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mran Yousaf\Downloads\"/>
    </mc:Choice>
  </mc:AlternateContent>
  <xr:revisionPtr revIDLastSave="0" documentId="8_{E4CC7BC4-ED2C-4C60-8B79-BF4D1347D446}" xr6:coauthVersionLast="36" xr6:coauthVersionMax="36" xr10:uidLastSave="{00000000-0000-0000-0000-000000000000}"/>
  <bookViews>
    <workbookView xWindow="0" yWindow="0" windowWidth="20490" windowHeight="6945" tabRatio="574" xr2:uid="{00000000-000D-0000-FFFF-FFFF00000000}"/>
  </bookViews>
  <sheets>
    <sheet name="Summary" sheetId="7" r:id="rId1"/>
    <sheet name="2019" sheetId="8" r:id="rId2"/>
    <sheet name="2018" sheetId="5" r:id="rId3"/>
    <sheet name="2018-1" sheetId="6" r:id="rId4"/>
    <sheet name="2017" sheetId="10" r:id="rId5"/>
  </sheets>
  <externalReferences>
    <externalReference r:id="rId6"/>
    <externalReference r:id="rId7"/>
  </externalReferences>
  <definedNames>
    <definedName name="_xlnm._FilterDatabase" localSheetId="4" hidden="1">'2017'!$A$4:$I$144</definedName>
    <definedName name="_xlnm._FilterDatabase" localSheetId="2" hidden="1">'2018'!$A$1:$R$2473</definedName>
    <definedName name="_xlnm._FilterDatabase" localSheetId="3" hidden="1">'2018-1'!$A$6:$M$32</definedName>
    <definedName name="_xlnm._FilterDatabase" localSheetId="1" hidden="1">'2019'!$A$1:$AX$2601</definedName>
    <definedName name="COMPLETE_DATA">'2019'!$A$1:$AW$2594</definedName>
    <definedName name="_xlnm.Print_Area" localSheetId="4">'2017'!$A$1:$T$146</definedName>
    <definedName name="_xlnm.Print_Titles" localSheetId="2">'2018'!$1:$6</definedName>
    <definedName name="_xlnm.Print_Titles" localSheetId="3">'2018-1'!$1:$6</definedName>
  </definedNames>
  <calcPr calcId="181029"/>
</workbook>
</file>

<file path=xl/calcChain.xml><?xml version="1.0" encoding="utf-8"?>
<calcChain xmlns="http://schemas.openxmlformats.org/spreadsheetml/2006/main">
  <c r="D145" i="10" l="1"/>
  <c r="D146" i="10" s="1"/>
  <c r="D10" i="7" s="1"/>
  <c r="AX2" i="8" l="1"/>
  <c r="AX3" i="8"/>
  <c r="AX4" i="8"/>
  <c r="AX5" i="8"/>
  <c r="AX6" i="8"/>
  <c r="AX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39" i="8"/>
  <c r="AX140" i="8"/>
  <c r="AX141" i="8"/>
  <c r="AX142" i="8"/>
  <c r="AX143" i="8"/>
  <c r="AX144" i="8"/>
  <c r="AX145" i="8"/>
  <c r="AX146" i="8"/>
  <c r="AX147" i="8"/>
  <c r="AX148" i="8"/>
  <c r="AX149" i="8"/>
  <c r="AX150" i="8"/>
  <c r="AX151" i="8"/>
  <c r="AX152" i="8"/>
  <c r="AX153" i="8"/>
  <c r="AX154" i="8"/>
  <c r="AX155" i="8"/>
  <c r="AX156" i="8"/>
  <c r="AX157" i="8"/>
  <c r="AX158" i="8"/>
  <c r="AX159" i="8"/>
  <c r="AX160" i="8"/>
  <c r="AX161" i="8"/>
  <c r="AX162" i="8"/>
  <c r="AX163" i="8"/>
  <c r="AX164" i="8"/>
  <c r="AX165" i="8"/>
  <c r="AX166" i="8"/>
  <c r="AX167" i="8"/>
  <c r="AX168" i="8"/>
  <c r="AX169" i="8"/>
  <c r="AX170" i="8"/>
  <c r="AX171" i="8"/>
  <c r="AX172" i="8"/>
  <c r="AX173" i="8"/>
  <c r="AX174" i="8"/>
  <c r="AX175" i="8"/>
  <c r="AX176" i="8"/>
  <c r="AX177" i="8"/>
  <c r="AX178" i="8"/>
  <c r="AX179" i="8"/>
  <c r="AX180" i="8"/>
  <c r="AX181" i="8"/>
  <c r="AX182" i="8"/>
  <c r="AX183" i="8"/>
  <c r="AX184" i="8"/>
  <c r="AX185" i="8"/>
  <c r="AX186" i="8"/>
  <c r="AX187" i="8"/>
  <c r="AX188" i="8"/>
  <c r="AX189" i="8"/>
  <c r="AX190" i="8"/>
  <c r="AX191" i="8"/>
  <c r="AX192" i="8"/>
  <c r="AX193" i="8"/>
  <c r="AX194" i="8"/>
  <c r="AX195" i="8"/>
  <c r="AX196" i="8"/>
  <c r="AX197" i="8"/>
  <c r="AX198" i="8"/>
  <c r="AX199" i="8"/>
  <c r="AX200" i="8"/>
  <c r="AX201" i="8"/>
  <c r="AX202" i="8"/>
  <c r="AX203" i="8"/>
  <c r="AX204" i="8"/>
  <c r="AX205" i="8"/>
  <c r="AX206" i="8"/>
  <c r="AX207" i="8"/>
  <c r="AX208" i="8"/>
  <c r="AX209" i="8"/>
  <c r="AX210" i="8"/>
  <c r="AX211" i="8"/>
  <c r="AX212" i="8"/>
  <c r="AX213" i="8"/>
  <c r="AX214" i="8"/>
  <c r="AX215" i="8"/>
  <c r="AX216" i="8"/>
  <c r="AX217" i="8"/>
  <c r="AX218" i="8"/>
  <c r="AX219" i="8"/>
  <c r="AX220" i="8"/>
  <c r="AX221" i="8"/>
  <c r="AX222" i="8"/>
  <c r="AX223" i="8"/>
  <c r="AX224" i="8"/>
  <c r="AX225" i="8"/>
  <c r="AX226" i="8"/>
  <c r="AX227" i="8"/>
  <c r="AX228" i="8"/>
  <c r="AX229" i="8"/>
  <c r="AX230" i="8"/>
  <c r="AX231" i="8"/>
  <c r="AX232" i="8"/>
  <c r="AX233" i="8"/>
  <c r="AX234" i="8"/>
  <c r="AX235" i="8"/>
  <c r="AX236" i="8"/>
  <c r="AX237" i="8"/>
  <c r="AX238" i="8"/>
  <c r="AX239" i="8"/>
  <c r="AX240" i="8"/>
  <c r="AX241" i="8"/>
  <c r="AX242" i="8"/>
  <c r="AX243" i="8"/>
  <c r="AX244" i="8"/>
  <c r="AX245" i="8"/>
  <c r="AX246" i="8"/>
  <c r="AX247" i="8"/>
  <c r="AX248" i="8"/>
  <c r="AX249" i="8"/>
  <c r="AX250" i="8"/>
  <c r="AX251" i="8"/>
  <c r="AX252" i="8"/>
  <c r="AX253" i="8"/>
  <c r="AX254" i="8"/>
  <c r="AX255" i="8"/>
  <c r="AX256" i="8"/>
  <c r="AX257" i="8"/>
  <c r="AX258" i="8"/>
  <c r="AX259" i="8"/>
  <c r="AX260" i="8"/>
  <c r="AX261" i="8"/>
  <c r="AX262" i="8"/>
  <c r="AX263" i="8"/>
  <c r="AX264" i="8"/>
  <c r="AX265" i="8"/>
  <c r="AX266" i="8"/>
  <c r="AX267" i="8"/>
  <c r="AX268" i="8"/>
  <c r="AX269" i="8"/>
  <c r="AX270" i="8"/>
  <c r="AX271" i="8"/>
  <c r="AX272" i="8"/>
  <c r="AX273" i="8"/>
  <c r="AX274" i="8"/>
  <c r="AX275" i="8"/>
  <c r="AX276" i="8"/>
  <c r="AX277" i="8"/>
  <c r="AX278" i="8"/>
  <c r="AX279" i="8"/>
  <c r="AX280" i="8"/>
  <c r="AX281" i="8"/>
  <c r="AX282" i="8"/>
  <c r="AX283" i="8"/>
  <c r="AX284" i="8"/>
  <c r="AX285" i="8"/>
  <c r="AX286" i="8"/>
  <c r="AX287" i="8"/>
  <c r="AX288" i="8"/>
  <c r="AX289" i="8"/>
  <c r="AX290" i="8"/>
  <c r="AX291" i="8"/>
  <c r="AX292" i="8"/>
  <c r="AX293" i="8"/>
  <c r="AX294" i="8"/>
  <c r="AX295" i="8"/>
  <c r="AX296" i="8"/>
  <c r="AX297" i="8"/>
  <c r="AX298" i="8"/>
  <c r="AX299" i="8"/>
  <c r="AX300" i="8"/>
  <c r="AX301" i="8"/>
  <c r="AX302" i="8"/>
  <c r="AX303" i="8"/>
  <c r="AX304" i="8"/>
  <c r="AX305" i="8"/>
  <c r="AX306" i="8"/>
  <c r="AX307" i="8"/>
  <c r="AX308" i="8"/>
  <c r="AX309" i="8"/>
  <c r="AX310" i="8"/>
  <c r="AX311" i="8"/>
  <c r="AX312" i="8"/>
  <c r="AX313" i="8"/>
  <c r="AX314" i="8"/>
  <c r="AX315" i="8"/>
  <c r="AX316" i="8"/>
  <c r="AX317" i="8"/>
  <c r="AX318" i="8"/>
  <c r="AX319" i="8"/>
  <c r="AX320" i="8"/>
  <c r="AX321" i="8"/>
  <c r="AX322" i="8"/>
  <c r="AX323" i="8"/>
  <c r="AX324" i="8"/>
  <c r="AX325" i="8"/>
  <c r="AX326" i="8"/>
  <c r="AX327" i="8"/>
  <c r="AX328" i="8"/>
  <c r="AX329" i="8"/>
  <c r="AX330" i="8"/>
  <c r="AX331" i="8"/>
  <c r="AX332" i="8"/>
  <c r="AX333" i="8"/>
  <c r="AX334" i="8"/>
  <c r="AX335" i="8"/>
  <c r="AX336" i="8"/>
  <c r="AX337" i="8"/>
  <c r="AX338" i="8"/>
  <c r="AX339" i="8"/>
  <c r="AX340" i="8"/>
  <c r="AX341" i="8"/>
  <c r="AX342" i="8"/>
  <c r="AX343" i="8"/>
  <c r="AX344" i="8"/>
  <c r="AX345" i="8"/>
  <c r="AX346" i="8"/>
  <c r="AX347" i="8"/>
  <c r="AX348" i="8"/>
  <c r="AX349" i="8"/>
  <c r="AX350" i="8"/>
  <c r="AX351" i="8"/>
  <c r="AX352" i="8"/>
  <c r="AX353" i="8"/>
  <c r="AX354" i="8"/>
  <c r="AX355" i="8"/>
  <c r="AX356" i="8"/>
  <c r="AX357" i="8"/>
  <c r="AX358" i="8"/>
  <c r="AX359" i="8"/>
  <c r="AX360" i="8"/>
  <c r="AX361" i="8"/>
  <c r="AX362" i="8"/>
  <c r="AX363" i="8"/>
  <c r="AX364" i="8"/>
  <c r="AX365" i="8"/>
  <c r="AX366" i="8"/>
  <c r="AX367" i="8"/>
  <c r="AX368" i="8"/>
  <c r="AX369" i="8"/>
  <c r="AX370" i="8"/>
  <c r="AX371" i="8"/>
  <c r="AX372" i="8"/>
  <c r="AX373" i="8"/>
  <c r="AX374" i="8"/>
  <c r="AX375" i="8"/>
  <c r="AX376" i="8"/>
  <c r="AX377" i="8"/>
  <c r="AX378" i="8"/>
  <c r="AX379" i="8"/>
  <c r="AX380" i="8"/>
  <c r="AX381" i="8"/>
  <c r="AX382" i="8"/>
  <c r="AX383" i="8"/>
  <c r="AX384" i="8"/>
  <c r="AX385" i="8"/>
  <c r="AX386" i="8"/>
  <c r="AX387" i="8"/>
  <c r="AX388" i="8"/>
  <c r="AX389" i="8"/>
  <c r="AX390" i="8"/>
  <c r="AX391" i="8"/>
  <c r="AX392" i="8"/>
  <c r="AX393" i="8"/>
  <c r="AX394" i="8"/>
  <c r="AX395" i="8"/>
  <c r="AX396" i="8"/>
  <c r="AX397" i="8"/>
  <c r="AX398" i="8"/>
  <c r="AX399" i="8"/>
  <c r="AX400" i="8"/>
  <c r="AX401" i="8"/>
  <c r="AX402" i="8"/>
  <c r="AX403" i="8"/>
  <c r="AX404" i="8"/>
  <c r="AX405" i="8"/>
  <c r="AX406" i="8"/>
  <c r="AX407" i="8"/>
  <c r="AX408" i="8"/>
  <c r="AX409" i="8"/>
  <c r="AX410" i="8"/>
  <c r="AX411" i="8"/>
  <c r="AX412" i="8"/>
  <c r="AX413" i="8"/>
  <c r="AX414" i="8"/>
  <c r="AX415" i="8"/>
  <c r="AX416" i="8"/>
  <c r="AX417" i="8"/>
  <c r="AX418" i="8"/>
  <c r="AX419" i="8"/>
  <c r="AX420" i="8"/>
  <c r="AX421" i="8"/>
  <c r="AX422" i="8"/>
  <c r="AX423" i="8"/>
  <c r="AX424" i="8"/>
  <c r="AX425" i="8"/>
  <c r="AX426" i="8"/>
  <c r="AX427" i="8"/>
  <c r="AX428" i="8"/>
  <c r="AX429" i="8"/>
  <c r="AX430" i="8"/>
  <c r="AX431" i="8"/>
  <c r="AX432" i="8"/>
  <c r="AX433" i="8"/>
  <c r="AX434" i="8"/>
  <c r="AX435" i="8"/>
  <c r="AX436" i="8"/>
  <c r="AX437" i="8"/>
  <c r="AX438" i="8"/>
  <c r="AX439" i="8"/>
  <c r="AX440" i="8"/>
  <c r="AX441" i="8"/>
  <c r="AX442" i="8"/>
  <c r="AX443" i="8"/>
  <c r="AX444" i="8"/>
  <c r="AX445" i="8"/>
  <c r="AX446" i="8"/>
  <c r="AX447" i="8"/>
  <c r="AX448" i="8"/>
  <c r="AX449" i="8"/>
  <c r="AX450" i="8"/>
  <c r="AX451" i="8"/>
  <c r="AX452" i="8"/>
  <c r="AX453" i="8"/>
  <c r="AX454" i="8"/>
  <c r="AX455" i="8"/>
  <c r="AX456" i="8"/>
  <c r="AX457" i="8"/>
  <c r="AX458" i="8"/>
  <c r="AX459" i="8"/>
  <c r="AX460" i="8"/>
  <c r="AX461" i="8"/>
  <c r="AX462" i="8"/>
  <c r="AX463" i="8"/>
  <c r="AX464" i="8"/>
  <c r="AX465" i="8"/>
  <c r="AX466" i="8"/>
  <c r="AX467" i="8"/>
  <c r="AX468" i="8"/>
  <c r="AX469" i="8"/>
  <c r="AX470" i="8"/>
  <c r="AX471" i="8"/>
  <c r="AX472" i="8"/>
  <c r="AX473" i="8"/>
  <c r="AX474" i="8"/>
  <c r="AX475" i="8"/>
  <c r="AX476" i="8"/>
  <c r="AX477" i="8"/>
  <c r="AX478" i="8"/>
  <c r="AX479" i="8"/>
  <c r="AX480" i="8"/>
  <c r="AX481" i="8"/>
  <c r="AX482" i="8"/>
  <c r="AX483" i="8"/>
  <c r="AX484" i="8"/>
  <c r="AX485" i="8"/>
  <c r="AX486" i="8"/>
  <c r="AX487" i="8"/>
  <c r="AX488" i="8"/>
  <c r="AX489" i="8"/>
  <c r="AX490" i="8"/>
  <c r="AX491" i="8"/>
  <c r="AX492" i="8"/>
  <c r="AX493" i="8"/>
  <c r="AX494" i="8"/>
  <c r="AX495" i="8"/>
  <c r="AX496" i="8"/>
  <c r="AX497" i="8"/>
  <c r="AX498" i="8"/>
  <c r="AX499" i="8"/>
  <c r="AX500" i="8"/>
  <c r="AX501" i="8"/>
  <c r="AX502" i="8"/>
  <c r="AX503" i="8"/>
  <c r="AX504" i="8"/>
  <c r="AX505" i="8"/>
  <c r="AX506" i="8"/>
  <c r="AX507" i="8"/>
  <c r="AX508" i="8"/>
  <c r="AX509" i="8"/>
  <c r="AX510" i="8"/>
  <c r="AX511" i="8"/>
  <c r="AX512" i="8"/>
  <c r="AX513" i="8"/>
  <c r="AX514" i="8"/>
  <c r="AX515" i="8"/>
  <c r="AX516" i="8"/>
  <c r="AX517" i="8"/>
  <c r="AX518" i="8"/>
  <c r="AX519" i="8"/>
  <c r="AX520" i="8"/>
  <c r="AX521" i="8"/>
  <c r="AX522" i="8"/>
  <c r="AX523" i="8"/>
  <c r="AX524" i="8"/>
  <c r="AX525" i="8"/>
  <c r="AX526" i="8"/>
  <c r="AX527" i="8"/>
  <c r="AX528" i="8"/>
  <c r="AX529" i="8"/>
  <c r="AX530" i="8"/>
  <c r="AX531" i="8"/>
  <c r="AX532" i="8"/>
  <c r="AX533" i="8"/>
  <c r="AX534" i="8"/>
  <c r="AX535" i="8"/>
  <c r="AX536" i="8"/>
  <c r="AX537" i="8"/>
  <c r="AX538" i="8"/>
  <c r="AX539" i="8"/>
  <c r="AX540" i="8"/>
  <c r="AX541" i="8"/>
  <c r="AX542" i="8"/>
  <c r="AX543" i="8"/>
  <c r="AX544" i="8"/>
  <c r="AX545" i="8"/>
  <c r="AX546" i="8"/>
  <c r="AX547" i="8"/>
  <c r="AX548" i="8"/>
  <c r="AX549" i="8"/>
  <c r="AX550" i="8"/>
  <c r="AX551" i="8"/>
  <c r="AX552" i="8"/>
  <c r="AX553" i="8"/>
  <c r="AX554" i="8"/>
  <c r="AX555" i="8"/>
  <c r="AX556" i="8"/>
  <c r="AX557" i="8"/>
  <c r="AX558" i="8"/>
  <c r="AX559" i="8"/>
  <c r="AX560" i="8"/>
  <c r="AX561" i="8"/>
  <c r="AX562" i="8"/>
  <c r="AX563" i="8"/>
  <c r="AX564" i="8"/>
  <c r="AX565" i="8"/>
  <c r="AX566" i="8"/>
  <c r="AX567" i="8"/>
  <c r="AX568" i="8"/>
  <c r="AX569" i="8"/>
  <c r="AX570" i="8"/>
  <c r="AX571" i="8"/>
  <c r="AX572" i="8"/>
  <c r="AX573" i="8"/>
  <c r="AX574" i="8"/>
  <c r="AX575" i="8"/>
  <c r="AX576" i="8"/>
  <c r="AX577" i="8"/>
  <c r="AX578" i="8"/>
  <c r="AX579" i="8"/>
  <c r="AX580" i="8"/>
  <c r="AX581" i="8"/>
  <c r="AX582" i="8"/>
  <c r="AX583" i="8"/>
  <c r="AX584" i="8"/>
  <c r="AX585" i="8"/>
  <c r="AX586" i="8"/>
  <c r="AX587" i="8"/>
  <c r="AX588" i="8"/>
  <c r="AX589" i="8"/>
  <c r="AX590" i="8"/>
  <c r="AX591" i="8"/>
  <c r="AX592" i="8"/>
  <c r="AX593" i="8"/>
  <c r="AX594" i="8"/>
  <c r="AX595" i="8"/>
  <c r="AX596" i="8"/>
  <c r="AX597" i="8"/>
  <c r="AX598" i="8"/>
  <c r="AX599" i="8"/>
  <c r="AX600" i="8"/>
  <c r="AX601" i="8"/>
  <c r="AX602" i="8"/>
  <c r="AX603" i="8"/>
  <c r="AX604" i="8"/>
  <c r="AX605" i="8"/>
  <c r="AX606" i="8"/>
  <c r="AX607" i="8"/>
  <c r="AX608" i="8"/>
  <c r="AX609" i="8"/>
  <c r="AX610" i="8"/>
  <c r="AX611" i="8"/>
  <c r="AX612" i="8"/>
  <c r="AX613" i="8"/>
  <c r="AX614" i="8"/>
  <c r="AX615" i="8"/>
  <c r="AX616" i="8"/>
  <c r="AX617" i="8"/>
  <c r="AX618" i="8"/>
  <c r="AX619" i="8"/>
  <c r="AX620" i="8"/>
  <c r="AX621" i="8"/>
  <c r="AX622" i="8"/>
  <c r="AX623" i="8"/>
  <c r="AX624" i="8"/>
  <c r="AX625" i="8"/>
  <c r="AX626" i="8"/>
  <c r="AX627" i="8"/>
  <c r="AX628" i="8"/>
  <c r="AX629" i="8"/>
  <c r="AX630" i="8"/>
  <c r="AX631" i="8"/>
  <c r="AX632" i="8"/>
  <c r="AX633" i="8"/>
  <c r="AX634" i="8"/>
  <c r="AX635" i="8"/>
  <c r="AX636" i="8"/>
  <c r="AX637" i="8"/>
  <c r="AX638" i="8"/>
  <c r="AX639" i="8"/>
  <c r="AX640" i="8"/>
  <c r="AX641" i="8"/>
  <c r="AX642" i="8"/>
  <c r="AX643" i="8"/>
  <c r="AX644" i="8"/>
  <c r="AX645" i="8"/>
  <c r="AX646" i="8"/>
  <c r="AX647" i="8"/>
  <c r="AX648" i="8"/>
  <c r="AX649" i="8"/>
  <c r="AX650" i="8"/>
  <c r="AX651" i="8"/>
  <c r="AX652" i="8"/>
  <c r="AX653" i="8"/>
  <c r="AX654" i="8"/>
  <c r="AX655" i="8"/>
  <c r="AX656" i="8"/>
  <c r="AX657" i="8"/>
  <c r="AX658" i="8"/>
  <c r="AX659" i="8"/>
  <c r="AX660" i="8"/>
  <c r="AX661" i="8"/>
  <c r="AX662" i="8"/>
  <c r="AX663" i="8"/>
  <c r="AX664" i="8"/>
  <c r="AX665" i="8"/>
  <c r="AX666" i="8"/>
  <c r="AX667" i="8"/>
  <c r="AX668" i="8"/>
  <c r="AX669" i="8"/>
  <c r="AX670" i="8"/>
  <c r="AX671" i="8"/>
  <c r="AX672" i="8"/>
  <c r="AX673" i="8"/>
  <c r="AX674" i="8"/>
  <c r="AX675" i="8"/>
  <c r="AX676" i="8"/>
  <c r="AX677" i="8"/>
  <c r="AX678" i="8"/>
  <c r="AX679" i="8"/>
  <c r="AX680" i="8"/>
  <c r="AX681" i="8"/>
  <c r="AX682" i="8"/>
  <c r="AX683" i="8"/>
  <c r="AX684" i="8"/>
  <c r="AX685" i="8"/>
  <c r="AX686" i="8"/>
  <c r="AX687" i="8"/>
  <c r="AX688" i="8"/>
  <c r="AX689" i="8"/>
  <c r="AX690" i="8"/>
  <c r="AX691" i="8"/>
  <c r="AX692" i="8"/>
  <c r="AX693" i="8"/>
  <c r="AX694" i="8"/>
  <c r="AX695" i="8"/>
  <c r="AX696" i="8"/>
  <c r="AX697" i="8"/>
  <c r="AX698" i="8"/>
  <c r="AX699" i="8"/>
  <c r="AX700" i="8"/>
  <c r="AX701" i="8"/>
  <c r="AX702" i="8"/>
  <c r="AX703" i="8"/>
  <c r="AX704" i="8"/>
  <c r="AX705" i="8"/>
  <c r="AX706" i="8"/>
  <c r="AX707" i="8"/>
  <c r="AX708" i="8"/>
  <c r="AX709" i="8"/>
  <c r="AX710" i="8"/>
  <c r="AX711" i="8"/>
  <c r="AX712" i="8"/>
  <c r="AX713" i="8"/>
  <c r="AX714" i="8"/>
  <c r="AX715" i="8"/>
  <c r="AX716" i="8"/>
  <c r="AX717" i="8"/>
  <c r="AX718" i="8"/>
  <c r="AX719" i="8"/>
  <c r="AX720" i="8"/>
  <c r="AX721" i="8"/>
  <c r="AX722" i="8"/>
  <c r="AX723" i="8"/>
  <c r="AX724" i="8"/>
  <c r="AX725" i="8"/>
  <c r="AX726" i="8"/>
  <c r="AX727" i="8"/>
  <c r="AX728" i="8"/>
  <c r="AX729" i="8"/>
  <c r="AX730" i="8"/>
  <c r="AX731" i="8"/>
  <c r="AX732" i="8"/>
  <c r="AX733" i="8"/>
  <c r="AX734" i="8"/>
  <c r="AX735" i="8"/>
  <c r="AX736" i="8"/>
  <c r="AX737" i="8"/>
  <c r="AX738" i="8"/>
  <c r="AX739" i="8"/>
  <c r="AX740" i="8"/>
  <c r="AX741" i="8"/>
  <c r="AX742" i="8"/>
  <c r="AX743" i="8"/>
  <c r="AX744" i="8"/>
  <c r="AX745" i="8"/>
  <c r="AX746" i="8"/>
  <c r="AX747" i="8"/>
  <c r="AX748" i="8"/>
  <c r="AX749" i="8"/>
  <c r="AX750" i="8"/>
  <c r="AX751" i="8"/>
  <c r="AX752" i="8"/>
  <c r="AX753" i="8"/>
  <c r="AX754" i="8"/>
  <c r="AX755" i="8"/>
  <c r="AX756" i="8"/>
  <c r="AX757" i="8"/>
  <c r="AX758" i="8"/>
  <c r="AX759" i="8"/>
  <c r="AX760" i="8"/>
  <c r="AX761" i="8"/>
  <c r="AX762" i="8"/>
  <c r="AX763" i="8"/>
  <c r="AX764" i="8"/>
  <c r="AX765" i="8"/>
  <c r="AX766" i="8"/>
  <c r="AX767" i="8"/>
  <c r="AX768" i="8"/>
  <c r="AX769" i="8"/>
  <c r="AX770" i="8"/>
  <c r="AX771" i="8"/>
  <c r="AX772" i="8"/>
  <c r="AX773" i="8"/>
  <c r="AX774" i="8"/>
  <c r="AX775" i="8"/>
  <c r="AX776" i="8"/>
  <c r="AX777" i="8"/>
  <c r="AX778" i="8"/>
  <c r="AX779" i="8"/>
  <c r="AX780" i="8"/>
  <c r="AX781" i="8"/>
  <c r="AX782" i="8"/>
  <c r="AX783" i="8"/>
  <c r="AX784" i="8"/>
  <c r="AX785" i="8"/>
  <c r="AX786" i="8"/>
  <c r="AX787" i="8"/>
  <c r="AX788" i="8"/>
  <c r="AX789" i="8"/>
  <c r="AX790" i="8"/>
  <c r="AX791" i="8"/>
  <c r="AX792" i="8"/>
  <c r="AX793" i="8"/>
  <c r="AX794" i="8"/>
  <c r="AX795" i="8"/>
  <c r="AX796" i="8"/>
  <c r="AX797" i="8"/>
  <c r="AX798" i="8"/>
  <c r="AX799" i="8"/>
  <c r="AX800" i="8"/>
  <c r="AX801" i="8"/>
  <c r="AX802" i="8"/>
  <c r="AX803" i="8"/>
  <c r="AX804" i="8"/>
  <c r="AX805" i="8"/>
  <c r="AX806" i="8"/>
  <c r="AX807" i="8"/>
  <c r="AX808" i="8"/>
  <c r="AX809" i="8"/>
  <c r="AX810" i="8"/>
  <c r="AX811" i="8"/>
  <c r="AX812" i="8"/>
  <c r="AX813" i="8"/>
  <c r="AX814" i="8"/>
  <c r="AX815" i="8"/>
  <c r="AX816" i="8"/>
  <c r="AX817" i="8"/>
  <c r="AX818" i="8"/>
  <c r="AX819" i="8"/>
  <c r="AX820" i="8"/>
  <c r="AX821" i="8"/>
  <c r="AX822" i="8"/>
  <c r="AX823" i="8"/>
  <c r="AX824" i="8"/>
  <c r="AX825" i="8"/>
  <c r="AX826" i="8"/>
  <c r="AX827" i="8"/>
  <c r="AX828" i="8"/>
  <c r="AX829" i="8"/>
  <c r="AX830" i="8"/>
  <c r="AX831" i="8"/>
  <c r="AX832" i="8"/>
  <c r="AX833" i="8"/>
  <c r="AX834" i="8"/>
  <c r="AX835" i="8"/>
  <c r="AX836" i="8"/>
  <c r="AX837" i="8"/>
  <c r="AX838" i="8"/>
  <c r="AX839" i="8"/>
  <c r="AX840" i="8"/>
  <c r="AX841" i="8"/>
  <c r="AX842" i="8"/>
  <c r="AX843" i="8"/>
  <c r="AX844" i="8"/>
  <c r="AX845" i="8"/>
  <c r="AX846" i="8"/>
  <c r="AX847" i="8"/>
  <c r="AX848" i="8"/>
  <c r="AX849" i="8"/>
  <c r="AX850" i="8"/>
  <c r="AX851" i="8"/>
  <c r="AX852" i="8"/>
  <c r="AX853" i="8"/>
  <c r="AX854" i="8"/>
  <c r="AX855" i="8"/>
  <c r="AX856" i="8"/>
  <c r="AX857" i="8"/>
  <c r="AX858" i="8"/>
  <c r="AX859" i="8"/>
  <c r="AX860" i="8"/>
  <c r="AX861" i="8"/>
  <c r="AX862" i="8"/>
  <c r="AX863" i="8"/>
  <c r="AX864" i="8"/>
  <c r="AX865" i="8"/>
  <c r="AX866" i="8"/>
  <c r="AX867" i="8"/>
  <c r="AX868" i="8"/>
  <c r="AX869" i="8"/>
  <c r="AX870" i="8"/>
  <c r="AX871" i="8"/>
  <c r="AX872" i="8"/>
  <c r="AX873" i="8"/>
  <c r="AX874" i="8"/>
  <c r="AX875" i="8"/>
  <c r="AX876" i="8"/>
  <c r="AX877" i="8"/>
  <c r="AX878" i="8"/>
  <c r="AX879" i="8"/>
  <c r="AX880" i="8"/>
  <c r="AX881" i="8"/>
  <c r="AX882" i="8"/>
  <c r="AX883" i="8"/>
  <c r="AX884" i="8"/>
  <c r="AX885" i="8"/>
  <c r="AX886" i="8"/>
  <c r="AX887" i="8"/>
  <c r="AX888" i="8"/>
  <c r="AX889" i="8"/>
  <c r="AX890" i="8"/>
  <c r="AX891" i="8"/>
  <c r="AX892" i="8"/>
  <c r="AX893" i="8"/>
  <c r="AX894" i="8"/>
  <c r="AX895" i="8"/>
  <c r="AX896" i="8"/>
  <c r="AX897" i="8"/>
  <c r="AX898" i="8"/>
  <c r="AX899" i="8"/>
  <c r="AX900" i="8"/>
  <c r="AX901" i="8"/>
  <c r="AX902" i="8"/>
  <c r="AX903" i="8"/>
  <c r="AX904" i="8"/>
  <c r="AX905" i="8"/>
  <c r="AX906" i="8"/>
  <c r="AX907" i="8"/>
  <c r="AX908" i="8"/>
  <c r="AX909" i="8"/>
  <c r="AX910" i="8"/>
  <c r="AX911" i="8"/>
  <c r="AX912" i="8"/>
  <c r="AX913" i="8"/>
  <c r="AX914" i="8"/>
  <c r="AX915" i="8"/>
  <c r="AX916" i="8"/>
  <c r="AX917" i="8"/>
  <c r="AX918" i="8"/>
  <c r="AX919" i="8"/>
  <c r="AX920" i="8"/>
  <c r="AX921" i="8"/>
  <c r="AX922" i="8"/>
  <c r="AX923" i="8"/>
  <c r="AX924" i="8"/>
  <c r="AX925" i="8"/>
  <c r="AX926" i="8"/>
  <c r="AX927" i="8"/>
  <c r="AX928" i="8"/>
  <c r="AX929" i="8"/>
  <c r="AX930" i="8"/>
  <c r="AX931" i="8"/>
  <c r="AX932" i="8"/>
  <c r="AX933" i="8"/>
  <c r="AX934" i="8"/>
  <c r="AX935" i="8"/>
  <c r="AX936" i="8"/>
  <c r="AX937" i="8"/>
  <c r="AX938" i="8"/>
  <c r="AX939" i="8"/>
  <c r="AX940" i="8"/>
  <c r="AX941" i="8"/>
  <c r="AX942" i="8"/>
  <c r="AX943" i="8"/>
  <c r="AX944" i="8"/>
  <c r="AX945" i="8"/>
  <c r="AX946" i="8"/>
  <c r="AX947" i="8"/>
  <c r="AX948" i="8"/>
  <c r="AX949" i="8"/>
  <c r="AX950" i="8"/>
  <c r="AX951" i="8"/>
  <c r="AX952" i="8"/>
  <c r="AX953" i="8"/>
  <c r="AX954" i="8"/>
  <c r="AX955" i="8"/>
  <c r="AX956" i="8"/>
  <c r="AX957" i="8"/>
  <c r="AX958" i="8"/>
  <c r="AX959" i="8"/>
  <c r="AX960" i="8"/>
  <c r="AX961" i="8"/>
  <c r="AX962" i="8"/>
  <c r="AX963" i="8"/>
  <c r="AX964" i="8"/>
  <c r="AX965" i="8"/>
  <c r="AX966" i="8"/>
  <c r="AX967" i="8"/>
  <c r="AX968" i="8"/>
  <c r="AX969" i="8"/>
  <c r="AX970" i="8"/>
  <c r="AX971" i="8"/>
  <c r="AX972" i="8"/>
  <c r="AX973" i="8"/>
  <c r="AX974" i="8"/>
  <c r="AX975" i="8"/>
  <c r="AX976" i="8"/>
  <c r="AX977" i="8"/>
  <c r="AX978" i="8"/>
  <c r="AX979" i="8"/>
  <c r="AX980" i="8"/>
  <c r="AX981" i="8"/>
  <c r="AX982" i="8"/>
  <c r="AX983" i="8"/>
  <c r="AX984" i="8"/>
  <c r="AX985" i="8"/>
  <c r="AX986" i="8"/>
  <c r="AX987" i="8"/>
  <c r="AX988" i="8"/>
  <c r="AX989" i="8"/>
  <c r="AX990" i="8"/>
  <c r="AX991" i="8"/>
  <c r="AX992" i="8"/>
  <c r="AX993" i="8"/>
  <c r="AX994" i="8"/>
  <c r="AX995" i="8"/>
  <c r="AX996" i="8"/>
  <c r="AX997" i="8"/>
  <c r="AX998" i="8"/>
  <c r="AX999" i="8"/>
  <c r="AX1000" i="8"/>
  <c r="AX1001" i="8"/>
  <c r="AX1002" i="8"/>
  <c r="AX1003" i="8"/>
  <c r="AX1004" i="8"/>
  <c r="AX1005" i="8"/>
  <c r="AX1006" i="8"/>
  <c r="AX1007" i="8"/>
  <c r="AX1008" i="8"/>
  <c r="AX1009" i="8"/>
  <c r="AX1010" i="8"/>
  <c r="AX1011" i="8"/>
  <c r="AX1012" i="8"/>
  <c r="AX1013" i="8"/>
  <c r="AX1014" i="8"/>
  <c r="AX1015" i="8"/>
  <c r="AX1016" i="8"/>
  <c r="AX1017" i="8"/>
  <c r="AX1018" i="8"/>
  <c r="AX1019" i="8"/>
  <c r="AX1020" i="8"/>
  <c r="AX1021" i="8"/>
  <c r="AX1022" i="8"/>
  <c r="AX1023" i="8"/>
  <c r="AX1024" i="8"/>
  <c r="AX1025" i="8"/>
  <c r="AX1026" i="8"/>
  <c r="AX1027" i="8"/>
  <c r="AX1028" i="8"/>
  <c r="AX1029" i="8"/>
  <c r="AX1030" i="8"/>
  <c r="AX1031" i="8"/>
  <c r="AX1032" i="8"/>
  <c r="AX1033" i="8"/>
  <c r="AX1034" i="8"/>
  <c r="AX1035" i="8"/>
  <c r="AX1036" i="8"/>
  <c r="AX1037" i="8"/>
  <c r="AX1038" i="8"/>
  <c r="AX1039" i="8"/>
  <c r="AX1040" i="8"/>
  <c r="AX1041" i="8"/>
  <c r="AX1042" i="8"/>
  <c r="AX1043" i="8"/>
  <c r="AX1044" i="8"/>
  <c r="AX1045" i="8"/>
  <c r="AX1046" i="8"/>
  <c r="AX1047" i="8"/>
  <c r="AX1048" i="8"/>
  <c r="AX1049" i="8"/>
  <c r="AX1050" i="8"/>
  <c r="AX1051" i="8"/>
  <c r="AX1052" i="8"/>
  <c r="AX1053" i="8"/>
  <c r="AX1054" i="8"/>
  <c r="AX1055" i="8"/>
  <c r="AX1056" i="8"/>
  <c r="AX1057" i="8"/>
  <c r="AX1058" i="8"/>
  <c r="AX1059" i="8"/>
  <c r="AX1060" i="8"/>
  <c r="AX1061" i="8"/>
  <c r="AX1062" i="8"/>
  <c r="AX1063" i="8"/>
  <c r="AX1064" i="8"/>
  <c r="AX1065" i="8"/>
  <c r="AX1066" i="8"/>
  <c r="AX1067" i="8"/>
  <c r="AX1068" i="8"/>
  <c r="AX1069" i="8"/>
  <c r="AX1070" i="8"/>
  <c r="AX1071" i="8"/>
  <c r="AX1072" i="8"/>
  <c r="AX1073" i="8"/>
  <c r="AX1074" i="8"/>
  <c r="AX1075" i="8"/>
  <c r="AX1076" i="8"/>
  <c r="AX1077" i="8"/>
  <c r="AX1078" i="8"/>
  <c r="AX1079" i="8"/>
  <c r="AX1080" i="8"/>
  <c r="AX1081" i="8"/>
  <c r="AX1082" i="8"/>
  <c r="AX1083" i="8"/>
  <c r="AX1084" i="8"/>
  <c r="AX1085" i="8"/>
  <c r="AX1086" i="8"/>
  <c r="AX1087" i="8"/>
  <c r="AX1088" i="8"/>
  <c r="AX1089" i="8"/>
  <c r="AX1090" i="8"/>
  <c r="AX1091" i="8"/>
  <c r="AX1092" i="8"/>
  <c r="AX1093" i="8"/>
  <c r="AX1094" i="8"/>
  <c r="AX1095" i="8"/>
  <c r="AX1096" i="8"/>
  <c r="AX1097" i="8"/>
  <c r="AX1098" i="8"/>
  <c r="AX1099" i="8"/>
  <c r="AX1100" i="8"/>
  <c r="AX1101" i="8"/>
  <c r="AX1102" i="8"/>
  <c r="AX1103" i="8"/>
  <c r="AX1104" i="8"/>
  <c r="AX1105" i="8"/>
  <c r="AX1106" i="8"/>
  <c r="AX1107" i="8"/>
  <c r="AX1108" i="8"/>
  <c r="AX1109" i="8"/>
  <c r="AX1110" i="8"/>
  <c r="AX1111" i="8"/>
  <c r="AX1112" i="8"/>
  <c r="AX1113" i="8"/>
  <c r="AX1114" i="8"/>
  <c r="AX1115" i="8"/>
  <c r="AX1116" i="8"/>
  <c r="AX1117" i="8"/>
  <c r="AX1118" i="8"/>
  <c r="AX1119" i="8"/>
  <c r="AX1120" i="8"/>
  <c r="AX1121" i="8"/>
  <c r="AX1122" i="8"/>
  <c r="AX1123" i="8"/>
  <c r="AX1124" i="8"/>
  <c r="AX1125" i="8"/>
  <c r="AX1126" i="8"/>
  <c r="AX1127" i="8"/>
  <c r="AX1128" i="8"/>
  <c r="AX1129" i="8"/>
  <c r="AX1130" i="8"/>
  <c r="AX1131" i="8"/>
  <c r="AX1132" i="8"/>
  <c r="AX1133" i="8"/>
  <c r="AX1134" i="8"/>
  <c r="AX1135" i="8"/>
  <c r="AX1136" i="8"/>
  <c r="AX1137" i="8"/>
  <c r="AX1138" i="8"/>
  <c r="AX1139" i="8"/>
  <c r="AX1140" i="8"/>
  <c r="AX1141" i="8"/>
  <c r="AX1142" i="8"/>
  <c r="AX1143" i="8"/>
  <c r="AX1144" i="8"/>
  <c r="AX1145" i="8"/>
  <c r="AX1146" i="8"/>
  <c r="AX1147" i="8"/>
  <c r="AX1148" i="8"/>
  <c r="AX1149" i="8"/>
  <c r="AX1150" i="8"/>
  <c r="AX1151" i="8"/>
  <c r="AX1152" i="8"/>
  <c r="AX1153" i="8"/>
  <c r="AX1154" i="8"/>
  <c r="AX1155" i="8"/>
  <c r="AX1156" i="8"/>
  <c r="AX1157" i="8"/>
  <c r="AX1158" i="8"/>
  <c r="AX1159" i="8"/>
  <c r="AX1160" i="8"/>
  <c r="AX1161" i="8"/>
  <c r="AX1162" i="8"/>
  <c r="AX1163" i="8"/>
  <c r="AX1164" i="8"/>
  <c r="AX1165" i="8"/>
  <c r="AX1166" i="8"/>
  <c r="AX1167" i="8"/>
  <c r="AX1168" i="8"/>
  <c r="AX1169" i="8"/>
  <c r="AX1170" i="8"/>
  <c r="AX1171" i="8"/>
  <c r="AX1172" i="8"/>
  <c r="AX1173" i="8"/>
  <c r="AX1174" i="8"/>
  <c r="AX1175" i="8"/>
  <c r="AX1176" i="8"/>
  <c r="AX1177" i="8"/>
  <c r="AX1178" i="8"/>
  <c r="AX1179" i="8"/>
  <c r="AX1180" i="8"/>
  <c r="AX1181" i="8"/>
  <c r="AX1182" i="8"/>
  <c r="AX1183" i="8"/>
  <c r="AX1184" i="8"/>
  <c r="AX1185" i="8"/>
  <c r="AX1186" i="8"/>
  <c r="AX1187" i="8"/>
  <c r="AX1188" i="8"/>
  <c r="AX1189" i="8"/>
  <c r="AX1190" i="8"/>
  <c r="AX1191" i="8"/>
  <c r="AX1192" i="8"/>
  <c r="AX1193" i="8"/>
  <c r="AX1194" i="8"/>
  <c r="AX1195" i="8"/>
  <c r="AX1196" i="8"/>
  <c r="AX1197" i="8"/>
  <c r="AX1198" i="8"/>
  <c r="AX1199" i="8"/>
  <c r="AX1200" i="8"/>
  <c r="AX1201" i="8"/>
  <c r="AX1202" i="8"/>
  <c r="AX1203" i="8"/>
  <c r="AX1204" i="8"/>
  <c r="AX1205" i="8"/>
  <c r="AX1206" i="8"/>
  <c r="AX1207" i="8"/>
  <c r="AX1208" i="8"/>
  <c r="AX1209" i="8"/>
  <c r="AX1210" i="8"/>
  <c r="AX1211" i="8"/>
  <c r="AX1212" i="8"/>
  <c r="AX1213" i="8"/>
  <c r="AX1214" i="8"/>
  <c r="AX1215" i="8"/>
  <c r="AX1216" i="8"/>
  <c r="AX1217" i="8"/>
  <c r="AX1218" i="8"/>
  <c r="AX1219" i="8"/>
  <c r="AX1220" i="8"/>
  <c r="AX1221" i="8"/>
  <c r="AX1222" i="8"/>
  <c r="AX1223" i="8"/>
  <c r="AX1224" i="8"/>
  <c r="AX1225" i="8"/>
  <c r="AX1226" i="8"/>
  <c r="AX1227" i="8"/>
  <c r="AX1228" i="8"/>
  <c r="AX1229" i="8"/>
  <c r="AX1230" i="8"/>
  <c r="AX1231" i="8"/>
  <c r="AX1232" i="8"/>
  <c r="AX1233" i="8"/>
  <c r="AX1234" i="8"/>
  <c r="AX1235" i="8"/>
  <c r="AX1236" i="8"/>
  <c r="AX1237" i="8"/>
  <c r="AX1238" i="8"/>
  <c r="AX1239" i="8"/>
  <c r="AX1240" i="8"/>
  <c r="AX1241" i="8"/>
  <c r="AX1242" i="8"/>
  <c r="AX1243" i="8"/>
  <c r="AX1244" i="8"/>
  <c r="AX1245" i="8"/>
  <c r="AX1246" i="8"/>
  <c r="AX1247" i="8"/>
  <c r="AX1248" i="8"/>
  <c r="AX1249" i="8"/>
  <c r="AX1250" i="8"/>
  <c r="AX1251" i="8"/>
  <c r="AX1252" i="8"/>
  <c r="AX1253" i="8"/>
  <c r="AX1254" i="8"/>
  <c r="AX1255" i="8"/>
  <c r="AX1256" i="8"/>
  <c r="AX1257" i="8"/>
  <c r="AX1258" i="8"/>
  <c r="AX1259" i="8"/>
  <c r="AX1260" i="8"/>
  <c r="AX1261" i="8"/>
  <c r="AX1262" i="8"/>
  <c r="AX1263" i="8"/>
  <c r="AX1264" i="8"/>
  <c r="AX1265" i="8"/>
  <c r="AX1266" i="8"/>
  <c r="AX1267" i="8"/>
  <c r="AX1268" i="8"/>
  <c r="AX1269" i="8"/>
  <c r="AX1270" i="8"/>
  <c r="AX1271" i="8"/>
  <c r="AX1272" i="8"/>
  <c r="AX1273" i="8"/>
  <c r="AX1274" i="8"/>
  <c r="AX1275" i="8"/>
  <c r="AX1276" i="8"/>
  <c r="AX1277" i="8"/>
  <c r="AX1278" i="8"/>
  <c r="AX1279" i="8"/>
  <c r="AX1280" i="8"/>
  <c r="AX1281" i="8"/>
  <c r="AX1282" i="8"/>
  <c r="AX1283" i="8"/>
  <c r="AX1284" i="8"/>
  <c r="AX1285" i="8"/>
  <c r="AX1286" i="8"/>
  <c r="AX1287" i="8"/>
  <c r="AX1288" i="8"/>
  <c r="AX1289" i="8"/>
  <c r="AX1290" i="8"/>
  <c r="AX1291" i="8"/>
  <c r="AX1292" i="8"/>
  <c r="AX1293" i="8"/>
  <c r="AX1294" i="8"/>
  <c r="AX1295" i="8"/>
  <c r="AX1296" i="8"/>
  <c r="AX1297" i="8"/>
  <c r="AX1298" i="8"/>
  <c r="AX1299" i="8"/>
  <c r="AX1300" i="8"/>
  <c r="AX1301" i="8"/>
  <c r="AX1302" i="8"/>
  <c r="AX1303" i="8"/>
  <c r="AX1304" i="8"/>
  <c r="AX1305" i="8"/>
  <c r="AX1306" i="8"/>
  <c r="AX1307" i="8"/>
  <c r="AX1308" i="8"/>
  <c r="AX1309" i="8"/>
  <c r="AX1310" i="8"/>
  <c r="AX1311" i="8"/>
  <c r="AX1312" i="8"/>
  <c r="AX1313" i="8"/>
  <c r="AX1314" i="8"/>
  <c r="AX1315" i="8"/>
  <c r="AX1316" i="8"/>
  <c r="AX1317" i="8"/>
  <c r="AX1318" i="8"/>
  <c r="AX1319" i="8"/>
  <c r="AX1320" i="8"/>
  <c r="AX1321" i="8"/>
  <c r="AX1322" i="8"/>
  <c r="AX1323" i="8"/>
  <c r="AX1324" i="8"/>
  <c r="AX1325" i="8"/>
  <c r="AX1326" i="8"/>
  <c r="AX1327" i="8"/>
  <c r="AX1328" i="8"/>
  <c r="AX1329" i="8"/>
  <c r="AX1330" i="8"/>
  <c r="AX1331" i="8"/>
  <c r="AX1332" i="8"/>
  <c r="AX1333" i="8"/>
  <c r="AX1334" i="8"/>
  <c r="AX1335" i="8"/>
  <c r="AX1336" i="8"/>
  <c r="AX1337" i="8"/>
  <c r="AX1338" i="8"/>
  <c r="AX1339" i="8"/>
  <c r="AX1340" i="8"/>
  <c r="AX1341" i="8"/>
  <c r="AX1342" i="8"/>
  <c r="AX1343" i="8"/>
  <c r="AX1344" i="8"/>
  <c r="AX1345" i="8"/>
  <c r="AX1346" i="8"/>
  <c r="AX1347" i="8"/>
  <c r="AX1348" i="8"/>
  <c r="AX1349" i="8"/>
  <c r="AX1350" i="8"/>
  <c r="AX1351" i="8"/>
  <c r="AX1352" i="8"/>
  <c r="AX1353" i="8"/>
  <c r="AX1354" i="8"/>
  <c r="AX1355" i="8"/>
  <c r="AX1356" i="8"/>
  <c r="AX1357" i="8"/>
  <c r="AX1358" i="8"/>
  <c r="AX1359" i="8"/>
  <c r="AX1360" i="8"/>
  <c r="AX1361" i="8"/>
  <c r="AX1362" i="8"/>
  <c r="AX1363" i="8"/>
  <c r="AX1364" i="8"/>
  <c r="AX1365" i="8"/>
  <c r="AX1366" i="8"/>
  <c r="AX1367" i="8"/>
  <c r="AX1368" i="8"/>
  <c r="AX1369" i="8"/>
  <c r="AX1370" i="8"/>
  <c r="AX1371" i="8"/>
  <c r="AX1372" i="8"/>
  <c r="AX1373" i="8"/>
  <c r="AX1374" i="8"/>
  <c r="AX1375" i="8"/>
  <c r="AX1376" i="8"/>
  <c r="AX1377" i="8"/>
  <c r="AX1378" i="8"/>
  <c r="AX1379" i="8"/>
  <c r="AX1380" i="8"/>
  <c r="AX1381" i="8"/>
  <c r="AX1382" i="8"/>
  <c r="AX1383" i="8"/>
  <c r="AX1384" i="8"/>
  <c r="AX1385" i="8"/>
  <c r="AX1386" i="8"/>
  <c r="AX1387" i="8"/>
  <c r="AX1388" i="8"/>
  <c r="AX1389" i="8"/>
  <c r="AX1390" i="8"/>
  <c r="AX1391" i="8"/>
  <c r="AX1392" i="8"/>
  <c r="AX1393" i="8"/>
  <c r="AX1394" i="8"/>
  <c r="AX1395" i="8"/>
  <c r="AX1396" i="8"/>
  <c r="AX1397" i="8"/>
  <c r="AX1398" i="8"/>
  <c r="AX1399" i="8"/>
  <c r="AX1400" i="8"/>
  <c r="AX1401" i="8"/>
  <c r="AX1402" i="8"/>
  <c r="AX1403" i="8"/>
  <c r="AX1404" i="8"/>
  <c r="AX1405" i="8"/>
  <c r="AX1406" i="8"/>
  <c r="AX1407" i="8"/>
  <c r="AX1408" i="8"/>
  <c r="AX1409" i="8"/>
  <c r="AX1410" i="8"/>
  <c r="AX1411" i="8"/>
  <c r="AX1412" i="8"/>
  <c r="AX1413" i="8"/>
  <c r="AX1414" i="8"/>
  <c r="AX1415" i="8"/>
  <c r="AX1416" i="8"/>
  <c r="AX1417" i="8"/>
  <c r="AX1418" i="8"/>
  <c r="AX1419" i="8"/>
  <c r="AX1420" i="8"/>
  <c r="AX1421" i="8"/>
  <c r="AX1422" i="8"/>
  <c r="AX1423" i="8"/>
  <c r="AX1424" i="8"/>
  <c r="AX1425" i="8"/>
  <c r="AX1426" i="8"/>
  <c r="AX1427" i="8"/>
  <c r="AX1428" i="8"/>
  <c r="AX1429" i="8"/>
  <c r="AX1430" i="8"/>
  <c r="AX1431" i="8"/>
  <c r="AX1432" i="8"/>
  <c r="AX1433" i="8"/>
  <c r="AX1434" i="8"/>
  <c r="AX1435" i="8"/>
  <c r="AX1436" i="8"/>
  <c r="AX1437" i="8"/>
  <c r="AX1438" i="8"/>
  <c r="AX1439" i="8"/>
  <c r="AX1440" i="8"/>
  <c r="AX1441" i="8"/>
  <c r="AX1442" i="8"/>
  <c r="AX1443" i="8"/>
  <c r="AX1444" i="8"/>
  <c r="AX1445" i="8"/>
  <c r="AX1446" i="8"/>
  <c r="AX1447" i="8"/>
  <c r="AX1448" i="8"/>
  <c r="AX1449" i="8"/>
  <c r="AX1450" i="8"/>
  <c r="AX1451" i="8"/>
  <c r="AX1452" i="8"/>
  <c r="AX1453" i="8"/>
  <c r="AX1454" i="8"/>
  <c r="AX1455" i="8"/>
  <c r="AX1456" i="8"/>
  <c r="AX1457" i="8"/>
  <c r="AX1458" i="8"/>
  <c r="AX1459" i="8"/>
  <c r="AX1460" i="8"/>
  <c r="AX1461" i="8"/>
  <c r="AX1462" i="8"/>
  <c r="AX1463" i="8"/>
  <c r="AX1464" i="8"/>
  <c r="AX1465" i="8"/>
  <c r="AX1466" i="8"/>
  <c r="AX1467" i="8"/>
  <c r="AX1468" i="8"/>
  <c r="AX1469" i="8"/>
  <c r="AX1470" i="8"/>
  <c r="AX1471" i="8"/>
  <c r="AX1472" i="8"/>
  <c r="AX1473" i="8"/>
  <c r="AX1474" i="8"/>
  <c r="AX1475" i="8"/>
  <c r="AX1476" i="8"/>
  <c r="AX1477" i="8"/>
  <c r="AX1478" i="8"/>
  <c r="AX1479" i="8"/>
  <c r="AX1480" i="8"/>
  <c r="AX1481" i="8"/>
  <c r="AX1482" i="8"/>
  <c r="AX1483" i="8"/>
  <c r="AX1484" i="8"/>
  <c r="AX1485" i="8"/>
  <c r="AX1486" i="8"/>
  <c r="AX1487" i="8"/>
  <c r="AX1488" i="8"/>
  <c r="AX1489" i="8"/>
  <c r="AX1490" i="8"/>
  <c r="AX1491" i="8"/>
  <c r="AX1492" i="8"/>
  <c r="AX1493" i="8"/>
  <c r="AX1494" i="8"/>
  <c r="AX1495" i="8"/>
  <c r="AX1496" i="8"/>
  <c r="AX1497" i="8"/>
  <c r="AX1498" i="8"/>
  <c r="AX1499" i="8"/>
  <c r="AX1500" i="8"/>
  <c r="AX1501" i="8"/>
  <c r="AX1502" i="8"/>
  <c r="AX1503" i="8"/>
  <c r="AX1504" i="8"/>
  <c r="AX1505" i="8"/>
  <c r="AX1506" i="8"/>
  <c r="AX1507" i="8"/>
  <c r="AX1508" i="8"/>
  <c r="AX1509" i="8"/>
  <c r="AX1510" i="8"/>
  <c r="AX1511" i="8"/>
  <c r="AX1512" i="8"/>
  <c r="AX1513" i="8"/>
  <c r="AX1514" i="8"/>
  <c r="AX1515" i="8"/>
  <c r="AX1516" i="8"/>
  <c r="AX1517" i="8"/>
  <c r="AX1518" i="8"/>
  <c r="AX1519" i="8"/>
  <c r="AX1520" i="8"/>
  <c r="AX1521" i="8"/>
  <c r="AX1522" i="8"/>
  <c r="AX1523" i="8"/>
  <c r="AX1524" i="8"/>
  <c r="AX1525" i="8"/>
  <c r="AX1526" i="8"/>
  <c r="AX1527" i="8"/>
  <c r="AX1528" i="8"/>
  <c r="AX1529" i="8"/>
  <c r="AX1530" i="8"/>
  <c r="AX1531" i="8"/>
  <c r="AX1532" i="8"/>
  <c r="AX1533" i="8"/>
  <c r="AX1534" i="8"/>
  <c r="AX1535" i="8"/>
  <c r="AX1536" i="8"/>
  <c r="AX1537" i="8"/>
  <c r="AX1538" i="8"/>
  <c r="AX1539" i="8"/>
  <c r="AX1540" i="8"/>
  <c r="AX1541" i="8"/>
  <c r="AX1542" i="8"/>
  <c r="AX1543" i="8"/>
  <c r="AX1544" i="8"/>
  <c r="AX1545" i="8"/>
  <c r="AX1546" i="8"/>
  <c r="AX1547" i="8"/>
  <c r="AX1548" i="8"/>
  <c r="AX1549" i="8"/>
  <c r="AX1550" i="8"/>
  <c r="AX1551" i="8"/>
  <c r="AX1552" i="8"/>
  <c r="AX1553" i="8"/>
  <c r="AX1554" i="8"/>
  <c r="AX1555" i="8"/>
  <c r="AX1556" i="8"/>
  <c r="AX1557" i="8"/>
  <c r="AX1558" i="8"/>
  <c r="AX1559" i="8"/>
  <c r="AX1560" i="8"/>
  <c r="AX1561" i="8"/>
  <c r="AX1562" i="8"/>
  <c r="AX1563" i="8"/>
  <c r="AX1564" i="8"/>
  <c r="AX1565" i="8"/>
  <c r="AX1566" i="8"/>
  <c r="AX1567" i="8"/>
  <c r="AX1568" i="8"/>
  <c r="AX1569" i="8"/>
  <c r="AX1570" i="8"/>
  <c r="AX1571" i="8"/>
  <c r="AX1572" i="8"/>
  <c r="AX1573" i="8"/>
  <c r="AX1574" i="8"/>
  <c r="AX1575" i="8"/>
  <c r="AX1576" i="8"/>
  <c r="AX1577" i="8"/>
  <c r="AX1578" i="8"/>
  <c r="AX1579" i="8"/>
  <c r="AX1580" i="8"/>
  <c r="AX1581" i="8"/>
  <c r="AX1582" i="8"/>
  <c r="AX1583" i="8"/>
  <c r="AX1584" i="8"/>
  <c r="AX1585" i="8"/>
  <c r="AX1586" i="8"/>
  <c r="AX1587" i="8"/>
  <c r="AX1588" i="8"/>
  <c r="AX1589" i="8"/>
  <c r="AX1590" i="8"/>
  <c r="AX1591" i="8"/>
  <c r="AX1592" i="8"/>
  <c r="AX1593" i="8"/>
  <c r="AX1594" i="8"/>
  <c r="AX1595" i="8"/>
  <c r="AX1596" i="8"/>
  <c r="AX1597" i="8"/>
  <c r="AX1598" i="8"/>
  <c r="AX1599" i="8"/>
  <c r="AX1600" i="8"/>
  <c r="AX1601" i="8"/>
  <c r="AX1602" i="8"/>
  <c r="AX1603" i="8"/>
  <c r="AX1604" i="8"/>
  <c r="AX1605" i="8"/>
  <c r="AX1606" i="8"/>
  <c r="AX1607" i="8"/>
  <c r="AX1608" i="8"/>
  <c r="AX1609" i="8"/>
  <c r="AX1610" i="8"/>
  <c r="AX1611" i="8"/>
  <c r="AX1612" i="8"/>
  <c r="AX1613" i="8"/>
  <c r="AX1614" i="8"/>
  <c r="AX1615" i="8"/>
  <c r="AX1616" i="8"/>
  <c r="AX1617" i="8"/>
  <c r="AX1618" i="8"/>
  <c r="AX1619" i="8"/>
  <c r="AX1620" i="8"/>
  <c r="AX1621" i="8"/>
  <c r="AX1622" i="8"/>
  <c r="AX1623" i="8"/>
  <c r="AX1624" i="8"/>
  <c r="AX1625" i="8"/>
  <c r="AX1626" i="8"/>
  <c r="AX1627" i="8"/>
  <c r="AX1628" i="8"/>
  <c r="AX1629" i="8"/>
  <c r="AX1630" i="8"/>
  <c r="AX1631" i="8"/>
  <c r="AX1632" i="8"/>
  <c r="AX1633" i="8"/>
  <c r="AX1634" i="8"/>
  <c r="AX1635" i="8"/>
  <c r="AX1636" i="8"/>
  <c r="AX1637" i="8"/>
  <c r="AX1638" i="8"/>
  <c r="AX1639" i="8"/>
  <c r="AX1640" i="8"/>
  <c r="AX1641" i="8"/>
  <c r="AX1642" i="8"/>
  <c r="AX1643" i="8"/>
  <c r="AX1644" i="8"/>
  <c r="AX1645" i="8"/>
  <c r="AX1646" i="8"/>
  <c r="AX1647" i="8"/>
  <c r="AX1648" i="8"/>
  <c r="AX1649" i="8"/>
  <c r="AX1650" i="8"/>
  <c r="AX1651" i="8"/>
  <c r="AX1652" i="8"/>
  <c r="AX1653" i="8"/>
  <c r="AX1654" i="8"/>
  <c r="AX1655" i="8"/>
  <c r="AX1656" i="8"/>
  <c r="AX1657" i="8"/>
  <c r="AX1658" i="8"/>
  <c r="AX1659" i="8"/>
  <c r="AX1660" i="8"/>
  <c r="AX1661" i="8"/>
  <c r="AX1662" i="8"/>
  <c r="AX1663" i="8"/>
  <c r="AX1664" i="8"/>
  <c r="AX1665" i="8"/>
  <c r="AX1666" i="8"/>
  <c r="AX1667" i="8"/>
  <c r="AX1668" i="8"/>
  <c r="AX1669" i="8"/>
  <c r="AX1670" i="8"/>
  <c r="AX1671" i="8"/>
  <c r="AX1672" i="8"/>
  <c r="AX1673" i="8"/>
  <c r="AX1674" i="8"/>
  <c r="AX1675" i="8"/>
  <c r="AX1676" i="8"/>
  <c r="AX1677" i="8"/>
  <c r="AX1678" i="8"/>
  <c r="AX1679" i="8"/>
  <c r="AX1680" i="8"/>
  <c r="AX1681" i="8"/>
  <c r="AX1682" i="8"/>
  <c r="AX1683" i="8"/>
  <c r="AX1684" i="8"/>
  <c r="AX1685" i="8"/>
  <c r="AX1686" i="8"/>
  <c r="AX1687" i="8"/>
  <c r="AX1688" i="8"/>
  <c r="AX1689" i="8"/>
  <c r="AX1690" i="8"/>
  <c r="AX1691" i="8"/>
  <c r="AX1692" i="8"/>
  <c r="AX1693" i="8"/>
  <c r="AX1694" i="8"/>
  <c r="AX1695" i="8"/>
  <c r="AX1696" i="8"/>
  <c r="AX1697" i="8"/>
  <c r="AX1698" i="8"/>
  <c r="AX1699" i="8"/>
  <c r="AX1700" i="8"/>
  <c r="AX1701" i="8"/>
  <c r="AX1702" i="8"/>
  <c r="AX1703" i="8"/>
  <c r="AX1704" i="8"/>
  <c r="AX1705" i="8"/>
  <c r="AX1706" i="8"/>
  <c r="AX1707" i="8"/>
  <c r="AX1708" i="8"/>
  <c r="AX1709" i="8"/>
  <c r="AX1710" i="8"/>
  <c r="AX1711" i="8"/>
  <c r="AX1712" i="8"/>
  <c r="AX1713" i="8"/>
  <c r="AX1714" i="8"/>
  <c r="AX1715" i="8"/>
  <c r="AX1716" i="8"/>
  <c r="AX1717" i="8"/>
  <c r="AX1718" i="8"/>
  <c r="AX1719" i="8"/>
  <c r="AX1720" i="8"/>
  <c r="AX1721" i="8"/>
  <c r="AX1722" i="8"/>
  <c r="AX1723" i="8"/>
  <c r="AX1724" i="8"/>
  <c r="AX1725" i="8"/>
  <c r="AX1726" i="8"/>
  <c r="AX1727" i="8"/>
  <c r="AX1728" i="8"/>
  <c r="AX1729" i="8"/>
  <c r="AX1730" i="8"/>
  <c r="AX1731" i="8"/>
  <c r="AX1732" i="8"/>
  <c r="AX1733" i="8"/>
  <c r="AX1734" i="8"/>
  <c r="AX1735" i="8"/>
  <c r="AX1736" i="8"/>
  <c r="AX1737" i="8"/>
  <c r="AX1738" i="8"/>
  <c r="AX1739" i="8"/>
  <c r="AX1740" i="8"/>
  <c r="AX1741" i="8"/>
  <c r="AX1742" i="8"/>
  <c r="AX1743" i="8"/>
  <c r="AX1744" i="8"/>
  <c r="AX1745" i="8"/>
  <c r="AX1746" i="8"/>
  <c r="AX1747" i="8"/>
  <c r="AX1748" i="8"/>
  <c r="AX1749" i="8"/>
  <c r="AX1750" i="8"/>
  <c r="AX1751" i="8"/>
  <c r="AX1752" i="8"/>
  <c r="AX1753" i="8"/>
  <c r="AX1754" i="8"/>
  <c r="AX1755" i="8"/>
  <c r="AX1756" i="8"/>
  <c r="AX1757" i="8"/>
  <c r="AX1758" i="8"/>
  <c r="AX1759" i="8"/>
  <c r="AX1760" i="8"/>
  <c r="AX1761" i="8"/>
  <c r="AX1762" i="8"/>
  <c r="AX1763" i="8"/>
  <c r="AX1764" i="8"/>
  <c r="AX1765" i="8"/>
  <c r="AX1766" i="8"/>
  <c r="AX1767" i="8"/>
  <c r="AX1768" i="8"/>
  <c r="AX1769" i="8"/>
  <c r="AX1770" i="8"/>
  <c r="AX1771" i="8"/>
  <c r="AX1772" i="8"/>
  <c r="AX1773" i="8"/>
  <c r="AX1774" i="8"/>
  <c r="AX1775" i="8"/>
  <c r="AX1776" i="8"/>
  <c r="AX1777" i="8"/>
  <c r="AX1778" i="8"/>
  <c r="AX1779" i="8"/>
  <c r="AX1780" i="8"/>
  <c r="AX1781" i="8"/>
  <c r="AX1782" i="8"/>
  <c r="AX1783" i="8"/>
  <c r="AX1784" i="8"/>
  <c r="AX1785" i="8"/>
  <c r="AX1786" i="8"/>
  <c r="AX1787" i="8"/>
  <c r="AX1788" i="8"/>
  <c r="AX1789" i="8"/>
  <c r="AX1790" i="8"/>
  <c r="AX1791" i="8"/>
  <c r="AX1792" i="8"/>
  <c r="AX1793" i="8"/>
  <c r="AX1794" i="8"/>
  <c r="AX1795" i="8"/>
  <c r="AX1796" i="8"/>
  <c r="AX1797" i="8"/>
  <c r="AX1798" i="8"/>
  <c r="AX1799" i="8"/>
  <c r="AX1800" i="8"/>
  <c r="AX1801" i="8"/>
  <c r="AX1802" i="8"/>
  <c r="AX1803" i="8"/>
  <c r="AX1804" i="8"/>
  <c r="AX1805" i="8"/>
  <c r="AX1806" i="8"/>
  <c r="AX1807" i="8"/>
  <c r="AX1808" i="8"/>
  <c r="AX1809" i="8"/>
  <c r="AX1810" i="8"/>
  <c r="AX1811" i="8"/>
  <c r="AX1812" i="8"/>
  <c r="AX1813" i="8"/>
  <c r="AX1814" i="8"/>
  <c r="AX1815" i="8"/>
  <c r="AX1816" i="8"/>
  <c r="AX1817" i="8"/>
  <c r="AX1818" i="8"/>
  <c r="AX1819" i="8"/>
  <c r="AX1820" i="8"/>
  <c r="AX1821" i="8"/>
  <c r="AX1822" i="8"/>
  <c r="AX1823" i="8"/>
  <c r="AX1824" i="8"/>
  <c r="AX1825" i="8"/>
  <c r="AX1826" i="8"/>
  <c r="AX1827" i="8"/>
  <c r="AX1828" i="8"/>
  <c r="AX1829" i="8"/>
  <c r="AX1830" i="8"/>
  <c r="AX1831" i="8"/>
  <c r="AX1832" i="8"/>
  <c r="AX1833" i="8"/>
  <c r="AX1834" i="8"/>
  <c r="AX1835" i="8"/>
  <c r="AX1836" i="8"/>
  <c r="AX1837" i="8"/>
  <c r="AX1838" i="8"/>
  <c r="AX1839" i="8"/>
  <c r="AX1840" i="8"/>
  <c r="AX1841" i="8"/>
  <c r="AX1842" i="8"/>
  <c r="AX1843" i="8"/>
  <c r="AX1844" i="8"/>
  <c r="AX1845" i="8"/>
  <c r="AX1846" i="8"/>
  <c r="AX1847" i="8"/>
  <c r="AX1848" i="8"/>
  <c r="AX1849" i="8"/>
  <c r="AX1850" i="8"/>
  <c r="AX1851" i="8"/>
  <c r="AX1852" i="8"/>
  <c r="AX1853" i="8"/>
  <c r="AX1854" i="8"/>
  <c r="AX1855" i="8"/>
  <c r="AX1856" i="8"/>
  <c r="AX1857" i="8"/>
  <c r="AX1858" i="8"/>
  <c r="AX1859" i="8"/>
  <c r="AX1860" i="8"/>
  <c r="AX1861" i="8"/>
  <c r="AX1862" i="8"/>
  <c r="AX1863" i="8"/>
  <c r="AX1864" i="8"/>
  <c r="AX1865" i="8"/>
  <c r="AX1866" i="8"/>
  <c r="AX1867" i="8"/>
  <c r="AX1868" i="8"/>
  <c r="AX1869" i="8"/>
  <c r="AX1870" i="8"/>
  <c r="AX1871" i="8"/>
  <c r="AX1872" i="8"/>
  <c r="AX1873" i="8"/>
  <c r="AX1874" i="8"/>
  <c r="AX1875" i="8"/>
  <c r="AX1876" i="8"/>
  <c r="AX1877" i="8"/>
  <c r="AX1878" i="8"/>
  <c r="AX1879" i="8"/>
  <c r="AX1880" i="8"/>
  <c r="AX1881" i="8"/>
  <c r="AX1882" i="8"/>
  <c r="AX1883" i="8"/>
  <c r="AX1884" i="8"/>
  <c r="AX1885" i="8"/>
  <c r="AX1886" i="8"/>
  <c r="AX1887" i="8"/>
  <c r="AX1888" i="8"/>
  <c r="AX1889" i="8"/>
  <c r="AX1890" i="8"/>
  <c r="AX1891" i="8"/>
  <c r="AX1892" i="8"/>
  <c r="AX1893" i="8"/>
  <c r="AX1894" i="8"/>
  <c r="AX1895" i="8"/>
  <c r="AX1896" i="8"/>
  <c r="AX1897" i="8"/>
  <c r="AX1898" i="8"/>
  <c r="AX1899" i="8"/>
  <c r="AX1900" i="8"/>
  <c r="AX1901" i="8"/>
  <c r="AX1902" i="8"/>
  <c r="AX1903" i="8"/>
  <c r="AX1904" i="8"/>
  <c r="AX1905" i="8"/>
  <c r="AX1906" i="8"/>
  <c r="AX1907" i="8"/>
  <c r="AX1908" i="8"/>
  <c r="AX1909" i="8"/>
  <c r="AX1910" i="8"/>
  <c r="AX1911" i="8"/>
  <c r="AX1912" i="8"/>
  <c r="AX1913" i="8"/>
  <c r="AX1914" i="8"/>
  <c r="AX1915" i="8"/>
  <c r="AX1916" i="8"/>
  <c r="AX1917" i="8"/>
  <c r="AX1918" i="8"/>
  <c r="AX1919" i="8"/>
  <c r="AX1920" i="8"/>
  <c r="AX1921" i="8"/>
  <c r="AX1922" i="8"/>
  <c r="AX1923" i="8"/>
  <c r="AX1924" i="8"/>
  <c r="AX1925" i="8"/>
  <c r="AX1926" i="8"/>
  <c r="AX1927" i="8"/>
  <c r="AX1928" i="8"/>
  <c r="AX1929" i="8"/>
  <c r="AX1930" i="8"/>
  <c r="AX1931" i="8"/>
  <c r="AX1932" i="8"/>
  <c r="AX1933" i="8"/>
  <c r="AX1934" i="8"/>
  <c r="AX1935" i="8"/>
  <c r="AX1936" i="8"/>
  <c r="AX1937" i="8"/>
  <c r="AX1938" i="8"/>
  <c r="AX1939" i="8"/>
  <c r="AX1940" i="8"/>
  <c r="AX1941" i="8"/>
  <c r="AX1942" i="8"/>
  <c r="AX1943" i="8"/>
  <c r="AX1944" i="8"/>
  <c r="AX1945" i="8"/>
  <c r="AX1946" i="8"/>
  <c r="AX1947" i="8"/>
  <c r="AX1948" i="8"/>
  <c r="AX1949" i="8"/>
  <c r="AX1950" i="8"/>
  <c r="AX1951" i="8"/>
  <c r="AX1952" i="8"/>
  <c r="AX1953" i="8"/>
  <c r="AX1954" i="8"/>
  <c r="AX1955" i="8"/>
  <c r="AX1956" i="8"/>
  <c r="AX1957" i="8"/>
  <c r="AX1958" i="8"/>
  <c r="AX1959" i="8"/>
  <c r="AX1960" i="8"/>
  <c r="AX1961" i="8"/>
  <c r="AX1962" i="8"/>
  <c r="AX1963" i="8"/>
  <c r="AX1964" i="8"/>
  <c r="AX1965" i="8"/>
  <c r="AX1966" i="8"/>
  <c r="AX1967" i="8"/>
  <c r="AX1968" i="8"/>
  <c r="AX1969" i="8"/>
  <c r="AX1970" i="8"/>
  <c r="AX1971" i="8"/>
  <c r="AX1972" i="8"/>
  <c r="AX1973" i="8"/>
  <c r="AX1974" i="8"/>
  <c r="AX1975" i="8"/>
  <c r="AX1976" i="8"/>
  <c r="AX1977" i="8"/>
  <c r="AX1978" i="8"/>
  <c r="AX1979" i="8"/>
  <c r="AX1980" i="8"/>
  <c r="AX1981" i="8"/>
  <c r="AX1982" i="8"/>
  <c r="AX1983" i="8"/>
  <c r="AX1984" i="8"/>
  <c r="AX1985" i="8"/>
  <c r="AX1986" i="8"/>
  <c r="AX1987" i="8"/>
  <c r="AX1988" i="8"/>
  <c r="AX1989" i="8"/>
  <c r="AX1990" i="8"/>
  <c r="AX1991" i="8"/>
  <c r="AX1992" i="8"/>
  <c r="AX1993" i="8"/>
  <c r="AX1994" i="8"/>
  <c r="AX1995" i="8"/>
  <c r="AX1996" i="8"/>
  <c r="AX1997" i="8"/>
  <c r="AX1998" i="8"/>
  <c r="AX1999" i="8"/>
  <c r="AX2000" i="8"/>
  <c r="AX2001" i="8"/>
  <c r="AX2002" i="8"/>
  <c r="AX2003" i="8"/>
  <c r="AX2004" i="8"/>
  <c r="AX2005" i="8"/>
  <c r="AX2006" i="8"/>
  <c r="AX2007" i="8"/>
  <c r="AX2008" i="8"/>
  <c r="AX2009" i="8"/>
  <c r="AX2010" i="8"/>
  <c r="AX2011" i="8"/>
  <c r="AX2012" i="8"/>
  <c r="AX2013" i="8"/>
  <c r="AX2014" i="8"/>
  <c r="AX2015" i="8"/>
  <c r="AX2016" i="8"/>
  <c r="AX2017" i="8"/>
  <c r="AX2018" i="8"/>
  <c r="AX2019" i="8"/>
  <c r="AX2020" i="8"/>
  <c r="AX2021" i="8"/>
  <c r="AX2022" i="8"/>
  <c r="AX2023" i="8"/>
  <c r="AX2024" i="8"/>
  <c r="AX2025" i="8"/>
  <c r="AX2026" i="8"/>
  <c r="AX2027" i="8"/>
  <c r="AX2028" i="8"/>
  <c r="AX2029" i="8"/>
  <c r="AX2030" i="8"/>
  <c r="AX2031" i="8"/>
  <c r="AX2032" i="8"/>
  <c r="AX2033" i="8"/>
  <c r="AX2034" i="8"/>
  <c r="AX2035" i="8"/>
  <c r="AX2036" i="8"/>
  <c r="AX2037" i="8"/>
  <c r="AX2038" i="8"/>
  <c r="AX2039" i="8"/>
  <c r="AX2040" i="8"/>
  <c r="AX2041" i="8"/>
  <c r="AX2042" i="8"/>
  <c r="AX2043" i="8"/>
  <c r="AX2044" i="8"/>
  <c r="AX2045" i="8"/>
  <c r="AX2046" i="8"/>
  <c r="AX2047" i="8"/>
  <c r="AX2048" i="8"/>
  <c r="AX2049" i="8"/>
  <c r="AX2050" i="8"/>
  <c r="AX2051" i="8"/>
  <c r="AX2052" i="8"/>
  <c r="AX2053" i="8"/>
  <c r="AX2054" i="8"/>
  <c r="AX2055" i="8"/>
  <c r="AX2056" i="8"/>
  <c r="AX2057" i="8"/>
  <c r="AX2058" i="8"/>
  <c r="AX2059" i="8"/>
  <c r="AX2060" i="8"/>
  <c r="AX2061" i="8"/>
  <c r="AX2062" i="8"/>
  <c r="AX2063" i="8"/>
  <c r="AX2064" i="8"/>
  <c r="AX2065" i="8"/>
  <c r="AX2066" i="8"/>
  <c r="AX2067" i="8"/>
  <c r="AX2068" i="8"/>
  <c r="AX2069" i="8"/>
  <c r="AX2070" i="8"/>
  <c r="AX2071" i="8"/>
  <c r="AX2072" i="8"/>
  <c r="AX2073" i="8"/>
  <c r="AX2074" i="8"/>
  <c r="AX2075" i="8"/>
  <c r="AX2076" i="8"/>
  <c r="AX2077" i="8"/>
  <c r="AX2078" i="8"/>
  <c r="AX2079" i="8"/>
  <c r="AX2080" i="8"/>
  <c r="AX2081" i="8"/>
  <c r="AX2082" i="8"/>
  <c r="AX2083" i="8"/>
  <c r="AX2084" i="8"/>
  <c r="AX2085" i="8"/>
  <c r="AX2086" i="8"/>
  <c r="AX2087" i="8"/>
  <c r="AX2088" i="8"/>
  <c r="AX2089" i="8"/>
  <c r="AX2090" i="8"/>
  <c r="AX2091" i="8"/>
  <c r="AX2092" i="8"/>
  <c r="AX2093" i="8"/>
  <c r="AX2094" i="8"/>
  <c r="AX2095" i="8"/>
  <c r="AX2096" i="8"/>
  <c r="AX2097" i="8"/>
  <c r="AX2098" i="8"/>
  <c r="AX2099" i="8"/>
  <c r="AX2100" i="8"/>
  <c r="AX2101" i="8"/>
  <c r="AX2102" i="8"/>
  <c r="AX2103" i="8"/>
  <c r="AX2104" i="8"/>
  <c r="AX2105" i="8"/>
  <c r="AX2106" i="8"/>
  <c r="AX2107" i="8"/>
  <c r="AX2108" i="8"/>
  <c r="AX2109" i="8"/>
  <c r="AX2110" i="8"/>
  <c r="AX2111" i="8"/>
  <c r="AX2112" i="8"/>
  <c r="AX2113" i="8"/>
  <c r="AX2114" i="8"/>
  <c r="AX2115" i="8"/>
  <c r="AX2116" i="8"/>
  <c r="AX2117" i="8"/>
  <c r="AX2118" i="8"/>
  <c r="AX2119" i="8"/>
  <c r="AX2120" i="8"/>
  <c r="AX2121" i="8"/>
  <c r="AX2122" i="8"/>
  <c r="AX2123" i="8"/>
  <c r="AX2124" i="8"/>
  <c r="AX2125" i="8"/>
  <c r="AX2126" i="8"/>
  <c r="AX2127" i="8"/>
  <c r="AX2128" i="8"/>
  <c r="AX2129" i="8"/>
  <c r="AX2130" i="8"/>
  <c r="AX2131" i="8"/>
  <c r="AX2132" i="8"/>
  <c r="AX2133" i="8"/>
  <c r="AX2134" i="8"/>
  <c r="AX2135" i="8"/>
  <c r="AX2136" i="8"/>
  <c r="AX2137" i="8"/>
  <c r="AX2138" i="8"/>
  <c r="AX2139" i="8"/>
  <c r="AX2140" i="8"/>
  <c r="AX2141" i="8"/>
  <c r="AX2142" i="8"/>
  <c r="AX2143" i="8"/>
  <c r="AX2144" i="8"/>
  <c r="AX2145" i="8"/>
  <c r="AX2146" i="8"/>
  <c r="AX2147" i="8"/>
  <c r="AX2148" i="8"/>
  <c r="AX2149" i="8"/>
  <c r="AX2150" i="8"/>
  <c r="AX2151" i="8"/>
  <c r="AX2152" i="8"/>
  <c r="AX2153" i="8"/>
  <c r="AX2154" i="8"/>
  <c r="AX2155" i="8"/>
  <c r="AX2156" i="8"/>
  <c r="AX2157" i="8"/>
  <c r="AX2158" i="8"/>
  <c r="AX2159" i="8"/>
  <c r="AX2160" i="8"/>
  <c r="AX2161" i="8"/>
  <c r="AX2162" i="8"/>
  <c r="AX2163" i="8"/>
  <c r="AX2164" i="8"/>
  <c r="AX2165" i="8"/>
  <c r="AX2166" i="8"/>
  <c r="AX2167" i="8"/>
  <c r="AX2168" i="8"/>
  <c r="AX2169" i="8"/>
  <c r="AX2170" i="8"/>
  <c r="AX2171" i="8"/>
  <c r="AX2172" i="8"/>
  <c r="AX2173" i="8"/>
  <c r="AX2174" i="8"/>
  <c r="AX2175" i="8"/>
  <c r="AX2176" i="8"/>
  <c r="AX2177" i="8"/>
  <c r="AX2178" i="8"/>
  <c r="AX2179" i="8"/>
  <c r="AX2180" i="8"/>
  <c r="AX2181" i="8"/>
  <c r="AX2182" i="8"/>
  <c r="AX2183" i="8"/>
  <c r="AX2184" i="8"/>
  <c r="AX2185" i="8"/>
  <c r="AX2186" i="8"/>
  <c r="AX2187" i="8"/>
  <c r="AX2188" i="8"/>
  <c r="AX2189" i="8"/>
  <c r="AX2190" i="8"/>
  <c r="AX2191" i="8"/>
  <c r="AX2192" i="8"/>
  <c r="AX2193" i="8"/>
  <c r="AX2194" i="8"/>
  <c r="AX2195" i="8"/>
  <c r="AX2196" i="8"/>
  <c r="AX2197" i="8"/>
  <c r="AX2198" i="8"/>
  <c r="AX2199" i="8"/>
  <c r="AX2200" i="8"/>
  <c r="AX2201" i="8"/>
  <c r="AX2202" i="8"/>
  <c r="AX2203" i="8"/>
  <c r="AX2204" i="8"/>
  <c r="AX2205" i="8"/>
  <c r="AX2206" i="8"/>
  <c r="AX2207" i="8"/>
  <c r="AX2208" i="8"/>
  <c r="AX2209" i="8"/>
  <c r="AX2210" i="8"/>
  <c r="AX2211" i="8"/>
  <c r="AX2212" i="8"/>
  <c r="AX2213" i="8"/>
  <c r="AX2214" i="8"/>
  <c r="AX2215" i="8"/>
  <c r="AX2216" i="8"/>
  <c r="AX2217" i="8"/>
  <c r="AX2218" i="8"/>
  <c r="AX2219" i="8"/>
  <c r="AX2220" i="8"/>
  <c r="AX2221" i="8"/>
  <c r="AX2222" i="8"/>
  <c r="AX2223" i="8"/>
  <c r="AX2224" i="8"/>
  <c r="AX2225" i="8"/>
  <c r="AX2226" i="8"/>
  <c r="AX2227" i="8"/>
  <c r="AX2228" i="8"/>
  <c r="AX2229" i="8"/>
  <c r="AX2230" i="8"/>
  <c r="AX2231" i="8"/>
  <c r="AX2232" i="8"/>
  <c r="AX2233" i="8"/>
  <c r="AX2234" i="8"/>
  <c r="AX2235" i="8"/>
  <c r="AX2236" i="8"/>
  <c r="AX2237" i="8"/>
  <c r="AX2238" i="8"/>
  <c r="AX2239" i="8"/>
  <c r="AX2240" i="8"/>
  <c r="AX2241" i="8"/>
  <c r="AX2242" i="8"/>
  <c r="AX2243" i="8"/>
  <c r="AX2244" i="8"/>
  <c r="AX2245" i="8"/>
  <c r="AX2246" i="8"/>
  <c r="AX2247" i="8"/>
  <c r="AX2248" i="8"/>
  <c r="AX2249" i="8"/>
  <c r="AX2250" i="8"/>
  <c r="AX2251" i="8"/>
  <c r="AX2252" i="8"/>
  <c r="AX2253" i="8"/>
  <c r="AX2254" i="8"/>
  <c r="AX2255" i="8"/>
  <c r="AX2256" i="8"/>
  <c r="AX2257" i="8"/>
  <c r="AX2258" i="8"/>
  <c r="AX2259" i="8"/>
  <c r="AX2260" i="8"/>
  <c r="AX2261" i="8"/>
  <c r="AX2262" i="8"/>
  <c r="AX2263" i="8"/>
  <c r="AX2264" i="8"/>
  <c r="AX2265" i="8"/>
  <c r="AX2266" i="8"/>
  <c r="AX2267" i="8"/>
  <c r="AX2268" i="8"/>
  <c r="AX2269" i="8"/>
  <c r="AX2270" i="8"/>
  <c r="AX2271" i="8"/>
  <c r="AX2272" i="8"/>
  <c r="AX2273" i="8"/>
  <c r="AX2274" i="8"/>
  <c r="AX2275" i="8"/>
  <c r="AX2276" i="8"/>
  <c r="AX2277" i="8"/>
  <c r="AX2278" i="8"/>
  <c r="AX2279" i="8"/>
  <c r="AX2280" i="8"/>
  <c r="AX2281" i="8"/>
  <c r="AX2282" i="8"/>
  <c r="AX2283" i="8"/>
  <c r="AX2284" i="8"/>
  <c r="AX2285" i="8"/>
  <c r="AX2286" i="8"/>
  <c r="AX2287" i="8"/>
  <c r="AX2288" i="8"/>
  <c r="AX2289" i="8"/>
  <c r="AX2290" i="8"/>
  <c r="AX2291" i="8"/>
  <c r="AX2292" i="8"/>
  <c r="AX2293" i="8"/>
  <c r="AX2294" i="8"/>
  <c r="AX2295" i="8"/>
  <c r="AX2296" i="8"/>
  <c r="AX2297" i="8"/>
  <c r="AX2298" i="8"/>
  <c r="AX2299" i="8"/>
  <c r="AX2300" i="8"/>
  <c r="AX2301" i="8"/>
  <c r="AX2302" i="8"/>
  <c r="AX2303" i="8"/>
  <c r="AX2304" i="8"/>
  <c r="AX2305" i="8"/>
  <c r="AX2306" i="8"/>
  <c r="AX2307" i="8"/>
  <c r="AX2308" i="8"/>
  <c r="AX2309" i="8"/>
  <c r="AX2310" i="8"/>
  <c r="AX2311" i="8"/>
  <c r="AX2312" i="8"/>
  <c r="AX2313" i="8"/>
  <c r="AX2314" i="8"/>
  <c r="AX2315" i="8"/>
  <c r="AX2316" i="8"/>
  <c r="AX2317" i="8"/>
  <c r="AX2318" i="8"/>
  <c r="AX2319" i="8"/>
  <c r="AX2320" i="8"/>
  <c r="AX2321" i="8"/>
  <c r="AX2322" i="8"/>
  <c r="AX2323" i="8"/>
  <c r="AX2324" i="8"/>
  <c r="AX2325" i="8"/>
  <c r="AX2326" i="8"/>
  <c r="AX2327" i="8"/>
  <c r="AX2328" i="8"/>
  <c r="AX2329" i="8"/>
  <c r="AX2330" i="8"/>
  <c r="AX2331" i="8"/>
  <c r="AX2332" i="8"/>
  <c r="AX2333" i="8"/>
  <c r="AX2334" i="8"/>
  <c r="AX2335" i="8"/>
  <c r="AX2336" i="8"/>
  <c r="AX2337" i="8"/>
  <c r="AX2338" i="8"/>
  <c r="AX2339" i="8"/>
  <c r="AX2340" i="8"/>
  <c r="AX2341" i="8"/>
  <c r="AX2342" i="8"/>
  <c r="AX2343" i="8"/>
  <c r="AX2344" i="8"/>
  <c r="AX2345" i="8"/>
  <c r="AX2346" i="8"/>
  <c r="AX2347" i="8"/>
  <c r="AX2348" i="8"/>
  <c r="AX2349" i="8"/>
  <c r="AX2350" i="8"/>
  <c r="AX2351" i="8"/>
  <c r="AX2352" i="8"/>
  <c r="AX2353" i="8"/>
  <c r="AX2354" i="8"/>
  <c r="AX2355" i="8"/>
  <c r="AX2356" i="8"/>
  <c r="AX2357" i="8"/>
  <c r="AX2358" i="8"/>
  <c r="AX2359" i="8"/>
  <c r="AX2360" i="8"/>
  <c r="AX2361" i="8"/>
  <c r="AX2362" i="8"/>
  <c r="AX2363" i="8"/>
  <c r="AX2364" i="8"/>
  <c r="AX2365" i="8"/>
  <c r="AX2366" i="8"/>
  <c r="AX2367" i="8"/>
  <c r="AX2368" i="8"/>
  <c r="AX2369" i="8"/>
  <c r="AX2370" i="8"/>
  <c r="AX2371" i="8"/>
  <c r="AX2372" i="8"/>
  <c r="AX2373" i="8"/>
  <c r="AX2374" i="8"/>
  <c r="AX2375" i="8"/>
  <c r="AX2376" i="8"/>
  <c r="AX2377" i="8"/>
  <c r="AX2378" i="8"/>
  <c r="AX2379" i="8"/>
  <c r="AX2380" i="8"/>
  <c r="AX2381" i="8"/>
  <c r="AX2382" i="8"/>
  <c r="AX2383" i="8"/>
  <c r="AX2384" i="8"/>
  <c r="AX2385" i="8"/>
  <c r="AX2386" i="8"/>
  <c r="AX2387" i="8"/>
  <c r="AX2388" i="8"/>
  <c r="AX2389" i="8"/>
  <c r="AX2390" i="8"/>
  <c r="AX2391" i="8"/>
  <c r="AX2392" i="8"/>
  <c r="AX2393" i="8"/>
  <c r="AX2394" i="8"/>
  <c r="AX2395" i="8"/>
  <c r="AX2396" i="8"/>
  <c r="AX2397" i="8"/>
  <c r="AX2398" i="8"/>
  <c r="AX2399" i="8"/>
  <c r="AX2400" i="8"/>
  <c r="AX2401" i="8"/>
  <c r="AX2402" i="8"/>
  <c r="AX2403" i="8"/>
  <c r="AX2404" i="8"/>
  <c r="AX2405" i="8"/>
  <c r="AX2406" i="8"/>
  <c r="AX2407" i="8"/>
  <c r="AX2408" i="8"/>
  <c r="AX2409" i="8"/>
  <c r="AX2410" i="8"/>
  <c r="AX2411" i="8"/>
  <c r="AX2412" i="8"/>
  <c r="AX2413" i="8"/>
  <c r="AX2414" i="8"/>
  <c r="AX2415" i="8"/>
  <c r="AX2416" i="8"/>
  <c r="AX2417" i="8"/>
  <c r="AX2418" i="8"/>
  <c r="AX2419" i="8"/>
  <c r="AX2420" i="8"/>
  <c r="AX2421" i="8"/>
  <c r="AX2422" i="8"/>
  <c r="AX2423" i="8"/>
  <c r="AX2424" i="8"/>
  <c r="AX2425" i="8"/>
  <c r="AX2426" i="8"/>
  <c r="AX2427" i="8"/>
  <c r="AX2428" i="8"/>
  <c r="AX2429" i="8"/>
  <c r="AX2430" i="8"/>
  <c r="AX2431" i="8"/>
  <c r="AX2432" i="8"/>
  <c r="AX2433" i="8"/>
  <c r="AX2434" i="8"/>
  <c r="AX2435" i="8"/>
  <c r="AX2436" i="8"/>
  <c r="AX2437" i="8"/>
  <c r="AX2438" i="8"/>
  <c r="AX2439" i="8"/>
  <c r="AX2440" i="8"/>
  <c r="AX2441" i="8"/>
  <c r="AX2442" i="8"/>
  <c r="AX2443" i="8"/>
  <c r="AX2444" i="8"/>
  <c r="AX2445" i="8"/>
  <c r="AX2446" i="8"/>
  <c r="AX2447" i="8"/>
  <c r="AX2448" i="8"/>
  <c r="AX2449" i="8"/>
  <c r="AX2450" i="8"/>
  <c r="AX2451" i="8"/>
  <c r="AX2452" i="8"/>
  <c r="AX2453" i="8"/>
  <c r="AX2454" i="8"/>
  <c r="AX2455" i="8"/>
  <c r="AX2456" i="8"/>
  <c r="AX2457" i="8"/>
  <c r="AX2458" i="8"/>
  <c r="AX2459" i="8"/>
  <c r="AX2460" i="8"/>
  <c r="AX2461" i="8"/>
  <c r="AX2462" i="8"/>
  <c r="AX2463" i="8"/>
  <c r="AX2464" i="8"/>
  <c r="AX2465" i="8"/>
  <c r="AX2466" i="8"/>
  <c r="AX2467" i="8"/>
  <c r="AX2468" i="8"/>
  <c r="AX2469" i="8"/>
  <c r="AX2470" i="8"/>
  <c r="AX2471" i="8"/>
  <c r="AX2472" i="8"/>
  <c r="AX2473" i="8"/>
  <c r="AX2474" i="8"/>
  <c r="AX2475" i="8"/>
  <c r="AX2476" i="8"/>
  <c r="AX2477" i="8"/>
  <c r="AX2478" i="8"/>
  <c r="AX2479" i="8"/>
  <c r="AX2480" i="8"/>
  <c r="AX2481" i="8"/>
  <c r="AX2482" i="8"/>
  <c r="AX2483" i="8"/>
  <c r="AX2484" i="8"/>
  <c r="AX2485" i="8"/>
  <c r="AX2486" i="8"/>
  <c r="AX2487" i="8"/>
  <c r="AX2488" i="8"/>
  <c r="AX2489" i="8"/>
  <c r="AX2490" i="8"/>
  <c r="AX2491" i="8"/>
  <c r="AX2492" i="8"/>
  <c r="AX2493" i="8"/>
  <c r="AX2494" i="8"/>
  <c r="AX2495" i="8"/>
  <c r="AX2496" i="8"/>
  <c r="AX2497" i="8"/>
  <c r="AX2498" i="8"/>
  <c r="AX2499" i="8"/>
  <c r="AX2500" i="8"/>
  <c r="AX2501" i="8"/>
  <c r="AX2502" i="8"/>
  <c r="AX2503" i="8"/>
  <c r="AX2504" i="8"/>
  <c r="AX2505" i="8"/>
  <c r="AX2506" i="8"/>
  <c r="AX2507" i="8"/>
  <c r="AX2508" i="8"/>
  <c r="AX2509" i="8"/>
  <c r="AX2510" i="8"/>
  <c r="AX2511" i="8"/>
  <c r="AX2512" i="8"/>
  <c r="AX2513" i="8"/>
  <c r="AX2514" i="8"/>
  <c r="AX2515" i="8"/>
  <c r="AX2516" i="8"/>
  <c r="AX2517" i="8"/>
  <c r="AX2518" i="8"/>
  <c r="AX2519" i="8"/>
  <c r="AX2520" i="8"/>
  <c r="AX2521" i="8"/>
  <c r="AX2522" i="8"/>
  <c r="AX2523" i="8"/>
  <c r="AX2524" i="8"/>
  <c r="AX2525" i="8"/>
  <c r="AX2526" i="8"/>
  <c r="AX2527" i="8"/>
  <c r="AX2528" i="8"/>
  <c r="AX2529" i="8"/>
  <c r="AX2530" i="8"/>
  <c r="AX2531" i="8"/>
  <c r="AX2532" i="8"/>
  <c r="AX2533" i="8"/>
  <c r="AX2534" i="8"/>
  <c r="AX2535" i="8"/>
  <c r="AX2536" i="8"/>
  <c r="AX2537" i="8"/>
  <c r="AX2538" i="8"/>
  <c r="AX2539" i="8"/>
  <c r="AX2540" i="8"/>
  <c r="AX2541" i="8"/>
  <c r="AX2542" i="8"/>
  <c r="AX2543" i="8"/>
  <c r="AX2544" i="8"/>
  <c r="AX2545" i="8"/>
  <c r="AX2546" i="8"/>
  <c r="AX2547" i="8"/>
  <c r="AX2548" i="8"/>
  <c r="AX2549" i="8"/>
  <c r="AX2550" i="8"/>
  <c r="AX2551" i="8"/>
  <c r="AX2552" i="8"/>
  <c r="AX2553" i="8"/>
  <c r="AX2554" i="8"/>
  <c r="AX2555" i="8"/>
  <c r="AX2556" i="8"/>
  <c r="AX2557" i="8"/>
  <c r="AX2558" i="8"/>
  <c r="AX2559" i="8"/>
  <c r="AX2560" i="8"/>
  <c r="AX2561" i="8"/>
  <c r="AX2562" i="8"/>
  <c r="AX2563" i="8"/>
  <c r="AX2564" i="8"/>
  <c r="AX2565" i="8"/>
  <c r="AX2566" i="8"/>
  <c r="AX2567" i="8"/>
  <c r="AX2568" i="8"/>
  <c r="AX2569" i="8"/>
  <c r="AX2570" i="8"/>
  <c r="AX2571" i="8"/>
  <c r="AX2572" i="8"/>
  <c r="AX2573" i="8"/>
  <c r="AX2574" i="8"/>
  <c r="AX2575" i="8"/>
  <c r="AX2576" i="8"/>
  <c r="AX2577" i="8"/>
  <c r="AX2578" i="8"/>
  <c r="AX2579" i="8"/>
  <c r="AX2580" i="8"/>
  <c r="AX2581" i="8"/>
  <c r="AX2582" i="8"/>
  <c r="AX2583" i="8"/>
  <c r="AX2584" i="8"/>
  <c r="AX2585" i="8"/>
  <c r="AX2586" i="8"/>
  <c r="AX2587" i="8"/>
  <c r="AX2588" i="8"/>
  <c r="AX2589" i="8"/>
  <c r="AX2590" i="8"/>
  <c r="AX2591" i="8"/>
  <c r="AX2592" i="8"/>
  <c r="AX2593" i="8"/>
  <c r="AX2594" i="8"/>
  <c r="K2595" i="8"/>
  <c r="L2595" i="8"/>
  <c r="M2595" i="8"/>
  <c r="N2595" i="8"/>
  <c r="O2595" i="8"/>
  <c r="P2595" i="8"/>
  <c r="Q2595" i="8"/>
  <c r="K2596" i="8"/>
  <c r="L2596" i="8"/>
  <c r="M2596" i="8"/>
  <c r="N2596" i="8"/>
  <c r="O2596" i="8"/>
  <c r="P2596" i="8"/>
  <c r="Q2596" i="8"/>
  <c r="K2597" i="8"/>
  <c r="L2597" i="8"/>
  <c r="M2597" i="8"/>
  <c r="N2597" i="8"/>
  <c r="O2597" i="8"/>
  <c r="P2597" i="8"/>
  <c r="Q2597" i="8"/>
  <c r="T2597" i="8"/>
  <c r="K2599" i="8"/>
  <c r="O2599" i="8"/>
  <c r="K2600" i="8"/>
  <c r="L2600" i="8"/>
  <c r="L2601" i="8" s="1"/>
  <c r="M2600" i="8"/>
  <c r="M2601" i="8" s="1"/>
  <c r="O2600" i="8"/>
  <c r="Q2602" i="8"/>
  <c r="AX2602" i="8"/>
  <c r="Q2598" i="8" l="1"/>
  <c r="M2598" i="8"/>
  <c r="K2601" i="8"/>
  <c r="O2601" i="8"/>
  <c r="P2598" i="8"/>
  <c r="L2598" i="8"/>
  <c r="O2598" i="8"/>
  <c r="K2598" i="8"/>
  <c r="N2598" i="8"/>
  <c r="D13" i="7" l="1"/>
  <c r="N13" i="6" l="1"/>
  <c r="O13" i="6" s="1"/>
  <c r="Q8" i="5"/>
  <c r="Q9" i="5"/>
  <c r="Q7" i="5"/>
  <c r="N20" i="6"/>
  <c r="O20" i="6" s="1"/>
  <c r="N8" i="6"/>
  <c r="O8" i="6" s="1"/>
  <c r="N9" i="6"/>
  <c r="O9" i="6" s="1"/>
  <c r="N10" i="6"/>
  <c r="O10" i="6" s="1"/>
  <c r="N11" i="6"/>
  <c r="O11" i="6" s="1"/>
  <c r="N12" i="6"/>
  <c r="O12" i="6" s="1"/>
  <c r="N14" i="6"/>
  <c r="O14" i="6" s="1"/>
  <c r="N15" i="6"/>
  <c r="O15" i="6" s="1"/>
  <c r="N16" i="6"/>
  <c r="O16" i="6" s="1"/>
  <c r="N17" i="6"/>
  <c r="O17" i="6" s="1"/>
  <c r="N18" i="6"/>
  <c r="O18" i="6" s="1"/>
  <c r="N19" i="6"/>
  <c r="O19" i="6" s="1"/>
  <c r="N21" i="6"/>
  <c r="O21" i="6" s="1"/>
  <c r="N22" i="6"/>
  <c r="O22" i="6" s="1"/>
  <c r="N23" i="6"/>
  <c r="O23" i="6" s="1"/>
  <c r="N24" i="6"/>
  <c r="O24" i="6" s="1"/>
  <c r="N25" i="6"/>
  <c r="O25" i="6" s="1"/>
  <c r="N26" i="6"/>
  <c r="O26" i="6" s="1"/>
  <c r="N27" i="6"/>
  <c r="O27" i="6" s="1"/>
  <c r="N28" i="6"/>
  <c r="O28" i="6" s="1"/>
  <c r="N29" i="6"/>
  <c r="O29" i="6" s="1"/>
  <c r="N30" i="6"/>
  <c r="O30" i="6" s="1"/>
  <c r="N31" i="6"/>
  <c r="O31" i="6" s="1"/>
  <c r="N7" i="6"/>
  <c r="O7" i="6" s="1"/>
  <c r="O32" i="6" l="1"/>
  <c r="D12" i="7" s="1"/>
  <c r="L1475" i="5"/>
  <c r="M1475" i="5" s="1"/>
  <c r="K1454" i="5"/>
  <c r="M1454" i="5" s="1"/>
  <c r="Q2471" i="5" l="1"/>
  <c r="R2471" i="5" s="1"/>
  <c r="Q2470" i="5"/>
  <c r="R2470" i="5" s="1"/>
  <c r="Q2469" i="5"/>
  <c r="R2469" i="5" s="1"/>
  <c r="Q2468" i="5"/>
  <c r="R2468" i="5" s="1"/>
  <c r="Q2467" i="5"/>
  <c r="R2467" i="5" s="1"/>
  <c r="Q2466" i="5"/>
  <c r="R2466" i="5" s="1"/>
  <c r="Q2465" i="5"/>
  <c r="R2465" i="5" s="1"/>
  <c r="Q2464" i="5"/>
  <c r="R2464" i="5" s="1"/>
  <c r="Q2463" i="5"/>
  <c r="R2463" i="5" s="1"/>
  <c r="Q2462" i="5"/>
  <c r="R2462" i="5" s="1"/>
  <c r="Q2461" i="5"/>
  <c r="R2461" i="5" s="1"/>
  <c r="Q2460" i="5"/>
  <c r="R2460" i="5" s="1"/>
  <c r="Q2459" i="5"/>
  <c r="R2459" i="5" s="1"/>
  <c r="Q2458" i="5"/>
  <c r="R2458" i="5" s="1"/>
  <c r="Q2457" i="5"/>
  <c r="R2457" i="5" s="1"/>
  <c r="Q2456" i="5"/>
  <c r="R2456" i="5" s="1"/>
  <c r="Q2455" i="5"/>
  <c r="R2455" i="5" s="1"/>
  <c r="Q2454" i="5"/>
  <c r="R2454" i="5" s="1"/>
  <c r="Q2453" i="5"/>
  <c r="R2453" i="5" s="1"/>
  <c r="Q2452" i="5"/>
  <c r="R2452" i="5" s="1"/>
  <c r="Q2451" i="5"/>
  <c r="R2451" i="5" s="1"/>
  <c r="Q2450" i="5"/>
  <c r="R2450" i="5" s="1"/>
  <c r="Q2449" i="5"/>
  <c r="R2449" i="5" s="1"/>
  <c r="Q2448" i="5"/>
  <c r="R2448" i="5" s="1"/>
  <c r="Q2447" i="5"/>
  <c r="R2447" i="5" s="1"/>
  <c r="Q2446" i="5"/>
  <c r="R2446" i="5" s="1"/>
  <c r="Q2445" i="5"/>
  <c r="R2445" i="5" s="1"/>
  <c r="Q2444" i="5"/>
  <c r="R2444" i="5" s="1"/>
  <c r="Q2443" i="5"/>
  <c r="R2443" i="5" s="1"/>
  <c r="Q2442" i="5"/>
  <c r="R2442" i="5" s="1"/>
  <c r="Q2441" i="5"/>
  <c r="R2441" i="5" s="1"/>
  <c r="Q2440" i="5"/>
  <c r="R2440" i="5" s="1"/>
  <c r="Q2439" i="5"/>
  <c r="R2439" i="5" s="1"/>
  <c r="Q2438" i="5"/>
  <c r="R2438" i="5" s="1"/>
  <c r="Q2437" i="5"/>
  <c r="R2437" i="5" s="1"/>
  <c r="Q2436" i="5"/>
  <c r="R2436" i="5" s="1"/>
  <c r="Q2435" i="5"/>
  <c r="R2435" i="5" s="1"/>
  <c r="Q2434" i="5"/>
  <c r="R2434" i="5" s="1"/>
  <c r="Q2433" i="5"/>
  <c r="R2433" i="5" s="1"/>
  <c r="Q2432" i="5"/>
  <c r="R2432" i="5" s="1"/>
  <c r="Q2431" i="5"/>
  <c r="R2431" i="5" s="1"/>
  <c r="Q2430" i="5"/>
  <c r="R2430" i="5" s="1"/>
  <c r="Q2429" i="5"/>
  <c r="R2429" i="5" s="1"/>
  <c r="Q2428" i="5"/>
  <c r="R2428" i="5" s="1"/>
  <c r="Q2427" i="5"/>
  <c r="R2427" i="5" s="1"/>
  <c r="Q2426" i="5"/>
  <c r="R2426" i="5" s="1"/>
  <c r="Q2425" i="5"/>
  <c r="R2425" i="5" s="1"/>
  <c r="Q2424" i="5"/>
  <c r="R2424" i="5" s="1"/>
  <c r="Q2423" i="5"/>
  <c r="R2423" i="5" s="1"/>
  <c r="Q2422" i="5"/>
  <c r="R2422" i="5" s="1"/>
  <c r="Q2421" i="5"/>
  <c r="R2421" i="5" s="1"/>
  <c r="Q2420" i="5"/>
  <c r="R2420" i="5" s="1"/>
  <c r="Q2419" i="5"/>
  <c r="R2419" i="5" s="1"/>
  <c r="Q2418" i="5"/>
  <c r="R2418" i="5" s="1"/>
  <c r="Q2417" i="5"/>
  <c r="R2417" i="5" s="1"/>
  <c r="Q2416" i="5"/>
  <c r="R2416" i="5" s="1"/>
  <c r="Q2415" i="5"/>
  <c r="R2415" i="5" s="1"/>
  <c r="Q2414" i="5"/>
  <c r="R2414" i="5" s="1"/>
  <c r="Q2413" i="5"/>
  <c r="R2413" i="5" s="1"/>
  <c r="Q2412" i="5"/>
  <c r="R2412" i="5" s="1"/>
  <c r="Q2411" i="5"/>
  <c r="R2411" i="5" s="1"/>
  <c r="Q2410" i="5"/>
  <c r="R2410" i="5" s="1"/>
  <c r="Q2409" i="5"/>
  <c r="R2409" i="5" s="1"/>
  <c r="Q2408" i="5"/>
  <c r="R2408" i="5" s="1"/>
  <c r="Q2407" i="5"/>
  <c r="R2407" i="5" s="1"/>
  <c r="Q2406" i="5"/>
  <c r="R2406" i="5" s="1"/>
  <c r="Q2405" i="5"/>
  <c r="R2405" i="5" s="1"/>
  <c r="Q2404" i="5"/>
  <c r="R2404" i="5" s="1"/>
  <c r="Q2403" i="5"/>
  <c r="R2403" i="5" s="1"/>
  <c r="Q2402" i="5"/>
  <c r="R2402" i="5" s="1"/>
  <c r="Q2401" i="5"/>
  <c r="R2401" i="5" s="1"/>
  <c r="Q2400" i="5"/>
  <c r="R2400" i="5" s="1"/>
  <c r="Q2399" i="5"/>
  <c r="R2399" i="5" s="1"/>
  <c r="Q2398" i="5"/>
  <c r="R2398" i="5" s="1"/>
  <c r="Q2397" i="5"/>
  <c r="R2397" i="5" s="1"/>
  <c r="Q2396" i="5"/>
  <c r="R2396" i="5" s="1"/>
  <c r="Q2395" i="5"/>
  <c r="R2395" i="5" s="1"/>
  <c r="Q2394" i="5"/>
  <c r="R2394" i="5" s="1"/>
  <c r="Q2393" i="5"/>
  <c r="R2393" i="5" s="1"/>
  <c r="Q2392" i="5"/>
  <c r="R2392" i="5" s="1"/>
  <c r="Q2391" i="5"/>
  <c r="R2391" i="5" s="1"/>
  <c r="Q2390" i="5"/>
  <c r="R2390" i="5" s="1"/>
  <c r="Q2389" i="5"/>
  <c r="R2389" i="5" s="1"/>
  <c r="Q2388" i="5"/>
  <c r="R2388" i="5" s="1"/>
  <c r="Q2387" i="5"/>
  <c r="R2387" i="5" s="1"/>
  <c r="Q2386" i="5"/>
  <c r="R2386" i="5" s="1"/>
  <c r="Q2385" i="5"/>
  <c r="R2385" i="5" s="1"/>
  <c r="Q2384" i="5"/>
  <c r="R2384" i="5" s="1"/>
  <c r="Q2383" i="5"/>
  <c r="R2383" i="5" s="1"/>
  <c r="Q2382" i="5"/>
  <c r="R2382" i="5" s="1"/>
  <c r="Q2381" i="5"/>
  <c r="R2381" i="5" s="1"/>
  <c r="Q2380" i="5"/>
  <c r="R2380" i="5" s="1"/>
  <c r="Q2379" i="5"/>
  <c r="R2379" i="5" s="1"/>
  <c r="Q2378" i="5"/>
  <c r="R2378" i="5" s="1"/>
  <c r="Q2377" i="5"/>
  <c r="R2377" i="5" s="1"/>
  <c r="Q2376" i="5"/>
  <c r="R2376" i="5" s="1"/>
  <c r="Q2375" i="5"/>
  <c r="R2375" i="5" s="1"/>
  <c r="Q2374" i="5"/>
  <c r="R2374" i="5" s="1"/>
  <c r="Q2373" i="5"/>
  <c r="R2373" i="5" s="1"/>
  <c r="Q2372" i="5"/>
  <c r="R2372" i="5" s="1"/>
  <c r="Q2371" i="5"/>
  <c r="R2371" i="5" s="1"/>
  <c r="Q2370" i="5"/>
  <c r="R2370" i="5" s="1"/>
  <c r="Q2369" i="5"/>
  <c r="R2369" i="5" s="1"/>
  <c r="Q2368" i="5"/>
  <c r="R2368" i="5" s="1"/>
  <c r="Q2367" i="5"/>
  <c r="R2367" i="5" s="1"/>
  <c r="Q2366" i="5"/>
  <c r="R2366" i="5" s="1"/>
  <c r="Q2365" i="5"/>
  <c r="R2365" i="5" s="1"/>
  <c r="Q2364" i="5"/>
  <c r="R2364" i="5" s="1"/>
  <c r="Q2363" i="5"/>
  <c r="R2363" i="5" s="1"/>
  <c r="Q2362" i="5"/>
  <c r="R2362" i="5" s="1"/>
  <c r="Q2361" i="5"/>
  <c r="R2361" i="5" s="1"/>
  <c r="Q2360" i="5"/>
  <c r="R2360" i="5" s="1"/>
  <c r="Q2359" i="5"/>
  <c r="R2359" i="5" s="1"/>
  <c r="Q2358" i="5"/>
  <c r="R2358" i="5" s="1"/>
  <c r="Q2357" i="5"/>
  <c r="R2357" i="5" s="1"/>
  <c r="Q2356" i="5"/>
  <c r="R2356" i="5" s="1"/>
  <c r="Q2355" i="5"/>
  <c r="R2355" i="5" s="1"/>
  <c r="Q2354" i="5"/>
  <c r="R2354" i="5" s="1"/>
  <c r="Q2353" i="5"/>
  <c r="R2353" i="5" s="1"/>
  <c r="Q2352" i="5"/>
  <c r="R2352" i="5" s="1"/>
  <c r="Q2351" i="5"/>
  <c r="R2351" i="5" s="1"/>
  <c r="Q2350" i="5"/>
  <c r="R2350" i="5" s="1"/>
  <c r="Q2349" i="5"/>
  <c r="R2349" i="5" s="1"/>
  <c r="Q2348" i="5"/>
  <c r="R2348" i="5" s="1"/>
  <c r="Q2347" i="5"/>
  <c r="R2347" i="5" s="1"/>
  <c r="Q2346" i="5"/>
  <c r="R2346" i="5" s="1"/>
  <c r="Q2345" i="5"/>
  <c r="R2345" i="5" s="1"/>
  <c r="Q2344" i="5"/>
  <c r="R2344" i="5" s="1"/>
  <c r="Q2343" i="5"/>
  <c r="R2343" i="5" s="1"/>
  <c r="Q2342" i="5"/>
  <c r="R2342" i="5" s="1"/>
  <c r="Q2341" i="5"/>
  <c r="R2341" i="5" s="1"/>
  <c r="Q2340" i="5"/>
  <c r="R2340" i="5" s="1"/>
  <c r="Q2339" i="5"/>
  <c r="R2339" i="5" s="1"/>
  <c r="Q2338" i="5"/>
  <c r="R2338" i="5" s="1"/>
  <c r="Q2337" i="5"/>
  <c r="R2337" i="5" s="1"/>
  <c r="Q2336" i="5"/>
  <c r="R2336" i="5" s="1"/>
  <c r="Q2335" i="5"/>
  <c r="R2335" i="5" s="1"/>
  <c r="Q2334" i="5"/>
  <c r="R2334" i="5" s="1"/>
  <c r="Q2333" i="5"/>
  <c r="R2333" i="5" s="1"/>
  <c r="Q2332" i="5"/>
  <c r="R2332" i="5" s="1"/>
  <c r="Q2331" i="5"/>
  <c r="R2331" i="5" s="1"/>
  <c r="Q2330" i="5"/>
  <c r="R2330" i="5" s="1"/>
  <c r="Q2329" i="5"/>
  <c r="R2329" i="5" s="1"/>
  <c r="Q2328" i="5"/>
  <c r="R2328" i="5" s="1"/>
  <c r="Q2327" i="5"/>
  <c r="R2327" i="5" s="1"/>
  <c r="Q2326" i="5"/>
  <c r="R2326" i="5" s="1"/>
  <c r="Q2325" i="5"/>
  <c r="R2325" i="5" s="1"/>
  <c r="Q2324" i="5"/>
  <c r="R2324" i="5" s="1"/>
  <c r="Q2323" i="5"/>
  <c r="R2323" i="5" s="1"/>
  <c r="Q2322" i="5"/>
  <c r="R2322" i="5" s="1"/>
  <c r="Q2321" i="5"/>
  <c r="R2321" i="5" s="1"/>
  <c r="Q2320" i="5"/>
  <c r="R2320" i="5" s="1"/>
  <c r="Q2319" i="5"/>
  <c r="R2319" i="5" s="1"/>
  <c r="Q2318" i="5"/>
  <c r="R2318" i="5" s="1"/>
  <c r="Q2317" i="5"/>
  <c r="R2317" i="5" s="1"/>
  <c r="Q2316" i="5"/>
  <c r="R2316" i="5" s="1"/>
  <c r="Q2315" i="5"/>
  <c r="R2315" i="5" s="1"/>
  <c r="Q2314" i="5"/>
  <c r="R2314" i="5" s="1"/>
  <c r="Q2313" i="5"/>
  <c r="R2313" i="5" s="1"/>
  <c r="Q2312" i="5"/>
  <c r="R2312" i="5" s="1"/>
  <c r="Q2311" i="5"/>
  <c r="R2311" i="5" s="1"/>
  <c r="Q2310" i="5"/>
  <c r="R2310" i="5" s="1"/>
  <c r="Q2309" i="5"/>
  <c r="R2309" i="5" s="1"/>
  <c r="Q2308" i="5"/>
  <c r="R2308" i="5" s="1"/>
  <c r="Q2307" i="5"/>
  <c r="R2307" i="5" s="1"/>
  <c r="Q2306" i="5"/>
  <c r="R2306" i="5" s="1"/>
  <c r="Q2305" i="5"/>
  <c r="R2305" i="5" s="1"/>
  <c r="Q2304" i="5"/>
  <c r="R2304" i="5" s="1"/>
  <c r="Q2303" i="5"/>
  <c r="R2303" i="5" s="1"/>
  <c r="Q2302" i="5"/>
  <c r="R2302" i="5" s="1"/>
  <c r="Q2301" i="5"/>
  <c r="R2301" i="5" s="1"/>
  <c r="Q2300" i="5"/>
  <c r="R2300" i="5" s="1"/>
  <c r="Q2299" i="5"/>
  <c r="R2299" i="5" s="1"/>
  <c r="Q2298" i="5"/>
  <c r="R2298" i="5" s="1"/>
  <c r="Q2297" i="5"/>
  <c r="R2297" i="5" s="1"/>
  <c r="Q2296" i="5"/>
  <c r="R2296" i="5" s="1"/>
  <c r="Q2295" i="5"/>
  <c r="R2295" i="5" s="1"/>
  <c r="Q2294" i="5"/>
  <c r="R2294" i="5" s="1"/>
  <c r="Q2293" i="5"/>
  <c r="R2293" i="5" s="1"/>
  <c r="Q2292" i="5"/>
  <c r="R2292" i="5" s="1"/>
  <c r="Q2291" i="5"/>
  <c r="R2291" i="5" s="1"/>
  <c r="Q2290" i="5"/>
  <c r="R2290" i="5" s="1"/>
  <c r="Q2289" i="5"/>
  <c r="R2289" i="5" s="1"/>
  <c r="Q2288" i="5"/>
  <c r="R2288" i="5" s="1"/>
  <c r="Q2287" i="5"/>
  <c r="R2287" i="5" s="1"/>
  <c r="Q2286" i="5"/>
  <c r="R2286" i="5" s="1"/>
  <c r="Q2285" i="5"/>
  <c r="R2285" i="5" s="1"/>
  <c r="Q2284" i="5"/>
  <c r="R2284" i="5" s="1"/>
  <c r="Q2283" i="5"/>
  <c r="R2283" i="5" s="1"/>
  <c r="Q2282" i="5"/>
  <c r="R2282" i="5" s="1"/>
  <c r="Q2281" i="5"/>
  <c r="R2281" i="5" s="1"/>
  <c r="Q2280" i="5"/>
  <c r="R2280" i="5" s="1"/>
  <c r="Q2279" i="5"/>
  <c r="R2279" i="5" s="1"/>
  <c r="Q2278" i="5"/>
  <c r="R2278" i="5" s="1"/>
  <c r="Q2277" i="5"/>
  <c r="R2277" i="5" s="1"/>
  <c r="Q2276" i="5"/>
  <c r="R2276" i="5" s="1"/>
  <c r="Q2275" i="5"/>
  <c r="R2275" i="5" s="1"/>
  <c r="Q2274" i="5"/>
  <c r="R2274" i="5" s="1"/>
  <c r="Q2273" i="5"/>
  <c r="R2273" i="5" s="1"/>
  <c r="Q2272" i="5"/>
  <c r="R2272" i="5" s="1"/>
  <c r="Q2271" i="5"/>
  <c r="R2271" i="5" s="1"/>
  <c r="Q2270" i="5"/>
  <c r="R2270" i="5" s="1"/>
  <c r="Q2269" i="5"/>
  <c r="R2269" i="5" s="1"/>
  <c r="Q2268" i="5"/>
  <c r="R2268" i="5" s="1"/>
  <c r="Q2267" i="5"/>
  <c r="R2267" i="5" s="1"/>
  <c r="Q2266" i="5"/>
  <c r="R2266" i="5" s="1"/>
  <c r="Q2265" i="5"/>
  <c r="R2265" i="5" s="1"/>
  <c r="Q2264" i="5"/>
  <c r="R2264" i="5" s="1"/>
  <c r="Q2263" i="5"/>
  <c r="R2263" i="5" s="1"/>
  <c r="Q2262" i="5"/>
  <c r="R2262" i="5" s="1"/>
  <c r="Q2261" i="5"/>
  <c r="R2261" i="5" s="1"/>
  <c r="Q2260" i="5"/>
  <c r="R2260" i="5" s="1"/>
  <c r="Q2259" i="5"/>
  <c r="R2259" i="5" s="1"/>
  <c r="Q2258" i="5"/>
  <c r="R2258" i="5" s="1"/>
  <c r="Q2257" i="5"/>
  <c r="R2257" i="5" s="1"/>
  <c r="Q2256" i="5"/>
  <c r="R2256" i="5" s="1"/>
  <c r="Q2255" i="5"/>
  <c r="R2255" i="5" s="1"/>
  <c r="Q2254" i="5"/>
  <c r="R2254" i="5" s="1"/>
  <c r="Q2253" i="5"/>
  <c r="R2253" i="5" s="1"/>
  <c r="Q2252" i="5"/>
  <c r="R2252" i="5" s="1"/>
  <c r="Q2251" i="5"/>
  <c r="R2251" i="5" s="1"/>
  <c r="Q2250" i="5"/>
  <c r="R2250" i="5" s="1"/>
  <c r="Q2249" i="5"/>
  <c r="R2249" i="5" s="1"/>
  <c r="Q2248" i="5"/>
  <c r="R2248" i="5" s="1"/>
  <c r="Q2247" i="5"/>
  <c r="R2247" i="5" s="1"/>
  <c r="Q2246" i="5"/>
  <c r="R2246" i="5" s="1"/>
  <c r="Q2245" i="5"/>
  <c r="R2245" i="5" s="1"/>
  <c r="Q2244" i="5"/>
  <c r="R2244" i="5" s="1"/>
  <c r="Q2243" i="5"/>
  <c r="R2243" i="5" s="1"/>
  <c r="Q2242" i="5"/>
  <c r="R2242" i="5" s="1"/>
  <c r="Q2241" i="5"/>
  <c r="R2241" i="5" s="1"/>
  <c r="Q2240" i="5"/>
  <c r="R2240" i="5" s="1"/>
  <c r="Q2239" i="5"/>
  <c r="R2239" i="5" s="1"/>
  <c r="Q2238" i="5"/>
  <c r="R2238" i="5" s="1"/>
  <c r="Q2237" i="5"/>
  <c r="R2237" i="5" s="1"/>
  <c r="Q2236" i="5"/>
  <c r="R2236" i="5" s="1"/>
  <c r="Q2235" i="5"/>
  <c r="R2235" i="5" s="1"/>
  <c r="Q2234" i="5"/>
  <c r="R2234" i="5" s="1"/>
  <c r="Q2233" i="5"/>
  <c r="R2233" i="5" s="1"/>
  <c r="Q2232" i="5"/>
  <c r="R2232" i="5" s="1"/>
  <c r="Q2231" i="5"/>
  <c r="R2231" i="5" s="1"/>
  <c r="Q2230" i="5"/>
  <c r="R2230" i="5" s="1"/>
  <c r="Q2229" i="5"/>
  <c r="R2229" i="5" s="1"/>
  <c r="Q2228" i="5"/>
  <c r="R2228" i="5" s="1"/>
  <c r="Q2227" i="5"/>
  <c r="R2227" i="5" s="1"/>
  <c r="Q2226" i="5"/>
  <c r="R2226" i="5" s="1"/>
  <c r="Q2225" i="5"/>
  <c r="R2225" i="5" s="1"/>
  <c r="Q2224" i="5"/>
  <c r="R2224" i="5" s="1"/>
  <c r="Q2223" i="5"/>
  <c r="R2223" i="5" s="1"/>
  <c r="Q2222" i="5"/>
  <c r="R2222" i="5" s="1"/>
  <c r="Q2221" i="5"/>
  <c r="R2221" i="5" s="1"/>
  <c r="Q2220" i="5"/>
  <c r="R2220" i="5" s="1"/>
  <c r="Q2219" i="5"/>
  <c r="R2219" i="5" s="1"/>
  <c r="Q2218" i="5"/>
  <c r="R2218" i="5" s="1"/>
  <c r="Q2217" i="5"/>
  <c r="R2217" i="5" s="1"/>
  <c r="Q2216" i="5"/>
  <c r="R2216" i="5" s="1"/>
  <c r="Q2215" i="5"/>
  <c r="R2215" i="5" s="1"/>
  <c r="Q2214" i="5"/>
  <c r="R2214" i="5" s="1"/>
  <c r="Q2213" i="5"/>
  <c r="R2213" i="5" s="1"/>
  <c r="Q2212" i="5"/>
  <c r="R2212" i="5" s="1"/>
  <c r="Q2211" i="5"/>
  <c r="R2211" i="5" s="1"/>
  <c r="Q2210" i="5"/>
  <c r="R2210" i="5" s="1"/>
  <c r="Q2209" i="5"/>
  <c r="R2209" i="5" s="1"/>
  <c r="Q2208" i="5"/>
  <c r="R2208" i="5" s="1"/>
  <c r="Q2207" i="5"/>
  <c r="R2207" i="5" s="1"/>
  <c r="Q2206" i="5"/>
  <c r="R2206" i="5" s="1"/>
  <c r="Q2205" i="5"/>
  <c r="R2205" i="5" s="1"/>
  <c r="Q2204" i="5"/>
  <c r="R2204" i="5" s="1"/>
  <c r="Q2203" i="5"/>
  <c r="R2203" i="5" s="1"/>
  <c r="Q2202" i="5"/>
  <c r="R2202" i="5" s="1"/>
  <c r="Q2201" i="5"/>
  <c r="R2201" i="5" s="1"/>
  <c r="Q2200" i="5"/>
  <c r="R2200" i="5" s="1"/>
  <c r="Q2199" i="5"/>
  <c r="R2199" i="5" s="1"/>
  <c r="Q2198" i="5"/>
  <c r="R2198" i="5" s="1"/>
  <c r="Q2197" i="5"/>
  <c r="R2197" i="5" s="1"/>
  <c r="Q2196" i="5"/>
  <c r="R2196" i="5" s="1"/>
  <c r="Q2195" i="5"/>
  <c r="R2195" i="5" s="1"/>
  <c r="Q2194" i="5"/>
  <c r="R2194" i="5" s="1"/>
  <c r="Q2193" i="5"/>
  <c r="R2193" i="5" s="1"/>
  <c r="Q2192" i="5"/>
  <c r="R2192" i="5" s="1"/>
  <c r="Q2191" i="5"/>
  <c r="R2191" i="5" s="1"/>
  <c r="Q2190" i="5"/>
  <c r="R2190" i="5" s="1"/>
  <c r="Q2189" i="5"/>
  <c r="R2189" i="5" s="1"/>
  <c r="Q2188" i="5"/>
  <c r="R2188" i="5" s="1"/>
  <c r="Q2187" i="5"/>
  <c r="R2187" i="5" s="1"/>
  <c r="Q2186" i="5"/>
  <c r="R2186" i="5" s="1"/>
  <c r="Q2185" i="5"/>
  <c r="R2185" i="5" s="1"/>
  <c r="Q2184" i="5"/>
  <c r="R2184" i="5" s="1"/>
  <c r="Q2183" i="5"/>
  <c r="R2183" i="5" s="1"/>
  <c r="Q2182" i="5"/>
  <c r="R2182" i="5" s="1"/>
  <c r="Q2181" i="5"/>
  <c r="R2181" i="5" s="1"/>
  <c r="Q2180" i="5"/>
  <c r="R2180" i="5" s="1"/>
  <c r="Q2179" i="5"/>
  <c r="R2179" i="5" s="1"/>
  <c r="Q2178" i="5"/>
  <c r="R2178" i="5" s="1"/>
  <c r="Q2177" i="5"/>
  <c r="R2177" i="5" s="1"/>
  <c r="Q2176" i="5"/>
  <c r="R2176" i="5" s="1"/>
  <c r="Q2175" i="5"/>
  <c r="R2175" i="5" s="1"/>
  <c r="Q2174" i="5"/>
  <c r="R2174" i="5" s="1"/>
  <c r="Q2173" i="5"/>
  <c r="R2173" i="5" s="1"/>
  <c r="Q2172" i="5"/>
  <c r="R2172" i="5" s="1"/>
  <c r="Q2171" i="5"/>
  <c r="R2171" i="5" s="1"/>
  <c r="Q2170" i="5"/>
  <c r="R2170" i="5" s="1"/>
  <c r="Q2169" i="5"/>
  <c r="R2169" i="5" s="1"/>
  <c r="Q2168" i="5"/>
  <c r="R2168" i="5" s="1"/>
  <c r="Q2167" i="5"/>
  <c r="R2167" i="5" s="1"/>
  <c r="Q2166" i="5"/>
  <c r="R2166" i="5" s="1"/>
  <c r="Q2165" i="5"/>
  <c r="R2165" i="5" s="1"/>
  <c r="Q2164" i="5"/>
  <c r="R2164" i="5" s="1"/>
  <c r="Q2163" i="5"/>
  <c r="R2163" i="5" s="1"/>
  <c r="Q2162" i="5"/>
  <c r="R2162" i="5" s="1"/>
  <c r="Q2161" i="5"/>
  <c r="R2161" i="5" s="1"/>
  <c r="Q2160" i="5"/>
  <c r="R2160" i="5" s="1"/>
  <c r="Q2159" i="5"/>
  <c r="R2159" i="5" s="1"/>
  <c r="Q2158" i="5"/>
  <c r="R2158" i="5" s="1"/>
  <c r="Q2157" i="5"/>
  <c r="R2157" i="5" s="1"/>
  <c r="Q2156" i="5"/>
  <c r="R2156" i="5" s="1"/>
  <c r="Q2155" i="5"/>
  <c r="R2155" i="5" s="1"/>
  <c r="Q2154" i="5"/>
  <c r="R2154" i="5" s="1"/>
  <c r="Q2153" i="5"/>
  <c r="R2153" i="5" s="1"/>
  <c r="Q2152" i="5"/>
  <c r="R2152" i="5" s="1"/>
  <c r="Q2151" i="5"/>
  <c r="R2151" i="5" s="1"/>
  <c r="Q2150" i="5"/>
  <c r="R2150" i="5" s="1"/>
  <c r="Q2149" i="5"/>
  <c r="R2149" i="5" s="1"/>
  <c r="Q2148" i="5"/>
  <c r="R2148" i="5" s="1"/>
  <c r="Q2147" i="5"/>
  <c r="R2147" i="5" s="1"/>
  <c r="Q2146" i="5"/>
  <c r="R2146" i="5" s="1"/>
  <c r="Q2145" i="5"/>
  <c r="R2145" i="5" s="1"/>
  <c r="Q2144" i="5"/>
  <c r="R2144" i="5" s="1"/>
  <c r="Q2143" i="5"/>
  <c r="R2143" i="5" s="1"/>
  <c r="Q2142" i="5"/>
  <c r="R2142" i="5" s="1"/>
  <c r="Q2141" i="5"/>
  <c r="R2141" i="5" s="1"/>
  <c r="Q2140" i="5"/>
  <c r="R2140" i="5" s="1"/>
  <c r="Q2139" i="5"/>
  <c r="R2139" i="5" s="1"/>
  <c r="Q2138" i="5"/>
  <c r="R2138" i="5" s="1"/>
  <c r="Q2137" i="5"/>
  <c r="R2137" i="5" s="1"/>
  <c r="Q2136" i="5"/>
  <c r="R2136" i="5" s="1"/>
  <c r="Q2135" i="5"/>
  <c r="R2135" i="5" s="1"/>
  <c r="Q2134" i="5"/>
  <c r="R2134" i="5" s="1"/>
  <c r="Q2133" i="5"/>
  <c r="R2133" i="5" s="1"/>
  <c r="Q2132" i="5"/>
  <c r="R2132" i="5" s="1"/>
  <c r="Q2131" i="5"/>
  <c r="R2131" i="5" s="1"/>
  <c r="Q2130" i="5"/>
  <c r="R2130" i="5" s="1"/>
  <c r="Q2129" i="5"/>
  <c r="R2129" i="5" s="1"/>
  <c r="Q2128" i="5"/>
  <c r="R2128" i="5" s="1"/>
  <c r="Q2127" i="5"/>
  <c r="R2127" i="5" s="1"/>
  <c r="Q2126" i="5"/>
  <c r="R2126" i="5" s="1"/>
  <c r="Q2125" i="5"/>
  <c r="R2125" i="5" s="1"/>
  <c r="Q2124" i="5"/>
  <c r="R2124" i="5" s="1"/>
  <c r="Q2123" i="5"/>
  <c r="R2123" i="5" s="1"/>
  <c r="Q2122" i="5"/>
  <c r="R2122" i="5" s="1"/>
  <c r="Q2121" i="5"/>
  <c r="R2121" i="5" s="1"/>
  <c r="Q2120" i="5"/>
  <c r="R2120" i="5" s="1"/>
  <c r="Q2119" i="5"/>
  <c r="R2119" i="5" s="1"/>
  <c r="Q2118" i="5"/>
  <c r="R2118" i="5" s="1"/>
  <c r="Q2117" i="5"/>
  <c r="R2117" i="5" s="1"/>
  <c r="Q2116" i="5"/>
  <c r="R2116" i="5" s="1"/>
  <c r="Q2115" i="5"/>
  <c r="R2115" i="5" s="1"/>
  <c r="Q2114" i="5"/>
  <c r="R2114" i="5" s="1"/>
  <c r="Q2113" i="5"/>
  <c r="R2113" i="5" s="1"/>
  <c r="Q2112" i="5"/>
  <c r="R2112" i="5" s="1"/>
  <c r="Q2111" i="5"/>
  <c r="R2111" i="5" s="1"/>
  <c r="Q2110" i="5"/>
  <c r="R2110" i="5" s="1"/>
  <c r="Q2109" i="5"/>
  <c r="R2109" i="5" s="1"/>
  <c r="Q2108" i="5"/>
  <c r="R2108" i="5" s="1"/>
  <c r="Q2107" i="5"/>
  <c r="R2107" i="5" s="1"/>
  <c r="Q2106" i="5"/>
  <c r="R2106" i="5" s="1"/>
  <c r="Q2105" i="5"/>
  <c r="R2105" i="5" s="1"/>
  <c r="Q2104" i="5"/>
  <c r="R2104" i="5" s="1"/>
  <c r="Q2103" i="5"/>
  <c r="R2103" i="5" s="1"/>
  <c r="Q2102" i="5"/>
  <c r="R2102" i="5" s="1"/>
  <c r="Q2101" i="5"/>
  <c r="R2101" i="5" s="1"/>
  <c r="Q2100" i="5"/>
  <c r="R2100" i="5" s="1"/>
  <c r="Q2099" i="5"/>
  <c r="R2099" i="5" s="1"/>
  <c r="Q2098" i="5"/>
  <c r="R2098" i="5" s="1"/>
  <c r="Q2097" i="5"/>
  <c r="R2097" i="5" s="1"/>
  <c r="Q2096" i="5"/>
  <c r="R2096" i="5" s="1"/>
  <c r="Q2095" i="5"/>
  <c r="R2095" i="5" s="1"/>
  <c r="Q2094" i="5"/>
  <c r="R2094" i="5" s="1"/>
  <c r="Q2093" i="5"/>
  <c r="R2093" i="5" s="1"/>
  <c r="Q2092" i="5"/>
  <c r="R2092" i="5" s="1"/>
  <c r="Q2091" i="5"/>
  <c r="R2091" i="5" s="1"/>
  <c r="Q2090" i="5"/>
  <c r="R2090" i="5" s="1"/>
  <c r="Q2089" i="5"/>
  <c r="R2089" i="5" s="1"/>
  <c r="Q2088" i="5"/>
  <c r="R2088" i="5" s="1"/>
  <c r="Q2087" i="5"/>
  <c r="R2087" i="5" s="1"/>
  <c r="Q2086" i="5"/>
  <c r="R2086" i="5" s="1"/>
  <c r="Q2085" i="5"/>
  <c r="R2085" i="5" s="1"/>
  <c r="Q2084" i="5"/>
  <c r="R2084" i="5" s="1"/>
  <c r="Q2083" i="5"/>
  <c r="R2083" i="5" s="1"/>
  <c r="Q2082" i="5"/>
  <c r="R2082" i="5" s="1"/>
  <c r="Q2081" i="5"/>
  <c r="R2081" i="5" s="1"/>
  <c r="Q2080" i="5"/>
  <c r="R2080" i="5" s="1"/>
  <c r="Q2079" i="5"/>
  <c r="R2079" i="5" s="1"/>
  <c r="Q2078" i="5"/>
  <c r="R2078" i="5" s="1"/>
  <c r="Q2077" i="5"/>
  <c r="R2077" i="5" s="1"/>
  <c r="Q2076" i="5"/>
  <c r="R2076" i="5" s="1"/>
  <c r="Q2075" i="5"/>
  <c r="R2075" i="5" s="1"/>
  <c r="Q2074" i="5"/>
  <c r="R2074" i="5" s="1"/>
  <c r="Q2073" i="5"/>
  <c r="R2073" i="5" s="1"/>
  <c r="Q2072" i="5"/>
  <c r="R2072" i="5" s="1"/>
  <c r="Q2071" i="5"/>
  <c r="R2071" i="5" s="1"/>
  <c r="Q2070" i="5"/>
  <c r="R2070" i="5" s="1"/>
  <c r="Q2069" i="5"/>
  <c r="R2069" i="5" s="1"/>
  <c r="Q2068" i="5"/>
  <c r="R2068" i="5" s="1"/>
  <c r="Q2067" i="5"/>
  <c r="R2067" i="5" s="1"/>
  <c r="Q2066" i="5"/>
  <c r="R2066" i="5" s="1"/>
  <c r="Q2065" i="5"/>
  <c r="R2065" i="5" s="1"/>
  <c r="Q2064" i="5"/>
  <c r="R2064" i="5" s="1"/>
  <c r="Q2063" i="5"/>
  <c r="R2063" i="5" s="1"/>
  <c r="Q2062" i="5"/>
  <c r="R2062" i="5" s="1"/>
  <c r="Q2061" i="5"/>
  <c r="R2061" i="5" s="1"/>
  <c r="Q2060" i="5"/>
  <c r="R2060" i="5" s="1"/>
  <c r="Q2059" i="5"/>
  <c r="R2059" i="5" s="1"/>
  <c r="Q2058" i="5"/>
  <c r="R2058" i="5" s="1"/>
  <c r="Q2057" i="5"/>
  <c r="R2057" i="5" s="1"/>
  <c r="Q2056" i="5"/>
  <c r="R2056" i="5" s="1"/>
  <c r="Q2055" i="5"/>
  <c r="R2055" i="5" s="1"/>
  <c r="Q2054" i="5"/>
  <c r="R2054" i="5" s="1"/>
  <c r="Q2053" i="5"/>
  <c r="R2053" i="5" s="1"/>
  <c r="Q2052" i="5"/>
  <c r="R2052" i="5" s="1"/>
  <c r="Q2051" i="5"/>
  <c r="R2051" i="5" s="1"/>
  <c r="Q2050" i="5"/>
  <c r="R2050" i="5" s="1"/>
  <c r="Q2049" i="5"/>
  <c r="R2049" i="5" s="1"/>
  <c r="Q2048" i="5"/>
  <c r="R2048" i="5" s="1"/>
  <c r="Q2047" i="5"/>
  <c r="R2047" i="5" s="1"/>
  <c r="Q2046" i="5"/>
  <c r="R2046" i="5" s="1"/>
  <c r="Q2045" i="5"/>
  <c r="R2045" i="5" s="1"/>
  <c r="Q2044" i="5"/>
  <c r="R2044" i="5" s="1"/>
  <c r="Q2043" i="5"/>
  <c r="R2043" i="5" s="1"/>
  <c r="Q2042" i="5"/>
  <c r="R2042" i="5" s="1"/>
  <c r="Q2041" i="5"/>
  <c r="R2041" i="5" s="1"/>
  <c r="Q2040" i="5"/>
  <c r="R2040" i="5" s="1"/>
  <c r="Q2039" i="5"/>
  <c r="R2039" i="5" s="1"/>
  <c r="Q2038" i="5"/>
  <c r="R2038" i="5" s="1"/>
  <c r="Q2037" i="5"/>
  <c r="R2037" i="5" s="1"/>
  <c r="Q2036" i="5"/>
  <c r="R2036" i="5" s="1"/>
  <c r="Q2035" i="5"/>
  <c r="R2035" i="5" s="1"/>
  <c r="Q2034" i="5"/>
  <c r="R2034" i="5" s="1"/>
  <c r="Q2033" i="5"/>
  <c r="R2033" i="5" s="1"/>
  <c r="Q2032" i="5"/>
  <c r="R2032" i="5" s="1"/>
  <c r="Q2031" i="5"/>
  <c r="R2031" i="5" s="1"/>
  <c r="Q2030" i="5"/>
  <c r="R2030" i="5" s="1"/>
  <c r="Q2029" i="5"/>
  <c r="R2029" i="5" s="1"/>
  <c r="Q2028" i="5"/>
  <c r="R2028" i="5" s="1"/>
  <c r="Q2027" i="5"/>
  <c r="R2027" i="5" s="1"/>
  <c r="Q2026" i="5"/>
  <c r="R2026" i="5" s="1"/>
  <c r="Q2025" i="5"/>
  <c r="R2025" i="5" s="1"/>
  <c r="Q2024" i="5"/>
  <c r="R2024" i="5" s="1"/>
  <c r="Q2023" i="5"/>
  <c r="R2023" i="5" s="1"/>
  <c r="Q2022" i="5"/>
  <c r="R2022" i="5" s="1"/>
  <c r="Q2021" i="5"/>
  <c r="R2021" i="5" s="1"/>
  <c r="Q2020" i="5"/>
  <c r="R2020" i="5" s="1"/>
  <c r="Q2019" i="5"/>
  <c r="R2019" i="5" s="1"/>
  <c r="Q2018" i="5"/>
  <c r="R2018" i="5" s="1"/>
  <c r="Q2017" i="5"/>
  <c r="R2017" i="5" s="1"/>
  <c r="Q2016" i="5"/>
  <c r="R2016" i="5" s="1"/>
  <c r="Q2015" i="5"/>
  <c r="R2015" i="5" s="1"/>
  <c r="Q2014" i="5"/>
  <c r="R2014" i="5" s="1"/>
  <c r="Q2013" i="5"/>
  <c r="R2013" i="5" s="1"/>
  <c r="Q2012" i="5"/>
  <c r="R2012" i="5" s="1"/>
  <c r="Q2011" i="5"/>
  <c r="R2011" i="5" s="1"/>
  <c r="Q2010" i="5"/>
  <c r="R2010" i="5" s="1"/>
  <c r="Q2009" i="5"/>
  <c r="R2009" i="5" s="1"/>
  <c r="Q2008" i="5"/>
  <c r="R2008" i="5" s="1"/>
  <c r="Q2007" i="5"/>
  <c r="R2007" i="5" s="1"/>
  <c r="Q2006" i="5"/>
  <c r="R2006" i="5" s="1"/>
  <c r="Q2005" i="5"/>
  <c r="R2005" i="5" s="1"/>
  <c r="Q2004" i="5"/>
  <c r="R2004" i="5" s="1"/>
  <c r="Q2003" i="5"/>
  <c r="R2003" i="5" s="1"/>
  <c r="Q2002" i="5"/>
  <c r="R2002" i="5" s="1"/>
  <c r="Q2001" i="5"/>
  <c r="R2001" i="5" s="1"/>
  <c r="Q2000" i="5"/>
  <c r="R2000" i="5" s="1"/>
  <c r="Q1999" i="5"/>
  <c r="R1999" i="5" s="1"/>
  <c r="Q1998" i="5"/>
  <c r="R1998" i="5" s="1"/>
  <c r="Q1997" i="5"/>
  <c r="R1997" i="5" s="1"/>
  <c r="Q1996" i="5"/>
  <c r="R1996" i="5" s="1"/>
  <c r="Q1995" i="5"/>
  <c r="R1995" i="5" s="1"/>
  <c r="Q1994" i="5"/>
  <c r="R1994" i="5" s="1"/>
  <c r="Q1993" i="5"/>
  <c r="R1993" i="5" s="1"/>
  <c r="Q1992" i="5"/>
  <c r="R1992" i="5" s="1"/>
  <c r="Q1991" i="5"/>
  <c r="R1991" i="5" s="1"/>
  <c r="Q1990" i="5"/>
  <c r="R1990" i="5" s="1"/>
  <c r="Q1989" i="5"/>
  <c r="R1989" i="5" s="1"/>
  <c r="Q1988" i="5"/>
  <c r="R1988" i="5" s="1"/>
  <c r="Q1987" i="5"/>
  <c r="R1987" i="5" s="1"/>
  <c r="Q1986" i="5"/>
  <c r="R1986" i="5" s="1"/>
  <c r="Q1985" i="5"/>
  <c r="R1985" i="5" s="1"/>
  <c r="Q1984" i="5"/>
  <c r="R1984" i="5" s="1"/>
  <c r="Q1983" i="5"/>
  <c r="R1983" i="5" s="1"/>
  <c r="Q1982" i="5"/>
  <c r="R1982" i="5" s="1"/>
  <c r="Q1981" i="5"/>
  <c r="R1981" i="5" s="1"/>
  <c r="Q1980" i="5"/>
  <c r="R1980" i="5" s="1"/>
  <c r="Q1979" i="5"/>
  <c r="R1979" i="5" s="1"/>
  <c r="Q1978" i="5"/>
  <c r="R1978" i="5" s="1"/>
  <c r="Q1977" i="5"/>
  <c r="R1977" i="5" s="1"/>
  <c r="Q1976" i="5"/>
  <c r="R1976" i="5" s="1"/>
  <c r="Q1975" i="5"/>
  <c r="R1975" i="5" s="1"/>
  <c r="Q1974" i="5"/>
  <c r="R1974" i="5" s="1"/>
  <c r="Q1973" i="5"/>
  <c r="R1973" i="5" s="1"/>
  <c r="Q1972" i="5"/>
  <c r="R1972" i="5" s="1"/>
  <c r="Q1971" i="5"/>
  <c r="R1971" i="5" s="1"/>
  <c r="Q1970" i="5"/>
  <c r="R1970" i="5" s="1"/>
  <c r="Q1969" i="5"/>
  <c r="R1969" i="5" s="1"/>
  <c r="Q1968" i="5"/>
  <c r="R1968" i="5" s="1"/>
  <c r="Q1967" i="5"/>
  <c r="R1967" i="5" s="1"/>
  <c r="Q1966" i="5"/>
  <c r="R1966" i="5" s="1"/>
  <c r="Q1965" i="5"/>
  <c r="R1965" i="5" s="1"/>
  <c r="Q1964" i="5"/>
  <c r="R1964" i="5" s="1"/>
  <c r="Q1963" i="5"/>
  <c r="R1963" i="5" s="1"/>
  <c r="Q1962" i="5"/>
  <c r="R1962" i="5" s="1"/>
  <c r="Q1961" i="5"/>
  <c r="R1961" i="5" s="1"/>
  <c r="Q1960" i="5"/>
  <c r="R1960" i="5" s="1"/>
  <c r="Q1959" i="5"/>
  <c r="R1959" i="5" s="1"/>
  <c r="Q1958" i="5"/>
  <c r="R1958" i="5" s="1"/>
  <c r="Q1957" i="5"/>
  <c r="R1957" i="5" s="1"/>
  <c r="Q1956" i="5"/>
  <c r="R1956" i="5" s="1"/>
  <c r="Q1955" i="5"/>
  <c r="R1955" i="5" s="1"/>
  <c r="Q1954" i="5"/>
  <c r="R1954" i="5" s="1"/>
  <c r="Q1953" i="5"/>
  <c r="R1953" i="5" s="1"/>
  <c r="Q1952" i="5"/>
  <c r="R1952" i="5" s="1"/>
  <c r="Q1951" i="5"/>
  <c r="R1951" i="5" s="1"/>
  <c r="Q1950" i="5"/>
  <c r="R1950" i="5" s="1"/>
  <c r="Q1949" i="5"/>
  <c r="R1949" i="5" s="1"/>
  <c r="Q1948" i="5"/>
  <c r="R1948" i="5" s="1"/>
  <c r="Q1947" i="5"/>
  <c r="R1947" i="5" s="1"/>
  <c r="Q1946" i="5"/>
  <c r="R1946" i="5" s="1"/>
  <c r="Q1945" i="5"/>
  <c r="R1945" i="5" s="1"/>
  <c r="Q1944" i="5"/>
  <c r="R1944" i="5" s="1"/>
  <c r="Q1943" i="5"/>
  <c r="R1943" i="5" s="1"/>
  <c r="Q1942" i="5"/>
  <c r="R1942" i="5" s="1"/>
  <c r="Q1941" i="5"/>
  <c r="R1941" i="5" s="1"/>
  <c r="Q1940" i="5"/>
  <c r="R1940" i="5" s="1"/>
  <c r="Q1939" i="5"/>
  <c r="R1939" i="5" s="1"/>
  <c r="Q1938" i="5"/>
  <c r="R1938" i="5" s="1"/>
  <c r="Q1937" i="5"/>
  <c r="R1937" i="5" s="1"/>
  <c r="Q1936" i="5"/>
  <c r="R1936" i="5" s="1"/>
  <c r="Q1935" i="5"/>
  <c r="R1935" i="5" s="1"/>
  <c r="Q1934" i="5"/>
  <c r="R1934" i="5" s="1"/>
  <c r="Q1933" i="5"/>
  <c r="R1933" i="5" s="1"/>
  <c r="Q1932" i="5"/>
  <c r="R1932" i="5" s="1"/>
  <c r="Q1931" i="5"/>
  <c r="R1931" i="5" s="1"/>
  <c r="Q1930" i="5"/>
  <c r="R1930" i="5" s="1"/>
  <c r="Q1929" i="5"/>
  <c r="R1929" i="5" s="1"/>
  <c r="Q1928" i="5"/>
  <c r="R1928" i="5" s="1"/>
  <c r="Q1927" i="5"/>
  <c r="R1927" i="5" s="1"/>
  <c r="Q1926" i="5"/>
  <c r="R1926" i="5" s="1"/>
  <c r="Q1925" i="5"/>
  <c r="R1925" i="5" s="1"/>
  <c r="Q1924" i="5"/>
  <c r="R1924" i="5" s="1"/>
  <c r="Q1923" i="5"/>
  <c r="R1923" i="5" s="1"/>
  <c r="Q1922" i="5"/>
  <c r="R1922" i="5" s="1"/>
  <c r="Q1921" i="5"/>
  <c r="R1921" i="5" s="1"/>
  <c r="Q1920" i="5"/>
  <c r="R1920" i="5" s="1"/>
  <c r="Q1919" i="5"/>
  <c r="R1919" i="5" s="1"/>
  <c r="Q1918" i="5"/>
  <c r="R1918" i="5" s="1"/>
  <c r="Q1917" i="5"/>
  <c r="R1917" i="5" s="1"/>
  <c r="Q1916" i="5"/>
  <c r="R1916" i="5" s="1"/>
  <c r="Q1915" i="5"/>
  <c r="R1915" i="5" s="1"/>
  <c r="Q1914" i="5"/>
  <c r="R1914" i="5" s="1"/>
  <c r="Q1913" i="5"/>
  <c r="R1913" i="5" s="1"/>
  <c r="Q1912" i="5"/>
  <c r="R1912" i="5" s="1"/>
  <c r="Q1911" i="5"/>
  <c r="R1911" i="5" s="1"/>
  <c r="Q1910" i="5"/>
  <c r="R1910" i="5" s="1"/>
  <c r="Q1909" i="5"/>
  <c r="R1909" i="5" s="1"/>
  <c r="Q1908" i="5"/>
  <c r="R1908" i="5" s="1"/>
  <c r="Q1907" i="5"/>
  <c r="R1907" i="5" s="1"/>
  <c r="Q1906" i="5"/>
  <c r="R1906" i="5" s="1"/>
  <c r="Q1905" i="5"/>
  <c r="R1905" i="5" s="1"/>
  <c r="Q1904" i="5"/>
  <c r="R1904" i="5" s="1"/>
  <c r="Q1903" i="5"/>
  <c r="R1903" i="5" s="1"/>
  <c r="Q1902" i="5"/>
  <c r="R1902" i="5" s="1"/>
  <c r="Q1901" i="5"/>
  <c r="R1901" i="5" s="1"/>
  <c r="Q1900" i="5"/>
  <c r="R1900" i="5" s="1"/>
  <c r="Q1899" i="5"/>
  <c r="R1899" i="5" s="1"/>
  <c r="Q1898" i="5"/>
  <c r="R1898" i="5" s="1"/>
  <c r="Q1897" i="5"/>
  <c r="R1897" i="5" s="1"/>
  <c r="Q1896" i="5"/>
  <c r="R1896" i="5" s="1"/>
  <c r="Q1895" i="5"/>
  <c r="R1895" i="5" s="1"/>
  <c r="Q1894" i="5"/>
  <c r="R1894" i="5" s="1"/>
  <c r="Q1893" i="5"/>
  <c r="R1893" i="5" s="1"/>
  <c r="Q1892" i="5"/>
  <c r="R1892" i="5" s="1"/>
  <c r="Q1891" i="5"/>
  <c r="R1891" i="5" s="1"/>
  <c r="Q1890" i="5"/>
  <c r="R1890" i="5" s="1"/>
  <c r="Q1889" i="5"/>
  <c r="R1889" i="5" s="1"/>
  <c r="Q1888" i="5"/>
  <c r="R1888" i="5" s="1"/>
  <c r="Q1887" i="5"/>
  <c r="R1887" i="5" s="1"/>
  <c r="Q1886" i="5"/>
  <c r="R1886" i="5" s="1"/>
  <c r="Q1885" i="5"/>
  <c r="R1885" i="5" s="1"/>
  <c r="Q1884" i="5"/>
  <c r="R1884" i="5" s="1"/>
  <c r="Q1883" i="5"/>
  <c r="R1883" i="5" s="1"/>
  <c r="Q1882" i="5"/>
  <c r="R1882" i="5" s="1"/>
  <c r="Q1881" i="5"/>
  <c r="R1881" i="5" s="1"/>
  <c r="Q1880" i="5"/>
  <c r="R1880" i="5" s="1"/>
  <c r="Q1879" i="5"/>
  <c r="R1879" i="5" s="1"/>
  <c r="Q1878" i="5"/>
  <c r="R1878" i="5" s="1"/>
  <c r="Q1877" i="5"/>
  <c r="R1877" i="5" s="1"/>
  <c r="Q1876" i="5"/>
  <c r="R1876" i="5" s="1"/>
  <c r="Q1875" i="5"/>
  <c r="R1875" i="5" s="1"/>
  <c r="Q1874" i="5"/>
  <c r="R1874" i="5" s="1"/>
  <c r="Q1873" i="5"/>
  <c r="R1873" i="5" s="1"/>
  <c r="Q1872" i="5"/>
  <c r="R1872" i="5" s="1"/>
  <c r="Q1871" i="5"/>
  <c r="R1871" i="5" s="1"/>
  <c r="Q1870" i="5"/>
  <c r="R1870" i="5" s="1"/>
  <c r="Q1869" i="5"/>
  <c r="R1869" i="5" s="1"/>
  <c r="Q1868" i="5"/>
  <c r="R1868" i="5" s="1"/>
  <c r="Q1867" i="5"/>
  <c r="R1867" i="5" s="1"/>
  <c r="Q1866" i="5"/>
  <c r="R1866" i="5" s="1"/>
  <c r="Q1865" i="5"/>
  <c r="Q1864" i="5"/>
  <c r="R1864" i="5" s="1"/>
  <c r="Q1863" i="5"/>
  <c r="R1863" i="5" s="1"/>
  <c r="Q1862" i="5"/>
  <c r="R1862" i="5" s="1"/>
  <c r="Q1861" i="5"/>
  <c r="R1861" i="5" s="1"/>
  <c r="Q1860" i="5"/>
  <c r="R1860" i="5" s="1"/>
  <c r="Q1859" i="5"/>
  <c r="R1859" i="5" s="1"/>
  <c r="Q1858" i="5"/>
  <c r="R1858" i="5" s="1"/>
  <c r="Q1857" i="5"/>
  <c r="R1857" i="5" s="1"/>
  <c r="Q1856" i="5"/>
  <c r="R1856" i="5" s="1"/>
  <c r="Q1855" i="5"/>
  <c r="R1855" i="5" s="1"/>
  <c r="Q1854" i="5"/>
  <c r="R1854" i="5" s="1"/>
  <c r="Q1853" i="5"/>
  <c r="R1853" i="5" s="1"/>
  <c r="Q1852" i="5"/>
  <c r="R1852" i="5" s="1"/>
  <c r="Q1851" i="5"/>
  <c r="R1851" i="5" s="1"/>
  <c r="Q1850" i="5"/>
  <c r="R1850" i="5" s="1"/>
  <c r="Q1849" i="5"/>
  <c r="R1849" i="5" s="1"/>
  <c r="Q1848" i="5"/>
  <c r="R1848" i="5" s="1"/>
  <c r="Q1847" i="5"/>
  <c r="R1847" i="5" s="1"/>
  <c r="Q1846" i="5"/>
  <c r="R1846" i="5" s="1"/>
  <c r="Q1845" i="5"/>
  <c r="R1845" i="5" s="1"/>
  <c r="Q1844" i="5"/>
  <c r="R1844" i="5" s="1"/>
  <c r="Q1843" i="5"/>
  <c r="R1843" i="5" s="1"/>
  <c r="Q1842" i="5"/>
  <c r="R1842" i="5" s="1"/>
  <c r="Q1841" i="5"/>
  <c r="R1841" i="5" s="1"/>
  <c r="Q1840" i="5"/>
  <c r="R1840" i="5" s="1"/>
  <c r="Q1839" i="5"/>
  <c r="R1839" i="5" s="1"/>
  <c r="Q1838" i="5"/>
  <c r="R1838" i="5" s="1"/>
  <c r="Q1837" i="5"/>
  <c r="R1837" i="5" s="1"/>
  <c r="Q1836" i="5"/>
  <c r="R1836" i="5" s="1"/>
  <c r="Q1835" i="5"/>
  <c r="R1835" i="5" s="1"/>
  <c r="Q1834" i="5"/>
  <c r="R1834" i="5" s="1"/>
  <c r="Q1833" i="5"/>
  <c r="R1833" i="5" s="1"/>
  <c r="Q1832" i="5"/>
  <c r="R1832" i="5" s="1"/>
  <c r="Q1831" i="5"/>
  <c r="R1831" i="5" s="1"/>
  <c r="Q1830" i="5"/>
  <c r="R1830" i="5" s="1"/>
  <c r="Q1829" i="5"/>
  <c r="R1829" i="5" s="1"/>
  <c r="Q1828" i="5"/>
  <c r="R1828" i="5" s="1"/>
  <c r="Q1827" i="5"/>
  <c r="R1827" i="5" s="1"/>
  <c r="Q1826" i="5"/>
  <c r="R1826" i="5" s="1"/>
  <c r="Q1825" i="5"/>
  <c r="R1825" i="5" s="1"/>
  <c r="Q1824" i="5"/>
  <c r="R1824" i="5" s="1"/>
  <c r="Q1823" i="5"/>
  <c r="R1823" i="5" s="1"/>
  <c r="Q1822" i="5"/>
  <c r="R1822" i="5" s="1"/>
  <c r="Q1821" i="5"/>
  <c r="R1821" i="5" s="1"/>
  <c r="Q1820" i="5"/>
  <c r="R1820" i="5" s="1"/>
  <c r="Q1819" i="5"/>
  <c r="R1819" i="5" s="1"/>
  <c r="Q1818" i="5"/>
  <c r="R1818" i="5" s="1"/>
  <c r="Q1817" i="5"/>
  <c r="R1817" i="5" s="1"/>
  <c r="Q1816" i="5"/>
  <c r="R1816" i="5" s="1"/>
  <c r="Q1815" i="5"/>
  <c r="R1815" i="5" s="1"/>
  <c r="Q1814" i="5"/>
  <c r="R1814" i="5" s="1"/>
  <c r="Q1813" i="5"/>
  <c r="R1813" i="5" s="1"/>
  <c r="Q1812" i="5"/>
  <c r="R1812" i="5" s="1"/>
  <c r="Q1811" i="5"/>
  <c r="R1811" i="5" s="1"/>
  <c r="Q1810" i="5"/>
  <c r="R1810" i="5" s="1"/>
  <c r="Q1809" i="5"/>
  <c r="R1809" i="5" s="1"/>
  <c r="Q1808" i="5"/>
  <c r="R1808" i="5" s="1"/>
  <c r="Q1807" i="5"/>
  <c r="R1807" i="5" s="1"/>
  <c r="Q1806" i="5"/>
  <c r="R1806" i="5" s="1"/>
  <c r="Q1805" i="5"/>
  <c r="R1805" i="5" s="1"/>
  <c r="Q1804" i="5"/>
  <c r="R1804" i="5" s="1"/>
  <c r="Q1803" i="5"/>
  <c r="R1803" i="5" s="1"/>
  <c r="Q1802" i="5"/>
  <c r="R1802" i="5" s="1"/>
  <c r="Q1801" i="5"/>
  <c r="R1801" i="5" s="1"/>
  <c r="Q1800" i="5"/>
  <c r="R1800" i="5" s="1"/>
  <c r="Q1799" i="5"/>
  <c r="R1799" i="5" s="1"/>
  <c r="Q1798" i="5"/>
  <c r="R1798" i="5" s="1"/>
  <c r="Q1797" i="5"/>
  <c r="R1797" i="5" s="1"/>
  <c r="Q1796" i="5"/>
  <c r="R1796" i="5" s="1"/>
  <c r="Q1795" i="5"/>
  <c r="R1795" i="5" s="1"/>
  <c r="Q1794" i="5"/>
  <c r="R1794" i="5" s="1"/>
  <c r="Q1793" i="5"/>
  <c r="R1793" i="5" s="1"/>
  <c r="Q1792" i="5"/>
  <c r="R1792" i="5" s="1"/>
  <c r="Q1791" i="5"/>
  <c r="R1791" i="5" s="1"/>
  <c r="Q1790" i="5"/>
  <c r="R1790" i="5" s="1"/>
  <c r="Q1789" i="5"/>
  <c r="R1789" i="5" s="1"/>
  <c r="Q1788" i="5"/>
  <c r="R1788" i="5" s="1"/>
  <c r="Q1787" i="5"/>
  <c r="R1787" i="5" s="1"/>
  <c r="Q1786" i="5"/>
  <c r="R1786" i="5" s="1"/>
  <c r="Q1785" i="5"/>
  <c r="R1785" i="5" s="1"/>
  <c r="Q1784" i="5"/>
  <c r="R1784" i="5" s="1"/>
  <c r="Q1783" i="5"/>
  <c r="R1783" i="5" s="1"/>
  <c r="Q1782" i="5"/>
  <c r="R1782" i="5" s="1"/>
  <c r="Q1781" i="5"/>
  <c r="R1781" i="5" s="1"/>
  <c r="Q1780" i="5"/>
  <c r="R1780" i="5" s="1"/>
  <c r="Q1779" i="5"/>
  <c r="R1779" i="5" s="1"/>
  <c r="Q1778" i="5"/>
  <c r="R1778" i="5" s="1"/>
  <c r="Q1777" i="5"/>
  <c r="R1777" i="5" s="1"/>
  <c r="Q1776" i="5"/>
  <c r="R1776" i="5" s="1"/>
  <c r="Q1775" i="5"/>
  <c r="R1775" i="5" s="1"/>
  <c r="Q1774" i="5"/>
  <c r="R1774" i="5" s="1"/>
  <c r="Q1773" i="5"/>
  <c r="R1773" i="5" s="1"/>
  <c r="Q1772" i="5"/>
  <c r="R1772" i="5" s="1"/>
  <c r="Q1771" i="5"/>
  <c r="R1771" i="5" s="1"/>
  <c r="Q1770" i="5"/>
  <c r="R1770" i="5" s="1"/>
  <c r="Q1769" i="5"/>
  <c r="R1769" i="5" s="1"/>
  <c r="Q1768" i="5"/>
  <c r="R1768" i="5" s="1"/>
  <c r="Q1767" i="5"/>
  <c r="R1767" i="5" s="1"/>
  <c r="Q1766" i="5"/>
  <c r="R1766" i="5" s="1"/>
  <c r="Q1765" i="5"/>
  <c r="R1765" i="5" s="1"/>
  <c r="Q1764" i="5"/>
  <c r="R1764" i="5" s="1"/>
  <c r="Q1763" i="5"/>
  <c r="R1763" i="5" s="1"/>
  <c r="Q1762" i="5"/>
  <c r="R1762" i="5" s="1"/>
  <c r="Q1761" i="5"/>
  <c r="R1761" i="5" s="1"/>
  <c r="Q1760" i="5"/>
  <c r="R1760" i="5" s="1"/>
  <c r="Q1759" i="5"/>
  <c r="R1759" i="5" s="1"/>
  <c r="Q1758" i="5"/>
  <c r="R1758" i="5" s="1"/>
  <c r="Q1757" i="5"/>
  <c r="R1757" i="5" s="1"/>
  <c r="Q1756" i="5"/>
  <c r="R1756" i="5" s="1"/>
  <c r="Q1755" i="5"/>
  <c r="R1755" i="5" s="1"/>
  <c r="Q1754" i="5"/>
  <c r="R1754" i="5" s="1"/>
  <c r="Q1753" i="5"/>
  <c r="R1753" i="5" s="1"/>
  <c r="Q1752" i="5"/>
  <c r="R1752" i="5" s="1"/>
  <c r="Q1751" i="5"/>
  <c r="R1751" i="5" s="1"/>
  <c r="Q1750" i="5"/>
  <c r="R1750" i="5" s="1"/>
  <c r="Q1749" i="5"/>
  <c r="R1749" i="5" s="1"/>
  <c r="Q1748" i="5"/>
  <c r="R1748" i="5" s="1"/>
  <c r="Q1747" i="5"/>
  <c r="R1747" i="5" s="1"/>
  <c r="Q1746" i="5"/>
  <c r="R1746" i="5" s="1"/>
  <c r="Q1745" i="5"/>
  <c r="R1745" i="5" s="1"/>
  <c r="Q1744" i="5"/>
  <c r="R1744" i="5" s="1"/>
  <c r="Q1743" i="5"/>
  <c r="R1743" i="5" s="1"/>
  <c r="Q1742" i="5"/>
  <c r="R1742" i="5" s="1"/>
  <c r="Q1741" i="5"/>
  <c r="R1741" i="5" s="1"/>
  <c r="Q1740" i="5"/>
  <c r="R1740" i="5" s="1"/>
  <c r="Q1739" i="5"/>
  <c r="R1739" i="5" s="1"/>
  <c r="Q1738" i="5"/>
  <c r="R1738" i="5" s="1"/>
  <c r="Q1737" i="5"/>
  <c r="R1737" i="5" s="1"/>
  <c r="Q1736" i="5"/>
  <c r="R1736" i="5" s="1"/>
  <c r="Q1735" i="5"/>
  <c r="R1735" i="5" s="1"/>
  <c r="Q1734" i="5"/>
  <c r="R1734" i="5" s="1"/>
  <c r="Q1733" i="5"/>
  <c r="R1733" i="5" s="1"/>
  <c r="Q1732" i="5"/>
  <c r="R1732" i="5" s="1"/>
  <c r="Q1731" i="5"/>
  <c r="R1731" i="5" s="1"/>
  <c r="Q1730" i="5"/>
  <c r="R1730" i="5" s="1"/>
  <c r="Q1729" i="5"/>
  <c r="R1729" i="5" s="1"/>
  <c r="Q1728" i="5"/>
  <c r="R1728" i="5" s="1"/>
  <c r="Q1727" i="5"/>
  <c r="R1727" i="5" s="1"/>
  <c r="Q1726" i="5"/>
  <c r="R1726" i="5" s="1"/>
  <c r="Q1725" i="5"/>
  <c r="R1725" i="5" s="1"/>
  <c r="Q1724" i="5"/>
  <c r="R1724" i="5" s="1"/>
  <c r="Q1723" i="5"/>
  <c r="R1723" i="5" s="1"/>
  <c r="Q1722" i="5"/>
  <c r="R1722" i="5" s="1"/>
  <c r="Q1721" i="5"/>
  <c r="R1721" i="5" s="1"/>
  <c r="Q1720" i="5"/>
  <c r="R1720" i="5" s="1"/>
  <c r="Q1719" i="5"/>
  <c r="R1719" i="5" s="1"/>
  <c r="Q1718" i="5"/>
  <c r="R1718" i="5" s="1"/>
  <c r="Q1717" i="5"/>
  <c r="R1717" i="5" s="1"/>
  <c r="Q1716" i="5"/>
  <c r="R1716" i="5" s="1"/>
  <c r="Q1715" i="5"/>
  <c r="R1715" i="5" s="1"/>
  <c r="Q1714" i="5"/>
  <c r="R1714" i="5" s="1"/>
  <c r="Q1713" i="5"/>
  <c r="R1713" i="5" s="1"/>
  <c r="Q1712" i="5"/>
  <c r="R1712" i="5" s="1"/>
  <c r="Q1711" i="5"/>
  <c r="R1711" i="5" s="1"/>
  <c r="Q1710" i="5"/>
  <c r="R1710" i="5" s="1"/>
  <c r="Q1709" i="5"/>
  <c r="R1709" i="5" s="1"/>
  <c r="Q1708" i="5"/>
  <c r="R1708" i="5" s="1"/>
  <c r="Q1707" i="5"/>
  <c r="R1707" i="5" s="1"/>
  <c r="Q1706" i="5"/>
  <c r="R1706" i="5" s="1"/>
  <c r="Q1705" i="5"/>
  <c r="R1705" i="5" s="1"/>
  <c r="Q1704" i="5"/>
  <c r="R1704" i="5" s="1"/>
  <c r="Q1703" i="5"/>
  <c r="R1703" i="5" s="1"/>
  <c r="Q1702" i="5"/>
  <c r="R1702" i="5" s="1"/>
  <c r="Q1701" i="5"/>
  <c r="R1701" i="5" s="1"/>
  <c r="Q1700" i="5"/>
  <c r="R1700" i="5" s="1"/>
  <c r="Q1699" i="5"/>
  <c r="R1699" i="5" s="1"/>
  <c r="Q1698" i="5"/>
  <c r="R1698" i="5" s="1"/>
  <c r="Q1697" i="5"/>
  <c r="R1697" i="5" s="1"/>
  <c r="Q1696" i="5"/>
  <c r="R1696" i="5" s="1"/>
  <c r="Q1695" i="5"/>
  <c r="R1695" i="5" s="1"/>
  <c r="Q1694" i="5"/>
  <c r="R1694" i="5" s="1"/>
  <c r="Q1693" i="5"/>
  <c r="R1693" i="5" s="1"/>
  <c r="Q1692" i="5"/>
  <c r="R1692" i="5" s="1"/>
  <c r="Q1691" i="5"/>
  <c r="R1691" i="5" s="1"/>
  <c r="Q1690" i="5"/>
  <c r="R1690" i="5" s="1"/>
  <c r="Q1689" i="5"/>
  <c r="R1689" i="5" s="1"/>
  <c r="Q1688" i="5"/>
  <c r="R1688" i="5" s="1"/>
  <c r="Q1687" i="5"/>
  <c r="R1687" i="5" s="1"/>
  <c r="Q1686" i="5"/>
  <c r="R1686" i="5" s="1"/>
  <c r="Q1685" i="5"/>
  <c r="R1685" i="5" s="1"/>
  <c r="Q1684" i="5"/>
  <c r="R1684" i="5" s="1"/>
  <c r="Q1683" i="5"/>
  <c r="R1683" i="5" s="1"/>
  <c r="Q1682" i="5"/>
  <c r="R1682" i="5" s="1"/>
  <c r="Q1681" i="5"/>
  <c r="R1681" i="5" s="1"/>
  <c r="Q1680" i="5"/>
  <c r="R1680" i="5" s="1"/>
  <c r="Q1679" i="5"/>
  <c r="R1679" i="5" s="1"/>
  <c r="Q1678" i="5"/>
  <c r="R1678" i="5" s="1"/>
  <c r="Q1677" i="5"/>
  <c r="R1677" i="5" s="1"/>
  <c r="Q1676" i="5"/>
  <c r="R1676" i="5" s="1"/>
  <c r="Q1675" i="5"/>
  <c r="R1675" i="5" s="1"/>
  <c r="Q1674" i="5"/>
  <c r="R1674" i="5" s="1"/>
  <c r="Q1673" i="5"/>
  <c r="R1673" i="5" s="1"/>
  <c r="Q1672" i="5"/>
  <c r="R1672" i="5" s="1"/>
  <c r="Q1671" i="5"/>
  <c r="R1671" i="5" s="1"/>
  <c r="Q1670" i="5"/>
  <c r="R1670" i="5" s="1"/>
  <c r="Q1669" i="5"/>
  <c r="R1669" i="5" s="1"/>
  <c r="Q1668" i="5"/>
  <c r="R1668" i="5" s="1"/>
  <c r="Q1667" i="5"/>
  <c r="R1667" i="5" s="1"/>
  <c r="Q1666" i="5"/>
  <c r="R1666" i="5" s="1"/>
  <c r="Q1665" i="5"/>
  <c r="R1665" i="5" s="1"/>
  <c r="Q1664" i="5"/>
  <c r="R1664" i="5" s="1"/>
  <c r="Q1663" i="5"/>
  <c r="R1663" i="5" s="1"/>
  <c r="Q1662" i="5"/>
  <c r="R1662" i="5" s="1"/>
  <c r="Q1661" i="5"/>
  <c r="R1661" i="5" s="1"/>
  <c r="Q1660" i="5"/>
  <c r="R1660" i="5" s="1"/>
  <c r="Q1659" i="5"/>
  <c r="R1659" i="5" s="1"/>
  <c r="Q1658" i="5"/>
  <c r="R1658" i="5" s="1"/>
  <c r="Q1657" i="5"/>
  <c r="R1657" i="5" s="1"/>
  <c r="Q1656" i="5"/>
  <c r="R1656" i="5" s="1"/>
  <c r="Q1655" i="5"/>
  <c r="R1655" i="5" s="1"/>
  <c r="Q1654" i="5"/>
  <c r="R1654" i="5" s="1"/>
  <c r="Q1653" i="5"/>
  <c r="R1653" i="5" s="1"/>
  <c r="Q1652" i="5"/>
  <c r="R1652" i="5" s="1"/>
  <c r="Q1651" i="5"/>
  <c r="R1651" i="5" s="1"/>
  <c r="Q1650" i="5"/>
  <c r="R1650" i="5" s="1"/>
  <c r="Q1649" i="5"/>
  <c r="R1649" i="5" s="1"/>
  <c r="Q1648" i="5"/>
  <c r="R1648" i="5" s="1"/>
  <c r="Q1647" i="5"/>
  <c r="R1647" i="5" s="1"/>
  <c r="Q1646" i="5"/>
  <c r="R1646" i="5" s="1"/>
  <c r="Q1645" i="5"/>
  <c r="R1645" i="5" s="1"/>
  <c r="Q1644" i="5"/>
  <c r="R1644" i="5" s="1"/>
  <c r="Q1643" i="5"/>
  <c r="R1643" i="5" s="1"/>
  <c r="Q1642" i="5"/>
  <c r="R1642" i="5" s="1"/>
  <c r="Q1641" i="5"/>
  <c r="R1641" i="5" s="1"/>
  <c r="Q1640" i="5"/>
  <c r="R1640" i="5" s="1"/>
  <c r="Q1639" i="5"/>
  <c r="R1639" i="5" s="1"/>
  <c r="Q1638" i="5"/>
  <c r="R1638" i="5" s="1"/>
  <c r="Q1637" i="5"/>
  <c r="R1637" i="5" s="1"/>
  <c r="Q1636" i="5"/>
  <c r="R1636" i="5" s="1"/>
  <c r="Q1635" i="5"/>
  <c r="R1635" i="5" s="1"/>
  <c r="Q1634" i="5"/>
  <c r="R1634" i="5" s="1"/>
  <c r="Q1633" i="5"/>
  <c r="R1633" i="5" s="1"/>
  <c r="Q1632" i="5"/>
  <c r="R1632" i="5" s="1"/>
  <c r="Q1631" i="5"/>
  <c r="R1631" i="5" s="1"/>
  <c r="Q1630" i="5"/>
  <c r="R1630" i="5" s="1"/>
  <c r="Q1629" i="5"/>
  <c r="R1629" i="5" s="1"/>
  <c r="Q1628" i="5"/>
  <c r="R1628" i="5" s="1"/>
  <c r="Q1627" i="5"/>
  <c r="R1627" i="5" s="1"/>
  <c r="Q1626" i="5"/>
  <c r="R1626" i="5" s="1"/>
  <c r="Q1625" i="5"/>
  <c r="R1625" i="5" s="1"/>
  <c r="Q1624" i="5"/>
  <c r="R1624" i="5" s="1"/>
  <c r="Q1623" i="5"/>
  <c r="R1623" i="5" s="1"/>
  <c r="Q1622" i="5"/>
  <c r="R1622" i="5" s="1"/>
  <c r="Q1621" i="5"/>
  <c r="R1621" i="5" s="1"/>
  <c r="Q1620" i="5"/>
  <c r="R1620" i="5" s="1"/>
  <c r="Q1619" i="5"/>
  <c r="R1619" i="5" s="1"/>
  <c r="Q1618" i="5"/>
  <c r="R1618" i="5" s="1"/>
  <c r="Q1617" i="5"/>
  <c r="R1617" i="5" s="1"/>
  <c r="Q1616" i="5"/>
  <c r="R1616" i="5" s="1"/>
  <c r="Q1615" i="5"/>
  <c r="R1615" i="5" s="1"/>
  <c r="Q1614" i="5"/>
  <c r="R1614" i="5" s="1"/>
  <c r="Q1613" i="5"/>
  <c r="R1613" i="5" s="1"/>
  <c r="Q1612" i="5"/>
  <c r="R1612" i="5" s="1"/>
  <c r="Q1611" i="5"/>
  <c r="R1611" i="5" s="1"/>
  <c r="Q1610" i="5"/>
  <c r="R1610" i="5" s="1"/>
  <c r="Q1609" i="5"/>
  <c r="R1609" i="5" s="1"/>
  <c r="Q1608" i="5"/>
  <c r="R1608" i="5" s="1"/>
  <c r="Q1607" i="5"/>
  <c r="R1607" i="5" s="1"/>
  <c r="Q1606" i="5"/>
  <c r="R1606" i="5" s="1"/>
  <c r="Q1605" i="5"/>
  <c r="R1605" i="5" s="1"/>
  <c r="Q1604" i="5"/>
  <c r="R1604" i="5" s="1"/>
  <c r="Q1603" i="5"/>
  <c r="R1603" i="5" s="1"/>
  <c r="Q1602" i="5"/>
  <c r="R1602" i="5" s="1"/>
  <c r="Q1601" i="5"/>
  <c r="R1601" i="5" s="1"/>
  <c r="Q1600" i="5"/>
  <c r="R1600" i="5" s="1"/>
  <c r="Q1599" i="5"/>
  <c r="R1599" i="5" s="1"/>
  <c r="Q1598" i="5"/>
  <c r="R1598" i="5" s="1"/>
  <c r="Q1597" i="5"/>
  <c r="Q1596" i="5"/>
  <c r="R1596" i="5" s="1"/>
  <c r="Q1595" i="5"/>
  <c r="R1595" i="5" s="1"/>
  <c r="Q1594" i="5"/>
  <c r="R1594" i="5" s="1"/>
  <c r="Q1593" i="5"/>
  <c r="R1593" i="5" s="1"/>
  <c r="Q1592" i="5"/>
  <c r="R1592" i="5" s="1"/>
  <c r="Q1591" i="5"/>
  <c r="R1591" i="5" s="1"/>
  <c r="Q1590" i="5"/>
  <c r="R1590" i="5" s="1"/>
  <c r="Q1589" i="5"/>
  <c r="R1589" i="5" s="1"/>
  <c r="Q1588" i="5"/>
  <c r="R1588" i="5" s="1"/>
  <c r="Q1587" i="5"/>
  <c r="R1587" i="5" s="1"/>
  <c r="Q1586" i="5"/>
  <c r="R1586" i="5" s="1"/>
  <c r="Q1585" i="5"/>
  <c r="R1585" i="5" s="1"/>
  <c r="Q1584" i="5"/>
  <c r="R1584" i="5" s="1"/>
  <c r="Q1583" i="5"/>
  <c r="R1583" i="5" s="1"/>
  <c r="Q1582" i="5"/>
  <c r="R1582" i="5" s="1"/>
  <c r="Q1581" i="5"/>
  <c r="R1581" i="5" s="1"/>
  <c r="Q1580" i="5"/>
  <c r="R1580" i="5" s="1"/>
  <c r="Q1579" i="5"/>
  <c r="Q1578" i="5"/>
  <c r="R1578" i="5" s="1"/>
  <c r="Q1577" i="5"/>
  <c r="R1577" i="5" s="1"/>
  <c r="Q1576" i="5"/>
  <c r="R1576" i="5" s="1"/>
  <c r="Q1575" i="5"/>
  <c r="Q1574" i="5"/>
  <c r="R1574" i="5" s="1"/>
  <c r="Q1573" i="5"/>
  <c r="R1573" i="5" s="1"/>
  <c r="Q1572" i="5"/>
  <c r="R1572" i="5" s="1"/>
  <c r="Q1571" i="5"/>
  <c r="R1571" i="5" s="1"/>
  <c r="Q1570" i="5"/>
  <c r="R1570" i="5" s="1"/>
  <c r="Q1569" i="5"/>
  <c r="R1569" i="5" s="1"/>
  <c r="Q1568" i="5"/>
  <c r="R1568" i="5" s="1"/>
  <c r="Q1567" i="5"/>
  <c r="R1567" i="5" s="1"/>
  <c r="Q1566" i="5"/>
  <c r="R1566" i="5" s="1"/>
  <c r="Q1565" i="5"/>
  <c r="R1565" i="5" s="1"/>
  <c r="Q1564" i="5"/>
  <c r="R1564" i="5" s="1"/>
  <c r="Q1563" i="5"/>
  <c r="R1563" i="5" s="1"/>
  <c r="Q1562" i="5"/>
  <c r="R1562" i="5" s="1"/>
  <c r="Q1561" i="5"/>
  <c r="R1561" i="5" s="1"/>
  <c r="Q1560" i="5"/>
  <c r="R1560" i="5" s="1"/>
  <c r="Q1559" i="5"/>
  <c r="R1559" i="5" s="1"/>
  <c r="Q1558" i="5"/>
  <c r="R1558" i="5" s="1"/>
  <c r="Q1557" i="5"/>
  <c r="R1557" i="5" s="1"/>
  <c r="Q1556" i="5"/>
  <c r="R1556" i="5" s="1"/>
  <c r="Q1555" i="5"/>
  <c r="R1555" i="5" s="1"/>
  <c r="Q1554" i="5"/>
  <c r="R1554" i="5" s="1"/>
  <c r="Q1553" i="5"/>
  <c r="R1553" i="5" s="1"/>
  <c r="Q1552" i="5"/>
  <c r="R1552" i="5" s="1"/>
  <c r="Q1551" i="5"/>
  <c r="R1551" i="5" s="1"/>
  <c r="Q1550" i="5"/>
  <c r="R1550" i="5" s="1"/>
  <c r="Q1549" i="5"/>
  <c r="R1549" i="5" s="1"/>
  <c r="Q1548" i="5"/>
  <c r="R1548" i="5" s="1"/>
  <c r="Q1547" i="5"/>
  <c r="R1547" i="5" s="1"/>
  <c r="Q1546" i="5"/>
  <c r="R1546" i="5" s="1"/>
  <c r="Q1545" i="5"/>
  <c r="R1545" i="5" s="1"/>
  <c r="Q1544" i="5"/>
  <c r="R1544" i="5" s="1"/>
  <c r="Q1543" i="5"/>
  <c r="R1543" i="5" s="1"/>
  <c r="Q1542" i="5"/>
  <c r="R1542" i="5" s="1"/>
  <c r="Q1541" i="5"/>
  <c r="R1541" i="5" s="1"/>
  <c r="Q1540" i="5"/>
  <c r="R1540" i="5" s="1"/>
  <c r="Q1539" i="5"/>
  <c r="R1539" i="5" s="1"/>
  <c r="Q1538" i="5"/>
  <c r="R1538" i="5" s="1"/>
  <c r="Q1537" i="5"/>
  <c r="R1537" i="5" s="1"/>
  <c r="Q1536" i="5"/>
  <c r="R1536" i="5" s="1"/>
  <c r="Q1535" i="5"/>
  <c r="R1535" i="5" s="1"/>
  <c r="Q1534" i="5"/>
  <c r="R1534" i="5" s="1"/>
  <c r="Q1533" i="5"/>
  <c r="R1533" i="5" s="1"/>
  <c r="Q1532" i="5"/>
  <c r="R1532" i="5" s="1"/>
  <c r="Q1531" i="5"/>
  <c r="R1531" i="5" s="1"/>
  <c r="Q1530" i="5"/>
  <c r="R1530" i="5" s="1"/>
  <c r="Q1529" i="5"/>
  <c r="R1529" i="5" s="1"/>
  <c r="Q1528" i="5"/>
  <c r="R1528" i="5" s="1"/>
  <c r="Q1527" i="5"/>
  <c r="R1527" i="5" s="1"/>
  <c r="Q1526" i="5"/>
  <c r="R1526" i="5" s="1"/>
  <c r="Q1525" i="5"/>
  <c r="R1525" i="5" s="1"/>
  <c r="Q1524" i="5"/>
  <c r="R1524" i="5" s="1"/>
  <c r="Q1523" i="5"/>
  <c r="R1523" i="5" s="1"/>
  <c r="Q1522" i="5"/>
  <c r="R1522" i="5" s="1"/>
  <c r="Q1521" i="5"/>
  <c r="R1521" i="5" s="1"/>
  <c r="Q1520" i="5"/>
  <c r="R1520" i="5" s="1"/>
  <c r="Q1519" i="5"/>
  <c r="R1519" i="5" s="1"/>
  <c r="Q1518" i="5"/>
  <c r="R1518" i="5" s="1"/>
  <c r="Q1517" i="5"/>
  <c r="R1517" i="5" s="1"/>
  <c r="Q1516" i="5"/>
  <c r="R1516" i="5" s="1"/>
  <c r="Q1515" i="5"/>
  <c r="R1515" i="5" s="1"/>
  <c r="Q1514" i="5"/>
  <c r="R1514" i="5" s="1"/>
  <c r="Q1513" i="5"/>
  <c r="R1513" i="5" s="1"/>
  <c r="Q1512" i="5"/>
  <c r="R1512" i="5" s="1"/>
  <c r="Q1511" i="5"/>
  <c r="R1511" i="5" s="1"/>
  <c r="Q1510" i="5"/>
  <c r="R1510" i="5" s="1"/>
  <c r="Q1509" i="5"/>
  <c r="R1509" i="5" s="1"/>
  <c r="Q1508" i="5"/>
  <c r="R1508" i="5" s="1"/>
  <c r="Q1507" i="5"/>
  <c r="R1507" i="5" s="1"/>
  <c r="Q1506" i="5"/>
  <c r="R1506" i="5" s="1"/>
  <c r="Q1505" i="5"/>
  <c r="R1505" i="5" s="1"/>
  <c r="Q1504" i="5"/>
  <c r="R1504" i="5" s="1"/>
  <c r="Q1503" i="5"/>
  <c r="R1503" i="5" s="1"/>
  <c r="Q1502" i="5"/>
  <c r="R1502" i="5" s="1"/>
  <c r="Q1501" i="5"/>
  <c r="R1501" i="5" s="1"/>
  <c r="Q1500" i="5"/>
  <c r="R1500" i="5" s="1"/>
  <c r="Q1499" i="5"/>
  <c r="R1499" i="5" s="1"/>
  <c r="Q1498" i="5"/>
  <c r="R1498" i="5" s="1"/>
  <c r="Q1497" i="5"/>
  <c r="R1497" i="5" s="1"/>
  <c r="Q1496" i="5"/>
  <c r="R1496" i="5" s="1"/>
  <c r="Q1495" i="5"/>
  <c r="R1495" i="5" s="1"/>
  <c r="Q1494" i="5"/>
  <c r="R1494" i="5" s="1"/>
  <c r="Q1493" i="5"/>
  <c r="R1493" i="5" s="1"/>
  <c r="Q1492" i="5"/>
  <c r="R1492" i="5" s="1"/>
  <c r="Q1491" i="5"/>
  <c r="R1491" i="5" s="1"/>
  <c r="Q1490" i="5"/>
  <c r="R1490" i="5" s="1"/>
  <c r="Q1489" i="5"/>
  <c r="R1489" i="5" s="1"/>
  <c r="Q1488" i="5"/>
  <c r="R1488" i="5" s="1"/>
  <c r="Q1487" i="5"/>
  <c r="R1487" i="5" s="1"/>
  <c r="Q1486" i="5"/>
  <c r="R1486" i="5" s="1"/>
  <c r="Q1485" i="5"/>
  <c r="R1485" i="5" s="1"/>
  <c r="Q1484" i="5"/>
  <c r="R1484" i="5" s="1"/>
  <c r="Q1483" i="5"/>
  <c r="R1483" i="5" s="1"/>
  <c r="Q1482" i="5"/>
  <c r="R1482" i="5" s="1"/>
  <c r="Q1481" i="5"/>
  <c r="R1481" i="5" s="1"/>
  <c r="Q1480" i="5"/>
  <c r="R1480" i="5" s="1"/>
  <c r="Q1479" i="5"/>
  <c r="R1479" i="5" s="1"/>
  <c r="Q1478" i="5"/>
  <c r="R1478" i="5" s="1"/>
  <c r="Q1477" i="5"/>
  <c r="R1477" i="5" s="1"/>
  <c r="Q1476" i="5"/>
  <c r="R1476" i="5" s="1"/>
  <c r="Q1475" i="5"/>
  <c r="Q1474" i="5"/>
  <c r="R1474" i="5" s="1"/>
  <c r="Q1473" i="5"/>
  <c r="R1473" i="5" s="1"/>
  <c r="Q1472" i="5"/>
  <c r="R1472" i="5" s="1"/>
  <c r="Q1471" i="5"/>
  <c r="R1471" i="5" s="1"/>
  <c r="Q1470" i="5"/>
  <c r="R1470" i="5" s="1"/>
  <c r="Q1469" i="5"/>
  <c r="R1469" i="5" s="1"/>
  <c r="Q1468" i="5"/>
  <c r="R1468" i="5" s="1"/>
  <c r="Q1467" i="5"/>
  <c r="R1467" i="5" s="1"/>
  <c r="Q1466" i="5"/>
  <c r="Q1465" i="5"/>
  <c r="R1465" i="5" s="1"/>
  <c r="Q1464" i="5"/>
  <c r="R1464" i="5" s="1"/>
  <c r="Q1463" i="5"/>
  <c r="R1463" i="5" s="1"/>
  <c r="Q1462" i="5"/>
  <c r="Q1461" i="5"/>
  <c r="R1461" i="5" s="1"/>
  <c r="Q1460" i="5"/>
  <c r="R1460" i="5" s="1"/>
  <c r="Q1459" i="5"/>
  <c r="R1459" i="5" s="1"/>
  <c r="Q1458" i="5"/>
  <c r="R1458" i="5" s="1"/>
  <c r="Q1457" i="5"/>
  <c r="R1457" i="5" s="1"/>
  <c r="Q1456" i="5"/>
  <c r="R1456" i="5" s="1"/>
  <c r="Q1455" i="5"/>
  <c r="R1455" i="5" s="1"/>
  <c r="Q1454" i="5"/>
  <c r="Q1453" i="5"/>
  <c r="R1453" i="5" s="1"/>
  <c r="Q1452" i="5"/>
  <c r="R1452" i="5" s="1"/>
  <c r="Q1451" i="5"/>
  <c r="R1451" i="5" s="1"/>
  <c r="Q1450" i="5"/>
  <c r="R1450" i="5" s="1"/>
  <c r="Q1449" i="5"/>
  <c r="R1449" i="5" s="1"/>
  <c r="Q1448" i="5"/>
  <c r="R1448" i="5" s="1"/>
  <c r="Q1447" i="5"/>
  <c r="R1447" i="5" s="1"/>
  <c r="Q1446" i="5"/>
  <c r="R1446" i="5" s="1"/>
  <c r="Q1445" i="5"/>
  <c r="R1445" i="5" s="1"/>
  <c r="Q1444" i="5"/>
  <c r="R1444" i="5" s="1"/>
  <c r="Q1443" i="5"/>
  <c r="R1443" i="5" s="1"/>
  <c r="Q1442" i="5"/>
  <c r="R1442" i="5" s="1"/>
  <c r="Q1441" i="5"/>
  <c r="R1441" i="5" s="1"/>
  <c r="Q1440" i="5"/>
  <c r="R1440" i="5" s="1"/>
  <c r="Q1439" i="5"/>
  <c r="R1439" i="5" s="1"/>
  <c r="Q1438" i="5"/>
  <c r="R1438" i="5" s="1"/>
  <c r="Q1437" i="5"/>
  <c r="R1437" i="5" s="1"/>
  <c r="Q1436" i="5"/>
  <c r="R1436" i="5" s="1"/>
  <c r="Q1435" i="5"/>
  <c r="R1435" i="5" s="1"/>
  <c r="Q1434" i="5"/>
  <c r="R1434" i="5" s="1"/>
  <c r="Q1433" i="5"/>
  <c r="R1433" i="5" s="1"/>
  <c r="Q1432" i="5"/>
  <c r="R1432" i="5" s="1"/>
  <c r="Q1431" i="5"/>
  <c r="R1431" i="5" s="1"/>
  <c r="Q1430" i="5"/>
  <c r="R1430" i="5" s="1"/>
  <c r="Q1429" i="5"/>
  <c r="R1429" i="5" s="1"/>
  <c r="Q1428" i="5"/>
  <c r="R1428" i="5" s="1"/>
  <c r="Q1427" i="5"/>
  <c r="R1427" i="5" s="1"/>
  <c r="Q1426" i="5"/>
  <c r="R1426" i="5" s="1"/>
  <c r="Q1425" i="5"/>
  <c r="R1425" i="5" s="1"/>
  <c r="Q1424" i="5"/>
  <c r="R1424" i="5" s="1"/>
  <c r="Q1423" i="5"/>
  <c r="R1423" i="5" s="1"/>
  <c r="Q1422" i="5"/>
  <c r="R1422" i="5" s="1"/>
  <c r="Q1421" i="5"/>
  <c r="R1421" i="5" s="1"/>
  <c r="Q1420" i="5"/>
  <c r="R1420" i="5" s="1"/>
  <c r="Q1419" i="5"/>
  <c r="R1419" i="5" s="1"/>
  <c r="Q1418" i="5"/>
  <c r="R1418" i="5" s="1"/>
  <c r="Q1417" i="5"/>
  <c r="R1417" i="5" s="1"/>
  <c r="Q1416" i="5"/>
  <c r="R1416" i="5" s="1"/>
  <c r="Q1415" i="5"/>
  <c r="R1415" i="5" s="1"/>
  <c r="Q1414" i="5"/>
  <c r="R1414" i="5" s="1"/>
  <c r="Q1413" i="5"/>
  <c r="R1413" i="5" s="1"/>
  <c r="Q1412" i="5"/>
  <c r="R1412" i="5" s="1"/>
  <c r="Q1411" i="5"/>
  <c r="R1411" i="5" s="1"/>
  <c r="Q1410" i="5"/>
  <c r="R1410" i="5" s="1"/>
  <c r="Q1409" i="5"/>
  <c r="R1409" i="5" s="1"/>
  <c r="Q1408" i="5"/>
  <c r="R1408" i="5" s="1"/>
  <c r="Q1407" i="5"/>
  <c r="R1407" i="5" s="1"/>
  <c r="Q1406" i="5"/>
  <c r="R1406" i="5" s="1"/>
  <c r="Q1405" i="5"/>
  <c r="R1405" i="5" s="1"/>
  <c r="Q1404" i="5"/>
  <c r="R1404" i="5" s="1"/>
  <c r="Q1403" i="5"/>
  <c r="R1403" i="5" s="1"/>
  <c r="Q1402" i="5"/>
  <c r="R1402" i="5" s="1"/>
  <c r="Q1401" i="5"/>
  <c r="R1401" i="5" s="1"/>
  <c r="Q1400" i="5"/>
  <c r="R1400" i="5" s="1"/>
  <c r="Q1399" i="5"/>
  <c r="R1399" i="5" s="1"/>
  <c r="Q1398" i="5"/>
  <c r="R1398" i="5" s="1"/>
  <c r="Q1397" i="5"/>
  <c r="R1397" i="5" s="1"/>
  <c r="Q1396" i="5"/>
  <c r="R1396" i="5" s="1"/>
  <c r="Q1395" i="5"/>
  <c r="R1395" i="5" s="1"/>
  <c r="Q1394" i="5"/>
  <c r="R1394" i="5" s="1"/>
  <c r="Q1393" i="5"/>
  <c r="R1393" i="5" s="1"/>
  <c r="Q1392" i="5"/>
  <c r="R1392" i="5" s="1"/>
  <c r="Q1391" i="5"/>
  <c r="R1391" i="5" s="1"/>
  <c r="Q1390" i="5"/>
  <c r="R1390" i="5" s="1"/>
  <c r="Q1389" i="5"/>
  <c r="R1389" i="5" s="1"/>
  <c r="Q1388" i="5"/>
  <c r="R1388" i="5" s="1"/>
  <c r="Q1387" i="5"/>
  <c r="R1387" i="5" s="1"/>
  <c r="Q1386" i="5"/>
  <c r="R1386" i="5" s="1"/>
  <c r="Q1385" i="5"/>
  <c r="R1385" i="5" s="1"/>
  <c r="Q1384" i="5"/>
  <c r="R1384" i="5" s="1"/>
  <c r="Q1383" i="5"/>
  <c r="R1383" i="5" s="1"/>
  <c r="Q1382" i="5"/>
  <c r="R1382" i="5" s="1"/>
  <c r="Q1381" i="5"/>
  <c r="R1381" i="5" s="1"/>
  <c r="Q1380" i="5"/>
  <c r="R1380" i="5" s="1"/>
  <c r="Q1379" i="5"/>
  <c r="R1379" i="5" s="1"/>
  <c r="Q1378" i="5"/>
  <c r="R1378" i="5" s="1"/>
  <c r="Q1377" i="5"/>
  <c r="R1377" i="5" s="1"/>
  <c r="Q1376" i="5"/>
  <c r="R1376" i="5" s="1"/>
  <c r="Q1375" i="5"/>
  <c r="R1375" i="5" s="1"/>
  <c r="Q1374" i="5"/>
  <c r="R1374" i="5" s="1"/>
  <c r="Q1373" i="5"/>
  <c r="R1373" i="5" s="1"/>
  <c r="Q1372" i="5"/>
  <c r="R1372" i="5" s="1"/>
  <c r="Q1371" i="5"/>
  <c r="R1371" i="5" s="1"/>
  <c r="Q1370" i="5"/>
  <c r="R1370" i="5" s="1"/>
  <c r="Q1369" i="5"/>
  <c r="R1369" i="5" s="1"/>
  <c r="Q1368" i="5"/>
  <c r="R1368" i="5" s="1"/>
  <c r="Q1367" i="5"/>
  <c r="R1367" i="5" s="1"/>
  <c r="Q1366" i="5"/>
  <c r="R1366" i="5" s="1"/>
  <c r="Q1365" i="5"/>
  <c r="R1365" i="5" s="1"/>
  <c r="Q1364" i="5"/>
  <c r="R1364" i="5" s="1"/>
  <c r="Q1363" i="5"/>
  <c r="R1363" i="5" s="1"/>
  <c r="Q1362" i="5"/>
  <c r="R1362" i="5" s="1"/>
  <c r="Q1361" i="5"/>
  <c r="R1361" i="5" s="1"/>
  <c r="Q1360" i="5"/>
  <c r="R1360" i="5" s="1"/>
  <c r="Q1359" i="5"/>
  <c r="R1359" i="5" s="1"/>
  <c r="Q1358" i="5"/>
  <c r="R1358" i="5" s="1"/>
  <c r="Q1357" i="5"/>
  <c r="R1357" i="5" s="1"/>
  <c r="Q1356" i="5"/>
  <c r="R1356" i="5" s="1"/>
  <c r="Q1355" i="5"/>
  <c r="R1355" i="5" s="1"/>
  <c r="Q1354" i="5"/>
  <c r="R1354" i="5" s="1"/>
  <c r="Q1353" i="5"/>
  <c r="R1353" i="5" s="1"/>
  <c r="Q1352" i="5"/>
  <c r="R1352" i="5" s="1"/>
  <c r="Q1351" i="5"/>
  <c r="R1351" i="5" s="1"/>
  <c r="Q1350" i="5"/>
  <c r="R1350" i="5" s="1"/>
  <c r="Q1349" i="5"/>
  <c r="R1349" i="5" s="1"/>
  <c r="Q1348" i="5"/>
  <c r="R1348" i="5" s="1"/>
  <c r="Q1347" i="5"/>
  <c r="R1347" i="5" s="1"/>
  <c r="Q1346" i="5"/>
  <c r="R1346" i="5" s="1"/>
  <c r="Q1345" i="5"/>
  <c r="R1345" i="5" s="1"/>
  <c r="Q1344" i="5"/>
  <c r="R1344" i="5" s="1"/>
  <c r="Q1343" i="5"/>
  <c r="R1343" i="5" s="1"/>
  <c r="Q1342" i="5"/>
  <c r="R1342" i="5" s="1"/>
  <c r="Q1341" i="5"/>
  <c r="R1341" i="5" s="1"/>
  <c r="Q1340" i="5"/>
  <c r="R1340" i="5" s="1"/>
  <c r="Q1339" i="5"/>
  <c r="R1339" i="5" s="1"/>
  <c r="Q1338" i="5"/>
  <c r="R1338" i="5" s="1"/>
  <c r="Q1337" i="5"/>
  <c r="R1337" i="5" s="1"/>
  <c r="Q1336" i="5"/>
  <c r="R1336" i="5" s="1"/>
  <c r="Q1335" i="5"/>
  <c r="R1335" i="5" s="1"/>
  <c r="Q1334" i="5"/>
  <c r="R1334" i="5" s="1"/>
  <c r="Q1333" i="5"/>
  <c r="R1333" i="5" s="1"/>
  <c r="Q1332" i="5"/>
  <c r="R1332" i="5" s="1"/>
  <c r="Q1331" i="5"/>
  <c r="R1331" i="5" s="1"/>
  <c r="Q1330" i="5"/>
  <c r="R1330" i="5" s="1"/>
  <c r="Q1329" i="5"/>
  <c r="R1329" i="5" s="1"/>
  <c r="Q1328" i="5"/>
  <c r="R1328" i="5" s="1"/>
  <c r="Q1327" i="5"/>
  <c r="R1327" i="5" s="1"/>
  <c r="Q1326" i="5"/>
  <c r="R1326" i="5" s="1"/>
  <c r="Q1325" i="5"/>
  <c r="R1325" i="5" s="1"/>
  <c r="Q1324" i="5"/>
  <c r="R1324" i="5" s="1"/>
  <c r="Q1323" i="5"/>
  <c r="R1323" i="5" s="1"/>
  <c r="Q1322" i="5"/>
  <c r="R1322" i="5" s="1"/>
  <c r="Q1321" i="5"/>
  <c r="R1321" i="5" s="1"/>
  <c r="Q1320" i="5"/>
  <c r="R1320" i="5" s="1"/>
  <c r="Q1319" i="5"/>
  <c r="R1319" i="5" s="1"/>
  <c r="Q1318" i="5"/>
  <c r="R1318" i="5" s="1"/>
  <c r="Q1317" i="5"/>
  <c r="R1317" i="5" s="1"/>
  <c r="Q1316" i="5"/>
  <c r="R1316" i="5" s="1"/>
  <c r="Q1315" i="5"/>
  <c r="R1315" i="5" s="1"/>
  <c r="Q1314" i="5"/>
  <c r="R1314" i="5" s="1"/>
  <c r="Q1313" i="5"/>
  <c r="R1313" i="5" s="1"/>
  <c r="Q1312" i="5"/>
  <c r="R1312" i="5" s="1"/>
  <c r="Q1311" i="5"/>
  <c r="R1311" i="5" s="1"/>
  <c r="Q1310" i="5"/>
  <c r="R1310" i="5" s="1"/>
  <c r="Q1309" i="5"/>
  <c r="R1309" i="5" s="1"/>
  <c r="Q1308" i="5"/>
  <c r="R1308" i="5" s="1"/>
  <c r="Q1307" i="5"/>
  <c r="R1307" i="5" s="1"/>
  <c r="Q1306" i="5"/>
  <c r="R1306" i="5" s="1"/>
  <c r="Q1305" i="5"/>
  <c r="R1305" i="5" s="1"/>
  <c r="Q1304" i="5"/>
  <c r="R1304" i="5" s="1"/>
  <c r="Q1303" i="5"/>
  <c r="R1303" i="5" s="1"/>
  <c r="Q1302" i="5"/>
  <c r="R1302" i="5" s="1"/>
  <c r="Q1301" i="5"/>
  <c r="R1301" i="5" s="1"/>
  <c r="Q1300" i="5"/>
  <c r="R1300" i="5" s="1"/>
  <c r="Q1299" i="5"/>
  <c r="R1299" i="5" s="1"/>
  <c r="Q1298" i="5"/>
  <c r="R1298" i="5" s="1"/>
  <c r="Q1297" i="5"/>
  <c r="R1297" i="5" s="1"/>
  <c r="Q1296" i="5"/>
  <c r="R1296" i="5" s="1"/>
  <c r="Q1295" i="5"/>
  <c r="R1295" i="5" s="1"/>
  <c r="Q1294" i="5"/>
  <c r="R1294" i="5" s="1"/>
  <c r="Q1293" i="5"/>
  <c r="R1293" i="5" s="1"/>
  <c r="Q1292" i="5"/>
  <c r="R1292" i="5" s="1"/>
  <c r="Q1291" i="5"/>
  <c r="R1291" i="5" s="1"/>
  <c r="Q1290" i="5"/>
  <c r="R1290" i="5" s="1"/>
  <c r="Q1289" i="5"/>
  <c r="R1289" i="5" s="1"/>
  <c r="Q1288" i="5"/>
  <c r="R1288" i="5" s="1"/>
  <c r="Q1287" i="5"/>
  <c r="R1287" i="5" s="1"/>
  <c r="Q1286" i="5"/>
  <c r="R1286" i="5" s="1"/>
  <c r="Q1285" i="5"/>
  <c r="R1285" i="5" s="1"/>
  <c r="Q1284" i="5"/>
  <c r="R1284" i="5" s="1"/>
  <c r="Q1283" i="5"/>
  <c r="R1283" i="5" s="1"/>
  <c r="Q1282" i="5"/>
  <c r="R1282" i="5" s="1"/>
  <c r="Q1281" i="5"/>
  <c r="R1281" i="5" s="1"/>
  <c r="Q1280" i="5"/>
  <c r="R1280" i="5" s="1"/>
  <c r="Q1279" i="5"/>
  <c r="R1279" i="5" s="1"/>
  <c r="Q1278" i="5"/>
  <c r="R1278" i="5" s="1"/>
  <c r="Q1277" i="5"/>
  <c r="R1277" i="5" s="1"/>
  <c r="Q1276" i="5"/>
  <c r="R1276" i="5" s="1"/>
  <c r="Q1275" i="5"/>
  <c r="R1275" i="5" s="1"/>
  <c r="Q1274" i="5"/>
  <c r="R1274" i="5" s="1"/>
  <c r="Q1273" i="5"/>
  <c r="R1273" i="5" s="1"/>
  <c r="Q1272" i="5"/>
  <c r="R1272" i="5" s="1"/>
  <c r="Q1271" i="5"/>
  <c r="R1271" i="5" s="1"/>
  <c r="Q1270" i="5"/>
  <c r="R1270" i="5" s="1"/>
  <c r="Q1269" i="5"/>
  <c r="R1269" i="5" s="1"/>
  <c r="Q1268" i="5"/>
  <c r="R1268" i="5" s="1"/>
  <c r="Q1267" i="5"/>
  <c r="R1267" i="5" s="1"/>
  <c r="Q1266" i="5"/>
  <c r="R1266" i="5" s="1"/>
  <c r="Q1265" i="5"/>
  <c r="R1265" i="5" s="1"/>
  <c r="Q1264" i="5"/>
  <c r="R1264" i="5" s="1"/>
  <c r="Q1263" i="5"/>
  <c r="R1263" i="5" s="1"/>
  <c r="Q1262" i="5"/>
  <c r="R1262" i="5" s="1"/>
  <c r="Q1261" i="5"/>
  <c r="R1261" i="5" s="1"/>
  <c r="Q1260" i="5"/>
  <c r="R1260" i="5" s="1"/>
  <c r="Q1259" i="5"/>
  <c r="R1259" i="5" s="1"/>
  <c r="Q1258" i="5"/>
  <c r="R1258" i="5" s="1"/>
  <c r="Q1257" i="5"/>
  <c r="R1257" i="5" s="1"/>
  <c r="Q1256" i="5"/>
  <c r="R1256" i="5" s="1"/>
  <c r="Q1255" i="5"/>
  <c r="R1255" i="5" s="1"/>
  <c r="Q1254" i="5"/>
  <c r="R1254" i="5" s="1"/>
  <c r="Q1253" i="5"/>
  <c r="R1253" i="5" s="1"/>
  <c r="Q1252" i="5"/>
  <c r="R1252" i="5" s="1"/>
  <c r="Q1251" i="5"/>
  <c r="R1251" i="5" s="1"/>
  <c r="Q1250" i="5"/>
  <c r="R1250" i="5" s="1"/>
  <c r="Q1249" i="5"/>
  <c r="R1249" i="5" s="1"/>
  <c r="Q1248" i="5"/>
  <c r="R1248" i="5" s="1"/>
  <c r="Q1247" i="5"/>
  <c r="R1247" i="5" s="1"/>
  <c r="Q1246" i="5"/>
  <c r="R1246" i="5" s="1"/>
  <c r="Q1245" i="5"/>
  <c r="R1245" i="5" s="1"/>
  <c r="Q1244" i="5"/>
  <c r="R1244" i="5" s="1"/>
  <c r="Q1243" i="5"/>
  <c r="R1243" i="5" s="1"/>
  <c r="Q1242" i="5"/>
  <c r="R1242" i="5" s="1"/>
  <c r="Q1241" i="5"/>
  <c r="R1241" i="5" s="1"/>
  <c r="Q1240" i="5"/>
  <c r="R1240" i="5" s="1"/>
  <c r="Q1239" i="5"/>
  <c r="R1239" i="5" s="1"/>
  <c r="Q1238" i="5"/>
  <c r="R1238" i="5" s="1"/>
  <c r="Q1237" i="5"/>
  <c r="R1237" i="5" s="1"/>
  <c r="Q1236" i="5"/>
  <c r="R1236" i="5" s="1"/>
  <c r="Q1235" i="5"/>
  <c r="R1235" i="5" s="1"/>
  <c r="Q1234" i="5"/>
  <c r="R1234" i="5" s="1"/>
  <c r="Q1233" i="5"/>
  <c r="R1233" i="5" s="1"/>
  <c r="Q1232" i="5"/>
  <c r="R1232" i="5" s="1"/>
  <c r="Q1231" i="5"/>
  <c r="R1231" i="5" s="1"/>
  <c r="Q1230" i="5"/>
  <c r="R1230" i="5" s="1"/>
  <c r="Q1229" i="5"/>
  <c r="R1229" i="5" s="1"/>
  <c r="Q1228" i="5"/>
  <c r="R1228" i="5" s="1"/>
  <c r="Q1227" i="5"/>
  <c r="R1227" i="5" s="1"/>
  <c r="Q1226" i="5"/>
  <c r="R1226" i="5" s="1"/>
  <c r="Q1225" i="5"/>
  <c r="R1225" i="5" s="1"/>
  <c r="Q1224" i="5"/>
  <c r="R1224" i="5" s="1"/>
  <c r="Q1223" i="5"/>
  <c r="R1223" i="5" s="1"/>
  <c r="Q1222" i="5"/>
  <c r="R1222" i="5" s="1"/>
  <c r="Q1221" i="5"/>
  <c r="R1221" i="5" s="1"/>
  <c r="Q1220" i="5"/>
  <c r="R1220" i="5" s="1"/>
  <c r="Q1219" i="5"/>
  <c r="R1219" i="5" s="1"/>
  <c r="Q1218" i="5"/>
  <c r="R1218" i="5" s="1"/>
  <c r="Q1217" i="5"/>
  <c r="R1217" i="5" s="1"/>
  <c r="Q1216" i="5"/>
  <c r="R1216" i="5" s="1"/>
  <c r="Q1215" i="5"/>
  <c r="R1215" i="5" s="1"/>
  <c r="Q1214" i="5"/>
  <c r="R1214" i="5" s="1"/>
  <c r="Q1213" i="5"/>
  <c r="R1213" i="5" s="1"/>
  <c r="Q1212" i="5"/>
  <c r="R1212" i="5" s="1"/>
  <c r="Q1211" i="5"/>
  <c r="R1211" i="5" s="1"/>
  <c r="Q1210" i="5"/>
  <c r="R1210" i="5" s="1"/>
  <c r="Q1209" i="5"/>
  <c r="R1209" i="5" s="1"/>
  <c r="Q1208" i="5"/>
  <c r="R1208" i="5" s="1"/>
  <c r="Q1207" i="5"/>
  <c r="R1207" i="5" s="1"/>
  <c r="Q1206" i="5"/>
  <c r="R1206" i="5" s="1"/>
  <c r="Q1205" i="5"/>
  <c r="R1205" i="5" s="1"/>
  <c r="Q1204" i="5"/>
  <c r="R1204" i="5" s="1"/>
  <c r="Q1203" i="5"/>
  <c r="R1203" i="5" s="1"/>
  <c r="Q1202" i="5"/>
  <c r="R1202" i="5" s="1"/>
  <c r="Q1201" i="5"/>
  <c r="R1201" i="5" s="1"/>
  <c r="Q1200" i="5"/>
  <c r="R1200" i="5" s="1"/>
  <c r="Q1199" i="5"/>
  <c r="R1199" i="5" s="1"/>
  <c r="Q1198" i="5"/>
  <c r="R1198" i="5" s="1"/>
  <c r="Q1197" i="5"/>
  <c r="R1197" i="5" s="1"/>
  <c r="Q1196" i="5"/>
  <c r="R1196" i="5" s="1"/>
  <c r="Q1195" i="5"/>
  <c r="R1195" i="5" s="1"/>
  <c r="Q1194" i="5"/>
  <c r="R1194" i="5" s="1"/>
  <c r="Q1193" i="5"/>
  <c r="R1193" i="5" s="1"/>
  <c r="Q1192" i="5"/>
  <c r="R1192" i="5" s="1"/>
  <c r="Q1191" i="5"/>
  <c r="R1191" i="5" s="1"/>
  <c r="Q1190" i="5"/>
  <c r="R1190" i="5" s="1"/>
  <c r="Q1189" i="5"/>
  <c r="R1189" i="5" s="1"/>
  <c r="Q1188" i="5"/>
  <c r="R1188" i="5" s="1"/>
  <c r="Q1187" i="5"/>
  <c r="R1187" i="5" s="1"/>
  <c r="Q1186" i="5"/>
  <c r="R1186" i="5" s="1"/>
  <c r="Q1185" i="5"/>
  <c r="R1185" i="5" s="1"/>
  <c r="Q1184" i="5"/>
  <c r="R1184" i="5" s="1"/>
  <c r="Q1183" i="5"/>
  <c r="R1183" i="5" s="1"/>
  <c r="Q1182" i="5"/>
  <c r="R1182" i="5" s="1"/>
  <c r="Q1181" i="5"/>
  <c r="R1181" i="5" s="1"/>
  <c r="Q1180" i="5"/>
  <c r="R1180" i="5" s="1"/>
  <c r="Q1179" i="5"/>
  <c r="R1179" i="5" s="1"/>
  <c r="Q1178" i="5"/>
  <c r="R1178" i="5" s="1"/>
  <c r="Q1177" i="5"/>
  <c r="R1177" i="5" s="1"/>
  <c r="Q1176" i="5"/>
  <c r="R1176" i="5" s="1"/>
  <c r="Q1175" i="5"/>
  <c r="R1175" i="5" s="1"/>
  <c r="Q1174" i="5"/>
  <c r="R1174" i="5" s="1"/>
  <c r="Q1173" i="5"/>
  <c r="R1173" i="5" s="1"/>
  <c r="Q1172" i="5"/>
  <c r="R1172" i="5" s="1"/>
  <c r="Q1171" i="5"/>
  <c r="R1171" i="5" s="1"/>
  <c r="Q1170" i="5"/>
  <c r="R1170" i="5" s="1"/>
  <c r="Q1169" i="5"/>
  <c r="R1169" i="5" s="1"/>
  <c r="Q1168" i="5"/>
  <c r="R1168" i="5" s="1"/>
  <c r="Q1167" i="5"/>
  <c r="R1167" i="5" s="1"/>
  <c r="Q1166" i="5"/>
  <c r="R1166" i="5" s="1"/>
  <c r="Q1165" i="5"/>
  <c r="R1165" i="5" s="1"/>
  <c r="Q1164" i="5"/>
  <c r="R1164" i="5" s="1"/>
  <c r="Q1163" i="5"/>
  <c r="R1163" i="5" s="1"/>
  <c r="Q1162" i="5"/>
  <c r="R1162" i="5" s="1"/>
  <c r="Q1161" i="5"/>
  <c r="R1161" i="5" s="1"/>
  <c r="Q1160" i="5"/>
  <c r="R1160" i="5" s="1"/>
  <c r="Q1159" i="5"/>
  <c r="R1159" i="5" s="1"/>
  <c r="Q1158" i="5"/>
  <c r="R1158" i="5" s="1"/>
  <c r="Q1157" i="5"/>
  <c r="R1157" i="5" s="1"/>
  <c r="Q1156" i="5"/>
  <c r="R1156" i="5" s="1"/>
  <c r="Q1155" i="5"/>
  <c r="R1155" i="5" s="1"/>
  <c r="Q1154" i="5"/>
  <c r="R1154" i="5" s="1"/>
  <c r="Q1153" i="5"/>
  <c r="R1153" i="5" s="1"/>
  <c r="Q1152" i="5"/>
  <c r="R1152" i="5" s="1"/>
  <c r="Q1151" i="5"/>
  <c r="R1151" i="5" s="1"/>
  <c r="Q1150" i="5"/>
  <c r="R1150" i="5" s="1"/>
  <c r="Q1149" i="5"/>
  <c r="R1149" i="5" s="1"/>
  <c r="Q1148" i="5"/>
  <c r="R1148" i="5" s="1"/>
  <c r="Q1147" i="5"/>
  <c r="R1147" i="5" s="1"/>
  <c r="Q1146" i="5"/>
  <c r="R1146" i="5" s="1"/>
  <c r="Q1145" i="5"/>
  <c r="R1145" i="5" s="1"/>
  <c r="Q1144" i="5"/>
  <c r="R1144" i="5" s="1"/>
  <c r="Q1143" i="5"/>
  <c r="R1143" i="5" s="1"/>
  <c r="Q1142" i="5"/>
  <c r="R1142" i="5" s="1"/>
  <c r="Q1141" i="5"/>
  <c r="R1141" i="5" s="1"/>
  <c r="Q1140" i="5"/>
  <c r="R1140" i="5" s="1"/>
  <c r="Q1139" i="5"/>
  <c r="R1139" i="5" s="1"/>
  <c r="Q1138" i="5"/>
  <c r="R1138" i="5" s="1"/>
  <c r="Q1137" i="5"/>
  <c r="R1137" i="5" s="1"/>
  <c r="Q1136" i="5"/>
  <c r="R1136" i="5" s="1"/>
  <c r="Q1135" i="5"/>
  <c r="R1135" i="5" s="1"/>
  <c r="Q1134" i="5"/>
  <c r="R1134" i="5" s="1"/>
  <c r="Q1133" i="5"/>
  <c r="R1133" i="5" s="1"/>
  <c r="Q1132" i="5"/>
  <c r="R1132" i="5" s="1"/>
  <c r="Q1131" i="5"/>
  <c r="R1131" i="5" s="1"/>
  <c r="Q1130" i="5"/>
  <c r="R1130" i="5" s="1"/>
  <c r="Q1129" i="5"/>
  <c r="R1129" i="5" s="1"/>
  <c r="Q1128" i="5"/>
  <c r="R1128" i="5" s="1"/>
  <c r="Q1127" i="5"/>
  <c r="R1127" i="5" s="1"/>
  <c r="Q1126" i="5"/>
  <c r="R1126" i="5" s="1"/>
  <c r="Q1125" i="5"/>
  <c r="R1125" i="5" s="1"/>
  <c r="Q1124" i="5"/>
  <c r="R1124" i="5" s="1"/>
  <c r="Q1123" i="5"/>
  <c r="R1123" i="5" s="1"/>
  <c r="Q1122" i="5"/>
  <c r="R1122" i="5" s="1"/>
  <c r="Q1121" i="5"/>
  <c r="R1121" i="5" s="1"/>
  <c r="Q1120" i="5"/>
  <c r="R1120" i="5" s="1"/>
  <c r="Q1119" i="5"/>
  <c r="R1119" i="5" s="1"/>
  <c r="Q1118" i="5"/>
  <c r="R1118" i="5" s="1"/>
  <c r="Q1117" i="5"/>
  <c r="R1117" i="5" s="1"/>
  <c r="Q1116" i="5"/>
  <c r="R1116" i="5" s="1"/>
  <c r="Q1115" i="5"/>
  <c r="R1115" i="5" s="1"/>
  <c r="Q1114" i="5"/>
  <c r="R1114" i="5" s="1"/>
  <c r="Q1113" i="5"/>
  <c r="R1113" i="5" s="1"/>
  <c r="Q1112" i="5"/>
  <c r="R1112" i="5" s="1"/>
  <c r="Q1111" i="5"/>
  <c r="R1111" i="5" s="1"/>
  <c r="Q1110" i="5"/>
  <c r="R1110" i="5" s="1"/>
  <c r="Q1109" i="5"/>
  <c r="R1109" i="5" s="1"/>
  <c r="Q1108" i="5"/>
  <c r="R1108" i="5" s="1"/>
  <c r="Q1107" i="5"/>
  <c r="R1107" i="5" s="1"/>
  <c r="Q1106" i="5"/>
  <c r="R1106" i="5" s="1"/>
  <c r="Q1105" i="5"/>
  <c r="R1105" i="5" s="1"/>
  <c r="Q1104" i="5"/>
  <c r="R1104" i="5" s="1"/>
  <c r="Q1103" i="5"/>
  <c r="R1103" i="5" s="1"/>
  <c r="Q1102" i="5"/>
  <c r="R1102" i="5" s="1"/>
  <c r="Q1101" i="5"/>
  <c r="R1101" i="5" s="1"/>
  <c r="Q1100" i="5"/>
  <c r="R1100" i="5" s="1"/>
  <c r="Q1099" i="5"/>
  <c r="R1099" i="5" s="1"/>
  <c r="Q1098" i="5"/>
  <c r="R1098" i="5" s="1"/>
  <c r="Q1097" i="5"/>
  <c r="R1097" i="5" s="1"/>
  <c r="Q1096" i="5"/>
  <c r="R1096" i="5" s="1"/>
  <c r="Q1095" i="5"/>
  <c r="R1095" i="5" s="1"/>
  <c r="Q1094" i="5"/>
  <c r="R1094" i="5" s="1"/>
  <c r="Q1093" i="5"/>
  <c r="R1093" i="5" s="1"/>
  <c r="Q1092" i="5"/>
  <c r="R1092" i="5" s="1"/>
  <c r="Q1091" i="5"/>
  <c r="R1091" i="5" s="1"/>
  <c r="Q1090" i="5"/>
  <c r="R1090" i="5" s="1"/>
  <c r="Q1089" i="5"/>
  <c r="R1089" i="5" s="1"/>
  <c r="Q1088" i="5"/>
  <c r="R1088" i="5" s="1"/>
  <c r="Q1087" i="5"/>
  <c r="R1087" i="5" s="1"/>
  <c r="Q1086" i="5"/>
  <c r="R1086" i="5" s="1"/>
  <c r="Q1085" i="5"/>
  <c r="R1085" i="5" s="1"/>
  <c r="Q1084" i="5"/>
  <c r="R1084" i="5" s="1"/>
  <c r="Q1083" i="5"/>
  <c r="R1083" i="5" s="1"/>
  <c r="Q1082" i="5"/>
  <c r="R1082" i="5" s="1"/>
  <c r="Q1081" i="5"/>
  <c r="R1081" i="5" s="1"/>
  <c r="Q1080" i="5"/>
  <c r="R1080" i="5" s="1"/>
  <c r="Q1079" i="5"/>
  <c r="R1079" i="5" s="1"/>
  <c r="Q1078" i="5"/>
  <c r="R1078" i="5" s="1"/>
  <c r="Q1077" i="5"/>
  <c r="R1077" i="5" s="1"/>
  <c r="Q1076" i="5"/>
  <c r="R1076" i="5" s="1"/>
  <c r="Q1075" i="5"/>
  <c r="R1075" i="5" s="1"/>
  <c r="Q1074" i="5"/>
  <c r="R1074" i="5" s="1"/>
  <c r="Q1073" i="5"/>
  <c r="R1073" i="5" s="1"/>
  <c r="Q1072" i="5"/>
  <c r="R1072" i="5" s="1"/>
  <c r="Q1071" i="5"/>
  <c r="R1071" i="5" s="1"/>
  <c r="Q1070" i="5"/>
  <c r="R1070" i="5" s="1"/>
  <c r="Q1069" i="5"/>
  <c r="R1069" i="5" s="1"/>
  <c r="Q1068" i="5"/>
  <c r="R1068" i="5" s="1"/>
  <c r="Q1067" i="5"/>
  <c r="R1067" i="5" s="1"/>
  <c r="Q1066" i="5"/>
  <c r="R1066" i="5" s="1"/>
  <c r="Q1065" i="5"/>
  <c r="R1065" i="5" s="1"/>
  <c r="Q1064" i="5"/>
  <c r="R1064" i="5" s="1"/>
  <c r="Q1063" i="5"/>
  <c r="R1063" i="5" s="1"/>
  <c r="Q1062" i="5"/>
  <c r="R1062" i="5" s="1"/>
  <c r="Q1061" i="5"/>
  <c r="R1061" i="5" s="1"/>
  <c r="Q1060" i="5"/>
  <c r="R1060" i="5" s="1"/>
  <c r="Q1059" i="5"/>
  <c r="R1059" i="5" s="1"/>
  <c r="Q1058" i="5"/>
  <c r="R1058" i="5" s="1"/>
  <c r="Q1057" i="5"/>
  <c r="R1057" i="5" s="1"/>
  <c r="Q1056" i="5"/>
  <c r="R1056" i="5" s="1"/>
  <c r="Q1055" i="5"/>
  <c r="R1055" i="5" s="1"/>
  <c r="Q1054" i="5"/>
  <c r="R1054" i="5" s="1"/>
  <c r="Q1053" i="5"/>
  <c r="R1053" i="5" s="1"/>
  <c r="Q1052" i="5"/>
  <c r="R1052" i="5" s="1"/>
  <c r="Q1051" i="5"/>
  <c r="R1051" i="5" s="1"/>
  <c r="Q1050" i="5"/>
  <c r="R1050" i="5" s="1"/>
  <c r="Q1049" i="5"/>
  <c r="R1049" i="5" s="1"/>
  <c r="Q1048" i="5"/>
  <c r="R1048" i="5" s="1"/>
  <c r="Q1047" i="5"/>
  <c r="R1047" i="5" s="1"/>
  <c r="Q1046" i="5"/>
  <c r="R1046" i="5" s="1"/>
  <c r="Q1045" i="5"/>
  <c r="R1045" i="5" s="1"/>
  <c r="Q1044" i="5"/>
  <c r="R1044" i="5" s="1"/>
  <c r="Q1043" i="5"/>
  <c r="R1043" i="5" s="1"/>
  <c r="Q1042" i="5"/>
  <c r="R1042" i="5" s="1"/>
  <c r="Q1041" i="5"/>
  <c r="R1041" i="5" s="1"/>
  <c r="Q1040" i="5"/>
  <c r="R1040" i="5" s="1"/>
  <c r="Q1039" i="5"/>
  <c r="R1039" i="5" s="1"/>
  <c r="Q1038" i="5"/>
  <c r="R1038" i="5" s="1"/>
  <c r="Q1037" i="5"/>
  <c r="R1037" i="5" s="1"/>
  <c r="Q1036" i="5"/>
  <c r="R1036" i="5" s="1"/>
  <c r="Q1035" i="5"/>
  <c r="R1035" i="5" s="1"/>
  <c r="Q1034" i="5"/>
  <c r="R1034" i="5" s="1"/>
  <c r="Q1033" i="5"/>
  <c r="R1033" i="5" s="1"/>
  <c r="Q1032" i="5"/>
  <c r="R1032" i="5" s="1"/>
  <c r="Q1031" i="5"/>
  <c r="R1031" i="5" s="1"/>
  <c r="Q1030" i="5"/>
  <c r="R1030" i="5" s="1"/>
  <c r="Q1029" i="5"/>
  <c r="R1029" i="5" s="1"/>
  <c r="Q1028" i="5"/>
  <c r="R1028" i="5" s="1"/>
  <c r="Q1027" i="5"/>
  <c r="R1027" i="5" s="1"/>
  <c r="Q1026" i="5"/>
  <c r="R1026" i="5" s="1"/>
  <c r="Q1025" i="5"/>
  <c r="R1025" i="5" s="1"/>
  <c r="Q1024" i="5"/>
  <c r="R1024" i="5" s="1"/>
  <c r="Q1023" i="5"/>
  <c r="R1023" i="5" s="1"/>
  <c r="Q1022" i="5"/>
  <c r="R1022" i="5" s="1"/>
  <c r="Q1021" i="5"/>
  <c r="R1021" i="5" s="1"/>
  <c r="Q1020" i="5"/>
  <c r="R1020" i="5" s="1"/>
  <c r="Q1019" i="5"/>
  <c r="R1019" i="5" s="1"/>
  <c r="Q1018" i="5"/>
  <c r="R1018" i="5" s="1"/>
  <c r="Q1017" i="5"/>
  <c r="R1017" i="5" s="1"/>
  <c r="Q1016" i="5"/>
  <c r="R1016" i="5" s="1"/>
  <c r="Q1015" i="5"/>
  <c r="R1015" i="5" s="1"/>
  <c r="Q1014" i="5"/>
  <c r="R1014" i="5" s="1"/>
  <c r="Q1013" i="5"/>
  <c r="R1013" i="5" s="1"/>
  <c r="Q1012" i="5"/>
  <c r="R1012" i="5" s="1"/>
  <c r="Q1011" i="5"/>
  <c r="R1011" i="5" s="1"/>
  <c r="Q1010" i="5"/>
  <c r="R1010" i="5" s="1"/>
  <c r="Q1009" i="5"/>
  <c r="R1009" i="5" s="1"/>
  <c r="Q1008" i="5"/>
  <c r="R1008" i="5" s="1"/>
  <c r="Q1007" i="5"/>
  <c r="R1007" i="5" s="1"/>
  <c r="Q1006" i="5"/>
  <c r="R1006" i="5" s="1"/>
  <c r="Q1005" i="5"/>
  <c r="R1005" i="5" s="1"/>
  <c r="Q1004" i="5"/>
  <c r="R1004" i="5" s="1"/>
  <c r="Q1003" i="5"/>
  <c r="R1003" i="5" s="1"/>
  <c r="Q1002" i="5"/>
  <c r="R1002" i="5" s="1"/>
  <c r="Q1001" i="5"/>
  <c r="R1001" i="5" s="1"/>
  <c r="Q1000" i="5"/>
  <c r="R1000" i="5" s="1"/>
  <c r="Q999" i="5"/>
  <c r="R999" i="5" s="1"/>
  <c r="Q998" i="5"/>
  <c r="R998" i="5" s="1"/>
  <c r="Q997" i="5"/>
  <c r="R997" i="5" s="1"/>
  <c r="Q996" i="5"/>
  <c r="R996" i="5" s="1"/>
  <c r="Q995" i="5"/>
  <c r="R995" i="5" s="1"/>
  <c r="Q994" i="5"/>
  <c r="R994" i="5" s="1"/>
  <c r="Q993" i="5"/>
  <c r="R993" i="5" s="1"/>
  <c r="Q992" i="5"/>
  <c r="R992" i="5" s="1"/>
  <c r="Q991" i="5"/>
  <c r="R991" i="5" s="1"/>
  <c r="Q990" i="5"/>
  <c r="R990" i="5" s="1"/>
  <c r="Q989" i="5"/>
  <c r="R989" i="5" s="1"/>
  <c r="Q988" i="5"/>
  <c r="R988" i="5" s="1"/>
  <c r="Q987" i="5"/>
  <c r="R987" i="5" s="1"/>
  <c r="Q986" i="5"/>
  <c r="R986" i="5" s="1"/>
  <c r="Q985" i="5"/>
  <c r="R985" i="5" s="1"/>
  <c r="Q984" i="5"/>
  <c r="R984" i="5" s="1"/>
  <c r="Q983" i="5"/>
  <c r="R983" i="5" s="1"/>
  <c r="Q982" i="5"/>
  <c r="R982" i="5" s="1"/>
  <c r="Q981" i="5"/>
  <c r="R981" i="5" s="1"/>
  <c r="Q980" i="5"/>
  <c r="R980" i="5" s="1"/>
  <c r="Q979" i="5"/>
  <c r="R979" i="5" s="1"/>
  <c r="Q978" i="5"/>
  <c r="R978" i="5" s="1"/>
  <c r="Q977" i="5"/>
  <c r="R977" i="5" s="1"/>
  <c r="Q976" i="5"/>
  <c r="R976" i="5" s="1"/>
  <c r="Q975" i="5"/>
  <c r="R975" i="5" s="1"/>
  <c r="Q974" i="5"/>
  <c r="R974" i="5" s="1"/>
  <c r="Q973" i="5"/>
  <c r="R973" i="5" s="1"/>
  <c r="Q972" i="5"/>
  <c r="R972" i="5" s="1"/>
  <c r="Q971" i="5"/>
  <c r="R971" i="5" s="1"/>
  <c r="Q970" i="5"/>
  <c r="R970" i="5" s="1"/>
  <c r="Q969" i="5"/>
  <c r="R969" i="5" s="1"/>
  <c r="Q968" i="5"/>
  <c r="R968" i="5" s="1"/>
  <c r="Q967" i="5"/>
  <c r="R967" i="5" s="1"/>
  <c r="Q966" i="5"/>
  <c r="R966" i="5" s="1"/>
  <c r="Q965" i="5"/>
  <c r="R965" i="5" s="1"/>
  <c r="Q964" i="5"/>
  <c r="R964" i="5" s="1"/>
  <c r="Q963" i="5"/>
  <c r="R963" i="5" s="1"/>
  <c r="Q962" i="5"/>
  <c r="R962" i="5" s="1"/>
  <c r="Q961" i="5"/>
  <c r="R961" i="5" s="1"/>
  <c r="Q960" i="5"/>
  <c r="R960" i="5" s="1"/>
  <c r="Q959" i="5"/>
  <c r="R959" i="5" s="1"/>
  <c r="Q958" i="5"/>
  <c r="R958" i="5" s="1"/>
  <c r="Q957" i="5"/>
  <c r="R957" i="5" s="1"/>
  <c r="Q956" i="5"/>
  <c r="R956" i="5" s="1"/>
  <c r="Q955" i="5"/>
  <c r="R955" i="5" s="1"/>
  <c r="Q954" i="5"/>
  <c r="R954" i="5" s="1"/>
  <c r="Q953" i="5"/>
  <c r="R953" i="5" s="1"/>
  <c r="Q952" i="5"/>
  <c r="R952" i="5" s="1"/>
  <c r="Q951" i="5"/>
  <c r="R951" i="5" s="1"/>
  <c r="Q950" i="5"/>
  <c r="R950" i="5" s="1"/>
  <c r="Q949" i="5"/>
  <c r="R949" i="5" s="1"/>
  <c r="Q948" i="5"/>
  <c r="R948" i="5" s="1"/>
  <c r="Q947" i="5"/>
  <c r="R947" i="5" s="1"/>
  <c r="Q946" i="5"/>
  <c r="R946" i="5" s="1"/>
  <c r="Q945" i="5"/>
  <c r="R945" i="5" s="1"/>
  <c r="Q944" i="5"/>
  <c r="R944" i="5" s="1"/>
  <c r="Q943" i="5"/>
  <c r="R943" i="5" s="1"/>
  <c r="Q942" i="5"/>
  <c r="R942" i="5" s="1"/>
  <c r="Q941" i="5"/>
  <c r="R941" i="5" s="1"/>
  <c r="Q940" i="5"/>
  <c r="R940" i="5" s="1"/>
  <c r="Q939" i="5"/>
  <c r="R939" i="5" s="1"/>
  <c r="Q938" i="5"/>
  <c r="R938" i="5" s="1"/>
  <c r="Q937" i="5"/>
  <c r="R937" i="5" s="1"/>
  <c r="Q936" i="5"/>
  <c r="R936" i="5" s="1"/>
  <c r="Q935" i="5"/>
  <c r="R935" i="5" s="1"/>
  <c r="Q934" i="5"/>
  <c r="R934" i="5" s="1"/>
  <c r="Q933" i="5"/>
  <c r="R933" i="5" s="1"/>
  <c r="Q932" i="5"/>
  <c r="R932" i="5" s="1"/>
  <c r="Q931" i="5"/>
  <c r="R931" i="5" s="1"/>
  <c r="Q930" i="5"/>
  <c r="R930" i="5" s="1"/>
  <c r="Q929" i="5"/>
  <c r="R929" i="5" s="1"/>
  <c r="Q928" i="5"/>
  <c r="R928" i="5" s="1"/>
  <c r="Q927" i="5"/>
  <c r="R927" i="5" s="1"/>
  <c r="Q926" i="5"/>
  <c r="R926" i="5" s="1"/>
  <c r="Q925" i="5"/>
  <c r="R925" i="5" s="1"/>
  <c r="Q924" i="5"/>
  <c r="R924" i="5" s="1"/>
  <c r="Q923" i="5"/>
  <c r="R923" i="5" s="1"/>
  <c r="Q922" i="5"/>
  <c r="R922" i="5" s="1"/>
  <c r="Q921" i="5"/>
  <c r="R921" i="5" s="1"/>
  <c r="Q920" i="5"/>
  <c r="R920" i="5" s="1"/>
  <c r="Q919" i="5"/>
  <c r="R919" i="5" s="1"/>
  <c r="Q918" i="5"/>
  <c r="R918" i="5" s="1"/>
  <c r="Q917" i="5"/>
  <c r="R917" i="5" s="1"/>
  <c r="Q916" i="5"/>
  <c r="R916" i="5" s="1"/>
  <c r="Q915" i="5"/>
  <c r="R915" i="5" s="1"/>
  <c r="Q914" i="5"/>
  <c r="R914" i="5" s="1"/>
  <c r="Q913" i="5"/>
  <c r="R913" i="5" s="1"/>
  <c r="Q912" i="5"/>
  <c r="R912" i="5" s="1"/>
  <c r="Q911" i="5"/>
  <c r="R911" i="5" s="1"/>
  <c r="Q910" i="5"/>
  <c r="R910" i="5" s="1"/>
  <c r="Q909" i="5"/>
  <c r="R909" i="5" s="1"/>
  <c r="Q908" i="5"/>
  <c r="R908" i="5" s="1"/>
  <c r="Q907" i="5"/>
  <c r="R907" i="5" s="1"/>
  <c r="Q906" i="5"/>
  <c r="R906" i="5" s="1"/>
  <c r="Q905" i="5"/>
  <c r="R905" i="5" s="1"/>
  <c r="Q904" i="5"/>
  <c r="R904" i="5" s="1"/>
  <c r="Q903" i="5"/>
  <c r="R903" i="5" s="1"/>
  <c r="Q902" i="5"/>
  <c r="R902" i="5" s="1"/>
  <c r="Q901" i="5"/>
  <c r="R901" i="5" s="1"/>
  <c r="Q900" i="5"/>
  <c r="R900" i="5" s="1"/>
  <c r="Q899" i="5"/>
  <c r="R899" i="5" s="1"/>
  <c r="Q898" i="5"/>
  <c r="R898" i="5" s="1"/>
  <c r="Q897" i="5"/>
  <c r="R897" i="5" s="1"/>
  <c r="Q896" i="5"/>
  <c r="R896" i="5" s="1"/>
  <c r="Q895" i="5"/>
  <c r="R895" i="5" s="1"/>
  <c r="Q894" i="5"/>
  <c r="R894" i="5" s="1"/>
  <c r="Q893" i="5"/>
  <c r="R893" i="5" s="1"/>
  <c r="Q892" i="5"/>
  <c r="R892" i="5" s="1"/>
  <c r="Q891" i="5"/>
  <c r="R891" i="5" s="1"/>
  <c r="Q890" i="5"/>
  <c r="R890" i="5" s="1"/>
  <c r="Q889" i="5"/>
  <c r="R889" i="5" s="1"/>
  <c r="Q888" i="5"/>
  <c r="R888" i="5" s="1"/>
  <c r="Q887" i="5"/>
  <c r="R887" i="5" s="1"/>
  <c r="Q886" i="5"/>
  <c r="R886" i="5" s="1"/>
  <c r="Q885" i="5"/>
  <c r="R885" i="5" s="1"/>
  <c r="Q884" i="5"/>
  <c r="R884" i="5" s="1"/>
  <c r="Q883" i="5"/>
  <c r="R883" i="5" s="1"/>
  <c r="Q882" i="5"/>
  <c r="R882" i="5" s="1"/>
  <c r="Q881" i="5"/>
  <c r="R881" i="5" s="1"/>
  <c r="Q880" i="5"/>
  <c r="R880" i="5" s="1"/>
  <c r="Q879" i="5"/>
  <c r="R879" i="5" s="1"/>
  <c r="Q878" i="5"/>
  <c r="R878" i="5" s="1"/>
  <c r="Q877" i="5"/>
  <c r="R877" i="5" s="1"/>
  <c r="Q876" i="5"/>
  <c r="R876" i="5" s="1"/>
  <c r="Q875" i="5"/>
  <c r="R875" i="5" s="1"/>
  <c r="Q874" i="5"/>
  <c r="R874" i="5" s="1"/>
  <c r="Q873" i="5"/>
  <c r="R873" i="5" s="1"/>
  <c r="Q872" i="5"/>
  <c r="R872" i="5" s="1"/>
  <c r="Q871" i="5"/>
  <c r="R871" i="5" s="1"/>
  <c r="Q870" i="5"/>
  <c r="R870" i="5" s="1"/>
  <c r="Q869" i="5"/>
  <c r="R869" i="5" s="1"/>
  <c r="Q868" i="5"/>
  <c r="R868" i="5" s="1"/>
  <c r="Q867" i="5"/>
  <c r="R867" i="5" s="1"/>
  <c r="Q866" i="5"/>
  <c r="R866" i="5" s="1"/>
  <c r="Q865" i="5"/>
  <c r="R865" i="5" s="1"/>
  <c r="Q864" i="5"/>
  <c r="R864" i="5" s="1"/>
  <c r="Q863" i="5"/>
  <c r="R863" i="5" s="1"/>
  <c r="Q862" i="5"/>
  <c r="R862" i="5" s="1"/>
  <c r="Q861" i="5"/>
  <c r="R861" i="5" s="1"/>
  <c r="Q860" i="5"/>
  <c r="R860" i="5" s="1"/>
  <c r="Q859" i="5"/>
  <c r="R859" i="5" s="1"/>
  <c r="Q858" i="5"/>
  <c r="R858" i="5" s="1"/>
  <c r="Q857" i="5"/>
  <c r="R857" i="5" s="1"/>
  <c r="Q856" i="5"/>
  <c r="R856" i="5" s="1"/>
  <c r="Q855" i="5"/>
  <c r="R855" i="5" s="1"/>
  <c r="Q854" i="5"/>
  <c r="R854" i="5" s="1"/>
  <c r="Q853" i="5"/>
  <c r="R853" i="5" s="1"/>
  <c r="Q852" i="5"/>
  <c r="R852" i="5" s="1"/>
  <c r="Q851" i="5"/>
  <c r="R851" i="5" s="1"/>
  <c r="Q850" i="5"/>
  <c r="R850" i="5" s="1"/>
  <c r="Q849" i="5"/>
  <c r="R849" i="5" s="1"/>
  <c r="Q848" i="5"/>
  <c r="R848" i="5" s="1"/>
  <c r="Q847" i="5"/>
  <c r="R847" i="5" s="1"/>
  <c r="Q846" i="5"/>
  <c r="R846" i="5" s="1"/>
  <c r="Q845" i="5"/>
  <c r="R845" i="5" s="1"/>
  <c r="Q844" i="5"/>
  <c r="R844" i="5" s="1"/>
  <c r="Q843" i="5"/>
  <c r="R843" i="5" s="1"/>
  <c r="Q842" i="5"/>
  <c r="R842" i="5" s="1"/>
  <c r="Q841" i="5"/>
  <c r="R841" i="5" s="1"/>
  <c r="Q840" i="5"/>
  <c r="R840" i="5" s="1"/>
  <c r="Q839" i="5"/>
  <c r="R839" i="5" s="1"/>
  <c r="Q838" i="5"/>
  <c r="R838" i="5" s="1"/>
  <c r="Q837" i="5"/>
  <c r="R837" i="5" s="1"/>
  <c r="Q836" i="5"/>
  <c r="R836" i="5" s="1"/>
  <c r="Q835" i="5"/>
  <c r="R835" i="5" s="1"/>
  <c r="Q834" i="5"/>
  <c r="R834" i="5" s="1"/>
  <c r="Q833" i="5"/>
  <c r="R833" i="5" s="1"/>
  <c r="Q832" i="5"/>
  <c r="R832" i="5" s="1"/>
  <c r="Q831" i="5"/>
  <c r="R831" i="5" s="1"/>
  <c r="Q830" i="5"/>
  <c r="R830" i="5" s="1"/>
  <c r="Q829" i="5"/>
  <c r="R829" i="5" s="1"/>
  <c r="Q828" i="5"/>
  <c r="R828" i="5" s="1"/>
  <c r="Q827" i="5"/>
  <c r="R827" i="5" s="1"/>
  <c r="Q826" i="5"/>
  <c r="R826" i="5" s="1"/>
  <c r="Q825" i="5"/>
  <c r="R825" i="5" s="1"/>
  <c r="Q824" i="5"/>
  <c r="R824" i="5" s="1"/>
  <c r="Q823" i="5"/>
  <c r="R823" i="5" s="1"/>
  <c r="Q822" i="5"/>
  <c r="R822" i="5" s="1"/>
  <c r="Q821" i="5"/>
  <c r="R821" i="5" s="1"/>
  <c r="Q820" i="5"/>
  <c r="R820" i="5" s="1"/>
  <c r="Q819" i="5"/>
  <c r="R819" i="5" s="1"/>
  <c r="Q818" i="5"/>
  <c r="R818" i="5" s="1"/>
  <c r="Q817" i="5"/>
  <c r="R817" i="5" s="1"/>
  <c r="Q816" i="5"/>
  <c r="R816" i="5" s="1"/>
  <c r="Q815" i="5"/>
  <c r="R815" i="5" s="1"/>
  <c r="Q814" i="5"/>
  <c r="R814" i="5" s="1"/>
  <c r="Q813" i="5"/>
  <c r="R813" i="5" s="1"/>
  <c r="Q812" i="5"/>
  <c r="R812" i="5" s="1"/>
  <c r="Q811" i="5"/>
  <c r="R811" i="5" s="1"/>
  <c r="Q810" i="5"/>
  <c r="R810" i="5" s="1"/>
  <c r="Q809" i="5"/>
  <c r="R809" i="5" s="1"/>
  <c r="Q808" i="5"/>
  <c r="R808" i="5" s="1"/>
  <c r="Q807" i="5"/>
  <c r="R807" i="5" s="1"/>
  <c r="Q806" i="5"/>
  <c r="R806" i="5" s="1"/>
  <c r="Q805" i="5"/>
  <c r="R805" i="5" s="1"/>
  <c r="Q804" i="5"/>
  <c r="R804" i="5" s="1"/>
  <c r="Q803" i="5"/>
  <c r="R803" i="5" s="1"/>
  <c r="Q802" i="5"/>
  <c r="R802" i="5" s="1"/>
  <c r="Q801" i="5"/>
  <c r="R801" i="5" s="1"/>
  <c r="Q800" i="5"/>
  <c r="R800" i="5" s="1"/>
  <c r="Q799" i="5"/>
  <c r="R799" i="5" s="1"/>
  <c r="Q798" i="5"/>
  <c r="R798" i="5" s="1"/>
  <c r="Q797" i="5"/>
  <c r="R797" i="5" s="1"/>
  <c r="Q796" i="5"/>
  <c r="R796" i="5" s="1"/>
  <c r="Q795" i="5"/>
  <c r="R795" i="5" s="1"/>
  <c r="Q794" i="5"/>
  <c r="R794" i="5" s="1"/>
  <c r="Q793" i="5"/>
  <c r="R793" i="5" s="1"/>
  <c r="Q792" i="5"/>
  <c r="R792" i="5" s="1"/>
  <c r="Q791" i="5"/>
  <c r="R791" i="5" s="1"/>
  <c r="Q790" i="5"/>
  <c r="R790" i="5" s="1"/>
  <c r="Q789" i="5"/>
  <c r="R789" i="5" s="1"/>
  <c r="Q788" i="5"/>
  <c r="R788" i="5" s="1"/>
  <c r="Q787" i="5"/>
  <c r="R787" i="5" s="1"/>
  <c r="Q786" i="5"/>
  <c r="R786" i="5" s="1"/>
  <c r="Q785" i="5"/>
  <c r="R785" i="5" s="1"/>
  <c r="Q784" i="5"/>
  <c r="R784" i="5" s="1"/>
  <c r="Q783" i="5"/>
  <c r="R783" i="5" s="1"/>
  <c r="Q782" i="5"/>
  <c r="R782" i="5" s="1"/>
  <c r="Q781" i="5"/>
  <c r="R781" i="5" s="1"/>
  <c r="Q780" i="5"/>
  <c r="R780" i="5" s="1"/>
  <c r="Q779" i="5"/>
  <c r="R779" i="5" s="1"/>
  <c r="Q778" i="5"/>
  <c r="R778" i="5" s="1"/>
  <c r="Q777" i="5"/>
  <c r="R777" i="5" s="1"/>
  <c r="Q776" i="5"/>
  <c r="R776" i="5" s="1"/>
  <c r="Q775" i="5"/>
  <c r="R775" i="5" s="1"/>
  <c r="Q774" i="5"/>
  <c r="R774" i="5" s="1"/>
  <c r="Q773" i="5"/>
  <c r="R773" i="5" s="1"/>
  <c r="Q772" i="5"/>
  <c r="R772" i="5" s="1"/>
  <c r="Q771" i="5"/>
  <c r="R771" i="5" s="1"/>
  <c r="Q770" i="5"/>
  <c r="R770" i="5" s="1"/>
  <c r="Q769" i="5"/>
  <c r="R769" i="5" s="1"/>
  <c r="Q768" i="5"/>
  <c r="R768" i="5" s="1"/>
  <c r="Q767" i="5"/>
  <c r="R767" i="5" s="1"/>
  <c r="Q766" i="5"/>
  <c r="R766" i="5" s="1"/>
  <c r="Q765" i="5"/>
  <c r="R765" i="5" s="1"/>
  <c r="Q764" i="5"/>
  <c r="R764" i="5" s="1"/>
  <c r="Q763" i="5"/>
  <c r="R763" i="5" s="1"/>
  <c r="Q762" i="5"/>
  <c r="R762" i="5" s="1"/>
  <c r="Q761" i="5"/>
  <c r="R761" i="5" s="1"/>
  <c r="Q760" i="5"/>
  <c r="R760" i="5" s="1"/>
  <c r="Q759" i="5"/>
  <c r="R759" i="5" s="1"/>
  <c r="Q758" i="5"/>
  <c r="R758" i="5" s="1"/>
  <c r="Q757" i="5"/>
  <c r="R757" i="5" s="1"/>
  <c r="Q756" i="5"/>
  <c r="R756" i="5" s="1"/>
  <c r="Q755" i="5"/>
  <c r="R755" i="5" s="1"/>
  <c r="Q754" i="5"/>
  <c r="R754" i="5" s="1"/>
  <c r="Q753" i="5"/>
  <c r="R753" i="5" s="1"/>
  <c r="Q752" i="5"/>
  <c r="R752" i="5" s="1"/>
  <c r="Q751" i="5"/>
  <c r="R751" i="5" s="1"/>
  <c r="Q750" i="5"/>
  <c r="R750" i="5" s="1"/>
  <c r="Q749" i="5"/>
  <c r="R749" i="5" s="1"/>
  <c r="Q748" i="5"/>
  <c r="R748" i="5" s="1"/>
  <c r="Q747" i="5"/>
  <c r="R747" i="5" s="1"/>
  <c r="Q746" i="5"/>
  <c r="R746" i="5" s="1"/>
  <c r="Q745" i="5"/>
  <c r="R745" i="5" s="1"/>
  <c r="Q744" i="5"/>
  <c r="R744" i="5" s="1"/>
  <c r="Q743" i="5"/>
  <c r="R743" i="5" s="1"/>
  <c r="Q742" i="5"/>
  <c r="R742" i="5" s="1"/>
  <c r="Q741" i="5"/>
  <c r="R741" i="5" s="1"/>
  <c r="Q740" i="5"/>
  <c r="R740" i="5" s="1"/>
  <c r="Q739" i="5"/>
  <c r="R739" i="5" s="1"/>
  <c r="Q738" i="5"/>
  <c r="R738" i="5" s="1"/>
  <c r="Q737" i="5"/>
  <c r="R737" i="5" s="1"/>
  <c r="Q736" i="5"/>
  <c r="R736" i="5" s="1"/>
  <c r="Q735" i="5"/>
  <c r="R735" i="5" s="1"/>
  <c r="Q734" i="5"/>
  <c r="R734" i="5" s="1"/>
  <c r="Q733" i="5"/>
  <c r="R733" i="5" s="1"/>
  <c r="Q732" i="5"/>
  <c r="R732" i="5" s="1"/>
  <c r="Q731" i="5"/>
  <c r="R731" i="5" s="1"/>
  <c r="Q730" i="5"/>
  <c r="R730" i="5" s="1"/>
  <c r="Q729" i="5"/>
  <c r="R729" i="5" s="1"/>
  <c r="Q728" i="5"/>
  <c r="R728" i="5" s="1"/>
  <c r="Q727" i="5"/>
  <c r="R727" i="5" s="1"/>
  <c r="Q726" i="5"/>
  <c r="R726" i="5" s="1"/>
  <c r="Q725" i="5"/>
  <c r="R725" i="5" s="1"/>
  <c r="Q724" i="5"/>
  <c r="R724" i="5" s="1"/>
  <c r="Q723" i="5"/>
  <c r="R723" i="5" s="1"/>
  <c r="Q722" i="5"/>
  <c r="R722" i="5" s="1"/>
  <c r="Q721" i="5"/>
  <c r="R721" i="5" s="1"/>
  <c r="Q720" i="5"/>
  <c r="R720" i="5" s="1"/>
  <c r="Q719" i="5"/>
  <c r="R719" i="5" s="1"/>
  <c r="Q718" i="5"/>
  <c r="R718" i="5" s="1"/>
  <c r="Q717" i="5"/>
  <c r="R717" i="5" s="1"/>
  <c r="Q716" i="5"/>
  <c r="R716" i="5" s="1"/>
  <c r="Q715" i="5"/>
  <c r="R715" i="5" s="1"/>
  <c r="Q714" i="5"/>
  <c r="R714" i="5" s="1"/>
  <c r="Q713" i="5"/>
  <c r="R713" i="5" s="1"/>
  <c r="Q712" i="5"/>
  <c r="R712" i="5" s="1"/>
  <c r="Q711" i="5"/>
  <c r="R711" i="5" s="1"/>
  <c r="Q710" i="5"/>
  <c r="R710" i="5" s="1"/>
  <c r="Q709" i="5"/>
  <c r="R709" i="5" s="1"/>
  <c r="Q708" i="5"/>
  <c r="R708" i="5" s="1"/>
  <c r="Q707" i="5"/>
  <c r="R707" i="5" s="1"/>
  <c r="Q706" i="5"/>
  <c r="R706" i="5" s="1"/>
  <c r="Q705" i="5"/>
  <c r="R705" i="5" s="1"/>
  <c r="Q704" i="5"/>
  <c r="R704" i="5" s="1"/>
  <c r="Q703" i="5"/>
  <c r="R703" i="5" s="1"/>
  <c r="Q702" i="5"/>
  <c r="R702" i="5" s="1"/>
  <c r="Q701" i="5"/>
  <c r="R701" i="5" s="1"/>
  <c r="Q700" i="5"/>
  <c r="R700" i="5" s="1"/>
  <c r="Q699" i="5"/>
  <c r="R699" i="5" s="1"/>
  <c r="Q698" i="5"/>
  <c r="R698" i="5" s="1"/>
  <c r="Q697" i="5"/>
  <c r="R697" i="5" s="1"/>
  <c r="Q696" i="5"/>
  <c r="R696" i="5" s="1"/>
  <c r="Q695" i="5"/>
  <c r="R695" i="5" s="1"/>
  <c r="Q694" i="5"/>
  <c r="R694" i="5" s="1"/>
  <c r="Q693" i="5"/>
  <c r="R693" i="5" s="1"/>
  <c r="Q692" i="5"/>
  <c r="R692" i="5" s="1"/>
  <c r="Q691" i="5"/>
  <c r="R691" i="5" s="1"/>
  <c r="Q690" i="5"/>
  <c r="R690" i="5" s="1"/>
  <c r="Q689" i="5"/>
  <c r="R689" i="5" s="1"/>
  <c r="Q688" i="5"/>
  <c r="R688" i="5" s="1"/>
  <c r="Q687" i="5"/>
  <c r="R687" i="5" s="1"/>
  <c r="Q686" i="5"/>
  <c r="R686" i="5" s="1"/>
  <c r="Q685" i="5"/>
  <c r="R685" i="5" s="1"/>
  <c r="Q684" i="5"/>
  <c r="R684" i="5" s="1"/>
  <c r="Q683" i="5"/>
  <c r="R683" i="5" s="1"/>
  <c r="Q682" i="5"/>
  <c r="R682" i="5" s="1"/>
  <c r="Q681" i="5"/>
  <c r="R681" i="5" s="1"/>
  <c r="Q680" i="5"/>
  <c r="R680" i="5" s="1"/>
  <c r="Q679" i="5"/>
  <c r="R679" i="5" s="1"/>
  <c r="Q678" i="5"/>
  <c r="R678" i="5" s="1"/>
  <c r="Q677" i="5"/>
  <c r="R677" i="5" s="1"/>
  <c r="Q676" i="5"/>
  <c r="R676" i="5" s="1"/>
  <c r="Q675" i="5"/>
  <c r="R675" i="5" s="1"/>
  <c r="Q674" i="5"/>
  <c r="R674" i="5" s="1"/>
  <c r="Q673" i="5"/>
  <c r="R673" i="5" s="1"/>
  <c r="Q672" i="5"/>
  <c r="R672" i="5" s="1"/>
  <c r="Q671" i="5"/>
  <c r="R671" i="5" s="1"/>
  <c r="Q670" i="5"/>
  <c r="R670" i="5" s="1"/>
  <c r="Q669" i="5"/>
  <c r="R669" i="5" s="1"/>
  <c r="Q668" i="5"/>
  <c r="R668" i="5" s="1"/>
  <c r="Q667" i="5"/>
  <c r="R667" i="5" s="1"/>
  <c r="Q666" i="5"/>
  <c r="R666" i="5" s="1"/>
  <c r="Q665" i="5"/>
  <c r="R665" i="5" s="1"/>
  <c r="Q664" i="5"/>
  <c r="R664" i="5" s="1"/>
  <c r="Q663" i="5"/>
  <c r="R663" i="5" s="1"/>
  <c r="Q662" i="5"/>
  <c r="R662" i="5" s="1"/>
  <c r="Q661" i="5"/>
  <c r="R661" i="5" s="1"/>
  <c r="Q660" i="5"/>
  <c r="R660" i="5" s="1"/>
  <c r="Q659" i="5"/>
  <c r="R659" i="5" s="1"/>
  <c r="Q658" i="5"/>
  <c r="R658" i="5" s="1"/>
  <c r="Q657" i="5"/>
  <c r="R657" i="5" s="1"/>
  <c r="Q656" i="5"/>
  <c r="R656" i="5" s="1"/>
  <c r="Q655" i="5"/>
  <c r="R655" i="5" s="1"/>
  <c r="Q654" i="5"/>
  <c r="R654" i="5" s="1"/>
  <c r="Q653" i="5"/>
  <c r="R653" i="5" s="1"/>
  <c r="Q652" i="5"/>
  <c r="R652" i="5" s="1"/>
  <c r="Q651" i="5"/>
  <c r="R651" i="5" s="1"/>
  <c r="Q650" i="5"/>
  <c r="R650" i="5" s="1"/>
  <c r="Q649" i="5"/>
  <c r="R649" i="5" s="1"/>
  <c r="Q648" i="5"/>
  <c r="R648" i="5" s="1"/>
  <c r="Q647" i="5"/>
  <c r="R647" i="5" s="1"/>
  <c r="Q646" i="5"/>
  <c r="R646" i="5" s="1"/>
  <c r="Q645" i="5"/>
  <c r="R645" i="5" s="1"/>
  <c r="Q644" i="5"/>
  <c r="R644" i="5" s="1"/>
  <c r="Q643" i="5"/>
  <c r="R643" i="5" s="1"/>
  <c r="Q642" i="5"/>
  <c r="R642" i="5" s="1"/>
  <c r="Q641" i="5"/>
  <c r="R641" i="5" s="1"/>
  <c r="Q640" i="5"/>
  <c r="R640" i="5" s="1"/>
  <c r="Q639" i="5"/>
  <c r="R639" i="5" s="1"/>
  <c r="Q638" i="5"/>
  <c r="R638" i="5" s="1"/>
  <c r="Q637" i="5"/>
  <c r="R637" i="5" s="1"/>
  <c r="Q636" i="5"/>
  <c r="R636" i="5" s="1"/>
  <c r="Q635" i="5"/>
  <c r="R635" i="5" s="1"/>
  <c r="Q634" i="5"/>
  <c r="R634" i="5" s="1"/>
  <c r="Q633" i="5"/>
  <c r="R633" i="5" s="1"/>
  <c r="Q632" i="5"/>
  <c r="R632" i="5" s="1"/>
  <c r="Q631" i="5"/>
  <c r="R631" i="5" s="1"/>
  <c r="Q630" i="5"/>
  <c r="R630" i="5" s="1"/>
  <c r="Q629" i="5"/>
  <c r="R629" i="5" s="1"/>
  <c r="Q628" i="5"/>
  <c r="R628" i="5" s="1"/>
  <c r="Q627" i="5"/>
  <c r="R627" i="5" s="1"/>
  <c r="Q626" i="5"/>
  <c r="R626" i="5" s="1"/>
  <c r="Q625" i="5"/>
  <c r="R625" i="5" s="1"/>
  <c r="Q624" i="5"/>
  <c r="R624" i="5" s="1"/>
  <c r="Q623" i="5"/>
  <c r="R623" i="5" s="1"/>
  <c r="Q622" i="5"/>
  <c r="R622" i="5" s="1"/>
  <c r="Q621" i="5"/>
  <c r="R621" i="5" s="1"/>
  <c r="Q620" i="5"/>
  <c r="R620" i="5" s="1"/>
  <c r="Q619" i="5"/>
  <c r="R619" i="5" s="1"/>
  <c r="Q618" i="5"/>
  <c r="R618" i="5" s="1"/>
  <c r="Q617" i="5"/>
  <c r="R617" i="5" s="1"/>
  <c r="Q616" i="5"/>
  <c r="R616" i="5" s="1"/>
  <c r="Q615" i="5"/>
  <c r="R615" i="5" s="1"/>
  <c r="Q614" i="5"/>
  <c r="R614" i="5" s="1"/>
  <c r="Q613" i="5"/>
  <c r="R613" i="5" s="1"/>
  <c r="Q612" i="5"/>
  <c r="R612" i="5" s="1"/>
  <c r="Q611" i="5"/>
  <c r="R611" i="5" s="1"/>
  <c r="Q610" i="5"/>
  <c r="R610" i="5" s="1"/>
  <c r="Q609" i="5"/>
  <c r="R609" i="5" s="1"/>
  <c r="Q608" i="5"/>
  <c r="R608" i="5" s="1"/>
  <c r="Q607" i="5"/>
  <c r="R607" i="5" s="1"/>
  <c r="Q606" i="5"/>
  <c r="R606" i="5" s="1"/>
  <c r="Q605" i="5"/>
  <c r="R605" i="5" s="1"/>
  <c r="Q604" i="5"/>
  <c r="R604" i="5" s="1"/>
  <c r="Q603" i="5"/>
  <c r="R603" i="5" s="1"/>
  <c r="Q602" i="5"/>
  <c r="R602" i="5" s="1"/>
  <c r="Q601" i="5"/>
  <c r="R601" i="5" s="1"/>
  <c r="Q600" i="5"/>
  <c r="R600" i="5" s="1"/>
  <c r="Q599" i="5"/>
  <c r="R599" i="5" s="1"/>
  <c r="Q598" i="5"/>
  <c r="R598" i="5" s="1"/>
  <c r="Q597" i="5"/>
  <c r="R597" i="5" s="1"/>
  <c r="Q596" i="5"/>
  <c r="R596" i="5" s="1"/>
  <c r="Q595" i="5"/>
  <c r="R595" i="5" s="1"/>
  <c r="Q594" i="5"/>
  <c r="R594" i="5" s="1"/>
  <c r="Q593" i="5"/>
  <c r="R593" i="5" s="1"/>
  <c r="Q592" i="5"/>
  <c r="R592" i="5" s="1"/>
  <c r="Q591" i="5"/>
  <c r="R591" i="5" s="1"/>
  <c r="Q590" i="5"/>
  <c r="R590" i="5" s="1"/>
  <c r="Q589" i="5"/>
  <c r="R589" i="5" s="1"/>
  <c r="Q588" i="5"/>
  <c r="R588" i="5" s="1"/>
  <c r="Q587" i="5"/>
  <c r="R587" i="5" s="1"/>
  <c r="Q586" i="5"/>
  <c r="R586" i="5" s="1"/>
  <c r="Q585" i="5"/>
  <c r="R585" i="5" s="1"/>
  <c r="Q584" i="5"/>
  <c r="R584" i="5" s="1"/>
  <c r="Q583" i="5"/>
  <c r="R583" i="5" s="1"/>
  <c r="Q582" i="5"/>
  <c r="R582" i="5" s="1"/>
  <c r="Q581" i="5"/>
  <c r="R581" i="5" s="1"/>
  <c r="Q580" i="5"/>
  <c r="R580" i="5" s="1"/>
  <c r="Q579" i="5"/>
  <c r="R579" i="5" s="1"/>
  <c r="Q578" i="5"/>
  <c r="R578" i="5" s="1"/>
  <c r="Q577" i="5"/>
  <c r="R577" i="5" s="1"/>
  <c r="Q576" i="5"/>
  <c r="R576" i="5" s="1"/>
  <c r="Q575" i="5"/>
  <c r="R575" i="5" s="1"/>
  <c r="Q574" i="5"/>
  <c r="R574" i="5" s="1"/>
  <c r="Q573" i="5"/>
  <c r="R573" i="5" s="1"/>
  <c r="Q572" i="5"/>
  <c r="R572" i="5" s="1"/>
  <c r="Q571" i="5"/>
  <c r="R571" i="5" s="1"/>
  <c r="Q570" i="5"/>
  <c r="R570" i="5" s="1"/>
  <c r="Q569" i="5"/>
  <c r="R569" i="5" s="1"/>
  <c r="Q568" i="5"/>
  <c r="R568" i="5" s="1"/>
  <c r="Q567" i="5"/>
  <c r="R567" i="5" s="1"/>
  <c r="Q566" i="5"/>
  <c r="R566" i="5" s="1"/>
  <c r="Q565" i="5"/>
  <c r="R565" i="5" s="1"/>
  <c r="Q564" i="5"/>
  <c r="R564" i="5" s="1"/>
  <c r="Q563" i="5"/>
  <c r="R563" i="5" s="1"/>
  <c r="Q562" i="5"/>
  <c r="R562" i="5" s="1"/>
  <c r="Q561" i="5"/>
  <c r="R561" i="5" s="1"/>
  <c r="Q560" i="5"/>
  <c r="R560" i="5" s="1"/>
  <c r="Q559" i="5"/>
  <c r="R559" i="5" s="1"/>
  <c r="Q558" i="5"/>
  <c r="R558" i="5" s="1"/>
  <c r="Q557" i="5"/>
  <c r="R557" i="5" s="1"/>
  <c r="Q556" i="5"/>
  <c r="R556" i="5" s="1"/>
  <c r="Q555" i="5"/>
  <c r="R555" i="5" s="1"/>
  <c r="Q554" i="5"/>
  <c r="R554" i="5" s="1"/>
  <c r="Q553" i="5"/>
  <c r="R553" i="5" s="1"/>
  <c r="Q552" i="5"/>
  <c r="R552" i="5" s="1"/>
  <c r="Q551" i="5"/>
  <c r="R551" i="5" s="1"/>
  <c r="Q550" i="5"/>
  <c r="R550" i="5" s="1"/>
  <c r="Q549" i="5"/>
  <c r="R549" i="5" s="1"/>
  <c r="Q548" i="5"/>
  <c r="R548" i="5" s="1"/>
  <c r="Q547" i="5"/>
  <c r="R547" i="5" s="1"/>
  <c r="Q546" i="5"/>
  <c r="R546" i="5" s="1"/>
  <c r="Q545" i="5"/>
  <c r="R545" i="5" s="1"/>
  <c r="Q544" i="5"/>
  <c r="R544" i="5" s="1"/>
  <c r="Q543" i="5"/>
  <c r="R543" i="5" s="1"/>
  <c r="Q542" i="5"/>
  <c r="R542" i="5" s="1"/>
  <c r="Q541" i="5"/>
  <c r="R541" i="5" s="1"/>
  <c r="Q540" i="5"/>
  <c r="R540" i="5" s="1"/>
  <c r="Q539" i="5"/>
  <c r="R539" i="5" s="1"/>
  <c r="Q538" i="5"/>
  <c r="R538" i="5" s="1"/>
  <c r="Q537" i="5"/>
  <c r="R537" i="5" s="1"/>
  <c r="Q536" i="5"/>
  <c r="R536" i="5" s="1"/>
  <c r="Q535" i="5"/>
  <c r="R535" i="5" s="1"/>
  <c r="Q534" i="5"/>
  <c r="R534" i="5" s="1"/>
  <c r="Q533" i="5"/>
  <c r="R533" i="5" s="1"/>
  <c r="Q532" i="5"/>
  <c r="R532" i="5" s="1"/>
  <c r="Q531" i="5"/>
  <c r="R531" i="5" s="1"/>
  <c r="Q530" i="5"/>
  <c r="R530" i="5" s="1"/>
  <c r="Q529" i="5"/>
  <c r="R529" i="5" s="1"/>
  <c r="Q528" i="5"/>
  <c r="R528" i="5" s="1"/>
  <c r="Q527" i="5"/>
  <c r="R527" i="5" s="1"/>
  <c r="Q526" i="5"/>
  <c r="R526" i="5" s="1"/>
  <c r="Q525" i="5"/>
  <c r="R525" i="5" s="1"/>
  <c r="Q524" i="5"/>
  <c r="R524" i="5" s="1"/>
  <c r="Q523" i="5"/>
  <c r="R523" i="5" s="1"/>
  <c r="Q522" i="5"/>
  <c r="R522" i="5" s="1"/>
  <c r="Q521" i="5"/>
  <c r="R521" i="5" s="1"/>
  <c r="Q520" i="5"/>
  <c r="R520" i="5" s="1"/>
  <c r="Q519" i="5"/>
  <c r="R519" i="5" s="1"/>
  <c r="Q518" i="5"/>
  <c r="R518" i="5" s="1"/>
  <c r="Q517" i="5"/>
  <c r="R517" i="5" s="1"/>
  <c r="Q516" i="5"/>
  <c r="R516" i="5" s="1"/>
  <c r="Q515" i="5"/>
  <c r="R515" i="5" s="1"/>
  <c r="Q514" i="5"/>
  <c r="R514" i="5" s="1"/>
  <c r="Q513" i="5"/>
  <c r="R513" i="5" s="1"/>
  <c r="Q512" i="5"/>
  <c r="R512" i="5" s="1"/>
  <c r="Q511" i="5"/>
  <c r="R511" i="5" s="1"/>
  <c r="Q510" i="5"/>
  <c r="R510" i="5" s="1"/>
  <c r="Q509" i="5"/>
  <c r="R509" i="5" s="1"/>
  <c r="Q508" i="5"/>
  <c r="R508" i="5" s="1"/>
  <c r="Q507" i="5"/>
  <c r="R507" i="5" s="1"/>
  <c r="Q506" i="5"/>
  <c r="R506" i="5" s="1"/>
  <c r="Q505" i="5"/>
  <c r="R505" i="5" s="1"/>
  <c r="Q504" i="5"/>
  <c r="R504" i="5" s="1"/>
  <c r="Q503" i="5"/>
  <c r="R503" i="5" s="1"/>
  <c r="Q502" i="5"/>
  <c r="R502" i="5" s="1"/>
  <c r="Q501" i="5"/>
  <c r="R501" i="5" s="1"/>
  <c r="Q500" i="5"/>
  <c r="R500" i="5" s="1"/>
  <c r="Q499" i="5"/>
  <c r="R499" i="5" s="1"/>
  <c r="Q498" i="5"/>
  <c r="R498" i="5" s="1"/>
  <c r="Q497" i="5"/>
  <c r="R497" i="5" s="1"/>
  <c r="Q496" i="5"/>
  <c r="R496" i="5" s="1"/>
  <c r="Q495" i="5"/>
  <c r="R495" i="5" s="1"/>
  <c r="Q494" i="5"/>
  <c r="R494" i="5" s="1"/>
  <c r="Q493" i="5"/>
  <c r="R493" i="5" s="1"/>
  <c r="Q492" i="5"/>
  <c r="R492" i="5" s="1"/>
  <c r="Q491" i="5"/>
  <c r="R491" i="5" s="1"/>
  <c r="Q490" i="5"/>
  <c r="R490" i="5" s="1"/>
  <c r="Q489" i="5"/>
  <c r="R489" i="5" s="1"/>
  <c r="Q488" i="5"/>
  <c r="R488" i="5" s="1"/>
  <c r="Q487" i="5"/>
  <c r="R487" i="5" s="1"/>
  <c r="Q486" i="5"/>
  <c r="R486" i="5" s="1"/>
  <c r="Q485" i="5"/>
  <c r="R485" i="5" s="1"/>
  <c r="Q484" i="5"/>
  <c r="R484" i="5" s="1"/>
  <c r="Q483" i="5"/>
  <c r="R483" i="5" s="1"/>
  <c r="Q482" i="5"/>
  <c r="R482" i="5" s="1"/>
  <c r="Q481" i="5"/>
  <c r="R481" i="5" s="1"/>
  <c r="Q480" i="5"/>
  <c r="R480" i="5" s="1"/>
  <c r="Q479" i="5"/>
  <c r="R479" i="5" s="1"/>
  <c r="Q478" i="5"/>
  <c r="R478" i="5" s="1"/>
  <c r="Q477" i="5"/>
  <c r="R477" i="5" s="1"/>
  <c r="Q476" i="5"/>
  <c r="R476" i="5" s="1"/>
  <c r="Q475" i="5"/>
  <c r="R475" i="5" s="1"/>
  <c r="Q474" i="5"/>
  <c r="R474" i="5" s="1"/>
  <c r="Q473" i="5"/>
  <c r="R473" i="5" s="1"/>
  <c r="Q472" i="5"/>
  <c r="R472" i="5" s="1"/>
  <c r="Q471" i="5"/>
  <c r="R471" i="5" s="1"/>
  <c r="Q470" i="5"/>
  <c r="R470" i="5" s="1"/>
  <c r="Q469" i="5"/>
  <c r="R469" i="5" s="1"/>
  <c r="Q468" i="5"/>
  <c r="R468" i="5" s="1"/>
  <c r="Q467" i="5"/>
  <c r="R467" i="5" s="1"/>
  <c r="Q466" i="5"/>
  <c r="R466" i="5" s="1"/>
  <c r="Q465" i="5"/>
  <c r="R465" i="5" s="1"/>
  <c r="Q464" i="5"/>
  <c r="R464" i="5" s="1"/>
  <c r="Q463" i="5"/>
  <c r="R463" i="5" s="1"/>
  <c r="Q462" i="5"/>
  <c r="R462" i="5" s="1"/>
  <c r="Q461" i="5"/>
  <c r="R461" i="5" s="1"/>
  <c r="Q460" i="5"/>
  <c r="R460" i="5" s="1"/>
  <c r="Q459" i="5"/>
  <c r="R459" i="5" s="1"/>
  <c r="Q458" i="5"/>
  <c r="R458" i="5" s="1"/>
  <c r="Q457" i="5"/>
  <c r="R457" i="5" s="1"/>
  <c r="Q456" i="5"/>
  <c r="R456" i="5" s="1"/>
  <c r="Q455" i="5"/>
  <c r="R455" i="5" s="1"/>
  <c r="Q454" i="5"/>
  <c r="R454" i="5" s="1"/>
  <c r="Q453" i="5"/>
  <c r="R453" i="5" s="1"/>
  <c r="Q452" i="5"/>
  <c r="R452" i="5" s="1"/>
  <c r="Q451" i="5"/>
  <c r="R451" i="5" s="1"/>
  <c r="Q450" i="5"/>
  <c r="R450" i="5" s="1"/>
  <c r="Q449" i="5"/>
  <c r="R449" i="5" s="1"/>
  <c r="Q448" i="5"/>
  <c r="R448" i="5" s="1"/>
  <c r="Q447" i="5"/>
  <c r="R447" i="5" s="1"/>
  <c r="Q446" i="5"/>
  <c r="R446" i="5" s="1"/>
  <c r="Q445" i="5"/>
  <c r="R445" i="5" s="1"/>
  <c r="Q444" i="5"/>
  <c r="R444" i="5" s="1"/>
  <c r="Q443" i="5"/>
  <c r="R443" i="5" s="1"/>
  <c r="Q442" i="5"/>
  <c r="R442" i="5" s="1"/>
  <c r="Q441" i="5"/>
  <c r="R441" i="5" s="1"/>
  <c r="Q440" i="5"/>
  <c r="R440" i="5" s="1"/>
  <c r="Q439" i="5"/>
  <c r="R439" i="5" s="1"/>
  <c r="Q438" i="5"/>
  <c r="R438" i="5" s="1"/>
  <c r="Q437" i="5"/>
  <c r="R437" i="5" s="1"/>
  <c r="Q436" i="5"/>
  <c r="R436" i="5" s="1"/>
  <c r="Q435" i="5"/>
  <c r="R435" i="5" s="1"/>
  <c r="Q434" i="5"/>
  <c r="R434" i="5" s="1"/>
  <c r="Q433" i="5"/>
  <c r="R433" i="5" s="1"/>
  <c r="Q432" i="5"/>
  <c r="R432" i="5" s="1"/>
  <c r="Q431" i="5"/>
  <c r="R431" i="5" s="1"/>
  <c r="Q430" i="5"/>
  <c r="R430" i="5" s="1"/>
  <c r="Q429" i="5"/>
  <c r="R429" i="5" s="1"/>
  <c r="Q428" i="5"/>
  <c r="R428" i="5" s="1"/>
  <c r="Q427" i="5"/>
  <c r="R427" i="5" s="1"/>
  <c r="Q426" i="5"/>
  <c r="R426" i="5" s="1"/>
  <c r="Q425" i="5"/>
  <c r="R425" i="5" s="1"/>
  <c r="Q424" i="5"/>
  <c r="R424" i="5" s="1"/>
  <c r="Q423" i="5"/>
  <c r="R423" i="5" s="1"/>
  <c r="Q422" i="5"/>
  <c r="R422" i="5" s="1"/>
  <c r="Q421" i="5"/>
  <c r="R421" i="5" s="1"/>
  <c r="Q420" i="5"/>
  <c r="R420" i="5" s="1"/>
  <c r="Q419" i="5"/>
  <c r="R419" i="5" s="1"/>
  <c r="Q418" i="5"/>
  <c r="R418" i="5" s="1"/>
  <c r="Q417" i="5"/>
  <c r="R417" i="5" s="1"/>
  <c r="Q416" i="5"/>
  <c r="R416" i="5" s="1"/>
  <c r="Q415" i="5"/>
  <c r="R415" i="5" s="1"/>
  <c r="Q414" i="5"/>
  <c r="R414" i="5" s="1"/>
  <c r="Q413" i="5"/>
  <c r="R413" i="5" s="1"/>
  <c r="Q412" i="5"/>
  <c r="R412" i="5" s="1"/>
  <c r="Q411" i="5"/>
  <c r="R411" i="5" s="1"/>
  <c r="Q410" i="5"/>
  <c r="R410" i="5" s="1"/>
  <c r="Q409" i="5"/>
  <c r="R409" i="5" s="1"/>
  <c r="Q408" i="5"/>
  <c r="R408" i="5" s="1"/>
  <c r="Q407" i="5"/>
  <c r="R407" i="5" s="1"/>
  <c r="Q406" i="5"/>
  <c r="R406" i="5" s="1"/>
  <c r="Q405" i="5"/>
  <c r="R405" i="5" s="1"/>
  <c r="Q404" i="5"/>
  <c r="R404" i="5" s="1"/>
  <c r="Q403" i="5"/>
  <c r="R403" i="5" s="1"/>
  <c r="Q402" i="5"/>
  <c r="R402" i="5" s="1"/>
  <c r="Q401" i="5"/>
  <c r="R401" i="5" s="1"/>
  <c r="Q400" i="5"/>
  <c r="R400" i="5" s="1"/>
  <c r="Q399" i="5"/>
  <c r="R399" i="5" s="1"/>
  <c r="Q398" i="5"/>
  <c r="R398" i="5" s="1"/>
  <c r="Q397" i="5"/>
  <c r="R397" i="5" s="1"/>
  <c r="Q396" i="5"/>
  <c r="R396" i="5" s="1"/>
  <c r="Q395" i="5"/>
  <c r="R395" i="5" s="1"/>
  <c r="Q394" i="5"/>
  <c r="R394" i="5" s="1"/>
  <c r="Q393" i="5"/>
  <c r="R393" i="5" s="1"/>
  <c r="Q392" i="5"/>
  <c r="R392" i="5" s="1"/>
  <c r="Q391" i="5"/>
  <c r="R391" i="5" s="1"/>
  <c r="Q390" i="5"/>
  <c r="R390" i="5" s="1"/>
  <c r="Q389" i="5"/>
  <c r="R389" i="5" s="1"/>
  <c r="Q388" i="5"/>
  <c r="R388" i="5" s="1"/>
  <c r="Q387" i="5"/>
  <c r="R387" i="5" s="1"/>
  <c r="Q386" i="5"/>
  <c r="R386" i="5" s="1"/>
  <c r="Q385" i="5"/>
  <c r="R385" i="5" s="1"/>
  <c r="Q384" i="5"/>
  <c r="R384" i="5" s="1"/>
  <c r="Q383" i="5"/>
  <c r="R383" i="5" s="1"/>
  <c r="Q382" i="5"/>
  <c r="R382" i="5" s="1"/>
  <c r="Q381" i="5"/>
  <c r="R381" i="5" s="1"/>
  <c r="Q380" i="5"/>
  <c r="R380" i="5" s="1"/>
  <c r="Q379" i="5"/>
  <c r="R379" i="5" s="1"/>
  <c r="Q378" i="5"/>
  <c r="R378" i="5" s="1"/>
  <c r="Q377" i="5"/>
  <c r="R377" i="5" s="1"/>
  <c r="Q376" i="5"/>
  <c r="R376" i="5" s="1"/>
  <c r="Q375" i="5"/>
  <c r="R375" i="5" s="1"/>
  <c r="Q374" i="5"/>
  <c r="R374" i="5" s="1"/>
  <c r="Q373" i="5"/>
  <c r="R373" i="5" s="1"/>
  <c r="Q372" i="5"/>
  <c r="R372" i="5" s="1"/>
  <c r="Q371" i="5"/>
  <c r="R371" i="5" s="1"/>
  <c r="Q370" i="5"/>
  <c r="R370" i="5" s="1"/>
  <c r="Q369" i="5"/>
  <c r="R369" i="5" s="1"/>
  <c r="Q368" i="5"/>
  <c r="R368" i="5" s="1"/>
  <c r="Q367" i="5"/>
  <c r="R367" i="5" s="1"/>
  <c r="Q366" i="5"/>
  <c r="R366" i="5" s="1"/>
  <c r="Q365" i="5"/>
  <c r="R365" i="5" s="1"/>
  <c r="Q364" i="5"/>
  <c r="R364" i="5" s="1"/>
  <c r="Q363" i="5"/>
  <c r="R363" i="5" s="1"/>
  <c r="Q362" i="5"/>
  <c r="R362" i="5" s="1"/>
  <c r="Q361" i="5"/>
  <c r="R361" i="5" s="1"/>
  <c r="Q360" i="5"/>
  <c r="R360" i="5" s="1"/>
  <c r="Q359" i="5"/>
  <c r="R359" i="5" s="1"/>
  <c r="Q358" i="5"/>
  <c r="R358" i="5" s="1"/>
  <c r="Q357" i="5"/>
  <c r="R357" i="5" s="1"/>
  <c r="Q356" i="5"/>
  <c r="R356" i="5" s="1"/>
  <c r="Q355" i="5"/>
  <c r="R355" i="5" s="1"/>
  <c r="Q354" i="5"/>
  <c r="R354" i="5" s="1"/>
  <c r="Q353" i="5"/>
  <c r="R353" i="5" s="1"/>
  <c r="Q352" i="5"/>
  <c r="R352" i="5" s="1"/>
  <c r="Q351" i="5"/>
  <c r="R351" i="5" s="1"/>
  <c r="Q350" i="5"/>
  <c r="R350" i="5" s="1"/>
  <c r="Q349" i="5"/>
  <c r="R349" i="5" s="1"/>
  <c r="Q348" i="5"/>
  <c r="R348" i="5" s="1"/>
  <c r="Q347" i="5"/>
  <c r="R347" i="5" s="1"/>
  <c r="Q346" i="5"/>
  <c r="R346" i="5" s="1"/>
  <c r="Q345" i="5"/>
  <c r="R345" i="5" s="1"/>
  <c r="Q344" i="5"/>
  <c r="R344" i="5" s="1"/>
  <c r="Q343" i="5"/>
  <c r="R343" i="5" s="1"/>
  <c r="Q342" i="5"/>
  <c r="R342" i="5" s="1"/>
  <c r="Q341" i="5"/>
  <c r="R341" i="5" s="1"/>
  <c r="Q340" i="5"/>
  <c r="R340" i="5" s="1"/>
  <c r="Q339" i="5"/>
  <c r="R339" i="5" s="1"/>
  <c r="Q338" i="5"/>
  <c r="R338" i="5" s="1"/>
  <c r="Q337" i="5"/>
  <c r="R337" i="5" s="1"/>
  <c r="Q336" i="5"/>
  <c r="R336" i="5" s="1"/>
  <c r="Q335" i="5"/>
  <c r="R335" i="5" s="1"/>
  <c r="Q334" i="5"/>
  <c r="R334" i="5" s="1"/>
  <c r="Q333" i="5"/>
  <c r="R333" i="5" s="1"/>
  <c r="Q332" i="5"/>
  <c r="R332" i="5" s="1"/>
  <c r="Q331" i="5"/>
  <c r="R331" i="5" s="1"/>
  <c r="Q330" i="5"/>
  <c r="R330" i="5" s="1"/>
  <c r="Q329" i="5"/>
  <c r="R329" i="5" s="1"/>
  <c r="Q328" i="5"/>
  <c r="R328" i="5" s="1"/>
  <c r="Q327" i="5"/>
  <c r="R327" i="5" s="1"/>
  <c r="Q326" i="5"/>
  <c r="R326" i="5" s="1"/>
  <c r="Q325" i="5"/>
  <c r="R325" i="5" s="1"/>
  <c r="Q324" i="5"/>
  <c r="R324" i="5" s="1"/>
  <c r="Q323" i="5"/>
  <c r="R323" i="5" s="1"/>
  <c r="Q322" i="5"/>
  <c r="R322" i="5" s="1"/>
  <c r="Q321" i="5"/>
  <c r="R321" i="5" s="1"/>
  <c r="Q320" i="5"/>
  <c r="R320" i="5" s="1"/>
  <c r="Q319" i="5"/>
  <c r="R319" i="5" s="1"/>
  <c r="Q318" i="5"/>
  <c r="R318" i="5" s="1"/>
  <c r="Q317" i="5"/>
  <c r="R317" i="5" s="1"/>
  <c r="Q316" i="5"/>
  <c r="R316" i="5" s="1"/>
  <c r="Q315" i="5"/>
  <c r="R315" i="5" s="1"/>
  <c r="Q314" i="5"/>
  <c r="R314" i="5" s="1"/>
  <c r="Q313" i="5"/>
  <c r="R313" i="5" s="1"/>
  <c r="Q312" i="5"/>
  <c r="R312" i="5" s="1"/>
  <c r="Q311" i="5"/>
  <c r="R311" i="5" s="1"/>
  <c r="Q310" i="5"/>
  <c r="R310" i="5" s="1"/>
  <c r="Q309" i="5"/>
  <c r="R309" i="5" s="1"/>
  <c r="Q308" i="5"/>
  <c r="R308" i="5" s="1"/>
  <c r="Q307" i="5"/>
  <c r="R307" i="5" s="1"/>
  <c r="Q306" i="5"/>
  <c r="R306" i="5" s="1"/>
  <c r="Q305" i="5"/>
  <c r="R305" i="5" s="1"/>
  <c r="Q304" i="5"/>
  <c r="R304" i="5" s="1"/>
  <c r="Q303" i="5"/>
  <c r="R303" i="5" s="1"/>
  <c r="Q302" i="5"/>
  <c r="R302" i="5" s="1"/>
  <c r="Q301" i="5"/>
  <c r="R301" i="5" s="1"/>
  <c r="Q300" i="5"/>
  <c r="R300" i="5" s="1"/>
  <c r="Q299" i="5"/>
  <c r="R299" i="5" s="1"/>
  <c r="Q298" i="5"/>
  <c r="R298" i="5" s="1"/>
  <c r="Q297" i="5"/>
  <c r="R297" i="5" s="1"/>
  <c r="Q296" i="5"/>
  <c r="R296" i="5" s="1"/>
  <c r="Q295" i="5"/>
  <c r="R295" i="5" s="1"/>
  <c r="Q294" i="5"/>
  <c r="R294" i="5" s="1"/>
  <c r="Q293" i="5"/>
  <c r="R293" i="5" s="1"/>
  <c r="Q292" i="5"/>
  <c r="R292" i="5" s="1"/>
  <c r="Q291" i="5"/>
  <c r="R291" i="5" s="1"/>
  <c r="Q290" i="5"/>
  <c r="R290" i="5" s="1"/>
  <c r="Q289" i="5"/>
  <c r="R289" i="5" s="1"/>
  <c r="Q288" i="5"/>
  <c r="R288" i="5" s="1"/>
  <c r="Q287" i="5"/>
  <c r="R287" i="5" s="1"/>
  <c r="Q286" i="5"/>
  <c r="R286" i="5" s="1"/>
  <c r="Q285" i="5"/>
  <c r="R285" i="5" s="1"/>
  <c r="Q284" i="5"/>
  <c r="R284" i="5" s="1"/>
  <c r="Q283" i="5"/>
  <c r="R283" i="5" s="1"/>
  <c r="Q282" i="5"/>
  <c r="R282" i="5" s="1"/>
  <c r="Q281" i="5"/>
  <c r="R281" i="5" s="1"/>
  <c r="Q280" i="5"/>
  <c r="R280" i="5" s="1"/>
  <c r="Q279" i="5"/>
  <c r="R279" i="5" s="1"/>
  <c r="Q278" i="5"/>
  <c r="R278" i="5" s="1"/>
  <c r="Q277" i="5"/>
  <c r="R277" i="5" s="1"/>
  <c r="Q276" i="5"/>
  <c r="R276" i="5" s="1"/>
  <c r="Q275" i="5"/>
  <c r="R275" i="5" s="1"/>
  <c r="Q274" i="5"/>
  <c r="R274" i="5" s="1"/>
  <c r="Q273" i="5"/>
  <c r="R273" i="5" s="1"/>
  <c r="Q272" i="5"/>
  <c r="R272" i="5" s="1"/>
  <c r="Q271" i="5"/>
  <c r="R271" i="5" s="1"/>
  <c r="Q270" i="5"/>
  <c r="R270" i="5" s="1"/>
  <c r="Q269" i="5"/>
  <c r="R269" i="5" s="1"/>
  <c r="Q268" i="5"/>
  <c r="R268" i="5" s="1"/>
  <c r="Q267" i="5"/>
  <c r="R267" i="5" s="1"/>
  <c r="Q266" i="5"/>
  <c r="R266" i="5" s="1"/>
  <c r="Q265" i="5"/>
  <c r="R265" i="5" s="1"/>
  <c r="Q264" i="5"/>
  <c r="R264" i="5" s="1"/>
  <c r="Q263" i="5"/>
  <c r="R263" i="5" s="1"/>
  <c r="Q262" i="5"/>
  <c r="R262" i="5" s="1"/>
  <c r="Q261" i="5"/>
  <c r="R261" i="5" s="1"/>
  <c r="Q260" i="5"/>
  <c r="R260" i="5" s="1"/>
  <c r="Q259" i="5"/>
  <c r="R259" i="5" s="1"/>
  <c r="Q258" i="5"/>
  <c r="R258" i="5" s="1"/>
  <c r="Q257" i="5"/>
  <c r="R257" i="5" s="1"/>
  <c r="Q256" i="5"/>
  <c r="R256" i="5" s="1"/>
  <c r="Q255" i="5"/>
  <c r="R255" i="5" s="1"/>
  <c r="Q254" i="5"/>
  <c r="R254" i="5" s="1"/>
  <c r="Q253" i="5"/>
  <c r="R253" i="5" s="1"/>
  <c r="Q252" i="5"/>
  <c r="R252" i="5" s="1"/>
  <c r="Q251" i="5"/>
  <c r="R251" i="5" s="1"/>
  <c r="Q250" i="5"/>
  <c r="R250" i="5" s="1"/>
  <c r="Q249" i="5"/>
  <c r="R249" i="5" s="1"/>
  <c r="Q248" i="5"/>
  <c r="R248" i="5" s="1"/>
  <c r="Q247" i="5"/>
  <c r="R247" i="5" s="1"/>
  <c r="Q246" i="5"/>
  <c r="R246" i="5" s="1"/>
  <c r="Q245" i="5"/>
  <c r="R245" i="5" s="1"/>
  <c r="Q244" i="5"/>
  <c r="R244" i="5" s="1"/>
  <c r="Q243" i="5"/>
  <c r="R243" i="5" s="1"/>
  <c r="Q242" i="5"/>
  <c r="R242" i="5" s="1"/>
  <c r="Q241" i="5"/>
  <c r="R241" i="5" s="1"/>
  <c r="Q240" i="5"/>
  <c r="R240" i="5" s="1"/>
  <c r="Q239" i="5"/>
  <c r="R239" i="5" s="1"/>
  <c r="Q238" i="5"/>
  <c r="R238" i="5" s="1"/>
  <c r="Q237" i="5"/>
  <c r="R237" i="5" s="1"/>
  <c r="Q236" i="5"/>
  <c r="R236" i="5" s="1"/>
  <c r="Q235" i="5"/>
  <c r="R235" i="5" s="1"/>
  <c r="Q234" i="5"/>
  <c r="R234" i="5" s="1"/>
  <c r="Q233" i="5"/>
  <c r="R233" i="5" s="1"/>
  <c r="Q232" i="5"/>
  <c r="R232" i="5" s="1"/>
  <c r="Q231" i="5"/>
  <c r="R231" i="5" s="1"/>
  <c r="Q230" i="5"/>
  <c r="R230" i="5" s="1"/>
  <c r="Q229" i="5"/>
  <c r="R229" i="5" s="1"/>
  <c r="Q228" i="5"/>
  <c r="R228" i="5" s="1"/>
  <c r="Q227" i="5"/>
  <c r="R227" i="5" s="1"/>
  <c r="Q226" i="5"/>
  <c r="R226" i="5" s="1"/>
  <c r="Q225" i="5"/>
  <c r="R225" i="5" s="1"/>
  <c r="Q224" i="5"/>
  <c r="R224" i="5" s="1"/>
  <c r="Q223" i="5"/>
  <c r="R223" i="5" s="1"/>
  <c r="Q222" i="5"/>
  <c r="R222" i="5" s="1"/>
  <c r="Q221" i="5"/>
  <c r="R221" i="5" s="1"/>
  <c r="Q220" i="5"/>
  <c r="R220" i="5" s="1"/>
  <c r="Q219" i="5"/>
  <c r="R219" i="5" s="1"/>
  <c r="Q218" i="5"/>
  <c r="R218" i="5" s="1"/>
  <c r="Q217" i="5"/>
  <c r="R217" i="5" s="1"/>
  <c r="Q216" i="5"/>
  <c r="R216" i="5" s="1"/>
  <c r="Q215" i="5"/>
  <c r="R215" i="5" s="1"/>
  <c r="Q214" i="5"/>
  <c r="R214" i="5" s="1"/>
  <c r="Q213" i="5"/>
  <c r="R213" i="5" s="1"/>
  <c r="Q212" i="5"/>
  <c r="R212" i="5" s="1"/>
  <c r="Q211" i="5"/>
  <c r="R211" i="5" s="1"/>
  <c r="Q210" i="5"/>
  <c r="R210" i="5" s="1"/>
  <c r="Q209" i="5"/>
  <c r="R209" i="5" s="1"/>
  <c r="Q208" i="5"/>
  <c r="R208" i="5" s="1"/>
  <c r="Q207" i="5"/>
  <c r="R207" i="5" s="1"/>
  <c r="Q206" i="5"/>
  <c r="R206" i="5" s="1"/>
  <c r="Q205" i="5"/>
  <c r="R205" i="5" s="1"/>
  <c r="Q204" i="5"/>
  <c r="R204" i="5" s="1"/>
  <c r="Q203" i="5"/>
  <c r="R203" i="5" s="1"/>
  <c r="Q202" i="5"/>
  <c r="R202" i="5" s="1"/>
  <c r="Q201" i="5"/>
  <c r="R201" i="5" s="1"/>
  <c r="Q200" i="5"/>
  <c r="R200" i="5" s="1"/>
  <c r="Q199" i="5"/>
  <c r="R199" i="5" s="1"/>
  <c r="Q198" i="5"/>
  <c r="R198" i="5" s="1"/>
  <c r="Q197" i="5"/>
  <c r="R197" i="5" s="1"/>
  <c r="Q196" i="5"/>
  <c r="R196" i="5" s="1"/>
  <c r="Q195" i="5"/>
  <c r="R195" i="5" s="1"/>
  <c r="Q194" i="5"/>
  <c r="R194" i="5" s="1"/>
  <c r="Q193" i="5"/>
  <c r="R193" i="5" s="1"/>
  <c r="Q192" i="5"/>
  <c r="R192" i="5" s="1"/>
  <c r="Q191" i="5"/>
  <c r="R191" i="5" s="1"/>
  <c r="Q190" i="5"/>
  <c r="R190" i="5" s="1"/>
  <c r="Q189" i="5"/>
  <c r="R189" i="5" s="1"/>
  <c r="Q188" i="5"/>
  <c r="R188" i="5" s="1"/>
  <c r="Q187" i="5"/>
  <c r="R187" i="5" s="1"/>
  <c r="Q186" i="5"/>
  <c r="R186" i="5" s="1"/>
  <c r="Q185" i="5"/>
  <c r="R185" i="5" s="1"/>
  <c r="Q184" i="5"/>
  <c r="R184" i="5" s="1"/>
  <c r="Q183" i="5"/>
  <c r="R183" i="5" s="1"/>
  <c r="Q182" i="5"/>
  <c r="R182" i="5" s="1"/>
  <c r="Q181" i="5"/>
  <c r="R181" i="5" s="1"/>
  <c r="Q180" i="5"/>
  <c r="R180" i="5" s="1"/>
  <c r="Q179" i="5"/>
  <c r="R179" i="5" s="1"/>
  <c r="Q178" i="5"/>
  <c r="R178" i="5" s="1"/>
  <c r="Q177" i="5"/>
  <c r="R177" i="5" s="1"/>
  <c r="Q176" i="5"/>
  <c r="R176" i="5" s="1"/>
  <c r="Q175" i="5"/>
  <c r="R175" i="5" s="1"/>
  <c r="Q174" i="5"/>
  <c r="R174" i="5" s="1"/>
  <c r="Q173" i="5"/>
  <c r="R173" i="5" s="1"/>
  <c r="Q172" i="5"/>
  <c r="R172" i="5" s="1"/>
  <c r="Q171" i="5"/>
  <c r="R171" i="5" s="1"/>
  <c r="Q170" i="5"/>
  <c r="R170" i="5" s="1"/>
  <c r="Q169" i="5"/>
  <c r="R169" i="5" s="1"/>
  <c r="Q168" i="5"/>
  <c r="R168" i="5" s="1"/>
  <c r="Q167" i="5"/>
  <c r="R167" i="5" s="1"/>
  <c r="Q166" i="5"/>
  <c r="R166" i="5" s="1"/>
  <c r="Q165" i="5"/>
  <c r="R165" i="5" s="1"/>
  <c r="Q164" i="5"/>
  <c r="R164" i="5" s="1"/>
  <c r="Q163" i="5"/>
  <c r="R163" i="5" s="1"/>
  <c r="Q162" i="5"/>
  <c r="R162" i="5" s="1"/>
  <c r="Q161" i="5"/>
  <c r="R161" i="5" s="1"/>
  <c r="Q160" i="5"/>
  <c r="R160" i="5" s="1"/>
  <c r="Q159" i="5"/>
  <c r="R159" i="5" s="1"/>
  <c r="Q158" i="5"/>
  <c r="R158" i="5" s="1"/>
  <c r="Q157" i="5"/>
  <c r="R157" i="5" s="1"/>
  <c r="Q156" i="5"/>
  <c r="R156" i="5" s="1"/>
  <c r="Q155" i="5"/>
  <c r="R155" i="5" s="1"/>
  <c r="Q154" i="5"/>
  <c r="R154" i="5" s="1"/>
  <c r="Q153" i="5"/>
  <c r="R153" i="5" s="1"/>
  <c r="Q152" i="5"/>
  <c r="R152" i="5" s="1"/>
  <c r="Q151" i="5"/>
  <c r="R151" i="5" s="1"/>
  <c r="Q150" i="5"/>
  <c r="R150" i="5" s="1"/>
  <c r="Q149" i="5"/>
  <c r="R149" i="5" s="1"/>
  <c r="Q148" i="5"/>
  <c r="R148" i="5" s="1"/>
  <c r="Q147" i="5"/>
  <c r="R147" i="5" s="1"/>
  <c r="Q146" i="5"/>
  <c r="R146" i="5" s="1"/>
  <c r="Q145" i="5"/>
  <c r="R145" i="5" s="1"/>
  <c r="Q144" i="5"/>
  <c r="R144" i="5" s="1"/>
  <c r="Q143" i="5"/>
  <c r="R143" i="5" s="1"/>
  <c r="Q142" i="5"/>
  <c r="R142" i="5" s="1"/>
  <c r="Q141" i="5"/>
  <c r="R141" i="5" s="1"/>
  <c r="Q140" i="5"/>
  <c r="R140" i="5" s="1"/>
  <c r="Q139" i="5"/>
  <c r="R139" i="5" s="1"/>
  <c r="Q138" i="5"/>
  <c r="R138" i="5" s="1"/>
  <c r="Q137" i="5"/>
  <c r="R137" i="5" s="1"/>
  <c r="Q136" i="5"/>
  <c r="R136" i="5" s="1"/>
  <c r="Q135" i="5"/>
  <c r="R135" i="5" s="1"/>
  <c r="Q134" i="5"/>
  <c r="R134" i="5" s="1"/>
  <c r="Q133" i="5"/>
  <c r="R133" i="5" s="1"/>
  <c r="Q132" i="5"/>
  <c r="R132" i="5" s="1"/>
  <c r="Q131" i="5"/>
  <c r="R131" i="5" s="1"/>
  <c r="Q130" i="5"/>
  <c r="R130" i="5" s="1"/>
  <c r="Q129" i="5"/>
  <c r="R129" i="5" s="1"/>
  <c r="Q128" i="5"/>
  <c r="R128" i="5" s="1"/>
  <c r="Q127" i="5"/>
  <c r="R127" i="5" s="1"/>
  <c r="Q126" i="5"/>
  <c r="R126" i="5" s="1"/>
  <c r="Q125" i="5"/>
  <c r="R125" i="5" s="1"/>
  <c r="Q124" i="5"/>
  <c r="R124" i="5" s="1"/>
  <c r="Q123" i="5"/>
  <c r="R123" i="5" s="1"/>
  <c r="Q122" i="5"/>
  <c r="R122" i="5" s="1"/>
  <c r="Q121" i="5"/>
  <c r="R121" i="5" s="1"/>
  <c r="Q120" i="5"/>
  <c r="R120" i="5" s="1"/>
  <c r="Q119" i="5"/>
  <c r="R119" i="5" s="1"/>
  <c r="Q118" i="5"/>
  <c r="R118" i="5" s="1"/>
  <c r="Q117" i="5"/>
  <c r="R117" i="5" s="1"/>
  <c r="Q116" i="5"/>
  <c r="R116" i="5" s="1"/>
  <c r="Q115" i="5"/>
  <c r="R115" i="5" s="1"/>
  <c r="Q114" i="5"/>
  <c r="R114" i="5" s="1"/>
  <c r="Q113" i="5"/>
  <c r="R113" i="5" s="1"/>
  <c r="Q112" i="5"/>
  <c r="R112" i="5" s="1"/>
  <c r="Q111" i="5"/>
  <c r="R111" i="5" s="1"/>
  <c r="Q110" i="5"/>
  <c r="R110" i="5" s="1"/>
  <c r="Q109" i="5"/>
  <c r="R109" i="5" s="1"/>
  <c r="Q108" i="5"/>
  <c r="R108" i="5" s="1"/>
  <c r="Q107" i="5"/>
  <c r="R107" i="5" s="1"/>
  <c r="Q106" i="5"/>
  <c r="R106" i="5" s="1"/>
  <c r="Q105" i="5"/>
  <c r="R105" i="5" s="1"/>
  <c r="Q104" i="5"/>
  <c r="R104" i="5" s="1"/>
  <c r="Q103" i="5"/>
  <c r="R103" i="5" s="1"/>
  <c r="Q102" i="5"/>
  <c r="R102" i="5" s="1"/>
  <c r="Q101" i="5"/>
  <c r="R101" i="5" s="1"/>
  <c r="Q100" i="5"/>
  <c r="R100" i="5" s="1"/>
  <c r="Q99" i="5"/>
  <c r="R99" i="5" s="1"/>
  <c r="Q98" i="5"/>
  <c r="R98" i="5" s="1"/>
  <c r="Q97" i="5"/>
  <c r="R97" i="5" s="1"/>
  <c r="Q96" i="5"/>
  <c r="R96" i="5" s="1"/>
  <c r="Q95" i="5"/>
  <c r="R95" i="5" s="1"/>
  <c r="Q94" i="5"/>
  <c r="R94" i="5" s="1"/>
  <c r="Q93" i="5"/>
  <c r="R93" i="5" s="1"/>
  <c r="Q92" i="5"/>
  <c r="R92" i="5" s="1"/>
  <c r="Q91" i="5"/>
  <c r="R91" i="5" s="1"/>
  <c r="Q90" i="5"/>
  <c r="R90" i="5" s="1"/>
  <c r="Q89" i="5"/>
  <c r="R89" i="5" s="1"/>
  <c r="Q88" i="5"/>
  <c r="R88" i="5" s="1"/>
  <c r="Q87" i="5"/>
  <c r="R87" i="5" s="1"/>
  <c r="Q86" i="5"/>
  <c r="R86" i="5" s="1"/>
  <c r="Q85" i="5"/>
  <c r="R85" i="5" s="1"/>
  <c r="Q84" i="5"/>
  <c r="R84" i="5" s="1"/>
  <c r="Q83" i="5"/>
  <c r="R83" i="5" s="1"/>
  <c r="Q82" i="5"/>
  <c r="R82" i="5" s="1"/>
  <c r="Q81" i="5"/>
  <c r="R81" i="5" s="1"/>
  <c r="Q80" i="5"/>
  <c r="R80" i="5" s="1"/>
  <c r="Q79" i="5"/>
  <c r="R79" i="5" s="1"/>
  <c r="Q78" i="5"/>
  <c r="R78" i="5" s="1"/>
  <c r="Q77" i="5"/>
  <c r="R77" i="5" s="1"/>
  <c r="Q76" i="5"/>
  <c r="R76" i="5" s="1"/>
  <c r="Q75" i="5"/>
  <c r="R75" i="5" s="1"/>
  <c r="Q74" i="5"/>
  <c r="R74" i="5" s="1"/>
  <c r="Q73" i="5"/>
  <c r="R73" i="5" s="1"/>
  <c r="Q72" i="5"/>
  <c r="R72" i="5" s="1"/>
  <c r="Q71" i="5"/>
  <c r="R71" i="5" s="1"/>
  <c r="Q70" i="5"/>
  <c r="R70" i="5" s="1"/>
  <c r="Q69" i="5"/>
  <c r="R69" i="5" s="1"/>
  <c r="Q68" i="5"/>
  <c r="R68" i="5" s="1"/>
  <c r="Q67" i="5"/>
  <c r="R67" i="5" s="1"/>
  <c r="Q66" i="5"/>
  <c r="R66" i="5" s="1"/>
  <c r="Q65" i="5"/>
  <c r="R65" i="5" s="1"/>
  <c r="Q64" i="5"/>
  <c r="R64" i="5" s="1"/>
  <c r="Q63" i="5"/>
  <c r="R63" i="5" s="1"/>
  <c r="Q62" i="5"/>
  <c r="R62" i="5" s="1"/>
  <c r="Q61" i="5"/>
  <c r="R61" i="5" s="1"/>
  <c r="Q60" i="5"/>
  <c r="R60" i="5" s="1"/>
  <c r="Q59" i="5"/>
  <c r="R59" i="5" s="1"/>
  <c r="Q58" i="5"/>
  <c r="R58" i="5" s="1"/>
  <c r="Q57" i="5"/>
  <c r="R57" i="5" s="1"/>
  <c r="Q56" i="5"/>
  <c r="R56" i="5" s="1"/>
  <c r="Q55" i="5"/>
  <c r="R55" i="5" s="1"/>
  <c r="Q54" i="5"/>
  <c r="R54" i="5" s="1"/>
  <c r="Q53" i="5"/>
  <c r="R53" i="5" s="1"/>
  <c r="Q52" i="5"/>
  <c r="R52" i="5" s="1"/>
  <c r="Q51" i="5"/>
  <c r="R51" i="5" s="1"/>
  <c r="Q50" i="5"/>
  <c r="R50" i="5" s="1"/>
  <c r="Q49" i="5"/>
  <c r="R49" i="5" s="1"/>
  <c r="Q48" i="5"/>
  <c r="R48" i="5" s="1"/>
  <c r="Q47" i="5"/>
  <c r="R47" i="5" s="1"/>
  <c r="Q46" i="5"/>
  <c r="R46" i="5" s="1"/>
  <c r="Q45" i="5"/>
  <c r="R45" i="5" s="1"/>
  <c r="Q44" i="5"/>
  <c r="R44" i="5" s="1"/>
  <c r="Q43" i="5"/>
  <c r="R43" i="5" s="1"/>
  <c r="Q42" i="5"/>
  <c r="R42" i="5" s="1"/>
  <c r="Q41" i="5"/>
  <c r="R41" i="5" s="1"/>
  <c r="Q40" i="5"/>
  <c r="R40" i="5" s="1"/>
  <c r="Q39" i="5"/>
  <c r="R39" i="5" s="1"/>
  <c r="Q38" i="5"/>
  <c r="R38" i="5" s="1"/>
  <c r="Q37" i="5"/>
  <c r="R37" i="5" s="1"/>
  <c r="Q36" i="5"/>
  <c r="R36" i="5" s="1"/>
  <c r="Q35" i="5"/>
  <c r="R35" i="5" s="1"/>
  <c r="Q34" i="5"/>
  <c r="R34" i="5" s="1"/>
  <c r="Q33" i="5"/>
  <c r="R33" i="5" s="1"/>
  <c r="Q32" i="5"/>
  <c r="R32" i="5" s="1"/>
  <c r="Q31" i="5"/>
  <c r="R31" i="5" s="1"/>
  <c r="Q30" i="5"/>
  <c r="R30" i="5" s="1"/>
  <c r="Q29" i="5"/>
  <c r="R29" i="5" s="1"/>
  <c r="Q28" i="5"/>
  <c r="R28" i="5" s="1"/>
  <c r="Q27" i="5"/>
  <c r="R27" i="5" s="1"/>
  <c r="Q26" i="5"/>
  <c r="R26" i="5" s="1"/>
  <c r="Q25" i="5"/>
  <c r="R25" i="5" s="1"/>
  <c r="Q24" i="5"/>
  <c r="R24" i="5" s="1"/>
  <c r="Q23" i="5"/>
  <c r="R23" i="5" s="1"/>
  <c r="Q22" i="5"/>
  <c r="R22" i="5" s="1"/>
  <c r="Q21" i="5"/>
  <c r="R21" i="5" s="1"/>
  <c r="Q20" i="5"/>
  <c r="R20" i="5" s="1"/>
  <c r="Q19" i="5"/>
  <c r="R19" i="5" s="1"/>
  <c r="Q18" i="5"/>
  <c r="R18" i="5" s="1"/>
  <c r="Q17" i="5"/>
  <c r="R17" i="5" s="1"/>
  <c r="Q16" i="5"/>
  <c r="R16" i="5" s="1"/>
  <c r="Q15" i="5"/>
  <c r="R15" i="5" s="1"/>
  <c r="Q14" i="5"/>
  <c r="R14" i="5" s="1"/>
  <c r="Q13" i="5"/>
  <c r="R13" i="5" s="1"/>
  <c r="Q12" i="5"/>
  <c r="R12" i="5" s="1"/>
  <c r="Q11" i="5"/>
  <c r="R11" i="5" s="1"/>
  <c r="Q10" i="5"/>
  <c r="R10" i="5" s="1"/>
  <c r="R9" i="5"/>
  <c r="R8" i="5"/>
  <c r="Q2473" i="5" l="1"/>
  <c r="R7" i="5"/>
  <c r="K1865" i="5"/>
  <c r="M1865" i="5" s="1"/>
  <c r="J2472" i="5"/>
  <c r="I2472" i="5"/>
  <c r="H2472" i="5"/>
  <c r="G2472" i="5"/>
  <c r="K1462" i="5"/>
  <c r="M1462" i="5" s="1"/>
  <c r="K1579" i="5"/>
  <c r="M1579" i="5" s="1"/>
  <c r="K1466" i="5"/>
  <c r="M1466" i="5" s="1"/>
  <c r="K1597" i="5"/>
  <c r="M1597" i="5" s="1"/>
  <c r="K1575" i="5"/>
  <c r="M1575" i="5" s="1"/>
  <c r="M32" i="6"/>
  <c r="L32" i="6"/>
  <c r="K32" i="6"/>
  <c r="J32" i="6"/>
  <c r="I32" i="6"/>
  <c r="H32" i="6"/>
  <c r="G32" i="6"/>
  <c r="A32" i="6"/>
  <c r="L2472" i="5"/>
  <c r="A2472" i="5"/>
  <c r="M2472" i="5" l="1"/>
  <c r="Q2474" i="5" s="1"/>
  <c r="K2472" i="5"/>
  <c r="R1475" i="5"/>
  <c r="R1466" i="5"/>
  <c r="R1597" i="5"/>
  <c r="R1865" i="5"/>
  <c r="R1454" i="5"/>
  <c r="R1575" i="5"/>
  <c r="R1462" i="5"/>
  <c r="R1579" i="5"/>
  <c r="R2473" i="5" l="1"/>
  <c r="D11" i="7" s="1"/>
  <c r="D14" i="7" s="1"/>
</calcChain>
</file>

<file path=xl/sharedStrings.xml><?xml version="1.0" encoding="utf-8"?>
<sst xmlns="http://schemas.openxmlformats.org/spreadsheetml/2006/main" count="47862" uniqueCount="18159">
  <si>
    <t>WARRANT</t>
  </si>
  <si>
    <t>DIVIDEND</t>
  </si>
  <si>
    <t>FOLIO</t>
  </si>
  <si>
    <t>NAME OF SHAREHOLDER</t>
  </si>
  <si>
    <t>ZAKAT</t>
  </si>
  <si>
    <t>TOTAL</t>
  </si>
  <si>
    <t>NON-ZAKAT</t>
  </si>
  <si>
    <t>GROSS</t>
  </si>
  <si>
    <t>TAX</t>
  </si>
  <si>
    <t>NET DIVIDEND</t>
  </si>
  <si>
    <t>NO.</t>
  </si>
  <si>
    <t>SHARES</t>
  </si>
  <si>
    <t>DEDUCTED</t>
  </si>
  <si>
    <t>AMOUNT</t>
  </si>
  <si>
    <t>RATE %</t>
  </si>
  <si>
    <t>Total</t>
  </si>
  <si>
    <t>CODE</t>
  </si>
  <si>
    <t>CAT</t>
  </si>
  <si>
    <t>CNIC</t>
  </si>
  <si>
    <t>NO</t>
  </si>
  <si>
    <t>NTN</t>
  </si>
  <si>
    <t>PASSPORT</t>
  </si>
  <si>
    <t>ECOPACK LIMITED</t>
  </si>
  <si>
    <t>1ST DUMMY DIVIDEND REGISTER (D-04) @ 10% (FOR APPROVAL)</t>
  </si>
  <si>
    <t>M/S SOMERS NOMINEE (FAR EAST) LIMITED</t>
  </si>
  <si>
    <t xml:space="preserve"> </t>
  </si>
  <si>
    <t>M/S NATIONAL BANK OF PAKISTAN TRUSTEE WING. HEAD OFFICE</t>
  </si>
  <si>
    <t>ABDUL HAMEED COL</t>
  </si>
  <si>
    <t>TARIQ MAHMOOD</t>
  </si>
  <si>
    <t>SALEEM SOHAIL BUTT</t>
  </si>
  <si>
    <t>SAMINA RANA</t>
  </si>
  <si>
    <t>RAZIA BEGUM</t>
  </si>
  <si>
    <t>MOHAMMAD YAKOOB</t>
  </si>
  <si>
    <t>AKBAR KHAN</t>
  </si>
  <si>
    <t>MRS.SHAKILA FARHAD HUSSAIN</t>
  </si>
  <si>
    <t>MR. MOHAMMAD RAZZAK</t>
  </si>
  <si>
    <t>MR. MUHAMMAD FAROOQ</t>
  </si>
  <si>
    <t>KUSAR NAYAZ ALAM</t>
  </si>
  <si>
    <t>ASIF ASMAIL</t>
  </si>
  <si>
    <t>KULSUM BANO</t>
  </si>
  <si>
    <t>SARWAR MAI</t>
  </si>
  <si>
    <t>PARVEEZ BASHIR</t>
  </si>
  <si>
    <t>ZARD AIL KHAN</t>
  </si>
  <si>
    <t>HASEENA</t>
  </si>
  <si>
    <t>MOHAMMAD GHUFRAN ABBASI</t>
  </si>
  <si>
    <t>KHURSHID BEGUM</t>
  </si>
  <si>
    <t>ABDUL BASIT</t>
  </si>
  <si>
    <t>ATIYYA MUKHTAR</t>
  </si>
  <si>
    <t>WAQAS ALI</t>
  </si>
  <si>
    <t>ABDUL SALAM</t>
  </si>
  <si>
    <t>ABDULLAH</t>
  </si>
  <si>
    <t>ISHRAT JAHAN</t>
  </si>
  <si>
    <t>SHAID MIAN</t>
  </si>
  <si>
    <t>QAISAR PARVEEN</t>
  </si>
  <si>
    <t>DILDARUDIN</t>
  </si>
  <si>
    <t>MOHD SAAD</t>
  </si>
  <si>
    <t>IBRAHIM</t>
  </si>
  <si>
    <t>A. SHARIF KHAN</t>
  </si>
  <si>
    <t>ABDUL RAUF</t>
  </si>
  <si>
    <t>SHAHINA</t>
  </si>
  <si>
    <t>TARIQUE AHMED</t>
  </si>
  <si>
    <t>45502-0849265-7</t>
  </si>
  <si>
    <t>ATIQUDDIN JILANI</t>
  </si>
  <si>
    <t>MOHD ZIKAR</t>
  </si>
  <si>
    <t>SHAHIDA BANO</t>
  </si>
  <si>
    <t>IRFAN</t>
  </si>
  <si>
    <t>BABAR YAQOOB</t>
  </si>
  <si>
    <t>SANOBER FATIMA</t>
  </si>
  <si>
    <t>SHAMIM MOHSIN</t>
  </si>
  <si>
    <t>M. MASOOD KHAN</t>
  </si>
  <si>
    <t>HAFIZ A. SAMAD</t>
  </si>
  <si>
    <t>HAYDER HASSAN</t>
  </si>
  <si>
    <t>HAROON AHMED</t>
  </si>
  <si>
    <t>SYED SADDIQ QADRI</t>
  </si>
  <si>
    <t>SALMA BANU</t>
  </si>
  <si>
    <t>NOOR HUSSAIN</t>
  </si>
  <si>
    <t>M. MUNIR BAIG</t>
  </si>
  <si>
    <t>MOHAMMAD HUSSAIN</t>
  </si>
  <si>
    <t>ABID ALI</t>
  </si>
  <si>
    <t>BIRJEES BEGUM</t>
  </si>
  <si>
    <t>PARVEEN FATIMA</t>
  </si>
  <si>
    <t>HASINA BEGUM</t>
  </si>
  <si>
    <t>MOHD IDREES</t>
  </si>
  <si>
    <t>QAISER JEHAN</t>
  </si>
  <si>
    <t>ROSHAN BAI</t>
  </si>
  <si>
    <t>ZEENAT</t>
  </si>
  <si>
    <t>USMAN</t>
  </si>
  <si>
    <t>QASIR BEGUM</t>
  </si>
  <si>
    <t>SHAUKAT ALI KHAN</t>
  </si>
  <si>
    <t>FAROOQ AHMED BALOCH</t>
  </si>
  <si>
    <t>MISBAH JAHANGIR</t>
  </si>
  <si>
    <t>LUBNA SABRI</t>
  </si>
  <si>
    <t>MOHAMMED AMIN</t>
  </si>
  <si>
    <t>MUHAMMAD YUSUF ZAFAR</t>
  </si>
  <si>
    <t>ZAFAR AHMED</t>
  </si>
  <si>
    <t>SHAHIDA PERVEEN</t>
  </si>
  <si>
    <t>42101-3970418-4</t>
  </si>
  <si>
    <t>QASIM</t>
  </si>
  <si>
    <t>SABIHA SAJDA</t>
  </si>
  <si>
    <t>MOHAMMED SULEMAN</t>
  </si>
  <si>
    <t>SHAHIDA</t>
  </si>
  <si>
    <t>ABDUL KHALIQ</t>
  </si>
  <si>
    <t>SIKANDAR SHAHZADA</t>
  </si>
  <si>
    <t>SAFIA SULTANA</t>
  </si>
  <si>
    <t>M. IQBAL</t>
  </si>
  <si>
    <t>MOHAMMED ISHFAQ</t>
  </si>
  <si>
    <t>SANIYAH ANWAR</t>
  </si>
  <si>
    <t>61101-1850264-8</t>
  </si>
  <si>
    <t>IQBAL AHMED</t>
  </si>
  <si>
    <t>AZEEM BEAG</t>
  </si>
  <si>
    <t>ABDUL WAHID</t>
  </si>
  <si>
    <t>MUHAMMAD SAJID FAROOQI</t>
  </si>
  <si>
    <t>MUHAMMAD JAWED FAROOQI</t>
  </si>
  <si>
    <t>REHANA JABEEN</t>
  </si>
  <si>
    <t>SALEEM AHMED</t>
  </si>
  <si>
    <t>FIAZ KHAN</t>
  </si>
  <si>
    <t>NIGAR ARSHAD</t>
  </si>
  <si>
    <t>MOHAMMED SALIM</t>
  </si>
  <si>
    <t>SHAEEN</t>
  </si>
  <si>
    <t>KHADAM ALI</t>
  </si>
  <si>
    <t>MOHAMMED SHARIEF</t>
  </si>
  <si>
    <t>ABAAD ALI</t>
  </si>
  <si>
    <t>MRS. SABIHA AZAM</t>
  </si>
  <si>
    <t>INTIZAR ASLAM</t>
  </si>
  <si>
    <t>MOHD AMIR</t>
  </si>
  <si>
    <t>MRS. MANNA TAUUEBI</t>
  </si>
  <si>
    <t>ALI ASGHAR</t>
  </si>
  <si>
    <t>AQILA BEGUM</t>
  </si>
  <si>
    <t>MOHD YOUSUF MARTA</t>
  </si>
  <si>
    <t>MRS. HAFZA BANO</t>
  </si>
  <si>
    <t>SEIKH MOHD SALEEM VORA</t>
  </si>
  <si>
    <t>ABDUL GAFAR</t>
  </si>
  <si>
    <t>MUHAMMAD YOUNUS</t>
  </si>
  <si>
    <t>MUKHTAR AHMED</t>
  </si>
  <si>
    <t>MRS. MUSHTARI BUGUM</t>
  </si>
  <si>
    <t>MOHAMMED AMEEN</t>
  </si>
  <si>
    <t>MOHAMMED IQBAL</t>
  </si>
  <si>
    <t>41306-1347638-5</t>
  </si>
  <si>
    <t>MRS. KULSOOM BANO</t>
  </si>
  <si>
    <t>41306-2917302-2</t>
  </si>
  <si>
    <t>PERVEEN AKHTAR</t>
  </si>
  <si>
    <t>SERWAR</t>
  </si>
  <si>
    <t>FARZANA JABIN</t>
  </si>
  <si>
    <t>GUDOO</t>
  </si>
  <si>
    <t>AKRAM HUSSAINAN</t>
  </si>
  <si>
    <t>KHALID WAHAB</t>
  </si>
  <si>
    <t>MOHAMMED USMAN</t>
  </si>
  <si>
    <t>KHUDA DINO</t>
  </si>
  <si>
    <t>KHU7RSHID ANJUM QAZI</t>
  </si>
  <si>
    <t>ABDUL WAHEED</t>
  </si>
  <si>
    <t>PERVEZ AKHTER</t>
  </si>
  <si>
    <t>QAZI SUHAIL AKHTER</t>
  </si>
  <si>
    <t>HAJRA</t>
  </si>
  <si>
    <t>MRS. ROSHAN ARA</t>
  </si>
  <si>
    <t>41104-0188192-0</t>
  </si>
  <si>
    <t>MRS. ZAKIA SULTANA</t>
  </si>
  <si>
    <t>FAROOQ AHMAD KHAN</t>
  </si>
  <si>
    <t>41304-4816323-5</t>
  </si>
  <si>
    <t>MRS. FARZANA BANO</t>
  </si>
  <si>
    <t>RAHIM BUX</t>
  </si>
  <si>
    <t>MRS. SAGHRA KHATRI</t>
  </si>
  <si>
    <t>SYED SHAKIR HUSSAIN</t>
  </si>
  <si>
    <t>MRS. NIMA BAI</t>
  </si>
  <si>
    <t>488-90-067814</t>
  </si>
  <si>
    <t>SHUJAUDDIN</t>
  </si>
  <si>
    <t>SYED MUNIR HUSSAIN</t>
  </si>
  <si>
    <t>AYESHA IRSHAD</t>
  </si>
  <si>
    <t>MUHAMMAD AMIR KHAN SHERWANI</t>
  </si>
  <si>
    <t>ASIF REHMAN</t>
  </si>
  <si>
    <t>LT COL MAZHAR RAFI</t>
  </si>
  <si>
    <t>MAHBOOB BAIG ZAHID</t>
  </si>
  <si>
    <t>ZAHOOR AHMAD</t>
  </si>
  <si>
    <t>LIAQAT ALI</t>
  </si>
  <si>
    <t>33104-2142322-1</t>
  </si>
  <si>
    <t>SYED MUHAMMAD SAJID HUSSAIN</t>
  </si>
  <si>
    <t>HASSAN ALI SHAH</t>
  </si>
  <si>
    <t>61101-1914864-3</t>
  </si>
  <si>
    <t>MOHAMMAD ASHRAF</t>
  </si>
  <si>
    <t>SYED MEHMOOD ALI</t>
  </si>
  <si>
    <t>MRS. NAHEED AKHTAR</t>
  </si>
  <si>
    <t>42101-1338138-6</t>
  </si>
  <si>
    <t>MOHD FAROOQ JHARA</t>
  </si>
  <si>
    <t>MOHD SHAKIL KHAN</t>
  </si>
  <si>
    <t>MUHAMMAD ILYAS MALKANI</t>
  </si>
  <si>
    <t>A RAZZAK</t>
  </si>
  <si>
    <t>M. FAROOQ</t>
  </si>
  <si>
    <t>M. RAFIQ (BOLA)</t>
  </si>
  <si>
    <t>ABDUL REHMAN LOYA</t>
  </si>
  <si>
    <t>IQBAL E. BANDUKWALA</t>
  </si>
  <si>
    <t>AQEEL AHMED</t>
  </si>
  <si>
    <t>MOHAMMAD ARSHAD</t>
  </si>
  <si>
    <t>MOHAMMED HUSSAIN BAWANEY</t>
  </si>
  <si>
    <t>42000-0528339-7</t>
  </si>
  <si>
    <t>MOHD. ARIF</t>
  </si>
  <si>
    <t>ABDUL MALIK</t>
  </si>
  <si>
    <t>HUMA HABIB</t>
  </si>
  <si>
    <t>FAISAL AMANULLAH</t>
  </si>
  <si>
    <t>MOHAMMAD MUNAF</t>
  </si>
  <si>
    <t>FARJANA</t>
  </si>
  <si>
    <t>MOHAMMAD JAWAID</t>
  </si>
  <si>
    <t>42301-1015570-3</t>
  </si>
  <si>
    <t>ZAHIDA KHATOON</t>
  </si>
  <si>
    <t>42101-1394534-0</t>
  </si>
  <si>
    <t>MOHD OBAID REHMAN KHAN</t>
  </si>
  <si>
    <t>MOHAMMAD SALIM</t>
  </si>
  <si>
    <t>GHULAM MHDI</t>
  </si>
  <si>
    <t>TAJ AFZAL</t>
  </si>
  <si>
    <t>SHAGUFTA</t>
  </si>
  <si>
    <t>42201-0599333-4</t>
  </si>
  <si>
    <t>M. SIDDIQ</t>
  </si>
  <si>
    <t>42501-6615508-9</t>
  </si>
  <si>
    <t>S. GHULAM RASOOL</t>
  </si>
  <si>
    <t>SHAMS UL HAQ</t>
  </si>
  <si>
    <t>MOHD. HANIF MANSOORI</t>
  </si>
  <si>
    <t>MUSHIR AHMED SIDDIQI</t>
  </si>
  <si>
    <t>HALIMA BIBI</t>
  </si>
  <si>
    <t>JAMILA</t>
  </si>
  <si>
    <t>MAQBOOL AHMED</t>
  </si>
  <si>
    <t>FARAH NAZ</t>
  </si>
  <si>
    <t>MUHAMMAD ASLAM</t>
  </si>
  <si>
    <t>MUMTAZ BANO</t>
  </si>
  <si>
    <t>IMRAN AJMAL SHEIKH</t>
  </si>
  <si>
    <t>ZAIBUNNISA</t>
  </si>
  <si>
    <t>H. ANAR GUL</t>
  </si>
  <si>
    <t>SHAFIQ UR RAHMAN KHAN</t>
  </si>
  <si>
    <t>SYED HABIB RAZA RAZVI</t>
  </si>
  <si>
    <t>ATTIA FIRDOUS</t>
  </si>
  <si>
    <t>ADNAN HAROON</t>
  </si>
  <si>
    <t>M. IRFAN</t>
  </si>
  <si>
    <t>AMANULLAH</t>
  </si>
  <si>
    <t>ZAFAR SHAH</t>
  </si>
  <si>
    <t>ABDUL SATTAR</t>
  </si>
  <si>
    <t>SYED HABIB</t>
  </si>
  <si>
    <t>SHAHID ALI</t>
  </si>
  <si>
    <t>SUHAIL AHMED</t>
  </si>
  <si>
    <t>MOHD. MINAJUDDIN</t>
  </si>
  <si>
    <t>RASHIDA</t>
  </si>
  <si>
    <t>KHEKSHAN BEGUM</t>
  </si>
  <si>
    <t>MOHD. YUSUF</t>
  </si>
  <si>
    <t>MOHD. IQBAL,</t>
  </si>
  <si>
    <t>SAMIMA KHANAM</t>
  </si>
  <si>
    <t>ABDUL KHALIL BACHATI</t>
  </si>
  <si>
    <t>KARIM</t>
  </si>
  <si>
    <t>FAUZIA BANO</t>
  </si>
  <si>
    <t>A. GHAFFAR</t>
  </si>
  <si>
    <t>M. ZAMAN</t>
  </si>
  <si>
    <t>SHAKEEL AHMED</t>
  </si>
  <si>
    <t>LIAQUAT ALI RAO</t>
  </si>
  <si>
    <t>NUSRAT</t>
  </si>
  <si>
    <t>RASHEED ALI</t>
  </si>
  <si>
    <t>42101-1820312-1</t>
  </si>
  <si>
    <t>ASAD ALI</t>
  </si>
  <si>
    <t>SAEED AHMED</t>
  </si>
  <si>
    <t>MANSOOR AHMED ZUBAIRI</t>
  </si>
  <si>
    <t>MUHAMMED HALIM</t>
  </si>
  <si>
    <t>MUHAMMED ASLAM</t>
  </si>
  <si>
    <t>SHAEER IYAZ KHAN</t>
  </si>
  <si>
    <t>MUHAMMED SUALAY</t>
  </si>
  <si>
    <t>M. SHARIF</t>
  </si>
  <si>
    <t>UMER FAROOQ</t>
  </si>
  <si>
    <t>MUHAMMED ASLAM KHAN</t>
  </si>
  <si>
    <t>SYED ASLAM ALI</t>
  </si>
  <si>
    <t>SHAH NAWAZ</t>
  </si>
  <si>
    <t>ABDUL AZIZ</t>
  </si>
  <si>
    <t>MUHAMMED UMER</t>
  </si>
  <si>
    <t>TAGIA KHAN</t>
  </si>
  <si>
    <t>A. RAHMAN</t>
  </si>
  <si>
    <t>M. SHARIFA KHATOON</t>
  </si>
  <si>
    <t>RAHMAN</t>
  </si>
  <si>
    <t>HAJI NABI BUKSH</t>
  </si>
  <si>
    <t>M. ASI</t>
  </si>
  <si>
    <t>SHEEREEN BAI</t>
  </si>
  <si>
    <t>M. SALEEM</t>
  </si>
  <si>
    <t>MUSIL KHAN</t>
  </si>
  <si>
    <t>LIAQUAT ALI GOPHANG</t>
  </si>
  <si>
    <t>GHULAM ABBAS</t>
  </si>
  <si>
    <t>GHULAM SHABBIR</t>
  </si>
  <si>
    <t>MUHAMMED HANIF</t>
  </si>
  <si>
    <t>MUHAMMED MUKHLIS</t>
  </si>
  <si>
    <t>KHUDADAD</t>
  </si>
  <si>
    <t>MISTRI MERAJUDDIN</t>
  </si>
  <si>
    <t>SAEEDA BEGUM</t>
  </si>
  <si>
    <t>RANA RASHEED</t>
  </si>
  <si>
    <t>MUHAMMED JAVED</t>
  </si>
  <si>
    <t>BISMILLAH KHAN</t>
  </si>
  <si>
    <t>ALLAH KHAN</t>
  </si>
  <si>
    <t>GHULAM RASOOL</t>
  </si>
  <si>
    <t>MUBAREK REHMAN</t>
  </si>
  <si>
    <t>ALI RAZA</t>
  </si>
  <si>
    <t>AKHTAR MASOOD</t>
  </si>
  <si>
    <t>ZEENAT AFRIN</t>
  </si>
  <si>
    <t>ZAHIDA</t>
  </si>
  <si>
    <t>JAMILUDDIN AHMED GOURI</t>
  </si>
  <si>
    <t>RUBINA MOHD ADAM</t>
  </si>
  <si>
    <t>MUHAMMAD MIRZA</t>
  </si>
  <si>
    <t>MRS. TASLEEM</t>
  </si>
  <si>
    <t>MRS. FARIDA KHANUM</t>
  </si>
  <si>
    <t>MRS. TABASSUM KHALID</t>
  </si>
  <si>
    <t>JEVANI</t>
  </si>
  <si>
    <t>KAUSAR NASEEM</t>
  </si>
  <si>
    <t>MUHAMMAD TARIQ</t>
  </si>
  <si>
    <t>QUMBER HUSSAIN KAZMI</t>
  </si>
  <si>
    <t>GHALIB HUSSAIN KAZMI</t>
  </si>
  <si>
    <t>MOHAMMAD HANIF</t>
  </si>
  <si>
    <t>NAFIS AHMED</t>
  </si>
  <si>
    <t>42101-3149321-3</t>
  </si>
  <si>
    <t>MRS. SHAHNAZ RABBANI ABBASI</t>
  </si>
  <si>
    <t>SAIMA</t>
  </si>
  <si>
    <t>NAIMA FAROOQ</t>
  </si>
  <si>
    <t>MRS. ZUBAIDA KHATOON</t>
  </si>
  <si>
    <t>MRS. SHAISTA</t>
  </si>
  <si>
    <t>MOHD. ASHRAF</t>
  </si>
  <si>
    <t>HABIB UR REHMAN</t>
  </si>
  <si>
    <t>SIRAJ HUSSAIN</t>
  </si>
  <si>
    <t>MASOOMA</t>
  </si>
  <si>
    <t>AFZAL MAQSOOD</t>
  </si>
  <si>
    <t>MUHAMMAD SHABBIR</t>
  </si>
  <si>
    <t>MRS. SYEDA NASREEN ABBAS</t>
  </si>
  <si>
    <t>MISS SUFIA USMAN</t>
  </si>
  <si>
    <t>42301-8227219-4</t>
  </si>
  <si>
    <t>NUSRAT QUADEER</t>
  </si>
  <si>
    <t>JALIS AHMED QURASHI</t>
  </si>
  <si>
    <t>MUHAMMAD JAMIL AHMED</t>
  </si>
  <si>
    <t>MUHAMMAD HABIBULLAH</t>
  </si>
  <si>
    <t>MUHAMMAD JAWED</t>
  </si>
  <si>
    <t>MISS. YASMIN IQBAL</t>
  </si>
  <si>
    <t>AFSHAN NAHEED</t>
  </si>
  <si>
    <t>KHAN BAHDUR</t>
  </si>
  <si>
    <t>FIDA HUSSAIN</t>
  </si>
  <si>
    <t>SHAH VALI</t>
  </si>
  <si>
    <t>RAZYA BAI</t>
  </si>
  <si>
    <t>MANZOOR HUSSAIN</t>
  </si>
  <si>
    <t>NOOR ULLAH</t>
  </si>
  <si>
    <t>ADNAN</t>
  </si>
  <si>
    <t>MOHD RAFI</t>
  </si>
  <si>
    <t>ANIS</t>
  </si>
  <si>
    <t>ALI GHOHAR</t>
  </si>
  <si>
    <t>ABDUL LATIF</t>
  </si>
  <si>
    <t>NISAR AHMED</t>
  </si>
  <si>
    <t>SHAHJEAAN BEGUM</t>
  </si>
  <si>
    <t>GHULAM MOHD</t>
  </si>
  <si>
    <t>MALIK ABDUL GHANI</t>
  </si>
  <si>
    <t>MUHAMMAD IQBAL</t>
  </si>
  <si>
    <t>ASHFAQ</t>
  </si>
  <si>
    <t>IQBAL YOUSUF</t>
  </si>
  <si>
    <t>GHAZALA MANZOOR</t>
  </si>
  <si>
    <t>GHAZALA NASEEM</t>
  </si>
  <si>
    <t>JAWAID AKHTAR</t>
  </si>
  <si>
    <t>MISS. SAMINA NAZIR</t>
  </si>
  <si>
    <t>TAUQEER MUKHTAR</t>
  </si>
  <si>
    <t>MAHBOOB ALI LILANI</t>
  </si>
  <si>
    <t>MOHAMMAD ALEEM</t>
  </si>
  <si>
    <t>MARIAM KASAM ALI</t>
  </si>
  <si>
    <t>ALI ASAD KAZMI</t>
  </si>
  <si>
    <t>ABDUL RAHIM BHAMANI</t>
  </si>
  <si>
    <t>MOHD HANIF</t>
  </si>
  <si>
    <t>42101-1589245-1</t>
  </si>
  <si>
    <t>NASEEM RASHID</t>
  </si>
  <si>
    <t>RIFFAT FATIMA</t>
  </si>
  <si>
    <t>MEHRU NNISA</t>
  </si>
  <si>
    <t>KALSOOM SAMAD SHAIKH</t>
  </si>
  <si>
    <t>HAJI MOHAMMAD DURVESH</t>
  </si>
  <si>
    <t>SALEEM DURVESH</t>
  </si>
  <si>
    <t>HAROON BAKHSH</t>
  </si>
  <si>
    <t>HUMAYUN EHSAN</t>
  </si>
  <si>
    <t>SHAFI SALIM AKHTAR</t>
  </si>
  <si>
    <t>BILQIS HAROON</t>
  </si>
  <si>
    <t>JAWED</t>
  </si>
  <si>
    <t>MOHAMMAD SHARIF</t>
  </si>
  <si>
    <t>GHULAM MUSTAFA</t>
  </si>
  <si>
    <t>ZAFAR ABBAS</t>
  </si>
  <si>
    <t>REHAN AFTAB</t>
  </si>
  <si>
    <t>IJTABA HUSSAIN</t>
  </si>
  <si>
    <t>MOHD RAZA YAQOOB</t>
  </si>
  <si>
    <t>MUHAMMAD SOHAIL</t>
  </si>
  <si>
    <t>SAMINA ISRAR</t>
  </si>
  <si>
    <t>UMBER NAUREEN</t>
  </si>
  <si>
    <t>ANJUM AFSHAN</t>
  </si>
  <si>
    <t>SYED AHMAD ARSHAD</t>
  </si>
  <si>
    <t>SYED SHAH FARHAN AKHTAR</t>
  </si>
  <si>
    <t>SYED ARSHAD SHAFI</t>
  </si>
  <si>
    <t>MOHAMMAD FAROOQUE</t>
  </si>
  <si>
    <t>42201-5859446-7</t>
  </si>
  <si>
    <t>MOAHAMMAD MUSHTAQUE</t>
  </si>
  <si>
    <t>MRS. ARIFA MUKARRAM</t>
  </si>
  <si>
    <t>SYED ASKARI RAZA ZAIDI</t>
  </si>
  <si>
    <t>FIRDOUS ASKARI</t>
  </si>
  <si>
    <t>IMRAN</t>
  </si>
  <si>
    <t>42301-6930102-3</t>
  </si>
  <si>
    <t>SIDIQUE HUSSAIN SHAH</t>
  </si>
  <si>
    <t>FEROZ SAHRAI</t>
  </si>
  <si>
    <t>MASUMA</t>
  </si>
  <si>
    <t>MUHAMMAD ARIF</t>
  </si>
  <si>
    <t>42000-0475081-1</t>
  </si>
  <si>
    <t>DR. ABID ALI HASHMI</t>
  </si>
  <si>
    <t>ANWAR AHMED CHISHTI</t>
  </si>
  <si>
    <t>MIRZA SHAHID BAIG</t>
  </si>
  <si>
    <t>ZULFIQAR AHMED QAZI</t>
  </si>
  <si>
    <t>AKBER ALI TOPIWALA</t>
  </si>
  <si>
    <t>NAZIR HASSAN</t>
  </si>
  <si>
    <t>HAIDER ALI</t>
  </si>
  <si>
    <t>ABDUL SHAKOOR KHAN</t>
  </si>
  <si>
    <t>SULEMAN</t>
  </si>
  <si>
    <t>MUHAMMAD ZUBAIR</t>
  </si>
  <si>
    <t>NAZIA</t>
  </si>
  <si>
    <t>MUNIR HUSSAIN</t>
  </si>
  <si>
    <t>MASOOD ALI QURESHI</t>
  </si>
  <si>
    <t>MRS. BIRGEES FATIMA</t>
  </si>
  <si>
    <t>AISHA</t>
  </si>
  <si>
    <t>MUHAMMAD ILYAS</t>
  </si>
  <si>
    <t>MRS. HASHMAT</t>
  </si>
  <si>
    <t>TANVEER MEMON</t>
  </si>
  <si>
    <t>SAKILUDDIN</t>
  </si>
  <si>
    <t>MANSOOR ALI KAZMI</t>
  </si>
  <si>
    <t>M. JAWEED</t>
  </si>
  <si>
    <t>SAEED ULLAH QURESHI</t>
  </si>
  <si>
    <t>MUHAMMAD FARID</t>
  </si>
  <si>
    <t>ASIF YOUSUF</t>
  </si>
  <si>
    <t>ABDUL GHAFOOR</t>
  </si>
  <si>
    <t>ABDUL GHANI</t>
  </si>
  <si>
    <t>ABDUL MAJEED</t>
  </si>
  <si>
    <t>MOHD IQBAL KAMDAR</t>
  </si>
  <si>
    <t>HAROON RASHID</t>
  </si>
  <si>
    <t>41303-0174924-5</t>
  </si>
  <si>
    <t>WAHID BUX MANGRIO</t>
  </si>
  <si>
    <t>MRS. FATIMA BIBI</t>
  </si>
  <si>
    <t>SHABBIR AHMED</t>
  </si>
  <si>
    <t>QAMR UNNISA</t>
  </si>
  <si>
    <t>MAZOOR AHMED SOOMRO</t>
  </si>
  <si>
    <t>NAZAR MUHAMMAD MALIK</t>
  </si>
  <si>
    <t>MOHAMMAD RAHEEL</t>
  </si>
  <si>
    <t>AHMED ALI DURANI</t>
  </si>
  <si>
    <t>SYED MUZAFFAR ALI ABEDI</t>
  </si>
  <si>
    <t>NAEEM IQBAL</t>
  </si>
  <si>
    <t>MOHAMMAD TARIQ</t>
  </si>
  <si>
    <t>35102-0638804-5</t>
  </si>
  <si>
    <t>MOHAMMAD HABIBULLAH</t>
  </si>
  <si>
    <t>35201-1677383-9</t>
  </si>
  <si>
    <t>MUHAMMAD ARSHAD</t>
  </si>
  <si>
    <t>35201-6479714-9</t>
  </si>
  <si>
    <t>SAEED ZADA</t>
  </si>
  <si>
    <t>SARDAR AFSAR</t>
  </si>
  <si>
    <t>HAMID ARSHAD</t>
  </si>
  <si>
    <t>37405-9530361-3</t>
  </si>
  <si>
    <t>SAGHIR SAFDAR MALIK</t>
  </si>
  <si>
    <t>AQIL BILAL WARSI</t>
  </si>
  <si>
    <t>CH IHTISHAM UL QAYYUM</t>
  </si>
  <si>
    <t>KHAWAJA ASIF RAUF</t>
  </si>
  <si>
    <t>35202-9570127-1</t>
  </si>
  <si>
    <t>RASHID KHAN</t>
  </si>
  <si>
    <t>ABDUR RAHIM ZAFAR</t>
  </si>
  <si>
    <t>MOHAMMAD GUL</t>
  </si>
  <si>
    <t>14301-1945564-1</t>
  </si>
  <si>
    <t>SHAH MOHAMMAD AFRIDI</t>
  </si>
  <si>
    <t>MAJOR SALMAN RASHID</t>
  </si>
  <si>
    <t>MOHAMMAD ABDUL WAHEED KHAN</t>
  </si>
  <si>
    <t>ASAD MANSUR AHMED KHAN</t>
  </si>
  <si>
    <t>HASHIM HUSSAIN</t>
  </si>
  <si>
    <t>SAJIDA ANIS</t>
  </si>
  <si>
    <t>LAIQ AHMED KHAN</t>
  </si>
  <si>
    <t>KANWAR BABAR SHAHID</t>
  </si>
  <si>
    <t>ABDUL RAZZAK</t>
  </si>
  <si>
    <t>42201-2439160-9</t>
  </si>
  <si>
    <t>BOSTAN KHAN</t>
  </si>
  <si>
    <t>MRS. NARGIS BANO</t>
  </si>
  <si>
    <t>MOHD SHAFI</t>
  </si>
  <si>
    <t>MOHD RAZA ALI KHAN</t>
  </si>
  <si>
    <t>ZUBEDA BANO</t>
  </si>
  <si>
    <t>MUNWAR HUSSAIN</t>
  </si>
  <si>
    <t>MOHD SALEEM</t>
  </si>
  <si>
    <t>42201-6519207-3</t>
  </si>
  <si>
    <t>GHULAM HUSSAIN</t>
  </si>
  <si>
    <t>MUMAMAD HUSSAIN</t>
  </si>
  <si>
    <t>SHABIR HUSSAIN</t>
  </si>
  <si>
    <t>42201-0362454-7</t>
  </si>
  <si>
    <t>MOHD IZHAR</t>
  </si>
  <si>
    <t>BIBI ZARJAN</t>
  </si>
  <si>
    <t>RIAZ UDDIN</t>
  </si>
  <si>
    <t>NAZIR KHANUM</t>
  </si>
  <si>
    <t>RAZIA SULTANA</t>
  </si>
  <si>
    <t>MISBAH KHATOON</t>
  </si>
  <si>
    <t>BILQUIS DAWOOD</t>
  </si>
  <si>
    <t>BADRUNISSA</t>
  </si>
  <si>
    <t>42301-0850311-0</t>
  </si>
  <si>
    <t>GULNAR PARVEEN</t>
  </si>
  <si>
    <t>ARSLAN SHAUKAT</t>
  </si>
  <si>
    <t>MOHAMMAD IDREES BUTT</t>
  </si>
  <si>
    <t>MUHAMMAD ASGHAR KHAN</t>
  </si>
  <si>
    <t>MOHAMMAD ABDULLAH RATHORE</t>
  </si>
  <si>
    <t>NABEEZ NAZIR</t>
  </si>
  <si>
    <t>RUBINA TAHIR</t>
  </si>
  <si>
    <t>MOHAMMAD ABDUL MUKTADAR</t>
  </si>
  <si>
    <t>MUHAMMAD HUSSAIN</t>
  </si>
  <si>
    <t>SHAHID MUBEEN</t>
  </si>
  <si>
    <t>RASHIDA AFZAL</t>
  </si>
  <si>
    <t>NAJMA KHATOON</t>
  </si>
  <si>
    <t>HAMIDA IQBAL</t>
  </si>
  <si>
    <t>MUHAMMAD EBRAHIM TABANI</t>
  </si>
  <si>
    <t>MEHFOOZA</t>
  </si>
  <si>
    <t>RAEES ALAM</t>
  </si>
  <si>
    <t>SARDAR KHATOON</t>
  </si>
  <si>
    <t>MAHMUD SULTAN</t>
  </si>
  <si>
    <t>42201-2041059-3</t>
  </si>
  <si>
    <t>TARIQ NAWAZ</t>
  </si>
  <si>
    <t>SYED RIZWAN HASSAN</t>
  </si>
  <si>
    <t>42000-2650835-1</t>
  </si>
  <si>
    <t>ASMA KHATOON</t>
  </si>
  <si>
    <t>SYED JAVED HUSAIN JAFRI</t>
  </si>
  <si>
    <t>MRS. JAMILA SHAHID</t>
  </si>
  <si>
    <t>ALTAF HUSSAIN</t>
  </si>
  <si>
    <t>ABDUL NASIR QURESHI</t>
  </si>
  <si>
    <t>MRS. SHEHZADI KALSUM</t>
  </si>
  <si>
    <t>MIRZA ABID RAHIM</t>
  </si>
  <si>
    <t>SHAMIM ANWAR</t>
  </si>
  <si>
    <t>MOHAMED JAFFER</t>
  </si>
  <si>
    <t>A. SHAKIR</t>
  </si>
  <si>
    <t>42201-4226061-7</t>
  </si>
  <si>
    <t>MRS. ZAIBUNNISSA</t>
  </si>
  <si>
    <t>HAROON</t>
  </si>
  <si>
    <t>ZARINA</t>
  </si>
  <si>
    <t>NAYYAR NAZ MUBARAK</t>
  </si>
  <si>
    <t>KALAYAN</t>
  </si>
  <si>
    <t>M. ADAM</t>
  </si>
  <si>
    <t>SALIM</t>
  </si>
  <si>
    <t>MRS. KHATOON</t>
  </si>
  <si>
    <t>MRS. AFSHAN</t>
  </si>
  <si>
    <t>DR. FOUZIA TAHSIN</t>
  </si>
  <si>
    <t>NAZIR HAQ MEMON</t>
  </si>
  <si>
    <t>MRS. AYESHA BANO KHATRI</t>
  </si>
  <si>
    <t>MRS. ZAINAB BIBI</t>
  </si>
  <si>
    <t>ZAFAR IQBAL</t>
  </si>
  <si>
    <t>IMDAD ULLAH</t>
  </si>
  <si>
    <t>MRS. YASMEEN</t>
  </si>
  <si>
    <t>MOHAMMAD AMIN</t>
  </si>
  <si>
    <t>42201-0497929-3</t>
  </si>
  <si>
    <t>MOHAMMAD YOUSUF</t>
  </si>
  <si>
    <t>42201-0616682-3</t>
  </si>
  <si>
    <t>ARSHAD ALI</t>
  </si>
  <si>
    <t>SHAHBUDDIN HUSSAIN FIDAI</t>
  </si>
  <si>
    <t>ABOUZAR BASHIR</t>
  </si>
  <si>
    <t>GHULAM KULSOM</t>
  </si>
  <si>
    <t>MOHAMMAD WAHEED</t>
  </si>
  <si>
    <t>SAEED HUSSAIN</t>
  </si>
  <si>
    <t>RAZIA</t>
  </si>
  <si>
    <t>ZOBAIDA</t>
  </si>
  <si>
    <t>MRS. AMINA RAZZAK</t>
  </si>
  <si>
    <t>SABRA BANO</t>
  </si>
  <si>
    <t>RASHEEDA BANO</t>
  </si>
  <si>
    <t>MUSTAQEEM AHMED</t>
  </si>
  <si>
    <t>MISS THESEEN</t>
  </si>
  <si>
    <t>SAEED ANWAR</t>
  </si>
  <si>
    <t>MOHAMMED AHMED</t>
  </si>
  <si>
    <t>MOHAMMAD YUNUS</t>
  </si>
  <si>
    <t>MRS. YASMEN KAUSER</t>
  </si>
  <si>
    <t>BATOOL BEGUM</t>
  </si>
  <si>
    <t>SYED MEHDI HASSAN</t>
  </si>
  <si>
    <t>SYED MUSTAFA HAIDER RIZVI</t>
  </si>
  <si>
    <t>REKHA BAI</t>
  </si>
  <si>
    <t>BATOOL BAI</t>
  </si>
  <si>
    <t>42301-0985987-6</t>
  </si>
  <si>
    <t>MRS. MOMIN A GHAFFAR</t>
  </si>
  <si>
    <t>MRS. MOMIN BAI</t>
  </si>
  <si>
    <t>42201-1588325-2</t>
  </si>
  <si>
    <t>ABDUL AZIM</t>
  </si>
  <si>
    <t>KAUSAR ALI FECTO</t>
  </si>
  <si>
    <t>ASIF ABDUL AZIZ</t>
  </si>
  <si>
    <t>PARVEEN RAZIZ</t>
  </si>
  <si>
    <t>UZMA</t>
  </si>
  <si>
    <t>SHAHNAZ HANIF</t>
  </si>
  <si>
    <t>TAHIR HUSSAIN</t>
  </si>
  <si>
    <t>FOZIA IRFAN</t>
  </si>
  <si>
    <t>AMIR NISAR</t>
  </si>
  <si>
    <t>ZAHIR UD DIN</t>
  </si>
  <si>
    <t>MOHD IQBAL</t>
  </si>
  <si>
    <t>SARDAR</t>
  </si>
  <si>
    <t>HAJRA HAJI SHAKOOR</t>
  </si>
  <si>
    <t>ABDUL QADIR</t>
  </si>
  <si>
    <t>MOHD RASHID</t>
  </si>
  <si>
    <t>NAEEM ARIF</t>
  </si>
  <si>
    <t>JAMIL AHMED</t>
  </si>
  <si>
    <t>42301-1120951-1</t>
  </si>
  <si>
    <t>KHALID AHMED</t>
  </si>
  <si>
    <t>SAJIDA BEGUM</t>
  </si>
  <si>
    <t>ABDUS SATTAR</t>
  </si>
  <si>
    <t>ZOHRA</t>
  </si>
  <si>
    <t>MOHAMMAD ASHFAQ</t>
  </si>
  <si>
    <t>HANIF AHMED</t>
  </si>
  <si>
    <t>M.HANIF</t>
  </si>
  <si>
    <t>EBRAHIM</t>
  </si>
  <si>
    <t>42301-2150171-9</t>
  </si>
  <si>
    <t>MOHD ASHFAQ</t>
  </si>
  <si>
    <t>MUNAF</t>
  </si>
  <si>
    <t>KHALDA PARVIN</t>
  </si>
  <si>
    <t>ASGARI BEGUM</t>
  </si>
  <si>
    <t>MOHAMMED JAMIL</t>
  </si>
  <si>
    <t>ASADULLAH JAN</t>
  </si>
  <si>
    <t>AFTAB ALAM</t>
  </si>
  <si>
    <t>AZIM AHMAD</t>
  </si>
  <si>
    <t>AZIZ FATIMA</t>
  </si>
  <si>
    <t>RUQIYA PARWIN</t>
  </si>
  <si>
    <t>HUMA PARVAIZ</t>
  </si>
  <si>
    <t>FAROOQ BEGUM</t>
  </si>
  <si>
    <t>TAHIR BAIG</t>
  </si>
  <si>
    <t>KHAIR UN NISA</t>
  </si>
  <si>
    <t>NILOFAR</t>
  </si>
  <si>
    <t>M. HANIF</t>
  </si>
  <si>
    <t>GUL MOHAMMAD BUMBIA</t>
  </si>
  <si>
    <t>RABIA BAI</t>
  </si>
  <si>
    <t>HAFIZA</t>
  </si>
  <si>
    <t>M. ARIF IQBAL</t>
  </si>
  <si>
    <t>MOHAMMAD ISHAQ</t>
  </si>
  <si>
    <t>AMIN UR RHEMAN</t>
  </si>
  <si>
    <t>HANIFA</t>
  </si>
  <si>
    <t>M.NASIR</t>
  </si>
  <si>
    <t>42301-0863612-3</t>
  </si>
  <si>
    <t>YASMIN PARVEEN</t>
  </si>
  <si>
    <t>RUKHSANA YASMEEN</t>
  </si>
  <si>
    <t>FOZIA TALAT</t>
  </si>
  <si>
    <t>GHULAM HUSAIN</t>
  </si>
  <si>
    <t>MOOSA HAJI WALI MOHAMMAD</t>
  </si>
  <si>
    <t>MOHAMMAD  FAROOQ</t>
  </si>
  <si>
    <t>HADEES UN NISA</t>
  </si>
  <si>
    <t>WAJAHAT HUSSAIN KHAN</t>
  </si>
  <si>
    <t>MANZOOR KHAN</t>
  </si>
  <si>
    <t>MOHAMMAD ILYAS KHAN</t>
  </si>
  <si>
    <t>TANWEER AHMED</t>
  </si>
  <si>
    <t>HUMAYUN KARIM</t>
  </si>
  <si>
    <t>TARIQ NAIMAT ALI</t>
  </si>
  <si>
    <t>SHAH JEHAN</t>
  </si>
  <si>
    <t>MUHAMMAD ABDUL RAUF</t>
  </si>
  <si>
    <t>MD YAMEEN</t>
  </si>
  <si>
    <t>MD RAEES</t>
  </si>
  <si>
    <t>AISHA PERVEEN</t>
  </si>
  <si>
    <t>SYED ILYAS MIAN</t>
  </si>
  <si>
    <t>UZMA KHAWAR</t>
  </si>
  <si>
    <t>MR ABDUL SATTAR</t>
  </si>
  <si>
    <t>NAILA</t>
  </si>
  <si>
    <t>MOHD ASHRAF</t>
  </si>
  <si>
    <t>MST FAKHRUNNISA</t>
  </si>
  <si>
    <t>MAHFOOZ AHMED SHAH</t>
  </si>
  <si>
    <t>ZOHRA BEGUM</t>
  </si>
  <si>
    <t>SYED MUQADDAS ALI</t>
  </si>
  <si>
    <t>SYED AKTHER ALI</t>
  </si>
  <si>
    <t>HAMEEDA SIDDIQI</t>
  </si>
  <si>
    <t>RAZIA BIBI</t>
  </si>
  <si>
    <t>MR. AZHAR SALEEM SHAIKH</t>
  </si>
  <si>
    <t>MRS. REHANA BAGUM</t>
  </si>
  <si>
    <t>42101-0910700-7</t>
  </si>
  <si>
    <t>AMBREEN RIAZ</t>
  </si>
  <si>
    <t>SAIRAA</t>
  </si>
  <si>
    <t>ISMAIL SHARIF</t>
  </si>
  <si>
    <t>MRS. UMM-E-HABIBA</t>
  </si>
  <si>
    <t>ABDI JAVED</t>
  </si>
  <si>
    <t>MRS. SAEEDA KHATOON</t>
  </si>
  <si>
    <t>HAJI SULEMAN</t>
  </si>
  <si>
    <t>MISS. SHAISTA ZEHRA</t>
  </si>
  <si>
    <t>KHAJU MAL</t>
  </si>
  <si>
    <t>VIDHYA DEVI</t>
  </si>
  <si>
    <t>RUKMANI</t>
  </si>
  <si>
    <t>IMRIAZ DOSANI</t>
  </si>
  <si>
    <t>M. USMAN</t>
  </si>
  <si>
    <t>HAWA BAI</t>
  </si>
  <si>
    <t>MOHAMMAD SARWAR MAKHDUMI</t>
  </si>
  <si>
    <t>SHAHIMA BASHIR</t>
  </si>
  <si>
    <t>SARFRAZ IQBAL</t>
  </si>
  <si>
    <t>MOHAMMAD IJAZ MALIK</t>
  </si>
  <si>
    <t>RIFAQAT SHAHEEN</t>
  </si>
  <si>
    <t>37101-2692205-8</t>
  </si>
  <si>
    <t>SHAHEEN KAUSAR</t>
  </si>
  <si>
    <t>ZAHEER UDDIN BABAR</t>
  </si>
  <si>
    <t>MUHAMMAD BASHIR</t>
  </si>
  <si>
    <t>SHABBIR AHMAD</t>
  </si>
  <si>
    <t>MUHAMMAD RAFIQUE</t>
  </si>
  <si>
    <t>IBRAR RABBANI</t>
  </si>
  <si>
    <t>MOHAMMAD ASHGAR</t>
  </si>
  <si>
    <t>YAR MOHAMMAD</t>
  </si>
  <si>
    <t>MOHAMMAD SOOMAR JURWAR</t>
  </si>
  <si>
    <t>SHAHID RAFI</t>
  </si>
  <si>
    <t>ADIL RAFI</t>
  </si>
  <si>
    <t>ZAFAR AHMED TAREEN</t>
  </si>
  <si>
    <t>MOHAMMED ILYAS</t>
  </si>
  <si>
    <t>MR. MOHAMED NASIM</t>
  </si>
  <si>
    <t>KAUSAR PARVEEN</t>
  </si>
  <si>
    <t>ABDUL RAHIM</t>
  </si>
  <si>
    <t>USMAN GHANI</t>
  </si>
  <si>
    <t>AHMED</t>
  </si>
  <si>
    <t>SYED ABRAR AHMED</t>
  </si>
  <si>
    <t>FAHMIDA</t>
  </si>
  <si>
    <t>NISHAT PERVEEN</t>
  </si>
  <si>
    <t>MOHAMMED ASLAM,</t>
  </si>
  <si>
    <t>MR. KHURSHEED AHMED</t>
  </si>
  <si>
    <t>MISS. SHAHIDA</t>
  </si>
  <si>
    <t>MR. MOHAMMED MURTZA</t>
  </si>
  <si>
    <t>KUSHNOOD</t>
  </si>
  <si>
    <t>GORDAN</t>
  </si>
  <si>
    <t>MUHAMMAD ZIAULLAH QURESHI</t>
  </si>
  <si>
    <t>MOHD MALAK</t>
  </si>
  <si>
    <t>MOHD. AKRAM</t>
  </si>
  <si>
    <t>MOHD KHAN</t>
  </si>
  <si>
    <t>MOHD. MANSAF</t>
  </si>
  <si>
    <t>MOHD. SAEED</t>
  </si>
  <si>
    <t>NASIR MEHMOOD</t>
  </si>
  <si>
    <t>MOHD AKRAM</t>
  </si>
  <si>
    <t>SH. MOHD. YOUNAS</t>
  </si>
  <si>
    <t>ASHA BEGUM</t>
  </si>
  <si>
    <t>MOHD. AZAM</t>
  </si>
  <si>
    <t>MOHD. ARSHAD</t>
  </si>
  <si>
    <t>ARIFA SULTANA</t>
  </si>
  <si>
    <t>SAFINA KAUSAR</t>
  </si>
  <si>
    <t>MOHAMMAD AKRAM BHATTI</t>
  </si>
  <si>
    <t>37401-4276643-3</t>
  </si>
  <si>
    <t>IMRAN RIAZ</t>
  </si>
  <si>
    <t>ASHRAF HUSSAIN</t>
  </si>
  <si>
    <t>HUMA TARIQ</t>
  </si>
  <si>
    <t>MUHAMMAD USMAN</t>
  </si>
  <si>
    <t>RASHID ZAHOOR</t>
  </si>
  <si>
    <t>MR. MEHBOOB ELAHI</t>
  </si>
  <si>
    <t>BHAGAJI</t>
  </si>
  <si>
    <t>HAKIM DIN</t>
  </si>
  <si>
    <t>MOHAMMED OVES HUSSAIN</t>
  </si>
  <si>
    <t>AZHAR AHMAD KHAN</t>
  </si>
  <si>
    <t>MOPHAMMAD ASIF IQBAL</t>
  </si>
  <si>
    <t>JAN MUHAMMAD</t>
  </si>
  <si>
    <t>NIRANJAN LAL</t>
  </si>
  <si>
    <t>45504-7853519-7</t>
  </si>
  <si>
    <t>MUZAFFAR MEHMOOD</t>
  </si>
  <si>
    <t>38403-4902029-3</t>
  </si>
  <si>
    <t>TAHIR</t>
  </si>
  <si>
    <t>SYED MURTAZA KHALIQE</t>
  </si>
  <si>
    <t>AYAZ</t>
  </si>
  <si>
    <t>MOHD ASLAM</t>
  </si>
  <si>
    <t>GHULAM MUSTUFA KHOSA</t>
  </si>
  <si>
    <t>ABDUL MAJID KHAN</t>
  </si>
  <si>
    <t>JAMAL KHAN</t>
  </si>
  <si>
    <t>NISAR ALI</t>
  </si>
  <si>
    <t>ABDUL REHMAN</t>
  </si>
  <si>
    <t>FIRDOUS AHMED</t>
  </si>
  <si>
    <t>MAQSOOD AHMED</t>
  </si>
  <si>
    <t>H.M. RAFIQUE AHMED</t>
  </si>
  <si>
    <t>LEELA</t>
  </si>
  <si>
    <t>MOHAMMED ANIS</t>
  </si>
  <si>
    <t>ABDUL QADEER</t>
  </si>
  <si>
    <t>HIDAYAT ULLAH SHEIKH</t>
  </si>
  <si>
    <t>ABDUL RAZZAK MEMON</t>
  </si>
  <si>
    <t>ISMAIL</t>
  </si>
  <si>
    <t>MOHAMMAD YOUSAF</t>
  </si>
  <si>
    <t>YASMEEN BANO</t>
  </si>
  <si>
    <t>MOHAMMAD JAVID</t>
  </si>
  <si>
    <t>AKRAM AHMED</t>
  </si>
  <si>
    <t>MISS KHALDA MUSRAT</t>
  </si>
  <si>
    <t>KULSOOM BAI</t>
  </si>
  <si>
    <t>MOHD SAKEEL</t>
  </si>
  <si>
    <t>MUHAMMED RASHID</t>
  </si>
  <si>
    <t>MOHAMMAD RAFIQUE</t>
  </si>
  <si>
    <t>GUL BANO ABDUL MAJID</t>
  </si>
  <si>
    <t>42101-9563949-2</t>
  </si>
  <si>
    <t>MOHAMMAD IMRAN</t>
  </si>
  <si>
    <t>FARHANA AZIZ</t>
  </si>
  <si>
    <t>35201-1655399-3</t>
  </si>
  <si>
    <t>FAQIR MOHAMMAD</t>
  </si>
  <si>
    <t>35202-0739216-9</t>
  </si>
  <si>
    <t>ILYAS NAVEED</t>
  </si>
  <si>
    <t>USMAN BAIG</t>
  </si>
  <si>
    <t>MOHAMMAD IQBAL</t>
  </si>
  <si>
    <t>SHAHID</t>
  </si>
  <si>
    <t>SHAHBUDIN</t>
  </si>
  <si>
    <t>SALAM UDDIN</t>
  </si>
  <si>
    <t>MOIN UDDIN</t>
  </si>
  <si>
    <t>IFTIKAR AHMED</t>
  </si>
  <si>
    <t>SHAHID MOHAMMED</t>
  </si>
  <si>
    <t>YASMIN LATIF</t>
  </si>
  <si>
    <t>MOHD BASHEER</t>
  </si>
  <si>
    <t>41303-9293687-3</t>
  </si>
  <si>
    <t>MOHD AMIN</t>
  </si>
  <si>
    <t>450-62-215445</t>
  </si>
  <si>
    <t>MURID AHMAD MEHTAB</t>
  </si>
  <si>
    <t>MUHAMMAD AGGHAR PASHA</t>
  </si>
  <si>
    <t>REHAN AZIZ</t>
  </si>
  <si>
    <t>MOHAMMAD INTISAR</t>
  </si>
  <si>
    <t>ABDUL KARIM-S/O HUSSAIN</t>
  </si>
  <si>
    <t>41303-5103155-7</t>
  </si>
  <si>
    <t>ALTAF AHMED KHAN</t>
  </si>
  <si>
    <t>41303-6945215-7</t>
  </si>
  <si>
    <t>ABDUL SATTAR MEMON</t>
  </si>
  <si>
    <t>ZILL-E-HUMA</t>
  </si>
  <si>
    <t>41303-9361075-6</t>
  </si>
  <si>
    <t>SHAHIA BANO</t>
  </si>
  <si>
    <t>NISAR AHMAD RAJPOOT</t>
  </si>
  <si>
    <t>MOHAMMAD SHAFIQ</t>
  </si>
  <si>
    <t>SHAFI AHMED KHAN</t>
  </si>
  <si>
    <t>IMTIAZ HUSSAIN</t>
  </si>
  <si>
    <t>SHER BANO</t>
  </si>
  <si>
    <t>IMRAN AHMED BURNEY</t>
  </si>
  <si>
    <t>FAISAL PARVEZ SIDDIQUI</t>
  </si>
  <si>
    <t>915090-150511-5</t>
  </si>
  <si>
    <t>MOSHIN ALI</t>
  </si>
  <si>
    <t>ANWAR ALI</t>
  </si>
  <si>
    <t>HOHAMMAD MURSALIN</t>
  </si>
  <si>
    <t>RAFIQA</t>
  </si>
  <si>
    <t>42201-0456839-6</t>
  </si>
  <si>
    <t>SYED YUSUF HUSSAIN RIZVI</t>
  </si>
  <si>
    <t>MOHAMMAD YAMEEN URREHMAN KHAN</t>
  </si>
  <si>
    <t>SHABIR AHMED</t>
  </si>
  <si>
    <t>MOHAMMAD JABBAR</t>
  </si>
  <si>
    <t>AQIL AHMAD ZUBAIRRI</t>
  </si>
  <si>
    <t>MUHAMMAD GULZAR</t>
  </si>
  <si>
    <t>WAZIR MUHAMMAD</t>
  </si>
  <si>
    <t>ZARINA NAZ</t>
  </si>
  <si>
    <t>SITARA BEGAM</t>
  </si>
  <si>
    <t>SABIA KHATOON</t>
  </si>
  <si>
    <t>AQIL</t>
  </si>
  <si>
    <t>MOHAMMAD YUNUS MADANI</t>
  </si>
  <si>
    <t>REHMATULLAH</t>
  </si>
  <si>
    <t>MOHAMMAD BASHIR</t>
  </si>
  <si>
    <t>SHAHNAZ AFTAB</t>
  </si>
  <si>
    <t>MUHAMMAD SIDDIQ</t>
  </si>
  <si>
    <t>MUHAMMAD SALIM</t>
  </si>
  <si>
    <t>SHAESTA TABASSUM</t>
  </si>
  <si>
    <t>NASREEN HAMID</t>
  </si>
  <si>
    <t>SHAFIQ AHMED ABBASI</t>
  </si>
  <si>
    <t>SULTAN MOHIUDDIN JUDDI</t>
  </si>
  <si>
    <t>MOHAMMAD SHAHNAWAZ</t>
  </si>
  <si>
    <t>ANIS ZAKI</t>
  </si>
  <si>
    <t>MOHAMMAD SARWAR ILYAS</t>
  </si>
  <si>
    <t>NADEEM ANWER ILYAS</t>
  </si>
  <si>
    <t>AKRAM WAHEED</t>
  </si>
  <si>
    <t>RAZIA KHATOON</t>
  </si>
  <si>
    <t>42201-8412262-4</t>
  </si>
  <si>
    <t>ZUBIN NISHA</t>
  </si>
  <si>
    <t>MOHD SIDDIQI</t>
  </si>
  <si>
    <t>ASIFA MARYAM</t>
  </si>
  <si>
    <t>MOHAMMAD YOUNUS</t>
  </si>
  <si>
    <t>SYEDA TAHSEEN FATIMA</t>
  </si>
  <si>
    <t>MUHAMMAD ABID</t>
  </si>
  <si>
    <t>MUHAMAD ASHRAF</t>
  </si>
  <si>
    <t>ASRARUL HAQUE ZAHID</t>
  </si>
  <si>
    <t>FARRUKH ALEEM</t>
  </si>
  <si>
    <t>ZAHRABIBI</t>
  </si>
  <si>
    <t>MUHAMMAD AYUB MUZAFFAR</t>
  </si>
  <si>
    <t>MOHAMMAD SAEED</t>
  </si>
  <si>
    <t>IZRAN</t>
  </si>
  <si>
    <t>SULTAN AHMEED</t>
  </si>
  <si>
    <t>GHULAM NABI KHAN</t>
  </si>
  <si>
    <t>RAO SAJID ALI QAISAR</t>
  </si>
  <si>
    <t>KHALIL UR REHMAN</t>
  </si>
  <si>
    <t>35200-3292926-3</t>
  </si>
  <si>
    <t>SIRAJ AHMAD KHAN</t>
  </si>
  <si>
    <t>MALIK MUHAMMAD MUMTAZ</t>
  </si>
  <si>
    <t>SIKANDER ALI</t>
  </si>
  <si>
    <t>NADEEM AKHTAR SHAIKH</t>
  </si>
  <si>
    <t>RASHID AHMAD BUTT</t>
  </si>
  <si>
    <t>LAKHMIR</t>
  </si>
  <si>
    <t>MAQSOOD AHMED BHATTI</t>
  </si>
  <si>
    <t>ABDUL WAHEED SIDDIQUI</t>
  </si>
  <si>
    <t>MUHAMMAD SAEED</t>
  </si>
  <si>
    <t>SANTOSH KUMAR</t>
  </si>
  <si>
    <t>MULAZIM HUSSAIN</t>
  </si>
  <si>
    <t>MEHR UN NISA SALEH</t>
  </si>
  <si>
    <t>NIZAMUDDIN</t>
  </si>
  <si>
    <t>42101-1904969-3</t>
  </si>
  <si>
    <t>GHAZLI BEHRAM</t>
  </si>
  <si>
    <t>42301-4957084-0</t>
  </si>
  <si>
    <t>SEEMA PERVIN</t>
  </si>
  <si>
    <t>MOHAMMAD KHAN</t>
  </si>
  <si>
    <t>NOOR JEHAN</t>
  </si>
  <si>
    <t>SHEHNAZ BANO</t>
  </si>
  <si>
    <t>NAEEMA</t>
  </si>
  <si>
    <t>42000-0286240-6</t>
  </si>
  <si>
    <t>MOHAMMED AZEEM</t>
  </si>
  <si>
    <t>ALLUDDIN</t>
  </si>
  <si>
    <t>MANSOOR ALI</t>
  </si>
  <si>
    <t>ABDUL SHAKOOR</t>
  </si>
  <si>
    <t>JUMA ISMAIL</t>
  </si>
  <si>
    <t>MEHTABUDIN KHAN</t>
  </si>
  <si>
    <t>KISHWAR SHAHZAD</t>
  </si>
  <si>
    <t>FARASAT BEGUM</t>
  </si>
  <si>
    <t>ARSHAD MAHMOOD</t>
  </si>
  <si>
    <t>ATIF MUNIR</t>
  </si>
  <si>
    <t>35202-2702626-3</t>
  </si>
  <si>
    <t>ABDUL GAFFAR</t>
  </si>
  <si>
    <t>SYED FAIZUL HASSAN</t>
  </si>
  <si>
    <t>ISHRAT SULTANA</t>
  </si>
  <si>
    <t>RUKHSANA</t>
  </si>
  <si>
    <t>MOHAMMAD DURAIZ</t>
  </si>
  <si>
    <t>FIAZ SADIR</t>
  </si>
  <si>
    <t>MRS. AMBER NAVEED</t>
  </si>
  <si>
    <t>MRS. FARAH ZAID</t>
  </si>
  <si>
    <t>38403-9347232-6</t>
  </si>
  <si>
    <t>AHMED HUSAIN</t>
  </si>
  <si>
    <t>MOHAMMAD SIDDIQUE</t>
  </si>
  <si>
    <t>ASYA KHAN</t>
  </si>
  <si>
    <t>ASIM KHAN</t>
  </si>
  <si>
    <t>MOHAMMAD AMJAD</t>
  </si>
  <si>
    <t>ADIL KHALID QURESHI</t>
  </si>
  <si>
    <t>HAMAYOUN KAMRAN</t>
  </si>
  <si>
    <t>37405-9028095-9</t>
  </si>
  <si>
    <t>MRS. NASREEN RANA</t>
  </si>
  <si>
    <t>MOHAMMED YOUSUF</t>
  </si>
  <si>
    <t>MOHAMMAD FEROZE</t>
  </si>
  <si>
    <t>ZUBAIDA BAI</t>
  </si>
  <si>
    <t>CH. RASHEED AHMED FAYYAZI</t>
  </si>
  <si>
    <t>USHA WARMA</t>
  </si>
  <si>
    <t>ZAFAR IMAMZAIDI</t>
  </si>
  <si>
    <t>COLONEL AFTAB AHMAD KHAN</t>
  </si>
  <si>
    <t>NIGHAT SHAHEEN</t>
  </si>
  <si>
    <t>GHULAM SABIR</t>
  </si>
  <si>
    <t>ABDUL HAKIM KHAN</t>
  </si>
  <si>
    <t>ABIDA RIAZ</t>
  </si>
  <si>
    <t>HAJI YOUNUS</t>
  </si>
  <si>
    <t>NADEEM MALICK</t>
  </si>
  <si>
    <t>FARHA</t>
  </si>
  <si>
    <t>MEHTAB MOHAMMED</t>
  </si>
  <si>
    <t>NOOR JAHAN BEGUM</t>
  </si>
  <si>
    <t>SAFIA BANO</t>
  </si>
  <si>
    <t>MOHAMMAD JAVED</t>
  </si>
  <si>
    <t>42301-2500980-9</t>
  </si>
  <si>
    <t>ZUBEDA BAI</t>
  </si>
  <si>
    <t>SHAHEENA AKHTAR</t>
  </si>
  <si>
    <t>SAEED AKHTAR</t>
  </si>
  <si>
    <t>42101-8660554-9</t>
  </si>
  <si>
    <t>SEEMA ZAFAR</t>
  </si>
  <si>
    <t>SOHAIL RANGWALA</t>
  </si>
  <si>
    <t>AHMED KHAN</t>
  </si>
  <si>
    <t>FARHAT ALI KHAN</t>
  </si>
  <si>
    <t>MOHAMMED ALTAF BAIG</t>
  </si>
  <si>
    <t>NISHAT WARSI</t>
  </si>
  <si>
    <t>MOHD. HANIF</t>
  </si>
  <si>
    <t>42301-6076069-3</t>
  </si>
  <si>
    <t>JALAL HAIDER ASKARI</t>
  </si>
  <si>
    <t>MD HANIF</t>
  </si>
  <si>
    <t>WASEEM JAFFERY</t>
  </si>
  <si>
    <t>42101-1841037-5</t>
  </si>
  <si>
    <t>NASEER AHMED</t>
  </si>
  <si>
    <t>ATIYA RASHID</t>
  </si>
  <si>
    <t>SHAMIM ZEHRA ABIDI</t>
  </si>
  <si>
    <t>42101-9406955-0</t>
  </si>
  <si>
    <t>AMIN UL HAQUE</t>
  </si>
  <si>
    <t>NAJMA</t>
  </si>
  <si>
    <t>BILAL AHMAD</t>
  </si>
  <si>
    <t>NAJMA REHMAN JAFRI</t>
  </si>
  <si>
    <t>RAEES AHMED MIRZA</t>
  </si>
  <si>
    <t>SHARIAT ULLAH SIDDIQUI</t>
  </si>
  <si>
    <t>RASHID AHMED</t>
  </si>
  <si>
    <t>ABDUL RASHID</t>
  </si>
  <si>
    <t>MOHAMMAD FAYAZ</t>
  </si>
  <si>
    <t>M. SALIM</t>
  </si>
  <si>
    <t>NASIHAT ELLAHI</t>
  </si>
  <si>
    <t>519-54-289320</t>
  </si>
  <si>
    <t>MOHAMMAD RAFIQ</t>
  </si>
  <si>
    <t>MUHAMMAD ABDUL KALEEM</t>
  </si>
  <si>
    <t>FARIDD UR REHMAN</t>
  </si>
  <si>
    <t>RAJA MUHAMMAD IQBAL</t>
  </si>
  <si>
    <t>RAJA MOHD SAJJAD</t>
  </si>
  <si>
    <t>MRS. PARVEEN AKHTAR</t>
  </si>
  <si>
    <t>HABEEB BIN WAHEED</t>
  </si>
  <si>
    <t>IMTIAZ AHMED KHAN</t>
  </si>
  <si>
    <t>MOHD HABIB UL HASSAN</t>
  </si>
  <si>
    <t>MOHD SULEMAN</t>
  </si>
  <si>
    <t>MOHD HAROON</t>
  </si>
  <si>
    <t>NASEEM ASHRAF CHISHTI</t>
  </si>
  <si>
    <t>GULAM MHIYYDDIN</t>
  </si>
  <si>
    <t>MUSARAT SHAHEEN</t>
  </si>
  <si>
    <t>MUHAMMAD ALI</t>
  </si>
  <si>
    <t>42201-0526993-5</t>
  </si>
  <si>
    <t>ROSHAN ALI</t>
  </si>
  <si>
    <t>GULSHAN BANO</t>
  </si>
  <si>
    <t>TANU MAL</t>
  </si>
  <si>
    <t>AKHTAR YUNIS</t>
  </si>
  <si>
    <t>ABDUL KARIM</t>
  </si>
  <si>
    <t>JAWID AKHTAR</t>
  </si>
  <si>
    <t>KHURUKM HASAN</t>
  </si>
  <si>
    <t>NASIMA</t>
  </si>
  <si>
    <t>42000-0430522-0</t>
  </si>
  <si>
    <t>ATIQUE</t>
  </si>
  <si>
    <t>MEHBOOB</t>
  </si>
  <si>
    <t>ABID</t>
  </si>
  <si>
    <t>YOUNUS</t>
  </si>
  <si>
    <t>ARIFA</t>
  </si>
  <si>
    <t>MAQBOOL ZAMAN SHAIKH</t>
  </si>
  <si>
    <t>AMNA</t>
  </si>
  <si>
    <t>SABIR HUSSAIN</t>
  </si>
  <si>
    <t>SYED SHARFI AHMED</t>
  </si>
  <si>
    <t>MOHAMMED SOHAIL FAZAL</t>
  </si>
  <si>
    <t>PAPPU</t>
  </si>
  <si>
    <t>USMAN AHMED</t>
  </si>
  <si>
    <t>ABDUL RAZZAQ</t>
  </si>
  <si>
    <t>ERUM FATIMA</t>
  </si>
  <si>
    <t>PERVEZ MUSTAFA</t>
  </si>
  <si>
    <t>M. RAO ARSHAD KHAN</t>
  </si>
  <si>
    <t>MD. JAWED</t>
  </si>
  <si>
    <t>A. MUNAF</t>
  </si>
  <si>
    <t>BASHIR</t>
  </si>
  <si>
    <t>KEHKASHAN</t>
  </si>
  <si>
    <t>FAROOQ</t>
  </si>
  <si>
    <t>ABDUL NOOR KHAN KHALIDI</t>
  </si>
  <si>
    <t>FARZANA RAFI</t>
  </si>
  <si>
    <t>MEHNAZ SABEEN</t>
  </si>
  <si>
    <t>GHULAM MURTAZA</t>
  </si>
  <si>
    <t>GHOUSIA HASHIM</t>
  </si>
  <si>
    <t>ABDUL JABBAR QURESHI</t>
  </si>
  <si>
    <t>S. ABDUL MAJEED</t>
  </si>
  <si>
    <t>HASHMAT ALI</t>
  </si>
  <si>
    <t>IQBAL UZ ZAFAR</t>
  </si>
  <si>
    <t>MOHAMMAD SHAHID</t>
  </si>
  <si>
    <t>MOHAMMAD SHAHZAD</t>
  </si>
  <si>
    <t>45504-1083094-1</t>
  </si>
  <si>
    <t>NAZMA FAROOQUE</t>
  </si>
  <si>
    <t>JAWEED AHMED</t>
  </si>
  <si>
    <t>GULZAR AHMED SOLANGI</t>
  </si>
  <si>
    <t>RIFAT MUGHAL</t>
  </si>
  <si>
    <t>TAHIR MOUGHAL</t>
  </si>
  <si>
    <t>RIYASAT ALI</t>
  </si>
  <si>
    <t>SAHMSUDEN</t>
  </si>
  <si>
    <t>MOHD TAHIR</t>
  </si>
  <si>
    <t>SUMERA MAQBOOL</t>
  </si>
  <si>
    <t>KAFIL  UDDIN</t>
  </si>
  <si>
    <t>FARMAN ALI</t>
  </si>
  <si>
    <t>AHSAN ALI</t>
  </si>
  <si>
    <t>QADIR KHAN</t>
  </si>
  <si>
    <t>VINA RAI</t>
  </si>
  <si>
    <t>NAWAB UDDIN</t>
  </si>
  <si>
    <t>MOHAMMAD IRFAN</t>
  </si>
  <si>
    <t>ISLAMUDDIN</t>
  </si>
  <si>
    <t>AMAN ULLAH KHAN</t>
  </si>
  <si>
    <t>ABDUL MUNAF</t>
  </si>
  <si>
    <t>HAJI ABDUL KARIM</t>
  </si>
  <si>
    <t>MRS. SHAHIDA SHAMIM</t>
  </si>
  <si>
    <t>ZARIN KHAN</t>
  </si>
  <si>
    <t>JAVED</t>
  </si>
  <si>
    <t>NASIMA BANO</t>
  </si>
  <si>
    <t>MRS. SAKINA QIDIR</t>
  </si>
  <si>
    <t>ATHER HUSSAIN</t>
  </si>
  <si>
    <t>ZAINAB BAI</t>
  </si>
  <si>
    <t>ABBAS ALI</t>
  </si>
  <si>
    <t>ABDUL ZAHID</t>
  </si>
  <si>
    <t>MUHAMMAD AQIL MUNSHI</t>
  </si>
  <si>
    <t>KH. IMRAN HUSSAIN</t>
  </si>
  <si>
    <t>MRS. MAIMOONA KHATOON</t>
  </si>
  <si>
    <t>S.M. KALEEM</t>
  </si>
  <si>
    <t>MOHD. KALEEM AKHTAR</t>
  </si>
  <si>
    <t>MOHAMMAD IKRAM</t>
  </si>
  <si>
    <t>MOHAMMAD AAMIR YOUNUS</t>
  </si>
  <si>
    <t>MUSAYYAB HUSSAIN</t>
  </si>
  <si>
    <t>NELOFAR SHAH ZAMAN</t>
  </si>
  <si>
    <t>SHAHNAWAZ KHAN</t>
  </si>
  <si>
    <t>HAROON MULLA</t>
  </si>
  <si>
    <t>RAZA MAIRAJ</t>
  </si>
  <si>
    <t>ABDUS SALAM</t>
  </si>
  <si>
    <t>MOHD IMRAN KHAN</t>
  </si>
  <si>
    <t>SHAHNZA AKHTER</t>
  </si>
  <si>
    <t>UMATTUN NISA</t>
  </si>
  <si>
    <t>FEROZA BANO</t>
  </si>
  <si>
    <t>MOHD IRFAN</t>
  </si>
  <si>
    <t>HUSAN ARA</t>
  </si>
  <si>
    <t>KHAIROON NISA</t>
  </si>
  <si>
    <t>NAJEEB GHAFFAR</t>
  </si>
  <si>
    <t>SHAGUFTA AMIN</t>
  </si>
  <si>
    <t>ASIF SIDDIK</t>
  </si>
  <si>
    <t>ASIF SAJJAD</t>
  </si>
  <si>
    <t>ADIL JAVED</t>
  </si>
  <si>
    <t>NAVEED AHMED</t>
  </si>
  <si>
    <t>MOHD KHALID</t>
  </si>
  <si>
    <t>SHAHID UMER FAROOQI</t>
  </si>
  <si>
    <t>IMAM MUSTAFA</t>
  </si>
  <si>
    <t>TAHSEEN QAMAR</t>
  </si>
  <si>
    <t>SYED MAZHAR IMAM</t>
  </si>
  <si>
    <t>BADRUN NIHAR</t>
  </si>
  <si>
    <t>MEHRUN NISA</t>
  </si>
  <si>
    <t>GULAM RABANI</t>
  </si>
  <si>
    <t>ABDUL HAMED</t>
  </si>
  <si>
    <t>MOHAMMAD HAFEEZ</t>
  </si>
  <si>
    <t>RAFIQ AHMED</t>
  </si>
  <si>
    <t>JAMILA BAI</t>
  </si>
  <si>
    <t>TAHIR IQBAL</t>
  </si>
  <si>
    <t>USMAN MUHAMMAD HINGORA</t>
  </si>
  <si>
    <t>JALEES MAZHAR</t>
  </si>
  <si>
    <t>MOHAMMAD SHAFI</t>
  </si>
  <si>
    <t>HALIMA BAI</t>
  </si>
  <si>
    <t>SYED NASIM HAIDER NAQVI</t>
  </si>
  <si>
    <t>42101-1911719-3</t>
  </si>
  <si>
    <t>S. MASOOD AHMED</t>
  </si>
  <si>
    <t>ABDUL RASHEED</t>
  </si>
  <si>
    <t>LUTFUR REHMAN</t>
  </si>
  <si>
    <t>FATIMA BANO</t>
  </si>
  <si>
    <t>42301-4655979-8</t>
  </si>
  <si>
    <t>MOHD FIRDOUS</t>
  </si>
  <si>
    <t>ABDUL WAKIL KHAN</t>
  </si>
  <si>
    <t>HUSSAIN AHMED SIDDIQI</t>
  </si>
  <si>
    <t>MUSARAT JABEEN LUBNA</t>
  </si>
  <si>
    <t>MOHAMMAD FAISAL AKHTAR</t>
  </si>
  <si>
    <t>MIRZA ANEES BEG</t>
  </si>
  <si>
    <t>ULFAT UN NISA</t>
  </si>
  <si>
    <t>MUNAWAR SULTANA</t>
  </si>
  <si>
    <t>42101-1511869-2</t>
  </si>
  <si>
    <t>FAZAL MEHMOOD</t>
  </si>
  <si>
    <t>MUKHTAR AHMED MALIK.</t>
  </si>
  <si>
    <t>CH. MUSHTAQ AHMAD.</t>
  </si>
  <si>
    <t>RIZWAN AHMED.</t>
  </si>
  <si>
    <t>SERVER HUSSAIN</t>
  </si>
  <si>
    <t>IRFAN.</t>
  </si>
  <si>
    <t>SAJJAD HUSSAIN.</t>
  </si>
  <si>
    <t>42201-2467326-9</t>
  </si>
  <si>
    <t>SAFIA</t>
  </si>
  <si>
    <t>ASLAM</t>
  </si>
  <si>
    <t>AKHTAR</t>
  </si>
  <si>
    <t>AHMAD</t>
  </si>
  <si>
    <t>NEELAM.</t>
  </si>
  <si>
    <t>MIAZ</t>
  </si>
  <si>
    <t>RIAZ</t>
  </si>
  <si>
    <t>HO</t>
  </si>
  <si>
    <t>MUNAWWAR ALI.</t>
  </si>
  <si>
    <t>ABDUL WADOOD HUSSAIN MALIK.</t>
  </si>
  <si>
    <t>AZHAR NAEEM.</t>
  </si>
  <si>
    <t>NASIM SHERAZ</t>
  </si>
  <si>
    <t>NASEEM AKHTER.</t>
  </si>
  <si>
    <t>MUNEER DIDARALI.</t>
  </si>
  <si>
    <t>ANISE ADAM KARMALLY.</t>
  </si>
  <si>
    <t>SHAHID.</t>
  </si>
  <si>
    <t>KHADIM HUSSAIN</t>
  </si>
  <si>
    <t>M. SAEED ULLAH KHAN.</t>
  </si>
  <si>
    <t>NASEEM AKHTAR</t>
  </si>
  <si>
    <t>ZARINA SADRUDDIN.</t>
  </si>
  <si>
    <t>IMRAN TALAT.</t>
  </si>
  <si>
    <t>BILQIS.</t>
  </si>
  <si>
    <t>MUNIRA BANO.</t>
  </si>
  <si>
    <t>KULSOOM BAI.</t>
  </si>
  <si>
    <t>ABUBAKER MERCHANT.</t>
  </si>
  <si>
    <t>FAHMIDA.</t>
  </si>
  <si>
    <t>GUL AHMAD.</t>
  </si>
  <si>
    <t>MUHAMMAD SALEEM.</t>
  </si>
  <si>
    <t>S.M. RAZI-UR-REHMAN.</t>
  </si>
  <si>
    <t>MOHAMMAD ISHRAT HUSSAIN SIDDIQI.</t>
  </si>
  <si>
    <t>IQBAL MEMON.</t>
  </si>
  <si>
    <t>SAQLAIN MUSTAFA</t>
  </si>
  <si>
    <t>SALMAN LATIF.</t>
  </si>
  <si>
    <t>ABIDA YOUNUS</t>
  </si>
  <si>
    <t>SHAFAT HYDRI</t>
  </si>
  <si>
    <t>MUZAFFAR ALI MIRZA</t>
  </si>
  <si>
    <t>NAVEED IFTIKHAR SHERWANI</t>
  </si>
  <si>
    <t>SAMAR SULTAN</t>
  </si>
  <si>
    <t>42000-0541989-5</t>
  </si>
  <si>
    <t>MUHAMMAD SALEEM</t>
  </si>
  <si>
    <t>M. NAWAZ</t>
  </si>
  <si>
    <t>MOHD SHAFIQUE</t>
  </si>
  <si>
    <t>M. MUNEER KHAN</t>
  </si>
  <si>
    <t>SHABIR AHMAD</t>
  </si>
  <si>
    <t>GHULAM NABI</t>
  </si>
  <si>
    <t>MOHD HIFZUL RAHIM</t>
  </si>
  <si>
    <t>SHAHNAZ BANO</t>
  </si>
  <si>
    <t>RAZIA BANO</t>
  </si>
  <si>
    <t>41303-8912133-0</t>
  </si>
  <si>
    <t>MOHAMMAD AYUB</t>
  </si>
  <si>
    <t>ABDUL SALAM REHMANI</t>
  </si>
  <si>
    <t>MUHAMMED SHAFI CHUNDRIGAR</t>
  </si>
  <si>
    <t>42301-2321031-1</t>
  </si>
  <si>
    <t>MALEKZADI.</t>
  </si>
  <si>
    <t>GHULAM FAROOQ</t>
  </si>
  <si>
    <t>A. MAJID</t>
  </si>
  <si>
    <t>MANZOR AHMED</t>
  </si>
  <si>
    <t>MRS. YASMIN WAHID</t>
  </si>
  <si>
    <t>422010-262977-0</t>
  </si>
  <si>
    <t>BILQIS</t>
  </si>
  <si>
    <t>MUHAMMAD AFZAL</t>
  </si>
  <si>
    <t>SYED MUHAMMAD MAZHAR HASAN</t>
  </si>
  <si>
    <t>NAUREEN NAFEES</t>
  </si>
  <si>
    <t>KASSAM</t>
  </si>
  <si>
    <t>ZAHID</t>
  </si>
  <si>
    <t>42201-0357795-5</t>
  </si>
  <si>
    <t>MOHAMMAD FAROOQ</t>
  </si>
  <si>
    <t>42000-0475596-5</t>
  </si>
  <si>
    <t>VALI MOHAMMAD</t>
  </si>
  <si>
    <t>42101-1832989-5</t>
  </si>
  <si>
    <t>42201-0631835-4</t>
  </si>
  <si>
    <t>HALIMA</t>
  </si>
  <si>
    <t>ZAITOON,</t>
  </si>
  <si>
    <t>ZUBAIDA,</t>
  </si>
  <si>
    <t>MOHAMMAD,</t>
  </si>
  <si>
    <t>RUKSANA</t>
  </si>
  <si>
    <t>KAUSAR,</t>
  </si>
  <si>
    <t>RAHMATULLAH</t>
  </si>
  <si>
    <t>FAISAL A. ZAHOOR</t>
  </si>
  <si>
    <t>COMODORE (RTD.) KHALID JAMIL</t>
  </si>
  <si>
    <t>MR. FAROOQ ALAM BUTT</t>
  </si>
  <si>
    <t>ZAHID NAEEM</t>
  </si>
  <si>
    <t>MOHAMMAD NAEEM AKHTAR</t>
  </si>
  <si>
    <t>SAIYED MUHAMMAD ABU BAKER NAQVI,</t>
  </si>
  <si>
    <t>KHAWAJA JAVED RUAF</t>
  </si>
  <si>
    <t>PRINCE ASMAT HAYAT ALVI,</t>
  </si>
  <si>
    <t>MRS. NAZLI JAMIL HAQUE</t>
  </si>
  <si>
    <t>SYED SAJID HUSSAIN</t>
  </si>
  <si>
    <t>61101-9649536-1</t>
  </si>
  <si>
    <t>RASHEEDA BEGUM</t>
  </si>
  <si>
    <t>ASIF A. GHAFFAR</t>
  </si>
  <si>
    <t>NOOR UL AMIN</t>
  </si>
  <si>
    <t>MRS. RAANA HASAN NAQVI</t>
  </si>
  <si>
    <t>SYED WASEEM HUSSAIN</t>
  </si>
  <si>
    <t>42201-3748376-3</t>
  </si>
  <si>
    <t>M.I.H. KIZILBASH</t>
  </si>
  <si>
    <t>42301-0975778-9</t>
  </si>
  <si>
    <t>SALEEM</t>
  </si>
  <si>
    <t>42301-1233083-5</t>
  </si>
  <si>
    <t>MOHAMMAD SIDDIQ</t>
  </si>
  <si>
    <t>SARDAR ALI</t>
  </si>
  <si>
    <t>42101-1644874-3</t>
  </si>
  <si>
    <t>MOHAMMAD HANIF AHMED</t>
  </si>
  <si>
    <t>M. ANWAR AHMAD</t>
  </si>
  <si>
    <t>42101-7663977-3</t>
  </si>
  <si>
    <t>NATIONAL DEVELOPMENT FIN.CORP.INVESTOR,</t>
  </si>
  <si>
    <t>SHAMSIA SAFURA</t>
  </si>
  <si>
    <t>42101-1444409-8</t>
  </si>
  <si>
    <t>MOHAMMAD QAMAR</t>
  </si>
  <si>
    <t>MOHAMMAD ASIF</t>
  </si>
  <si>
    <t>RAZZAK HUSSAIN</t>
  </si>
  <si>
    <t>42301-0842908-3</t>
  </si>
  <si>
    <t>ABU TURAB MIR MOHAMMADI</t>
  </si>
  <si>
    <t>M. NAVEED</t>
  </si>
  <si>
    <t>MOHAMMAD ANWAR</t>
  </si>
  <si>
    <t>LAILA SHAMSUDDIN</t>
  </si>
  <si>
    <t>ASHIQ HUSSAIN BOKHAREE</t>
  </si>
  <si>
    <t>37405-0607227-3</t>
  </si>
  <si>
    <t>H.M. SIDDIQ H.G. SATTAR</t>
  </si>
  <si>
    <t>ABDUL MAJID</t>
  </si>
  <si>
    <t>HASSAN MAHMOOD SADIQ</t>
  </si>
  <si>
    <t>HAMIDA HAJI A. GHAFFAR</t>
  </si>
  <si>
    <t>44103-0308395-6</t>
  </si>
  <si>
    <t>SHOAIB QAYYUM</t>
  </si>
  <si>
    <t>MOHAMMAD IRFAN GHAFFAR</t>
  </si>
  <si>
    <t>ERUM</t>
  </si>
  <si>
    <t>IDRIS PATEL,</t>
  </si>
  <si>
    <t>AKBER</t>
  </si>
  <si>
    <t>MOHAMMAD SIDDIQ MOHAMMAD</t>
  </si>
  <si>
    <t>NABILA JAWAID</t>
  </si>
  <si>
    <t>MOHAMMAD RASHID GOHER</t>
  </si>
  <si>
    <t>SARWAR</t>
  </si>
  <si>
    <t>42201-9733179-9</t>
  </si>
  <si>
    <t>ASHIQ HUSSAIN QURESHI</t>
  </si>
  <si>
    <t>ZAIB-UN-NISA MALIK</t>
  </si>
  <si>
    <t>MOHAMMAD YOUSAF MALIK</t>
  </si>
  <si>
    <t>34104-2315348-9</t>
  </si>
  <si>
    <t>MOHAMMAD NOOR UL HASSAN</t>
  </si>
  <si>
    <t>MUHAMMAD AMIN</t>
  </si>
  <si>
    <t>NAVEED ZAFAR SETHI</t>
  </si>
  <si>
    <t>SALAHUDDIN</t>
  </si>
  <si>
    <t>ABOOBAKR ISMAIL</t>
  </si>
  <si>
    <t>MR. MOHAMMAD ANWAR</t>
  </si>
  <si>
    <t>RUKHSANA ALI RAZA</t>
  </si>
  <si>
    <t>MIR WASIF ALI</t>
  </si>
  <si>
    <t>FARAH NAZ BEGUM</t>
  </si>
  <si>
    <t>42000-0412443-0</t>
  </si>
  <si>
    <t>A. REHMAN METHANI,</t>
  </si>
  <si>
    <t>ZAHID INAM</t>
  </si>
  <si>
    <t>KHALID MEHMOOD SHEIKH,</t>
  </si>
  <si>
    <t>ABDUL MOHAMMAD SHAKOOR</t>
  </si>
  <si>
    <t>42201-8275712-9</t>
  </si>
  <si>
    <t>TARIQ HAROON</t>
  </si>
  <si>
    <t>M. ISLAM UDDIN</t>
  </si>
  <si>
    <t>36302-5148481-3</t>
  </si>
  <si>
    <t>MOHAMMAD NASIR</t>
  </si>
  <si>
    <t>HAJI VALI MOHAMMAD</t>
  </si>
  <si>
    <t>MR. AMIR ALI SHAIKH</t>
  </si>
  <si>
    <t>MR. MOHAMMAD QAMAR KHAN</t>
  </si>
  <si>
    <t>MR. A. RAZZAK HAJI WALI MOHD.</t>
  </si>
  <si>
    <t>MR. H.M SIDDIQ</t>
  </si>
  <si>
    <t>MRS. SAMAN ZAIDI</t>
  </si>
  <si>
    <t>42301-8502556-8</t>
  </si>
  <si>
    <t>MR. AKBER ALI</t>
  </si>
  <si>
    <t>M/S. INVESTMENT CORPORATION OF PAKISTAN</t>
  </si>
  <si>
    <t>MR. YOUSUF</t>
  </si>
  <si>
    <t>MR. YOUSUF DADA</t>
  </si>
  <si>
    <t>42201-3501609-1</t>
  </si>
  <si>
    <t>MR. M. FAROOQ</t>
  </si>
  <si>
    <t>MR. MOHAMMAD KAMLEEN</t>
  </si>
  <si>
    <t>MR. M. IMRAN</t>
  </si>
  <si>
    <t>MR. PRABHULAL</t>
  </si>
  <si>
    <t>42201-3869957-9</t>
  </si>
  <si>
    <t>MR. IMTIAZ HUSSAIN</t>
  </si>
  <si>
    <t>42501-9664288-3</t>
  </si>
  <si>
    <t>MR. ABDUL GHAFFAR</t>
  </si>
  <si>
    <t>MR. RAASHID</t>
  </si>
  <si>
    <t>42301-0835152-3</t>
  </si>
  <si>
    <t>MR. M. SOHAIL AMIN</t>
  </si>
  <si>
    <t>MR. AMIN</t>
  </si>
  <si>
    <t>SYED AQEEL AHMAD</t>
  </si>
  <si>
    <t>MRS. ROSHAN</t>
  </si>
  <si>
    <t>MR. ALTAF HUSSAIN MALIK</t>
  </si>
  <si>
    <t>MR. AMIN DIWAN</t>
  </si>
  <si>
    <t>MRS. RAZIA BANO</t>
  </si>
  <si>
    <t>NAEEM UL HAQUE</t>
  </si>
  <si>
    <t>A.SATTAR</t>
  </si>
  <si>
    <t>M.AFZAL</t>
  </si>
  <si>
    <t>M.ARIF</t>
  </si>
  <si>
    <t>MRS.FARIDA</t>
  </si>
  <si>
    <t>ALMAS</t>
  </si>
  <si>
    <t>SAFIYA</t>
  </si>
  <si>
    <t>HAJI ASHRAF</t>
  </si>
  <si>
    <t>MOHAMMAD ZAHOOR</t>
  </si>
  <si>
    <t>MASOUD UL HASSAN</t>
  </si>
  <si>
    <t>ATHER SIBGHATULLAH</t>
  </si>
  <si>
    <t>MUHAMMAD JAVAID IQBAL</t>
  </si>
  <si>
    <t>31202-8633842-9</t>
  </si>
  <si>
    <t>AMNA IQBAL</t>
  </si>
  <si>
    <t>M.MERAJ NEZAM UDDIN</t>
  </si>
  <si>
    <t>QASIM MOOSA LAWAI</t>
  </si>
  <si>
    <t>MOHAMMAD MAZHAR KHAN</t>
  </si>
  <si>
    <t>SAEED AHMAD BAIG</t>
  </si>
  <si>
    <t>MALIK BAKHTIAR AZIZ</t>
  </si>
  <si>
    <t>MST. FARAH MASUD</t>
  </si>
  <si>
    <t>MR. M. JAMEEL KHAN</t>
  </si>
  <si>
    <t>MST. SHAHNILLA BANO</t>
  </si>
  <si>
    <t>MR. MOHAMMAD IBRAHIM</t>
  </si>
  <si>
    <t>MST. NAFEESA</t>
  </si>
  <si>
    <t>MST. SAIMA SIDDIQI</t>
  </si>
  <si>
    <t>42101-1485486-0</t>
  </si>
  <si>
    <t>MST. HUMA NADEEM</t>
  </si>
  <si>
    <t>MST. NASREEN</t>
  </si>
  <si>
    <t>MR. USMAN A. BAIG</t>
  </si>
  <si>
    <t>MR. JAWED</t>
  </si>
  <si>
    <t>MR. JAMEEL AHMED</t>
  </si>
  <si>
    <t>COMPANY SECRETARY</t>
  </si>
  <si>
    <t>MR. MOHAMMAD MANSOOR</t>
  </si>
  <si>
    <t>MRS. HALEEMA BAI</t>
  </si>
  <si>
    <t>MR. AHRAR HUSSAIN</t>
  </si>
  <si>
    <t>MR. MUHAMMAD HAROON</t>
  </si>
  <si>
    <t>MR. FARID AHMED</t>
  </si>
  <si>
    <t>MRS. FOUZIA BANO</t>
  </si>
  <si>
    <t>MR. NOMAN</t>
  </si>
  <si>
    <t>MR. MOHAMMAD HAROON DAWAWALA</t>
  </si>
  <si>
    <t>MR. ZAHID RAZA KHAN</t>
  </si>
  <si>
    <t>MRS. HAJIRA</t>
  </si>
  <si>
    <t>42101-1358394-2</t>
  </si>
  <si>
    <t>MS. SAIMA NASEEM</t>
  </si>
  <si>
    <t>42101-1498750-0</t>
  </si>
  <si>
    <t>MR. SALEEM AHMED</t>
  </si>
  <si>
    <t>41303-2616479-3</t>
  </si>
  <si>
    <t>MR. ABID HAROON</t>
  </si>
  <si>
    <t>42201-6821952-7</t>
  </si>
  <si>
    <t>MRS. SULTANA HAROON</t>
  </si>
  <si>
    <t>42201-7823997-8</t>
  </si>
  <si>
    <t>M/S. FREEDOM ENTERPRISES (PVT) LTD.</t>
  </si>
  <si>
    <t>MR. SHAHID AHMED KHAN</t>
  </si>
  <si>
    <t>MRS. UZMA MIRZA</t>
  </si>
  <si>
    <t>42101-8039854-4</t>
  </si>
  <si>
    <t>MR. BABAR MIRZA</t>
  </si>
  <si>
    <t>42101-3479063-3</t>
  </si>
  <si>
    <t>MR. ABDUL RAUF</t>
  </si>
  <si>
    <t>42201-5901228-1</t>
  </si>
  <si>
    <t>MR. MOHAMMAD SALEEM</t>
  </si>
  <si>
    <t>42301-1012526-1</t>
  </si>
  <si>
    <t>MRS. NAFISA BANO</t>
  </si>
  <si>
    <t>42301-0914121-4</t>
  </si>
  <si>
    <t>MR. HAJI MOHAMMAD SALEEM IQBAKL</t>
  </si>
  <si>
    <t>35401-8759007-9</t>
  </si>
  <si>
    <t>NAJMA MAHMOOD</t>
  </si>
  <si>
    <t>41304-8437049-0</t>
  </si>
  <si>
    <t>MUHAMMAD HUSSAIN SAYANI</t>
  </si>
  <si>
    <t>42301-1167768-3</t>
  </si>
  <si>
    <t>SYED SOHAIL RAZA ZAIDI</t>
  </si>
  <si>
    <t>35202-9564249-3</t>
  </si>
  <si>
    <t>MOHAMMAD RAZA CHINOY</t>
  </si>
  <si>
    <t>42201-8341774-1</t>
  </si>
  <si>
    <t>MR. MOHD UZAIF</t>
  </si>
  <si>
    <t>MR. M. SALIM</t>
  </si>
  <si>
    <t>42301-3250437-3</t>
  </si>
  <si>
    <t>42301-7754777-9</t>
  </si>
  <si>
    <t>MR. MUHAMMAD ZUBAIR</t>
  </si>
  <si>
    <t>35201-7850383-7</t>
  </si>
  <si>
    <t>MR. SARMAD HUSSAIN</t>
  </si>
  <si>
    <t>37406-8003466-9</t>
  </si>
  <si>
    <t>MR. MOHAMMAD KHURSHEED KHAN</t>
  </si>
  <si>
    <t>82401-2496357-3</t>
  </si>
  <si>
    <t>MR. MOHAMMAD KHALID SHAD</t>
  </si>
  <si>
    <t>37406-1552229-1</t>
  </si>
  <si>
    <t>MR. OBAID UR RAZZAK</t>
  </si>
  <si>
    <t>37406-1597549-3</t>
  </si>
  <si>
    <t>MR. SHAH WAQAR AHMED</t>
  </si>
  <si>
    <t>37406-1617283-5</t>
  </si>
  <si>
    <t>MR. MOHAMMAD SAJID RAMZAN</t>
  </si>
  <si>
    <t>37406-5967757-5</t>
  </si>
  <si>
    <t>MR. FIRDOUS MOHAMMAD KHAN</t>
  </si>
  <si>
    <t>37406-8373412-7</t>
  </si>
  <si>
    <t>MR. MANSOOR KHAN</t>
  </si>
  <si>
    <t>MR. ZUBAIR GUL</t>
  </si>
  <si>
    <t>MR. M. AMIR</t>
  </si>
  <si>
    <t>MRS. FEROZE BEGUM</t>
  </si>
  <si>
    <t>61101-2329556-2</t>
  </si>
  <si>
    <t>MR. MUHAMMAD IQBAL</t>
  </si>
  <si>
    <t>42201-0771230-1</t>
  </si>
  <si>
    <t>MR. SHAHAN ALI JAMIL</t>
  </si>
  <si>
    <t>MR. MOHAMMAD JAWED</t>
  </si>
  <si>
    <t>42301-8711824-5</t>
  </si>
  <si>
    <t>MR. SHAMIM ANWAR</t>
  </si>
  <si>
    <t>42201-2401766-1</t>
  </si>
  <si>
    <t>MR. AKEEL AHMED</t>
  </si>
  <si>
    <t>42301-7003213-3</t>
  </si>
  <si>
    <t>MRS. SHAZIA  ABDUL HAFEEZ</t>
  </si>
  <si>
    <t>42301-8097455-6</t>
  </si>
  <si>
    <t>MR. MUHAMMAD YOUSUF NOUTAKIA</t>
  </si>
  <si>
    <t>42201-4769853-5</t>
  </si>
  <si>
    <t>CDC - TRUSTEE NAFA ISLAMIC STOCK FUND</t>
  </si>
  <si>
    <t>DISPUTE</t>
  </si>
  <si>
    <t>MR. MOHAMMAD HANIF</t>
  </si>
  <si>
    <t>42301-0754819-1</t>
  </si>
  <si>
    <t>MR. TALAT MAHMOOD SADIQ</t>
  </si>
  <si>
    <t>42201-4162244-1</t>
  </si>
  <si>
    <t>MR. SULTAN ALAM CHAUDARY</t>
  </si>
  <si>
    <t>35202-6677699-7</t>
  </si>
  <si>
    <t>MR. KAMRAN YOUSAF</t>
  </si>
  <si>
    <t>37402-096884-1</t>
  </si>
  <si>
    <t>MRS. NAFEESA DADA</t>
  </si>
  <si>
    <t>42201-8472960-0</t>
  </si>
  <si>
    <t>DISPUTE BONUS (B-7)</t>
  </si>
  <si>
    <t>MOHAMMAD KHALID ALI</t>
  </si>
  <si>
    <t>MUHAMMAD YAMEEN</t>
  </si>
  <si>
    <t>MUHAMMAD QASIM</t>
  </si>
  <si>
    <t>31303-3392322-9</t>
  </si>
  <si>
    <t>MUHAMMAD KHALID JALIL</t>
  </si>
  <si>
    <t>31303-2390378-9</t>
  </si>
  <si>
    <t>NARGIS SHAHIDA</t>
  </si>
  <si>
    <t>31303-2311513-2</t>
  </si>
  <si>
    <t>ROBINA NAZ</t>
  </si>
  <si>
    <t>31303-7208672-6</t>
  </si>
  <si>
    <t>SYEDA SHARMEEN</t>
  </si>
  <si>
    <t>42301-7922496-6</t>
  </si>
  <si>
    <t>JAWAID AHMED KHAN</t>
  </si>
  <si>
    <t>42101-1731898-1</t>
  </si>
  <si>
    <t>MUHAMMAD ZEESHAN</t>
  </si>
  <si>
    <t>31303-2783256-9</t>
  </si>
  <si>
    <t>SABEEN IRFAN</t>
  </si>
  <si>
    <t>42301-0207082-2</t>
  </si>
  <si>
    <t>NAEEM ILYAS</t>
  </si>
  <si>
    <t>42000-0390928-3</t>
  </si>
  <si>
    <t>MUHAMMAD ARSALAN</t>
  </si>
  <si>
    <t>42201-8000795-9</t>
  </si>
  <si>
    <t>MUHAMMAD HANIF</t>
  </si>
  <si>
    <t>42201-0804267-3</t>
  </si>
  <si>
    <t>HATIM TABANI</t>
  </si>
  <si>
    <t>42201-5706526-9</t>
  </si>
  <si>
    <t>SHAISTA  SARWAR</t>
  </si>
  <si>
    <t>42101-1656123-4</t>
  </si>
  <si>
    <t>KANTA</t>
  </si>
  <si>
    <t>45102-5989812-6</t>
  </si>
  <si>
    <t>ADEEL AHMED</t>
  </si>
  <si>
    <t>42201-6469126-9</t>
  </si>
  <si>
    <t>AYUB AHMAD</t>
  </si>
  <si>
    <t>35202-1970765-9</t>
  </si>
  <si>
    <t>MUHAMMAD RASHID MANSOOR</t>
  </si>
  <si>
    <t>31303-2343848-9</t>
  </si>
  <si>
    <t>RAKESH KUMAR CHOUDHRY</t>
  </si>
  <si>
    <t>42201-3082033-9</t>
  </si>
  <si>
    <t>AFZAL NAVEED GHAURI</t>
  </si>
  <si>
    <t>42101-1645651-5</t>
  </si>
  <si>
    <t>RIZWAN KHALID</t>
  </si>
  <si>
    <t>35201-1624523-9</t>
  </si>
  <si>
    <t>NAHEED TARIQ</t>
  </si>
  <si>
    <t>61101-1407962-8</t>
  </si>
  <si>
    <t>NAUREEN SHAKEEL</t>
  </si>
  <si>
    <t>35202-2697261-0</t>
  </si>
  <si>
    <t>MUHAMMAD SOBAAN RIAZ</t>
  </si>
  <si>
    <t>35201-1321722-1</t>
  </si>
  <si>
    <t>IQBAL NOOR MOHAMMED</t>
  </si>
  <si>
    <t>42101-5342194-3</t>
  </si>
  <si>
    <t>MAZHAR HUSSAIN</t>
  </si>
  <si>
    <t>42101-1704971-7</t>
  </si>
  <si>
    <t>ANWAR MUSTUFA KHAN</t>
  </si>
  <si>
    <t>42101-7916346-5</t>
  </si>
  <si>
    <t>SAMIA BALAL</t>
  </si>
  <si>
    <t>35202-0358763-6</t>
  </si>
  <si>
    <t>MAHID FAHIM</t>
  </si>
  <si>
    <t>42201-3043173-5</t>
  </si>
  <si>
    <t>ASIM JAHANGIR</t>
  </si>
  <si>
    <t>42101-1866065-7</t>
  </si>
  <si>
    <t>GHAZANFAR BASHIR</t>
  </si>
  <si>
    <t>42401-5476522-3</t>
  </si>
  <si>
    <t>ASAM MAHMOOD</t>
  </si>
  <si>
    <t>35201-1340177-1</t>
  </si>
  <si>
    <t>ZUBEDA AHMED</t>
  </si>
  <si>
    <t>42501-7285769-2</t>
  </si>
  <si>
    <t>MUHAMMAD BILAL AHMED</t>
  </si>
  <si>
    <t>42201-8675554-7</t>
  </si>
  <si>
    <t>ALI MUHAMMAD</t>
  </si>
  <si>
    <t>43203-4513529-5</t>
  </si>
  <si>
    <t>SHOAIB YASIR</t>
  </si>
  <si>
    <t>34103-2470625-5</t>
  </si>
  <si>
    <t>HAMMAD HAROON POTHIAWALA</t>
  </si>
  <si>
    <t>42301-3572305-7</t>
  </si>
  <si>
    <t>RABIA PARVEEN</t>
  </si>
  <si>
    <t>17301-9914199-6</t>
  </si>
  <si>
    <t>54400-0487363-3</t>
  </si>
  <si>
    <t>ADNAN SAMI SHEIKH</t>
  </si>
  <si>
    <t>42301-0171875-9</t>
  </si>
  <si>
    <t>PRUDENTIAL STOCKS FUND LTD (03360)</t>
  </si>
  <si>
    <t>NASIR ARIF SHAIKH</t>
  </si>
  <si>
    <t>35200-8714908-9</t>
  </si>
  <si>
    <t>UZMA NASIR</t>
  </si>
  <si>
    <t>42301-0971098-8</t>
  </si>
  <si>
    <t>ADEEL SARFRAZ</t>
  </si>
  <si>
    <t>42201-8880858-1</t>
  </si>
  <si>
    <t>MUHAMMAD WASEEM</t>
  </si>
  <si>
    <t>35202-4965793-9</t>
  </si>
  <si>
    <t>QASIM REHMAN (7916)</t>
  </si>
  <si>
    <t>35202-3002557-9</t>
  </si>
  <si>
    <t>FAHAD JAWED PARACHA (8492)</t>
  </si>
  <si>
    <t>42301-0866743-9</t>
  </si>
  <si>
    <t>AZEEMUDDIN PARACHA (8493)</t>
  </si>
  <si>
    <t>42301-3934074-1</t>
  </si>
  <si>
    <t>MIRZA (8606)</t>
  </si>
  <si>
    <t>42201-0467465-1</t>
  </si>
  <si>
    <t>SANAULLAH SHAH (8760)</t>
  </si>
  <si>
    <t>61101-8740084-3</t>
  </si>
  <si>
    <t>MUNEEB AHMED (9053)</t>
  </si>
  <si>
    <t>38303-9625152-3</t>
  </si>
  <si>
    <t>MUHAMMAD RAHEEL UMAIR (9466)</t>
  </si>
  <si>
    <t>42101-1768249-9</t>
  </si>
  <si>
    <t>NARJAN LAL (9582)</t>
  </si>
  <si>
    <t>43201-1859814-9</t>
  </si>
  <si>
    <t>MUHAMMAD SHAHID (9793)</t>
  </si>
  <si>
    <t>42101-5064670-7</t>
  </si>
  <si>
    <t>MIAN IMRAN SAEED (9889)</t>
  </si>
  <si>
    <t>34201-7656094-9</t>
  </si>
  <si>
    <t>WAHEED SOHAIL</t>
  </si>
  <si>
    <t>32303-6293991-7</t>
  </si>
  <si>
    <t>HAIDER ALI ANJUM</t>
  </si>
  <si>
    <t>42501-1686163-9</t>
  </si>
  <si>
    <t>MUHAMMAD TAYYAB</t>
  </si>
  <si>
    <t>33100-2574002-7</t>
  </si>
  <si>
    <t>MUHAMMAD TARIQ MIRZA</t>
  </si>
  <si>
    <t>42301-1112198-7</t>
  </si>
  <si>
    <t>ASIF ALI</t>
  </si>
  <si>
    <t>45402-4917947-1</t>
  </si>
  <si>
    <t>ZAHID NAWAZ CHAUDHRY</t>
  </si>
  <si>
    <t>31304-2111258-3</t>
  </si>
  <si>
    <t>SHAHID NASEER</t>
  </si>
  <si>
    <t>42101-1608276-5</t>
  </si>
  <si>
    <t>MUHAMMAD MUNAF</t>
  </si>
  <si>
    <t>42301-0809576-7</t>
  </si>
  <si>
    <t>SULTAN AHMED QURESHI</t>
  </si>
  <si>
    <t>32203-5045435-7</t>
  </si>
  <si>
    <t>SYED KHALID ASHRAF</t>
  </si>
  <si>
    <t>42501-1514914-9</t>
  </si>
  <si>
    <t>TANZEEM ALI FAREED</t>
  </si>
  <si>
    <t>42301-2161365-3</t>
  </si>
  <si>
    <t>MOHAMMAD RAZA</t>
  </si>
  <si>
    <t>42000-0424416-5</t>
  </si>
  <si>
    <t>SYED IFTIKHAR HUSSAIN</t>
  </si>
  <si>
    <t>17301-1478884-1</t>
  </si>
  <si>
    <t>SIKANDAR IQBAL KHAN</t>
  </si>
  <si>
    <t>34101-2474856-5</t>
  </si>
  <si>
    <t>USMAN AFZAL</t>
  </si>
  <si>
    <t>34203-8479109-7</t>
  </si>
  <si>
    <t>IFTIKHAR AHMAD</t>
  </si>
  <si>
    <t>42000-6994419-7</t>
  </si>
  <si>
    <t>MIRZA ABBAS SHIRAZEE</t>
  </si>
  <si>
    <t>42201-6618811-5</t>
  </si>
  <si>
    <t>SYED JAWAD ALI JAFFARI</t>
  </si>
  <si>
    <t>42201-4283218-1</t>
  </si>
  <si>
    <t>SHAHAB UDDIN</t>
  </si>
  <si>
    <t>42101-7658061-9</t>
  </si>
  <si>
    <t>NADEEM QAMAR</t>
  </si>
  <si>
    <t>41306-1272205-7</t>
  </si>
  <si>
    <t>HUSNA BEGUM</t>
  </si>
  <si>
    <t>42101-1791685-0</t>
  </si>
  <si>
    <t>NAEEM HAIDER</t>
  </si>
  <si>
    <t>42501-1504016-7</t>
  </si>
  <si>
    <t>MUHAMMAD ASIF RIAZ</t>
  </si>
  <si>
    <t>37405-9755747-9</t>
  </si>
  <si>
    <t>KHAWAJA MUHAMMAD AMIN</t>
  </si>
  <si>
    <t>34101-2281272-7</t>
  </si>
  <si>
    <t>BUSHRA ANJUM</t>
  </si>
  <si>
    <t>42501-8636777-4</t>
  </si>
  <si>
    <t>KALEEM KHAN</t>
  </si>
  <si>
    <t>42201-0499388-9</t>
  </si>
  <si>
    <t>MUHAMMAD RAHEEL</t>
  </si>
  <si>
    <t>42201-0287240-7</t>
  </si>
  <si>
    <t>SAGHIR AHMED SIDDIQUI</t>
  </si>
  <si>
    <t>42501-5129246-5</t>
  </si>
  <si>
    <t>GHULAM SHABIR AHMED MIRZA</t>
  </si>
  <si>
    <t>37202-3665476-5</t>
  </si>
  <si>
    <t>KHAWAJA MUHAMMAD ADNAN</t>
  </si>
  <si>
    <t>37405-5282583-7</t>
  </si>
  <si>
    <t>RAI AMJAD ALI</t>
  </si>
  <si>
    <t>38403-7071583-7</t>
  </si>
  <si>
    <t>MUHAMMAD AMIN SIDDIQUI</t>
  </si>
  <si>
    <t>42301-6175483-5</t>
  </si>
  <si>
    <t>420002-809322-5</t>
  </si>
  <si>
    <t>NAGHMAN SAEED</t>
  </si>
  <si>
    <t>34201-9511890-7</t>
  </si>
  <si>
    <t>ADEELA AZAM</t>
  </si>
  <si>
    <t>34603-8413004-0</t>
  </si>
  <si>
    <t>TARIQ TAYYAB</t>
  </si>
  <si>
    <t>34603-2156646-7</t>
  </si>
  <si>
    <t>ABDUL JABBAR KHAN</t>
  </si>
  <si>
    <t>36302-0459707-9</t>
  </si>
  <si>
    <t>SADAF KHAN</t>
  </si>
  <si>
    <t>37405-9998116-8</t>
  </si>
  <si>
    <t>36402-4306975-5</t>
  </si>
  <si>
    <t>MUHAMMAD ASHRAF</t>
  </si>
  <si>
    <t>34603-2756608-1</t>
  </si>
  <si>
    <t>SYED OWAIS HASSAN ZAIDI</t>
  </si>
  <si>
    <t>42000-0533357-3</t>
  </si>
  <si>
    <t>MUHAMMAD SARFARAZ KHAN</t>
  </si>
  <si>
    <t>42501-6524418-9</t>
  </si>
  <si>
    <t>IMTIAZ ALI</t>
  </si>
  <si>
    <t>36601-6092567-3</t>
  </si>
  <si>
    <t>MUHAMMAD IMRAN RAZA</t>
  </si>
  <si>
    <t>313045-241815-1</t>
  </si>
  <si>
    <t>MUHAMMAD UMER ARSHAD</t>
  </si>
  <si>
    <t>35202-8404268-3</t>
  </si>
  <si>
    <t>SHEIKH  MUHAMMAD IQBAL</t>
  </si>
  <si>
    <t>35202-5882153-5</t>
  </si>
  <si>
    <t>MAROOF AHMED</t>
  </si>
  <si>
    <t>37301-6189881-1</t>
  </si>
  <si>
    <t>AMBER NAVEED</t>
  </si>
  <si>
    <t>33100-0919341-2</t>
  </si>
  <si>
    <t>ZAFAR IQBAL MEHMOOD</t>
  </si>
  <si>
    <t>34601-4789775-5</t>
  </si>
  <si>
    <t>FAISAL SHARIF</t>
  </si>
  <si>
    <t>42201-0580370-3</t>
  </si>
  <si>
    <t>FARIQ MUKTAR</t>
  </si>
  <si>
    <t>42301-6299450-5</t>
  </si>
  <si>
    <t>BABAR ALI KHAN</t>
  </si>
  <si>
    <t>35201-7314651-1</t>
  </si>
  <si>
    <t>ZAIBUNISA</t>
  </si>
  <si>
    <t>42301-2389087-4</t>
  </si>
  <si>
    <t>SHAISTA SARWAR/NADEEM ANWER ILYAS</t>
  </si>
  <si>
    <t>ENAYAT ALI</t>
  </si>
  <si>
    <t>904060-175180-9</t>
  </si>
  <si>
    <t>MUHAMMAD RAZA</t>
  </si>
  <si>
    <t>42000-0445747-5</t>
  </si>
  <si>
    <t>SYED EJAZ KALAM</t>
  </si>
  <si>
    <t>42301-1064645-9</t>
  </si>
  <si>
    <t>MUHAMMAD IFTIKHAR HUSSAIN KHAN</t>
  </si>
  <si>
    <t>16101-5718890-9</t>
  </si>
  <si>
    <t>SYEDA FATIMA BANO</t>
  </si>
  <si>
    <t>42201-2681144-4</t>
  </si>
  <si>
    <t>YAHYA SHAHID</t>
  </si>
  <si>
    <t>42101-6704745-3</t>
  </si>
  <si>
    <t>MUHAMMAD ZEESHAN DOSANI</t>
  </si>
  <si>
    <t>45504-8537768-9</t>
  </si>
  <si>
    <t>MARIUM</t>
  </si>
  <si>
    <t>42201-1639423-4</t>
  </si>
  <si>
    <t>MOHAMMAD RASHID KHAN</t>
  </si>
  <si>
    <t>42201-3531301-1</t>
  </si>
  <si>
    <t>ALI MEHDI</t>
  </si>
  <si>
    <t>42201-1918159-3</t>
  </si>
  <si>
    <t>MUHAMMAD RAFEEQ DOSANI</t>
  </si>
  <si>
    <t>45504-1125761-5</t>
  </si>
  <si>
    <t>ADIL SAMEE</t>
  </si>
  <si>
    <t>42301-0422737-5</t>
  </si>
  <si>
    <t>MUHAMMED NAVEED HAROON MUN</t>
  </si>
  <si>
    <t>42301-7056882-7</t>
  </si>
  <si>
    <t>ZAWAR HUSSAIN</t>
  </si>
  <si>
    <t>35201-6209085-5</t>
  </si>
  <si>
    <t>AZAM ALI FAREED</t>
  </si>
  <si>
    <t>42301-9552316-9</t>
  </si>
  <si>
    <t>MUHAMMAD ISMAIL KHAN</t>
  </si>
  <si>
    <t>42401-9003436-7</t>
  </si>
  <si>
    <t>AZIZUL HAQUE</t>
  </si>
  <si>
    <t>42201-0499393-5</t>
  </si>
  <si>
    <t>SYED FEHAM ALI</t>
  </si>
  <si>
    <t>42201-5789891-9</t>
  </si>
  <si>
    <t>NADRA IMRAN</t>
  </si>
  <si>
    <t>42000-0404173-6</t>
  </si>
  <si>
    <t>42201-3209739-9</t>
  </si>
  <si>
    <t>ABDUL RAUF DOJKI</t>
  </si>
  <si>
    <t>42301-9926443-3</t>
  </si>
  <si>
    <t>GHULAM MOHAMMAD</t>
  </si>
  <si>
    <t>42301-1058428-1</t>
  </si>
  <si>
    <t>SEEMA AHSAN</t>
  </si>
  <si>
    <t>42101-3204749-6</t>
  </si>
  <si>
    <t>KHAQAN MURTAZA</t>
  </si>
  <si>
    <t>42301-4791908-5</t>
  </si>
  <si>
    <t>WASIM MASOOD</t>
  </si>
  <si>
    <t>42201-0268348-7</t>
  </si>
  <si>
    <t>MIRZA</t>
  </si>
  <si>
    <t>MURTAZA ALI</t>
  </si>
  <si>
    <t>42201-4812073-7</t>
  </si>
  <si>
    <t>42301-0998038-9</t>
  </si>
  <si>
    <t>42101-1442294-7</t>
  </si>
  <si>
    <t>TAZEEN SHAHID</t>
  </si>
  <si>
    <t>42000-0457440-2</t>
  </si>
  <si>
    <t>AMIR HAMID ARAIN</t>
  </si>
  <si>
    <t>42201-8708151-5</t>
  </si>
  <si>
    <t>KHUDA BAKHSH DILAWAR</t>
  </si>
  <si>
    <t>35202-2475351-5</t>
  </si>
  <si>
    <t>CH. IMRAN SAEED (LHR)</t>
  </si>
  <si>
    <t>35200-1437787-7</t>
  </si>
  <si>
    <t>AYESHA INAM (LHR)</t>
  </si>
  <si>
    <t>31202-0299703-4</t>
  </si>
  <si>
    <t>NARANJAN LAL (KHI)</t>
  </si>
  <si>
    <t>MUHAMMAD NAVEED AKHTAR MALIK(ISB)</t>
  </si>
  <si>
    <t>37405-0604231-9</t>
  </si>
  <si>
    <t>ANAM BATOOL (ISB)</t>
  </si>
  <si>
    <t>61101-1450326-6</t>
  </si>
  <si>
    <t>MATI UR REHMAN (LHR)</t>
  </si>
  <si>
    <t>35202-6081396-7</t>
  </si>
  <si>
    <t>PRABHU LAL</t>
  </si>
  <si>
    <t>JAMIL AKHTER</t>
  </si>
  <si>
    <t>42101-9122603-7</t>
  </si>
  <si>
    <t>SAKINA BANO</t>
  </si>
  <si>
    <t>42301-6584402-6</t>
  </si>
  <si>
    <t>MUHAMMAD YOUSAF SHEIKH</t>
  </si>
  <si>
    <t>34603-2284902-7</t>
  </si>
  <si>
    <t>SYED MUHAMMAD FAHEEM SHAH</t>
  </si>
  <si>
    <t>35202-3258052-5</t>
  </si>
  <si>
    <t>MUHAMMAD TAUQIR MALIK</t>
  </si>
  <si>
    <t>35202-2454862-9</t>
  </si>
  <si>
    <t>HABIB-UR-REHMAN SIDDIQUI</t>
  </si>
  <si>
    <t>42101-8517914-9</t>
  </si>
  <si>
    <t>MUHAMMAD HUSSAIN KHAN</t>
  </si>
  <si>
    <t>42101-0392301-3</t>
  </si>
  <si>
    <t>MUHAMMAD FAROOQ</t>
  </si>
  <si>
    <t>42201-1467075-5</t>
  </si>
  <si>
    <t>QASIM IFTIKHAR HUSSAIN</t>
  </si>
  <si>
    <t>42301-4746789-9</t>
  </si>
  <si>
    <t>ASMA JAMIL SADIQ</t>
  </si>
  <si>
    <t>42301-7073595-8</t>
  </si>
  <si>
    <t>MAZHAR HAFEEZ</t>
  </si>
  <si>
    <t>37405-8950468-5</t>
  </si>
  <si>
    <t>MUHAMMAD ASLAM USMAN</t>
  </si>
  <si>
    <t>42201-1251691-5</t>
  </si>
  <si>
    <t>DEBORAH JAMIL</t>
  </si>
  <si>
    <t>42301-3342444-8</t>
  </si>
  <si>
    <t>SEEMEEN AHMED</t>
  </si>
  <si>
    <t>42201-0271286-0</t>
  </si>
  <si>
    <t>MUHAMMAD NAYIER ARFEEN /</t>
  </si>
  <si>
    <t>42101-9597070-7</t>
  </si>
  <si>
    <t>FAHIM AHMED KHAN LODHI</t>
  </si>
  <si>
    <t>35301-1880947-9</t>
  </si>
  <si>
    <t>ALI JAMIL</t>
  </si>
  <si>
    <t>42301-3432915-3</t>
  </si>
  <si>
    <t>ABDUL MATEEN</t>
  </si>
  <si>
    <t>42301-0795644-1</t>
  </si>
  <si>
    <t>REHANA ASLAM /</t>
  </si>
  <si>
    <t>42201-9160060-8</t>
  </si>
  <si>
    <t>MAHMUDA SHAH JAHAN /</t>
  </si>
  <si>
    <t>42301-7166330-6</t>
  </si>
  <si>
    <t>SHAHID JAMIL</t>
  </si>
  <si>
    <t>914000-157777-7</t>
  </si>
  <si>
    <t>REHAN JAMIL</t>
  </si>
  <si>
    <t>42301-3013369-9</t>
  </si>
  <si>
    <t>USMAN FAROOQ</t>
  </si>
  <si>
    <t>37405-1516121-5</t>
  </si>
  <si>
    <t>NASEER AHMAD NASIR</t>
  </si>
  <si>
    <t>36401-0897278-9</t>
  </si>
  <si>
    <t>MUHAMMAD SADIQ FAROOQI /</t>
  </si>
  <si>
    <t>420000-390585-7</t>
  </si>
  <si>
    <t>SANDEEP KUMAR ALIAS PARAS PERKASH /</t>
  </si>
  <si>
    <t>43104-4008782-7</t>
  </si>
  <si>
    <t>AYESHA NORA KHAN</t>
  </si>
  <si>
    <t>SAIF ALI KHAN</t>
  </si>
  <si>
    <t>37405-1181730-1</t>
  </si>
  <si>
    <t>RAO ASAD UR REHMAN</t>
  </si>
  <si>
    <t>34101-7314949-3</t>
  </si>
  <si>
    <t>NAJM-US-SAQIB</t>
  </si>
  <si>
    <t>42101-1946491-7</t>
  </si>
  <si>
    <t>MEMOONA KANWAL</t>
  </si>
  <si>
    <t>37405-8642967-2</t>
  </si>
  <si>
    <t>USMAN AMEER KHAN</t>
  </si>
  <si>
    <t>35202-2974397-5</t>
  </si>
  <si>
    <t>FAISAL YAQOOB KHOKHAR</t>
  </si>
  <si>
    <t>34101-2477849-9</t>
  </si>
  <si>
    <t>AQEEL ABBAS</t>
  </si>
  <si>
    <t>42301-4665796-9</t>
  </si>
  <si>
    <t>HUSSAIN JAMIL</t>
  </si>
  <si>
    <t>42301-2765127-7</t>
  </si>
  <si>
    <t>AHSAN JAMIL</t>
  </si>
  <si>
    <t>42301-6847704-7</t>
  </si>
  <si>
    <t>MUHAMMAD MUBEEN ANWAR KHAN</t>
  </si>
  <si>
    <t>37405-0869795-5</t>
  </si>
  <si>
    <t>PRUDENTIAL SECURITIES LIMITED</t>
  </si>
  <si>
    <t>MOHSIN ALI MERCHANT</t>
  </si>
  <si>
    <t>42201-0629547-7</t>
  </si>
  <si>
    <t>MOHAMMAD DAWOOD</t>
  </si>
  <si>
    <t>42201-0399103-7</t>
  </si>
  <si>
    <t>MOHAMMED SHAMSHUL HAQ</t>
  </si>
  <si>
    <t>41304-5137356-1</t>
  </si>
  <si>
    <t>AAMIR HUSSAIN KHANZADA</t>
  </si>
  <si>
    <t>41303-1350734-1</t>
  </si>
  <si>
    <t>MOHAMMED QASIM</t>
  </si>
  <si>
    <t>33100-0941065-5</t>
  </si>
  <si>
    <t>AIJAZ HUSSAIN</t>
  </si>
  <si>
    <t>42201-3992802-9</t>
  </si>
  <si>
    <t>ALI BHAI</t>
  </si>
  <si>
    <t>42301-2435845-3</t>
  </si>
  <si>
    <t>41306-7600321-1</t>
  </si>
  <si>
    <t>NAFEESUR REHMAN KHAN</t>
  </si>
  <si>
    <t>42101-6427408-1</t>
  </si>
  <si>
    <t>SAIF UR REHMAN</t>
  </si>
  <si>
    <t>35202-1972627-1</t>
  </si>
  <si>
    <t>SALMAN</t>
  </si>
  <si>
    <t>42101-1754594-3</t>
  </si>
  <si>
    <t>IMRAN AHMED</t>
  </si>
  <si>
    <t>41303-6795656-9</t>
  </si>
  <si>
    <t>SARAH MUDASSAR</t>
  </si>
  <si>
    <t>37101-5333281-6</t>
  </si>
  <si>
    <t>MUHAMMAD IRFAN DEPUTY</t>
  </si>
  <si>
    <t>42301-9150830-5</t>
  </si>
  <si>
    <t>MUHAMMAD ABSAR</t>
  </si>
  <si>
    <t>42301-8394472-1</t>
  </si>
  <si>
    <t>SYED HARIS SALIM</t>
  </si>
  <si>
    <t>42101-9787345-3</t>
  </si>
  <si>
    <t>MEMON ALI RAZA</t>
  </si>
  <si>
    <t>42301-2455643-3</t>
  </si>
  <si>
    <t>MUHAMMAD NASEEM ALAM</t>
  </si>
  <si>
    <t>42401-1863593-9</t>
  </si>
  <si>
    <t>ZEHRA ABBAS</t>
  </si>
  <si>
    <t>42101-2187589-2</t>
  </si>
  <si>
    <t>WAJID SAMAD</t>
  </si>
  <si>
    <t>422017-800921-1</t>
  </si>
  <si>
    <t>41303-3255574-1</t>
  </si>
  <si>
    <t>(K) AMBREEN WASEEM</t>
  </si>
  <si>
    <t>42301-7263063-2</t>
  </si>
  <si>
    <t>JAVAID MUHAMMAD YOUNUS LADHA</t>
  </si>
  <si>
    <t>42201-0551248-7</t>
  </si>
  <si>
    <t>Y.S. SECURITIES &amp; SERVICES (PVT) LTD.</t>
  </si>
  <si>
    <t>ABDUL HADI</t>
  </si>
  <si>
    <t>36302-0445813-7</t>
  </si>
  <si>
    <t>MUHAMMAD SARWAR SHAHID.</t>
  </si>
  <si>
    <t>35202-2606198-1</t>
  </si>
  <si>
    <t>MUHAMMAD IFTIKHAR UL HASSAN</t>
  </si>
  <si>
    <t>35201-1653604-1</t>
  </si>
  <si>
    <t>ANJUM PERVAIZ</t>
  </si>
  <si>
    <t>35202-6614202-5</t>
  </si>
  <si>
    <t>PARVEEN AKHTAR</t>
  </si>
  <si>
    <t>35201-1997093-8</t>
  </si>
  <si>
    <t>AMJAD RASHEED</t>
  </si>
  <si>
    <t>904030-191295-3</t>
  </si>
  <si>
    <t>NOMAN AMJAD</t>
  </si>
  <si>
    <t>90403-0191296-5</t>
  </si>
  <si>
    <t>ABID ALI CHAUDHARY</t>
  </si>
  <si>
    <t>38403-2192833-1</t>
  </si>
  <si>
    <t>MUHAMMAD ASLAM DOGAR (4MSD)</t>
  </si>
  <si>
    <t>35202-0179827-5</t>
  </si>
  <si>
    <t>MUNIR AHMED</t>
  </si>
  <si>
    <t>35302-8000429-1</t>
  </si>
  <si>
    <t>SYED ASIM ZAFAR</t>
  </si>
  <si>
    <t>352020-468431-3</t>
  </si>
  <si>
    <t>RAHIMA FAROOQUI</t>
  </si>
  <si>
    <t>35202-9769079-2</t>
  </si>
  <si>
    <t>EKHLAS AHMED</t>
  </si>
  <si>
    <t>35202-4507195-5</t>
  </si>
  <si>
    <t>ADNAN RAFIQUE</t>
  </si>
  <si>
    <t>33100-5028183-9</t>
  </si>
  <si>
    <t>ALMAS HYDER</t>
  </si>
  <si>
    <t>35202-2420438-3</t>
  </si>
  <si>
    <t>MUHAMMAD AMMAR HUMAYUN</t>
  </si>
  <si>
    <t>31104-0975320-1</t>
  </si>
  <si>
    <t>MUHAMMAD ADEEL ZAFFAR</t>
  </si>
  <si>
    <t>34603-2226669-5</t>
  </si>
  <si>
    <t>MADEEHA WAQAS</t>
  </si>
  <si>
    <t>35202-0605624-2</t>
  </si>
  <si>
    <t>SYED MOAZZAM ALI SHAH</t>
  </si>
  <si>
    <t>35202-7632926-9</t>
  </si>
  <si>
    <t>35200-7805622-6</t>
  </si>
  <si>
    <t>REHANA YOUSUF KODVAVI</t>
  </si>
  <si>
    <t>42301-5740568-8</t>
  </si>
  <si>
    <t>SHAHEEN AKHTER</t>
  </si>
  <si>
    <t>42201-1177597-6</t>
  </si>
  <si>
    <t>SHEIKH MAHMOOD ALI KIDWAI &amp; SADAF SALMAN</t>
  </si>
  <si>
    <t>42301-5677505-1</t>
  </si>
  <si>
    <t>KOSHILA</t>
  </si>
  <si>
    <t>42201-9794059-4</t>
  </si>
  <si>
    <t>ARIF GHAFOOR</t>
  </si>
  <si>
    <t>42201-5674734-5</t>
  </si>
  <si>
    <t>42201-1507397-1</t>
  </si>
  <si>
    <t>FARIDA</t>
  </si>
  <si>
    <t>42101-1574970-4</t>
  </si>
  <si>
    <t>42201-5094051-9</t>
  </si>
  <si>
    <t>SYED AHMED BUKHARI</t>
  </si>
  <si>
    <t>42101-5765019-9</t>
  </si>
  <si>
    <t>42301-1468822-5</t>
  </si>
  <si>
    <t>42201-0560244-1</t>
  </si>
  <si>
    <t>KHAIRAT HASNAIN RAVJANI</t>
  </si>
  <si>
    <t>42201-0444555-5</t>
  </si>
  <si>
    <t>MEHRUN NESSA AHMED</t>
  </si>
  <si>
    <t>42201-0653613-0</t>
  </si>
  <si>
    <t>MUHAMMAD FAHEEM SIDDIQUI</t>
  </si>
  <si>
    <t>42201-4509757-1</t>
  </si>
  <si>
    <t>SYED ARIF ALI ZAIDI</t>
  </si>
  <si>
    <t>42201-0983706-9</t>
  </si>
  <si>
    <t>ANWER MANSUR</t>
  </si>
  <si>
    <t>42000-0452563-7</t>
  </si>
  <si>
    <t>AKHTAR HUSSAIN</t>
  </si>
  <si>
    <t>42101-3196782-5</t>
  </si>
  <si>
    <t>AFAN AHMED</t>
  </si>
  <si>
    <t>42301-3758864-1</t>
  </si>
  <si>
    <t>ZABUNNISSA</t>
  </si>
  <si>
    <t>42301-5649030-2</t>
  </si>
  <si>
    <t>QAISER IZHAR QURAISHI</t>
  </si>
  <si>
    <t>42201-2853585-9</t>
  </si>
  <si>
    <t>42201-4774186-5</t>
  </si>
  <si>
    <t>GHULAM ABBAS HARYANI</t>
  </si>
  <si>
    <t>42301-9697010-9</t>
  </si>
  <si>
    <t>SYED WAHID HUSSAIN</t>
  </si>
  <si>
    <t>42101-0813568-7</t>
  </si>
  <si>
    <t xml:space="preserve">    </t>
  </si>
  <si>
    <t>42101-1790855-7</t>
  </si>
  <si>
    <t>SYED MUJEEB ULLAH</t>
  </si>
  <si>
    <t>42101-1894314-1</t>
  </si>
  <si>
    <t>MUHAMMAD HAROON</t>
  </si>
  <si>
    <t>42301-0921752-5</t>
  </si>
  <si>
    <t>S.AFTAB AHMAD</t>
  </si>
  <si>
    <t>42101-2079079-9</t>
  </si>
  <si>
    <t>VIJE LAKSHMI LAKHANI</t>
  </si>
  <si>
    <t>41409-2795829-8</t>
  </si>
  <si>
    <t>ANWER JAMAL</t>
  </si>
  <si>
    <t>42201-0598356-1</t>
  </si>
  <si>
    <t>ASHFAQ AHMED</t>
  </si>
  <si>
    <t>42301-6340381-5</t>
  </si>
  <si>
    <t>42101-2474958-5</t>
  </si>
  <si>
    <t>MODARABA AL-MALI</t>
  </si>
  <si>
    <t>MOHAMMAD ZUBAIR</t>
  </si>
  <si>
    <t>42101-1071119-3</t>
  </si>
  <si>
    <t>HUMERA ABDUL AZIZ ESSA</t>
  </si>
  <si>
    <t>42401-1729505-8</t>
  </si>
  <si>
    <t>MUNAF IBRAHIM</t>
  </si>
  <si>
    <t>42301-0584277-9</t>
  </si>
  <si>
    <t>GULBANOO TABBA</t>
  </si>
  <si>
    <t>42000-9615139-6</t>
  </si>
  <si>
    <t>MEHRUNNISA</t>
  </si>
  <si>
    <t>42201-0459373-4</t>
  </si>
  <si>
    <t>JAMEEL AHMED</t>
  </si>
  <si>
    <t>42201-1578838-3</t>
  </si>
  <si>
    <t>NADEEM AKHTAR SIDDIQUI</t>
  </si>
  <si>
    <t>42101-2487032-3</t>
  </si>
  <si>
    <t>MUSTAFA HAYAT</t>
  </si>
  <si>
    <t>42301-5190062-9</t>
  </si>
  <si>
    <t>JUNAID</t>
  </si>
  <si>
    <t>42301-3364221-7</t>
  </si>
  <si>
    <t>IRFANA GOHAR</t>
  </si>
  <si>
    <t>42201-0431121-4</t>
  </si>
  <si>
    <t>MUHAMMAD SALIM KUTCHI</t>
  </si>
  <si>
    <t>42301-1015786-7</t>
  </si>
  <si>
    <t>MUHAMMED IQBAL</t>
  </si>
  <si>
    <t>42000-3316579-3</t>
  </si>
  <si>
    <t>ARSHAD SHAHZADA</t>
  </si>
  <si>
    <t>42101-7998778-7</t>
  </si>
  <si>
    <t>MUHAMMAD KASHIF ANSARI</t>
  </si>
  <si>
    <t>45504-0594041-3</t>
  </si>
  <si>
    <t>IJAZ HUSSAIN</t>
  </si>
  <si>
    <t>42101-4539921-7</t>
  </si>
  <si>
    <t>SHEIKH MOHAMMAD ALI</t>
  </si>
  <si>
    <t>42101-1840763-7</t>
  </si>
  <si>
    <t>413031-548208-1</t>
  </si>
  <si>
    <t>NAJMA MAHMOOD/MAHMOOD AHMED</t>
  </si>
  <si>
    <t>PIR IQBAL SHAH</t>
  </si>
  <si>
    <t>42401-1912842-1</t>
  </si>
  <si>
    <t>MUHAMMAD SARWER MAKHDUMI</t>
  </si>
  <si>
    <t>42000-4850197-1</t>
  </si>
  <si>
    <t>SYEDA SHABANA SHAKEEL</t>
  </si>
  <si>
    <t>42201-4755776-6</t>
  </si>
  <si>
    <t>REHANA/NADEEM</t>
  </si>
  <si>
    <t>42301-0942144-6</t>
  </si>
  <si>
    <t>KAILASH</t>
  </si>
  <si>
    <t>42301-0391481-9</t>
  </si>
  <si>
    <t>42201-3763364-1</t>
  </si>
  <si>
    <t>AFTAB QUTUBUDDIN</t>
  </si>
  <si>
    <t>42101-8019336-9</t>
  </si>
  <si>
    <t>JAHANZAIB KHURSHEED AHMED</t>
  </si>
  <si>
    <t>42101-1564761-5</t>
  </si>
  <si>
    <t>SHAHJAHAN</t>
  </si>
  <si>
    <t>42301-0852571-3</t>
  </si>
  <si>
    <t>MUHAMMAD SHOAIB MEMON</t>
  </si>
  <si>
    <t>45504-2061759-1</t>
  </si>
  <si>
    <t>AADIL RASHEED/MUZAMIL</t>
  </si>
  <si>
    <t>42301-0433363-9</t>
  </si>
  <si>
    <t>GHULAM NABI SHEIKH</t>
  </si>
  <si>
    <t>42201-0670396-5</t>
  </si>
  <si>
    <t>MUHAMMED JAWED</t>
  </si>
  <si>
    <t>MUZAMIL</t>
  </si>
  <si>
    <t>42301-4773552-7</t>
  </si>
  <si>
    <t>SALMAN AHMED</t>
  </si>
  <si>
    <t>42201-3379246-3</t>
  </si>
  <si>
    <t>91400-0157777-7</t>
  </si>
  <si>
    <t>KC752725</t>
  </si>
  <si>
    <t>MUHAMMAD HANIF MEMON</t>
  </si>
  <si>
    <t>42301-8394945-3</t>
  </si>
  <si>
    <t>SYED AZHER ABBAS</t>
  </si>
  <si>
    <t>61101-5950795-7</t>
  </si>
  <si>
    <t>42000-0456292-3</t>
  </si>
  <si>
    <t>SANA LODHI</t>
  </si>
  <si>
    <t>41303-1474796-4</t>
  </si>
  <si>
    <t>MOHAMMAD ZAHOOR KHAN ABBASI</t>
  </si>
  <si>
    <t>42301-2079648-1</t>
  </si>
  <si>
    <t>MOHAMMAD MUNEEB MASOOD</t>
  </si>
  <si>
    <t>42101-2542313-1</t>
  </si>
  <si>
    <t>ABDUL RAHEEM</t>
  </si>
  <si>
    <t>45504-1133580-3</t>
  </si>
  <si>
    <t>ZUBAIDA HABIB</t>
  </si>
  <si>
    <t>42000-1098534-4</t>
  </si>
  <si>
    <t>42301-0911532-5</t>
  </si>
  <si>
    <t>ZARIN SHAH</t>
  </si>
  <si>
    <t>42401-1186995-7</t>
  </si>
  <si>
    <t>42201-0654117-3</t>
  </si>
  <si>
    <t>ANWAR HUSSAIN</t>
  </si>
  <si>
    <t>42301-9168498-9</t>
  </si>
  <si>
    <t>NAFEESA DADA</t>
  </si>
  <si>
    <t>42201-0472960-0</t>
  </si>
  <si>
    <t>FOAAD AHMAD  TAHIR</t>
  </si>
  <si>
    <t>42201-6744953-7</t>
  </si>
  <si>
    <t>AMJAD HUSSAIN</t>
  </si>
  <si>
    <t>42201-0439454-5</t>
  </si>
  <si>
    <t>42301-9552176-3</t>
  </si>
  <si>
    <t>45504-1111689-7</t>
  </si>
  <si>
    <t>42301-5156408-5</t>
  </si>
  <si>
    <t>ZUBEDA KHATOON</t>
  </si>
  <si>
    <t>42401-1673009-2</t>
  </si>
  <si>
    <t>MUHAMMAD FAWAD</t>
  </si>
  <si>
    <t>41303-1522871-5</t>
  </si>
  <si>
    <t>AUZAIR BAWANEY</t>
  </si>
  <si>
    <t>42201-4570741-7</t>
  </si>
  <si>
    <t>SHEIKH UMER JEHANGIR</t>
  </si>
  <si>
    <t>42201-1923128-5</t>
  </si>
  <si>
    <t>MOHAMMAD AYUB PARACHA</t>
  </si>
  <si>
    <t>42101-5326810-9</t>
  </si>
  <si>
    <t>42301-9280383-3</t>
  </si>
  <si>
    <t>MOHAMMAD NUSAIR</t>
  </si>
  <si>
    <t>42101-1682184-7</t>
  </si>
  <si>
    <t>WAJIH ULLAH KHAN</t>
  </si>
  <si>
    <t>42201-0450485-1</t>
  </si>
  <si>
    <t>42301-8142682-2</t>
  </si>
  <si>
    <t>FAREED IQBAL SIDDIQUI</t>
  </si>
  <si>
    <t>42101-1575235-3</t>
  </si>
  <si>
    <t>MAQBOOL ZAMAN SHAMSI SHAIKH</t>
  </si>
  <si>
    <t>42201-8598682-7</t>
  </si>
  <si>
    <t>MUHAMMAD ANWAR</t>
  </si>
  <si>
    <t>42301-1068101-5</t>
  </si>
  <si>
    <t>MOHAMMED YOUSUF PEERMOHAMMED</t>
  </si>
  <si>
    <t>42201-6056494-7</t>
  </si>
  <si>
    <t>MOHAMMAD KHALID</t>
  </si>
  <si>
    <t>42301-7519666-1</t>
  </si>
  <si>
    <t>0296436-8</t>
  </si>
  <si>
    <t>MUHAMMED NADEEM</t>
  </si>
  <si>
    <t>42201-2835489-5</t>
  </si>
  <si>
    <t>MUHAMMAD SHAHZAD KHAN BUNGASH</t>
  </si>
  <si>
    <t>MUHAMMAD AKBER</t>
  </si>
  <si>
    <t>42301-3797768-5</t>
  </si>
  <si>
    <t>42101-6997802-3</t>
  </si>
  <si>
    <t>MUHAMMAD GHUFRAN ABBASI</t>
  </si>
  <si>
    <t>42201-6512174-7</t>
  </si>
  <si>
    <t>42101-8183800-3</t>
  </si>
  <si>
    <t>42301-0896084-5</t>
  </si>
  <si>
    <t>KHADIJA AHMED</t>
  </si>
  <si>
    <t>42201-1895864-4</t>
  </si>
  <si>
    <t>MOOSA</t>
  </si>
  <si>
    <t>42201-9347398-7</t>
  </si>
  <si>
    <t>IFTIKHAR AHMED KHAN</t>
  </si>
  <si>
    <t>42301-6791512-3</t>
  </si>
  <si>
    <t>RIZWAN AHMED</t>
  </si>
  <si>
    <t>42301-3989153-1</t>
  </si>
  <si>
    <t>ABDUL RAZIQ FASIHI</t>
  </si>
  <si>
    <t>42101-6129002-1</t>
  </si>
  <si>
    <t>ARSHAD MUBEEN SHAIKH</t>
  </si>
  <si>
    <t>42201-9029329-9</t>
  </si>
  <si>
    <t>SHAHID BARKAT HANFI</t>
  </si>
  <si>
    <t>915090-104488-3</t>
  </si>
  <si>
    <t>MOIZ MOHSIN SHAHERWALA / RASHIDA MOIZ SHAHERWALA</t>
  </si>
  <si>
    <t>42000-0489351-7</t>
  </si>
  <si>
    <t>SYED FAYAZ HAIDER ZAIDI</t>
  </si>
  <si>
    <t>45203-0820234-5</t>
  </si>
  <si>
    <t>MOHAMMED RAFIQ GHANIWALA</t>
  </si>
  <si>
    <t>42201-0780121-7</t>
  </si>
  <si>
    <t>42301-8516202-3</t>
  </si>
  <si>
    <t>SHAKIL AHMED SHAMSI</t>
  </si>
  <si>
    <t>42101-2831491-5</t>
  </si>
  <si>
    <t>HASHIM SULEMAN</t>
  </si>
  <si>
    <t>42201-7039499-9</t>
  </si>
  <si>
    <t>ABDUL MAJEED MEMON</t>
  </si>
  <si>
    <t>42000-0539688-7</t>
  </si>
  <si>
    <t>14101-7633895-7</t>
  </si>
  <si>
    <t>ZUBAIR ZAIN UL ABEDIAN</t>
  </si>
  <si>
    <t>42301-0931256-3</t>
  </si>
  <si>
    <t>TASLEEM</t>
  </si>
  <si>
    <t>42301-0816752-4</t>
  </si>
  <si>
    <t>MOHD KHURSHID</t>
  </si>
  <si>
    <t>42101-1815579-1</t>
  </si>
  <si>
    <t>SYED SAIFUL ISLAM</t>
  </si>
  <si>
    <t>42101-1786478-5</t>
  </si>
  <si>
    <t>42101-1077322-9</t>
  </si>
  <si>
    <t>FAISAL MAHMUD</t>
  </si>
  <si>
    <t>42201-0668347-5</t>
  </si>
  <si>
    <t>AZIZ AHMAD</t>
  </si>
  <si>
    <t>42201-5384025-3</t>
  </si>
  <si>
    <t>MUHAMMAD SALMAN</t>
  </si>
  <si>
    <t>42101-9736474-9</t>
  </si>
  <si>
    <t>MUHAMMED SIDDIQUE</t>
  </si>
  <si>
    <t>42401-1555930-5</t>
  </si>
  <si>
    <t>NANDLAL</t>
  </si>
  <si>
    <t>42301-0809476-3</t>
  </si>
  <si>
    <t>MUHAMMAD RAFIQ</t>
  </si>
  <si>
    <t>31304-2228279-3</t>
  </si>
  <si>
    <t>SHAUKAT MOHD ALI KHIMANI</t>
  </si>
  <si>
    <t>42201-0367694-3</t>
  </si>
  <si>
    <t>MAHJABEEN</t>
  </si>
  <si>
    <t>42201-0558643-6</t>
  </si>
  <si>
    <t>42101-5625057-7</t>
  </si>
  <si>
    <t>HUMAIRA IFTIKHAR</t>
  </si>
  <si>
    <t>42501-9032796-2</t>
  </si>
  <si>
    <t>AKEEL AHMED</t>
  </si>
  <si>
    <t>42201-0333305-7</t>
  </si>
  <si>
    <t>USMAN MUHAMMAD MAYET</t>
  </si>
  <si>
    <t>42201-0434678-5</t>
  </si>
  <si>
    <t>TAUFIQ</t>
  </si>
  <si>
    <t>42301-0849827-5</t>
  </si>
  <si>
    <t>42301-0861074-1</t>
  </si>
  <si>
    <t>AMINA / SALAHUDDIN</t>
  </si>
  <si>
    <t>42201-0607500-6</t>
  </si>
  <si>
    <t>ABU ZAFAR MOHAMMAD KAMAL</t>
  </si>
  <si>
    <t>42101-2068320-9</t>
  </si>
  <si>
    <t>ASAD ALI SHEIKH</t>
  </si>
  <si>
    <t>42201-7176373-7</t>
  </si>
  <si>
    <t>RAEES</t>
  </si>
  <si>
    <t>42301-6058517-1</t>
  </si>
  <si>
    <t>SHIRIN A. RAZZAK</t>
  </si>
  <si>
    <t>42201-0462635-8</t>
  </si>
  <si>
    <t>42301-5129669-9</t>
  </si>
  <si>
    <t>KHALIL MANSOOR PURI</t>
  </si>
  <si>
    <t>42201-2796243-3</t>
  </si>
  <si>
    <t>SHEIKH IFTIKHAR AHMAD VOHRA</t>
  </si>
  <si>
    <t>42101-0428526-1</t>
  </si>
  <si>
    <t>ARSHAD AHMED KHAN</t>
  </si>
  <si>
    <t>42101-4669697-5</t>
  </si>
  <si>
    <t>TARIQ MAHMOOD MEMON</t>
  </si>
  <si>
    <t>42201-8530343-1</t>
  </si>
  <si>
    <t>MOHAMMAD JAVAID HAMIDIA</t>
  </si>
  <si>
    <t>42301-0910906-5</t>
  </si>
  <si>
    <t>42201-4312858-6</t>
  </si>
  <si>
    <t>SEMEEN AKHTER</t>
  </si>
  <si>
    <t>423015-819323-4</t>
  </si>
  <si>
    <t>42301-7248559-1</t>
  </si>
  <si>
    <t>KHURRAM KARIM</t>
  </si>
  <si>
    <t>42201-1561762-3</t>
  </si>
  <si>
    <t>42301-0937301-2</t>
  </si>
  <si>
    <t>OMAIR HAFIZ</t>
  </si>
  <si>
    <t>42301-2987483-7</t>
  </si>
  <si>
    <t>SYED ARSHAD AHMED</t>
  </si>
  <si>
    <t>42101-2110232-5</t>
  </si>
  <si>
    <t>AMAN AHMED</t>
  </si>
  <si>
    <t>42000-4811581-7</t>
  </si>
  <si>
    <t>36601-1427340-1</t>
  </si>
  <si>
    <t>SAEED AHMAD</t>
  </si>
  <si>
    <t>42201-0329828-3</t>
  </si>
  <si>
    <t>MOHAMMAD YAMEEN</t>
  </si>
  <si>
    <t>42000-0963523-7</t>
  </si>
  <si>
    <t>KAMRAN AZIZ</t>
  </si>
  <si>
    <t>42101-8840371-1</t>
  </si>
  <si>
    <t>MUHAMMED KAMLEEN</t>
  </si>
  <si>
    <t>42201-5957858-1</t>
  </si>
  <si>
    <t>SUMERA YOUSUF</t>
  </si>
  <si>
    <t>42101-2741923-0</t>
  </si>
  <si>
    <t>ZAINAB FAISAL</t>
  </si>
  <si>
    <t>42201-4862448-6</t>
  </si>
  <si>
    <t>MEHREEN OBAID</t>
  </si>
  <si>
    <t>422010-446346-8</t>
  </si>
  <si>
    <t>GEETA LALWANI</t>
  </si>
  <si>
    <t>44303-9747038-0</t>
  </si>
  <si>
    <t>MUHAMMAD YOUSUF</t>
  </si>
  <si>
    <t>42101-6030389-7</t>
  </si>
  <si>
    <t>MUHAMMAD AZAM</t>
  </si>
  <si>
    <t>42301-9265472-9</t>
  </si>
  <si>
    <t>BILQUIS BANO</t>
  </si>
  <si>
    <t>42201-3121046-8</t>
  </si>
  <si>
    <t>MOHAMMAD QASSIM DADA</t>
  </si>
  <si>
    <t>42201-7546419-7</t>
  </si>
  <si>
    <t>AMIN NADIR ALI</t>
  </si>
  <si>
    <t>42101-1646767-5</t>
  </si>
  <si>
    <t>MUHAMMAD YOUSUF NAVTAKIA</t>
  </si>
  <si>
    <t>AAMIR REHMAN</t>
  </si>
  <si>
    <t>422015-460047-5</t>
  </si>
  <si>
    <t>SAMI AHMED</t>
  </si>
  <si>
    <t>42101-6382672-3</t>
  </si>
  <si>
    <t>SADIA MUHAMMAD IMRAN</t>
  </si>
  <si>
    <t>42201-2099358-4</t>
  </si>
  <si>
    <t>ABDUL RAHMAN</t>
  </si>
  <si>
    <t>42201-5905788-9</t>
  </si>
  <si>
    <t>42101-3900870-1</t>
  </si>
  <si>
    <t>JAGUMAL URF JAGDISH RATHI</t>
  </si>
  <si>
    <t>42201-4519554-1</t>
  </si>
  <si>
    <t>SHOUKAT HUSSAIN RANGWALA</t>
  </si>
  <si>
    <t>42101-6974285-1</t>
  </si>
  <si>
    <t>HABIB HUSSAIN RANGWALA</t>
  </si>
  <si>
    <t>42101-1594243-9</t>
  </si>
  <si>
    <t>KHOZAIM HUSAIN RANGWALA</t>
  </si>
  <si>
    <t>42000-0373224-3</t>
  </si>
  <si>
    <t>42101-0793911-1</t>
  </si>
  <si>
    <t>MUHAMMAD ARIF NAVIWALA</t>
  </si>
  <si>
    <t>42301-1070981-7</t>
  </si>
  <si>
    <t>NASREEN MAZHAR</t>
  </si>
  <si>
    <t>42501-3994017-6</t>
  </si>
  <si>
    <t>42301-5086577-3</t>
  </si>
  <si>
    <t>NAJMA FARID</t>
  </si>
  <si>
    <t>42201-1698636-8</t>
  </si>
  <si>
    <t>MUHAMMAD UMAIR BIN ALAM</t>
  </si>
  <si>
    <t>42101-9095719-5</t>
  </si>
  <si>
    <t>SUFIA USMAN</t>
  </si>
  <si>
    <t>GHULAM MURTAZA MEMON</t>
  </si>
  <si>
    <t>42201-9413643-9</t>
  </si>
  <si>
    <t>ZERSIS RUSTOM BIRDIE</t>
  </si>
  <si>
    <t>42301-0866083-5</t>
  </si>
  <si>
    <t>SHAHVEER J.H.P. BYRAMJI</t>
  </si>
  <si>
    <t>42000-0518624-3</t>
  </si>
  <si>
    <t>RAYOMUND JAL H.P.BYRAMJI</t>
  </si>
  <si>
    <t>42301-1011263-9</t>
  </si>
  <si>
    <t>42000-0434125-5</t>
  </si>
  <si>
    <t>BASHIR AHMED SIDDQUI</t>
  </si>
  <si>
    <t>42101-1582340-5</t>
  </si>
  <si>
    <t>SUKAINA</t>
  </si>
  <si>
    <t>42201-3424877-6</t>
  </si>
  <si>
    <t>YASMIN JAWED</t>
  </si>
  <si>
    <t>42201-0278399-8</t>
  </si>
  <si>
    <t>OSAMA</t>
  </si>
  <si>
    <t>42301-0811988-7</t>
  </si>
  <si>
    <t>42301-5464685-3</t>
  </si>
  <si>
    <t>ABDUL SAMEER</t>
  </si>
  <si>
    <t>42201-9631318-9</t>
  </si>
  <si>
    <t>42301-0770205-7</t>
  </si>
  <si>
    <t>HINA WASEEM</t>
  </si>
  <si>
    <t>37405-0203529-8</t>
  </si>
  <si>
    <t>RIAZ HUSSAIN AWAN</t>
  </si>
  <si>
    <t>61101-7055878-1</t>
  </si>
  <si>
    <t>HUMA BATOOL JAFFRI</t>
  </si>
  <si>
    <t>37405-0535133-4</t>
  </si>
  <si>
    <t>SYED MUHAMMAD SIBTAIN</t>
  </si>
  <si>
    <t>37105-0227084-9</t>
  </si>
  <si>
    <t>FOZIA NAZ</t>
  </si>
  <si>
    <t>37406-1569039-8</t>
  </si>
  <si>
    <t>CHAUDHRY MUJEEB ULLAH</t>
  </si>
  <si>
    <t>35201-2284696-1</t>
  </si>
  <si>
    <t>NAEEM ABBAS HAIDERY</t>
  </si>
  <si>
    <t>37202-3321198-3</t>
  </si>
  <si>
    <t>MUHAMMAD SOHAIL ABBASI</t>
  </si>
  <si>
    <t>37405-0630955-1</t>
  </si>
  <si>
    <t>NISAR ALI KHAN</t>
  </si>
  <si>
    <t>37105-1536891-1</t>
  </si>
  <si>
    <t>MUHAMMAD UMER ADIL</t>
  </si>
  <si>
    <t>37405-0345475-9</t>
  </si>
  <si>
    <t>TIPOO SULTAN</t>
  </si>
  <si>
    <t>37405-7771847-3</t>
  </si>
  <si>
    <t>MOHAMMAD SIDDIQUE BHATTI</t>
  </si>
  <si>
    <t>61101-0142200-7</t>
  </si>
  <si>
    <t>MUHAMMAD AFZAL SAJID</t>
  </si>
  <si>
    <t>61101-2030218-3</t>
  </si>
  <si>
    <t>MUHAMMAD TARIQUE RAZA</t>
  </si>
  <si>
    <t>61101-6914967-9</t>
  </si>
  <si>
    <t>IFTIKHAR AHMED</t>
  </si>
  <si>
    <t>37405-0677821-5</t>
  </si>
  <si>
    <t>RAHMAN ULLAH</t>
  </si>
  <si>
    <t>37405-9216706-5</t>
  </si>
  <si>
    <t>NASEEM ULLAH</t>
  </si>
  <si>
    <t>90303-0106093-1</t>
  </si>
  <si>
    <t>SAJJAD MAHMOOD IYAZ</t>
  </si>
  <si>
    <t>36104-0455542-1</t>
  </si>
  <si>
    <t>EJAZ GHANI</t>
  </si>
  <si>
    <t>17101-4933470-9</t>
  </si>
  <si>
    <t>SYED FAISAL MASOOD</t>
  </si>
  <si>
    <t>35202-7667618-3</t>
  </si>
  <si>
    <t>MOHAMMAD SALEEM IQBAL</t>
  </si>
  <si>
    <t>CAPT. DR. ASIF KAMAL</t>
  </si>
  <si>
    <t>34101-2493678-1</t>
  </si>
  <si>
    <t>MUHAMMAD EJAZ AZEEM</t>
  </si>
  <si>
    <t>33303-2088979-9</t>
  </si>
  <si>
    <t>35201-1687786-5</t>
  </si>
  <si>
    <t>NADEEM SAIF</t>
  </si>
  <si>
    <t>35202-2330473-7</t>
  </si>
  <si>
    <t>35201-7585034-9</t>
  </si>
  <si>
    <t>FAHD REHMAN</t>
  </si>
  <si>
    <t>35202-2174497-1</t>
  </si>
  <si>
    <t>KAMRAN RASHID</t>
  </si>
  <si>
    <t>35202-2824668-9</t>
  </si>
  <si>
    <t>IMRAN RAZAQUE</t>
  </si>
  <si>
    <t>35202-0328490-7</t>
  </si>
  <si>
    <t>MUNIR AHMAD</t>
  </si>
  <si>
    <t>33100-0798319-7</t>
  </si>
  <si>
    <t>MUHAMMAD SADIQ</t>
  </si>
  <si>
    <t>35201-1238056-3</t>
  </si>
  <si>
    <t>MARIAM MURTAZA</t>
  </si>
  <si>
    <t>35200-1464452-8</t>
  </si>
  <si>
    <t>IMRAN RAZA</t>
  </si>
  <si>
    <t>42401-1693262-9</t>
  </si>
  <si>
    <t>KHURAM SHAHZAD</t>
  </si>
  <si>
    <t>35202-2840715-5</t>
  </si>
  <si>
    <t>MOHAMMAD ATIF NADEEM</t>
  </si>
  <si>
    <t>34101-5855365-7</t>
  </si>
  <si>
    <t>AMER IKRAM</t>
  </si>
  <si>
    <t>35202-0186048-5</t>
  </si>
  <si>
    <t>SUHAIL AHMED KHAN</t>
  </si>
  <si>
    <t>35202-9971784-3</t>
  </si>
  <si>
    <t>SHAHNAZ AKHTAR</t>
  </si>
  <si>
    <t>35202-2373028-6</t>
  </si>
  <si>
    <t>AISHA MOAZZAM</t>
  </si>
  <si>
    <t>17301-1246853-8</t>
  </si>
  <si>
    <t>GHULAM MUSTAFA MONNOO</t>
  </si>
  <si>
    <t>35202-1055596-5</t>
  </si>
  <si>
    <t>MAPLE LEAF CAPITAL LIMITED</t>
  </si>
  <si>
    <t>ADEEL ZAFAR</t>
  </si>
  <si>
    <t>35201-1475488-9</t>
  </si>
  <si>
    <t>MUHAMMAD  YAQOOB</t>
  </si>
  <si>
    <t>35200-1485816-9</t>
  </si>
  <si>
    <t>MUHAMMAD ASIM FAYYAZ</t>
  </si>
  <si>
    <t>35202-2266927-3</t>
  </si>
  <si>
    <t>YOUSUF KARAR</t>
  </si>
  <si>
    <t>42201-5802936-9</t>
  </si>
  <si>
    <t>NOMAN UL HAQ</t>
  </si>
  <si>
    <t>42201-3864840-5</t>
  </si>
  <si>
    <t>MOHAMMAD ILYAS</t>
  </si>
  <si>
    <t>42501-6534352-9</t>
  </si>
  <si>
    <t>GUL MUHAMMAD</t>
  </si>
  <si>
    <t>17301-9708352-1</t>
  </si>
  <si>
    <t>MUHAMMAD NAVEED HAROON MUN</t>
  </si>
  <si>
    <t>MUHAMMAD ASIF MAJEED</t>
  </si>
  <si>
    <t>17301-0736540-5</t>
  </si>
  <si>
    <t>MUHAMMED SOHAIL</t>
  </si>
  <si>
    <t>42301-4860028-1</t>
  </si>
  <si>
    <t>FAYYAZ AHMAD JARRAL</t>
  </si>
  <si>
    <t>17301-3163596-5</t>
  </si>
  <si>
    <t>42201-5094066-7</t>
  </si>
  <si>
    <t>VALI MUHAMMAD ABDUL SATTAR</t>
  </si>
  <si>
    <t>SYED WARDUL HAIDER</t>
  </si>
  <si>
    <t>42101-1947463-7</t>
  </si>
  <si>
    <t>MR.SHAHBAZ WADIWALA</t>
  </si>
  <si>
    <t>42301-6058139-5</t>
  </si>
  <si>
    <t>SYED NADEEM ALI</t>
  </si>
  <si>
    <t>42301-1115180-5</t>
  </si>
  <si>
    <t>RAFI SHAHZADA</t>
  </si>
  <si>
    <t>42301-0977432-9</t>
  </si>
  <si>
    <t>MUHAMMAD SALEEM KASMANI</t>
  </si>
  <si>
    <t>42201-4082179-5</t>
  </si>
  <si>
    <t>SYED ABID ALI HASHMI</t>
  </si>
  <si>
    <t>42101-5605940-9</t>
  </si>
  <si>
    <t>ZUBAIR AHMED</t>
  </si>
  <si>
    <t>42501-0525504-7</t>
  </si>
  <si>
    <t>FARAH ANWAR</t>
  </si>
  <si>
    <t>42201-6298670-6</t>
  </si>
  <si>
    <t>MOHAMMAD JALEEL</t>
  </si>
  <si>
    <t>42101-8644739-5</t>
  </si>
  <si>
    <t>AYAZ AHMED</t>
  </si>
  <si>
    <t>42101-1575506-9</t>
  </si>
  <si>
    <t>NOSHEEN</t>
  </si>
  <si>
    <t>42201-2223601-2</t>
  </si>
  <si>
    <t>MUHAMMAD SHAKIR QURESHI</t>
  </si>
  <si>
    <t>42101-3092408-5</t>
  </si>
  <si>
    <t>SULEMAN AHMED</t>
  </si>
  <si>
    <t>42101-1556778-1</t>
  </si>
  <si>
    <t>42201-6860745-1</t>
  </si>
  <si>
    <t>SARA</t>
  </si>
  <si>
    <t>42301-4784485-8</t>
  </si>
  <si>
    <t>42000-0461226-1</t>
  </si>
  <si>
    <t>MUHAMMAD ASHFAQ</t>
  </si>
  <si>
    <t>42201-4585581-5</t>
  </si>
  <si>
    <t>MOHAMMAD MUREED CHANNA</t>
  </si>
  <si>
    <t>42501-2215752-5</t>
  </si>
  <si>
    <t>QAMAR RIZWAN</t>
  </si>
  <si>
    <t>42101-1630355-1</t>
  </si>
  <si>
    <t>MUHAMMAD NAJEEB</t>
  </si>
  <si>
    <t>42201-0760567-3</t>
  </si>
  <si>
    <t>GHULAM FARID CHOHAN</t>
  </si>
  <si>
    <t>422019-636451-7</t>
  </si>
  <si>
    <t>MUHAMMAD MUNIR</t>
  </si>
  <si>
    <t>42201-0617601-3</t>
  </si>
  <si>
    <t>MUHAMMAD FAIZAN</t>
  </si>
  <si>
    <t>42301-2175193-5</t>
  </si>
  <si>
    <t>71201-2469915-9</t>
  </si>
  <si>
    <t>MUHAMMAD ATIQUE AKBAR</t>
  </si>
  <si>
    <t>42201-0285527-9</t>
  </si>
  <si>
    <t>FARZANA PARVEEN</t>
  </si>
  <si>
    <t>42501-1481656-8</t>
  </si>
  <si>
    <t>FASEEHUDDIN AHMED ANSARI</t>
  </si>
  <si>
    <t>42201-8299232-9</t>
  </si>
  <si>
    <t>AHSAN ASLAM</t>
  </si>
  <si>
    <t>42201-5044304-5</t>
  </si>
  <si>
    <t>SYED ZIA HUSSAIN ZAIDI</t>
  </si>
  <si>
    <t>42101-1937180-9</t>
  </si>
  <si>
    <t>WILAYAT KHAN</t>
  </si>
  <si>
    <t>42201-0827339-5</t>
  </si>
  <si>
    <t>GUL HASSAN CHANNA</t>
  </si>
  <si>
    <t>42201-0545898-3</t>
  </si>
  <si>
    <t>SHABBIR ABDUL RAZZAK</t>
  </si>
  <si>
    <t>42101-1887536-9</t>
  </si>
  <si>
    <t>MUHAMMAD ALEEM</t>
  </si>
  <si>
    <t>42101-5774865-9</t>
  </si>
  <si>
    <t>42201-9659722-7</t>
  </si>
  <si>
    <t>SAAD</t>
  </si>
  <si>
    <t>42201-6121111-3</t>
  </si>
  <si>
    <t>UBAIR</t>
  </si>
  <si>
    <t>42201-0312345-5</t>
  </si>
  <si>
    <t>AARIJ AHMED SHAHAB KIRMANI</t>
  </si>
  <si>
    <t>42201-0769252-1</t>
  </si>
  <si>
    <t>MUHAMMAD YASIR SHAH KHAN</t>
  </si>
  <si>
    <t>42101-1657352-9</t>
  </si>
  <si>
    <t>JUMA WALI</t>
  </si>
  <si>
    <t>42101-9451194-1</t>
  </si>
  <si>
    <t>ZAAMIN RAZA</t>
  </si>
  <si>
    <t>42201-0211136-9</t>
  </si>
  <si>
    <t>S. M. ARSALAN ALI</t>
  </si>
  <si>
    <t>42101-2719370-9</t>
  </si>
  <si>
    <t>ABEDA</t>
  </si>
  <si>
    <t>42101-6217684-4</t>
  </si>
  <si>
    <t>ANAS</t>
  </si>
  <si>
    <t>42301-1177323-1</t>
  </si>
  <si>
    <t>FARHAN</t>
  </si>
  <si>
    <t>42301-1019963-1</t>
  </si>
  <si>
    <t>MUHAMMAD OWAIS</t>
  </si>
  <si>
    <t>42301-8110768-1</t>
  </si>
  <si>
    <t>MUHAMMAD SHAHZAD NASEEM</t>
  </si>
  <si>
    <t>35202-2998136-3</t>
  </si>
  <si>
    <t>MUHAMMAD NAEEM</t>
  </si>
  <si>
    <t>35202-5152057-9</t>
  </si>
  <si>
    <t>MUHAMMAD ADEEL</t>
  </si>
  <si>
    <t>42301-1218372-5</t>
  </si>
  <si>
    <t>MANSOOR HUSSAIN</t>
  </si>
  <si>
    <t>42301-9305219-3</t>
  </si>
  <si>
    <t>42301-1105360-7</t>
  </si>
  <si>
    <t>AZRA ASHRAF</t>
  </si>
  <si>
    <t>42301-5960873-4</t>
  </si>
  <si>
    <t>42301-8613947-9</t>
  </si>
  <si>
    <t>ALI ROSHAN</t>
  </si>
  <si>
    <t>42301-3237864-1</t>
  </si>
  <si>
    <t>SYED HASSAN IMAM / SYED MOHAMMAD FASIH JAFRI  N68</t>
  </si>
  <si>
    <t>42101-0111451-3</t>
  </si>
  <si>
    <t>IFFAT QASIM   1080</t>
  </si>
  <si>
    <t>42000-0441234-2</t>
  </si>
  <si>
    <t>MIRZA IFTIKHAR ALAM BAIG    50424</t>
  </si>
  <si>
    <t>45504-1114025-9</t>
  </si>
  <si>
    <t>RUBEENA MOHAMMAD JAVED PATEL</t>
  </si>
  <si>
    <t>42301-0924206-2</t>
  </si>
  <si>
    <t>MUHAMMAD RAMZAN</t>
  </si>
  <si>
    <t>37402-0964109-5</t>
  </si>
  <si>
    <t>MUHAMMAD FAHEEM</t>
  </si>
  <si>
    <t>42501-7505035-1</t>
  </si>
  <si>
    <t>37405-5077592-9</t>
  </si>
  <si>
    <t>ABDUL KADER</t>
  </si>
  <si>
    <t>42101-1863983-7</t>
  </si>
  <si>
    <t>MUHAMMAD ARSHAD MAQSOOD</t>
  </si>
  <si>
    <t>42201-1475003-3</t>
  </si>
  <si>
    <t>SYED MUHAMMAD IJTABA RIZVI</t>
  </si>
  <si>
    <t>42101-7029619-7</t>
  </si>
  <si>
    <t>42101-8193860-9</t>
  </si>
  <si>
    <t>SYED NADEEM JAFAR NAQVI</t>
  </si>
  <si>
    <t>37406-1647607-5</t>
  </si>
  <si>
    <t>ABID ISMAIL</t>
  </si>
  <si>
    <t>42201-0401424-1</t>
  </si>
  <si>
    <t>ZAHIDA PERVEEN</t>
  </si>
  <si>
    <t>35201-1341505-2</t>
  </si>
  <si>
    <t>SALMA MAJEED</t>
  </si>
  <si>
    <t>42201-9856816-8</t>
  </si>
  <si>
    <t>SALIM HABIB KHANDWALA</t>
  </si>
  <si>
    <t>42201-4357156-5</t>
  </si>
  <si>
    <t>AAMIR PATEL</t>
  </si>
  <si>
    <t>42301-8011524-3</t>
  </si>
  <si>
    <t>42201-6773182-3</t>
  </si>
  <si>
    <t>TARIQ SIDDIQ PARACHA</t>
  </si>
  <si>
    <t>42301-4898864-7</t>
  </si>
  <si>
    <t>GUL ALEEM KHAN</t>
  </si>
  <si>
    <t>42301-0770997-7</t>
  </si>
  <si>
    <t>MUHAMMAD HASNAIN</t>
  </si>
  <si>
    <t>42401-2399484-1</t>
  </si>
  <si>
    <t>MUHAMMAD YAKOOB</t>
  </si>
  <si>
    <t>41303-5836943-7</t>
  </si>
  <si>
    <t>GHULAM RASUL</t>
  </si>
  <si>
    <t>42301-0955162-9</t>
  </si>
  <si>
    <t>SAJID ALI</t>
  </si>
  <si>
    <t>41303-4302506-1</t>
  </si>
  <si>
    <t>SHOUKAT ALI KHAN</t>
  </si>
  <si>
    <t>41303-7426682-5</t>
  </si>
  <si>
    <t>OUMAN SAMAD</t>
  </si>
  <si>
    <t>42201-0986859-5</t>
  </si>
  <si>
    <t>BURHAN AHMED</t>
  </si>
  <si>
    <t>42501-1474929-7</t>
  </si>
  <si>
    <t>MOHAMMAD</t>
  </si>
  <si>
    <t>42301-1038596-7</t>
  </si>
  <si>
    <t>AMIR HAROON</t>
  </si>
  <si>
    <t>42201-7613593-9</t>
  </si>
  <si>
    <t>SYED MASOOM ALI</t>
  </si>
  <si>
    <t>42201-0490913-1</t>
  </si>
  <si>
    <t>SIDDIQA MUHAMMAD IQBAL</t>
  </si>
  <si>
    <t>42201-0413370-4</t>
  </si>
  <si>
    <t>TABASSUM JAWED</t>
  </si>
  <si>
    <t>42501-2156590-4</t>
  </si>
  <si>
    <t>FAYSAL JHANGIR</t>
  </si>
  <si>
    <t>42301-0966884-3</t>
  </si>
  <si>
    <t>MUHAMMAD ASIF SULTAN</t>
  </si>
  <si>
    <t>42201-0331800-5</t>
  </si>
  <si>
    <t>CH. SHER MUHAMMAD</t>
  </si>
  <si>
    <t>36502-8779178-9</t>
  </si>
  <si>
    <t>SHABBIR IRFAN</t>
  </si>
  <si>
    <t>42201-8844963-3</t>
  </si>
  <si>
    <t>SALEEM YOUSUF SHAJANI</t>
  </si>
  <si>
    <t>42301-1155970-5</t>
  </si>
  <si>
    <t>MOHAMMAD TOUFIQ</t>
  </si>
  <si>
    <t>42201-8750279-9</t>
  </si>
  <si>
    <t>MOHD ATHER</t>
  </si>
  <si>
    <t>33102-1757053-3</t>
  </si>
  <si>
    <t>SHEIKH  MUHAMMAD SALEEM</t>
  </si>
  <si>
    <t>37301-8743428-9</t>
  </si>
  <si>
    <t>SYED TAHSEEN BADAR</t>
  </si>
  <si>
    <t>33100-0641830-1</t>
  </si>
  <si>
    <t>SHAFQAT AYUB</t>
  </si>
  <si>
    <t>33101-1698121-1</t>
  </si>
  <si>
    <t>ZEESHAN AHMAD</t>
  </si>
  <si>
    <t>33102-1755151-9</t>
  </si>
  <si>
    <t>MAQSOOD ALI</t>
  </si>
  <si>
    <t>35403-1115750-5</t>
  </si>
  <si>
    <t>MUHAMMAD AKHTER</t>
  </si>
  <si>
    <t>35202-2788726-9</t>
  </si>
  <si>
    <t>MUHAMMAD RAZA RAVJANI</t>
  </si>
  <si>
    <t>42201-0413117-1</t>
  </si>
  <si>
    <t>TAYYAB ASIM</t>
  </si>
  <si>
    <t>42201-3610157-9</t>
  </si>
  <si>
    <t>ABDUL HAMEED KHAN</t>
  </si>
  <si>
    <t>42101-1755526-5</t>
  </si>
  <si>
    <t>ASHOK KUMAR RAJWANI</t>
  </si>
  <si>
    <t>42301-1113602-3</t>
  </si>
  <si>
    <t>KHALID MEHMOOD</t>
  </si>
  <si>
    <t>42501-1453378-5</t>
  </si>
  <si>
    <t>MUHAMMAD SALEEM AKHTER</t>
  </si>
  <si>
    <t>42000-7700482-7</t>
  </si>
  <si>
    <t>ABUL FAZAL SHUJA UL WAHAB</t>
  </si>
  <si>
    <t>42101-1622511-5</t>
  </si>
  <si>
    <t>42201-7629414-5</t>
  </si>
  <si>
    <t>42301-2686724-5</t>
  </si>
  <si>
    <t>ALI RAZA RAJANI</t>
  </si>
  <si>
    <t>42301-0883640-3</t>
  </si>
  <si>
    <t>42201-0629836-4</t>
  </si>
  <si>
    <t>MUHAMMAD AYUB</t>
  </si>
  <si>
    <t>42301-1752372-5</t>
  </si>
  <si>
    <t>SARA AHMED</t>
  </si>
  <si>
    <t>42301-8313391-2</t>
  </si>
  <si>
    <t>MOHAMMAD MEHBOOB.</t>
  </si>
  <si>
    <t>42301-0769683-3</t>
  </si>
  <si>
    <t>YOUNUS MAJID</t>
  </si>
  <si>
    <t>42201-0389910-3</t>
  </si>
  <si>
    <t>FAISAL</t>
  </si>
  <si>
    <t>42201-5420688-5</t>
  </si>
  <si>
    <t>YASIN IQBAL KODVAVI</t>
  </si>
  <si>
    <t>42301-9518241-1</t>
  </si>
  <si>
    <t>FAHAD IQBAL</t>
  </si>
  <si>
    <t>42201-7576358-9</t>
  </si>
  <si>
    <t>NADEEM AHSAN</t>
  </si>
  <si>
    <t>42101-5620850-1</t>
  </si>
  <si>
    <t>MURTAZA HUSAIN NOORANI</t>
  </si>
  <si>
    <t>42000-0491020-5</t>
  </si>
  <si>
    <t>UMAIR YOUNUS</t>
  </si>
  <si>
    <t>42201-1086564-1</t>
  </si>
  <si>
    <t>SALIM AHMED</t>
  </si>
  <si>
    <t>37405-4136469-9</t>
  </si>
  <si>
    <t>MUSHTAQ AHMED (200)</t>
  </si>
  <si>
    <t>42000-2517168-5</t>
  </si>
  <si>
    <t>LIAQUAT ALI G KAZI</t>
  </si>
  <si>
    <t>42201-2211964-1</t>
  </si>
  <si>
    <t>MUHAMMAD ZAHOOR</t>
  </si>
  <si>
    <t>42301-0771651-1</t>
  </si>
  <si>
    <t>IRSHAD ADAMJEE</t>
  </si>
  <si>
    <t>42301-3197627-9</t>
  </si>
  <si>
    <t>KASHIF MAHMOOD</t>
  </si>
  <si>
    <t>42301-3547505-7</t>
  </si>
  <si>
    <t>RUKHSANA AITMAD</t>
  </si>
  <si>
    <t>42101-9213079-4</t>
  </si>
  <si>
    <t>FAYYAZ AHMED KHAN</t>
  </si>
  <si>
    <t>42000-0564067-3</t>
  </si>
  <si>
    <t>MUHAMMAD JAVED</t>
  </si>
  <si>
    <t>42201-9930873-1</t>
  </si>
  <si>
    <t>ABID FAROOQ SOOMAR</t>
  </si>
  <si>
    <t>42201-6986096-3</t>
  </si>
  <si>
    <t>FAROOQ SOOMAR</t>
  </si>
  <si>
    <t>42201-5550994-9</t>
  </si>
  <si>
    <t>MUHAMMAD KHALID</t>
  </si>
  <si>
    <t>42101-9372096-7</t>
  </si>
  <si>
    <t>SYED ABID HUSSAIN</t>
  </si>
  <si>
    <t>42301-7166417-7</t>
  </si>
  <si>
    <t>ABDUL RAZZAK    (MM/SSA/0481)</t>
  </si>
  <si>
    <t>42201-1770102-3</t>
  </si>
  <si>
    <t>SALMA  BANO            (1813)</t>
  </si>
  <si>
    <t>42301-9044747-4</t>
  </si>
  <si>
    <t>NIZAR ALI HASHIM SINDHWANA  (STT/8425)</t>
  </si>
  <si>
    <t>42101-1754164-1</t>
  </si>
  <si>
    <t>ASHFAQ BAKALI      ( H37/HAR)</t>
  </si>
  <si>
    <t>42301-1056112-3</t>
  </si>
  <si>
    <t>NAJAM UL ISLAM (STT)</t>
  </si>
  <si>
    <t>37405-8824738-1</t>
  </si>
  <si>
    <t>MUSTAFA HUSSAIN (1942)</t>
  </si>
  <si>
    <t>42301-0905216-1</t>
  </si>
  <si>
    <t>MOHAMMAD ARSHAD (STT)</t>
  </si>
  <si>
    <t>42401-1553000-9</t>
  </si>
  <si>
    <t>MUHAMMAD IQBAL (STT)</t>
  </si>
  <si>
    <t>42101-0345070-7</t>
  </si>
  <si>
    <t>NAZEER REHMAT (STT)</t>
  </si>
  <si>
    <t>42401-3198158-3</t>
  </si>
  <si>
    <t>AMIN ASHRAF (1208)</t>
  </si>
  <si>
    <t>42201-8344996-5</t>
  </si>
  <si>
    <t>HABIB ALI</t>
  </si>
  <si>
    <t>42000-0517175-9</t>
  </si>
  <si>
    <t>FAIZAN FAROOQ</t>
  </si>
  <si>
    <t>42301-3565843-3</t>
  </si>
  <si>
    <t>PAHLAJRAI BHIMANI</t>
  </si>
  <si>
    <t>42301-6821981-5</t>
  </si>
  <si>
    <t>ERUM BANO</t>
  </si>
  <si>
    <t>42101-1444205-8</t>
  </si>
  <si>
    <t>MUNAZZA REHAN</t>
  </si>
  <si>
    <t>42101-3609565-4</t>
  </si>
  <si>
    <t>MUSTAFA RAJANI</t>
  </si>
  <si>
    <t>42301-1088291-7</t>
  </si>
  <si>
    <t>42000-0498645-3</t>
  </si>
  <si>
    <t>SALMA</t>
  </si>
  <si>
    <t>42301-1002254-6</t>
  </si>
  <si>
    <t>MAJID ALI</t>
  </si>
  <si>
    <t>42000-3729566-3</t>
  </si>
  <si>
    <t>42301-5977571-5</t>
  </si>
  <si>
    <t>MUHAMMAD RIZWAN ATTARI MEO</t>
  </si>
  <si>
    <t>42201-7712346-1</t>
  </si>
  <si>
    <t>MUHAMAMD SALMAN</t>
  </si>
  <si>
    <t>42201-4279254-7</t>
  </si>
  <si>
    <t>LIAQUAT ALI IBRAHIM</t>
  </si>
  <si>
    <t>42201-8190123-5</t>
  </si>
  <si>
    <t>INAYAT KHAN</t>
  </si>
  <si>
    <t>34603-7012400-1</t>
  </si>
  <si>
    <t>SAJJAD HASSAN</t>
  </si>
  <si>
    <t>42201-9301019-7</t>
  </si>
  <si>
    <t>MRS. FARIDAH KHALID (1069)</t>
  </si>
  <si>
    <t>61101-6675630-6</t>
  </si>
  <si>
    <t>JAMIL AHSAN</t>
  </si>
  <si>
    <t>35201-7305929-1</t>
  </si>
  <si>
    <t>PRUDENTIAL STOCK FUND LTD.</t>
  </si>
  <si>
    <t>FEROZE BEGUM</t>
  </si>
  <si>
    <t>MASROOR AHMED ABBASI</t>
  </si>
  <si>
    <t>61101-4610941-3</t>
  </si>
  <si>
    <t>37405-2545265-7</t>
  </si>
  <si>
    <t>MUHAMMAD AAMIR MUJUDDADI</t>
  </si>
  <si>
    <t>37405-7282115-3</t>
  </si>
  <si>
    <t>61101-1941206-5</t>
  </si>
  <si>
    <t>NASEER AHMAD BAJWA</t>
  </si>
  <si>
    <t>37405-5227938-5</t>
  </si>
  <si>
    <t>JAVAID HUSSAIN SHAH BOKHARI</t>
  </si>
  <si>
    <t>61101-5048056-7</t>
  </si>
  <si>
    <t>MALIK MOHAMMAD AKHTAR</t>
  </si>
  <si>
    <t>35202-2710627-7</t>
  </si>
  <si>
    <t>HUMAYOUN KAMRAN</t>
  </si>
  <si>
    <t>SHABANA SALEEM HASSANY</t>
  </si>
  <si>
    <t>41304-7116118-0</t>
  </si>
  <si>
    <t>61101-1847620-9</t>
  </si>
  <si>
    <t>SYED ZUBAIR AHMAD SHAH</t>
  </si>
  <si>
    <t>61101-2020533-3</t>
  </si>
  <si>
    <t>FEDERAL BOARD OF REVENUE</t>
  </si>
  <si>
    <t>M. ZAFAR IQBAL MAJAZ</t>
  </si>
  <si>
    <t>61101-1996542-3</t>
  </si>
  <si>
    <t>WASIM AHMED</t>
  </si>
  <si>
    <t>61101-5927542-1</t>
  </si>
  <si>
    <t>ABDULLAH KHAN BUTT</t>
  </si>
  <si>
    <t>34202-2700635-3</t>
  </si>
  <si>
    <t>QAMAR SHAKEEL</t>
  </si>
  <si>
    <t>42101-1174200-1</t>
  </si>
  <si>
    <t>42301-1009607-7</t>
  </si>
  <si>
    <t>MOHAMMAD JAVAID</t>
  </si>
  <si>
    <t>42501-0192321-5</t>
  </si>
  <si>
    <t>DANISH MUHAMMAD OWAIS</t>
  </si>
  <si>
    <t>42201-1717191-9</t>
  </si>
  <si>
    <t>AKHAI SECURITIES (PRIVATE) LIMITED</t>
  </si>
  <si>
    <t>MOHAMMED IQBAL ZAFFAR</t>
  </si>
  <si>
    <t>42501-4748818-1</t>
  </si>
  <si>
    <t>KAUSAR</t>
  </si>
  <si>
    <t>42201-0161213-8</t>
  </si>
  <si>
    <t>MOHAMMAD AMMAR BIN ALAM</t>
  </si>
  <si>
    <t>42101-9505182-9</t>
  </si>
  <si>
    <t>ANEESA KASBATI</t>
  </si>
  <si>
    <t>42301-0747508-8</t>
  </si>
  <si>
    <t>RANA MANZOOR ELAHI</t>
  </si>
  <si>
    <t>35201-0360809-3</t>
  </si>
  <si>
    <t>41303-1145462-8</t>
  </si>
  <si>
    <t>MUHAMMAD QAMAR ALIM KHAN</t>
  </si>
  <si>
    <t>42301-5106492-5</t>
  </si>
  <si>
    <t>FARRUKH SHAMIM-069009</t>
  </si>
  <si>
    <t>42101-8345133-3</t>
  </si>
  <si>
    <t>ZAHID HUSSAIN</t>
  </si>
  <si>
    <t>42201-8528228-3</t>
  </si>
  <si>
    <t>KHALIL RAHMAN ANSARI-058012</t>
  </si>
  <si>
    <t>41306-6895300-5</t>
  </si>
  <si>
    <t>SHAFIQUE-UR-REHMAN MEMON</t>
  </si>
  <si>
    <t>41306-3815280-5</t>
  </si>
  <si>
    <t>MUHAMMAD ASIF KAMRAN</t>
  </si>
  <si>
    <t>42101-6671687-9</t>
  </si>
  <si>
    <t>MUHAMMAD SAAD IQBAL</t>
  </si>
  <si>
    <t>42201-9398830-7</t>
  </si>
  <si>
    <t>HASAN ALI ABDULLAH</t>
  </si>
  <si>
    <t>42301-3783300-7</t>
  </si>
  <si>
    <t>LAVINA PEREIRA</t>
  </si>
  <si>
    <t>42301-0710614-2</t>
  </si>
  <si>
    <t>RAFIQUE R.BHIMJEE</t>
  </si>
  <si>
    <t>42201-0597865-9</t>
  </si>
  <si>
    <t>AZHAR UDDIN MAHAR</t>
  </si>
  <si>
    <t>43303-1085889-7</t>
  </si>
  <si>
    <t>MOHAMMAD FURQAN</t>
  </si>
  <si>
    <t>42301-5935619-1</t>
  </si>
  <si>
    <t>MUHAMMAD ABDUL REHMAN KHAN</t>
  </si>
  <si>
    <t>42201-8798865-7</t>
  </si>
  <si>
    <t>SYED ZAHEER UL HASNAIN NAQVI</t>
  </si>
  <si>
    <t>42101-0160800-9</t>
  </si>
  <si>
    <t>RAHEEL ASHRAF</t>
  </si>
  <si>
    <t>42301-0203645-5</t>
  </si>
  <si>
    <t>MOHAMMAD NAVEED TARIQ</t>
  </si>
  <si>
    <t>34101-0672375-5</t>
  </si>
  <si>
    <t>SHAYAN HUSSAIN</t>
  </si>
  <si>
    <t>41302-9940241-5</t>
  </si>
  <si>
    <t>MUHAMMAD RAZA RAWJANI</t>
  </si>
  <si>
    <t>42000-8275916-5</t>
  </si>
  <si>
    <t>MUHAMMAD SHOAIB</t>
  </si>
  <si>
    <t>42201-4741025-9</t>
  </si>
  <si>
    <t>SALIM-UR-REHMAN</t>
  </si>
  <si>
    <t>33100-0708572-9</t>
  </si>
  <si>
    <t>MUHAMMAD UZAIR MUJEEB</t>
  </si>
  <si>
    <t>33100-4881615-1</t>
  </si>
  <si>
    <t>FARHAN YOUNIS</t>
  </si>
  <si>
    <t>37201-5567813-7</t>
  </si>
  <si>
    <t>KHAWAR FAYYAZ</t>
  </si>
  <si>
    <t>37201-6652097-9</t>
  </si>
  <si>
    <t>MUHAMMAD JUNAID KHAN</t>
  </si>
  <si>
    <t>382011-088295-3</t>
  </si>
  <si>
    <t>ZAIN UL AABIDIN</t>
  </si>
  <si>
    <t>35405-0442019-5</t>
  </si>
  <si>
    <t>AARISH KHOWAJA</t>
  </si>
  <si>
    <t>41303-2908239-5</t>
  </si>
  <si>
    <t>SHAIKH ZAHIRUDDIN BABAR  53007</t>
  </si>
  <si>
    <t>42201-0801890-1</t>
  </si>
  <si>
    <t>FARHAT JABEEN    29021</t>
  </si>
  <si>
    <t>42501-1457148-0</t>
  </si>
  <si>
    <t>ABDUL GHAFFAR  5016</t>
  </si>
  <si>
    <t>42301-4131882-3</t>
  </si>
  <si>
    <t>TANZEELA NAZ</t>
  </si>
  <si>
    <t>42501-1442599-8</t>
  </si>
  <si>
    <t>MUHAMMAD UMAIR</t>
  </si>
  <si>
    <t>42101-5857673-7</t>
  </si>
  <si>
    <t>42301-2935429-3</t>
  </si>
  <si>
    <t>MUHAMMAD HASAN MANSOOR</t>
  </si>
  <si>
    <t>42000-9224475-7</t>
  </si>
  <si>
    <t>MUHAMMAD ASIF</t>
  </si>
  <si>
    <t>42301-6374509-7</t>
  </si>
  <si>
    <t>ADNAN AHMED SIDDIQUI</t>
  </si>
  <si>
    <t>42301-1405576-7</t>
  </si>
  <si>
    <t>SIDDIQUE AKBAR</t>
  </si>
  <si>
    <t>35202-5509944-1</t>
  </si>
  <si>
    <t>SHAIKH DANISH AFTAB</t>
  </si>
  <si>
    <t>42101-7906945-1</t>
  </si>
  <si>
    <t>NADEEM AHMED KHAN</t>
  </si>
  <si>
    <t>42201-0470409-3</t>
  </si>
  <si>
    <t>ABDUL GHAFOOR NISAR (AGN)</t>
  </si>
  <si>
    <t>35202-2413367-3</t>
  </si>
  <si>
    <t>HUMA AHMED</t>
  </si>
  <si>
    <t>35200-0435630-8</t>
  </si>
  <si>
    <t>BAQAR MEHDI ZAIDI (647)</t>
  </si>
  <si>
    <t>35202-2725178-5</t>
  </si>
  <si>
    <t>MUHAMMAD SHAHID</t>
  </si>
  <si>
    <t>AYESHA IQBAL</t>
  </si>
  <si>
    <t>42301-4736862-8</t>
  </si>
  <si>
    <t>36102-6265031-1</t>
  </si>
  <si>
    <t>MALIK JAVED IQBAL</t>
  </si>
  <si>
    <t>37201-0785273-7</t>
  </si>
  <si>
    <t>HANIF KHANANI</t>
  </si>
  <si>
    <t>42301-0745149-1</t>
  </si>
  <si>
    <t>SHAHZAD</t>
  </si>
  <si>
    <t>42301-2452820-7</t>
  </si>
  <si>
    <t>TALAT IQBAL</t>
  </si>
  <si>
    <t>42301-0740035-1</t>
  </si>
  <si>
    <t>DILAWAR HUSSAIN</t>
  </si>
  <si>
    <t>31203-7474673-3</t>
  </si>
  <si>
    <t>MUNTAZIR SHAH</t>
  </si>
  <si>
    <t>16101-7275522-7</t>
  </si>
  <si>
    <t>AHSAN UL HAQ</t>
  </si>
  <si>
    <t>37301-2204427-1</t>
  </si>
  <si>
    <t>HASSAN HAMEED</t>
  </si>
  <si>
    <t>35200-1575816-7</t>
  </si>
  <si>
    <t>SYED MUHAMMAD QASIM JAFFERY</t>
  </si>
  <si>
    <t>35202-2178685-3</t>
  </si>
  <si>
    <t>SUHAIL IMRAN</t>
  </si>
  <si>
    <t>17301-4918074-3</t>
  </si>
  <si>
    <t>DR. MUHAMMAD SHAMIM</t>
  </si>
  <si>
    <t>42201-0330077-3</t>
  </si>
  <si>
    <t>42201-3645664-1</t>
  </si>
  <si>
    <t>42201-3202728-3</t>
  </si>
  <si>
    <t>UZMA FAHIM</t>
  </si>
  <si>
    <t>42000-2201899-8</t>
  </si>
  <si>
    <t>MOHAMMAD AKRAM</t>
  </si>
  <si>
    <t>42501-1373215-5</t>
  </si>
  <si>
    <t>NOMAN</t>
  </si>
  <si>
    <t>42201-8024540-1</t>
  </si>
  <si>
    <t>PERVAIZ ANWAR</t>
  </si>
  <si>
    <t>33100-0902109-5</t>
  </si>
  <si>
    <t>NAFEESA DADA (MAK 592)</t>
  </si>
  <si>
    <t>MUHAMMAD ADNAN ASHRAF (MLT-19)</t>
  </si>
  <si>
    <t>36302-6503785-5</t>
  </si>
  <si>
    <t>MUHAMMAD ANIS GHAZI</t>
  </si>
  <si>
    <t>42201-0487880-9</t>
  </si>
  <si>
    <t>ABDUL QADIR                 005166</t>
  </si>
  <si>
    <t>42201-7276029-5</t>
  </si>
  <si>
    <t>FEROZ ALI KHAWAJA</t>
  </si>
  <si>
    <t>42201-0446975-5</t>
  </si>
  <si>
    <t>MUHAMMAD AZHAR SHEIKH</t>
  </si>
  <si>
    <t>42101-8578841-9</t>
  </si>
  <si>
    <t>NAJEEB AHMED KHAN WARSI</t>
  </si>
  <si>
    <t>42501-1441230-1</t>
  </si>
  <si>
    <t>TANVIR SADIQ</t>
  </si>
  <si>
    <t>37405-3237419-5</t>
  </si>
  <si>
    <t>HAMZO KHAN MEMON</t>
  </si>
  <si>
    <t>45402-6801178-9</t>
  </si>
  <si>
    <t>MUHAMMAD KASHIF ABDULLAH</t>
  </si>
  <si>
    <t>31202-6048725-7</t>
  </si>
  <si>
    <t>MUHAMMAD HUSSAIN DADA</t>
  </si>
  <si>
    <t>42201-6431014-7</t>
  </si>
  <si>
    <t>SADAF SHOAIB</t>
  </si>
  <si>
    <t>42101-1576032-6</t>
  </si>
  <si>
    <t>MUHAMMAD QASIM DADA</t>
  </si>
  <si>
    <t>MARIYA DADA</t>
  </si>
  <si>
    <t>42201-8172658-0</t>
  </si>
  <si>
    <t>SHAHZAD HUSSIAN MEMON</t>
  </si>
  <si>
    <t>42101-1727341-7</t>
  </si>
  <si>
    <t>NASREEN TARIQ</t>
  </si>
  <si>
    <t>42301-0830703-6</t>
  </si>
  <si>
    <t>MUHAMMAD RASHID SODHI</t>
  </si>
  <si>
    <t>61101-3265562-9</t>
  </si>
  <si>
    <t>SHAHZAD ILYAS</t>
  </si>
  <si>
    <t>37201-0628937-5</t>
  </si>
  <si>
    <t>OMER SIDDIQUI</t>
  </si>
  <si>
    <t>42201-1121401-9</t>
  </si>
  <si>
    <t>MUHAMMAD ATIF KHAN</t>
  </si>
  <si>
    <t>42201-0770312-1</t>
  </si>
  <si>
    <t>FARIHA KANWAL</t>
  </si>
  <si>
    <t>34101-8514513-0</t>
  </si>
  <si>
    <t>HAKIM ALI DOGAR</t>
  </si>
  <si>
    <t>366019-843868-7</t>
  </si>
  <si>
    <t>MOHAMMAD KHALIL</t>
  </si>
  <si>
    <t>38303-1663870-1</t>
  </si>
  <si>
    <t>ABDUL JALAL</t>
  </si>
  <si>
    <t>42101-8213906-9</t>
  </si>
  <si>
    <t>NASREEN AKHTAR</t>
  </si>
  <si>
    <t>38303-1625618-0</t>
  </si>
  <si>
    <t>MALIK ASIF IQBAL</t>
  </si>
  <si>
    <t>81302-4850326-5</t>
  </si>
  <si>
    <t>SYED AHMED ABID</t>
  </si>
  <si>
    <t>37405-0803351-7</t>
  </si>
  <si>
    <t>ZAHID SHABIR</t>
  </si>
  <si>
    <t>17301-8032346-1</t>
  </si>
  <si>
    <t>MUHAMMAD JAWWAD AKHTER AHMED</t>
  </si>
  <si>
    <t>42101-5697408-5</t>
  </si>
  <si>
    <t>MUHAMMAD SHAKIR</t>
  </si>
  <si>
    <t>42201-5990984-3</t>
  </si>
  <si>
    <t>TANWEER RAZA SABIR</t>
  </si>
  <si>
    <t>42201-4111559-1</t>
  </si>
  <si>
    <t>ASHFAQ ABDUL RAZZAK</t>
  </si>
  <si>
    <t>42201-9800698-7</t>
  </si>
  <si>
    <t>13301-1332002-9</t>
  </si>
  <si>
    <t>MUHAMMAD FAHAD FARUQUI</t>
  </si>
  <si>
    <t>42101-0935361-7</t>
  </si>
  <si>
    <t>ABBAS KERANI</t>
  </si>
  <si>
    <t>42101-5766490-9</t>
  </si>
  <si>
    <t>MUHAMMAD YUSUF HUSSAIN</t>
  </si>
  <si>
    <t>42201-0797834-3</t>
  </si>
  <si>
    <t>MUHAMMAD ASAD KHAN</t>
  </si>
  <si>
    <t>82401-1887256-1</t>
  </si>
  <si>
    <t>MUHAMMAD MOIZ KAZI</t>
  </si>
  <si>
    <t>42301-4471808-1</t>
  </si>
  <si>
    <t>AAMRAIZ KHAN</t>
  </si>
  <si>
    <t>37103-2074576-3</t>
  </si>
  <si>
    <t>42201-0652490-6</t>
  </si>
  <si>
    <t>RAHAT NAEEM</t>
  </si>
  <si>
    <t>42201-0606038-6</t>
  </si>
  <si>
    <t>FALIK SHER</t>
  </si>
  <si>
    <t>33301-2060537-3</t>
  </si>
  <si>
    <t>RAHEEL ZAHEER</t>
  </si>
  <si>
    <t>42201-6890964-9</t>
  </si>
  <si>
    <t>SOHAIL ZIA</t>
  </si>
  <si>
    <t>37405-0223949-9</t>
  </si>
  <si>
    <t>HAMID SAEED</t>
  </si>
  <si>
    <t>42000-0214208-9</t>
  </si>
  <si>
    <t>AZHAR MAHMOOD ABBASI</t>
  </si>
  <si>
    <t>61101-7002169-7</t>
  </si>
  <si>
    <t>MUHAMMAD KAZAM RAZA</t>
  </si>
  <si>
    <t>13101-4400537-1</t>
  </si>
  <si>
    <t>TAHA MUHAMMAD FAROOQUI</t>
  </si>
  <si>
    <t>42101-6847383-9</t>
  </si>
  <si>
    <t>MUHAMMAD AHSAN</t>
  </si>
  <si>
    <t>42101-8787569-3</t>
  </si>
  <si>
    <t>MOHAMMAD IBRAR</t>
  </si>
  <si>
    <t>15602-8534874-7</t>
  </si>
  <si>
    <t>S.A. PROSPERITY (PVT.) LIMITED</t>
  </si>
  <si>
    <t>ADNAN SAFDAR</t>
  </si>
  <si>
    <t>37405-7866034-9</t>
  </si>
  <si>
    <t>SHEEBA ABBASI</t>
  </si>
  <si>
    <t>61101-1978576-4</t>
  </si>
  <si>
    <t>HUMA JABEEN</t>
  </si>
  <si>
    <t>35102-4258512-6</t>
  </si>
  <si>
    <t>AMNA BANO</t>
  </si>
  <si>
    <t>42301-8741496-8</t>
  </si>
  <si>
    <t>SALMAN JAMSHED</t>
  </si>
  <si>
    <t>42401-5033273-1</t>
  </si>
  <si>
    <t>HUNAIN BHANGDA</t>
  </si>
  <si>
    <t>42201-7492647-9</t>
  </si>
  <si>
    <t>NAEEM ANJUM</t>
  </si>
  <si>
    <t>373012-279177-9</t>
  </si>
  <si>
    <t>ANEES KHAN</t>
  </si>
  <si>
    <t>42301-1079689-9</t>
  </si>
  <si>
    <t>42000-0658015-9</t>
  </si>
  <si>
    <t>33100-2612314-7</t>
  </si>
  <si>
    <t>MUHAMMAD NADEEM KHAN</t>
  </si>
  <si>
    <t>34101-2577278-3</t>
  </si>
  <si>
    <t>AMNA TAMSEEL</t>
  </si>
  <si>
    <t>35202-2293640-6</t>
  </si>
  <si>
    <t>KULDEEP KUMAR</t>
  </si>
  <si>
    <t>42201-0508974-3</t>
  </si>
  <si>
    <t>MUHAMMAD SUHAIL SAAIR</t>
  </si>
  <si>
    <t>35202-2763209-1</t>
  </si>
  <si>
    <t>WAQAS</t>
  </si>
  <si>
    <t>42301-0426778-3</t>
  </si>
  <si>
    <t>AYAZ SHABBIR RAJA</t>
  </si>
  <si>
    <t>42401-3918539-9</t>
  </si>
  <si>
    <t>DANISH</t>
  </si>
  <si>
    <t>42401-9300757-9</t>
  </si>
  <si>
    <t>SHAFAQ RAJA</t>
  </si>
  <si>
    <t>35201-8534031-0</t>
  </si>
  <si>
    <t>MARIUM IMRAN</t>
  </si>
  <si>
    <t>34201-0570055-2</t>
  </si>
  <si>
    <t>AYAZ SHABIR RAJA</t>
  </si>
  <si>
    <t>MEHNAZ AHMED</t>
  </si>
  <si>
    <t>42201-3871577-4</t>
  </si>
  <si>
    <t>FAWAD MEHMOOD REHMANI</t>
  </si>
  <si>
    <t>31202-0919610-9</t>
  </si>
  <si>
    <t>AMAR LAL</t>
  </si>
  <si>
    <t>45203-6115844-7</t>
  </si>
  <si>
    <t>AMMAR ALI</t>
  </si>
  <si>
    <t>35201-6421125-1</t>
  </si>
  <si>
    <t>MUHAMMAD ITZAZ AHSAN</t>
  </si>
  <si>
    <t>346035-531645-3</t>
  </si>
  <si>
    <t>ZEESHAN MAQSOOD</t>
  </si>
  <si>
    <t>42000-0520213-7</t>
  </si>
  <si>
    <t>HUSSAIN HASAN ALI</t>
  </si>
  <si>
    <t>42301-4080441-5</t>
  </si>
  <si>
    <t>RAM CHAND</t>
  </si>
  <si>
    <t>42301-1121304-5</t>
  </si>
  <si>
    <t>ALTAF HUSSAIEN</t>
  </si>
  <si>
    <t>42201-7110557-5</t>
  </si>
  <si>
    <t>IFTIKHAR AHMED ANSARI</t>
  </si>
  <si>
    <t>41301-2003837-9</t>
  </si>
  <si>
    <t>BUSHRA SHABBIR</t>
  </si>
  <si>
    <t>37405-0508698-6</t>
  </si>
  <si>
    <t>UMAIR MOAZZAM</t>
  </si>
  <si>
    <t>42201-5897488-1</t>
  </si>
  <si>
    <t>NASIR</t>
  </si>
  <si>
    <t>42301-8988557-9</t>
  </si>
  <si>
    <t>ALI SHAFIQ SHARIF</t>
  </si>
  <si>
    <t>42000-2637863-3</t>
  </si>
  <si>
    <t>RAZIA SADIQ</t>
  </si>
  <si>
    <t>42201-9279176-0</t>
  </si>
  <si>
    <t>A . WAHAB  SIDDIQUI</t>
  </si>
  <si>
    <t>61101-1830454-5</t>
  </si>
  <si>
    <t>MALIK  ARSHAD   JAWAID</t>
  </si>
  <si>
    <t>42301-3881917-5</t>
  </si>
  <si>
    <t>KAZIM A. BUNDEALLY</t>
  </si>
  <si>
    <t>42000-0475992-3</t>
  </si>
  <si>
    <t>SALEEM RAZA</t>
  </si>
  <si>
    <t>42201-1364273-3</t>
  </si>
  <si>
    <t>ISMAIL KARIM RAHIM</t>
  </si>
  <si>
    <t>42301-4701579-3</t>
  </si>
  <si>
    <t>ANWER ALI JAMANI</t>
  </si>
  <si>
    <t>42301-4515530-5</t>
  </si>
  <si>
    <t>42000-0482421-1</t>
  </si>
  <si>
    <t>KAMRAN HUSSAIN SIDDIQUI</t>
  </si>
  <si>
    <t>42201-9376106-9</t>
  </si>
  <si>
    <t>MUHAMMED QASIM</t>
  </si>
  <si>
    <t>42101-1869185-1</t>
  </si>
  <si>
    <t>SANA</t>
  </si>
  <si>
    <t>42301-2316577-2</t>
  </si>
  <si>
    <t>AZEEM</t>
  </si>
  <si>
    <t>42201-2831902-5</t>
  </si>
  <si>
    <t>42000-4658677-8</t>
  </si>
  <si>
    <t>SYED MEHMOOD RAZI</t>
  </si>
  <si>
    <t>42101-1557903-5</t>
  </si>
  <si>
    <t>MUHAMMAD FAIYAZ KHAN</t>
  </si>
  <si>
    <t>42401-1640711-5</t>
  </si>
  <si>
    <t>LAEEQ FATIMA GHORI</t>
  </si>
  <si>
    <t>42201-0496618-8</t>
  </si>
  <si>
    <t>SHAMA ZAKI</t>
  </si>
  <si>
    <t>42201-1864632-6</t>
  </si>
  <si>
    <t>SYED MAZHAR ALI BABER</t>
  </si>
  <si>
    <t>42101-7418970-1</t>
  </si>
  <si>
    <t>SYED HASHIM RAZA</t>
  </si>
  <si>
    <t>90406-0148094-9</t>
  </si>
  <si>
    <t>MOHAMMAD RASHEED QURESHI</t>
  </si>
  <si>
    <t>42501-2955199-3</t>
  </si>
  <si>
    <t>RAFIQ</t>
  </si>
  <si>
    <t>42201-0694395-5</t>
  </si>
  <si>
    <t>RASHID MINHAS MEHMOOD</t>
  </si>
  <si>
    <t>13302-8358116-5</t>
  </si>
  <si>
    <t>AHMED ABDUL HAI</t>
  </si>
  <si>
    <t>42101-3201042-3</t>
  </si>
  <si>
    <t>MUHAMMAD FURQAN</t>
  </si>
  <si>
    <t>42301-0841915-1</t>
  </si>
  <si>
    <t>SYED ALI HUSNAIN</t>
  </si>
  <si>
    <t>35202-2731548-1</t>
  </si>
  <si>
    <t>ASIF MAHMOOD</t>
  </si>
  <si>
    <t>42201-0208252-5</t>
  </si>
  <si>
    <t>SHARFUDDIN ALI ASHRAF NIAZI</t>
  </si>
  <si>
    <t>42201-1491212-7</t>
  </si>
  <si>
    <t>42000-7040497-3</t>
  </si>
  <si>
    <t>42301-0943676-7</t>
  </si>
  <si>
    <t>44102-2203122-3</t>
  </si>
  <si>
    <t>YAR MUHAMMAD SHAH</t>
  </si>
  <si>
    <t>42401-1830878-9</t>
  </si>
  <si>
    <t>MUHAMMAD FAISAL</t>
  </si>
  <si>
    <t>41303-4316469-1</t>
  </si>
  <si>
    <t>TOAHA AHMED</t>
  </si>
  <si>
    <t>42201-2254886-3</t>
  </si>
  <si>
    <t>MUHAMMAD TAUFIQ LAKHANI</t>
  </si>
  <si>
    <t>42301-5258427-5</t>
  </si>
  <si>
    <t>MUHAMMAD ZUBAIR KHAN</t>
  </si>
  <si>
    <t>42201-0387867-1</t>
  </si>
  <si>
    <t>AAMIR AHMED</t>
  </si>
  <si>
    <t>42301-9034034-7</t>
  </si>
  <si>
    <t>NADEEM MAZHER</t>
  </si>
  <si>
    <t>42101-7319010-7</t>
  </si>
  <si>
    <t>JUNAID SAJJAD</t>
  </si>
  <si>
    <t>42501-8569833-3</t>
  </si>
  <si>
    <t>SAMINA</t>
  </si>
  <si>
    <t>42301-7681581-2</t>
  </si>
  <si>
    <t>AAMIR EJAZ</t>
  </si>
  <si>
    <t>42101-5114022-7</t>
  </si>
  <si>
    <t>42301-1308685-7</t>
  </si>
  <si>
    <t>GHULAM MURTAZA SAEED</t>
  </si>
  <si>
    <t>42201-0293030-9</t>
  </si>
  <si>
    <t>42101-4518876-4</t>
  </si>
  <si>
    <t>MUHAMMAD SIDDIQUE</t>
  </si>
  <si>
    <t>42301-0926850-1</t>
  </si>
  <si>
    <t>RIZWAN UL ISLAM</t>
  </si>
  <si>
    <t>42501-2022550-3</t>
  </si>
  <si>
    <t>MUHAMMAD FAHAD</t>
  </si>
  <si>
    <t>42101-0431532-9</t>
  </si>
  <si>
    <t>OWAIS KHALID</t>
  </si>
  <si>
    <t>42101-0779674-9</t>
  </si>
  <si>
    <t>SANA MURTAZA MOOMAN</t>
  </si>
  <si>
    <t>42501-2060840-2</t>
  </si>
  <si>
    <t>MUHAMMAD HARIS</t>
  </si>
  <si>
    <t>42201-9064385-1</t>
  </si>
  <si>
    <t>KHALID RAZA</t>
  </si>
  <si>
    <t>35201-2824347-3</t>
  </si>
  <si>
    <t>MUHAMMAD IMRAN</t>
  </si>
  <si>
    <t>35202-2253936-1</t>
  </si>
  <si>
    <t>MUHAMMAD JAMIL</t>
  </si>
  <si>
    <t>35201-1399093-5</t>
  </si>
  <si>
    <t>RAHMAT ALI GOHAR</t>
  </si>
  <si>
    <t>35202-2852697-5</t>
  </si>
  <si>
    <t>41302-5340497-5</t>
  </si>
  <si>
    <t>ASHOK KUMAR</t>
  </si>
  <si>
    <t>44205-1966277-1</t>
  </si>
  <si>
    <t>MOHAMMAD AFZAL MEMON</t>
  </si>
  <si>
    <t>41306-7075691-9</t>
  </si>
  <si>
    <t>NAWABUDDIN</t>
  </si>
  <si>
    <t>41302-9579374-3</t>
  </si>
  <si>
    <t>MAZHAR AHMED</t>
  </si>
  <si>
    <t>42101-5163071-1</t>
  </si>
  <si>
    <t>HASAN ALI</t>
  </si>
  <si>
    <t>42301-4567566-5</t>
  </si>
  <si>
    <t>MUHAMMAD QAMAR ALAM KHAN</t>
  </si>
  <si>
    <t>KAMRAN</t>
  </si>
  <si>
    <t>42301-8445640-5</t>
  </si>
  <si>
    <t>NADEEM ASIF</t>
  </si>
  <si>
    <t>35202-2905800-9</t>
  </si>
  <si>
    <t>SYED ZULQURNAIN HAIDER KAZMI</t>
  </si>
  <si>
    <t>37406-4437408-3</t>
  </si>
  <si>
    <t>SYED AAL-E-RAZA KAZMI</t>
  </si>
  <si>
    <t>37406-4315746-9</t>
  </si>
  <si>
    <t>42201-0547327-3</t>
  </si>
  <si>
    <t>SHUMAILA RAASHID</t>
  </si>
  <si>
    <t>42301-2672751-6</t>
  </si>
  <si>
    <t>RIZWAN</t>
  </si>
  <si>
    <t>42301-0880715-3</t>
  </si>
  <si>
    <t>RAASHID</t>
  </si>
  <si>
    <t>SOHAIL LALANI</t>
  </si>
  <si>
    <t>42201-0551654-7</t>
  </si>
  <si>
    <t>ANEELA</t>
  </si>
  <si>
    <t>42301-3966659-6</t>
  </si>
  <si>
    <t>MUHAMMAD AHSAN ZAKARIA</t>
  </si>
  <si>
    <t>42000-0423670-9</t>
  </si>
  <si>
    <t>MUHAMMAD YUNUS HAJI REHMTULLAH</t>
  </si>
  <si>
    <t>42201-0446067-5</t>
  </si>
  <si>
    <t>SADRUDDIN H.LALANI</t>
  </si>
  <si>
    <t>42201-1955933-5</t>
  </si>
  <si>
    <t>42301-0943513-3</t>
  </si>
  <si>
    <t>AZAD AKBARALI LALANI</t>
  </si>
  <si>
    <t>42201-9081448-3</t>
  </si>
  <si>
    <t>42000-0422530-4</t>
  </si>
  <si>
    <t>NAILA HAYAT</t>
  </si>
  <si>
    <t>11201-3369028-8</t>
  </si>
  <si>
    <t>61101-2028244-3</t>
  </si>
  <si>
    <t>MUHAMMAD AHMED NADEEM SECURITIES (SMC-PVT) LIMITED</t>
  </si>
  <si>
    <t>MAM SECURITIES (PVT) LIMITED</t>
  </si>
  <si>
    <t>42000-8809937-7</t>
  </si>
  <si>
    <t>SARFARAZ ALI KHAN</t>
  </si>
  <si>
    <t>42101-1685016-1</t>
  </si>
  <si>
    <t>SUFIAN MASOOD</t>
  </si>
  <si>
    <t>42201-6706482-3</t>
  </si>
  <si>
    <t>OSMAN YOUSUF MURAD</t>
  </si>
  <si>
    <t>42301-6667975-1</t>
  </si>
  <si>
    <t>ASHI ZEESHAN</t>
  </si>
  <si>
    <t>42301-1723716-8</t>
  </si>
  <si>
    <t>KHAKAN BABAR MUGHAL</t>
  </si>
  <si>
    <t>42401-2760866-1</t>
  </si>
  <si>
    <t>ISHRAT FATIMA</t>
  </si>
  <si>
    <t>42101-1646222-2</t>
  </si>
  <si>
    <t>NOMAN IQBAL CHOHAN</t>
  </si>
  <si>
    <t>42301-0985806-7</t>
  </si>
  <si>
    <t>TEHNIYAT AISHA</t>
  </si>
  <si>
    <t>42301-0792342-0</t>
  </si>
  <si>
    <t>MOHAMMAD ZAHIR KAMAL</t>
  </si>
  <si>
    <t>42501-1483390-7</t>
  </si>
  <si>
    <t>ANWAR KAPADIA</t>
  </si>
  <si>
    <t>42000-0441405-7</t>
  </si>
  <si>
    <t>YOUSUF AZAM (267)</t>
  </si>
  <si>
    <t>42301-1124116-1</t>
  </si>
  <si>
    <t>42201-1491197-1</t>
  </si>
  <si>
    <t>SAKINA HAMZA HUSSAIN</t>
  </si>
  <si>
    <t>42201-4565708-2</t>
  </si>
  <si>
    <t>HASAN DADABHOY</t>
  </si>
  <si>
    <t>42101-5156691-5</t>
  </si>
  <si>
    <t>DR. ARSLAN RAZAQUE SECURITIES (PVT.) LIMITED</t>
  </si>
  <si>
    <t>35201-1338355-5</t>
  </si>
  <si>
    <t>1669 MUSHTAQ AHMAD</t>
  </si>
  <si>
    <t>35202-8185032-3</t>
  </si>
  <si>
    <t>ZAFAR HUSSAIN CHAUDHARY</t>
  </si>
  <si>
    <t>35202-2604291-1</t>
  </si>
  <si>
    <t>MUHAMMAD USMAN ANWAR</t>
  </si>
  <si>
    <t>34101-9504095-7</t>
  </si>
  <si>
    <t>1904 ASIF KAMAL</t>
  </si>
  <si>
    <t>BAQAR ALI CHAUDHRY</t>
  </si>
  <si>
    <t>34101-5173802-9</t>
  </si>
  <si>
    <t>FAROOQ HAIDER KHAWAJA</t>
  </si>
  <si>
    <t>34101-2507849-9</t>
  </si>
  <si>
    <t>MUHAMMAD FAISAL FAIZ SULEHRI</t>
  </si>
  <si>
    <t>35202-2725721-1</t>
  </si>
  <si>
    <t>MUHAMMAD LATIF ALEEM</t>
  </si>
  <si>
    <t>35202-9069787-9</t>
  </si>
  <si>
    <t>MUHAMMAD KHALID BIN SAEED</t>
  </si>
  <si>
    <t>35202-2857225-9</t>
  </si>
  <si>
    <t>SHAHIDA PARVEEN</t>
  </si>
  <si>
    <t>42201-2798667-0</t>
  </si>
  <si>
    <t>MUHAMMAD SHEHZAD</t>
  </si>
  <si>
    <t>42301-8171300-3</t>
  </si>
  <si>
    <t>BASHIR AHMED</t>
  </si>
  <si>
    <t>42000-0451873-5</t>
  </si>
  <si>
    <t>SHAHZAD HUSSAIN MEMON</t>
  </si>
  <si>
    <t>MUHAMMED FAROOQ</t>
  </si>
  <si>
    <t>42301-0837060-3</t>
  </si>
  <si>
    <t>ALTAF FEROZ</t>
  </si>
  <si>
    <t>42201-5225795-3</t>
  </si>
  <si>
    <t>MOHAMMAD ASIF ISMAIL</t>
  </si>
  <si>
    <t>42401-1807020-1</t>
  </si>
  <si>
    <t>42301-9297665-3</t>
  </si>
  <si>
    <t>MUHAMMAD HAROON MUN</t>
  </si>
  <si>
    <t>42301-1003368-3</t>
  </si>
  <si>
    <t>ROSHAN FEROZ</t>
  </si>
  <si>
    <t>42201-0867110-0</t>
  </si>
  <si>
    <t>SARWAT MANSOOR</t>
  </si>
  <si>
    <t>42301-7416347-4</t>
  </si>
  <si>
    <t>MUHAMMAD ALI LODHI</t>
  </si>
  <si>
    <t>42101-1769251-5</t>
  </si>
  <si>
    <t>MUHAMMAD WAQAR AHMED</t>
  </si>
  <si>
    <t>42101-1855537-9</t>
  </si>
  <si>
    <t>TOPLINE COMMODITIES (PVT.) LIMITED</t>
  </si>
  <si>
    <t>42401-6903835-5</t>
  </si>
  <si>
    <t>FAZAL AHMED</t>
  </si>
  <si>
    <t>42201-8187602-1</t>
  </si>
  <si>
    <t>MIRZA SIKANDAR TAJ</t>
  </si>
  <si>
    <t>42000-0544467-9</t>
  </si>
  <si>
    <t>BUSHRA SHAHID</t>
  </si>
  <si>
    <t>42101-6860266-6</t>
  </si>
  <si>
    <t>JAMALUDDIN</t>
  </si>
  <si>
    <t>42101-8475214-5</t>
  </si>
  <si>
    <t>MUHAMMAD ALI HADI</t>
  </si>
  <si>
    <t>42301-4772205-9</t>
  </si>
  <si>
    <t>RUBINA KHAN</t>
  </si>
  <si>
    <t>42201-0473029-2</t>
  </si>
  <si>
    <t>13101-7202053-3</t>
  </si>
  <si>
    <t>ABIDA TAHIR ALI</t>
  </si>
  <si>
    <t>42201-4368095-6</t>
  </si>
  <si>
    <t>AZRA BEAGUM</t>
  </si>
  <si>
    <t>42501-5699585-3</t>
  </si>
  <si>
    <t>NASRA BEAGUM</t>
  </si>
  <si>
    <t>42000-6665680-6</t>
  </si>
  <si>
    <t>MUHAMMAD ROSHAN KHAN</t>
  </si>
  <si>
    <t>42101-1857339-9</t>
  </si>
  <si>
    <t>IQTIDAR ALI SAQIB</t>
  </si>
  <si>
    <t>35202-1757275-5</t>
  </si>
  <si>
    <t>SYED MUHAMMAD AZAM  QADRI</t>
  </si>
  <si>
    <t>42501-1488430-3</t>
  </si>
  <si>
    <t>MR.  MOHIB  HASAN  KHAN</t>
  </si>
  <si>
    <t>42301-9562448-9</t>
  </si>
  <si>
    <t>MOHAMMAD HANIF   1513</t>
  </si>
  <si>
    <t>42301-3199329-1</t>
  </si>
  <si>
    <t>MOHAMMAD SAAD MANIAR</t>
  </si>
  <si>
    <t>42301-2283340-1</t>
  </si>
  <si>
    <t>IQBAL BEGUM</t>
  </si>
  <si>
    <t>42000-7933995-6</t>
  </si>
  <si>
    <t>MUHAMMAD SULTAN</t>
  </si>
  <si>
    <t>42000-0496146-3</t>
  </si>
  <si>
    <t>42201-7191966-8</t>
  </si>
  <si>
    <t>42201-1610133-3</t>
  </si>
  <si>
    <t>AMBER GHORI</t>
  </si>
  <si>
    <t>42401-1673007-2</t>
  </si>
  <si>
    <t>NAFEES BEGUM</t>
  </si>
  <si>
    <t>42301-2795320-0</t>
  </si>
  <si>
    <t>ARIBA BAKHTAWAR AMNA</t>
  </si>
  <si>
    <t>42201-0759179-6</t>
  </si>
  <si>
    <t>ALI HUSNAIN ZAIDI</t>
  </si>
  <si>
    <t>42101-0334115-5</t>
  </si>
  <si>
    <t>ABDUS SAMAD SALIM</t>
  </si>
  <si>
    <t>42301-0841166-9</t>
  </si>
  <si>
    <t>YASEEN YAQOOB</t>
  </si>
  <si>
    <t>42201-0601681-5</t>
  </si>
  <si>
    <t>MUHAMMAD NASIR SOLEJA</t>
  </si>
  <si>
    <t>42201-2831104-5</t>
  </si>
  <si>
    <t>MUHAMMAD TARIQ KUDYA</t>
  </si>
  <si>
    <t>42201-0492614-9</t>
  </si>
  <si>
    <t>SYED FARMAN ALI</t>
  </si>
  <si>
    <t>35201-5265301-1</t>
  </si>
  <si>
    <t>MEHBOOB AZHAR SHEIKH</t>
  </si>
  <si>
    <t>35202-0531802-9</t>
  </si>
  <si>
    <t>MUHAMMAD ALI AZHAR SHEIKH</t>
  </si>
  <si>
    <t>35202-5728681-5</t>
  </si>
  <si>
    <t>42501-2561840-2</t>
  </si>
  <si>
    <t>SHAFAQAT ALI SHAH</t>
  </si>
  <si>
    <t>42301-2285082-1</t>
  </si>
  <si>
    <t>TEHSEEN RAZA</t>
  </si>
  <si>
    <t>42000-0477094-7</t>
  </si>
  <si>
    <t>MEHBOOB MUSTAFA</t>
  </si>
  <si>
    <t>42201-0466118-5</t>
  </si>
  <si>
    <t>SOHAIL AHMED NOMANI</t>
  </si>
  <si>
    <t>42201-0497953-1</t>
  </si>
  <si>
    <t>AHMED KHALIL ALLAWALA</t>
  </si>
  <si>
    <t>42000-8601431-1</t>
  </si>
  <si>
    <t>TAYYAB ALI BUTT</t>
  </si>
  <si>
    <t>42201-0657634-5</t>
  </si>
  <si>
    <t>FAHIM</t>
  </si>
  <si>
    <t>42301-0865307-1</t>
  </si>
  <si>
    <t>IKRAM UL HAQ SHAMIM</t>
  </si>
  <si>
    <t>42000-0529525-5</t>
  </si>
  <si>
    <t>TASKEEN-UR-REHMAN SHAKIR</t>
  </si>
  <si>
    <t>37405-8574624-5</t>
  </si>
  <si>
    <t>MUHAMMAD SHAKIL</t>
  </si>
  <si>
    <t>42501-7409629-9</t>
  </si>
  <si>
    <t>CHAUDHARY WASEEM PERVAIZ</t>
  </si>
  <si>
    <t>61101-1788544-5</t>
  </si>
  <si>
    <t>MAHMOOD UR RAHMAN</t>
  </si>
  <si>
    <t>42301-6636044-1</t>
  </si>
  <si>
    <t>ABDULLAH IBRAHIM FAROOQI</t>
  </si>
  <si>
    <t>33202-1235484-1</t>
  </si>
  <si>
    <t>SALEEMA IJLAL</t>
  </si>
  <si>
    <t>42201-1813682-8</t>
  </si>
  <si>
    <t>SAJID ISLAM</t>
  </si>
  <si>
    <t>346031-738570-9</t>
  </si>
  <si>
    <t>SYED ALI -UL -HASNAIN</t>
  </si>
  <si>
    <t>41304-6561330-9</t>
  </si>
  <si>
    <t>MUHAMMAD ABDUL BARI</t>
  </si>
  <si>
    <t>42101-1529325-3</t>
  </si>
  <si>
    <t>SHAHZADI UZMA SHAUKAT</t>
  </si>
  <si>
    <t>346036-433467-6</t>
  </si>
  <si>
    <t>SYED MOHAMMED RAZA ABIDI</t>
  </si>
  <si>
    <t>42101-0204908-9</t>
  </si>
  <si>
    <t>FATEHUDDIN JUNEJO</t>
  </si>
  <si>
    <t>41201-6080186-5</t>
  </si>
  <si>
    <t>NAVEED UDDIN</t>
  </si>
  <si>
    <t>42201-6376123-7</t>
  </si>
  <si>
    <t>AQIL ALI</t>
  </si>
  <si>
    <t>42101-1832063-9</t>
  </si>
  <si>
    <t>ABIDA BANO</t>
  </si>
  <si>
    <t>42301-0705255-8</t>
  </si>
  <si>
    <t>CHAUDARY GHULAM GHAUS</t>
  </si>
  <si>
    <t>37405-7192722-3</t>
  </si>
  <si>
    <t>MUHAMMAD BILAL JILANI</t>
  </si>
  <si>
    <t>36302-0348179-1</t>
  </si>
  <si>
    <t>KHALID PERVEZ BALOCH</t>
  </si>
  <si>
    <t>17301-0797861-9</t>
  </si>
  <si>
    <t>AHMED SHAFI</t>
  </si>
  <si>
    <t>42301-9840259-5</t>
  </si>
  <si>
    <t>ZEESHAN ADVANI</t>
  </si>
  <si>
    <t>42000-7401668-3</t>
  </si>
  <si>
    <t>MUHAMMED SHAHID</t>
  </si>
  <si>
    <t>MUHAMMAD AFZAL AHMED SHEIKHA</t>
  </si>
  <si>
    <t>42301-0724263-1</t>
  </si>
  <si>
    <t>ZAHEER MUHAMMAD YOUSUF ALLANA</t>
  </si>
  <si>
    <t>42301-1054514-1</t>
  </si>
  <si>
    <t>35202-9039149-7</t>
  </si>
  <si>
    <t>UMAIR TARIQ</t>
  </si>
  <si>
    <t>35201-1219678-7</t>
  </si>
  <si>
    <t>SAMI ULLAH ABBASI</t>
  </si>
  <si>
    <t>374051-941975-9</t>
  </si>
  <si>
    <t>ALINA</t>
  </si>
  <si>
    <t>41306-1451140-2</t>
  </si>
  <si>
    <t>WASEEM RAZZAK</t>
  </si>
  <si>
    <t>42201-0425413-1</t>
  </si>
  <si>
    <t>ARSALAN NASIR</t>
  </si>
  <si>
    <t>41303-1815172-9</t>
  </si>
  <si>
    <t>AMANULLAH KHAN</t>
  </si>
  <si>
    <t>71501-8148682-7</t>
  </si>
  <si>
    <t>ATEEQ UR REHMAN</t>
  </si>
  <si>
    <t>35201-0816519-3</t>
  </si>
  <si>
    <t>SHARMIN MUSHFIQ FAROOQUI</t>
  </si>
  <si>
    <t>42301-2514513-0</t>
  </si>
  <si>
    <t>ZAID MUNIR</t>
  </si>
  <si>
    <t>42201-5417047-9</t>
  </si>
  <si>
    <t>MOHSIN RAZA ASLAM KHAN</t>
  </si>
  <si>
    <t>42301-1161557-7</t>
  </si>
  <si>
    <t>IQBAL PERVEZ</t>
  </si>
  <si>
    <t>422010-760621-7</t>
  </si>
  <si>
    <t>SYED AKHTAR HASAN</t>
  </si>
  <si>
    <t>42501-1541832-7</t>
  </si>
  <si>
    <t>MUHAMMAD HABIB ULLAH</t>
  </si>
  <si>
    <t>SHAHEEN GUL</t>
  </si>
  <si>
    <t>35202-2944405-8</t>
  </si>
  <si>
    <t>SAIMA HUSSAIN SYED</t>
  </si>
  <si>
    <t>37405-0429373-8</t>
  </si>
  <si>
    <t>42201-8111158-0</t>
  </si>
  <si>
    <t>KAUKAB IKRAM MUGHAL</t>
  </si>
  <si>
    <t>17301-1317614-3</t>
  </si>
  <si>
    <t>IMTIAZ AHMED</t>
  </si>
  <si>
    <t>35202-6239701-5</t>
  </si>
  <si>
    <t>MUHAMMAD SALEEM YASEEN</t>
  </si>
  <si>
    <t>42101-3308035-1</t>
  </si>
  <si>
    <t>MUHAMMAD KASHIF</t>
  </si>
  <si>
    <t>42301-1092109-5</t>
  </si>
  <si>
    <t>MUHAMMAD MUZAMMIL</t>
  </si>
  <si>
    <t>42301-1121074-9</t>
  </si>
  <si>
    <t>42301-3063559-3</t>
  </si>
  <si>
    <t>SHOUKAT ALI</t>
  </si>
  <si>
    <t>42201-0410891-7</t>
  </si>
  <si>
    <t>42000-0449266-9</t>
  </si>
  <si>
    <t>SHAHAB AHSAN</t>
  </si>
  <si>
    <t>42201-1164961-1</t>
  </si>
  <si>
    <t>MUHAMMAD AHMER</t>
  </si>
  <si>
    <t>42301-5439404-9</t>
  </si>
  <si>
    <t>MUHAMMAD RAEES</t>
  </si>
  <si>
    <t>82303-4860578-5</t>
  </si>
  <si>
    <t>42000-0489518-3</t>
  </si>
  <si>
    <t>FAISAL AMIN</t>
  </si>
  <si>
    <t>42201-5143532-1</t>
  </si>
  <si>
    <t>ASMA RAUF</t>
  </si>
  <si>
    <t>42301-5736089-0</t>
  </si>
  <si>
    <t>JAHANGIR KHAN</t>
  </si>
  <si>
    <t>42301-6124800-3</t>
  </si>
  <si>
    <t>SYED TAYYAB ASGHAR</t>
  </si>
  <si>
    <t>42201-5754938-3</t>
  </si>
  <si>
    <t>42301-2931016-6</t>
  </si>
  <si>
    <t>ZAHIR ABBAS RAJANI</t>
  </si>
  <si>
    <t>42201-0674831-5</t>
  </si>
  <si>
    <t>SHAUKAT HUSSAIN RAJANI</t>
  </si>
  <si>
    <t>423018-844727-5</t>
  </si>
  <si>
    <t>SHANILA BANO</t>
  </si>
  <si>
    <t>42301-2292796-0</t>
  </si>
  <si>
    <t>ANILA PARVEEN</t>
  </si>
  <si>
    <t>42301-0874698-0</t>
  </si>
  <si>
    <t>HAMIDA BAI</t>
  </si>
  <si>
    <t>42301-9948472-4</t>
  </si>
  <si>
    <t>ABDUL GHAFFAR</t>
  </si>
  <si>
    <t>42301-1095593-3</t>
  </si>
  <si>
    <t>ANILA BANO</t>
  </si>
  <si>
    <t>42301-1337011-2</t>
  </si>
  <si>
    <t>42301-4017956-7</t>
  </si>
  <si>
    <t>MUHAMMAD ATIQUE</t>
  </si>
  <si>
    <t>42301-9849908-7</t>
  </si>
  <si>
    <t>42301-9073084-4</t>
  </si>
  <si>
    <t>MUHAMMAD GUL</t>
  </si>
  <si>
    <t>42301-1053609-9</t>
  </si>
  <si>
    <t>SADIA</t>
  </si>
  <si>
    <t>42301-0920127-6</t>
  </si>
  <si>
    <t>MUHAMMAD ALI DAUDPOTA</t>
  </si>
  <si>
    <t>45504-0508688-9</t>
  </si>
  <si>
    <t>NAVEED</t>
  </si>
  <si>
    <t>42000-0520537-7</t>
  </si>
  <si>
    <t>35202-2512464-7</t>
  </si>
  <si>
    <t>KASHIF JAHANGIR AHMAD</t>
  </si>
  <si>
    <t>35202-7511178-5</t>
  </si>
  <si>
    <t>AHMED MAQSOOD CHAUDHRY</t>
  </si>
  <si>
    <t>34502-9422565-3</t>
  </si>
  <si>
    <t>RIZWAN BASHIR</t>
  </si>
  <si>
    <t>35202-6336893-3</t>
  </si>
  <si>
    <t>DR HAROON SAEED</t>
  </si>
  <si>
    <t>35201-1181522-3</t>
  </si>
  <si>
    <t>WAHEED ABID TARIQ</t>
  </si>
  <si>
    <t>35202-2417515-5</t>
  </si>
  <si>
    <t>36502-1357825-3</t>
  </si>
  <si>
    <t>MUHAMMAD AMIR SHEIKH (269)</t>
  </si>
  <si>
    <t>35202-0596686-3</t>
  </si>
  <si>
    <t>MARYAM AMIR</t>
  </si>
  <si>
    <t>35202-9022885-0</t>
  </si>
  <si>
    <t>ZARA KHAN</t>
  </si>
  <si>
    <t>42201-6495226-4</t>
  </si>
  <si>
    <t>MUHAMMAD JASIM</t>
  </si>
  <si>
    <t>42301-9127576-7</t>
  </si>
  <si>
    <t>NAGHMA SHAHEEN</t>
  </si>
  <si>
    <t>42101-1577119-4</t>
  </si>
  <si>
    <t>KHWAJA JAVAID RAUF</t>
  </si>
  <si>
    <t>38403-2103261-1</t>
  </si>
  <si>
    <t>KHAN ASIM KAMAL AFRIDI</t>
  </si>
  <si>
    <t>42101-3549793-3</t>
  </si>
  <si>
    <t>MUHAMMAD ZULQARNAIN MEHMOOD KHAN</t>
  </si>
  <si>
    <t>35202-2493681-3</t>
  </si>
  <si>
    <t>MUSTAFA KANANI</t>
  </si>
  <si>
    <t>42000-0465585-9</t>
  </si>
  <si>
    <t>42201-0989109-7</t>
  </si>
  <si>
    <t>ATIF AHMED BIN ARIF</t>
  </si>
  <si>
    <t>42201-5123073-9</t>
  </si>
  <si>
    <t>MR :ASHIQ HUSSAIN BUKHRI</t>
  </si>
  <si>
    <t>FAYYAZ AHMED</t>
  </si>
  <si>
    <t>FARHAN IKRAM</t>
  </si>
  <si>
    <t>35200-1410859-3</t>
  </si>
  <si>
    <t>MOHAMMAD JAMIL</t>
  </si>
  <si>
    <t>42201-0265599-3</t>
  </si>
  <si>
    <t>FAISAL QASIM</t>
  </si>
  <si>
    <t>42201-3571560-9</t>
  </si>
  <si>
    <t>SABA</t>
  </si>
  <si>
    <t>42201-0532941-4</t>
  </si>
  <si>
    <t>SAADAT ALI</t>
  </si>
  <si>
    <t>42201-0787146-7</t>
  </si>
  <si>
    <t>SIDAQAT  ALI  KHAN</t>
  </si>
  <si>
    <t>42201-2651492-5</t>
  </si>
  <si>
    <t>SHAHEEN  TABASSUM</t>
  </si>
  <si>
    <t>42201-7305834-8</t>
  </si>
  <si>
    <t>PERSIS  PERVEZ  VARIAVA</t>
  </si>
  <si>
    <t>42301-0818297-4</t>
  </si>
  <si>
    <t>MUHAMMAD NAYIER ARFEEN</t>
  </si>
  <si>
    <t>ASIF ALI KHAN</t>
  </si>
  <si>
    <t>42101-4218232-9</t>
  </si>
  <si>
    <t>42101-7063660-7</t>
  </si>
  <si>
    <t>MUHAMMAD QAYYUM</t>
  </si>
  <si>
    <t>42301-9275482-1</t>
  </si>
  <si>
    <t>42501-1746101-9</t>
  </si>
  <si>
    <t>SYED AFAQ HUSSAIN</t>
  </si>
  <si>
    <t>42201-3094459-1</t>
  </si>
  <si>
    <t>FIKREES (PRIVATE) LIMITED</t>
  </si>
  <si>
    <t>NAVEED ABDUL MAJEED</t>
  </si>
  <si>
    <t>42301-7467052-5</t>
  </si>
  <si>
    <t>MUHAMMAD  ISLAM  UD DIN</t>
  </si>
  <si>
    <t>(543) MIAN MUHAMMAD SALEEM</t>
  </si>
  <si>
    <t>35200-1402977-3</t>
  </si>
  <si>
    <t>ASIF JALAL</t>
  </si>
  <si>
    <t>35200-1515951-1</t>
  </si>
  <si>
    <t>MUHAMMAD JAMIL ( 362 )</t>
  </si>
  <si>
    <t>MUHAMMAD AMIN MALIK</t>
  </si>
  <si>
    <t>13101-5818312-7</t>
  </si>
  <si>
    <t>SALEEM AHSAN</t>
  </si>
  <si>
    <t>42101-6035018-7</t>
  </si>
  <si>
    <t>KASHIF ZAKRIA</t>
  </si>
  <si>
    <t>35202-9685397-5</t>
  </si>
  <si>
    <t>ARIF MAJID CH</t>
  </si>
  <si>
    <t>35201-0528615-5</t>
  </si>
  <si>
    <t>AMANAH INVESTMENTS LIMITED</t>
  </si>
  <si>
    <t>JAM LUTF ALI</t>
  </si>
  <si>
    <t>31301-1503812-3</t>
  </si>
  <si>
    <t>SULTAN ALAM CH.</t>
  </si>
  <si>
    <t>SHAHID IBRAHIM</t>
  </si>
  <si>
    <t>61101-6878966-3</t>
  </si>
  <si>
    <t>UJALA SHAHID</t>
  </si>
  <si>
    <t>61101-6873639-4</t>
  </si>
  <si>
    <t>MUHAMMAD YAQOOB</t>
  </si>
  <si>
    <t>MUHAMMAD JAWAD</t>
  </si>
  <si>
    <t>35202-2664601-3</t>
  </si>
  <si>
    <t>MOHSIN MUSHTAQ</t>
  </si>
  <si>
    <t>35200-1399987-9</t>
  </si>
  <si>
    <t>MUHAMMAD FARHAN</t>
  </si>
  <si>
    <t>42301-0833388-1</t>
  </si>
  <si>
    <t>FARHAN BASHIR KHAN</t>
  </si>
  <si>
    <t>42201-0530020-3</t>
  </si>
  <si>
    <t>UZAIR</t>
  </si>
  <si>
    <t>42301-7414549-1</t>
  </si>
  <si>
    <t>FAISAL AHMAD</t>
  </si>
  <si>
    <t>42201-3396012-1</t>
  </si>
  <si>
    <t>42101-1375457-9</t>
  </si>
  <si>
    <t>MUHAMMAD AFTAB ALAM</t>
  </si>
  <si>
    <t>42201-4007743-9</t>
  </si>
  <si>
    <t>MARGALLA FINANCIAL (PRIVATE) LIMITED</t>
  </si>
  <si>
    <t>CHOUDHRY NOOR ALI</t>
  </si>
  <si>
    <t>34101-2506734-3</t>
  </si>
  <si>
    <t>MUJAHID NADEEM</t>
  </si>
  <si>
    <t>35200-1919058-9</t>
  </si>
  <si>
    <t>SAEED ULLAH</t>
  </si>
  <si>
    <t>16201-4735486-1</t>
  </si>
  <si>
    <t>JAMEEL KIFAYATULLAH</t>
  </si>
  <si>
    <t>17301-1320463-3</t>
  </si>
  <si>
    <t>ALI HUSSAIN</t>
  </si>
  <si>
    <t>354026-731811-3</t>
  </si>
  <si>
    <t>35202-2416095-9</t>
  </si>
  <si>
    <t>Dividend paid</t>
  </si>
  <si>
    <t>Unclimed Dividend</t>
  </si>
  <si>
    <t>Unclaimed Dividend</t>
  </si>
  <si>
    <t>2004-05</t>
  </si>
  <si>
    <t>&lt;0.6</t>
  </si>
  <si>
    <t>CDC</t>
  </si>
  <si>
    <t>Phy Total</t>
  </si>
  <si>
    <t>03008433962</t>
  </si>
  <si>
    <t>saeedmughal56@gmail.com</t>
  </si>
  <si>
    <t>0</t>
  </si>
  <si>
    <t>Filler</t>
  </si>
  <si>
    <t>1150</t>
  </si>
  <si>
    <t>3520224160959</t>
  </si>
  <si>
    <t>6A JOHAR TOWN LAHORE</t>
  </si>
  <si>
    <t>ALLIED BANK LIMITED</t>
  </si>
  <si>
    <t>PK28ABPA0010031538960023</t>
  </si>
  <si>
    <t>COLONY LAHORE</t>
  </si>
  <si>
    <t>MUHALLAH ASHIQ MARKIT WAFAQI</t>
  </si>
  <si>
    <t>JOHAR TOWN HOUSE NO 1</t>
  </si>
  <si>
    <t>03127268262</t>
  </si>
  <si>
    <t>muhammadimranmughal01@gmail.com</t>
  </si>
  <si>
    <t>Non Filler</t>
  </si>
  <si>
    <t>2250</t>
  </si>
  <si>
    <t>4220135347085</t>
  </si>
  <si>
    <t>MUHAMMAD IMRAN MUGHAL</t>
  </si>
  <si>
    <t>KASHMIR ROAD SIALKOT</t>
  </si>
  <si>
    <t>PK06ABPA0010060496930012</t>
  </si>
  <si>
    <t>SIALKOT</t>
  </si>
  <si>
    <t>TAUHEED TOWN, SIALKOT</t>
  </si>
  <si>
    <t>NEAR IQBAL TOWN, MUHALLAH</t>
  </si>
  <si>
    <t>MAHFOOZ AHMED</t>
  </si>
  <si>
    <t>03005955103</t>
  </si>
  <si>
    <t>saeedmibson@yahoo.com</t>
  </si>
  <si>
    <t>321.5</t>
  </si>
  <si>
    <t>11473908</t>
  </si>
  <si>
    <t>1620147354861</t>
  </si>
  <si>
    <t>G.T. ROAD PESHAWAR</t>
  </si>
  <si>
    <t>BANK AL HABIB LIMITED</t>
  </si>
  <si>
    <t>PK08BAHL5505006900129901</t>
  </si>
  <si>
    <t>ISLAMABAD</t>
  </si>
  <si>
    <t>NADRA HEAD QUARTER</t>
  </si>
  <si>
    <t>QA DEPARTMENT</t>
  </si>
  <si>
    <t>MUHAMMAD IBRAHIM</t>
  </si>
  <si>
    <t>03223253429</t>
  </si>
  <si>
    <t>qadeer.okm123@gmail.com</t>
  </si>
  <si>
    <t>2500</t>
  </si>
  <si>
    <t>4220103288279</t>
  </si>
  <si>
    <t>MUHAMMAD QADEER</t>
  </si>
  <si>
    <t>BILAL CHOWRANGI SUB BRANCH KORANGI KARACHI.</t>
  </si>
  <si>
    <t>HABIB METROPOLITAN BANK LIMITED</t>
  </si>
  <si>
    <t>PK65MPBL1106027140247806</t>
  </si>
  <si>
    <t>KARACHI</t>
  </si>
  <si>
    <t>KORANGI NO 1</t>
  </si>
  <si>
    <t>HOUSE NO Y-245</t>
  </si>
  <si>
    <t>MUHAMMAD NASEER</t>
  </si>
  <si>
    <t>03214458889</t>
  </si>
  <si>
    <t>habibullah.jaan@gmail.com</t>
  </si>
  <si>
    <t>8000</t>
  </si>
  <si>
    <t>3520221274708</t>
  </si>
  <si>
    <t>SURRAYA IJAZ AHMAD</t>
  </si>
  <si>
    <t>STOCK EXCHANGE LAHORE</t>
  </si>
  <si>
    <t>BANK ALFALAH LIMITED</t>
  </si>
  <si>
    <t>PK22ALFH0048001003374932</t>
  </si>
  <si>
    <t>LAHORE</t>
  </si>
  <si>
    <t>273-N-BLOCK SABZAZAR SCHEME</t>
  </si>
  <si>
    <t>IJAZ AHMAD</t>
  </si>
  <si>
    <t>03084444055</t>
  </si>
  <si>
    <t>mujahidnadeem118@gmail.com</t>
  </si>
  <si>
    <t>447</t>
  </si>
  <si>
    <t>3520229033741</t>
  </si>
  <si>
    <t>SYED MUMTAZ HUSSAIN BUKHARI</t>
  </si>
  <si>
    <t>3520019190589</t>
  </si>
  <si>
    <t>LAHORE STOCK EXCHANGE BUILDING LAHORE</t>
  </si>
  <si>
    <t>SUMMIT BANK LIMITED</t>
  </si>
  <si>
    <t>PK70SUMB0302087140112051</t>
  </si>
  <si>
    <t>MODEL TOWN</t>
  </si>
  <si>
    <t>FLAT # 689/B, BLOCK-Q</t>
  </si>
  <si>
    <t>FAQIR MUHAMMAD</t>
  </si>
  <si>
    <t>03237007484</t>
  </si>
  <si>
    <t>3000</t>
  </si>
  <si>
    <t>3520226674823</t>
  </si>
  <si>
    <t>JAMSHAID HAIDER</t>
  </si>
  <si>
    <t>PK69ALFH0048001003377578</t>
  </si>
  <si>
    <t>H#94-AHMAD BLOCK NEW GARDEN TOWN</t>
  </si>
  <si>
    <t>MIAN MUHAMMAD ASLAM</t>
  </si>
  <si>
    <t>03215549204</t>
  </si>
  <si>
    <t>noorali_cma@hotmail.com</t>
  </si>
  <si>
    <t>40.5</t>
  </si>
  <si>
    <t>3410125067343</t>
  </si>
  <si>
    <t>D.C ROAD GUJRANWALA</t>
  </si>
  <si>
    <t>UNITED BANK LIMITED</t>
  </si>
  <si>
    <t>PK92UNIL0109000210704376</t>
  </si>
  <si>
    <t>GUJRANWALA</t>
  </si>
  <si>
    <t>D.C ROAD</t>
  </si>
  <si>
    <t>HAROON STREET HOUSE # 198 - A</t>
  </si>
  <si>
    <t>CHOUDHRY SHOUKAT ALI</t>
  </si>
  <si>
    <t>03365767877</t>
  </si>
  <si>
    <t>0088604</t>
  </si>
  <si>
    <t>margalla.financial@gmail.com</t>
  </si>
  <si>
    <t>15000</t>
  </si>
  <si>
    <t>42880467</t>
  </si>
  <si>
    <t>ISE TOWERS BRANCH ISLAMABAD</t>
  </si>
  <si>
    <t>J S BANK LIMITED.</t>
  </si>
  <si>
    <t>PK70JSBL9571000000533143</t>
  </si>
  <si>
    <t>SECTOR G-10/2,</t>
  </si>
  <si>
    <t>HOUSE # 172, ST. 20,</t>
  </si>
  <si>
    <t>03002300529</t>
  </si>
  <si>
    <t>fbkhan81@hotmail.com</t>
  </si>
  <si>
    <t>1511</t>
  </si>
  <si>
    <t>36256781</t>
  </si>
  <si>
    <t>4220105300203</t>
  </si>
  <si>
    <t>SAFOORA GOTH BRANCH KARACHI</t>
  </si>
  <si>
    <t>MEEZAN BANK LIMITED</t>
  </si>
  <si>
    <t>PK38MEZN0001620101211487</t>
  </si>
  <si>
    <t>A-381 BLOCK # 07 GULISTAN-E-JOHAR</t>
  </si>
  <si>
    <t>BASHIR AHMED KHAN</t>
  </si>
  <si>
    <t>03132400167</t>
  </si>
  <si>
    <t>muhammadfarhan@gatron-novatex.com</t>
  </si>
  <si>
    <t>287.5</t>
  </si>
  <si>
    <t>4230108333881</t>
  </si>
  <si>
    <t>BEAUMONT PLAZA, BRANCH KARACHI</t>
  </si>
  <si>
    <t>PK04ALFH0351001004442238</t>
  </si>
  <si>
    <t>GARDEN WEST,</t>
  </si>
  <si>
    <t>FLAT NO # A-4, 2ND FLOOR, SHAFIQ ARCADE,</t>
  </si>
  <si>
    <t>MUHAMMAD HABIB</t>
  </si>
  <si>
    <t>03048936159</t>
  </si>
  <si>
    <t>uzair.kiyani26@gmail.com</t>
  </si>
  <si>
    <t>1500</t>
  </si>
  <si>
    <t>6110179959721</t>
  </si>
  <si>
    <t>MUHAMMAD UZAIR KIANI</t>
  </si>
  <si>
    <t>I-9 MARKAZ ISLAMABAD</t>
  </si>
  <si>
    <t>PK64MEZN0003020103606364</t>
  </si>
  <si>
    <t>I-8/1.</t>
  </si>
  <si>
    <t>BLOCK #3B, FLAT#11, GALI#3.</t>
  </si>
  <si>
    <t>ASAD GOHAR</t>
  </si>
  <si>
    <t>03215148097</t>
  </si>
  <si>
    <t>akrammuhammad658@gmail.com</t>
  </si>
  <si>
    <t>250</t>
  </si>
  <si>
    <t>6110118942059</t>
  </si>
  <si>
    <t>PAF AIR HEADQUARTER ISLAMABAD</t>
  </si>
  <si>
    <t>HABIB BANK LIMITED</t>
  </si>
  <si>
    <t>PK15HABB0022997000167003</t>
  </si>
  <si>
    <t>JOHD ROAD, P/O: GOLRA SHARIF.</t>
  </si>
  <si>
    <t>HOUSE#9, STREET#1, QURESHI COLONY,</t>
  </si>
  <si>
    <t>ILAM DIN(LATE)</t>
  </si>
  <si>
    <t>03005181203</t>
  </si>
  <si>
    <t>akmalfiaz@gmail.com</t>
  </si>
  <si>
    <t>1000</t>
  </si>
  <si>
    <t>3740547817997</t>
  </si>
  <si>
    <t>AKMAL FIAZ</t>
  </si>
  <si>
    <t>F-11, MARKAZ ISLAMABAD</t>
  </si>
  <si>
    <t>ASKARI BANK LIMITED</t>
  </si>
  <si>
    <t>PK75ASCM0001270100003654</t>
  </si>
  <si>
    <t>RAWALPINDI</t>
  </si>
  <si>
    <t>HOUSE #35, LANE # 2, ASKARI-13.</t>
  </si>
  <si>
    <t>BARKAT GILL</t>
  </si>
  <si>
    <t>03214200734</t>
  </si>
  <si>
    <t>mohsin4200734@gmail.com</t>
  </si>
  <si>
    <t>6.5</t>
  </si>
  <si>
    <t>3520013999879</t>
  </si>
  <si>
    <t>PK14ALFH0048001003375173</t>
  </si>
  <si>
    <t>MUSLIM GUNJ LITON ROAD</t>
  </si>
  <si>
    <t>HOUSE NO. 12, STREET NO. 6</t>
  </si>
  <si>
    <t>MUSHTAQ AHMED</t>
  </si>
  <si>
    <t>03218438386</t>
  </si>
  <si>
    <t>sheryboy99@hotmail.com</t>
  </si>
  <si>
    <t>677</t>
  </si>
  <si>
    <t>3520226646013</t>
  </si>
  <si>
    <t>KARIM BLOCK ALLAMA IQBAL TOWN LAHORE</t>
  </si>
  <si>
    <t>02840101704905</t>
  </si>
  <si>
    <t>RAZA BLOCK ALLAMA IQBAL TOWN</t>
  </si>
  <si>
    <t>HOUSE NO. 462, STREET NO. 12</t>
  </si>
  <si>
    <t>03345355058</t>
  </si>
  <si>
    <t>ujala.shahid@yahoo.com</t>
  </si>
  <si>
    <t>142.5</t>
  </si>
  <si>
    <t>6110168736394</t>
  </si>
  <si>
    <t>R.A.BAZAR KHURSHID ALAM ROAD LAHORE CANTT.</t>
  </si>
  <si>
    <t>PK31HABB0010157900507001</t>
  </si>
  <si>
    <t>WAHDAT ROAD LAHORE</t>
  </si>
  <si>
    <t>QAYYUM BLOCK MUSTAFA TOWN</t>
  </si>
  <si>
    <t>H#27 BAKHTAWAR VILLAS</t>
  </si>
  <si>
    <t>03364161104</t>
  </si>
  <si>
    <t>shahidibrahim@hotmail.com</t>
  </si>
  <si>
    <t>35</t>
  </si>
  <si>
    <t>35.5</t>
  </si>
  <si>
    <t>6110168789663</t>
  </si>
  <si>
    <t>PASSCO PLAZA LAHORE</t>
  </si>
  <si>
    <t>PK63SUMB0314087140100810</t>
  </si>
  <si>
    <t>H#27, BAKHTAWAR VILLAS</t>
  </si>
  <si>
    <t>03004330698</t>
  </si>
  <si>
    <t>sultanalamch@hotmail.com</t>
  </si>
  <si>
    <t>150.5</t>
  </si>
  <si>
    <t>3520266776997</t>
  </si>
  <si>
    <t>NAWAN KOT LAHORE</t>
  </si>
  <si>
    <t>PK68UNIL0112174010013987</t>
  </si>
  <si>
    <t>H#33-A GULSHAN RAVI</t>
  </si>
  <si>
    <t>CH.MUHAMMAD ASLAM</t>
  </si>
  <si>
    <t>03028200001</t>
  </si>
  <si>
    <t>0051963</t>
  </si>
  <si>
    <t>awo@amanahinvestments.com</t>
  </si>
  <si>
    <t>576.5</t>
  </si>
  <si>
    <t>31691714</t>
  </si>
  <si>
    <t>PAKISTAN STOCK EXCHANGE BRANCH KARACHI</t>
  </si>
  <si>
    <t>DUBAI ISLAMIC BANK PAKISTAN LIMITED</t>
  </si>
  <si>
    <t>PK70DUIB0000000081392005</t>
  </si>
  <si>
    <t>EXCHANGE ROAD, KARACHI</t>
  </si>
  <si>
    <t>KARACHI STOCK EXCHANGE BUILDING, STOCK</t>
  </si>
  <si>
    <t>OFFICE NO. 123, 3RD FLOOR,</t>
  </si>
  <si>
    <t>03008421957</t>
  </si>
  <si>
    <t>arifmajeedch@gmail.com</t>
  </si>
  <si>
    <t>7783.5</t>
  </si>
  <si>
    <t>3520105286155</t>
  </si>
  <si>
    <t>LSE LAHORE</t>
  </si>
  <si>
    <t>MCB BANK LIMITED</t>
  </si>
  <si>
    <t>PK51MUCB0139201010031880</t>
  </si>
  <si>
    <t>LAHORE LAHORE</t>
  </si>
  <si>
    <t>19, KHYABAN-E-AWAN-E-IQBAL</t>
  </si>
  <si>
    <t>ROOM # 310, LAHORE STOCK EXCHANGE PLAZA</t>
  </si>
  <si>
    <t>CH. ABDUL MAJID</t>
  </si>
  <si>
    <t>03009430597</t>
  </si>
  <si>
    <t>51.5</t>
  </si>
  <si>
    <t>3520296853975</t>
  </si>
  <si>
    <t>340-A GULSHAN E RAVI LAHORE.</t>
  </si>
  <si>
    <t>MOHAMMAD ZAKRIA</t>
  </si>
  <si>
    <t>03000207786</t>
  </si>
  <si>
    <t>alireza667@gmail.com</t>
  </si>
  <si>
    <t>9</t>
  </si>
  <si>
    <t>4230124556433</t>
  </si>
  <si>
    <t>TIBET CENTER M.A JINNAH ROAD BR CODE0827 KARACHI</t>
  </si>
  <si>
    <t>PK43HABB0008277900312103</t>
  </si>
  <si>
    <t>MOHAFIZ PHASE VI DHA KARACHI</t>
  </si>
  <si>
    <t>108/11,5TH  STREET OFF KHAYABAN-E-</t>
  </si>
  <si>
    <t>MEMOON ABDUL JABBAR</t>
  </si>
  <si>
    <t>03214245433</t>
  </si>
  <si>
    <t>jamil.muhammad57@yahoo.com</t>
  </si>
  <si>
    <t>3520113990935</t>
  </si>
  <si>
    <t>PURA LAHORE</t>
  </si>
  <si>
    <t>PAKISTAN MINT COLONY BAGHBAN</t>
  </si>
  <si>
    <t>HOUSE # D/22 MOHALLAH</t>
  </si>
  <si>
    <t>IQBAL MUHAMMAD</t>
  </si>
  <si>
    <t>03008834151</t>
  </si>
  <si>
    <t>mshafique.4151@gmail.co</t>
  </si>
  <si>
    <t>3520112648319</t>
  </si>
  <si>
    <t>MUHAMMAD SHAFIQUE</t>
  </si>
  <si>
    <t>FORTRESS STADIUM BRANCH LAHORE</t>
  </si>
  <si>
    <t>PK20ABPA0010002342350010</t>
  </si>
  <si>
    <t>LAHORE CANT LAHORE</t>
  </si>
  <si>
    <t>MADINA COLONY WALTON ROAD</t>
  </si>
  <si>
    <t>HOUSE NO  E459, STREET NO  4,</t>
  </si>
  <si>
    <t>MUHAMMAD JALIL</t>
  </si>
  <si>
    <t>03004720754</t>
  </si>
  <si>
    <t>attiq.rehman1049@gmail.com</t>
  </si>
  <si>
    <t>0.5</t>
  </si>
  <si>
    <t>3520112043193</t>
  </si>
  <si>
    <t>(1981) ATTIQ UR REHMAN AWAN</t>
  </si>
  <si>
    <t>EMPRESS ROAD, LAHORE</t>
  </si>
  <si>
    <t>PK41HABB0007867914332103</t>
  </si>
  <si>
    <t>RAILWAY COLONY, MUGHALPURA</t>
  </si>
  <si>
    <t>HOUSE#1, BLOCK#766, BAJA LINE</t>
  </si>
  <si>
    <t>MALIK ABDUL HAMEED</t>
  </si>
  <si>
    <t>20</t>
  </si>
  <si>
    <t>3520014029773</t>
  </si>
  <si>
    <t>LAHORE STOCK EXCHANGE BIULDING LAHORE</t>
  </si>
  <si>
    <t>HABIB BANK  LTD.</t>
  </si>
  <si>
    <t>5061-9</t>
  </si>
  <si>
    <t>NEAR BAGHI, MONI ROAD LAHORE.</t>
  </si>
  <si>
    <t>HOUSE #3, GALI #2, SALAMAT MUHALA</t>
  </si>
  <si>
    <t>MIAN ATTA MUHAMMAD</t>
  </si>
  <si>
    <t>03036747900</t>
  </si>
  <si>
    <t>681</t>
  </si>
  <si>
    <t>3630251484813</t>
  </si>
  <si>
    <t>GULSHAN  MARKET NEW MULTAN MULTAN</t>
  </si>
  <si>
    <t>MUSLIM COMMERCIAL  BANK LTD</t>
  </si>
  <si>
    <t>6911--9</t>
  </si>
  <si>
    <t>ASHRAF COLONY MULTAN</t>
  </si>
  <si>
    <t>CHOWK MASOOM SHAH ROAD STREET NO3</t>
  </si>
  <si>
    <t>REHMAN HOUSE NEAR RAHEEM</t>
  </si>
  <si>
    <t>MUHAMMAD JAMAL UD DIN</t>
  </si>
  <si>
    <t>03228262613</t>
  </si>
  <si>
    <t>749</t>
  </si>
  <si>
    <t>4230174670525</t>
  </si>
  <si>
    <t>KARACHI STOCK EXCHANGE BRANCH KARACHI.</t>
  </si>
  <si>
    <t>PK30BAHL1012008100061601</t>
  </si>
  <si>
    <t>KARACHI KARACHI</t>
  </si>
  <si>
    <t>KARACHI.STOCK.EXCHANGE.BUILDING</t>
  </si>
  <si>
    <t>ROOM.NO.532.5TH.FLOOR</t>
  </si>
  <si>
    <t>03222120330</t>
  </si>
  <si>
    <t>riazakber83@gmai.com</t>
  </si>
  <si>
    <t>3500</t>
  </si>
  <si>
    <t>4230109073249</t>
  </si>
  <si>
    <t>MUHAMMAD RIAZ AKBAR</t>
  </si>
  <si>
    <t>CLOTH MARKET KARACHI</t>
  </si>
  <si>
    <t>PK81MPBL0111027140249835</t>
  </si>
  <si>
    <t>ROAD KHARADER</t>
  </si>
  <si>
    <t>FLAT NO : 4 KHATRI MANZIL JAFFAR FIDDIA</t>
  </si>
  <si>
    <t>AKBAR</t>
  </si>
  <si>
    <t>03218200464</t>
  </si>
  <si>
    <t>niadam@hotmail.com</t>
  </si>
  <si>
    <t>7500</t>
  </si>
  <si>
    <t>02884941</t>
  </si>
  <si>
    <t>4230146500289</t>
  </si>
  <si>
    <t>IDREES</t>
  </si>
  <si>
    <t>STOCK EXCHANGE BRANCH KARACHI</t>
  </si>
  <si>
    <t>PK73ASCM0001181650500631</t>
  </si>
  <si>
    <t>EXCHANGE BUILDING STOCK EXCHANGE ROAD</t>
  </si>
  <si>
    <t>ROOM NO:902-903 9TH FLOOR NEW STOCK</t>
  </si>
  <si>
    <t>ADAM</t>
  </si>
  <si>
    <t>03212407373</t>
  </si>
  <si>
    <t>0083607</t>
  </si>
  <si>
    <t>tewfiqfikree@gmail.com</t>
  </si>
  <si>
    <t>12710</t>
  </si>
  <si>
    <t>41397304</t>
  </si>
  <si>
    <t>STOCK EXHCNAGE BUILDING KARACHI</t>
  </si>
  <si>
    <t>PK25MPBL0118027140135063</t>
  </si>
  <si>
    <t>OFF. I.I. CHUNDRIGAR ROAD,</t>
  </si>
  <si>
    <t>639 STOCK EXCHANGE BUILDING,</t>
  </si>
  <si>
    <t>03333049028</t>
  </si>
  <si>
    <t>dr.faizanmuqeet@gmail.com</t>
  </si>
  <si>
    <t>12500</t>
  </si>
  <si>
    <t>4210118036389</t>
  </si>
  <si>
    <t>ABDUL MUQEET</t>
  </si>
  <si>
    <t>KDA CIVIC CENTRE BRANCH, KARACHI</t>
  </si>
  <si>
    <t>PK18HABB0000140032058001</t>
  </si>
  <si>
    <t>BUFFER ZONE, NORTH KARACHI,</t>
  </si>
  <si>
    <t>R -433, SECTOR NO.15-A/1,</t>
  </si>
  <si>
    <t>MEHMOOD ALI</t>
  </si>
  <si>
    <t>03232256850</t>
  </si>
  <si>
    <t>afaq_2012@outlook.com</t>
  </si>
  <si>
    <t>120</t>
  </si>
  <si>
    <t>4220186828262</t>
  </si>
  <si>
    <t>SUMMAYA AFAQ</t>
  </si>
  <si>
    <t>482</t>
  </si>
  <si>
    <t>4220155829020</t>
  </si>
  <si>
    <t>RAFAT AFAQ</t>
  </si>
  <si>
    <t>602.5</t>
  </si>
  <si>
    <t>4220130944591</t>
  </si>
  <si>
    <t>BLOCK-2,GULSHAN-E-IQBAL BRANCH, KARACHI</t>
  </si>
  <si>
    <t>PK95HABB0018487900259101</t>
  </si>
  <si>
    <t>GULSHAN-E-IQBAL,</t>
  </si>
  <si>
    <t>A-199, FIRST FLOOR, BLOCK -1,</t>
  </si>
  <si>
    <t>SYED AIJAZ HUSSAIN</t>
  </si>
  <si>
    <t>03362197517</t>
  </si>
  <si>
    <t>nandlal1942@gmail.com</t>
  </si>
  <si>
    <t>312.5</t>
  </si>
  <si>
    <t>4230107512986</t>
  </si>
  <si>
    <t>AJODHIA BAI</t>
  </si>
  <si>
    <t>4230108822711</t>
  </si>
  <si>
    <t>ANEEL KUMAR</t>
  </si>
  <si>
    <t>4230108449801</t>
  </si>
  <si>
    <t>BISHAM KUMAR</t>
  </si>
  <si>
    <t>4230108094763</t>
  </si>
  <si>
    <t>SWAMI NARAIN MANDER BRANCH, KARACHI</t>
  </si>
  <si>
    <t>PK17MUCB0003304010001161</t>
  </si>
  <si>
    <t>49, S-N. TEMPLE, M. A. JINNAH ROAD,</t>
  </si>
  <si>
    <t>C/O NANDLAL S/O BHAGWAN DAS.,</t>
  </si>
  <si>
    <t>BHAGWANDAS</t>
  </si>
  <si>
    <t>03213773983</t>
  </si>
  <si>
    <t>naseer.ahmed@mft.com.pk</t>
  </si>
  <si>
    <t>112</t>
  </si>
  <si>
    <t>4230174682530</t>
  </si>
  <si>
    <t>SELINA ANAND</t>
  </si>
  <si>
    <t>112.5</t>
  </si>
  <si>
    <t>21622086</t>
  </si>
  <si>
    <t>4250117461019</t>
  </si>
  <si>
    <t>MAIN BRANCH, KARACHI</t>
  </si>
  <si>
    <t>PK55MPBL0101017140410708</t>
  </si>
  <si>
    <t>MALIR COLONY,</t>
  </si>
  <si>
    <t>E - 118, KAUSAR TOWN,</t>
  </si>
  <si>
    <t>03002982877</t>
  </si>
  <si>
    <t>polads@hotmail.com</t>
  </si>
  <si>
    <t>4200007091866</t>
  </si>
  <si>
    <t>MARZIVER POLAD</t>
  </si>
  <si>
    <t>10000</t>
  </si>
  <si>
    <t>02683997</t>
  </si>
  <si>
    <t>4200009739487</t>
  </si>
  <si>
    <t>KERSIE MERWAN POLAD</t>
  </si>
  <si>
    <t>M.A.JINNAH RD BR,GODREJ KANDAWALLA BLDG, KARACHI</t>
  </si>
  <si>
    <t>PK36BAHL1008007701776201</t>
  </si>
  <si>
    <t>KEHKASHAN,CLIFTON, KARACHI</t>
  </si>
  <si>
    <t>BLOCK-7,KDA SCHEME NO.5,STREET NO.5,</t>
  </si>
  <si>
    <t>C/O.POLAD M.POLAD.,HOUSE NO.D-10,</t>
  </si>
  <si>
    <t>MERWANJEE FRAMJI IRANI</t>
  </si>
  <si>
    <t>03002144185</t>
  </si>
  <si>
    <t>qayyumqayyum20@yahoo.com</t>
  </si>
  <si>
    <t>110.5</t>
  </si>
  <si>
    <t>4220184373521</t>
  </si>
  <si>
    <t>MUHAMMAD NAVEED SAEED (MR)</t>
  </si>
  <si>
    <t>4220173894215</t>
  </si>
  <si>
    <t>SHAFIQ ULLAH QURESHI (MR)</t>
  </si>
  <si>
    <t>4230133305384</t>
  </si>
  <si>
    <t>RUBEENA QAYYUM (MRS)</t>
  </si>
  <si>
    <t>4230192754821</t>
  </si>
  <si>
    <t>DHA PHASE-1 BRANCH,KORANGI BYPASS, KARACHI</t>
  </si>
  <si>
    <t>PK74ALFH0022001003281788</t>
  </si>
  <si>
    <t>STREET NO.2, SECTOR-C, AKHTAR COLONY,</t>
  </si>
  <si>
    <t>PURPLE HOUSE., HOUSE NO.58,</t>
  </si>
  <si>
    <t>03453229639</t>
  </si>
  <si>
    <t>mohammad.ilyas@abl.com</t>
  </si>
  <si>
    <t>4210170636607</t>
  </si>
  <si>
    <t>FOREIGN EXCHANGE BRANCH,(BR-CODE-0141), KARACHI</t>
  </si>
  <si>
    <t>PK90ABPA0010000435870010</t>
  </si>
  <si>
    <t>NEAR DENSO HALL, KARACHI</t>
  </si>
  <si>
    <t>M. A. JINNAH RD,1ST FLR, B.K. TRUST BLDG</t>
  </si>
  <si>
    <t>C/O H. P. BYRAMJI &amp; CO. (PVT.) LTD., 162</t>
  </si>
  <si>
    <t>UMAR MOOSA</t>
  </si>
  <si>
    <t>03452373784</t>
  </si>
  <si>
    <t>asif_khan025@hotmail.com</t>
  </si>
  <si>
    <t>150</t>
  </si>
  <si>
    <t>4210176517102</t>
  </si>
  <si>
    <t>SEEMA ASIF KHAM</t>
  </si>
  <si>
    <t>4210142182329</t>
  </si>
  <si>
    <t>NORTH KARACHI,</t>
  </si>
  <si>
    <t>HOUSE NO. A -848, SECTOR 11-B,</t>
  </si>
  <si>
    <t>RAFIQ AHMED KHAN</t>
  </si>
  <si>
    <t>03062007442</t>
  </si>
  <si>
    <t>nayierarfeen@yahoo.com</t>
  </si>
  <si>
    <t>186</t>
  </si>
  <si>
    <t>4210165256409</t>
  </si>
  <si>
    <t>MUHAMMAD QAISER SABRI</t>
  </si>
  <si>
    <t>4210130192350</t>
  </si>
  <si>
    <t>SHAHLA NAYIER</t>
  </si>
  <si>
    <t>4210130183800</t>
  </si>
  <si>
    <t>BADRUN NISA</t>
  </si>
  <si>
    <t>186.5</t>
  </si>
  <si>
    <t>4210195970707</t>
  </si>
  <si>
    <t>SIR SYED TOWN, NORTH KARACHI,</t>
  </si>
  <si>
    <t>HOUSE NO.R-85, SECTOR 11-C-2,</t>
  </si>
  <si>
    <t>MUHAMMAD ABRARUL HAQUE</t>
  </si>
  <si>
    <t>03332105680</t>
  </si>
  <si>
    <t>persis.pervez@yahoo.com</t>
  </si>
  <si>
    <t>1.5</t>
  </si>
  <si>
    <t>4230108962401</t>
  </si>
  <si>
    <t>PERVEZ  DARASHAW  VARIAVA</t>
  </si>
  <si>
    <t>39900118</t>
  </si>
  <si>
    <t>4230108182974</t>
  </si>
  <si>
    <t>CLIFTON BRANCH,OPP AGHA SUPERMARKET, KARACHI</t>
  </si>
  <si>
    <t>PK10DUIB0000000139654001</t>
  </si>
  <si>
    <t>MAHMOODABAD,</t>
  </si>
  <si>
    <t>O-75,CYRUS MINWALLA COLONY,PARSI GATE,</t>
  </si>
  <si>
    <t>03332134550</t>
  </si>
  <si>
    <t>shaheentabassum103@gmail.com</t>
  </si>
  <si>
    <t>4220173058348</t>
  </si>
  <si>
    <t>H.T.C. BRANCH, KARACHI</t>
  </si>
  <si>
    <t>PK77MUCB0000000000463051</t>
  </si>
  <si>
    <t>EAST KARACHI-74800.,</t>
  </si>
  <si>
    <t>HOUSE NO.17/5-E3, JEHANGIR ROAD,</t>
  </si>
  <si>
    <t>RIASAT ALI KHAN (LATE)</t>
  </si>
  <si>
    <t>03333264427</t>
  </si>
  <si>
    <t>sidaqatalik@gmail.com</t>
  </si>
  <si>
    <t>4220126514925</t>
  </si>
  <si>
    <t>STOCK EXCHANGE BRANCH, KARACHI</t>
  </si>
  <si>
    <t>PK25BAHL1012007400423001</t>
  </si>
  <si>
    <t>HOUSE NO.17/5-E2,JEHANGIR ROAD,</t>
  </si>
  <si>
    <t>RIASAT ALI KHAN</t>
  </si>
  <si>
    <t>saadatalikhan404@gmail.com</t>
  </si>
  <si>
    <t>4220107871467</t>
  </si>
  <si>
    <t>KARACHI STOCK EXCHANGE BRANCH, KARACHI</t>
  </si>
  <si>
    <t>PK96MEZN0099090101611660</t>
  </si>
  <si>
    <t>HOUSE NO.17/5-E4,JEHANGIR ROAD,</t>
  </si>
  <si>
    <t>03018207774</t>
  </si>
  <si>
    <t>aqsa_fawad95@hotmail.com</t>
  </si>
  <si>
    <t>51</t>
  </si>
  <si>
    <t>4220163900304</t>
  </si>
  <si>
    <t>AQSA</t>
  </si>
  <si>
    <t>4220105329414</t>
  </si>
  <si>
    <t>BAHADURABAD BRANCH KARACHI</t>
  </si>
  <si>
    <t>PK24ASCM0000410320202084</t>
  </si>
  <si>
    <t>SHARFABAD, KARACHI</t>
  </si>
  <si>
    <t>JAMAL-UD-DIN AFGHANI ROAD,</t>
  </si>
  <si>
    <t>19/3, QASR-E-GUL BUILDING, FLAT NO.207,</t>
  </si>
  <si>
    <t>FAWAD</t>
  </si>
  <si>
    <t>03219250879</t>
  </si>
  <si>
    <t>fkd72@hotmail.com</t>
  </si>
  <si>
    <t>16890.5</t>
  </si>
  <si>
    <t>14068940</t>
  </si>
  <si>
    <t>4220135715609</t>
  </si>
  <si>
    <t>ALAMGIR ROAD, KARACHI</t>
  </si>
  <si>
    <t>PK31MPBL0129027140110931</t>
  </si>
  <si>
    <t>03008283003</t>
  </si>
  <si>
    <t>shoaibchamdia@gmail.com</t>
  </si>
  <si>
    <t>300.5</t>
  </si>
  <si>
    <t>05236967</t>
  </si>
  <si>
    <t>4220102655993</t>
  </si>
  <si>
    <t>KARACHI STOCK EXCHANGE BRANCH KARACHI</t>
  </si>
  <si>
    <t>DUBAI ISLAMIC BANK PAKISTAN LTD.</t>
  </si>
  <si>
    <t>PK93DUIB0000000070954003</t>
  </si>
  <si>
    <t>CENTER, I.I.CHUNDRIGAR ROAD,</t>
  </si>
  <si>
    <t>602, 6TH FLOOR, BUSINESS &amp; FINANCE</t>
  </si>
  <si>
    <t>575</t>
  </si>
  <si>
    <t>GT ROAD DAROGHWALA BRANCH LAHORE</t>
  </si>
  <si>
    <t>PK60ASCM0002220100002082</t>
  </si>
  <si>
    <t>COLONY  BAGHBAN PURA</t>
  </si>
  <si>
    <t>HOUES NO.D-22 PAKISTAN MINT</t>
  </si>
  <si>
    <t>IQBAL  MOHAMMAD</t>
  </si>
  <si>
    <t>03455055733</t>
  </si>
  <si>
    <t>16.5</t>
  </si>
  <si>
    <t>6110119125540</t>
  </si>
  <si>
    <t>ASMA IRSHAD</t>
  </si>
  <si>
    <t>6110159275421</t>
  </si>
  <si>
    <t>F-10 MARKAZ ISLAMABAD</t>
  </si>
  <si>
    <t>ASKARI COMMERCAIL BANK</t>
  </si>
  <si>
    <t>26-01-100-6073-2</t>
  </si>
  <si>
    <t>HOUSE NO 113 STREET 19 F-11/2</t>
  </si>
  <si>
    <t>03344175176</t>
  </si>
  <si>
    <t>372</t>
  </si>
  <si>
    <t>3520013694088</t>
  </si>
  <si>
    <t>ASMA</t>
  </si>
  <si>
    <t>372.5</t>
  </si>
  <si>
    <t>3520014108593</t>
  </si>
  <si>
    <t>EFM HOUSE 6-D JAIL ROAD LAHORE</t>
  </si>
  <si>
    <t>1527-5</t>
  </si>
  <si>
    <t>MULTAN ROAD</t>
  </si>
  <si>
    <t>HOUSE NO 46,GULNAR COLONY</t>
  </si>
  <si>
    <t>IKRAM UDDIN</t>
  </si>
  <si>
    <t>03335179993</t>
  </si>
  <si>
    <t>136</t>
  </si>
  <si>
    <t>1730131635965</t>
  </si>
  <si>
    <t>BAHRIA TOWN RAWALPINDI</t>
  </si>
  <si>
    <t>HBL</t>
  </si>
  <si>
    <t>23017900815001</t>
  </si>
  <si>
    <t>737 A ST 50 PHASE 2 BAHRIA TOWN</t>
  </si>
  <si>
    <t>MUHAMMAD RIAZ</t>
  </si>
  <si>
    <t>48.5</t>
  </si>
  <si>
    <t>3740506072273</t>
  </si>
  <si>
    <t>HARLAY STREET RAWALPINDI.</t>
  </si>
  <si>
    <t>HOUSE # 83 / 7 LANE # 4</t>
  </si>
  <si>
    <t>MR : MAHTAB ALI</t>
  </si>
  <si>
    <t>03343207773</t>
  </si>
  <si>
    <t>atif.binarif@gmail.com</t>
  </si>
  <si>
    <t>4517</t>
  </si>
  <si>
    <t>43591132</t>
  </si>
  <si>
    <t>4220151230739</t>
  </si>
  <si>
    <t>AVARI TOWER KARACHI</t>
  </si>
  <si>
    <t>PK61UNIL0112059801053605</t>
  </si>
  <si>
    <t>MEREWEATHER ROAD, KARACHI</t>
  </si>
  <si>
    <t>CENTRAL HOTEL BUILDING,GROUND FLOOR,</t>
  </si>
  <si>
    <t>GULLIVER`S TRAVELS (PVT) LTD.</t>
  </si>
  <si>
    <t>ARIF UD DIN AHMED</t>
  </si>
  <si>
    <t>03003515591</t>
  </si>
  <si>
    <t>matiq313@gmail.com</t>
  </si>
  <si>
    <t>4</t>
  </si>
  <si>
    <t>4220162168376</t>
  </si>
  <si>
    <t>SHEHNILA</t>
  </si>
  <si>
    <t>4220109891097</t>
  </si>
  <si>
    <t>KARACHI STOCK EXCHANGE KARACHI.</t>
  </si>
  <si>
    <t>PK79ABPA0010001295510010</t>
  </si>
  <si>
    <t>JAHANGIR ROAD,</t>
  </si>
  <si>
    <t>B-24, MOONA SQUARE,</t>
  </si>
  <si>
    <t>03002778997</t>
  </si>
  <si>
    <t>mustafakanani@hotmail.com</t>
  </si>
  <si>
    <t>225</t>
  </si>
  <si>
    <t>4200004655859</t>
  </si>
  <si>
    <t>TARIQ ROAD KARACHI</t>
  </si>
  <si>
    <t>PK16ABPA0010028586850017</t>
  </si>
  <si>
    <t>JINNAH COOPERATIVE HOUSING SOCIETY,</t>
  </si>
  <si>
    <t>204, REEMA PALACE, 26-A, BLOCK-3,</t>
  </si>
  <si>
    <t>03214252200</t>
  </si>
  <si>
    <t>zkhan69@hotmail.com</t>
  </si>
  <si>
    <t>3520224936813</t>
  </si>
  <si>
    <t>LSE BRANCH LAHORE</t>
  </si>
  <si>
    <t>PK26SUMB0302087140106829</t>
  </si>
  <si>
    <t>HOUSE #  111-L PHASE VI, DHA, LAHORE</t>
  </si>
  <si>
    <t>NASEER MEHMOOD KHAN</t>
  </si>
  <si>
    <t>03072223110</t>
  </si>
  <si>
    <t>adil.samee1@gmail.com</t>
  </si>
  <si>
    <t>602</t>
  </si>
  <si>
    <t>4230104227375</t>
  </si>
  <si>
    <t>DOLMEN MALL, CLIFTON KARACHI</t>
  </si>
  <si>
    <t>PK51HABB0023137000332703</t>
  </si>
  <si>
    <t>CLIFTON KARACHI</t>
  </si>
  <si>
    <t>DOLMEN CITY, HC-3, BLOCK 4</t>
  </si>
  <si>
    <t>FLOOR # 14 A, THE HARBOUR FRONT</t>
  </si>
  <si>
    <t>FATEH MOHAMMAD SALEEM KAZI</t>
  </si>
  <si>
    <t>03332347753</t>
  </si>
  <si>
    <t>a_afridi77@yahoo.com</t>
  </si>
  <si>
    <t>4210135497933</t>
  </si>
  <si>
    <t>SIDCO CENTRE KARACHI.</t>
  </si>
  <si>
    <t>PK48MUCB0139102010033554</t>
  </si>
  <si>
    <t>F.B.AREA BLOCK-9 KARACHI</t>
  </si>
  <si>
    <t>DASTGIR SOCIETY</t>
  </si>
  <si>
    <t>HOUSE NO. R-939-940</t>
  </si>
  <si>
    <t>KHAN MUJTABA KAMAL AFRIDI</t>
  </si>
  <si>
    <t>03005513929</t>
  </si>
  <si>
    <t>kjrauf@gmail.com</t>
  </si>
  <si>
    <t>609.5</t>
  </si>
  <si>
    <t>3840321032611</t>
  </si>
  <si>
    <t>BILAWAL CHOWRANGI CLIFTON KARACHI</t>
  </si>
  <si>
    <t>PK46HABB0024857900111303</t>
  </si>
  <si>
    <t>SCHOOL ARTS . KARACHI</t>
  </si>
  <si>
    <t>CLIFTON BLOCK-2,NEAR INDUS VALLEY</t>
  </si>
  <si>
    <t>APARTMENT N0:302,MARINA ELIVATION</t>
  </si>
  <si>
    <t>KHWAJA ABDUL RAUF</t>
  </si>
  <si>
    <t>03332377688</t>
  </si>
  <si>
    <t>shaheennaghma9@gmail.com</t>
  </si>
  <si>
    <t>122</t>
  </si>
  <si>
    <t>4210115771194</t>
  </si>
  <si>
    <t>YASINABAD KARACHI</t>
  </si>
  <si>
    <t>PK36BAHL1191007800081401</t>
  </si>
  <si>
    <t>DASTAGIR SOCIETY, F. B. AREA,</t>
  </si>
  <si>
    <t>HOUSE NO. R-752, BLOCK-9,</t>
  </si>
  <si>
    <t>ABDUL SALAM KHAN</t>
  </si>
  <si>
    <t>03222668066</t>
  </si>
  <si>
    <t>asim.shafi20@gmail.com</t>
  </si>
  <si>
    <t>1006</t>
  </si>
  <si>
    <t>4220147719389</t>
  </si>
  <si>
    <t>SUFYAN AKHTAR</t>
  </si>
  <si>
    <t>1006.5</t>
  </si>
  <si>
    <t>4230191275767</t>
  </si>
  <si>
    <t>NURSERY KARACHI</t>
  </si>
  <si>
    <t>PK90UNIL0109000200833789</t>
  </si>
  <si>
    <t>PHASE-7 EXT., KARACHI</t>
  </si>
  <si>
    <t>SHAHEED NEAR DHA SUFFA UNIVERSITY,</t>
  </si>
  <si>
    <t>HOUSE # 96, 2ND STREET KHAYABN-E-MEHFOOZ</t>
  </si>
  <si>
    <t>MUHAMMAD SHAFI</t>
  </si>
  <si>
    <t>03332222056</t>
  </si>
  <si>
    <t>zarakhan.official@gmail.com</t>
  </si>
  <si>
    <t>11500</t>
  </si>
  <si>
    <t>4220164952264</t>
  </si>
  <si>
    <t>STADIUM ROAD KARACHI</t>
  </si>
  <si>
    <t>0010032560240011</t>
  </si>
  <si>
    <t>MODEL COLONY,</t>
  </si>
  <si>
    <t>HOUSE NO.94, AMEER ABAD,</t>
  </si>
  <si>
    <t>MUHAMMAD IRFAN KHAN</t>
  </si>
  <si>
    <t>03122417608</t>
  </si>
  <si>
    <t>sardaruddinkhattak@gmail.com</t>
  </si>
  <si>
    <t>645</t>
  </si>
  <si>
    <t>4220103270761</t>
  </si>
  <si>
    <t>SARDAR UDDIN KHATTAK</t>
  </si>
  <si>
    <t>SHAMSI SOCIETY KARACHI</t>
  </si>
  <si>
    <t>PK94MEZN0001300101629535</t>
  </si>
  <si>
    <t>GOLDEN TOWN MALIR,</t>
  </si>
  <si>
    <t>HOUSE # 3/11-A, SERVAY-79,</t>
  </si>
  <si>
    <t>IMRAN UDDIN</t>
  </si>
  <si>
    <t>03222949412</t>
  </si>
  <si>
    <t>muhammadmushtaqqadri@hotmail.com</t>
  </si>
  <si>
    <t>125</t>
  </si>
  <si>
    <t>4210116909492</t>
  </si>
  <si>
    <t>KHAIRUNNISA MUSHTAQ</t>
  </si>
  <si>
    <t>11467568</t>
  </si>
  <si>
    <t>4210117042545</t>
  </si>
  <si>
    <t>MUHAMMAD MUSHTAQ</t>
  </si>
  <si>
    <t>I.I CHUNDIGAR ROAD KARACHI</t>
  </si>
  <si>
    <t>PK08BAHL1001007115628850</t>
  </si>
  <si>
    <t>F.B AREA</t>
  </si>
  <si>
    <t>1539/3 1ST FLOOR</t>
  </si>
  <si>
    <t>03244056372</t>
  </si>
  <si>
    <t>608.5</t>
  </si>
  <si>
    <t>3520205966863</t>
  </si>
  <si>
    <t>MUHAMMAD AMIR SHEIKH</t>
  </si>
  <si>
    <t>609</t>
  </si>
  <si>
    <t>3520290228850</t>
  </si>
  <si>
    <t>EGERTON ROAD LAHORE</t>
  </si>
  <si>
    <t>FAYSAL BANK LIMITED</t>
  </si>
  <si>
    <t>PK65FAYS0401004553552000</t>
  </si>
  <si>
    <t>486-N SAMANABAD</t>
  </si>
  <si>
    <t>03004353563</t>
  </si>
  <si>
    <t>STOCK EXCHANGE BRANCH LAHORE</t>
  </si>
  <si>
    <t>PK53ALFH0048001003374956</t>
  </si>
  <si>
    <t>HOUSE NO 486N-SAMANABAD</t>
  </si>
  <si>
    <t>SHEIKH BASHIR AHMAD</t>
  </si>
  <si>
    <t>03138808090</t>
  </si>
  <si>
    <t>mrnaeemch@yahoo.com</t>
  </si>
  <si>
    <t>301</t>
  </si>
  <si>
    <t>3520225807037</t>
  </si>
  <si>
    <t>3650213578253</t>
  </si>
  <si>
    <t>RAILWAY STATION LAHORE</t>
  </si>
  <si>
    <t>PK88MUCB0018502010032947</t>
  </si>
  <si>
    <t>HOUSING SOCITY COLLAGE ROAD</t>
  </si>
  <si>
    <t>HOUSE NO: 128 ,A BLOCK MILLTARY ACCOUNTS</t>
  </si>
  <si>
    <t>ABDUL HANAN</t>
  </si>
  <si>
    <t>03334227367</t>
  </si>
  <si>
    <t>waheedabidtariq008@gmail.com</t>
  </si>
  <si>
    <t>4225</t>
  </si>
  <si>
    <t>3520224175155</t>
  </si>
  <si>
    <t>GARSHI SHAHU LAHORE</t>
  </si>
  <si>
    <t>PK13UNIL0112025310145221</t>
  </si>
  <si>
    <t>NAI ABADI GARHI SHAHU,</t>
  </si>
  <si>
    <t>HOUSE# 5 UGENDA, STREET,42</t>
  </si>
  <si>
    <t>MUHAMMAD SHAFI NAYAK</t>
  </si>
  <si>
    <t>03089133769</t>
  </si>
  <si>
    <t>haroonsaeedamir@hotmail.com</t>
  </si>
  <si>
    <t>3496</t>
  </si>
  <si>
    <t>3520111815223</t>
  </si>
  <si>
    <t>DEFENCE BRANCH LAHORE</t>
  </si>
  <si>
    <t>PK70ALFH0033001002863919</t>
  </si>
  <si>
    <t>D.H.A</t>
  </si>
  <si>
    <t>HOUSE NO. 109-D, PHASE 1,</t>
  </si>
  <si>
    <t>AMIR AHMED</t>
  </si>
  <si>
    <t>03314060561</t>
  </si>
  <si>
    <t>moazzam.ibb@pu.edu.pk</t>
  </si>
  <si>
    <t>3520243029977</t>
  </si>
  <si>
    <t>MUHAMMAD AKRAM CHOUHAN</t>
  </si>
  <si>
    <t>SABZAZAR SCHEME, MULTAN RAOD LAHORE</t>
  </si>
  <si>
    <t>PK39MUCB0144604010000490</t>
  </si>
  <si>
    <t>MULTAN ROAD, LAHORE</t>
  </si>
  <si>
    <t>SABZAZAR SCHEME,</t>
  </si>
  <si>
    <t>177-C,</t>
  </si>
  <si>
    <t>MUHAMMAD IBRAHIM CHOUHAN</t>
  </si>
  <si>
    <t>03454209141</t>
  </si>
  <si>
    <t>ravian794@hotmail.com</t>
  </si>
  <si>
    <t>3450294225653</t>
  </si>
  <si>
    <t>EME SOCIETY LAHORE</t>
  </si>
  <si>
    <t>PK85UNIL0109000234252222</t>
  </si>
  <si>
    <t>THOKAR NIAZ BAIG, LAHORE</t>
  </si>
  <si>
    <t>HOUSING SOCIETY, CANAL BANK  ROAD,</t>
  </si>
  <si>
    <t>37-B, LAHORE CANAL BANK COOPERATIVE</t>
  </si>
  <si>
    <t>MAQSOOD AHMED CHAUDHRY</t>
  </si>
  <si>
    <t>jamshaidhaider7@gmail.com</t>
  </si>
  <si>
    <t>STOCK EXCHANGE BUILDING, LAHORE</t>
  </si>
  <si>
    <t>NEW GARDEN TOWN,</t>
  </si>
  <si>
    <t>HOUSE#94, AHMAD BLOCK,</t>
  </si>
  <si>
    <t>03454291881</t>
  </si>
  <si>
    <t>shakoor103@yahoo.com</t>
  </si>
  <si>
    <t>08309809</t>
  </si>
  <si>
    <t>3410125790457</t>
  </si>
  <si>
    <t>TUFAIL ROAD BRANCH CANTT, LAHORE</t>
  </si>
  <si>
    <t>PK76ASCM0000111000185034</t>
  </si>
  <si>
    <t>SARGODHA</t>
  </si>
  <si>
    <t>KIRANA,</t>
  </si>
  <si>
    <t>CAD SARGODHA</t>
  </si>
  <si>
    <t>NOOR HUSSAIN SHAH</t>
  </si>
  <si>
    <t>03009468873</t>
  </si>
  <si>
    <t>imranbashir226@yahoo.com</t>
  </si>
  <si>
    <t>862.5</t>
  </si>
  <si>
    <t>76635393</t>
  </si>
  <si>
    <t>3520282114991</t>
  </si>
  <si>
    <t>IMRAN BASHIR</t>
  </si>
  <si>
    <t>KARIM BLOCK, IQBAL TOWN, LAHORE</t>
  </si>
  <si>
    <t>PK69ALFH0266001005302410</t>
  </si>
  <si>
    <t>ALLAMA IQBAL TOWN,</t>
  </si>
  <si>
    <t>226-KARIM BLOCK,</t>
  </si>
  <si>
    <t>BASHIR AHMAD QAMAR</t>
  </si>
  <si>
    <t>03344163566</t>
  </si>
  <si>
    <t>muhammad.khalid01@nbp.com.pk</t>
  </si>
  <si>
    <t>162893</t>
  </si>
  <si>
    <t>3520225124647</t>
  </si>
  <si>
    <t>WAPDA HOUSE, LAHORE</t>
  </si>
  <si>
    <t>NATIONAL BANK OF PAKISTAN</t>
  </si>
  <si>
    <t>PK73NBPA0416003000611268</t>
  </si>
  <si>
    <t>PECO ROAD,</t>
  </si>
  <si>
    <t>50-A, AL HAMD PARK,</t>
  </si>
  <si>
    <t>KHUDA BUKHSH DILAWAR</t>
  </si>
  <si>
    <t>03004718940</t>
  </si>
  <si>
    <t>hussain35111@gmail.com</t>
  </si>
  <si>
    <t>3540416352245</t>
  </si>
  <si>
    <t>KHALID HUSSAIN</t>
  </si>
  <si>
    <t>STOCK EXCHANGE BUILDING LAHORE</t>
  </si>
  <si>
    <t>PK09ALFH0048001003377300</t>
  </si>
  <si>
    <t>ABDUL REHMAN ROAD, LAHORE</t>
  </si>
  <si>
    <t>BEHIND PAKISTAN MINT,KOT PEER</t>
  </si>
  <si>
    <t>HOUSE#47, STREET#3, IDEAL HOMES,</t>
  </si>
  <si>
    <t>MALIK MUHAMMAD RAFIQ</t>
  </si>
  <si>
    <t>03000200456</t>
  </si>
  <si>
    <t>fayyaz.ali.laghari@gmail.com</t>
  </si>
  <si>
    <t>4250181488011</t>
  </si>
  <si>
    <t>FAYYAZ  ALI LAGHARI</t>
  </si>
  <si>
    <t>PK77BAHL1113098100600501</t>
  </si>
  <si>
    <t>CANTT AREA</t>
  </si>
  <si>
    <t>HOUSE NO.B-233,BLOCK-IV,SADDI TOWN MALIR</t>
  </si>
  <si>
    <t>AKBAR KHAN LAGHARI</t>
  </si>
  <si>
    <t>03212860161</t>
  </si>
  <si>
    <t>naveedessa@yahoo.com</t>
  </si>
  <si>
    <t>1204.5</t>
  </si>
  <si>
    <t>4200005205377</t>
  </si>
  <si>
    <t>(0047) FOREIGN EXCH KARACHI</t>
  </si>
  <si>
    <t>PK97HABB0000470003079801</t>
  </si>
  <si>
    <t>ROAD</t>
  </si>
  <si>
    <t>B-33,BAWANY MADINA FLATS 671,JAHAGIR</t>
  </si>
  <si>
    <t>HAJI ESSA</t>
  </si>
  <si>
    <t>03111237787</t>
  </si>
  <si>
    <t>aaabdulbasit50@gmail.com</t>
  </si>
  <si>
    <t>4220158414693</t>
  </si>
  <si>
    <t>MAIN SAFOORA CHOWRANGI KARACHI</t>
  </si>
  <si>
    <t>PK71HABB0008797901076903</t>
  </si>
  <si>
    <t>GULISTAN-E-JAUHAR KARACHI</t>
  </si>
  <si>
    <t>CHOWRANGI MAIN UNIVESITY ROAD BLOCK-7,</t>
  </si>
  <si>
    <t>SHOP NO.9,ZAFREEN HEIGHTS MAIN SAFOORA</t>
  </si>
  <si>
    <t>03337103288</t>
  </si>
  <si>
    <t>ali.dp66@yahoo.com</t>
  </si>
  <si>
    <t>4550405086889</t>
  </si>
  <si>
    <t>SHAHI BAZAR SUKKUR</t>
  </si>
  <si>
    <t>PK57MUCB0180382221003127</t>
  </si>
  <si>
    <t>SUKKUR</t>
  </si>
  <si>
    <t>BAZAR</t>
  </si>
  <si>
    <t>C/O ABDUL RASHEED GOLD SMITH SARAFA</t>
  </si>
  <si>
    <t>HIDAYATULLAH DAUDPOTA</t>
  </si>
  <si>
    <t>03002305935</t>
  </si>
  <si>
    <t>zaman.roy88@gmail.com</t>
  </si>
  <si>
    <t>2275</t>
  </si>
  <si>
    <t>4230109201276</t>
  </si>
  <si>
    <t>PK50MPBL0111027140295692</t>
  </si>
  <si>
    <t>MARKET LEYARI</t>
  </si>
  <si>
    <t>FATIMA MANZIL FLAT NO.4,LANE-5,KHADDA</t>
  </si>
  <si>
    <t>m.gul@habibmetro.com</t>
  </si>
  <si>
    <t>2000</t>
  </si>
  <si>
    <t>4230109069991</t>
  </si>
  <si>
    <t>34617825</t>
  </si>
  <si>
    <t>4230110536099</t>
  </si>
  <si>
    <t>NAYABAD KARACHI</t>
  </si>
  <si>
    <t>PK87BAHL1043009500720401</t>
  </si>
  <si>
    <t>MANZIL MOOSA LINE KHADDA MARKET</t>
  </si>
  <si>
    <t>HOUSE NO.4,STREET NO.5 FATIMA</t>
  </si>
  <si>
    <t>03212258838</t>
  </si>
  <si>
    <t>zafartajpk@yahoo.com</t>
  </si>
  <si>
    <t>4230138284489</t>
  </si>
  <si>
    <t>DR ZAFAR TAJ</t>
  </si>
  <si>
    <t>4230190730844</t>
  </si>
  <si>
    <t>KH-E-SHAHBAZ BRANCH KARACHI</t>
  </si>
  <si>
    <t>PK75MPBL0170027140111775</t>
  </si>
  <si>
    <t>LANE 2 PHASE 6 D.H.A.</t>
  </si>
  <si>
    <t>16-C, 2ND FLOOR, KHY-E-SHAHBAZ,</t>
  </si>
  <si>
    <t>ZAFAR TAJ</t>
  </si>
  <si>
    <t>03242275050</t>
  </si>
  <si>
    <t>atiquemandhai@gmail.com</t>
  </si>
  <si>
    <t>27</t>
  </si>
  <si>
    <t>4230198499087</t>
  </si>
  <si>
    <t>KHARADAR KARACHI</t>
  </si>
  <si>
    <t>PK81BAHL1044007800648601</t>
  </si>
  <si>
    <t>PICTURE ROAD LYARI KARACHI</t>
  </si>
  <si>
    <t>STREET NO.2,ATMARAM PRETAMDASS ROAD NEAR</t>
  </si>
  <si>
    <t>FLAT NO.2,KHATRI COTTAGE MOOSALANE</t>
  </si>
  <si>
    <t>03122545109</t>
  </si>
  <si>
    <t>anilabano587@gmail.com</t>
  </si>
  <si>
    <t>4230113370112</t>
  </si>
  <si>
    <t>KARACHI STOCK EXCHANGE KARACHI</t>
  </si>
  <si>
    <t>PK79MUCB0106302010048701</t>
  </si>
  <si>
    <t>OFF WADHUMAL UDHARAM,ROAD</t>
  </si>
  <si>
    <t>3RD FLOOR FLAT#9,18/19,KARIM MANZIL</t>
  </si>
  <si>
    <t>03312195623</t>
  </si>
  <si>
    <t>zarajani2002@yahoo.com</t>
  </si>
  <si>
    <t>4200004894652</t>
  </si>
  <si>
    <t>TAHIRA</t>
  </si>
  <si>
    <t>06469627</t>
  </si>
  <si>
    <t>4220106748315</t>
  </si>
  <si>
    <t>MAIN BRANCH KARACHI</t>
  </si>
  <si>
    <t>PK02MPBL0101017140125027</t>
  </si>
  <si>
    <t>SOLDIER BAZAR - 3,</t>
  </si>
  <si>
    <t>JIWANI GARDEN, FLAT NO. 305,AMIL COLONY,</t>
  </si>
  <si>
    <t>HUSSAIN ALI</t>
  </si>
  <si>
    <t>03025553210</t>
  </si>
  <si>
    <t>syed_looking4@yahoo.com</t>
  </si>
  <si>
    <t>431</t>
  </si>
  <si>
    <t>4220195869139</t>
  </si>
  <si>
    <t>SYED MUHAMMAD ANIS</t>
  </si>
  <si>
    <t>431.5</t>
  </si>
  <si>
    <t>4220157549383</t>
  </si>
  <si>
    <t>MEMON MEDICAL INSTITUTE KARACHI</t>
  </si>
  <si>
    <t>PK11BAHL1130007800114001</t>
  </si>
  <si>
    <t>PHASE-2, SECTOR 34A, SCHEME 33</t>
  </si>
  <si>
    <t>C-43, RIZVIA HOUSING SOCIETY</t>
  </si>
  <si>
    <t>SYED NASEER HUSSAIN</t>
  </si>
  <si>
    <t>03215588356</t>
  </si>
  <si>
    <t>lalanikhurram@gmail.com</t>
  </si>
  <si>
    <t>23000</t>
  </si>
  <si>
    <t>4220115617623</t>
  </si>
  <si>
    <t>GARDEN EAST KARACHI</t>
  </si>
  <si>
    <t>PK04HABB0023027000071703</t>
  </si>
  <si>
    <t>G-9/1</t>
  </si>
  <si>
    <t>HOUSE # 468, STREET # 51,</t>
  </si>
  <si>
    <t>KARIM LALANI</t>
  </si>
  <si>
    <t>03002573494</t>
  </si>
  <si>
    <t>stunningjk@gmail.com</t>
  </si>
  <si>
    <t>451.5</t>
  </si>
  <si>
    <t>4230108702335</t>
  </si>
  <si>
    <t>JANIS KHAN</t>
  </si>
  <si>
    <t>4230161248003</t>
  </si>
  <si>
    <t>CANTT STATION BRANCH CODE-1688, KARACHI.</t>
  </si>
  <si>
    <t>PK61UNIL0109000218863798</t>
  </si>
  <si>
    <t>SCHEME #.5, CLIFTON,</t>
  </si>
  <si>
    <t>HOUSE # D-39, BLOCK-8, K.D.A</t>
  </si>
  <si>
    <t>SHAMROZ KHAN</t>
  </si>
  <si>
    <t>03030626552</t>
  </si>
  <si>
    <t>asmarauf201@gmail.com</t>
  </si>
  <si>
    <t>14</t>
  </si>
  <si>
    <t>4220118555274</t>
  </si>
  <si>
    <t>14.5</t>
  </si>
  <si>
    <t>4230157360890</t>
  </si>
  <si>
    <t>CHARTERED AVENUE BRANCH, KARACHI.</t>
  </si>
  <si>
    <t>PK27MPBL1103027140152707</t>
  </si>
  <si>
    <t>ROAD CLIFTON KARACHI</t>
  </si>
  <si>
    <t>CHAUDHRY KHALIQ-UZ-ZAMAN</t>
  </si>
  <si>
    <t>FLAT # 47, GULNAR APPT,</t>
  </si>
  <si>
    <t>03008287335</t>
  </si>
  <si>
    <t>aminfriends@msn.com</t>
  </si>
  <si>
    <t>10375</t>
  </si>
  <si>
    <t>4220106369972</t>
  </si>
  <si>
    <t>MEHREEN KASHIF</t>
  </si>
  <si>
    <t>4220199288121</t>
  </si>
  <si>
    <t>KASHIF AMIN</t>
  </si>
  <si>
    <t>NEW CHALLI BRANCH CODE-0126, KARACHI</t>
  </si>
  <si>
    <t>PK08MEZN0001260100624128</t>
  </si>
  <si>
    <t>SOCIETY, KARACHI KARACHI</t>
  </si>
  <si>
    <t>PLOT # 12-C, MUHAMMAD ALI HOUSING</t>
  </si>
  <si>
    <t>RELIANCE ARCADE, FLAT # E-4</t>
  </si>
  <si>
    <t>QAISER AMIN</t>
  </si>
  <si>
    <t>03009213504</t>
  </si>
  <si>
    <t>faisal_amin70@hotmail.com</t>
  </si>
  <si>
    <t>81</t>
  </si>
  <si>
    <t>4220129590788</t>
  </si>
  <si>
    <t>NAUSHEEN FAISAL</t>
  </si>
  <si>
    <t>81.5</t>
  </si>
  <si>
    <t>4220151435321</t>
  </si>
  <si>
    <t>MUHAMMAD ALI SOCIETY BR. CODE-0129, KARACHI.</t>
  </si>
  <si>
    <t>PK80MEZN0001290100140983</t>
  </si>
  <si>
    <t>CENTER, ALTAF HUSSAIN ROAD, NEW CHALLI</t>
  </si>
  <si>
    <t>4TH FLOOR, ROOM # 400, HUSSAIN TRADE</t>
  </si>
  <si>
    <t>03158226001</t>
  </si>
  <si>
    <t>sohailraza@stspakistan.com</t>
  </si>
  <si>
    <t>12648</t>
  </si>
  <si>
    <t>4220104815795</t>
  </si>
  <si>
    <t>SOHAIL RAZA</t>
  </si>
  <si>
    <t>I.I. CHUNDRIGAR ROAD BRANCH CODE-017000, KARACHI.</t>
  </si>
  <si>
    <t>PK88FAYS0170006000001528</t>
  </si>
  <si>
    <t>I.I.CHUNDRIGAR ROAD KARACHI</t>
  </si>
  <si>
    <t>PLOT # 11/2, SERVEY STREET NO. RY-9,</t>
  </si>
  <si>
    <t>ROOM # 809, 8TH FLOOR, Q.M.HOUSE,</t>
  </si>
  <si>
    <t>03003387483</t>
  </si>
  <si>
    <t>sik_virani@yahoo.com</t>
  </si>
  <si>
    <t>5</t>
  </si>
  <si>
    <t>4200004377187</t>
  </si>
  <si>
    <t>SIKANDAR BADRUDDIN</t>
  </si>
  <si>
    <t>GARDEN EAST BRANCH CODE-0130, KARACHI</t>
  </si>
  <si>
    <t>SONERI BANK LIMITED</t>
  </si>
  <si>
    <t>PK50SONE0001320000662802</t>
  </si>
  <si>
    <t>175-BRITTO ROAD,GARDEN EAST</t>
  </si>
  <si>
    <t>C/6,GARDEN LUXURY APARTMENT</t>
  </si>
  <si>
    <t>BADRUDDIN</t>
  </si>
  <si>
    <t>03422157191</t>
  </si>
  <si>
    <t>mraees50@yahoo.com</t>
  </si>
  <si>
    <t>3914.5</t>
  </si>
  <si>
    <t>8230348605785</t>
  </si>
  <si>
    <t>PHASE 2, D.H.A,</t>
  </si>
  <si>
    <t>PLOT #. 12-C, SUNSET BOULEVARD,</t>
  </si>
  <si>
    <t>MUHAMMAD LATIF KHAN</t>
  </si>
  <si>
    <t>03008264614</t>
  </si>
  <si>
    <t>mak_707@hotmail.com</t>
  </si>
  <si>
    <t>7523.5</t>
  </si>
  <si>
    <t>4230154394049</t>
  </si>
  <si>
    <t>D.H.A, BRANCH CODE-024, KARACHI.</t>
  </si>
  <si>
    <t>PK22MPBL0124017140116727</t>
  </si>
  <si>
    <t>STREET PHASE 2, EXT. D.H.A,</t>
  </si>
  <si>
    <t>SHOP #. 2, 34-C, 22ND COMMERCIAL,</t>
  </si>
  <si>
    <t>03002577450</t>
  </si>
  <si>
    <t>shahab.ahsan@habibmetro.com</t>
  </si>
  <si>
    <t>201.5</t>
  </si>
  <si>
    <t>4220102474494</t>
  </si>
  <si>
    <t>SABAHAT SABIH</t>
  </si>
  <si>
    <t>202</t>
  </si>
  <si>
    <t>4220111649611</t>
  </si>
  <si>
    <t>MAIN BRANCH CODE-01, KARACHI.</t>
  </si>
  <si>
    <t>PK89MPBL0101017140479354</t>
  </si>
  <si>
    <t>FLAT #. 10/7,  BLOCK-13-A,</t>
  </si>
  <si>
    <t>MOHAMMAD AHSAN</t>
  </si>
  <si>
    <t>03313193535</t>
  </si>
  <si>
    <t>abbas03313193535@gmail.com</t>
  </si>
  <si>
    <t>1</t>
  </si>
  <si>
    <t>39086771</t>
  </si>
  <si>
    <t>4200004492669</t>
  </si>
  <si>
    <t>M.A. JINNAH ROAD BRANCH, KARACHI.</t>
  </si>
  <si>
    <t>PK72BAHL1008007100335201</t>
  </si>
  <si>
    <t>PLOT 327/3 NAZRETH ROAD, GARDEN EAST,</t>
  </si>
  <si>
    <t>FLAT NO. B4-307, AFSHAN APPARTMENT,</t>
  </si>
  <si>
    <t>NISAR HUSSAIN</t>
  </si>
  <si>
    <t>03008287240</t>
  </si>
  <si>
    <t>jawwadmamdani24@gmail.com</t>
  </si>
  <si>
    <t>143.5</t>
  </si>
  <si>
    <t>4220103560904</t>
  </si>
  <si>
    <t>HASHMA</t>
  </si>
  <si>
    <t>144</t>
  </si>
  <si>
    <t>4220104108917</t>
  </si>
  <si>
    <t>SOILDER BAZAR BRANCH CODE-1047, KARACHI.</t>
  </si>
  <si>
    <t>PK30BAHL1047098101970601</t>
  </si>
  <si>
    <t>GARDEN EAST KARACHI.</t>
  </si>
  <si>
    <t>FLAT#302 FIRDOS APPT.</t>
  </si>
  <si>
    <t>03133434555</t>
  </si>
  <si>
    <t>ismail.kodvavi1949@gmail.com</t>
  </si>
  <si>
    <t>4200004035276</t>
  </si>
  <si>
    <t>RABIA</t>
  </si>
  <si>
    <t>2750</t>
  </si>
  <si>
    <t>06455999</t>
  </si>
  <si>
    <t>4200004341255</t>
  </si>
  <si>
    <t>ALLAMA IQBAL ROAD BRANCH. KARACHI</t>
  </si>
  <si>
    <t>PK29MPBL0181027140139892</t>
  </si>
  <si>
    <t>BLOCK-II P.E.C.H.S,</t>
  </si>
  <si>
    <t>KODVAVI HOUSE, PLOT #. 206-K,</t>
  </si>
  <si>
    <t>RAHEMATULLAH</t>
  </si>
  <si>
    <t>03003389976</t>
  </si>
  <si>
    <t>galaxyassociates66@gmail.com</t>
  </si>
  <si>
    <t>1505.5</t>
  </si>
  <si>
    <t>4230109695965</t>
  </si>
  <si>
    <t>NAEEM ABDUL REHMAN</t>
  </si>
  <si>
    <t>4230130635593</t>
  </si>
  <si>
    <t>BOAT BASIN, CLIFTON, KARACHI</t>
  </si>
  <si>
    <t>PK44MEZN0001400100332764</t>
  </si>
  <si>
    <t>K. D. A, CLIFTON BLOCK-5,</t>
  </si>
  <si>
    <t>HOUSE NO. A-1, KEHKASHAN,</t>
  </si>
  <si>
    <t>03219270957</t>
  </si>
  <si>
    <t>salimyasin19@hotmail.com</t>
  </si>
  <si>
    <t>4210133080351</t>
  </si>
  <si>
    <t>SILKBANK LIMITED</t>
  </si>
  <si>
    <t>PK84SAUD0000212002835487</t>
  </si>
  <si>
    <t>D-41, BLOCK 6, F. B. AREA,</t>
  </si>
  <si>
    <t>MUHAMMAD YASEEN</t>
  </si>
  <si>
    <t>223</t>
  </si>
  <si>
    <t>3520262397015</t>
  </si>
  <si>
    <t>98-E1, GULBERG III</t>
  </si>
  <si>
    <t>03334477409</t>
  </si>
  <si>
    <t>fromasad@hotmail.com</t>
  </si>
  <si>
    <t>3520014863737</t>
  </si>
  <si>
    <t>MUHAMMAD ASAD MALIK</t>
  </si>
  <si>
    <t>PK68BAHL0029007100208750</t>
  </si>
  <si>
    <t>HOUSE NO.91 LAHORE</t>
  </si>
  <si>
    <t>HUMA BLOCK,</t>
  </si>
  <si>
    <t>MALIK RIAZ HUSSAIN</t>
  </si>
  <si>
    <t>03002632468</t>
  </si>
  <si>
    <t>ahsan_sahib@hotmail.com</t>
  </si>
  <si>
    <t>4210112288455</t>
  </si>
  <si>
    <t>MUHAMMAD AHSAN UL HAQ</t>
  </si>
  <si>
    <t>GULISTAN-E-JOUHAR, BLOCK # 16 KARACHI</t>
  </si>
  <si>
    <t>PK76BAHL1171007800039001</t>
  </si>
  <si>
    <t>22851 SHARJAH UNITED ARAB EMIRATES</t>
  </si>
  <si>
    <t>MAJAZ AREA, BEHIND HILTON HOTEL P.O.BOX</t>
  </si>
  <si>
    <t>FLAT 804, AL KHAN BUILDING BLOCK B, AL</t>
  </si>
  <si>
    <t>MUHAMMAD AIN UL HAQ</t>
  </si>
  <si>
    <t>03333279402</t>
  </si>
  <si>
    <t>aishahai@gmail.com</t>
  </si>
  <si>
    <t>37341774</t>
  </si>
  <si>
    <t>4220153112368</t>
  </si>
  <si>
    <t>AISHA HAIDER</t>
  </si>
  <si>
    <t>HUSSAINABAD KARACHI</t>
  </si>
  <si>
    <t>PK17BAHL1049008100538001</t>
  </si>
  <si>
    <t>NORTH NAZIMABAD</t>
  </si>
  <si>
    <t>FLAT # GB-3, FRIENDS HEIGHTS,</t>
  </si>
  <si>
    <t>SHERAT KHAN</t>
  </si>
  <si>
    <t>03452524470</t>
  </si>
  <si>
    <t>mubashir.rasool84@gmail.com</t>
  </si>
  <si>
    <t>4220190474925</t>
  </si>
  <si>
    <t>MUHAMMAD MUBASHIR RASOOL</t>
  </si>
  <si>
    <t>WALLACE ROAD, RAILWAY COLONY KARACHI</t>
  </si>
  <si>
    <t>STANDARD CHARTERED BANK (PAKISTAN) LTD.</t>
  </si>
  <si>
    <t>PK93SCBL0000001707941301</t>
  </si>
  <si>
    <t>HOUSE # MC-488, GREEN TOWN</t>
  </si>
  <si>
    <t>MIRZA GHULAM RASOOL</t>
  </si>
  <si>
    <t>03232307832</t>
  </si>
  <si>
    <t>kaukabmughal@gmail.com</t>
  </si>
  <si>
    <t>6250</t>
  </si>
  <si>
    <t>1730113176143</t>
  </si>
  <si>
    <t>DO TALWAR CLIFTON BRANCH KARACHI</t>
  </si>
  <si>
    <t>PK73BAHL1241098103758701</t>
  </si>
  <si>
    <t>BLOCK 95/3-C, ASKARI V, MALIR CANTT</t>
  </si>
  <si>
    <t>IKRAM UL HAQ</t>
  </si>
  <si>
    <t>03363531971</t>
  </si>
  <si>
    <t>rabbasi@hotmail.co.uk</t>
  </si>
  <si>
    <t>3726</t>
  </si>
  <si>
    <t>4220181111580</t>
  </si>
  <si>
    <t>HILL PARK BRANCH KARACHI</t>
  </si>
  <si>
    <t>AL BARAKA BANK (PAKISTAN) LIMITED</t>
  </si>
  <si>
    <t>PK64AIIN0000105255188015</t>
  </si>
  <si>
    <t>ALFALAH CHAMBERS ABDULLAH HAROON ROAD</t>
  </si>
  <si>
    <t>IST FLOOR, JUNAID-CO-ORIENTAL CARPETS</t>
  </si>
  <si>
    <t>RAZZAQ MEMON</t>
  </si>
  <si>
    <t>03335349945</t>
  </si>
  <si>
    <t>saimahussain73@hotmail.com</t>
  </si>
  <si>
    <t>11.5</t>
  </si>
  <si>
    <t>3740504293738</t>
  </si>
  <si>
    <t>PESHAWAR ROAD, RAFEY MALL BRANCH (2330) RAWALPINDI</t>
  </si>
  <si>
    <t>23307901848003</t>
  </si>
  <si>
    <t>03,RAWALPINDI CANTT RAWALPINDI</t>
  </si>
  <si>
    <t>NAYAB LANE # 06, RANGE ROAD, WESTRIDGE</t>
  </si>
  <si>
    <t>HOUSE # 142/A, STREET # 05, GULSHAN-E-</t>
  </si>
  <si>
    <t>BASHIR UDDIN BEHROZE</t>
  </si>
  <si>
    <t>03209482504</t>
  </si>
  <si>
    <t>ahmedkhan_acca@yahoo.com</t>
  </si>
  <si>
    <t>3520291964010</t>
  </si>
  <si>
    <t>3520229444058</t>
  </si>
  <si>
    <t>BLOCK Y DHA LAHORE</t>
  </si>
  <si>
    <t>0010000604560020</t>
  </si>
  <si>
    <t>HOUSE NO : 655 - XX, PHASE : 3, DHA</t>
  </si>
  <si>
    <t>DAWOOD AHMAD KHAN</t>
  </si>
  <si>
    <t>03004247659</t>
  </si>
  <si>
    <t>habibullah1951@gmail.com</t>
  </si>
  <si>
    <t>278</t>
  </si>
  <si>
    <t>3520116773839</t>
  </si>
  <si>
    <t>DHARAMPURA LAHORE</t>
  </si>
  <si>
    <t>PK22HABB0006160014850701</t>
  </si>
  <si>
    <t>AL FAISAL TOWN, LAHORE CANTT</t>
  </si>
  <si>
    <t>HOUSE # 87 D BAHAR SHAH ROAD</t>
  </si>
  <si>
    <t>MUHAMMAD TUFAIL LATE</t>
  </si>
  <si>
    <t>03232294104</t>
  </si>
  <si>
    <t>waqashasan2011@hotmail.com</t>
  </si>
  <si>
    <t>4250115418327</t>
  </si>
  <si>
    <t>LIAQUAT MARKET MALIR (9912) KARACHI</t>
  </si>
  <si>
    <t>PK06MEZN0099120102279038</t>
  </si>
  <si>
    <t>SQUARE MALIR COLONY</t>
  </si>
  <si>
    <t>HOUSE NO 2/10 G-AREA NEAR LIAQUAT</t>
  </si>
  <si>
    <t>SYED NABI HASAN</t>
  </si>
  <si>
    <t>03072929590</t>
  </si>
  <si>
    <t>binaslam2@hotmail.com</t>
  </si>
  <si>
    <t>4230182670281</t>
  </si>
  <si>
    <t>MOHAMMED BIN ASLAM</t>
  </si>
  <si>
    <t>AL BARAKA BANK PAKISTAN LIMITED</t>
  </si>
  <si>
    <t>0001007586000077</t>
  </si>
  <si>
    <t>CLIFTON</t>
  </si>
  <si>
    <t>HOUSE # B 83/1, STREET 17 BATH ISLAND</t>
  </si>
  <si>
    <t>ASLAM AQIL</t>
  </si>
  <si>
    <t>03332204327</t>
  </si>
  <si>
    <t>hassaanpervez@hotmail.com</t>
  </si>
  <si>
    <t>787.5</t>
  </si>
  <si>
    <t>4220103662767</t>
  </si>
  <si>
    <t>MUHAMMAD HASSAAN</t>
  </si>
  <si>
    <t>4220107606217</t>
  </si>
  <si>
    <t>NANAKWARA BRANCH (1303) KARACHI</t>
  </si>
  <si>
    <t>PK50HABB0005270072141303</t>
  </si>
  <si>
    <t>PRECHS NEAR SMCHS BLOCK 8</t>
  </si>
  <si>
    <t>E/13-1 LANE 3 GULISTAN E ZAFAR</t>
  </si>
  <si>
    <t>03002146488</t>
  </si>
  <si>
    <t>mohsinaslam9@gmail.com</t>
  </si>
  <si>
    <t>4230111615577</t>
  </si>
  <si>
    <t>ZAMZAMA CLIFTON - 2 KARACHI</t>
  </si>
  <si>
    <t>0425-008333102018</t>
  </si>
  <si>
    <t>33RD STREET, PHASE - 5, EXT DHA</t>
  </si>
  <si>
    <t>HOUSE # T-5/2, FLORIDA HOMES,</t>
  </si>
  <si>
    <t>MOHAMMAD ASLAM MEMON</t>
  </si>
  <si>
    <t>03459996656</t>
  </si>
  <si>
    <t>zaidmunir@hotmail.com</t>
  </si>
  <si>
    <t>4220154170479</t>
  </si>
  <si>
    <t>SHAHEED-E-MILLAT ROAD KARACHI</t>
  </si>
  <si>
    <t>PK76DUIB0000000184021001</t>
  </si>
  <si>
    <t>ROAD, NEAR NATIONAL COLLEGE</t>
  </si>
  <si>
    <t>HOUSE # 9, HUSSAINI SOCIETY, ALAMGIR</t>
  </si>
  <si>
    <t>TARIQ ROAD BRANCH KARACHI</t>
  </si>
  <si>
    <t>JINNAH COOPERATIVE HOUSING SOCIETY</t>
  </si>
  <si>
    <t>204, REEMA PALACE, 26-A, BLOCK - 3,</t>
  </si>
  <si>
    <t>FIDA HUSAIN</t>
  </si>
  <si>
    <t>03008220789</t>
  </si>
  <si>
    <t>dewanmushfiq@aol.com</t>
  </si>
  <si>
    <t>2</t>
  </si>
  <si>
    <t>4230149270849</t>
  </si>
  <si>
    <t>ASIM MUSHFIQ FAROOQUI</t>
  </si>
  <si>
    <t>4230125145130</t>
  </si>
  <si>
    <t>TEEN TALWAR CLIFTON KARACHI</t>
  </si>
  <si>
    <t>PK97SCBL0000001489165101</t>
  </si>
  <si>
    <t>DEWAN HOUSE 47-B QUEENS ROAD LALAZAR</t>
  </si>
  <si>
    <t>03004637445</t>
  </si>
  <si>
    <t>ateequemalik@gmail.com</t>
  </si>
  <si>
    <t>3520108165193</t>
  </si>
  <si>
    <t>SHAHDARA, TAYYAB PLAZA LAHORE</t>
  </si>
  <si>
    <t>STANDARD CHARTERED BANK PAKISTAN LIMITED</t>
  </si>
  <si>
    <t>01176293701</t>
  </si>
  <si>
    <t>CHAMAN COLONY SHAHDARA</t>
  </si>
  <si>
    <t>ATEEQUE HOUSE, H # 31, STREET # 14,</t>
  </si>
  <si>
    <t>MUHAMMAD NAWAZ</t>
  </si>
  <si>
    <t>03218099995</t>
  </si>
  <si>
    <t>imtiazbarqaab@gmail.com</t>
  </si>
  <si>
    <t>73572096</t>
  </si>
  <si>
    <t>3520228578523</t>
  </si>
  <si>
    <t>LDA PLAZA LAHORE</t>
  </si>
  <si>
    <t>PK23SCBL0000001706664101</t>
  </si>
  <si>
    <t>ROAD LAHORE</t>
  </si>
  <si>
    <t>HEAD OFFICE : SUNNY VIEW ESTATE, KASHMIR</t>
  </si>
  <si>
    <t>BARQAAB CONSULTING SERVICES (PVT) LTD,</t>
  </si>
  <si>
    <t>ABDUL AZIZ KHAN</t>
  </si>
  <si>
    <t>03215104006</t>
  </si>
  <si>
    <t>amankhan_barchay@yahoo.com</t>
  </si>
  <si>
    <t>500</t>
  </si>
  <si>
    <t>7150181486827</t>
  </si>
  <si>
    <t>G-9 MARKAZ ISLAMABAD</t>
  </si>
  <si>
    <t>13611-0</t>
  </si>
  <si>
    <t>HOUSE 557 STREET 53 G-9/1</t>
  </si>
  <si>
    <t>AMAN ALI SHAH</t>
  </si>
  <si>
    <t>03333239310</t>
  </si>
  <si>
    <t>mqasimakd@gmail.com</t>
  </si>
  <si>
    <t>1750</t>
  </si>
  <si>
    <t>4210118691851</t>
  </si>
  <si>
    <t>POWER HOUSE SUB BR.ST-3 AS-28 COMMERCIAL AREA SECTOR 5 H NEW KARACHI</t>
  </si>
  <si>
    <t>BANKISLAMI PAKISTAN LIMITED</t>
  </si>
  <si>
    <t>PK61BKIP0103500079350001</t>
  </si>
  <si>
    <t>SECTOR 5 - F,NEW KARACHI</t>
  </si>
  <si>
    <t>H.NO.22, BLOCK NO.106,</t>
  </si>
  <si>
    <t>03332783705</t>
  </si>
  <si>
    <t>arsalannasir2013@gmail.com</t>
  </si>
  <si>
    <t>263</t>
  </si>
  <si>
    <t>4130318151729</t>
  </si>
  <si>
    <t>F.7/2 ISLAMABAD</t>
  </si>
  <si>
    <t>PK40ABPA0010034850510028</t>
  </si>
  <si>
    <t>HYDERABAD</t>
  </si>
  <si>
    <t>A/116 MOHALLAH HERABAD</t>
  </si>
  <si>
    <t>RAEES CENTRE, FLAT NO.3, HOUSE # 293</t>
  </si>
  <si>
    <t>JAMAL NASIR</t>
  </si>
  <si>
    <t>03333636300</t>
  </si>
  <si>
    <t>wraz1@yahoo.com</t>
  </si>
  <si>
    <t>1075</t>
  </si>
  <si>
    <t>12678040</t>
  </si>
  <si>
    <t>4220104254131</t>
  </si>
  <si>
    <t>KHALID BIN WALEED ROAD (038) KARACHI</t>
  </si>
  <si>
    <t>PK48MPBL0138027140137626</t>
  </si>
  <si>
    <t>KHALID BIN WALEED ROAD</t>
  </si>
  <si>
    <t>202, WHITE PALACE TOWER, PECHS BLOCK 3,</t>
  </si>
  <si>
    <t>03007008652</t>
  </si>
  <si>
    <t>alina.surti@gmail.com</t>
  </si>
  <si>
    <t>1806.5</t>
  </si>
  <si>
    <t>4130614511402</t>
  </si>
  <si>
    <t>CENTENARY, NURSERY SHAHRAH-E-FAISAL KARACHI</t>
  </si>
  <si>
    <t>PK96SCBL0000001582644601</t>
  </si>
  <si>
    <t>GULSHAN-E-IQBAL</t>
  </si>
  <si>
    <t>BUNGLOW # A-398, BLOCK - 19,</t>
  </si>
  <si>
    <t>MUHAMMAD IQBAL SURTI</t>
  </si>
  <si>
    <t>03003221861</t>
  </si>
  <si>
    <t>samiullah.aca@gmail.com</t>
  </si>
  <si>
    <t>3740519419759</t>
  </si>
  <si>
    <t>BLUE AREA BRANCH ISLAMABAD</t>
  </si>
  <si>
    <t>PK24ASCM0000080210172139</t>
  </si>
  <si>
    <t>MARKET, SATELLITE TOWN</t>
  </si>
  <si>
    <t>ROOM NO . 206, ATTA PLAZA, COMMERCIAL</t>
  </si>
  <si>
    <t>INAM UL HAQ ABBASI</t>
  </si>
  <si>
    <t>03084444832</t>
  </si>
  <si>
    <t>umairtariq@gmail.com</t>
  </si>
  <si>
    <t>3520112196787</t>
  </si>
  <si>
    <t>HOUSE # 174-V PHASE II D.H.A</t>
  </si>
  <si>
    <t>03343728834</t>
  </si>
  <si>
    <t>aqueelahmedk@yahoo.com</t>
  </si>
  <si>
    <t>439</t>
  </si>
  <si>
    <t>4210170592689</t>
  </si>
  <si>
    <t>GULSHAN CHOWRANGI BRANCH KARACHI</t>
  </si>
  <si>
    <t>PK87MEZN0001120100045175</t>
  </si>
  <si>
    <t>GULSHAN TOWN</t>
  </si>
  <si>
    <t>N-3349, BLOCK -1, METROVILLE-III</t>
  </si>
  <si>
    <t>MUHAMMAD KHALIL</t>
  </si>
  <si>
    <t>03069228660</t>
  </si>
  <si>
    <t>idestaashfaq@hotmail.com</t>
  </si>
  <si>
    <t>3520290391497</t>
  </si>
  <si>
    <t>0919- GARHI SHAHU BRANCH LAHORE</t>
  </si>
  <si>
    <t>PK29MUCB0091901010018733</t>
  </si>
  <si>
    <t>G.T. ROAD</t>
  </si>
  <si>
    <t>HOUSE NO 35 STREET NO 2 SHUJA COLONY</t>
  </si>
  <si>
    <t>03219255262</t>
  </si>
  <si>
    <t>zallana77@gmail.com</t>
  </si>
  <si>
    <t>8</t>
  </si>
  <si>
    <t>19451423</t>
  </si>
  <si>
    <t>4230110545141</t>
  </si>
  <si>
    <t>JODIA BAZAR BRANCH KARACHI</t>
  </si>
  <si>
    <t>PK87SONE0003020000224872</t>
  </si>
  <si>
    <t>BLOCK 2</t>
  </si>
  <si>
    <t>B-202 SHADMAN RESIDENCY CLIFTON</t>
  </si>
  <si>
    <t>MUHAMMAD YOUSUF HAROON ALLANA</t>
  </si>
  <si>
    <t>03083912132</t>
  </si>
  <si>
    <t>afzalaas@gmail.com</t>
  </si>
  <si>
    <t>653</t>
  </si>
  <si>
    <t>4230107242631</t>
  </si>
  <si>
    <t>STATE LIFE BRANCH KARACHI</t>
  </si>
  <si>
    <t>PK35HABB0000420020937601</t>
  </si>
  <si>
    <t>CIVIL LINE</t>
  </si>
  <si>
    <t>404 BLOCK D AL HABIB PRIDE 5CL/8</t>
  </si>
  <si>
    <t>MUHAMMAD FAROOQ SHEIKHA</t>
  </si>
  <si>
    <t>03343218081</t>
  </si>
  <si>
    <t>n_shahid19@yahoo.com</t>
  </si>
  <si>
    <t>3375</t>
  </si>
  <si>
    <t>4210150646707</t>
  </si>
  <si>
    <t>HUSSAINABAD BRANCH KARACHI</t>
  </si>
  <si>
    <t>PK05MEZN0001280100048583</t>
  </si>
  <si>
    <t>I.I.CHUNDRIGAR ROAD</t>
  </si>
  <si>
    <t>NIFT (PVT) LTD, 5TH FLOOR, AWT PLAZA</t>
  </si>
  <si>
    <t>ABUBAKER</t>
  </si>
  <si>
    <t>03218258669</t>
  </si>
  <si>
    <t>advanizeeshan@gmail.com</t>
  </si>
  <si>
    <t>903</t>
  </si>
  <si>
    <t>4200074016683</t>
  </si>
  <si>
    <t>TEEN TALWAR BRANCH, CLIFTON KARACHI</t>
  </si>
  <si>
    <t>PK03UNIL0109000245236329</t>
  </si>
  <si>
    <t>CIVIL LINES</t>
  </si>
  <si>
    <t>C-403, GEM HOMES, SUNNY SIDE ROAD,</t>
  </si>
  <si>
    <t>03212217217</t>
  </si>
  <si>
    <t>itheonlyone@hotmail.com</t>
  </si>
  <si>
    <t>1752</t>
  </si>
  <si>
    <t>4230198402595</t>
  </si>
  <si>
    <t>ALLAMA IQBAL ROAD KARACHI</t>
  </si>
  <si>
    <t>PK07MEZN0099270102621471</t>
  </si>
  <si>
    <t>SUFFA UNIVERSITY KARACHI</t>
  </si>
  <si>
    <t>MEHFOOZ SHAHEED PHASE 7 EXT NEXT TO DHA</t>
  </si>
  <si>
    <t>HOUSE NO 96, 2ND STREET KHAYABAN-E-</t>
  </si>
  <si>
    <t>03214613326</t>
  </si>
  <si>
    <t>khalidbpk@hotmail.com</t>
  </si>
  <si>
    <t>1730107978619</t>
  </si>
  <si>
    <t>GULBERG BRANCH LAHORE</t>
  </si>
  <si>
    <t>PK95MEZN0002010100654583</t>
  </si>
  <si>
    <t>ASKARI 10 NEW AIRPORT ROAD</t>
  </si>
  <si>
    <t>HOUSE NO 282 STREET 8 SECTOR-B</t>
  </si>
  <si>
    <t>KHUDHA BAKHSH BALOCH</t>
  </si>
  <si>
    <t>03336164998</t>
  </si>
  <si>
    <t>mamunaaftab@yahoo.com</t>
  </si>
  <si>
    <t>6037.5</t>
  </si>
  <si>
    <t>3630203481791</t>
  </si>
  <si>
    <t>CANTT BRANCH MULTAN</t>
  </si>
  <si>
    <t>PK13HABB0002110058459501</t>
  </si>
  <si>
    <t>MULTAN</t>
  </si>
  <si>
    <t>VEHARI ROAD</t>
  </si>
  <si>
    <t>HOUSE # 33 WILLAYATABAD COLONY # 2</t>
  </si>
  <si>
    <t>ahmar131@gmail.com</t>
  </si>
  <si>
    <t>4220107868428</t>
  </si>
  <si>
    <t>AISHA AHMED</t>
  </si>
  <si>
    <t>9140422140099</t>
  </si>
  <si>
    <t>AHMAR BIN AHMED</t>
  </si>
  <si>
    <t>HAIDERY MARKET KARACHI</t>
  </si>
  <si>
    <t>PK84UNIL0109000255315014</t>
  </si>
  <si>
    <t>AUSTRALIA</t>
  </si>
  <si>
    <t>2228</t>
  </si>
  <si>
    <t>20/32 URUGNA PARADE, MIRANDA, NSW</t>
  </si>
  <si>
    <t>03008506164</t>
  </si>
  <si>
    <t>ghaus616@gmail.com</t>
  </si>
  <si>
    <t>153</t>
  </si>
  <si>
    <t>3740571927223</t>
  </si>
  <si>
    <t>I-9 BRANCH ISLAMABAD</t>
  </si>
  <si>
    <t>KASB BANK LIMITED</t>
  </si>
  <si>
    <t>0008555172001</t>
  </si>
  <si>
    <t>HOUSE # 7-C SECTOR 3 KHAYABAN-E-SIR SYED</t>
  </si>
  <si>
    <t>CHAUDARY LAL KHAN</t>
  </si>
  <si>
    <t>03323432067</t>
  </si>
  <si>
    <t>arain1967@gmail.com</t>
  </si>
  <si>
    <t>4130439607444</t>
  </si>
  <si>
    <t>GHAZALA AMIR ARAIN</t>
  </si>
  <si>
    <t>MALIR CANTT BRANCH KARACHI</t>
  </si>
  <si>
    <t>PK75ASCM0001031000005362</t>
  </si>
  <si>
    <t>MALIR CANTT</t>
  </si>
  <si>
    <t>HOUSE # 339 S.D HOUSE ASKARI V</t>
  </si>
  <si>
    <t>AMIR HAMEED ARAIN</t>
  </si>
  <si>
    <t>03452431211</t>
  </si>
  <si>
    <t>hiak04@yahoo.com</t>
  </si>
  <si>
    <t>4210118320639</t>
  </si>
  <si>
    <t>ALLAM IQBAL ROAD KARACHI</t>
  </si>
  <si>
    <t>18-7613180-01</t>
  </si>
  <si>
    <t>HOUSE # 5/537 LIAQUAT ABAD NO 5</t>
  </si>
  <si>
    <t>03323811328</t>
  </si>
  <si>
    <t>arsshed@gmail.com</t>
  </si>
  <si>
    <t>750</t>
  </si>
  <si>
    <t>4220102185003</t>
  </si>
  <si>
    <t>SYED ARSHAD ALI</t>
  </si>
  <si>
    <t>PK83MEZN0001190100524569</t>
  </si>
  <si>
    <t>HOUSE # C-58 BLOCK 16 GULISTAN-E-JOHAR</t>
  </si>
  <si>
    <t>SYED SHAHID ALI</t>
  </si>
  <si>
    <t>03002790835</t>
  </si>
  <si>
    <t>naveeduddin2001@hotmail.com</t>
  </si>
  <si>
    <t>1250</t>
  </si>
  <si>
    <t>4220163761237</t>
  </si>
  <si>
    <t>MAIN BRANCH, I.I.CHUNDRIGAR ROAD KARACHI</t>
  </si>
  <si>
    <t>PK15BAHL1001007115304550</t>
  </si>
  <si>
    <t>GULISTAN-E-JOHAR BLOCK 13</t>
  </si>
  <si>
    <t>B-702, RAO &amp; ISRAR HEIGHTS,</t>
  </si>
  <si>
    <t>SHUJA UDDIN</t>
  </si>
  <si>
    <t>03227777237</t>
  </si>
  <si>
    <t>fatehdin@gmail.com</t>
  </si>
  <si>
    <t>2.5</t>
  </si>
  <si>
    <t>4200043777030</t>
  </si>
  <si>
    <t>SOMIA JUNEJO</t>
  </si>
  <si>
    <t>4120160801865</t>
  </si>
  <si>
    <t>AUTO BHAN ROAD BRANCH HYDERABAD</t>
  </si>
  <si>
    <t>PK03SCBL0000008016962601</t>
  </si>
  <si>
    <t>SOCIETY, CIVIL LINES</t>
  </si>
  <si>
    <t>BUNGLOW # 54, DEFENSE OFFICERS HOUSING</t>
  </si>
  <si>
    <t>SHAEER AHMED</t>
  </si>
  <si>
    <t>razaabdi@hotmail.com</t>
  </si>
  <si>
    <t>599.5</t>
  </si>
  <si>
    <t>4210102049089</t>
  </si>
  <si>
    <t>NAZIMABAD KARACHI</t>
  </si>
  <si>
    <t>PK56SCBL0000001593542301</t>
  </si>
  <si>
    <t>CANADA</t>
  </si>
  <si>
    <t>POSTAL CODE : M1H2P5</t>
  </si>
  <si>
    <t>14 - AVELINE CRESCENT TORONTO,</t>
  </si>
  <si>
    <t>SYED MUJTABA HUSSAIN ABIDI</t>
  </si>
  <si>
    <t>03215555512</t>
  </si>
  <si>
    <t>abidshah2000@hotmail.com</t>
  </si>
  <si>
    <t>4230171950335</t>
  </si>
  <si>
    <t>SYED ABUL HASSAN</t>
  </si>
  <si>
    <t>4230171664177</t>
  </si>
  <si>
    <t>55 HAIDER ROAD, SADAR RAWALPINDI CANTT RAWALPINDI</t>
  </si>
  <si>
    <t>PK41SCBL0000008184934101</t>
  </si>
  <si>
    <t>COLONY</t>
  </si>
  <si>
    <t>HOUSE # 5E, LANE # 9, GULISTAN</t>
  </si>
  <si>
    <t>03013164600</t>
  </si>
  <si>
    <t>uzmashaukat@gmail.com</t>
  </si>
  <si>
    <t>25341.5</t>
  </si>
  <si>
    <t>3460364334676</t>
  </si>
  <si>
    <t>PARIS ROAD BRANCH SIALKOT</t>
  </si>
  <si>
    <t>PK28FAYS0407004641779007</t>
  </si>
  <si>
    <t>C/O ADEEL MOBASHAR, J 412 PHASE 6 DHA</t>
  </si>
  <si>
    <t>ADEEL MUBASHAR</t>
  </si>
  <si>
    <t>03332357386</t>
  </si>
  <si>
    <t>mabdulbari@hotmail.com</t>
  </si>
  <si>
    <t>537.5</t>
  </si>
  <si>
    <t>4210115293253</t>
  </si>
  <si>
    <t>SHABBIR USMANI,GULSHAN-E-IQBAL BLOCK 1 KARACHI</t>
  </si>
  <si>
    <t>PK61SCBL0000001272459601</t>
  </si>
  <si>
    <t>METROVIL NO 3 SCHEME NO 33</t>
  </si>
  <si>
    <t>HOUSE NO L-2527 SECTOR 14-A BLOCK 2</t>
  </si>
  <si>
    <t>ABUL QASIM SHAMSUZZAMAN</t>
  </si>
  <si>
    <t>03443100671</t>
  </si>
  <si>
    <t>zakiali110@yahoo.com</t>
  </si>
  <si>
    <t>25</t>
  </si>
  <si>
    <t>4130486080719</t>
  </si>
  <si>
    <t>SYED ZAKI-UL-HASNAIN</t>
  </si>
  <si>
    <t>4130465613309</t>
  </si>
  <si>
    <t>STATION ROAD BRANCH HYDERABAD</t>
  </si>
  <si>
    <t>PK41HABB0000680006891201</t>
  </si>
  <si>
    <t>9 LATIFABAD</t>
  </si>
  <si>
    <t>HOUSE # 220 BLOCK D SADDAT COLONY UNIT #</t>
  </si>
  <si>
    <t>SYED RAZI-UL-HASNAIN</t>
  </si>
  <si>
    <t>islam_sajid2@hotmail.com</t>
  </si>
  <si>
    <t>4823</t>
  </si>
  <si>
    <t>3460317385709</t>
  </si>
  <si>
    <t>KAPOOROWALI SIALKOT</t>
  </si>
  <si>
    <t>PK20ABPA0010015531760013</t>
  </si>
  <si>
    <t>SAUDI ARABIA</t>
  </si>
  <si>
    <t>POST BOX NO 51230 RIYADH</t>
  </si>
  <si>
    <t>ROYAL SAUDI AIR FORCE HQ, RIYADH 11543</t>
  </si>
  <si>
    <t>MOHAMMED ISLAM</t>
  </si>
  <si>
    <t>03458289228</t>
  </si>
  <si>
    <t>saleemaijlal@gmail.com</t>
  </si>
  <si>
    <t>2235.5</t>
  </si>
  <si>
    <t>4220118136828</t>
  </si>
  <si>
    <t>DHA PHASE IV KARACHI</t>
  </si>
  <si>
    <t>PK93FAYS0175007000000378</t>
  </si>
  <si>
    <t>DHA</t>
  </si>
  <si>
    <t>HOUSE # 110, KHAYABAN-E-RIZWAN PHASE VII</t>
  </si>
  <si>
    <t>IJLAL SAEED</t>
  </si>
  <si>
    <t>03008430073</t>
  </si>
  <si>
    <t>abdhim@yahoo.com</t>
  </si>
  <si>
    <t>5.5</t>
  </si>
  <si>
    <t>31395856</t>
  </si>
  <si>
    <t>3320212354841</t>
  </si>
  <si>
    <t>GULBERG BRANCH (0015) LAHORE</t>
  </si>
  <si>
    <t>PK53SONE0001501010406646</t>
  </si>
  <si>
    <t>JHANG</t>
  </si>
  <si>
    <t>OFF TOBA ROAD</t>
  </si>
  <si>
    <t>C/O QURAN ACADEMY LALAZAR COLONY NO.2</t>
  </si>
  <si>
    <t>MUKHTAR HUSAIN FAROOQI</t>
  </si>
  <si>
    <t>03332100046</t>
  </si>
  <si>
    <t>mahmood.rahman@waridtel.com</t>
  </si>
  <si>
    <t>301.5</t>
  </si>
  <si>
    <t>4230166360441</t>
  </si>
  <si>
    <t>SHAHRAH-E-FAISAL PROGRESSIVE SQUARE KARACHI</t>
  </si>
  <si>
    <t>003001010944</t>
  </si>
  <si>
    <t>JINNAH AVENUE</t>
  </si>
  <si>
    <t>17TH FLOOR UFONE TOWER MARGALA SIDE 55-C</t>
  </si>
  <si>
    <t>FAZAL UR RAHMAN</t>
  </si>
  <si>
    <t>03315308641</t>
  </si>
  <si>
    <t>ch_letters@yahoo.com</t>
  </si>
  <si>
    <t>6110117885445</t>
  </si>
  <si>
    <t>F-7 MARKAZ BRANCH ISLAMABAD</t>
  </si>
  <si>
    <t>PK29FAYS0332000324136005</t>
  </si>
  <si>
    <t>FRASH TEHSIL &amp; DIST ISLAMABAD</t>
  </si>
  <si>
    <t>TOWN NEAR WASEEM AUTO P.O.BOX ALI PUR</t>
  </si>
  <si>
    <t>HOUSE # 2 STREET # 2 NEW ABBADI GULBERG</t>
  </si>
  <si>
    <t>CHAUDHARY PERVAIZ HUSSAIN</t>
  </si>
  <si>
    <t>4250174096299</t>
  </si>
  <si>
    <t>MALIR HALT</t>
  </si>
  <si>
    <t>HOUSE # D-50 AL FALAH HOUSING PROJECT</t>
  </si>
  <si>
    <t>MUHAMMAD MUNIR (LATE)</t>
  </si>
  <si>
    <t>03335664664</t>
  </si>
  <si>
    <t>taskeen_dc@yahoo.com</t>
  </si>
  <si>
    <t>1505</t>
  </si>
  <si>
    <t>73736447</t>
  </si>
  <si>
    <t>3740585746245</t>
  </si>
  <si>
    <t>WAH CANTT BRANCH WAH CANTT</t>
  </si>
  <si>
    <t>PK28MEZN0053010101115541</t>
  </si>
  <si>
    <t>SECRITARIATE ISLAMABAD</t>
  </si>
  <si>
    <t>CHINA CHOWK OPP SHAHEED MILLAT</t>
  </si>
  <si>
    <t>IESCO COMPUTER CENTRE F-6/1</t>
  </si>
  <si>
    <t>MUHAMMAD MASKEEN</t>
  </si>
  <si>
    <t>03332378097</t>
  </si>
  <si>
    <t>tasleemtola@yahoo.com</t>
  </si>
  <si>
    <t>4230108167524</t>
  </si>
  <si>
    <t>AWARI TOWER BRANCH KARACHI</t>
  </si>
  <si>
    <t>PK65DUIB0000000014879001</t>
  </si>
  <si>
    <t>ZAMZAMA</t>
  </si>
  <si>
    <t>HOUSE NO D-354, NAVY HOUSING SCHEME,</t>
  </si>
  <si>
    <t>03343113455</t>
  </si>
  <si>
    <t>mnbelp@yahoo.com</t>
  </si>
  <si>
    <t>4550411333841</t>
  </si>
  <si>
    <t>MUHAMMAD NADEEM BHATTI</t>
  </si>
  <si>
    <t>STATION ROAD (1017) SUKKUR</t>
  </si>
  <si>
    <t>PK98BKIP0101720127310201</t>
  </si>
  <si>
    <t>FORUM INN HOTEL SHAMSABAD</t>
  </si>
  <si>
    <t>D-523/19/1F MANGRIO STREET BEHIND</t>
  </si>
  <si>
    <t>MUHAMMAD RAFIQUE BHATTI</t>
  </si>
  <si>
    <t>03335800060</t>
  </si>
  <si>
    <t>mazhar.hafeez@gmail.com</t>
  </si>
  <si>
    <t>1490</t>
  </si>
  <si>
    <t>3740589504685</t>
  </si>
  <si>
    <t>F-7 MARKAZ, JINNAH SUPER MARKET ISLAMABAD</t>
  </si>
  <si>
    <t>PK89SCBL0000001171029301</t>
  </si>
  <si>
    <t>TOWN</t>
  </si>
  <si>
    <t>DK-9/A, KIANI BAZAR, SATELLITE</t>
  </si>
  <si>
    <t>ABDUL HAFEEZ FAROOQUI</t>
  </si>
  <si>
    <t>89</t>
  </si>
  <si>
    <t>4230106060572</t>
  </si>
  <si>
    <t>IFFAT SHAMIM</t>
  </si>
  <si>
    <t>89.5</t>
  </si>
  <si>
    <t>4200005295255</t>
  </si>
  <si>
    <t>FOUNTAIN BRANCH SADDAR KARACHI</t>
  </si>
  <si>
    <t>CRESCENT COMMERCIAL BANK</t>
  </si>
  <si>
    <t>H-00002</t>
  </si>
  <si>
    <t>PHASE V DHA KARACHI</t>
  </si>
  <si>
    <t>HOUSE # 117/Z KHAYABAN-E-BADBAN</t>
  </si>
  <si>
    <t>MOHAMMED BAKSH</t>
  </si>
  <si>
    <t>03009435835</t>
  </si>
  <si>
    <t>kashif_naeem@msn.com</t>
  </si>
  <si>
    <t>3520203859409</t>
  </si>
  <si>
    <t>KASHIF NAEEM</t>
  </si>
  <si>
    <t>11339-4</t>
  </si>
  <si>
    <t>EME COLONY 16KM MULTAN ROAD</t>
  </si>
  <si>
    <t>HOUSE # 6 GULSHAN AHBAB SOCIETY NEAR</t>
  </si>
  <si>
    <t>MANZOOR AHMAD NAEEM</t>
  </si>
  <si>
    <t>03322302559</t>
  </si>
  <si>
    <t>fareedchohan@hotmail.com</t>
  </si>
  <si>
    <t>4220197219772</t>
  </si>
  <si>
    <t>SHAHNAZ BEGUM</t>
  </si>
  <si>
    <t>4220196364517</t>
  </si>
  <si>
    <t>0103 - FTC BRANCH SHARAH-E-FAISAL KARACHI</t>
  </si>
  <si>
    <t>PK37MEZN0001030100020132</t>
  </si>
  <si>
    <t>HOUSE # R-829 SECTOR 15-A/2 BUFFER ZONE</t>
  </si>
  <si>
    <t>CHAND BHAI</t>
  </si>
  <si>
    <t>03002647169</t>
  </si>
  <si>
    <t>fahimgulwani@hotmail.com</t>
  </si>
  <si>
    <t>5087.5</t>
  </si>
  <si>
    <t>4230108653071</t>
  </si>
  <si>
    <t>NISHTAR ROAD BRANCH GARDEN WEST KARACHI</t>
  </si>
  <si>
    <t>PK59SONE0005520000250277</t>
  </si>
  <si>
    <t>STREET GARDEN WEST</t>
  </si>
  <si>
    <t>FLAT 305, GOLDEN PALACE 268-1 MILL</t>
  </si>
  <si>
    <t>FATEHDIN</t>
  </si>
  <si>
    <t>4220106576345</t>
  </si>
  <si>
    <t>RASHID MINHAS ROAD KARACHI</t>
  </si>
  <si>
    <t>UNITED BANK LTD</t>
  </si>
  <si>
    <t>PLS 0010077811</t>
  </si>
  <si>
    <t>GULSHAN-E-IQBAL BLOCK 10-A</t>
  </si>
  <si>
    <t>R-21 ROW-6 BLOCK C N.C.H.S</t>
  </si>
  <si>
    <t>LIAQUAT ALI</t>
  </si>
  <si>
    <t>03218220671</t>
  </si>
  <si>
    <t>ecaffan@yahoo.com</t>
  </si>
  <si>
    <t>5831.5</t>
  </si>
  <si>
    <t>4230137588641</t>
  </si>
  <si>
    <t>KAECHS BRANCH (01380 KARACHI</t>
  </si>
  <si>
    <t>PK72MEZN0001380100874103</t>
  </si>
  <si>
    <t>HOUSE NO F-60/2 BLOCK 8 CLIFTON</t>
  </si>
  <si>
    <t>03215014530</t>
  </si>
  <si>
    <t>imzsar@yahoo.com</t>
  </si>
  <si>
    <t>3520114183879</t>
  </si>
  <si>
    <t>IMTIAZ SARWAR</t>
  </si>
  <si>
    <t>FBISE BUILDING ISLAMABAD</t>
  </si>
  <si>
    <t>PK35HABB0022110002418101</t>
  </si>
  <si>
    <t>OFFICE OF G.M. NPCC (NTDC) SECTOR H-8/1</t>
  </si>
  <si>
    <t>MUHAMMAD SARWAR</t>
  </si>
  <si>
    <t>03212436253</t>
  </si>
  <si>
    <t>ahmedallawala@gmail.com</t>
  </si>
  <si>
    <t>4220181261906</t>
  </si>
  <si>
    <t>NAEEMA KHALIL ALLAWALA</t>
  </si>
  <si>
    <t>4200086014311</t>
  </si>
  <si>
    <t>PK25DUIB0000000057098001</t>
  </si>
  <si>
    <t>PECHS</t>
  </si>
  <si>
    <t>HOUSE # 43-7-J BLOCK 6</t>
  </si>
  <si>
    <t>KHALIL AHMED ALLAWALA</t>
  </si>
  <si>
    <t>soahno@yahoo.com</t>
  </si>
  <si>
    <t>4220162329858</t>
  </si>
  <si>
    <t>FARINA SOHAIL</t>
  </si>
  <si>
    <t>4220104979531</t>
  </si>
  <si>
    <t>ALLAM IQBAL ROAD P.E.C.H.S. BLOCK 2 KARACHI.</t>
  </si>
  <si>
    <t>PK41BAHL1026007801110001</t>
  </si>
  <si>
    <t>BLOCK 2, P.E.C.H.S.,</t>
  </si>
  <si>
    <t>HOUSE # 85-J, FIRST FLOOR,</t>
  </si>
  <si>
    <t>SIRAJ AHMED NOMANI</t>
  </si>
  <si>
    <t>03452227488</t>
  </si>
  <si>
    <t>mehboob_master@hotmail.com</t>
  </si>
  <si>
    <t>4220104661185</t>
  </si>
  <si>
    <t>SECTOR 33/D KORANGI NO.2 1/2,</t>
  </si>
  <si>
    <t>HOUSE NO. R-195-196,</t>
  </si>
  <si>
    <t>03332265469</t>
  </si>
  <si>
    <t>traza@engineer.com</t>
  </si>
  <si>
    <t>4220103982383</t>
  </si>
  <si>
    <t>YUSUF ALI</t>
  </si>
  <si>
    <t>4200004770947</t>
  </si>
  <si>
    <t>KANDAWALLA BUILDING M.A.JINNAH ROAD KARACHI</t>
  </si>
  <si>
    <t>BANK AL-HABIB LIMITED</t>
  </si>
  <si>
    <t>PK80BAHL1008007100699001</t>
  </si>
  <si>
    <t>GARDEN EAST</t>
  </si>
  <si>
    <t>F-411, AFSHAN APARTMENT, NAZARETH ROAD</t>
  </si>
  <si>
    <t>03142002001</t>
  </si>
  <si>
    <t>shafaqats@hotmail.com</t>
  </si>
  <si>
    <t>596</t>
  </si>
  <si>
    <t>4230122850821</t>
  </si>
  <si>
    <t>CLIFTON BRANCH KARACHI</t>
  </si>
  <si>
    <t>PK94ASCM0000151650502196</t>
  </si>
  <si>
    <t>D.H.A.PHASE 5</t>
  </si>
  <si>
    <t>13/1 8TH STREET OFF KHAYABAN-E-JABAL</t>
  </si>
  <si>
    <t>SYED SALAMAT ALI SHAH</t>
  </si>
  <si>
    <t>03009246801</t>
  </si>
  <si>
    <t>rizwan.amir21@gmail.com</t>
  </si>
  <si>
    <t>3011</t>
  </si>
  <si>
    <t>4250125618402</t>
  </si>
  <si>
    <t>SUPARCO BR. KDA SCHEME 33, KARACHI</t>
  </si>
  <si>
    <t>PK62SONE0005102050028345</t>
  </si>
  <si>
    <t>UNIVERSITY ROAD, KARACHI</t>
  </si>
  <si>
    <t>GULZAR HIJRI, SECTOR 22-A</t>
  </si>
  <si>
    <t>A-27, REHMAN VILLAS,SCHEME 33,</t>
  </si>
  <si>
    <t>SYED ABUL QASIM</t>
  </si>
  <si>
    <t>03454914874</t>
  </si>
  <si>
    <t>mr_sheikh125@hotmail.com</t>
  </si>
  <si>
    <t>905.5</t>
  </si>
  <si>
    <t>3520257286815</t>
  </si>
  <si>
    <t>MILLAT TRACTORS BR LAHORE</t>
  </si>
  <si>
    <t>PK24UNIL0109000206679518</t>
  </si>
  <si>
    <t>857-B FAISAL TOWN</t>
  </si>
  <si>
    <t>03054035098</t>
  </si>
  <si>
    <t>abduljabbar_2001@yahoo.com</t>
  </si>
  <si>
    <t>4750</t>
  </si>
  <si>
    <t>3520112648297</t>
  </si>
  <si>
    <t>ABDUL JABBAR</t>
  </si>
  <si>
    <t>95-B HALI ROAD GULBERG-2 LAHORE</t>
  </si>
  <si>
    <t>PK91AIIN0000102120843019</t>
  </si>
  <si>
    <t>QASIM PURA LAHORE CANTT</t>
  </si>
  <si>
    <t>HOUSE NO E-55 ST NO-3</t>
  </si>
  <si>
    <t>03334201119</t>
  </si>
  <si>
    <t>mehboobazhar226@gmail.com</t>
  </si>
  <si>
    <t>5491</t>
  </si>
  <si>
    <t>3520205318029</t>
  </si>
  <si>
    <t>MAIN BR 87-SHAHRAH-E- QUAID AZAM LAHORE</t>
  </si>
  <si>
    <t>PK21BAHL0002008107751401</t>
  </si>
  <si>
    <t>FAISAL TOWN</t>
  </si>
  <si>
    <t>HOUSE NO 857  MOHALLA BLOCK-B</t>
  </si>
  <si>
    <t>SHEIKH MEHBOOB ALAM</t>
  </si>
  <si>
    <t>03477557457</t>
  </si>
  <si>
    <t>shakeelsgd6@gmail.com</t>
  </si>
  <si>
    <t>350</t>
  </si>
  <si>
    <t>3840522929837</t>
  </si>
  <si>
    <t>NIKDUR SARGODHA</t>
  </si>
  <si>
    <t>08200109000228713722</t>
  </si>
  <si>
    <t>WALI DIST SARGODHA</t>
  </si>
  <si>
    <t>SHAH NIKDUR TEH SILLAN</t>
  </si>
  <si>
    <t>MUHAMMAD ADREES</t>
  </si>
  <si>
    <t>03234280037</t>
  </si>
  <si>
    <t>imqureshi92@hotmail.com</t>
  </si>
  <si>
    <t>3520223026997</t>
  </si>
  <si>
    <t>FATIMA JINNAH MEDICAL COLLEGE LAHORE</t>
  </si>
  <si>
    <t>PK93HABB0012527901136703</t>
  </si>
  <si>
    <t>NO.62 HAJI PARK RAJ GARH</t>
  </si>
  <si>
    <t>HOUSE NO 7 SIDDIQUE STREET</t>
  </si>
  <si>
    <t>MUHAMMAD UMER(LATE)</t>
  </si>
  <si>
    <t>03214196898</t>
  </si>
  <si>
    <t>afarman072@gmail.com</t>
  </si>
  <si>
    <t>3520102677911</t>
  </si>
  <si>
    <t>SHERAZ ALI</t>
  </si>
  <si>
    <t>3520152653011</t>
  </si>
  <si>
    <t>MAIN BR LAHORE</t>
  </si>
  <si>
    <t>SONERI BANK LTD</t>
  </si>
  <si>
    <t>PK09SONE0000101021247161</t>
  </si>
  <si>
    <t>SCHOOL BAGHBAN PURA LAHORE</t>
  </si>
  <si>
    <t>SHALIMAR GARDEN NEAR ALI FOUNDATION HIGH</t>
  </si>
  <si>
    <t>HOUSE#64A/3AL QADIR SCHEME BEHIND</t>
  </si>
  <si>
    <t>IRSHAD ALI QADRI</t>
  </si>
  <si>
    <t>03006228846</t>
  </si>
  <si>
    <t>riaz2014pk@gmail.com</t>
  </si>
  <si>
    <t>3420192787803</t>
  </si>
  <si>
    <t>RIAZ HUSSAIN</t>
  </si>
  <si>
    <t>CIRCULAR ROAD JALAL PUR JATTAN GUJRAT</t>
  </si>
  <si>
    <t>PK80ALFH5556005000115505</t>
  </si>
  <si>
    <t>JATAN GUJRAT</t>
  </si>
  <si>
    <t>JAMIA MASJID FAIZAN-E- MADINA JALAL PUR</t>
  </si>
  <si>
    <t>MOHALLA KASHMIR NAGAR NEAR</t>
  </si>
  <si>
    <t>MIRZA MUHAMMAD NABI</t>
  </si>
  <si>
    <t>03334322660</t>
  </si>
  <si>
    <t>i_bank33@yahoo.com</t>
  </si>
  <si>
    <t>3520205738311</t>
  </si>
  <si>
    <t>MUHAMMAD IHSAN -UL-HAQ</t>
  </si>
  <si>
    <t>STOCK EXCHANGE  BR LAHORE</t>
  </si>
  <si>
    <t>PK68BAHL0031098100145901</t>
  </si>
  <si>
    <t>MOHALLA MAUSOOM GUNJ  IBRAHIM</t>
  </si>
  <si>
    <t>HOUSE#34-S-2 MUSLIM ST#33</t>
  </si>
  <si>
    <t>NUHAMMAD YOUSAF BHATTI</t>
  </si>
  <si>
    <t>03218204361</t>
  </si>
  <si>
    <t>abdulsamad_1@outlook.com</t>
  </si>
  <si>
    <t>57500</t>
  </si>
  <si>
    <t>4230129310166</t>
  </si>
  <si>
    <t>MAIN BRANCH KARACHI KARACHI</t>
  </si>
  <si>
    <t>PK85MPBL0101027140298181</t>
  </si>
  <si>
    <t>KHAYABAN E SEHAR PHASE 6, DHA</t>
  </si>
  <si>
    <t>HOUSE#101/11 STREET#13,</t>
  </si>
  <si>
    <t>ABDUL SAMAD JANDIRA</t>
  </si>
  <si>
    <t>03008266573</t>
  </si>
  <si>
    <t>ishaqwahid@gmail.com</t>
  </si>
  <si>
    <t>4220149889998</t>
  </si>
  <si>
    <t>AMNA ISHAQ</t>
  </si>
  <si>
    <t>PAPOSH/14 KARACHI</t>
  </si>
  <si>
    <t>PK75MPBL0141027140131946</t>
  </si>
  <si>
    <t>NEAR ABBASI HOSPITAL</t>
  </si>
  <si>
    <t>3-C-2/18-A, NAZIMABAD NO.3,</t>
  </si>
  <si>
    <t>MUHAMMAD ISHAQ WAHID</t>
  </si>
  <si>
    <t>03333690704</t>
  </si>
  <si>
    <t>kudia_bilal@yahoo.com</t>
  </si>
  <si>
    <t>4220163093421</t>
  </si>
  <si>
    <t>MUHAMMAD BILAL KUDIA</t>
  </si>
  <si>
    <t>4220104274626</t>
  </si>
  <si>
    <t>FEHMEEDA</t>
  </si>
  <si>
    <t>27.5</t>
  </si>
  <si>
    <t>4220104926149</t>
  </si>
  <si>
    <t>BAHADURABAD KARACHI</t>
  </si>
  <si>
    <t>PK03MUCB0105801010015887</t>
  </si>
  <si>
    <t>VIRJEE STREET JODIA BAZAR</t>
  </si>
  <si>
    <t>140-41 THANAI LANE</t>
  </si>
  <si>
    <t>ABDUL SATTAR KUDYA</t>
  </si>
  <si>
    <t>03002000727</t>
  </si>
  <si>
    <t>nasirsoleja@hotmail.com</t>
  </si>
  <si>
    <t>1437.5</t>
  </si>
  <si>
    <t>4200064780582</t>
  </si>
  <si>
    <t>ALIYA NASIR</t>
  </si>
  <si>
    <t>4220128311045</t>
  </si>
  <si>
    <t>DHA PHASE II, 8C,A &amp; 9D,A COMM AREA DHA KARACHI</t>
  </si>
  <si>
    <t>PK81BKIP0105000090830001</t>
  </si>
  <si>
    <t>ISLAMIA COLLEGE JAMSHED ROAD</t>
  </si>
  <si>
    <t>HOUSE#88 AMIL COLONY BEHIND</t>
  </si>
  <si>
    <t>MUHAMMAD SIDDIQ SOLEJA</t>
  </si>
  <si>
    <t>03218912030</t>
  </si>
  <si>
    <t>afnan.aisha@gmail.com</t>
  </si>
  <si>
    <t>4220105482808</t>
  </si>
  <si>
    <t>AISHA AFNAN</t>
  </si>
  <si>
    <t>DHORAJEE COLONY KARACHI</t>
  </si>
  <si>
    <t>PK25ASCM0007333570001547</t>
  </si>
  <si>
    <t>KARACHI. KARACHI</t>
  </si>
  <si>
    <t>AMIR KHUSROO ROAD</t>
  </si>
  <si>
    <t>A-26, BLOCK 7/8</t>
  </si>
  <si>
    <t>AFNAN HANIF KODVAVI</t>
  </si>
  <si>
    <t>03002120720</t>
  </si>
  <si>
    <t>yaseenmianoor@hotmail.com</t>
  </si>
  <si>
    <t>744.5</t>
  </si>
  <si>
    <t>4220106016815</t>
  </si>
  <si>
    <t>DHORAJI COLONY KARACHI</t>
  </si>
  <si>
    <t>PK64MPBL0133017140138704</t>
  </si>
  <si>
    <t>MUHAMMAD ALI SOCITY GHAZI SALHAUDDIN ROA</t>
  </si>
  <si>
    <t>HOUSE NO.23/E,</t>
  </si>
  <si>
    <t>03219244324</t>
  </si>
  <si>
    <t>samadsozer@gmail.com</t>
  </si>
  <si>
    <t>4230108411669</t>
  </si>
  <si>
    <t>KARACHI STOCK EXCHANGE BRANCH. KARACHI</t>
  </si>
  <si>
    <t>PK71HABB0000350008149301</t>
  </si>
  <si>
    <t>KARACHI STOCK EXCHANGE ROAD</t>
  </si>
  <si>
    <t>138, 3RD FLOOR K.S.E BUILDING</t>
  </si>
  <si>
    <t>SALIM M.SOZER.</t>
  </si>
  <si>
    <t>03313197940</t>
  </si>
  <si>
    <t>yaqoobsharifa@gmail.com</t>
  </si>
  <si>
    <t>4.5</t>
  </si>
  <si>
    <t>4230122927960</t>
  </si>
  <si>
    <t>ROAD KARACHI KARACHI</t>
  </si>
  <si>
    <t>PLAT 18/19 OFF WADHUMAL UDHARAM</t>
  </si>
  <si>
    <t>KARIM MANZIL 3RD FLOOR FLAT 9</t>
  </si>
  <si>
    <t>ABDUL HAI</t>
  </si>
  <si>
    <t>03323709413</t>
  </si>
  <si>
    <t>baihamida427@gmail.com</t>
  </si>
  <si>
    <t>4230199484724</t>
  </si>
  <si>
    <t>MCB BRANCH KARACHI</t>
  </si>
  <si>
    <t>KARACHI KANDIARO</t>
  </si>
  <si>
    <t>PLOT 18/19 OF WADUMAL UDHARAM ROAD</t>
  </si>
  <si>
    <t>3RD FLOOR FLAT 9 KARIM MANZIL</t>
  </si>
  <si>
    <t>03162616270</t>
  </si>
  <si>
    <t>anilapar7@gamail.com</t>
  </si>
  <si>
    <t>4230108746980</t>
  </si>
  <si>
    <t>STOCK EXCHANDE BEANCH KARACHI</t>
  </si>
  <si>
    <t>PK71UNIL0112068210070337</t>
  </si>
  <si>
    <t>KARIM MANZIL OF WADHUMAL UDHARAM ROAD</t>
  </si>
  <si>
    <t>3RD FLOOR FLAT 9 PLOT 18119</t>
  </si>
  <si>
    <t>MOHAMMAD RASHID</t>
  </si>
  <si>
    <t>ag016729@gmail.com</t>
  </si>
  <si>
    <t>4230110955933</t>
  </si>
  <si>
    <t>STOCK EXCHANGE BARNCH KARACHI</t>
  </si>
  <si>
    <t>PK57MUCB0106302010067042</t>
  </si>
  <si>
    <t>KARIM MANZIL OFF WADHMAL UDHARAM ROAD</t>
  </si>
  <si>
    <t>3RD FLOOR FLAT 9 PLOT 18/19</t>
  </si>
  <si>
    <t>HAJI ADAM</t>
  </si>
  <si>
    <t>03002194024</t>
  </si>
  <si>
    <t>husnainzaidi06@gmail.com</t>
  </si>
  <si>
    <t>40397.5</t>
  </si>
  <si>
    <t>4210103341155</t>
  </si>
  <si>
    <t>2J/9/1 NAZIMABAD NO 02</t>
  </si>
  <si>
    <t>SYED SHAIQ HUSSAIN ZAIDI</t>
  </si>
  <si>
    <t>03333250915</t>
  </si>
  <si>
    <t>4220107591796</t>
  </si>
  <si>
    <t>PK45BAHL1137008100002701</t>
  </si>
  <si>
    <t>BAHDURABAD</t>
  </si>
  <si>
    <t>AL SHUJA  BANGLOW NO.444</t>
  </si>
  <si>
    <t>SAUJA UR REHMAN</t>
  </si>
  <si>
    <t>03333250914</t>
  </si>
  <si>
    <t>4220104311214</t>
  </si>
  <si>
    <t>IRGANA GOHAR</t>
  </si>
  <si>
    <t>4230127953200</t>
  </si>
  <si>
    <t>BALOCH COLONY BRANCH KARACHI</t>
  </si>
  <si>
    <t>PK92BAHL1083008100316701</t>
  </si>
  <si>
    <t>NEAR ALAMGIR MASJID</t>
  </si>
  <si>
    <t>AL SHUJAH, 444 BAHADURABAD</t>
  </si>
  <si>
    <t>SH MOHAMMED NAQVI</t>
  </si>
  <si>
    <t>03332387507</t>
  </si>
  <si>
    <t>4240116730092</t>
  </si>
  <si>
    <t>4240116730072</t>
  </si>
  <si>
    <t>PK96MUCB0000102010433945</t>
  </si>
  <si>
    <t>BALDIA TOWN</t>
  </si>
  <si>
    <t>H# 1735/578 NEW ANJAM COLONY</t>
  </si>
  <si>
    <t>MUHAMMAD IQBAL GHORI</t>
  </si>
  <si>
    <t>03222602032</t>
  </si>
  <si>
    <t>salim.janmohammad@gmail.com</t>
  </si>
  <si>
    <t>0620507</t>
  </si>
  <si>
    <t>4220116101333</t>
  </si>
  <si>
    <t>PK43JSBL9005000000125332</t>
  </si>
  <si>
    <t>102,KIRAN HOMES PLOT#327/4,</t>
  </si>
  <si>
    <t>JAN MOHAMMAD</t>
  </si>
  <si>
    <t>03353223893</t>
  </si>
  <si>
    <t>4200010985344</t>
  </si>
  <si>
    <t>4220171919668</t>
  </si>
  <si>
    <t>BAHDURABAD BRANCH KARACHI</t>
  </si>
  <si>
    <t>PK67BAHL1007008101334601</t>
  </si>
  <si>
    <t>AL-SHUJA 444, BAHADURABAD</t>
  </si>
  <si>
    <t>SHUJA UR REHMAN</t>
  </si>
  <si>
    <t>03315774399</t>
  </si>
  <si>
    <t>4200004961463</t>
  </si>
  <si>
    <t>FORIGAN EXCHANGE BRANCH KARACHI</t>
  </si>
  <si>
    <t>PK05HABB0000070040891301</t>
  </si>
  <si>
    <t>BLOCK  3 ,</t>
  </si>
  <si>
    <t>7 / 172 , DMCH  SOCIETY,</t>
  </si>
  <si>
    <t>03353518743</t>
  </si>
  <si>
    <t>4200079339956</t>
  </si>
  <si>
    <t>PK76BAHL1137009500179101</t>
  </si>
  <si>
    <t>SOCIETY , BLOCK 3 ,</t>
  </si>
  <si>
    <t>7 / 172 , DEHLI MERCANTILE</t>
  </si>
  <si>
    <t>03328221475</t>
  </si>
  <si>
    <t>25.5</t>
  </si>
  <si>
    <t>02884712</t>
  </si>
  <si>
    <t>4230122833401</t>
  </si>
  <si>
    <t>PK65ALFH0012001003289240</t>
  </si>
  <si>
    <t>MUMTAN HASAN ROAD</t>
  </si>
  <si>
    <t>603,BUSINESS PLAZA</t>
  </si>
  <si>
    <t>MOHAMMAD SWALEH MANIAR</t>
  </si>
  <si>
    <t>03363537741</t>
  </si>
  <si>
    <t>4230131993291</t>
  </si>
  <si>
    <t>PREEDY STREET SADDAR KARACHI</t>
  </si>
  <si>
    <t>PK82BKIP0000034645679121</t>
  </si>
  <si>
    <t>AKBAR ROAD. KARACHI</t>
  </si>
  <si>
    <t>RUBY ARCADE,OPP JAMIYATUL FALAH</t>
  </si>
  <si>
    <t>SHOP.NO.04,RAMEEN AUTOS</t>
  </si>
  <si>
    <t>SYED MOHD MIAN</t>
  </si>
  <si>
    <t>03002010448</t>
  </si>
  <si>
    <t>637.5</t>
  </si>
  <si>
    <t>4230136825997</t>
  </si>
  <si>
    <t>MUJTABA HUSAIN KHAN</t>
  </si>
  <si>
    <t>638</t>
  </si>
  <si>
    <t>4230195624489</t>
  </si>
  <si>
    <t>DEFENCE HOUSING AUTHORITY PHASE II, KRC KARACHI</t>
  </si>
  <si>
    <t>HABIB BANK LIMITED - KARACHI</t>
  </si>
  <si>
    <t>PLS - 78610 - 0</t>
  </si>
  <si>
    <t>D.H.A KARACHI</t>
  </si>
  <si>
    <t>KHYBAN-E-BUKARI PHASE 6 ,</t>
  </si>
  <si>
    <t>HOUSE NO.107, 1ST STREET</t>
  </si>
  <si>
    <t>MR.  MUJTABA HUSAIN KHAN</t>
  </si>
  <si>
    <t>03333478479</t>
  </si>
  <si>
    <t>4250114884303</t>
  </si>
  <si>
    <t>PK73MUCB0000102010229980</t>
  </si>
  <si>
    <t>KARACHI - 37.    75 KARACHI</t>
  </si>
  <si>
    <t>MALIR ,</t>
  </si>
  <si>
    <t>E-275,    KAUSAR   TOWN,</t>
  </si>
  <si>
    <t>MR.   SYED    FAKHRUDDIN    QADRI</t>
  </si>
  <si>
    <t>03334822230</t>
  </si>
  <si>
    <t>nomi.iqtidar@gmail.com</t>
  </si>
  <si>
    <t>3520217572755</t>
  </si>
  <si>
    <t>RAVI ROAD, LAHORE. LAHORE</t>
  </si>
  <si>
    <t>ITEFAQ STREET,SIDDIQUE COLONY,</t>
  </si>
  <si>
    <t>SAQIB HOUSE,STREET NO.2,</t>
  </si>
  <si>
    <t>MUHAMMAD YASEEN SAQIB</t>
  </si>
  <si>
    <t>13</t>
  </si>
  <si>
    <t>4210118573399</t>
  </si>
  <si>
    <t>NORTH KARACHI</t>
  </si>
  <si>
    <t>HOUSE NO.639 L CENTRE 5A/4</t>
  </si>
  <si>
    <t>36</t>
  </si>
  <si>
    <t>4200066656806</t>
  </si>
  <si>
    <t>GULISTAN-E-JOHAR,</t>
  </si>
  <si>
    <t>B-108, BLOCK I (ONE) ,</t>
  </si>
  <si>
    <t>GHAZANFAR HUSSAIN KHAN</t>
  </si>
  <si>
    <t>17.5</t>
  </si>
  <si>
    <t>4250156995853</t>
  </si>
  <si>
    <t>GULISTAN-E-JOHAR, KARACHI.</t>
  </si>
  <si>
    <t>B-108, BLOCK-I (ONE),</t>
  </si>
  <si>
    <t>IFTHIKHAR HUSSAIN</t>
  </si>
  <si>
    <t>4220143680956</t>
  </si>
  <si>
    <t>MC-780, GREEN TOWN,</t>
  </si>
  <si>
    <t>MOHD TAHIR ALI SHAH</t>
  </si>
  <si>
    <t>1310172020533</t>
  </si>
  <si>
    <t>4220104730292</t>
  </si>
  <si>
    <t>GULISTAN-E-JOUHAR,</t>
  </si>
  <si>
    <t>B-108, BLOCK 1 (ONE)</t>
  </si>
  <si>
    <t>MOHD ALI KHAN</t>
  </si>
  <si>
    <t>1863</t>
  </si>
  <si>
    <t>4230109106797</t>
  </si>
  <si>
    <t>ASLAM HAIDER ALI</t>
  </si>
  <si>
    <t>4230147722059</t>
  </si>
  <si>
    <t>BLOCK 7,BC 7, CLIFTON</t>
  </si>
  <si>
    <t>302,QUALITY ARCADE</t>
  </si>
  <si>
    <t>HADI MAGHANI</t>
  </si>
  <si>
    <t>03002187499</t>
  </si>
  <si>
    <t>riaz_ul_rasool@live.com</t>
  </si>
  <si>
    <t>4210119447299</t>
  </si>
  <si>
    <t>RIAZ-UL-RASOOL</t>
  </si>
  <si>
    <t>GIZRI KARACHI</t>
  </si>
  <si>
    <t>PK67MUCB0144202010024809</t>
  </si>
  <si>
    <t>BUFFER ZONE,</t>
  </si>
  <si>
    <t>HOUSE # R-952, SECTOR # 15 A/4,</t>
  </si>
  <si>
    <t>ZAFAR KAMAL</t>
  </si>
  <si>
    <t>03442841278</t>
  </si>
  <si>
    <t>kamalejamal359@gmail.com</t>
  </si>
  <si>
    <t>4210117905176</t>
  </si>
  <si>
    <t>SHAHNAZ FATIMA</t>
  </si>
  <si>
    <t>4210184752145</t>
  </si>
  <si>
    <t>GULBERG KARACHI</t>
  </si>
  <si>
    <t>PK76UNIL0109000230285084</t>
  </si>
  <si>
    <t>GULZAR-E-HIJRI,</t>
  </si>
  <si>
    <t>L-2807, BLOCK-2, METRO VILL-3,</t>
  </si>
  <si>
    <t>ALAUDDIN</t>
  </si>
  <si>
    <t>03152765457</t>
  </si>
  <si>
    <t>bushra_shahid2005@hotmail.com</t>
  </si>
  <si>
    <t>4220186439051</t>
  </si>
  <si>
    <t>4210168602666</t>
  </si>
  <si>
    <t>DHORAJI KARACHI</t>
  </si>
  <si>
    <t>PK72MPBL0133027140150151</t>
  </si>
  <si>
    <t>KATHIAWAR C.H. SOCIETY,</t>
  </si>
  <si>
    <t>FLAT # 601, PLOT # 435, BLOCK-7/8,</t>
  </si>
  <si>
    <t>03352539500</t>
  </si>
  <si>
    <t>ashakoor15@yahoo.com</t>
  </si>
  <si>
    <t>4130303225167</t>
  </si>
  <si>
    <t>Q.A. ROAD HYDERABAD</t>
  </si>
  <si>
    <t>PK24UNIL0112053610107065</t>
  </si>
  <si>
    <t>HYDERABAD RADIO PAKISTAN,</t>
  </si>
  <si>
    <t>MUHAMMAD SIDDQUE</t>
  </si>
  <si>
    <t>03333041781</t>
  </si>
  <si>
    <t>khawar111@outlook.com</t>
  </si>
  <si>
    <t>4200005444679</t>
  </si>
  <si>
    <t>SHAHRAH-E-FAISAL KARACHI</t>
  </si>
  <si>
    <t>111-02000000819</t>
  </si>
  <si>
    <t>FAISAL, SHAHEED-E-MILLAT EXPRESSWAY,</t>
  </si>
  <si>
    <t>I H-111, STREET-8, FALCON COMPLEX</t>
  </si>
  <si>
    <t>MUHAMMAD TAJDAR MIRZA</t>
  </si>
  <si>
    <t>03312864870</t>
  </si>
  <si>
    <t>fazalahmed13060@yahoo.com</t>
  </si>
  <si>
    <t>4220181876021</t>
  </si>
  <si>
    <t>PK72HABB0005997900230603</t>
  </si>
  <si>
    <t>MILLAT ROAD, KARACHI</t>
  </si>
  <si>
    <t>APPARTMENT, SHABBIRABAD, SHAHEED-E-</t>
  </si>
  <si>
    <t>4TH FLOOR, FLAT # 15, SHABBIRABAD</t>
  </si>
  <si>
    <t>ATA-UR-REHMAN</t>
  </si>
  <si>
    <t>03342066662</t>
  </si>
  <si>
    <t>786.salmanyaqoob@gmail.com</t>
  </si>
  <si>
    <t>4240169038355</t>
  </si>
  <si>
    <t>MAIN KARACHI</t>
  </si>
  <si>
    <t>PK38MPBL0101017140332541</t>
  </si>
  <si>
    <t>R-44, 2ND FLOOR, ST-II, BLOCK-15,</t>
  </si>
  <si>
    <t>03002508393</t>
  </si>
  <si>
    <t>waqarsaifee@hotmail.com</t>
  </si>
  <si>
    <t>4210118555379</t>
  </si>
  <si>
    <t>AL-SHAMS GULSHAN-E-IQBALBLOCK-6 KARACHI</t>
  </si>
  <si>
    <t>PK28BAHL5012008100037401</t>
  </si>
  <si>
    <t>NEAR MADINA MASJID GULSHAN-E-IQBAL</t>
  </si>
  <si>
    <t>HOUSE NO.R-2620 BLOCK-6,</t>
  </si>
  <si>
    <t>MUHAMMAD NEHAL UDDIN</t>
  </si>
  <si>
    <t>03002194228</t>
  </si>
  <si>
    <t>1043</t>
  </si>
  <si>
    <t>4210117692515</t>
  </si>
  <si>
    <t>GULBERG</t>
  </si>
  <si>
    <t>HOUSE NO A-511 BLOCK NO-12</t>
  </si>
  <si>
    <t>MUHAMMAD UMER</t>
  </si>
  <si>
    <t>03015079498</t>
  </si>
  <si>
    <t>alisherbrohi1960@gmail.com</t>
  </si>
  <si>
    <t>24242787</t>
  </si>
  <si>
    <t>1720188068055</t>
  </si>
  <si>
    <t>ALI SHER</t>
  </si>
  <si>
    <t>MALL ROAD SERVICES BRANCH RAWALPINDI</t>
  </si>
  <si>
    <t>PK28HABB0004137900486501</t>
  </si>
  <si>
    <t>HOUSING AUTHORITY PHASE-II,</t>
  </si>
  <si>
    <t>HOUSE#36,STREET#7,SECTOR-J,DEFENCE</t>
  </si>
  <si>
    <t>GUL SHER</t>
  </si>
  <si>
    <t>03212855924</t>
  </si>
  <si>
    <t>mushtaqelectric@hotmail.com</t>
  </si>
  <si>
    <t>4230174163474</t>
  </si>
  <si>
    <t>SHAMSI COOPREATIVE SOCIETY KARACHI</t>
  </si>
  <si>
    <t>PK76BKIP0117200120090016</t>
  </si>
  <si>
    <t>ARAM BAGH,SHAHRAH-E-LIAQUAT,</t>
  </si>
  <si>
    <t>MUSHTAQ ELECTRIC,SHAMIM MANSION, NEAR</t>
  </si>
  <si>
    <t>MANSOOR AHMED</t>
  </si>
  <si>
    <t>03322855926</t>
  </si>
  <si>
    <t>r.f.industries@hotmail.com</t>
  </si>
  <si>
    <t>1725</t>
  </si>
  <si>
    <t>05213690</t>
  </si>
  <si>
    <t>4220108671100</t>
  </si>
  <si>
    <t>ALAMGIR ROAD KARACHI</t>
  </si>
  <si>
    <t>PK80MEZN0001850100247558</t>
  </si>
  <si>
    <t>215/3-A,D.M.C.H.S.,M.A.HASHMI ROAD,</t>
  </si>
  <si>
    <t>FEROZ MEHMOOD</t>
  </si>
  <si>
    <t>03333737011</t>
  </si>
  <si>
    <t>haroonmun11@gmail.com</t>
  </si>
  <si>
    <t>12.5</t>
  </si>
  <si>
    <t>4230170568827</t>
  </si>
  <si>
    <t>4230148600281</t>
  </si>
  <si>
    <t>4230123722084</t>
  </si>
  <si>
    <t>MAJEEDAH</t>
  </si>
  <si>
    <t>4230110033683</t>
  </si>
  <si>
    <t>NORTH NAPIER ROAD KARACHI</t>
  </si>
  <si>
    <t>PK52MEZN0001340100068589</t>
  </si>
  <si>
    <t>ROAD NANAKWADA KARACHI</t>
  </si>
  <si>
    <t>PLOT NO.W.O.8/18 CHAND BIBI</t>
  </si>
  <si>
    <t>03,1ST FLOOR,BILWANI MANSION</t>
  </si>
  <si>
    <t>DAWOOD MUN</t>
  </si>
  <si>
    <t>03332121707</t>
  </si>
  <si>
    <t>ashraf_sattar1@yahoo.com</t>
  </si>
  <si>
    <t>3018.5</t>
  </si>
  <si>
    <t>4230108349950</t>
  </si>
  <si>
    <t>SHAHEEN</t>
  </si>
  <si>
    <t>3019</t>
  </si>
  <si>
    <t>1186647</t>
  </si>
  <si>
    <t>4230192976653</t>
  </si>
  <si>
    <t>MEREWEATHER TOWER KARACHI</t>
  </si>
  <si>
    <t>PK50MPBL0156017140167391</t>
  </si>
  <si>
    <t>FRERE TOWN CLIFTON</t>
  </si>
  <si>
    <t>D 213 2ND FLOOR PARDESI PRIDE</t>
  </si>
  <si>
    <t>03332109104</t>
  </si>
  <si>
    <t>naveedmun@gmail.com</t>
  </si>
  <si>
    <t>157.5</t>
  </si>
  <si>
    <t>PK34MEZN0001340100068525</t>
  </si>
  <si>
    <t>NANAK WADA KARACHI</t>
  </si>
  <si>
    <t>PLOT NO W O 8/18 CHAND BIBI ROAD</t>
  </si>
  <si>
    <t>FLAT NO 3 IST FLOOR BILWANI MANSION</t>
  </si>
  <si>
    <t>MUHAMMED HAROON MUN</t>
  </si>
  <si>
    <t>03212786756</t>
  </si>
  <si>
    <t>asifsticker786@gmail.com</t>
  </si>
  <si>
    <t>4240118070201</t>
  </si>
  <si>
    <t>PK30ALFH0027001003298529</t>
  </si>
  <si>
    <t>PIR ROAD KARACHI</t>
  </si>
  <si>
    <t>H-1/6 PAK MODERN COLONY MANGO</t>
  </si>
  <si>
    <t>MOHAMMAD ISMAIL</t>
  </si>
  <si>
    <t>03212855926</t>
  </si>
  <si>
    <t>sheikhaltaf2002@gmail.com</t>
  </si>
  <si>
    <t>5750</t>
  </si>
  <si>
    <t>4220152257953</t>
  </si>
  <si>
    <t>ISLAMIC BK.BR.,SHAHEED-E-MILLAT ROAD, KARACHI</t>
  </si>
  <si>
    <t>PK54BAHL5006006900025401</t>
  </si>
  <si>
    <t>CORPORATE HOUSING SOCIETY</t>
  </si>
  <si>
    <t>215/3 DEHLI MERCANTILE</t>
  </si>
  <si>
    <t>FEROZ</t>
  </si>
  <si>
    <t>03002145045</t>
  </si>
  <si>
    <t>farooqahmed.fa786@gmail.com</t>
  </si>
  <si>
    <t>17531063</t>
  </si>
  <si>
    <t>4230108370603</t>
  </si>
  <si>
    <t>BAHADURABAD BRANCH CODE114 KARACHI</t>
  </si>
  <si>
    <t>PK77MEZN0001140100207053</t>
  </si>
  <si>
    <t>ROAD KARACHI</t>
  </si>
  <si>
    <t>OLD SABZI MANDI UNIVERSTY</t>
  </si>
  <si>
    <t>B-27 AL-HILAL SOCIETY OPP.</t>
  </si>
  <si>
    <t>03332339304</t>
  </si>
  <si>
    <t>shahzad4hussain@gmail.com</t>
  </si>
  <si>
    <t>2258.5</t>
  </si>
  <si>
    <t>4210117273417</t>
  </si>
  <si>
    <t>NORTH NAZIMABAD BLOCK E KARACHI</t>
  </si>
  <si>
    <t>PK21MEZN0001870101008129</t>
  </si>
  <si>
    <t>NORTH NAZIMABAD,KARACHI</t>
  </si>
  <si>
    <t>A-209,BLOCK-N, STREET NO.10</t>
  </si>
  <si>
    <t>ABDUL SHAKOOR MEMON</t>
  </si>
  <si>
    <t>03002004385</t>
  </si>
  <si>
    <t>shahida@khudabux.com</t>
  </si>
  <si>
    <t>376</t>
  </si>
  <si>
    <t>23474513</t>
  </si>
  <si>
    <t>4220127986670</t>
  </si>
  <si>
    <t>PK02BAHL1001007713986650</t>
  </si>
  <si>
    <t>COTTON EXCHANGE BUILDING</t>
  </si>
  <si>
    <t>3RD FLOOR  ROOM # 319</t>
  </si>
  <si>
    <t>IQBAL UMAR</t>
  </si>
  <si>
    <t>03334284719</t>
  </si>
  <si>
    <t>khalidbinsaeed@yahoo.com</t>
  </si>
  <si>
    <t>3520228572259</t>
  </si>
  <si>
    <t>CHUBURJI BRANCH, LAHORE</t>
  </si>
  <si>
    <t>PK12ALFH0153001002449914</t>
  </si>
  <si>
    <t>BASTAMI ROAD SAMANABAD,</t>
  </si>
  <si>
    <t>HOUSE #12 STREET#5MUSLIM COLONY</t>
  </si>
  <si>
    <t>SAEED UD DIN AKBAR</t>
  </si>
  <si>
    <t>298</t>
  </si>
  <si>
    <t>3520290697879</t>
  </si>
  <si>
    <t>MODEL BR.MAIN BOULEVARD, GULBERG,LAHROE.</t>
  </si>
  <si>
    <t>NATIONAL BANK OF PAKISTAN, LAHORE.</t>
  </si>
  <si>
    <t>6413-3</t>
  </si>
  <si>
    <t>GULBERG III, LAHORE.</t>
  </si>
  <si>
    <t>4-A, ASKARI HOUSING COMPLEX,</t>
  </si>
  <si>
    <t>SIRAJ -UD- DIN</t>
  </si>
  <si>
    <t>03006425690</t>
  </si>
  <si>
    <t>3410125078499</t>
  </si>
  <si>
    <t>CIVIL LINE GUJRANWALA</t>
  </si>
  <si>
    <t>PK29NBPA0333000000150227</t>
  </si>
  <si>
    <t>MOHALLAH CIVIL LINES KALIAN</t>
  </si>
  <si>
    <t>HOUSE NO,8 KHAWAJA TANVEER AHMED ADVOCAT</t>
  </si>
  <si>
    <t>KHAWAJA GHULAM HAIDER</t>
  </si>
  <si>
    <t>03338126606</t>
  </si>
  <si>
    <t>baqarali4343@gmail.com</t>
  </si>
  <si>
    <t>3763.5</t>
  </si>
  <si>
    <t>3410151738029</t>
  </si>
  <si>
    <t>SETTLAITE TOWN GUJRANWALA</t>
  </si>
  <si>
    <t>PK82MUCB0113101010019435</t>
  </si>
  <si>
    <t>HOUSE#43-A SATELLITE TOWN</t>
  </si>
  <si>
    <t>ASGHAR ALI CHAUHDARY</t>
  </si>
  <si>
    <t>03456489574</t>
  </si>
  <si>
    <t>drasifkamal1904@gmail.com</t>
  </si>
  <si>
    <t>1852</t>
  </si>
  <si>
    <t>3410124936781</t>
  </si>
  <si>
    <t>ASIF KAMAL</t>
  </si>
  <si>
    <t>G.T ROAD GUJRANWALA</t>
  </si>
  <si>
    <t>PK89BAHL0033098101423301</t>
  </si>
  <si>
    <t>HOUSE#81- B -MODEL TOWN</t>
  </si>
  <si>
    <t>03218469293</t>
  </si>
  <si>
    <t>mohammadusman78@gmail.com</t>
  </si>
  <si>
    <t>32.5</t>
  </si>
  <si>
    <t>3410195040957</t>
  </si>
  <si>
    <t>KASHMIR PLAZA GUJRANWALA</t>
  </si>
  <si>
    <t>PK61MEZN0009010100718186</t>
  </si>
  <si>
    <t>CANTT</t>
  </si>
  <si>
    <t>HOUSE#110 STREET#2 DOHS-1 GUJRANWALA</t>
  </si>
  <si>
    <t>03008475094</t>
  </si>
  <si>
    <t>zafarhussain@msn.com</t>
  </si>
  <si>
    <t>3520226042911</t>
  </si>
  <si>
    <t>ALLAMA IQBAL TOWN LAHORE</t>
  </si>
  <si>
    <t>PK33SCBL0000018683006401</t>
  </si>
  <si>
    <t>HOUSE NO,594-F PHASE-6 DHA</t>
  </si>
  <si>
    <t>CH CHARAGH DIN</t>
  </si>
  <si>
    <t>03214253347</t>
  </si>
  <si>
    <t>1704.5</t>
  </si>
  <si>
    <t>3520281850323</t>
  </si>
  <si>
    <t>TOWNSHIP</t>
  </si>
  <si>
    <t>HOUSE#273 BLOCK#6 SECTOR A-2</t>
  </si>
  <si>
    <t>MUHAMMAD YOUSAF</t>
  </si>
  <si>
    <t>03214471448</t>
  </si>
  <si>
    <t>s.aqeel.ahmad@hotmail.com</t>
  </si>
  <si>
    <t>675</t>
  </si>
  <si>
    <t>3520113383555</t>
  </si>
  <si>
    <t>MODEL TOWN LAHORE</t>
  </si>
  <si>
    <t>PK24HABB0005457900205401</t>
  </si>
  <si>
    <t>LAHORE CANTT LAHORE</t>
  </si>
  <si>
    <t>AHMAD D-150, DHA PHASE 1 LAHORE</t>
  </si>
  <si>
    <t>C/O SYED AQEEL AHMAD C/O SYED TUFAIL</t>
  </si>
  <si>
    <t>SYED MUHAMMAD SHAMIM</t>
  </si>
  <si>
    <t>03348478476</t>
  </si>
  <si>
    <t>0056164</t>
  </si>
  <si>
    <t>arslanr@yahoo.com</t>
  </si>
  <si>
    <t>800.5</t>
  </si>
  <si>
    <t>26639122</t>
  </si>
  <si>
    <t>1-C, MODEL TOWN LAHORE</t>
  </si>
  <si>
    <t>PK34SONE0003501020131235</t>
  </si>
  <si>
    <t>1-C MODEL TOWN,</t>
  </si>
  <si>
    <t>03062721527</t>
  </si>
  <si>
    <t>hasandadabhoy111@yahoo.com</t>
  </si>
  <si>
    <t>4210115196202</t>
  </si>
  <si>
    <t>RABIA MUHMMAD DADABHOY</t>
  </si>
  <si>
    <t>30961521</t>
  </si>
  <si>
    <t>4210151566915</t>
  </si>
  <si>
    <t>HADI MARKET C-2-BLOCK-4 NAZIMABAD KARACHI</t>
  </si>
  <si>
    <t>PK13ABPA0010011006630017</t>
  </si>
  <si>
    <t>4-F-7/9,NAZIMABAD-4</t>
  </si>
  <si>
    <t>C-4,SURAT HOUSE</t>
  </si>
  <si>
    <t>GHULAM HUSAIN DADABHOY</t>
  </si>
  <si>
    <t>03008247535</t>
  </si>
  <si>
    <t>ali.jamali@toyota-indus.com</t>
  </si>
  <si>
    <t>4220145657082</t>
  </si>
  <si>
    <t>SCHOOL KARACHI</t>
  </si>
  <si>
    <t>SHABBIRABAD NEAR BANGLOR TOWN</t>
  </si>
  <si>
    <t>10/1-A D.B.C.H.S</t>
  </si>
  <si>
    <t>HAMZA HUSSAIN</t>
  </si>
  <si>
    <t>03452325195</t>
  </si>
  <si>
    <t>munir_zhv@hotmail.com</t>
  </si>
  <si>
    <t>4340603515141</t>
  </si>
  <si>
    <t>KHAIRULLAH SOOMRO</t>
  </si>
  <si>
    <t>4220114911971</t>
  </si>
  <si>
    <t>GULISTAN-E-JOHAR</t>
  </si>
  <si>
    <t>FLAT NO 403, AL-SYED PRIDE BLOCK-9</t>
  </si>
  <si>
    <t>NAZIR AHMED</t>
  </si>
  <si>
    <t>03002532134</t>
  </si>
  <si>
    <t>you_suf786@yahoo.com</t>
  </si>
  <si>
    <t>4230166848719</t>
  </si>
  <si>
    <t>AYAZ ALI SHAH</t>
  </si>
  <si>
    <t>4230149959761</t>
  </si>
  <si>
    <t>4230189209611</t>
  </si>
  <si>
    <t>SHUMAIL</t>
  </si>
  <si>
    <t>4230111241161</t>
  </si>
  <si>
    <t>AKBER ALI LANE SADDAR</t>
  </si>
  <si>
    <t>FLAT NO 5 1ST FLOOR BHAJI WALA BUILDING</t>
  </si>
  <si>
    <t>MUHAMMAD AZAM QURESHI</t>
  </si>
  <si>
    <t>03009284851</t>
  </si>
  <si>
    <t>muhammadyousuf0002@gmail.com</t>
  </si>
  <si>
    <t>865.5</t>
  </si>
  <si>
    <t>4230154646853</t>
  </si>
  <si>
    <t>NEW NEHAM ROAD KARACHI</t>
  </si>
  <si>
    <t>PK67MUCB0539953311000498</t>
  </si>
  <si>
    <t>JAFFER FADDU ROAD, KHARADAR</t>
  </si>
  <si>
    <t>FLAT # 25, HANIF TERRACE,</t>
  </si>
  <si>
    <t>03362569666</t>
  </si>
  <si>
    <t>aminahajiyani920@hotmail.com</t>
  </si>
  <si>
    <t>4200004414057</t>
  </si>
  <si>
    <t>PK52ASCM0000390320202745</t>
  </si>
  <si>
    <t>F-26, BLOCK#8, CLIFTON</t>
  </si>
  <si>
    <t>HAJI QASIM</t>
  </si>
  <si>
    <t>03212426936</t>
  </si>
  <si>
    <t>tahniataisha@gmail.com</t>
  </si>
  <si>
    <t>4230107923420</t>
  </si>
  <si>
    <t>SEA VIEW KARACHI</t>
  </si>
  <si>
    <t>PK47ALFH0163001003676125</t>
  </si>
  <si>
    <t>KHAYABAN-E-SAOODI, BLOCK-2</t>
  </si>
  <si>
    <t>HOUSE#6, MODE APPARTMENT</t>
  </si>
  <si>
    <t>MOHAMMMAD AKRAM KHAN</t>
  </si>
  <si>
    <t>03003976251</t>
  </si>
  <si>
    <t>yousufbahrain@hotmail.com</t>
  </si>
  <si>
    <t>4220150975946</t>
  </si>
  <si>
    <t>FAHMIDA NAZ</t>
  </si>
  <si>
    <t>33111073</t>
  </si>
  <si>
    <t>4220199882587</t>
  </si>
  <si>
    <t>PK30UNIL0112068210076022</t>
  </si>
  <si>
    <t>ARABIAN GULF BAHRAIN</t>
  </si>
  <si>
    <t>MUHARRAQ, KINGDOM OF BAHRAIN,</t>
  </si>
  <si>
    <t>P.O.BOX # 23257</t>
  </si>
  <si>
    <t>ABDUL HAKEEM</t>
  </si>
  <si>
    <t>03218755061</t>
  </si>
  <si>
    <t>alymonami@gmail.com</t>
  </si>
  <si>
    <t>4230109858067</t>
  </si>
  <si>
    <t>CLIFTON BRANCH KARACHI.</t>
  </si>
  <si>
    <t>PK69MPBL0176027140105666</t>
  </si>
  <si>
    <t>BLOCK-2, CLIFTON</t>
  </si>
  <si>
    <t>7-COMM 7/3, MODE APPARTMENT</t>
  </si>
  <si>
    <t>MOHD IQBAL CHOUHAN</t>
  </si>
  <si>
    <t>03322194123</t>
  </si>
  <si>
    <t>fida.jaffery@gmail.com</t>
  </si>
  <si>
    <t>1050.5</t>
  </si>
  <si>
    <t>4210116462222</t>
  </si>
  <si>
    <t>HBZ PLAZA BRANCH KARACHI</t>
  </si>
  <si>
    <t>PK04MPBL0152017140319351</t>
  </si>
  <si>
    <t>GULBAHAR  1 NEAR POLICE STATION</t>
  </si>
  <si>
    <t>HOUSE#92, MOHALLA PASBAN</t>
  </si>
  <si>
    <t>SYED MOHD FIDA ALI JAFRI</t>
  </si>
  <si>
    <t>03354510811</t>
  </si>
  <si>
    <t>msbtraders69@gmail.com</t>
  </si>
  <si>
    <t>70.5</t>
  </si>
  <si>
    <t>4240127608661</t>
  </si>
  <si>
    <t>UNI TOWER KARACHI</t>
  </si>
  <si>
    <t>PK10MUCB0110502010059627</t>
  </si>
  <si>
    <t>ORANGI TOWN</t>
  </si>
  <si>
    <t>BC-49, SECTOR 2/C, BUKHARI COLONY</t>
  </si>
  <si>
    <t>MIRZA MUHAMMAD ASHRAF BAIG</t>
  </si>
  <si>
    <t>03002546614</t>
  </si>
  <si>
    <t>osmanmurad@yahoo.com</t>
  </si>
  <si>
    <t>188.5</t>
  </si>
  <si>
    <t>4230153667084</t>
  </si>
  <si>
    <t>HALIMA YOUSUF MURAD</t>
  </si>
  <si>
    <t>4230166679751</t>
  </si>
  <si>
    <t>PK25SONE0001220000286703</t>
  </si>
  <si>
    <t>MAIN CLIFTON ROAD,</t>
  </si>
  <si>
    <t>FLAT NO/Z-603, AL-HABIB ARCADE,</t>
  </si>
  <si>
    <t>YOUSUF HASHIM MURAD</t>
  </si>
  <si>
    <t>03002372717</t>
  </si>
  <si>
    <t>sufian_ahmed@hotmail.com</t>
  </si>
  <si>
    <t>4220167064823</t>
  </si>
  <si>
    <t>ALAMGIR ROAD BRANCH KARACHI</t>
  </si>
  <si>
    <t>PK67MPBL0129027140124833</t>
  </si>
  <si>
    <t>STOCK EXCHANGE ROAD,I.I.CHUNDRIGAR ROAD,</t>
  </si>
  <si>
    <t>638- KARACHI STOCK EXCHANGE BUILDING,</t>
  </si>
  <si>
    <t>MASOOD AHMED</t>
  </si>
  <si>
    <t>03018236158</t>
  </si>
  <si>
    <t>shahbazali91@gmail.com</t>
  </si>
  <si>
    <t>4210115903218</t>
  </si>
  <si>
    <t>SHAHIDA ASLAM</t>
  </si>
  <si>
    <t>4200004584042</t>
  </si>
  <si>
    <t>ABIDA KHAN</t>
  </si>
  <si>
    <t>4210117835721</t>
  </si>
  <si>
    <t>MOHAMMAD ASLAM</t>
  </si>
  <si>
    <t>4210116850161</t>
  </si>
  <si>
    <t>PK05MUCB0001401010052111</t>
  </si>
  <si>
    <t>F.B.AREA,</t>
  </si>
  <si>
    <t>R-184/1,</t>
  </si>
  <si>
    <t>SARWAR ALI KHAN</t>
  </si>
  <si>
    <t>0055468</t>
  </si>
  <si>
    <t>73.5</t>
  </si>
  <si>
    <t>BLUE AREA ISLAMABAD</t>
  </si>
  <si>
    <t>ISE TOWERS, 55-B, JINNAH AVENUE,</t>
  </si>
  <si>
    <t>OFFICE # 501, 5TH FLOOR,</t>
  </si>
  <si>
    <t>0055553</t>
  </si>
  <si>
    <t>375</t>
  </si>
  <si>
    <t>55-B, JINNAH AVENUE, BLUE AREA,</t>
  </si>
  <si>
    <t>ROOM NO # 1211, 12TH FLOOR, ISE TOWERS,</t>
  </si>
  <si>
    <t>03008556866</t>
  </si>
  <si>
    <t>sheikh.shabbir@hotmail.com</t>
  </si>
  <si>
    <t>185.5</t>
  </si>
  <si>
    <t>6110120282443</t>
  </si>
  <si>
    <t>MCB BANK LIMITED NASEER ABAD RAWALPINDI</t>
  </si>
  <si>
    <t>PK46MUCB0095601010012713</t>
  </si>
  <si>
    <t>ISLAMABAD STOCK EXCHANGE TOWERS</t>
  </si>
  <si>
    <t>ROOM 1209, 12TH FLOOR, 55 JINNAH AVENUE</t>
  </si>
  <si>
    <t>03332300513</t>
  </si>
  <si>
    <t>kamran.shahid@pk.ey.com</t>
  </si>
  <si>
    <t>22875492</t>
  </si>
  <si>
    <t>4220149554513</t>
  </si>
  <si>
    <t>KAMRAN SHAHID</t>
  </si>
  <si>
    <t>PK88SCBL0000018274099001</t>
  </si>
  <si>
    <t>BEAUMONT  ROAD,</t>
  </si>
  <si>
    <t>OFFICE-504, PROGRESSIVE PLAZA,</t>
  </si>
  <si>
    <t>SHAHID JAWAID</t>
  </si>
  <si>
    <t>03353787335</t>
  </si>
  <si>
    <t>zubair.suleman@hbl.com</t>
  </si>
  <si>
    <t>4200003780951</t>
  </si>
  <si>
    <t>4230108534489</t>
  </si>
  <si>
    <t>ZUBAIR</t>
  </si>
  <si>
    <t>4200033541605</t>
  </si>
  <si>
    <t>SUBHAN</t>
  </si>
  <si>
    <t>18</t>
  </si>
  <si>
    <t>4200004225304</t>
  </si>
  <si>
    <t>BOMBAY BAZAR BRANCH KARACHI</t>
  </si>
  <si>
    <t>PK83MPBL1115027140186116</t>
  </si>
  <si>
    <t>SOOMAR CENTER, AL AKBER STREET,</t>
  </si>
  <si>
    <t>FLAT NO.MR 5/4, 1ST FLOOR,</t>
  </si>
  <si>
    <t>03008203301</t>
  </si>
  <si>
    <t>azad.lalani@ymail.com</t>
  </si>
  <si>
    <t>18822</t>
  </si>
  <si>
    <t>05907047</t>
  </si>
  <si>
    <t>4220190814483</t>
  </si>
  <si>
    <t>GARDEN EAST BRANCH. KARACHI</t>
  </si>
  <si>
    <t>PK70SONE0001320000517233</t>
  </si>
  <si>
    <t>BLOCK-7, CLIFTON,</t>
  </si>
  <si>
    <t>HOUSE # F/41, STREET NO. 03,</t>
  </si>
  <si>
    <t>AKBARALI LALANI</t>
  </si>
  <si>
    <t>03219228717</t>
  </si>
  <si>
    <t>ashrafkamdar66@gmail.com</t>
  </si>
  <si>
    <t>05182158</t>
  </si>
  <si>
    <t>4230107516109</t>
  </si>
  <si>
    <t>MUHAMMAD ASHRAF KAMDAR</t>
  </si>
  <si>
    <t>PK52MPBL0118027140129145</t>
  </si>
  <si>
    <t>CIVIL LINE, KARACHI</t>
  </si>
  <si>
    <t>DIPLOMAT RESIDENCY,PLOT NO-13-CL-6,</t>
  </si>
  <si>
    <t>FLAT NO. B-101, FIRST FLOOR,</t>
  </si>
  <si>
    <t>HAJI ABDUL GHAFFAR</t>
  </si>
  <si>
    <t>03222432206</t>
  </si>
  <si>
    <t>haseebjawed12@gmail.com</t>
  </si>
  <si>
    <t>37</t>
  </si>
  <si>
    <t>4200003854026</t>
  </si>
  <si>
    <t>TEHMINA</t>
  </si>
  <si>
    <t>37.5</t>
  </si>
  <si>
    <t>26842475</t>
  </si>
  <si>
    <t>4230109435133</t>
  </si>
  <si>
    <t>GARDEN WEST BRANCH KARACHI</t>
  </si>
  <si>
    <t>PK79MEZN0001360100100985</t>
  </si>
  <si>
    <t>BRITTO ROAD, GARDEN EAST,</t>
  </si>
  <si>
    <t>A-12, 3RD FLOOR, AISHA GARDEN,</t>
  </si>
  <si>
    <t>03315984285</t>
  </si>
  <si>
    <t>shameem_amlani@hotmail.com</t>
  </si>
  <si>
    <t>4220119559335</t>
  </si>
  <si>
    <t>GARDEN BRANCH KARACHI</t>
  </si>
  <si>
    <t>PK20SONE0001301010272517</t>
  </si>
  <si>
    <t>PEDRO-D-SOZA ROAD, GARDEN EAST,</t>
  </si>
  <si>
    <t>FLAT NO. E-4, SARDINIA C.H.S.389,</t>
  </si>
  <si>
    <t>HABIB BHAI</t>
  </si>
  <si>
    <t>03213398831</t>
  </si>
  <si>
    <t>m.a.jangda@gmail.com</t>
  </si>
  <si>
    <t>23.5</t>
  </si>
  <si>
    <t>4200004376656</t>
  </si>
  <si>
    <t>AMINA MUHAMMAD YUNUS</t>
  </si>
  <si>
    <t>08568235</t>
  </si>
  <si>
    <t>4220104460675</t>
  </si>
  <si>
    <t>PAKISTAN STOCK EXCHANGE KARACHI</t>
  </si>
  <si>
    <t>PK85BAHL1012007100123501</t>
  </si>
  <si>
    <t>P.E.C.H.S,BLOCK-2, KURTA GALI-1,</t>
  </si>
  <si>
    <t>SHOP NO. 615/1-C,</t>
  </si>
  <si>
    <t>HAJI REHMTULLAH</t>
  </si>
  <si>
    <t>03343120790</t>
  </si>
  <si>
    <t>nafeesadada@yahoo.com</t>
  </si>
  <si>
    <t>32741804</t>
  </si>
  <si>
    <t>4220104729600</t>
  </si>
  <si>
    <t>SOLDIER BAZAR KARACHI</t>
  </si>
  <si>
    <t>PK25MEZN0001790101171215</t>
  </si>
  <si>
    <t>GARDEN EAST,</t>
  </si>
  <si>
    <t>327/2, BRITTO ROAD,</t>
  </si>
  <si>
    <t>YUSUF DADA</t>
  </si>
  <si>
    <t>03008205467</t>
  </si>
  <si>
    <t>zakariaabdulsattar123@gmail.com</t>
  </si>
  <si>
    <t>15057.5</t>
  </si>
  <si>
    <t>21720428</t>
  </si>
  <si>
    <t>4200004236709</t>
  </si>
  <si>
    <t>PAKISTAN STOCK EXCHANGE BRANCH. KARACHI</t>
  </si>
  <si>
    <t>PK08JSBL9005000000457799</t>
  </si>
  <si>
    <t>AHMED ROAD, KARACHI</t>
  </si>
  <si>
    <t>PLOT NO.9-7/1,CIVIL LINE, DR.ZIAUDDIN -</t>
  </si>
  <si>
    <t>FLAT NO. 502, AL-HARAM TOWER,</t>
  </si>
  <si>
    <t>ZAKARIA A SATTAR</t>
  </si>
  <si>
    <t>03333742214</t>
  </si>
  <si>
    <t>razzakyounus@yahoo.com</t>
  </si>
  <si>
    <t>745</t>
  </si>
  <si>
    <t>4230155070871</t>
  </si>
  <si>
    <t>4230139666596</t>
  </si>
  <si>
    <t>CITY POST OFFICE, TALPUR ROAD KARACHI.</t>
  </si>
  <si>
    <t>PK68MPBL0156017140114493</t>
  </si>
  <si>
    <t>TALPUR ROAD, KARACHI</t>
  </si>
  <si>
    <t>OPP CITY POST OFFICE, BOULTON MARKET,</t>
  </si>
  <si>
    <t>SHOP NO. 15, RUBY CENTER,</t>
  </si>
  <si>
    <t>03002440962</t>
  </si>
  <si>
    <t>sohail.dlca@gmail.com</t>
  </si>
  <si>
    <t>13735.5</t>
  </si>
  <si>
    <t>20386516</t>
  </si>
  <si>
    <t>4220105516547</t>
  </si>
  <si>
    <t>NURSURY BRANCH KARACHI</t>
  </si>
  <si>
    <t>PK69MUCB0008245801000315</t>
  </si>
  <si>
    <t>APPARTMENT, FL-1, BLOCK-5, CLIFTON,</t>
  </si>
  <si>
    <t>APPARTMENT NO.C-23, PEARL HEAVEN</t>
  </si>
  <si>
    <t>SHAHAB-UD-DIN</t>
  </si>
  <si>
    <t>03312527870</t>
  </si>
  <si>
    <t>azizismail@azizismail.com</t>
  </si>
  <si>
    <t>2125</t>
  </si>
  <si>
    <t>4230110489131</t>
  </si>
  <si>
    <t>03023150</t>
  </si>
  <si>
    <t>4230109454118</t>
  </si>
  <si>
    <t>BILQUIS AZIZ</t>
  </si>
  <si>
    <t>SAIRA CENTRE BRANCH KARACHI</t>
  </si>
  <si>
    <t>PK27MUCB0156724051001709</t>
  </si>
  <si>
    <t>NEAR KMC AKHBAR MAR KARACHI</t>
  </si>
  <si>
    <t>FRERE ROAD,</t>
  </si>
  <si>
    <t>305 FRERE BUSINESS CENTRE,</t>
  </si>
  <si>
    <t>03002824692</t>
  </si>
  <si>
    <t>raashidmanai@gmail.com</t>
  </si>
  <si>
    <t>3375.5</t>
  </si>
  <si>
    <t>4230108351523</t>
  </si>
  <si>
    <t>PK66MPBL0118027140138981</t>
  </si>
  <si>
    <t>KHARADAR, KARACHI</t>
  </si>
  <si>
    <t>KASSAM HOUSE, G.ALLANA ROAD,</t>
  </si>
  <si>
    <t>FLAT #23, 3RD FLOOR,</t>
  </si>
  <si>
    <t>03002140847</t>
  </si>
  <si>
    <t>rizwanmanai@arabiansea.com.pk</t>
  </si>
  <si>
    <t>3</t>
  </si>
  <si>
    <t>11577711</t>
  </si>
  <si>
    <t>4230108807153</t>
  </si>
  <si>
    <t>DAWOOD CENTER BRANCH KARACHI</t>
  </si>
  <si>
    <t>PK91HABB0024410063907703</t>
  </si>
  <si>
    <t>TOWER CLUB ROAD, KARACHI</t>
  </si>
  <si>
    <t>MEZZANINE FLOOR,SHERATON HOTELS &amp;</t>
  </si>
  <si>
    <t>ARABIAN SEA ENTERPRISES LIMITED,</t>
  </si>
  <si>
    <t>03232164367</t>
  </si>
  <si>
    <t>shumaila.raashid@gmail.com</t>
  </si>
  <si>
    <t>4230126727516</t>
  </si>
  <si>
    <t>PK07BAHL1012008100463401</t>
  </si>
  <si>
    <t>QASIM HOUSE, G- ALLANA RAOD,</t>
  </si>
  <si>
    <t>FLAT  NO. 23, 3RD FLOOR,</t>
  </si>
  <si>
    <t>RAASHID A. GHAFFAR</t>
  </si>
  <si>
    <t>03452481840</t>
  </si>
  <si>
    <t>hydada@gmail.com</t>
  </si>
  <si>
    <t>4220164310147</t>
  </si>
  <si>
    <t>PK04MUCB0002401010019972</t>
  </si>
  <si>
    <t>BRITTO ROAD,GARDEN EAST,</t>
  </si>
  <si>
    <t>327/2,FLAT NO. 3,FIRST FLOOR,</t>
  </si>
  <si>
    <t>YOUSUF DADA</t>
  </si>
  <si>
    <t>03009242554</t>
  </si>
  <si>
    <t>usman.aziz492@gmail.com</t>
  </si>
  <si>
    <t>979</t>
  </si>
  <si>
    <t>4220105473273</t>
  </si>
  <si>
    <t>PK27ALFH0012001003288566</t>
  </si>
  <si>
    <t>HILL PARK, KARACHI</t>
  </si>
  <si>
    <t>LAL MUHAMMED CHAUDRY ROAD,</t>
  </si>
  <si>
    <t>301, ADAM GARDEN, NEAR K.M.C.C,</t>
  </si>
  <si>
    <t>03345486679</t>
  </si>
  <si>
    <t>alerazakazmi@gmail.com</t>
  </si>
  <si>
    <t>5250</t>
  </si>
  <si>
    <t>3740643157469</t>
  </si>
  <si>
    <t>TAXILA TAXILA</t>
  </si>
  <si>
    <t>PK02UNIL0109000209120046</t>
  </si>
  <si>
    <t>FAISAL SHAHEED ROAD TAXILA</t>
  </si>
  <si>
    <t>STREET NO. 8, OPP AL-HAYAT PLAZA,</t>
  </si>
  <si>
    <t>JAVED JEWELLERS STREET,</t>
  </si>
  <si>
    <t>AAMIR RAZA KAZMI</t>
  </si>
  <si>
    <t>03335256009</t>
  </si>
  <si>
    <t>zulqurnainhaiderkazmi@gmail.com</t>
  </si>
  <si>
    <t>13665</t>
  </si>
  <si>
    <t>3740644374083</t>
  </si>
  <si>
    <t>STOCK EXCHANGE BRANCH ISLAMABAD</t>
  </si>
  <si>
    <t>PK74ALFH0407001003047586</t>
  </si>
  <si>
    <t>TAXILA</t>
  </si>
  <si>
    <t>AL-HAYAT PLAZA, FAISAL SHAHEED ROAD,</t>
  </si>
  <si>
    <t>JAVED JEWELLERS`S OPP</t>
  </si>
  <si>
    <t>SYED RAFIQUE AHMED KAZMI</t>
  </si>
  <si>
    <t>03335195170</t>
  </si>
  <si>
    <t>ajanjua66@gmail.com</t>
  </si>
  <si>
    <t>6110118938977</t>
  </si>
  <si>
    <t>ARSHAD JAMEEL JANJUA (1431)</t>
  </si>
  <si>
    <t>PK68ABPA0010000388990015</t>
  </si>
  <si>
    <t>SECTOR I-10/2 ISLAMABAD</t>
  </si>
  <si>
    <t>STREET NO. 3,</t>
  </si>
  <si>
    <t>HOUSE NO. 1092,</t>
  </si>
  <si>
    <t>MOHAMMAD SADIQ JANJUA</t>
  </si>
  <si>
    <t>03335199629</t>
  </si>
  <si>
    <t>md-ilyas@hotmail.com</t>
  </si>
  <si>
    <t>1838.5</t>
  </si>
  <si>
    <t>6110117820240</t>
  </si>
  <si>
    <t>SAMEERA ILYAS</t>
  </si>
  <si>
    <t>6110118476209</t>
  </si>
  <si>
    <t>PK54ASCM0000261000133770</t>
  </si>
  <si>
    <t>G-10/2, ISLAMABAD</t>
  </si>
  <si>
    <t>STREET NO. 11,</t>
  </si>
  <si>
    <t>HOUSE NO. 472,</t>
  </si>
  <si>
    <t>MUHAMMAD AZIM</t>
  </si>
  <si>
    <t>03234399743</t>
  </si>
  <si>
    <t>n4399743@gmail.com</t>
  </si>
  <si>
    <t>1707.5</t>
  </si>
  <si>
    <t>3520229058009</t>
  </si>
  <si>
    <t>PK88ABPA0010006868840012</t>
  </si>
  <si>
    <t>ALLAMA IQBAL TOWN</t>
  </si>
  <si>
    <t>HOUSE NO.325, KASHMIR BLOCK</t>
  </si>
  <si>
    <t>03002865576</t>
  </si>
  <si>
    <t>azfar.as@googlemail.com</t>
  </si>
  <si>
    <t>911</t>
  </si>
  <si>
    <t>4210151630711</t>
  </si>
  <si>
    <t>HYDERI KARACHI</t>
  </si>
  <si>
    <t>PK08MPBL1116307140141133</t>
  </si>
  <si>
    <t>A-405, BLOCK J-NORTH NAZIMABAD</t>
  </si>
  <si>
    <t>03463816742</t>
  </si>
  <si>
    <t>nawabuddin1@hotmail.com</t>
  </si>
  <si>
    <t>44.5</t>
  </si>
  <si>
    <t>4130295793743</t>
  </si>
  <si>
    <t>IBB SADDAR BRANCH HYDERABAD</t>
  </si>
  <si>
    <t>PK22FAYS3042301000001958</t>
  </si>
  <si>
    <t>ALAM CHAND LANE SIROGHAT</t>
  </si>
  <si>
    <t>FLAT:NO.1 PLOT 2744/A</t>
  </si>
  <si>
    <t>HAJI RUSTAM ALI</t>
  </si>
  <si>
    <t>03008375352</t>
  </si>
  <si>
    <t>162.5</t>
  </si>
  <si>
    <t>4130670756919</t>
  </si>
  <si>
    <t>HYDERABAD.</t>
  </si>
  <si>
    <t>MARKET RAOD,</t>
  </si>
  <si>
    <t>A/2772/1, ABDUL  SATTAR SONS,</t>
  </si>
  <si>
    <t>ABDUL RAHIM ALIAS BABAR</t>
  </si>
  <si>
    <t>03413802321</t>
  </si>
  <si>
    <t>akjagwani69@yahoo.com</t>
  </si>
  <si>
    <t>2608</t>
  </si>
  <si>
    <t>4420535436614</t>
  </si>
  <si>
    <t>JAI WANTI BAI</t>
  </si>
  <si>
    <t>2608.5</t>
  </si>
  <si>
    <t>4420519662771</t>
  </si>
  <si>
    <t>SINJHORO JARYAN#3056/245 WARD#02DEH SANGHAR ROAD SINJHORO</t>
  </si>
  <si>
    <t>PK64UNIL0112184437100257</t>
  </si>
  <si>
    <t>DISTT: SANGHAR</t>
  </si>
  <si>
    <t>SINJHORO,</t>
  </si>
  <si>
    <t>TARGET ZARAI MARKAZ,</t>
  </si>
  <si>
    <t>BHERU MAL</t>
  </si>
  <si>
    <t>03463836296</t>
  </si>
  <si>
    <t>405</t>
  </si>
  <si>
    <t>4130307742450</t>
  </si>
  <si>
    <t>4130295558494</t>
  </si>
  <si>
    <t>AMBREEN</t>
  </si>
  <si>
    <t>4130328358197</t>
  </si>
  <si>
    <t>4130253404975</t>
  </si>
  <si>
    <t>RISALA ROAD-0076 HYDERABAD</t>
  </si>
  <si>
    <t>PK02MUCB0007602010080339</t>
  </si>
  <si>
    <t>MEMON HOUSING SOCIETY</t>
  </si>
  <si>
    <t>H.NO. E-40,</t>
  </si>
  <si>
    <t>NOOR MUHAMMAD</t>
  </si>
  <si>
    <t>03219430887</t>
  </si>
  <si>
    <t>ajsandhoo@gmail.com</t>
  </si>
  <si>
    <t>3520229928171</t>
  </si>
  <si>
    <t>ARSHAD JAHANGIR</t>
  </si>
  <si>
    <t>HUNZA BLOCK ALLAMA IQBAL TOWN LAHORE</t>
  </si>
  <si>
    <t>FIRST WOMEN BANK LIMITED</t>
  </si>
  <si>
    <t>PK50FWOM0034016046220001</t>
  </si>
  <si>
    <t>397-NIZAM BLOCK</t>
  </si>
  <si>
    <t>BARKAT ALI JAHANGIR</t>
  </si>
  <si>
    <t>DAROGHAWALA BRANCH LAHORE</t>
  </si>
  <si>
    <t>COLONY BAGHBAN PURA</t>
  </si>
  <si>
    <t>HOUSE # D-22, PAKISTAN MINT</t>
  </si>
  <si>
    <t>03314038317</t>
  </si>
  <si>
    <t>hamidmalikunu@yahoo.com</t>
  </si>
  <si>
    <t>1575</t>
  </si>
  <si>
    <t>3520135815631</t>
  </si>
  <si>
    <t>HAMID MAHMOOD</t>
  </si>
  <si>
    <t>175</t>
  </si>
  <si>
    <t>3520295290598</t>
  </si>
  <si>
    <t>SADIA YOUNAS</t>
  </si>
  <si>
    <t>NEW GARDEN TOWN LAHORE</t>
  </si>
  <si>
    <t>PK50SCBL0000018607714501</t>
  </si>
  <si>
    <t>SHARES DEPT 63, MOZANG</t>
  </si>
  <si>
    <t>C/O, HAMID MEHMOOD, ICI PAKISTAN</t>
  </si>
  <si>
    <t>SHEIKH MUHAMMAD YOUNAS</t>
  </si>
  <si>
    <t>03214111589</t>
  </si>
  <si>
    <t>moazzam2526@gmail.com</t>
  </si>
  <si>
    <t>3520115162519</t>
  </si>
  <si>
    <t>MUHAMMAD MOAZZAM</t>
  </si>
  <si>
    <t>AL-FAISAL TOWN LAHORE</t>
  </si>
  <si>
    <t>PK36MUCB0121202010047857</t>
  </si>
  <si>
    <t>BAHARSHAH ROAD CANT LAHORE</t>
  </si>
  <si>
    <t>STORE JALAL MASJID AL-FAISAL TOWN</t>
  </si>
  <si>
    <t>HOUSE # 01, BLOCK-D,NEAR KASHMIR GENERAL</t>
  </si>
  <si>
    <t>SHAZADA SULTAN AHMAD</t>
  </si>
  <si>
    <t>03018666400</t>
  </si>
  <si>
    <t>annsamer@hotmail.com</t>
  </si>
  <si>
    <t>3750</t>
  </si>
  <si>
    <t>3310068092033</t>
  </si>
  <si>
    <t>ANNS AMER</t>
  </si>
  <si>
    <t>JARANWALA ROAD FAISALABAD</t>
  </si>
  <si>
    <t>PK45MEZN0004250101977966</t>
  </si>
  <si>
    <t>FAISALABAD</t>
  </si>
  <si>
    <t>MADINA TOWN</t>
  </si>
  <si>
    <t>30-A, OFFICERS COLONY # 1</t>
  </si>
  <si>
    <t>KHAWAJA AMER KHURSHID</t>
  </si>
  <si>
    <t>03002804316</t>
  </si>
  <si>
    <t>akjangda@hotmail.com</t>
  </si>
  <si>
    <t>4230143730339</t>
  </si>
  <si>
    <t>PK25BKIP0101000075790001</t>
  </si>
  <si>
    <t>SHARFABAD KARACHI</t>
  </si>
  <si>
    <t>PLOT # 77 BLOCK # 3 C.P &amp; BERAR SOIETY</t>
  </si>
  <si>
    <t>C/O,M.FAROOQ, SANA PRIDE, FLAT # 101</t>
  </si>
  <si>
    <t>03214628566</t>
  </si>
  <si>
    <t>aman2imran@gmail.com</t>
  </si>
  <si>
    <t>615.5</t>
  </si>
  <si>
    <t>3520222539361</t>
  </si>
  <si>
    <t>LIBERTY MARKET LAHORE</t>
  </si>
  <si>
    <t>PK83FAYS3006301000001690</t>
  </si>
  <si>
    <t>MILLAT COLONY, GULBERG II</t>
  </si>
  <si>
    <t>HOUSE NO LDA-111</t>
  </si>
  <si>
    <t>AMAN ULLAH</t>
  </si>
  <si>
    <t>03214676686</t>
  </si>
  <si>
    <t>361</t>
  </si>
  <si>
    <t>3520128243473</t>
  </si>
  <si>
    <t>27-EGERTON ROAD, AJMAL HOUSE, LAHORE</t>
  </si>
  <si>
    <t>PK72SUMB0329027140129680</t>
  </si>
  <si>
    <t>TAJPURA HOUSING SCHEME</t>
  </si>
  <si>
    <t>HOUSE # 84-C</t>
  </si>
  <si>
    <t>03215677491</t>
  </si>
  <si>
    <t>atharsib@hotmail.com</t>
  </si>
  <si>
    <t>00388351</t>
  </si>
  <si>
    <t>3740541152133</t>
  </si>
  <si>
    <t>ATHAR SIBGHATULLAH</t>
  </si>
  <si>
    <t>MORGAH RAWALPINDI</t>
  </si>
  <si>
    <t>PK57HABB0005980060138701</t>
  </si>
  <si>
    <t>CANTT RAWALPINDI</t>
  </si>
  <si>
    <t>FAISAL COLONY, TENCH BHATTA</t>
  </si>
  <si>
    <t>HOUSE # 744(140/16) STREET # 1</t>
  </si>
  <si>
    <t>MOHAMMAD SADIQUE HUSSAIN</t>
  </si>
  <si>
    <t>03202448053</t>
  </si>
  <si>
    <t>4210183428795</t>
  </si>
  <si>
    <t>SYED HAIDER ALI RIZVI</t>
  </si>
  <si>
    <t>PK50MPBL0180257140193533</t>
  </si>
  <si>
    <t>HEIGHTS SECTOR 11-K NORTH KARACHI</t>
  </si>
  <si>
    <t>FLAT NO.J-1 GROUND FLOOR HAROON</t>
  </si>
  <si>
    <t>SYED ANWER ALI RIZVI</t>
  </si>
  <si>
    <t>03348222933</t>
  </si>
  <si>
    <t>8222933@gmail.com</t>
  </si>
  <si>
    <t>4230166820308</t>
  </si>
  <si>
    <t>ASMA BANO</t>
  </si>
  <si>
    <t>P. S. X KARACHI</t>
  </si>
  <si>
    <t>PK11BKIP0101000114870001</t>
  </si>
  <si>
    <t>F. B. AREA BLOCK 3</t>
  </si>
  <si>
    <t>PLOT NO.1197/3 4TH FLOOR</t>
  </si>
  <si>
    <t>KASHIF</t>
  </si>
  <si>
    <t>03333675710</t>
  </si>
  <si>
    <t>razzaq.siddiq@hotmail.com</t>
  </si>
  <si>
    <t>4220115736094</t>
  </si>
  <si>
    <t>ABIDA</t>
  </si>
  <si>
    <t>06506798</t>
  </si>
  <si>
    <t>4220107520951</t>
  </si>
  <si>
    <t>PK07MPBL0118017140130101</t>
  </si>
  <si>
    <t>B.M.C.H.S SHARIFABAD</t>
  </si>
  <si>
    <t>FLAT NO.301 AL NOOR GARDEN</t>
  </si>
  <si>
    <t>B.M.C.H.S SHARFABAD</t>
  </si>
  <si>
    <t>03353063005</t>
  </si>
  <si>
    <t>faisalsardar402@gmail.com</t>
  </si>
  <si>
    <t>71342032</t>
  </si>
  <si>
    <t>4220158239081</t>
  </si>
  <si>
    <t>FAISAL SARDAR</t>
  </si>
  <si>
    <t>PK95BAHL1111098100521901</t>
  </si>
  <si>
    <t>BLOCK 10/A GULSHAN-E-IQBAL</t>
  </si>
  <si>
    <t>FLAT NO.101/9 BILLIYS TERRACE</t>
  </si>
  <si>
    <t>SARDAR MUHAMMAD</t>
  </si>
  <si>
    <t>03333786410</t>
  </si>
  <si>
    <t>abdulraziq.fasihi550@gmail.com</t>
  </si>
  <si>
    <t>23859296</t>
  </si>
  <si>
    <t>4210161290021</t>
  </si>
  <si>
    <t>ABDUR RAZIQ FASIHI</t>
  </si>
  <si>
    <t>WATER PUMP KARACHI</t>
  </si>
  <si>
    <t>PK05MPBL0144017140107497</t>
  </si>
  <si>
    <t>F. B. AREA</t>
  </si>
  <si>
    <t>HOUSE NO.957 BLOCK 14</t>
  </si>
  <si>
    <t>M. A. FASIHI</t>
  </si>
  <si>
    <t>03342273949</t>
  </si>
  <si>
    <t>hhpkhi4@gmail.com</t>
  </si>
  <si>
    <t>2875</t>
  </si>
  <si>
    <t>4220190643851</t>
  </si>
  <si>
    <t>PK40MEZN0001340101065577</t>
  </si>
  <si>
    <t>MANIK JI STREET GARDEN EAST</t>
  </si>
  <si>
    <t>TAIBA PRIDE 153/5 FLAT NO.206</t>
  </si>
  <si>
    <t>03323358319</t>
  </si>
  <si>
    <t>mhjivani@hotmail.com</t>
  </si>
  <si>
    <t>4220155729013</t>
  </si>
  <si>
    <t>MUJTABA HASSAN</t>
  </si>
  <si>
    <t>SOLDIER BAZAR BRANCH KARACHI</t>
  </si>
  <si>
    <t>PK41BAHL1047007100065701</t>
  </si>
  <si>
    <t>NOOR COLL GARDEN EAST</t>
  </si>
  <si>
    <t>365/2 PIER STREET NEAR</t>
  </si>
  <si>
    <t>MUZAFFAR HASSAN</t>
  </si>
  <si>
    <t>03222224100</t>
  </si>
  <si>
    <t>murtazaabbas@hotmail.com</t>
  </si>
  <si>
    <t>2687.5</t>
  </si>
  <si>
    <t>4220103390683</t>
  </si>
  <si>
    <t>MURTAZA ABBAS MOOMAN</t>
  </si>
  <si>
    <t>34687564</t>
  </si>
  <si>
    <t>4250120608402</t>
  </si>
  <si>
    <t>KHALID BIN WALEED ROAD KARACHI</t>
  </si>
  <si>
    <t>PK69FAYS0198150000001297</t>
  </si>
  <si>
    <t>-E-TANZEEM DHA PHASE 5</t>
  </si>
  <si>
    <t>21/1 19TH STREET KHAYABAN</t>
  </si>
  <si>
    <t>03212665425</t>
  </si>
  <si>
    <t>nomanmetla@gmail.com</t>
  </si>
  <si>
    <t>4220143186753</t>
  </si>
  <si>
    <t>NOMAN ABDUL HAMEED</t>
  </si>
  <si>
    <t>APPARTMENT JAMSHEED ROAD 3</t>
  </si>
  <si>
    <t>FLAT NO.403 METRO PALACE</t>
  </si>
  <si>
    <t>ABDUL HAMEED</t>
  </si>
  <si>
    <t>03018200394</t>
  </si>
  <si>
    <t>owaispak4@hotmail.com</t>
  </si>
  <si>
    <t>4210134669087</t>
  </si>
  <si>
    <t>KHALID RAUF MUGHAL</t>
  </si>
  <si>
    <t>4210107796749</t>
  </si>
  <si>
    <t>STREET 8 BLOCK L NORTH NAZIMABAD</t>
  </si>
  <si>
    <t>FLAT NO.3 UNITED CENTER</t>
  </si>
  <si>
    <t>03353476024</t>
  </si>
  <si>
    <t>fahadfaheem811@gmail.com</t>
  </si>
  <si>
    <t>4210104315329</t>
  </si>
  <si>
    <t>KARIMABAD KARACHI</t>
  </si>
  <si>
    <t>PK16MPBL0122027140199627</t>
  </si>
  <si>
    <t>BLOCK 4 F. B. AREA</t>
  </si>
  <si>
    <t>FLAT NO.D-37 SHAREEF NAGAR</t>
  </si>
  <si>
    <t>03423023515</t>
  </si>
  <si>
    <t>syed2asif@hotmail.com</t>
  </si>
  <si>
    <t>4210150925337</t>
  </si>
  <si>
    <t>SYED ASIF MAZHAR</t>
  </si>
  <si>
    <t>BINNORI TOWN (0256) KARACHI</t>
  </si>
  <si>
    <t>PK86UNIL0109000226253972</t>
  </si>
  <si>
    <t>HOUSE NO.II-J 4/2 NAZIMABAD NO.2</t>
  </si>
  <si>
    <t>SYED MAZHAR ALI</t>
  </si>
  <si>
    <t>03172091155</t>
  </si>
  <si>
    <t>rislam8573@gmail.com</t>
  </si>
  <si>
    <t>4250120225503</t>
  </si>
  <si>
    <t>F.T.C BRANCH KARACHI</t>
  </si>
  <si>
    <t>PK50MEZN0001030100024263</t>
  </si>
  <si>
    <t>MODEL COLONY</t>
  </si>
  <si>
    <t>HOUSE NO.R-45 JINNAH GARDEN</t>
  </si>
  <si>
    <t>IRFAN UL ISLAM</t>
  </si>
  <si>
    <t>03332221639</t>
  </si>
  <si>
    <t>daruwala02@gmail.com</t>
  </si>
  <si>
    <t>4230148084508</t>
  </si>
  <si>
    <t>RUKHSANA JABEEN</t>
  </si>
  <si>
    <t>4230109268501</t>
  </si>
  <si>
    <t>HIGHWAY TRADE CENTRE KARACHI</t>
  </si>
  <si>
    <t>PK66UNIL0109000244184685</t>
  </si>
  <si>
    <t>GULZAR-E-HIJRI SCHEME 33</t>
  </si>
  <si>
    <t>HOUSE NO.A-14 SECTOR 15-A/1</t>
  </si>
  <si>
    <t>03212429297</t>
  </si>
  <si>
    <t>saintpak@cyber.net.pk</t>
  </si>
  <si>
    <t>191</t>
  </si>
  <si>
    <t>02877678</t>
  </si>
  <si>
    <t>4220102930309</t>
  </si>
  <si>
    <t>NEW CHALLI KARACHI</t>
  </si>
  <si>
    <t>PK12MUCB0000702010090786</t>
  </si>
  <si>
    <t>SQUARE (EXT) SHAHRAH-E-LIAQUAT</t>
  </si>
  <si>
    <t>ROOM NO.16 6TH FLOOR ARKAY</t>
  </si>
  <si>
    <t>ALLAH WASAYA KHAN</t>
  </si>
  <si>
    <t>03222716640</t>
  </si>
  <si>
    <t>friendnetcable@hotmail.com</t>
  </si>
  <si>
    <t>4210151140227</t>
  </si>
  <si>
    <t>BARA MAIDAN NAZIMABAD NO.5</t>
  </si>
  <si>
    <t>HOUSE NO.152/9/10 ORANGABAD</t>
  </si>
  <si>
    <t>EJAZ AHMED</t>
  </si>
  <si>
    <t>03322163832</t>
  </si>
  <si>
    <t>soki786@gmail.com</t>
  </si>
  <si>
    <t>4230176815812</t>
  </si>
  <si>
    <t>JUNA MARKET BRANCH KARACHI</t>
  </si>
  <si>
    <t>PK24MPBL0161027140108681</t>
  </si>
  <si>
    <t>CHOWK KARACHI</t>
  </si>
  <si>
    <t>OUTRAM ROAD DEVI STREET PAKISTAN</t>
  </si>
  <si>
    <t>FLAT NO.402 4TH FLOOR GOLDEN PLAZA</t>
  </si>
  <si>
    <t>03332265724</t>
  </si>
  <si>
    <t>naeemarehman@yahoo.com</t>
  </si>
  <si>
    <t>4200004887903</t>
  </si>
  <si>
    <t>4220105313495</t>
  </si>
  <si>
    <t>MUHAMMAD HANIF ABDUL REHMAN</t>
  </si>
  <si>
    <t>4220104034967</t>
  </si>
  <si>
    <t>MUHAMMAD SALEEM ABDUL REHMAN</t>
  </si>
  <si>
    <t>4220103904711</t>
  </si>
  <si>
    <t>MUHAMMAD NAEEM ABDUL REHMAN</t>
  </si>
  <si>
    <t>GULSHAN-E-IQBAL KARACHI</t>
  </si>
  <si>
    <t>PK61MPBL0114027140168371</t>
  </si>
  <si>
    <t>ADAMJEE NAGAR KARACHI</t>
  </si>
  <si>
    <t>LUBNA APARTMENT BLOCK-C</t>
  </si>
  <si>
    <t>HOUSE NO.C-524 FLAT NO.4-5 2ND FLOOR</t>
  </si>
  <si>
    <t>03465200504</t>
  </si>
  <si>
    <t>abbasi_junaid_sajjad@yahoo.com</t>
  </si>
  <si>
    <t>4250150615947</t>
  </si>
  <si>
    <t>MUHAMMAD USMAN KHAN</t>
  </si>
  <si>
    <t>3710149581495</t>
  </si>
  <si>
    <t>FAHEEM FEROZ KHAN</t>
  </si>
  <si>
    <t>4250154343201</t>
  </si>
  <si>
    <t>QASIM YAQOOB</t>
  </si>
  <si>
    <t>44336192</t>
  </si>
  <si>
    <t>4250185698333</t>
  </si>
  <si>
    <t>CATTLE COLONY LANDHI KARACHI</t>
  </si>
  <si>
    <t>PK92MEZN0099410102700541</t>
  </si>
  <si>
    <t>LANDHI KARACHI</t>
  </si>
  <si>
    <t>CATTLE COLONY</t>
  </si>
  <si>
    <t>HOUSE NO.A-131 ROAD 7</t>
  </si>
  <si>
    <t>SAJJAD AHMED</t>
  </si>
  <si>
    <t>03219284150</t>
  </si>
  <si>
    <t>daccasilk@live.com</t>
  </si>
  <si>
    <t>14223236</t>
  </si>
  <si>
    <t>4210173190107</t>
  </si>
  <si>
    <t>PK45DUIB0000000098159002</t>
  </si>
  <si>
    <t>HOUSE NO.F-58 BLOCK F</t>
  </si>
  <si>
    <t>03112924878</t>
  </si>
  <si>
    <t>mehmoodwali78@gmail.com</t>
  </si>
  <si>
    <t>4230111019927</t>
  </si>
  <si>
    <t>MEHMOOD</t>
  </si>
  <si>
    <t>PK66MPBL0111017140187686</t>
  </si>
  <si>
    <t>LEA MARKET KARACHI</t>
  </si>
  <si>
    <t>OLD KUMHAR WARA SYED MEHMOOD SHAH ROAD</t>
  </si>
  <si>
    <t>SABTEEN TERRACE 3RD FLOOR FLAT NO.5</t>
  </si>
  <si>
    <t>WALI MUHAMMAD</t>
  </si>
  <si>
    <t>03462791045</t>
  </si>
  <si>
    <t>mzk2008@live.com</t>
  </si>
  <si>
    <t>200.5</t>
  </si>
  <si>
    <t>4220102028408</t>
  </si>
  <si>
    <t>NIGHAT RASHID</t>
  </si>
  <si>
    <t>4220132526611</t>
  </si>
  <si>
    <t>RASHID MIAN</t>
  </si>
  <si>
    <t>201</t>
  </si>
  <si>
    <t>4220103878671</t>
  </si>
  <si>
    <t>SHAH FAISAL COLONY KARACHI</t>
  </si>
  <si>
    <t>PK48BAHL1077098100687601</t>
  </si>
  <si>
    <t>SHAH FAISAL COLONY NO.2</t>
  </si>
  <si>
    <t>HOUSE NO.2/861 1ST FLOOR</t>
  </si>
  <si>
    <t>03332301071</t>
  </si>
  <si>
    <t>mohammad.tawfiq@crescent.com.pk</t>
  </si>
  <si>
    <t>4230115358263</t>
  </si>
  <si>
    <t>ABDUL WAHAB</t>
  </si>
  <si>
    <t>4230190350815</t>
  </si>
  <si>
    <t>MOHAMMAD ALI</t>
  </si>
  <si>
    <t>1373</t>
  </si>
  <si>
    <t>4230152584275</t>
  </si>
  <si>
    <t>SIDCO CENTRE KARACHI</t>
  </si>
  <si>
    <t>PK62MUCB0139102010028355</t>
  </si>
  <si>
    <t>GAZDARABAD KARACHI</t>
  </si>
  <si>
    <t>MADINA MANZIL GONDI STREET</t>
  </si>
  <si>
    <t>FLAT NO.5 2ND FLOOR R/C-12/85</t>
  </si>
  <si>
    <t>03009247720</t>
  </si>
  <si>
    <t>toaha.ahmed@yahoo.com</t>
  </si>
  <si>
    <t>3.5</t>
  </si>
  <si>
    <t>4210102988296</t>
  </si>
  <si>
    <t>WAJIHA TOAHA</t>
  </si>
  <si>
    <t>4200004522427</t>
  </si>
  <si>
    <t>QADEER AHMED BADSHAH</t>
  </si>
  <si>
    <t>4220122548863</t>
  </si>
  <si>
    <t>GULSHAN CHOWRANGI KARACHI</t>
  </si>
  <si>
    <t>PK61MEZN0001120100045643</t>
  </si>
  <si>
    <t>BLOCK 11 GULSHAN-E-IQBAL</t>
  </si>
  <si>
    <t>FLAT NO.D-6 NAZISH HEAVEN</t>
  </si>
  <si>
    <t>03142847711</t>
  </si>
  <si>
    <t>asif-memon75@rocketmail.com</t>
  </si>
  <si>
    <t>19.5</t>
  </si>
  <si>
    <t>4130364334242</t>
  </si>
  <si>
    <t>HINA AMBER SHAHZAD SHEIKH</t>
  </si>
  <si>
    <t>4130243872351</t>
  </si>
  <si>
    <t>20.5</t>
  </si>
  <si>
    <t>4130343164691</t>
  </si>
  <si>
    <t>STATION ROAD HYDERABAD</t>
  </si>
  <si>
    <t>PK56UNIL0109000213154468</t>
  </si>
  <si>
    <t>GIYANI LINE</t>
  </si>
  <si>
    <t>HOUSE NO.B-100-1802 MOOL CHAND</t>
  </si>
  <si>
    <t>MUHAMMAD ISMAIL</t>
  </si>
  <si>
    <t>03343344112</t>
  </si>
  <si>
    <t>shahafridi679@gmail.com</t>
  </si>
  <si>
    <t>4240118308789</t>
  </si>
  <si>
    <t>AVARI TOWER BRANCH KARACHI</t>
  </si>
  <si>
    <t>PK90UNIL0109000245714331</t>
  </si>
  <si>
    <t>COLONY STADIUM ROAD DALMIA</t>
  </si>
  <si>
    <t>FLAT NO.12 BLOCK F-1 MAJEED SRE NAVAL</t>
  </si>
  <si>
    <t>LAL MUHAMMAD SHAH</t>
  </si>
  <si>
    <t>03333939552</t>
  </si>
  <si>
    <t>nisar.kgm021@gmail.com</t>
  </si>
  <si>
    <t>105</t>
  </si>
  <si>
    <t>4410222031223</t>
  </si>
  <si>
    <t>KORANGI INDUSTRIAL AREA BRANCH KARACHI</t>
  </si>
  <si>
    <t>1035-0081-006129-01-8</t>
  </si>
  <si>
    <t>QUAIDABAD KARACHI</t>
  </si>
  <si>
    <t>C/O DOST MUHAMMAD G/STORE LANDHI</t>
  </si>
  <si>
    <t>HOUSE NO.C1/36 GULISTAN SOCIETY</t>
  </si>
  <si>
    <t>03333872547</t>
  </si>
  <si>
    <t>yousuf@aesl.com.pk</t>
  </si>
  <si>
    <t>4230150738567</t>
  </si>
  <si>
    <t>MUHAMMAD AHMED QASIM MULLA</t>
  </si>
  <si>
    <t>4230107945734</t>
  </si>
  <si>
    <t>KHADIJA BIBI</t>
  </si>
  <si>
    <t>4230110033533</t>
  </si>
  <si>
    <t>MUHAMMAD YOUNUS PATEL</t>
  </si>
  <si>
    <t>4200070404973</t>
  </si>
  <si>
    <t>KORANGI INDUSTRIAL AREA KARACHI</t>
  </si>
  <si>
    <t>PK71SCBL0000001997043601</t>
  </si>
  <si>
    <t>GULSHAN-E-IQBAL BLOCK 1</t>
  </si>
  <si>
    <t>HOSUE NO.R-19 ABID TOWN</t>
  </si>
  <si>
    <t>SHOAIB</t>
  </si>
  <si>
    <t>03212600601</t>
  </si>
  <si>
    <t>contact_ashrafniazi@yahoo.com</t>
  </si>
  <si>
    <t>256.5</t>
  </si>
  <si>
    <t>4220170009840</t>
  </si>
  <si>
    <t>BUSHRA NIAZI</t>
  </si>
  <si>
    <t>11423099</t>
  </si>
  <si>
    <t>4220114912127</t>
  </si>
  <si>
    <t>BIN QASIM (0123) KARACHI</t>
  </si>
  <si>
    <t>PK89MEZN0001230100069141</t>
  </si>
  <si>
    <t>SAFORA CHOWK KARACHI</t>
  </si>
  <si>
    <t>HOUSING SOCIETY SEC 34-A KDA SCH 33</t>
  </si>
  <si>
    <t>HOUSE NO.D-87 KESC EMPLOYES CO-OPERATIVE</t>
  </si>
  <si>
    <t>AFAQ AHMED NIAZI</t>
  </si>
  <si>
    <t>03003378044</t>
  </si>
  <si>
    <t>asifmehmood558@gmail.com</t>
  </si>
  <si>
    <t>4220102082525</t>
  </si>
  <si>
    <t>MALIR CANTT KARACHI</t>
  </si>
  <si>
    <t>PK39BAHL1113007800229001</t>
  </si>
  <si>
    <t>KORANGI NO.4</t>
  </si>
  <si>
    <t>HOUSE NO.G-549</t>
  </si>
  <si>
    <t>INAYAT ULLAH</t>
  </si>
  <si>
    <t>03334256371</t>
  </si>
  <si>
    <t>ali.husnain90@gmail.com</t>
  </si>
  <si>
    <t>3520227315481</t>
  </si>
  <si>
    <t>333 Z BLOCK LCCHS DHA LAHORE</t>
  </si>
  <si>
    <t>PK19UNIL0109000204786168</t>
  </si>
  <si>
    <t>MEHNAZ STREET CLIFTON COLONY</t>
  </si>
  <si>
    <t>HOUSE NO.12-A STREET NO.4</t>
  </si>
  <si>
    <t>SYED MEHMOOD HUSNAIN</t>
  </si>
  <si>
    <t>03332519058</t>
  </si>
  <si>
    <t>lostprofile2010@hotmail.com</t>
  </si>
  <si>
    <t>71</t>
  </si>
  <si>
    <t>4210104029910</t>
  </si>
  <si>
    <t>SUMAYYA FURQAN</t>
  </si>
  <si>
    <t>71.5</t>
  </si>
  <si>
    <t>4230108419151</t>
  </si>
  <si>
    <t>FEDERAL B AREA</t>
  </si>
  <si>
    <t>HOUSE NO.R-1083 BLOCK-17</t>
  </si>
  <si>
    <t>ABDUL QUDDOOS</t>
  </si>
  <si>
    <t>03330279449</t>
  </si>
  <si>
    <t>aftab03330@gmail.com</t>
  </si>
  <si>
    <t>4200036808370</t>
  </si>
  <si>
    <t>SYEDA SHAHIDA AFTAB</t>
  </si>
  <si>
    <t>4200020938945</t>
  </si>
  <si>
    <t>SYED AFTAB AHMED</t>
  </si>
  <si>
    <t>GULISTAN-E-JOHAR (1921) KARACHI</t>
  </si>
  <si>
    <t>PK76UNIL0112192110013053</t>
  </si>
  <si>
    <t>HOUSE NO.N-42 BLOCK 15</t>
  </si>
  <si>
    <t>SYED AKHTER AHMED</t>
  </si>
  <si>
    <t>03125361172</t>
  </si>
  <si>
    <t>rashid_361@yahoo.com</t>
  </si>
  <si>
    <t>754</t>
  </si>
  <si>
    <t>1330283581165</t>
  </si>
  <si>
    <t>HARIPUR (3201) HARIPUR</t>
  </si>
  <si>
    <t>PK69MEZN0032010100779651</t>
  </si>
  <si>
    <t>HARIPUR</t>
  </si>
  <si>
    <t>MAIN BAZAR BRANCH OPP ZAMAN PLAZA</t>
  </si>
  <si>
    <t>C/O MEEZAN BANK LIMITED</t>
  </si>
  <si>
    <t>03002105214</t>
  </si>
  <si>
    <t>rafiq.hussain@jsbl.com</t>
  </si>
  <si>
    <t>1509</t>
  </si>
  <si>
    <t>4220104600226</t>
  </si>
  <si>
    <t>SHABNAM</t>
  </si>
  <si>
    <t>1509.5</t>
  </si>
  <si>
    <t>06472893</t>
  </si>
  <si>
    <t>4220106943955</t>
  </si>
  <si>
    <t>SHAHEEN COMPLEX KARACHI</t>
  </si>
  <si>
    <t>PK95JSBL9001000000130901</t>
  </si>
  <si>
    <t>BLOCK 7 CLIFTON</t>
  </si>
  <si>
    <t>PLOT NO.F-10 HOUSE NO.3</t>
  </si>
  <si>
    <t>GHULAM HUSSAIN JAFFER</t>
  </si>
  <si>
    <t>03152413392</t>
  </si>
  <si>
    <t>jamalr.qureshi@gmail.com</t>
  </si>
  <si>
    <t>4250129551993</t>
  </si>
  <si>
    <t>AIR PORT KARACHI</t>
  </si>
  <si>
    <t>PK95HABB0000480030510903</t>
  </si>
  <si>
    <t>APPARTMENT AIRPORT</t>
  </si>
  <si>
    <t>HOUSE NO.A-101 MADAM</t>
  </si>
  <si>
    <t>WALI MUHAMMAD QURESHI</t>
  </si>
  <si>
    <t>03333349012</t>
  </si>
  <si>
    <t>syed_raza1@hotmail.com</t>
  </si>
  <si>
    <t>4250160875917</t>
  </si>
  <si>
    <t>SYED ZAIR HUSSAIN</t>
  </si>
  <si>
    <t>9040601480949</t>
  </si>
  <si>
    <t>SHAHRAH-E-JAHANGIR KARACHI</t>
  </si>
  <si>
    <t>PK77HABB0016790011212601</t>
  </si>
  <si>
    <t>HOUSE NO.G-32/A-3 BLOCK-B</t>
  </si>
  <si>
    <t>SYED SHABBIR HUSSAIN</t>
  </si>
  <si>
    <t>03002454292</t>
  </si>
  <si>
    <t>waleedashfaq1602@gmail.com</t>
  </si>
  <si>
    <t>4200004137562</t>
  </si>
  <si>
    <t>MEHJABEEN</t>
  </si>
  <si>
    <t>13509543</t>
  </si>
  <si>
    <t>4230163403815</t>
  </si>
  <si>
    <t>SHARAFABAD (0197) KARACHI</t>
  </si>
  <si>
    <t>PK98MEZN0001970101438291</t>
  </si>
  <si>
    <t>SADDAR</t>
  </si>
  <si>
    <t>SHOP NO.G-25A RAMBO CENTER</t>
  </si>
  <si>
    <t>WALI MOHAMMAD</t>
  </si>
  <si>
    <t>03328221942</t>
  </si>
  <si>
    <t>haider_781@hotmail.com</t>
  </si>
  <si>
    <t>4210175233751</t>
  </si>
  <si>
    <t>SYED MOHAMMAD ALI</t>
  </si>
  <si>
    <t>06134912</t>
  </si>
  <si>
    <t>4210174189701</t>
  </si>
  <si>
    <t>KARIMABAD BRANCH KARACHI</t>
  </si>
  <si>
    <t>PK40BAHL1121007100014101</t>
  </si>
  <si>
    <t>HOUSE NO.R-781 BLOCK NO.1</t>
  </si>
  <si>
    <t>SYED BARKAT ALI</t>
  </si>
  <si>
    <t>03212454849</t>
  </si>
  <si>
    <t>m_greatest@hotmail.com</t>
  </si>
  <si>
    <t>41908127</t>
  </si>
  <si>
    <t>4210169462741</t>
  </si>
  <si>
    <t>HAFIZ MALIK MUDASAR KAMAL</t>
  </si>
  <si>
    <t>AL-MAKKAH PARADISE KARACHI</t>
  </si>
  <si>
    <t>PK78BAHL1104098100935001</t>
  </si>
  <si>
    <t>HOUSE NO.R-851 BLOCK 16</t>
  </si>
  <si>
    <t>SHAHID KAMAL MALIK</t>
  </si>
  <si>
    <t>03009230105</t>
  </si>
  <si>
    <t>zakicopk@yahoo.com</t>
  </si>
  <si>
    <t>46.5</t>
  </si>
  <si>
    <t>32956185</t>
  </si>
  <si>
    <t>4220118646326</t>
  </si>
  <si>
    <t>PK69BAHL1137007700088050</t>
  </si>
  <si>
    <t>HOUSING SOCIETY</t>
  </si>
  <si>
    <t>HOUSE NO.155 DEHLI MERCANTILE</t>
  </si>
  <si>
    <t>MUHAMMAD ZAKI AHMED</t>
  </si>
  <si>
    <t>03002181890</t>
  </si>
  <si>
    <t>anisghori@hotmail.com</t>
  </si>
  <si>
    <t>15</t>
  </si>
  <si>
    <t>4230167330287</t>
  </si>
  <si>
    <t>MUHAMMAD ANIS GHORI</t>
  </si>
  <si>
    <t>42468337</t>
  </si>
  <si>
    <t>4220104966188</t>
  </si>
  <si>
    <t>PK06BAHL1047008100573801</t>
  </si>
  <si>
    <t>DEPOT LINE BEHIND PRINCE CINEMA</t>
  </si>
  <si>
    <t>FLAT NO.903 REHMAN PLAZA 90/1/A</t>
  </si>
  <si>
    <t>4240116407115</t>
  </si>
  <si>
    <t>GULISTAN-E-JAUHAR</t>
  </si>
  <si>
    <t>HOUSE NO.B-108 BLOCK-1</t>
  </si>
  <si>
    <t>ALI ASGHAR KHAN</t>
  </si>
  <si>
    <t>03332257703</t>
  </si>
  <si>
    <t>sm.razi@efuinsurance.com</t>
  </si>
  <si>
    <t>11741171</t>
  </si>
  <si>
    <t>4210115579035</t>
  </si>
  <si>
    <t>MERE WEATHER TOWER BRANCH KARACHI</t>
  </si>
  <si>
    <t>PK55MPBL0156027140190532</t>
  </si>
  <si>
    <t>NAZIMABAD NO.18</t>
  </si>
  <si>
    <t>HOUSE NO.5-E 17/4 BARAMADAN</t>
  </si>
  <si>
    <t>SYED MEHMOOOD ZAKI</t>
  </si>
  <si>
    <t>03228251158</t>
  </si>
  <si>
    <t>sanatanzeel40@gmail.com</t>
  </si>
  <si>
    <t>4230123165772</t>
  </si>
  <si>
    <t>STOCK EXCHANGE KARACHI</t>
  </si>
  <si>
    <t>PK92ASCM0001180100001558</t>
  </si>
  <si>
    <t>BUILDING CHAND BIBI ROAD</t>
  </si>
  <si>
    <t>FLAT NO.9 3RD FLOOR IQBAL</t>
  </si>
  <si>
    <t>SUALEH MUHAMMAD</t>
  </si>
  <si>
    <t>03222551564</t>
  </si>
  <si>
    <t>41.5</t>
  </si>
  <si>
    <t>4210116448743</t>
  </si>
  <si>
    <t>SATELLITE TOWN RAWALPINDI</t>
  </si>
  <si>
    <t>PK49JSBL9511000000254154</t>
  </si>
  <si>
    <t>ROAD SCHEME 33 KARACHI</t>
  </si>
  <si>
    <t>SOCIETY GULSHAN-E-NOOR COLONY SUPPARCO</t>
  </si>
  <si>
    <t>FLAT NO.5-A GROUND FLOOR PLATINUM</t>
  </si>
  <si>
    <t>ZULFIQAR ALI</t>
  </si>
  <si>
    <t>m.qasim18august@gmail.com</t>
  </si>
  <si>
    <t>POWER HOUSE SUB KARACHI</t>
  </si>
  <si>
    <t>SECTOR 5-F NEW KARACHI</t>
  </si>
  <si>
    <t>HOUSE NO.22 BLOCK-106</t>
  </si>
  <si>
    <t>03432012304</t>
  </si>
  <si>
    <t>4220105162587</t>
  </si>
  <si>
    <t>KARIM NOOR ALI</t>
  </si>
  <si>
    <t>PK37MPBL0121027140148277</t>
  </si>
  <si>
    <t>NISHTER ROAD KARACHI</t>
  </si>
  <si>
    <t>FIDAI HOUSING GARDEN EAST</t>
  </si>
  <si>
    <t>HOUSE NO.14-A FLYNG STREET</t>
  </si>
  <si>
    <t>NOOR ALI ALLAHRAKHA</t>
  </si>
  <si>
    <t>03433147689</t>
  </si>
  <si>
    <t>akhtarsohail90@hotmail.com</t>
  </si>
  <si>
    <t>4200023352396</t>
  </si>
  <si>
    <t>MUNEEZA SOHAIL AKHTAR</t>
  </si>
  <si>
    <t>10 GULISTAN-E-JOHAR SCHEME NO.36</t>
  </si>
  <si>
    <t>FLAT NO.B106 YASIR TERRACE BLOCK</t>
  </si>
  <si>
    <t>SOHAIL AKHTAR</t>
  </si>
  <si>
    <t>03312037264</t>
  </si>
  <si>
    <t>62.5</t>
  </si>
  <si>
    <t>4210176267546</t>
  </si>
  <si>
    <t>SANA ZAHEER</t>
  </si>
  <si>
    <t>4210114822472</t>
  </si>
  <si>
    <t>RAHAT BEGUM</t>
  </si>
  <si>
    <t>4210185344398</t>
  </si>
  <si>
    <t>TABASSUM AHMED</t>
  </si>
  <si>
    <t>4220142402180</t>
  </si>
  <si>
    <t>AYESHA SIDDIQA</t>
  </si>
  <si>
    <t>RIZVIA SOCIETY KARACHI</t>
  </si>
  <si>
    <t>PK19BAHL1037007100331601</t>
  </si>
  <si>
    <t>HOUSE NO.1-C-4/9 NAZIMABAD</t>
  </si>
  <si>
    <t>MUDASSIR MASOOD</t>
  </si>
  <si>
    <t>03009219967</t>
  </si>
  <si>
    <t>kamransiddiqui69@gmail.com</t>
  </si>
  <si>
    <t>2012.5</t>
  </si>
  <si>
    <t>4220193761069</t>
  </si>
  <si>
    <t>COMMERCIAL AREA (1117) KARACHI</t>
  </si>
  <si>
    <t>PK87HABB0011177900468403</t>
  </si>
  <si>
    <t>BLOCK 14 GULISTAN-E-JOHAR</t>
  </si>
  <si>
    <t>HOUSE NO.B-93 GROUND FLOOR</t>
  </si>
  <si>
    <t>IRFAN HUSSAIN SIDDIQUI</t>
  </si>
  <si>
    <t>03228223444</t>
  </si>
  <si>
    <t>harixiq@gmail.com</t>
  </si>
  <si>
    <t>958</t>
  </si>
  <si>
    <t>4200004823765</t>
  </si>
  <si>
    <t>4230111057885</t>
  </si>
  <si>
    <t>MUHAMMAD ALTAF</t>
  </si>
  <si>
    <t>959</t>
  </si>
  <si>
    <t>40273130</t>
  </si>
  <si>
    <t>4200004824211</t>
  </si>
  <si>
    <t>JUNA MARKET (0028) KARACHI</t>
  </si>
  <si>
    <t>PK76MUCB0002801010030878</t>
  </si>
  <si>
    <t>OWAIS STORE KHAJOOR BAZAR LEA MARKET</t>
  </si>
  <si>
    <t>NP5/78/81/82 ABDULLAH STREET</t>
  </si>
  <si>
    <t>HAJI ABDUL HABIB</t>
  </si>
  <si>
    <t>03352168619</t>
  </si>
  <si>
    <t>ikr110@gmail.com</t>
  </si>
  <si>
    <t>1003.5</t>
  </si>
  <si>
    <t>4230110118043</t>
  </si>
  <si>
    <t>NASIR ABBAS</t>
  </si>
  <si>
    <t>4230194405922</t>
  </si>
  <si>
    <t>NAJMA ISMAIL</t>
  </si>
  <si>
    <t>1004</t>
  </si>
  <si>
    <t>271206220061</t>
  </si>
  <si>
    <t>4230147015793</t>
  </si>
  <si>
    <t>CHARTERED ACCOUNTANTS AVE. KARACHI</t>
  </si>
  <si>
    <t>PK47BAHL1019007701738302</t>
  </si>
  <si>
    <t>FRERE  TOWN KARACHI</t>
  </si>
  <si>
    <t>CHAUDHRY   KHALIQ   UZAMAN ROAD</t>
  </si>
  <si>
    <t>6 / 4 RIMPA   CONSTELLATION</t>
  </si>
  <si>
    <t>03012431833</t>
  </si>
  <si>
    <t>almurtazaestate498@hotmail.com</t>
  </si>
  <si>
    <t>13400223</t>
  </si>
  <si>
    <t>4220113642733</t>
  </si>
  <si>
    <t>PK13BAHL1026007100020501</t>
  </si>
  <si>
    <t>P.E.C.H.S. KARACHI</t>
  </si>
  <si>
    <t>141-A,BLOCK 2, ALLAMA IQBAL ROAD,</t>
  </si>
  <si>
    <t>M-1, MEZZANINE FLOOR,AVANTI PARK VIEW</t>
  </si>
  <si>
    <t>SHER ALI</t>
  </si>
  <si>
    <t>03219216826</t>
  </si>
  <si>
    <t>kazim.auto@gmail.com</t>
  </si>
  <si>
    <t>2140</t>
  </si>
  <si>
    <t>4200004759923</t>
  </si>
  <si>
    <t>M. A. JINNAH ROAD KARACHI</t>
  </si>
  <si>
    <t>PK15BAHL1008007200399875</t>
  </si>
  <si>
    <t>P.E.C.H.S</t>
  </si>
  <si>
    <t>140 - F, BLOCK  2</t>
  </si>
  <si>
    <t>ANWER ALI</t>
  </si>
  <si>
    <t>03332214046</t>
  </si>
  <si>
    <t>bilalmalik1985@yahoo.com</t>
  </si>
  <si>
    <t>33013756</t>
  </si>
  <si>
    <t>4230138819175</t>
  </si>
  <si>
    <t>PAK NAVAL DOCKYARD KARACHI</t>
  </si>
  <si>
    <t>PK08NBPA0087004075353192</t>
  </si>
  <si>
    <t># 10.A WALL GARDEN ROAD</t>
  </si>
  <si>
    <t>POLICE HEAD QUARTERS, HOUSE</t>
  </si>
  <si>
    <t>MALIK  NADIR  KHAN</t>
  </si>
  <si>
    <t>03323079511</t>
  </si>
  <si>
    <t>sahrf_59@hotmail.com</t>
  </si>
  <si>
    <t>124</t>
  </si>
  <si>
    <t>4200004339469</t>
  </si>
  <si>
    <t>MUHAMMAD ABBAS</t>
  </si>
  <si>
    <t>4220145778489</t>
  </si>
  <si>
    <t>SADIQ ALI</t>
  </si>
  <si>
    <t>4220192791760</t>
  </si>
  <si>
    <t>PK74BAHL1026008100403101</t>
  </si>
  <si>
    <t>BLOCK, 2   P.E.C.H.S</t>
  </si>
  <si>
    <t>109 / E, (GROUND FLOOR)</t>
  </si>
  <si>
    <t>03323640382</t>
  </si>
  <si>
    <t>alissharif89@gmail.com</t>
  </si>
  <si>
    <t>4200026378633</t>
  </si>
  <si>
    <t>SIDCO CENTRE BRANCH KARACHI</t>
  </si>
  <si>
    <t>MCB BANK</t>
  </si>
  <si>
    <t>0304795101002011</t>
  </si>
  <si>
    <t>SADDAR KHI</t>
  </si>
  <si>
    <t>B1/2 SIDCO AVENUEE APPT STRATCHEN</t>
  </si>
  <si>
    <t>SHAFIQ SHARIF</t>
  </si>
  <si>
    <t>03322799442</t>
  </si>
  <si>
    <t>nasirbakhai44@gmail.com</t>
  </si>
  <si>
    <t>4230189885579</t>
  </si>
  <si>
    <t>BOHRI BAZZAR KARACHI</t>
  </si>
  <si>
    <t>PK04MPBL0148027140107557</t>
  </si>
  <si>
    <t>JAMSHED ROAD NO 2 KARACHI</t>
  </si>
  <si>
    <t>4 FLOOR 404 METROPALACE B UILDING</t>
  </si>
  <si>
    <t>03212062424</t>
  </si>
  <si>
    <t>umairmozzam@gmail.com</t>
  </si>
  <si>
    <t>4220158974881</t>
  </si>
  <si>
    <t>SIDCO CENTRE BR KARACHI</t>
  </si>
  <si>
    <t>PK53MUCB0427584261001137</t>
  </si>
  <si>
    <t>PHASE NO-4 KARACHI</t>
  </si>
  <si>
    <t>HOUSE NO-22-1, 2ND GIZRI STREET DHA</t>
  </si>
  <si>
    <t>MOAZZAM LATIF</t>
  </si>
  <si>
    <t>03454765631</t>
  </si>
  <si>
    <t>asif.latif15@gmail.com</t>
  </si>
  <si>
    <t>3520196022393</t>
  </si>
  <si>
    <t>ASIF LATIF</t>
  </si>
  <si>
    <t>GUNJ MUGHALPURA LAHORE</t>
  </si>
  <si>
    <t>PK02UNIL0109000243568044</t>
  </si>
  <si>
    <t>MUHALLA SOEKARNO BAZAR MUGHALPURA</t>
  </si>
  <si>
    <t>HOUSE NO 14  LATIF MANZIL</t>
  </si>
  <si>
    <t>SHAHID LATIF MIRZA</t>
  </si>
  <si>
    <t>03332379030</t>
  </si>
  <si>
    <t>deedar_services786@yahoo.com</t>
  </si>
  <si>
    <t>4210115465284</t>
  </si>
  <si>
    <t>WATER PUMP-BR KARACHI</t>
  </si>
  <si>
    <t>PK84BAHL1031007801389501</t>
  </si>
  <si>
    <t>GULSHAN -E-IQBAL KARACHI</t>
  </si>
  <si>
    <t>MASHRIQUE CENTRE ,BLOCK-14</t>
  </si>
  <si>
    <t>SUIT NO. 01 MEZZANAINE FLOOR</t>
  </si>
  <si>
    <t>AMIR ALI</t>
  </si>
  <si>
    <t>03315006854</t>
  </si>
  <si>
    <t>nicechap@live.com</t>
  </si>
  <si>
    <t>3740505086986</t>
  </si>
  <si>
    <t>STOCK EXCHANGE-BR BLUE AREA ISLAMABAD</t>
  </si>
  <si>
    <t>PK76ALFH0407001006574470</t>
  </si>
  <si>
    <t>33-B,WAHDAT COLONY,47080</t>
  </si>
  <si>
    <t>03009243810</t>
  </si>
  <si>
    <t>amjadh138@yahoo.com</t>
  </si>
  <si>
    <t>368</t>
  </si>
  <si>
    <t>4220104394545</t>
  </si>
  <si>
    <t>RAFAH-E-AAM BR. MALIR HALT KARACHI</t>
  </si>
  <si>
    <t>PK42HABB0022837900046001</t>
  </si>
  <si>
    <t>MALIR HALT, KARACHI - 75210</t>
  </si>
  <si>
    <t>B-86, AL-FALAH HOUSING PROJECT</t>
  </si>
  <si>
    <t>MEHMOOD HUSSAIN</t>
  </si>
  <si>
    <t>4210189906055</t>
  </si>
  <si>
    <t>BARKAT ALI</t>
  </si>
  <si>
    <t>KARACHI STOCK EXCHANGE-BR KARACHI</t>
  </si>
  <si>
    <t>PK41BAHL1012007800695250</t>
  </si>
  <si>
    <t>GULSHAN-E- IQBAL KARACHI</t>
  </si>
  <si>
    <t>MASHRIQUE CENTER BLOCK 14</t>
  </si>
  <si>
    <t>SUITE NO.1,MEZZANINE FLOOR</t>
  </si>
  <si>
    <t>03343804455</t>
  </si>
  <si>
    <t>jag589@hotmail.com</t>
  </si>
  <si>
    <t>4230150988085</t>
  </si>
  <si>
    <t>JAWED ABDUL GHAFFAR</t>
  </si>
  <si>
    <t>CLIFTON,BR KARACHI</t>
  </si>
  <si>
    <t>PK43MEZN0001070100267469</t>
  </si>
  <si>
    <t>PHASE-4,D.H.A, KARACHI</t>
  </si>
  <si>
    <t>45/1,COMMERCIAL AVENUE</t>
  </si>
  <si>
    <t>03072625655</t>
  </si>
  <si>
    <t>516.5</t>
  </si>
  <si>
    <t>4220191600608</t>
  </si>
  <si>
    <t>REHANA ASLAM</t>
  </si>
  <si>
    <t>4220112516915</t>
  </si>
  <si>
    <t>BAHADURABAD (1058)-BR KARACHI</t>
  </si>
  <si>
    <t>PK78MUCB0412147841004127</t>
  </si>
  <si>
    <t>C-41 CUTCHI MEMON SOCIETY</t>
  </si>
  <si>
    <t>USMAN ABDULLAH</t>
  </si>
  <si>
    <t>03008237632</t>
  </si>
  <si>
    <t>17606</t>
  </si>
  <si>
    <t>08142513</t>
  </si>
  <si>
    <t>4220171105575</t>
  </si>
  <si>
    <t>ABL-BINNORI TOWN KARACHI</t>
  </si>
  <si>
    <t>PK77ABPA0010010952950035</t>
  </si>
  <si>
    <t>P.E.C.H.S KARACHI</t>
  </si>
  <si>
    <t>HOUSE # 67-K, BLOCK 2,</t>
  </si>
  <si>
    <t>ALLAH RAKHA</t>
  </si>
  <si>
    <t>03008240934</t>
  </si>
  <si>
    <t>sureshramchand783@yahoo.com</t>
  </si>
  <si>
    <t>21275</t>
  </si>
  <si>
    <t>33248052</t>
  </si>
  <si>
    <t>4230111213045</t>
  </si>
  <si>
    <t>UNI TOWER-BR KARACHI</t>
  </si>
  <si>
    <t>PK10MUCB0078558681000951</t>
  </si>
  <si>
    <t>I.I CHUNDRIGAR ROAD KARACHI</t>
  </si>
  <si>
    <t>GROUND FLOOR ROOM NO.44</t>
  </si>
  <si>
    <t>BELLARAM</t>
  </si>
  <si>
    <t>03008276638</t>
  </si>
  <si>
    <t>hussain.hasanali1@gmail.com</t>
  </si>
  <si>
    <t>36138.5</t>
  </si>
  <si>
    <t>39948441</t>
  </si>
  <si>
    <t>4230140804415</t>
  </si>
  <si>
    <t>MAIN BRANCH SHARA- E- FAISAL</t>
  </si>
  <si>
    <t>PK12FAYS0110006000000658</t>
  </si>
  <si>
    <t>BLOCK 7, CLIFTON,</t>
  </si>
  <si>
    <t>HOUSE NO: D-30/1, AREA KEHKASHAN,</t>
  </si>
  <si>
    <t>03002373933</t>
  </si>
  <si>
    <t>zeeshanmaqsood@hotmail.com</t>
  </si>
  <si>
    <t>4200005202137</t>
  </si>
  <si>
    <t>PK90SONE0002720001724647</t>
  </si>
  <si>
    <t>BUFFER ZONE NORTH NAZIMABAD</t>
  </si>
  <si>
    <t>HOUSE # R-581 SECTOR 15-A/1</t>
  </si>
  <si>
    <t>MAQSOOD AHMED SIDDIQUI</t>
  </si>
  <si>
    <t>03355388312</t>
  </si>
  <si>
    <t>muzammil.cma@gmail.com</t>
  </si>
  <si>
    <t>40650600</t>
  </si>
  <si>
    <t>3740526227797</t>
  </si>
  <si>
    <t>MUZAMMIL AHMAD</t>
  </si>
  <si>
    <t>ZAHOOR PLAZA, PESHAWAR ROAD RAWALPINDI</t>
  </si>
  <si>
    <t>PK90ASCM0000300100091072</t>
  </si>
  <si>
    <t>RAWALPINDI CANTT RAWALPINDI</t>
  </si>
  <si>
    <t>CHURE DEPOT, PESHAWAR ROAD</t>
  </si>
  <si>
    <t>HOUSE NO. CB-104,STREET NO. 8,SEHAM ROAD</t>
  </si>
  <si>
    <t>MUHAMMAD MUSTAFA</t>
  </si>
  <si>
    <t>03355828828</t>
  </si>
  <si>
    <t>ubaidmallah@gmail.com</t>
  </si>
  <si>
    <t>43711642</t>
  </si>
  <si>
    <t>4520698678921</t>
  </si>
  <si>
    <t>UBAIDULLAH MALLAH</t>
  </si>
  <si>
    <t>SADAT PLAZA, LALAZAR, THE MALL WAH CANTT</t>
  </si>
  <si>
    <t>PK18ASCM0001260100587117</t>
  </si>
  <si>
    <t>WAH CANTONMENT, TAXILA PUNJAB</t>
  </si>
  <si>
    <t>HOUSE NO. 941, ST-11/A, CHAIRMAN COLONY</t>
  </si>
  <si>
    <t>ATTAULLAH MALLAH</t>
  </si>
  <si>
    <t>03325246711</t>
  </si>
  <si>
    <t>adv.attaullah@gmail.com</t>
  </si>
  <si>
    <t>3740528284123</t>
  </si>
  <si>
    <t>ATAULLAH</t>
  </si>
  <si>
    <t>RAJA BAZAR RAWALPINDI</t>
  </si>
  <si>
    <t>PK76UNIL0109000246642873</t>
  </si>
  <si>
    <t>CHODARY NOOR MOHAMMAD ROAD</t>
  </si>
  <si>
    <t>HOUSE NO. SK-1277, MOHALLAH KAREEM ABAD</t>
  </si>
  <si>
    <t>03205618128</t>
  </si>
  <si>
    <t>naveedacma@gmail.com</t>
  </si>
  <si>
    <t>75937498</t>
  </si>
  <si>
    <t>3720154444041</t>
  </si>
  <si>
    <t>MUHAMMAD NAVEED SABIR</t>
  </si>
  <si>
    <t>G.T. ROAD, SHAHRAH-E-HAZARA HARIPUR</t>
  </si>
  <si>
    <t>PK83ASCM0001250350001029</t>
  </si>
  <si>
    <t>KASHMIR LANE, PESHAWAR ROAD</t>
  </si>
  <si>
    <t>HOUSE NO. CB-2285/2, STREET NO.2</t>
  </si>
  <si>
    <t>MUHAMMAD SABIR JANJUA</t>
  </si>
  <si>
    <t>03347789162</t>
  </si>
  <si>
    <t>muzaffarbrw@gmail.com</t>
  </si>
  <si>
    <t>36.5</t>
  </si>
  <si>
    <t>3660104666655</t>
  </si>
  <si>
    <t>MUZAFFAR ISHTIAQ</t>
  </si>
  <si>
    <t>VEHARI BAZAR BUREWALA</t>
  </si>
  <si>
    <t>PK30HABB0001047900462903</t>
  </si>
  <si>
    <t>DISTRICT VEHARI VEHARI</t>
  </si>
  <si>
    <t>PRESS, MACHALI BAZAR, BUREWALA</t>
  </si>
  <si>
    <t>HOUSE 90, G-BLOCK, NEAR DEWAN PRINTING</t>
  </si>
  <si>
    <t>ISHTIAQ AHMAD</t>
  </si>
  <si>
    <t>03337575060</t>
  </si>
  <si>
    <t>ehsanabbasi86@gmail.com</t>
  </si>
  <si>
    <t>4320366700813</t>
  </si>
  <si>
    <t>LARKANA LARKANA</t>
  </si>
  <si>
    <t>MEEZAN BANK LTD</t>
  </si>
  <si>
    <t>85010101925877</t>
  </si>
  <si>
    <t>LARKANA</t>
  </si>
  <si>
    <t>NAUDERO ROAD</t>
  </si>
  <si>
    <t>MEHRAN SHAADI HALL, MUHALLA GAJANPUR</t>
  </si>
  <si>
    <t>AKBAR ALI ABBASI</t>
  </si>
  <si>
    <t>03337594570</t>
  </si>
  <si>
    <t>amar.lalwani91@gmail.com</t>
  </si>
  <si>
    <t>2062.5</t>
  </si>
  <si>
    <t>4520361158447</t>
  </si>
  <si>
    <t>1266-SAFOORA CHOWK KARACHI</t>
  </si>
  <si>
    <t>PK51UNIL0109000236008049</t>
  </si>
  <si>
    <t>GULISTAN-E-JOHAR, BLOCK 10</t>
  </si>
  <si>
    <t>FLAT-12, BLOCK 12, PHA</t>
  </si>
  <si>
    <t>HARBHAJAN DAS</t>
  </si>
  <si>
    <t>03017721111</t>
  </si>
  <si>
    <t>fawad.rehmani@hotmail.com</t>
  </si>
  <si>
    <t>29.5</t>
  </si>
  <si>
    <t>3120209196109</t>
  </si>
  <si>
    <t>(1164) MODEL TOWN BAHAWALPUR</t>
  </si>
  <si>
    <t>PK82MUCB0615010291003519</t>
  </si>
  <si>
    <t>BAHAWALPUR</t>
  </si>
  <si>
    <t>14/A MODEL TOWN B, WAHEED MANZIL</t>
  </si>
  <si>
    <t>TARIQ MEHMOOD REHMANI</t>
  </si>
  <si>
    <t>03462773529</t>
  </si>
  <si>
    <t>ayazraja81@gmail.com</t>
  </si>
  <si>
    <t>6164.5</t>
  </si>
  <si>
    <t>3420206410706</t>
  </si>
  <si>
    <t>SAIMA AYAZ</t>
  </si>
  <si>
    <t>6165</t>
  </si>
  <si>
    <t>4240139185399</t>
  </si>
  <si>
    <t>KEAMARI KARACHI</t>
  </si>
  <si>
    <t>PK62HABB0000577901008703</t>
  </si>
  <si>
    <t>NEAR KARIM CENTRE, KEAMARI</t>
  </si>
  <si>
    <t>FLAT 1, MIR PLAZA, HUMAYOON KHAN ROAD</t>
  </si>
  <si>
    <t>RAJA SHABBIR HUSSAIN</t>
  </si>
  <si>
    <t>03248680182</t>
  </si>
  <si>
    <t>mariumi315@gmail.com</t>
  </si>
  <si>
    <t>3420105700552</t>
  </si>
  <si>
    <t>BL-A, NORTH NAZIMABAD KARACHI</t>
  </si>
  <si>
    <t>(0173) 0102030714</t>
  </si>
  <si>
    <t>NORTH NAZIMABAD, BLK-A</t>
  </si>
  <si>
    <t>FLAT C-19, BLK-A, RANGERS COMPLEX</t>
  </si>
  <si>
    <t>MIAN IMRAN SAEED</t>
  </si>
  <si>
    <t>03463214770</t>
  </si>
  <si>
    <t>3420250090370</t>
  </si>
  <si>
    <t>SHUMAILA ASIM</t>
  </si>
  <si>
    <t>3520185340310</t>
  </si>
  <si>
    <t>HABIB BANK LTD</t>
  </si>
  <si>
    <t>00577900613503</t>
  </si>
  <si>
    <t>MIR PLAZA, FLAT # 1, KEAMARI</t>
  </si>
  <si>
    <t>RAJA SAJID HUSSAIN</t>
  </si>
  <si>
    <t>03333116407</t>
  </si>
  <si>
    <t>danish.hameed2@yahoo.com</t>
  </si>
  <si>
    <t>4240193007579</t>
  </si>
  <si>
    <t>RUFI LAKE DRIVE, GULISTAN-E-JOHAR KARACHI</t>
  </si>
  <si>
    <t>PK16HABB0008577901113503</t>
  </si>
  <si>
    <t>BLOCK 18, GULISTAN-E-JOHAR</t>
  </si>
  <si>
    <t>FLAT NO. B-527, QASIM COMPLEX</t>
  </si>
  <si>
    <t>4240161788601</t>
  </si>
  <si>
    <t>SHABBIR HUSSAIN SHAH</t>
  </si>
  <si>
    <t>03008286247</t>
  </si>
  <si>
    <t>waqasyaqoob@msn.com</t>
  </si>
  <si>
    <t>2523</t>
  </si>
  <si>
    <t>4230104267783</t>
  </si>
  <si>
    <t>10TH COMMERCIAL STREET, DHA PHASE IV KARACHI</t>
  </si>
  <si>
    <t>PK52MEZN0001270101528297</t>
  </si>
  <si>
    <t>COMMERCIAL, PHASE IV. DHA</t>
  </si>
  <si>
    <t>FLAT NO.3, STREET NO. 9</t>
  </si>
  <si>
    <t>YAQOOB</t>
  </si>
  <si>
    <t>03448325884</t>
  </si>
  <si>
    <t>faheembazkhan@yahoo.com</t>
  </si>
  <si>
    <t>4220111722298</t>
  </si>
  <si>
    <t>RAMZANO KHATOON</t>
  </si>
  <si>
    <t>4250175050351</t>
  </si>
  <si>
    <t>BR CODE (0176), BOULTION MARKET KARACHI</t>
  </si>
  <si>
    <t>PK47MEZN0001760101578851</t>
  </si>
  <si>
    <t>HOUSE NO. C-53/4, MALIR COLONY</t>
  </si>
  <si>
    <t>BAZ KHAN</t>
  </si>
  <si>
    <t>03006500775</t>
  </si>
  <si>
    <t>mssaair@ffc.com.pk</t>
  </si>
  <si>
    <t>75</t>
  </si>
  <si>
    <t>3520227632091</t>
  </si>
  <si>
    <t>Z-BLOCK, DHA, PHASE 3 LAHORE</t>
  </si>
  <si>
    <t>PK85SCBL0000018917676401</t>
  </si>
  <si>
    <t>SAHIWAL</t>
  </si>
  <si>
    <t>77-B, CANAL COLONY, OFF FARID TOWN ROAD</t>
  </si>
  <si>
    <t>MUHAMMAD AFZAL SAAIR</t>
  </si>
  <si>
    <t>03332183712</t>
  </si>
  <si>
    <t>kuldeep82@hotmail.com</t>
  </si>
  <si>
    <t>4220105089753</t>
  </si>
  <si>
    <t>HEMAN KUMAR MOTWANI</t>
  </si>
  <si>
    <t>4220105089743</t>
  </si>
  <si>
    <t>ALLAMA IQBAL BRANCH, KARACHI,</t>
  </si>
  <si>
    <t>PK52BAHL1026007100249301</t>
  </si>
  <si>
    <t>TARIQ ROAD, KARACHI</t>
  </si>
  <si>
    <t>COMMERCIAL AREA, P.E.C.H.S,</t>
  </si>
  <si>
    <t>HOUSE NO. 956-C, BLOCK 2,</t>
  </si>
  <si>
    <t>03003571907</t>
  </si>
  <si>
    <t>arsurma@yahoo.com</t>
  </si>
  <si>
    <t>4220109061442</t>
  </si>
  <si>
    <t>SADIA REHMAN</t>
  </si>
  <si>
    <t>4220154219154</t>
  </si>
  <si>
    <t>WAFA ABDUL REHMAN</t>
  </si>
  <si>
    <t>4220113564178</t>
  </si>
  <si>
    <t>AISHA REHMAN</t>
  </si>
  <si>
    <t>4220159057889</t>
  </si>
  <si>
    <t>GULISTAN-E-JAUHAR, DARUL SEHAT HOSPITAL, KARACHI</t>
  </si>
  <si>
    <t>PK84MEZN0001190100140528</t>
  </si>
  <si>
    <t>GULISTAN-E-JAUHAR, KARACHI</t>
  </si>
  <si>
    <t>BLOCK NO. 5, NEAR BATOOL HOSPITAL,</t>
  </si>
  <si>
    <t>HOUSE NO. A-100, CO OPE HOUSING SOCIETY,</t>
  </si>
  <si>
    <t>03334324980</t>
  </si>
  <si>
    <t>akbarali1954@yahoo.com</t>
  </si>
  <si>
    <t>432.5</t>
  </si>
  <si>
    <t>3520282091213</t>
  </si>
  <si>
    <t>AKABAR ALI</t>
  </si>
  <si>
    <t>3520222936406</t>
  </si>
  <si>
    <t>BARKAT CHOWK, TOWNSHIP, LAHORE,</t>
  </si>
  <si>
    <t>PK57HABB0012467900818903</t>
  </si>
  <si>
    <t>LAHORE, LAHORE</t>
  </si>
  <si>
    <t>TOWN SHIP,</t>
  </si>
  <si>
    <t>HOUSE NO. 236-I-B-2,</t>
  </si>
  <si>
    <t>TAMSEEL HUSSAIN</t>
  </si>
  <si>
    <t>03006456165</t>
  </si>
  <si>
    <t>nadeemg81@hotmail.com</t>
  </si>
  <si>
    <t>3410125772783</t>
  </si>
  <si>
    <t>BANK SQUARE BRANCH, GUJRANWALA,</t>
  </si>
  <si>
    <t>PK82MUCB0019004010002892</t>
  </si>
  <si>
    <t>SATILLITE TOWN, GUJRANWALA</t>
  </si>
  <si>
    <t>D-TYPE COLONY,</t>
  </si>
  <si>
    <t>HOUSE NO.06,</t>
  </si>
  <si>
    <t>KARAMAT ALI KHAN</t>
  </si>
  <si>
    <t>03214106686</t>
  </si>
  <si>
    <t>bashirasiff@gmail.com</t>
  </si>
  <si>
    <t>3520112161230</t>
  </si>
  <si>
    <t>KISHWAR ASIF</t>
  </si>
  <si>
    <t>01994743</t>
  </si>
  <si>
    <t>3520112458863</t>
  </si>
  <si>
    <t>SHEIKH ASIF BASHIR</t>
  </si>
  <si>
    <t>CAVALRY GROUND BRANCH, LAHORE,</t>
  </si>
  <si>
    <t>PK45BAHL0041007700457950</t>
  </si>
  <si>
    <t>CAVALARY, LAHORE</t>
  </si>
  <si>
    <t>ZAMAN OFFICERS COLONY,</t>
  </si>
  <si>
    <t>HOUSE NO.E-5/40-A,</t>
  </si>
  <si>
    <t>SHEIKH BASHIR HUSSAIN</t>
  </si>
  <si>
    <t>03236064144</t>
  </si>
  <si>
    <t>munir54pk@hotmail.com</t>
  </si>
  <si>
    <t>3310026123147</t>
  </si>
  <si>
    <t>FAISALABAD BRANCH, FAISALABAD,</t>
  </si>
  <si>
    <t>PK29BKIP0000009339666101</t>
  </si>
  <si>
    <t>SIR SYED TOWN-III,</t>
  </si>
  <si>
    <t>HOUSE NO.844/B,</t>
  </si>
  <si>
    <t>03362761167</t>
  </si>
  <si>
    <t>mohammadali520018@hotmail.com</t>
  </si>
  <si>
    <t>4200006580159</t>
  </si>
  <si>
    <t>PAKISTAN STOCK EXCHANGE KARACHI,</t>
  </si>
  <si>
    <t>PK46MUCB0484410721000639</t>
  </si>
  <si>
    <t>SADDAR, KARACHI. KARACHI</t>
  </si>
  <si>
    <t>HANIFA BAI MANZIL, SB2/52, SHAHRA-E-IRAQ</t>
  </si>
  <si>
    <t>FLAT NO.7, 4TH FLOOR,</t>
  </si>
  <si>
    <t>03002082411</t>
  </si>
  <si>
    <t>dkpahuja@ce.com.pk</t>
  </si>
  <si>
    <t>26364875</t>
  </si>
  <si>
    <t>4230187295973</t>
  </si>
  <si>
    <t>DANESH KUMAR</t>
  </si>
  <si>
    <t>TAJ COMPLEX M.A JINNAH ROAD, KARACHI,</t>
  </si>
  <si>
    <t>PK96ABPA0010011459790019</t>
  </si>
  <si>
    <t>KARACHI, KARACHI</t>
  </si>
  <si>
    <t>TAJ COMPLEX M.A JINNAH ROAD,</t>
  </si>
  <si>
    <t>FLAT NO 06 8TH FLOOR BLOCK-A,</t>
  </si>
  <si>
    <t>ARJUN DAS PAHUJA</t>
  </si>
  <si>
    <t>03216819593</t>
  </si>
  <si>
    <t>jawaidiqbal57@yahoo.com</t>
  </si>
  <si>
    <t>3120286338429</t>
  </si>
  <si>
    <t>MADNI COMMERCIAL CENTRE, VEHARI ROAD MULTAN,</t>
  </si>
  <si>
    <t>PK42JSBL9079000000542727</t>
  </si>
  <si>
    <t>BAHAWALPUR. BAHAWALPUR</t>
  </si>
  <si>
    <t>SATELLITE TOWN,</t>
  </si>
  <si>
    <t>HOUSE NO.135/C,</t>
  </si>
  <si>
    <t>MUHAMMAD TUFAIL CHOUDHARY</t>
  </si>
  <si>
    <t>03365829129</t>
  </si>
  <si>
    <t>naeemusa@gmail.com</t>
  </si>
  <si>
    <t>3730122791779</t>
  </si>
  <si>
    <t>67 KAZAM KAMAL ROAD, JHELUM,</t>
  </si>
  <si>
    <t>PK04ALFH0070001003001579</t>
  </si>
  <si>
    <t>JEHLUM JHELUM</t>
  </si>
  <si>
    <t>M.M.NO 03, RAMZAN PURA</t>
  </si>
  <si>
    <t>HOUSE NO.B-II-18-S-8</t>
  </si>
  <si>
    <t>03002941409</t>
  </si>
  <si>
    <t>hunainbhangda@hotmail.com</t>
  </si>
  <si>
    <t>6023</t>
  </si>
  <si>
    <t>4220174926479</t>
  </si>
  <si>
    <t>BAHADURABAD BRANCH KARACHI.</t>
  </si>
  <si>
    <t>PK55HABB0005267900833655</t>
  </si>
  <si>
    <t>SHARFABAD</t>
  </si>
  <si>
    <t>FLAT NO. 701, MAKKI HOUSE, BMCHS,</t>
  </si>
  <si>
    <t>MUHAMMAD JAFFER BHANGDA</t>
  </si>
  <si>
    <t>03415454786</t>
  </si>
  <si>
    <t>rajakhurram2000@gmail.com</t>
  </si>
  <si>
    <t>29000</t>
  </si>
  <si>
    <t>3740557652695</t>
  </si>
  <si>
    <t>RAJA KHURRAM SHEHZAD</t>
  </si>
  <si>
    <t>I-8 MARKAZ ISLAMABAD</t>
  </si>
  <si>
    <t>PK22MUCB0590991821003193</t>
  </si>
  <si>
    <t>PLAZA 2000 I-8 MARKAZ</t>
  </si>
  <si>
    <t>MUBASHIR HOMES OFFICE NO 9A</t>
  </si>
  <si>
    <t>RAJA MUHAMMAD SHARIF</t>
  </si>
  <si>
    <t>03325725104</t>
  </si>
  <si>
    <t>wgillani1@gmail.com</t>
  </si>
  <si>
    <t>20000</t>
  </si>
  <si>
    <t>4210115946443</t>
  </si>
  <si>
    <t>WASEEM SHAH</t>
  </si>
  <si>
    <t>CIVIC CENTRE ISLAMABAD</t>
  </si>
  <si>
    <t>PK83HABB0006020041321201</t>
  </si>
  <si>
    <t>HOUSE 291 STREET 24 I-10/4</t>
  </si>
  <si>
    <t>GHULAM NABI SHAH</t>
  </si>
  <si>
    <t>03214374565</t>
  </si>
  <si>
    <t>shaziasultan93@gmail.com</t>
  </si>
  <si>
    <t>3520015722049</t>
  </si>
  <si>
    <t>SHAFIQ AHMED SHEIKH</t>
  </si>
  <si>
    <t>3520293711870</t>
  </si>
  <si>
    <t>SHAZIA SULTAN</t>
  </si>
  <si>
    <t>NEW MUSLIM TOWN LAHORE</t>
  </si>
  <si>
    <t>PK74HABB0010197901360601</t>
  </si>
  <si>
    <t>160-B, AHMAD BLOCK NEW GARDEN TOWN</t>
  </si>
  <si>
    <t>SULTAN AMEER</t>
  </si>
  <si>
    <t>03334920696</t>
  </si>
  <si>
    <t>m.moosazaman@gmail.com</t>
  </si>
  <si>
    <t>3510243081173</t>
  </si>
  <si>
    <t>ALI JAWAD</t>
  </si>
  <si>
    <t>3510242585126</t>
  </si>
  <si>
    <t>RAILWAY ROAD, CODE: 0119 KASUR</t>
  </si>
  <si>
    <t>PK07HABB0001197900811103</t>
  </si>
  <si>
    <t>KASUR</t>
  </si>
  <si>
    <t>NU KOT BADARDIN</t>
  </si>
  <si>
    <t>JAVAID IQBAL MANZAL KUCHA</t>
  </si>
  <si>
    <t>SAEED ILYAS SHEIKH</t>
  </si>
  <si>
    <t>03455200693</t>
  </si>
  <si>
    <t>sheeba.abbasi@gmail.com</t>
  </si>
  <si>
    <t>5440003864499</t>
  </si>
  <si>
    <t>MUHAMMAD SHERAZ</t>
  </si>
  <si>
    <t>6110119785764</t>
  </si>
  <si>
    <t>F BLOCK KAMRAN ARCADE, BLUE AREA ISLAMABAD</t>
  </si>
  <si>
    <t>PK51MUCB0621587941001529</t>
  </si>
  <si>
    <t>HOUSE # 404-STREET 43 SECTOR G/9/1</t>
  </si>
  <si>
    <t>03339620589</t>
  </si>
  <si>
    <t>qadir_kk@yahoo.com</t>
  </si>
  <si>
    <t>1420241267017</t>
  </si>
  <si>
    <t>CHOPPAR HATTAR JHANG ROAD, KABIRWALA KHANEWALA</t>
  </si>
  <si>
    <t>PK08HABB0024527000047403</t>
  </si>
  <si>
    <t>KHANEWAL</t>
  </si>
  <si>
    <t>TEHSIL KABIRWALA</t>
  </si>
  <si>
    <t>HOUSE # 22FKPCL COLONY, CHOPARHATTA</t>
  </si>
  <si>
    <t>HIJRAN BADSHAH</t>
  </si>
  <si>
    <t>03009440089</t>
  </si>
  <si>
    <t>rana.manzoor@ittehadchemicals.com</t>
  </si>
  <si>
    <t>3520103608093</t>
  </si>
  <si>
    <t>AJMAL HOUSE, EGERTON ROAD LAHORE</t>
  </si>
  <si>
    <t>PK23MUCB0787165271002891</t>
  </si>
  <si>
    <t>SADAR BAZAR LAHORE CANTT</t>
  </si>
  <si>
    <t>HOUSE # 224 ST 14 SHUTTAR MOHALLAH</t>
  </si>
  <si>
    <t>NOOR ELAHI</t>
  </si>
  <si>
    <t>03022555598</t>
  </si>
  <si>
    <t>0099997</t>
  </si>
  <si>
    <t>s.a.prosperityinvestments@gmail.com</t>
  </si>
  <si>
    <t>52.5</t>
  </si>
  <si>
    <t>73707524</t>
  </si>
  <si>
    <t>MUHAMMAD ALI HOUSING SOCIETY KARACHI</t>
  </si>
  <si>
    <t>PK11MEZN0001290102299990</t>
  </si>
  <si>
    <t>RASHID MINHAS ROAD</t>
  </si>
  <si>
    <t>12-A, STREET # 1 ASKARI # 4,</t>
  </si>
  <si>
    <t>03244320480</t>
  </si>
  <si>
    <t>akmal_shafiq@hotmail.com</t>
  </si>
  <si>
    <t>1666.5</t>
  </si>
  <si>
    <t>3520225072442</t>
  </si>
  <si>
    <t>MAIMOONA AKMAL</t>
  </si>
  <si>
    <t>1667</t>
  </si>
  <si>
    <t>3520226430869</t>
  </si>
  <si>
    <t>MOHAMMAD AKMAL SHAFIQ</t>
  </si>
  <si>
    <t>PK97HABB0010197901075201</t>
  </si>
  <si>
    <t>SHAFIQ AHMAD SHAIKH</t>
  </si>
  <si>
    <t>03009351234</t>
  </si>
  <si>
    <t>beingibrar@outlook.com</t>
  </si>
  <si>
    <t>1560285348747</t>
  </si>
  <si>
    <t>MINGORA SAWAT</t>
  </si>
  <si>
    <t>PK15HABB0002217901910403</t>
  </si>
  <si>
    <t>SWAT</t>
  </si>
  <si>
    <t>KHAN PLAZA MINGORA</t>
  </si>
  <si>
    <t>I SONS PHARAMA, AZIZABAD ROAD</t>
  </si>
  <si>
    <t>RAHIM GUL</t>
  </si>
  <si>
    <t>03212429838</t>
  </si>
  <si>
    <t>ahsan.farooq@live.com</t>
  </si>
  <si>
    <t>9316.5</t>
  </si>
  <si>
    <t>4230131236397</t>
  </si>
  <si>
    <t>ABDUL QADIR MUHAMMAD ALI</t>
  </si>
  <si>
    <t>4210187875693</t>
  </si>
  <si>
    <t>REMAN COURT GREIGH STREET PLAZA QUARTERS KARACHI</t>
  </si>
  <si>
    <t>PK04MUCB0182003391000055</t>
  </si>
  <si>
    <t>HOUSE # L-1, ST 6/1 SECTOR 7D3</t>
  </si>
  <si>
    <t>03349718818</t>
  </si>
  <si>
    <t>kazam.raza@comsats.edu.pk</t>
  </si>
  <si>
    <t>708</t>
  </si>
  <si>
    <t>1310161898877</t>
  </si>
  <si>
    <t>FAZAL AL RABBANI</t>
  </si>
  <si>
    <t>708.5</t>
  </si>
  <si>
    <t>1310144005371</t>
  </si>
  <si>
    <t>COMSATS INSTITUTE OF INFO. TECH.PARK RD. ISLAMABAD</t>
  </si>
  <si>
    <t>PK60ABPA0010021108670018</t>
  </si>
  <si>
    <t>UNIVERSITY PARK ROAD</t>
  </si>
  <si>
    <t>P.D &amp; HRD FACULTY BLOCK II COMSATS</t>
  </si>
  <si>
    <t>FAZAL RABBANI</t>
  </si>
  <si>
    <t>03219211389</t>
  </si>
  <si>
    <t>shakilcma@gmail.com</t>
  </si>
  <si>
    <t>4230131177365</t>
  </si>
  <si>
    <t>SHAKIL</t>
  </si>
  <si>
    <t>SIEMENS CHORANGI KARACHI</t>
  </si>
  <si>
    <t>PK73MUCB0390302321001671</t>
  </si>
  <si>
    <t>BLOCK 8 CLIFTON KARACHI</t>
  </si>
  <si>
    <t>CO-OPERATIVE HOUSING SOCIETY PLOT # CC-3</t>
  </si>
  <si>
    <t>FLAT # 3 FIRST FLOOR WEST VIEW</t>
  </si>
  <si>
    <t>03313994519</t>
  </si>
  <si>
    <t>bakhtamemon@gmail.com</t>
  </si>
  <si>
    <t>4230177425007</t>
  </si>
  <si>
    <t>78865975</t>
  </si>
  <si>
    <t>4230174540818</t>
  </si>
  <si>
    <t>BAKHTAWAR ABDUL KARIM</t>
  </si>
  <si>
    <t>DHA PHASE II EXT,KHAYBAN-E-ITTEHAD KARACHI</t>
  </si>
  <si>
    <t>PK69ASCM0000330320206710</t>
  </si>
  <si>
    <t>DEFENCE PHASE # II EXT</t>
  </si>
  <si>
    <t>FLAT # 1004 B BLOCK WEST POINT TOWER</t>
  </si>
  <si>
    <t>03005810180</t>
  </si>
  <si>
    <t>amabbasi_63@yahoo.com</t>
  </si>
  <si>
    <t>885.5</t>
  </si>
  <si>
    <t>6110170021697</t>
  </si>
  <si>
    <t>JINNAH AVENUE ISLAMABAD</t>
  </si>
  <si>
    <t>ASKARI BANK LTD</t>
  </si>
  <si>
    <t>07050360001324</t>
  </si>
  <si>
    <t>HOUSE # 19 ST # 83 SECTOR # G-6/1-1</t>
  </si>
  <si>
    <t>MUHAMMAD YOUNAS KHAN</t>
  </si>
  <si>
    <t>03332190656</t>
  </si>
  <si>
    <t>xis2ibrar@yahoo.com</t>
  </si>
  <si>
    <t>4210115346705</t>
  </si>
  <si>
    <t>ABRAR AHMAD</t>
  </si>
  <si>
    <t>SAFOORA CHOWK KARACHI</t>
  </si>
  <si>
    <t>PK60UNIL0112126601000291</t>
  </si>
  <si>
    <t>HOUSE # B-95 GULISTAN-E-JOHAR B-7</t>
  </si>
  <si>
    <t>RASHEED AHMAD</t>
  </si>
  <si>
    <t>03432340168</t>
  </si>
  <si>
    <t>hamidsaeed41@gmail.com</t>
  </si>
  <si>
    <t>377</t>
  </si>
  <si>
    <t>4200002142089</t>
  </si>
  <si>
    <t>KHAYBAN-E-SEHAR KARACHI</t>
  </si>
  <si>
    <t>PK93MPBL0143027140109891</t>
  </si>
  <si>
    <t>PHASE 3 07 DHA</t>
  </si>
  <si>
    <t>HOUSE # 01 KHAYBAN-E-SAADI</t>
  </si>
  <si>
    <t>MAHMOOD SAEED</t>
  </si>
  <si>
    <t>03337413164</t>
  </si>
  <si>
    <t>akhtarrao2615@gmail.com</t>
  </si>
  <si>
    <t>3630247254112</t>
  </si>
  <si>
    <t>HUMERA ASLAM</t>
  </si>
  <si>
    <t>3130420828753</t>
  </si>
  <si>
    <t>MUHAMMAD AKHTAR HAYAT KHAN RAO</t>
  </si>
  <si>
    <t>FFC GOTH MACHHI DISTT RAHIM YAR KHAN</t>
  </si>
  <si>
    <t>PK89HABB0014900007401301</t>
  </si>
  <si>
    <t>SADIQABAD</t>
  </si>
  <si>
    <t>HOUSE # G-159 FFC TOWN SHIP</t>
  </si>
  <si>
    <t>RAO MUHAMMAD SHABBIR KHAN</t>
  </si>
  <si>
    <t>03312152615</t>
  </si>
  <si>
    <t>s_moeid@hotmail.com</t>
  </si>
  <si>
    <t>6500</t>
  </si>
  <si>
    <t>4230139239639</t>
  </si>
  <si>
    <t>SYED MOEID AHMED ZAIDI</t>
  </si>
  <si>
    <t>PK67MEZN0001710101578833</t>
  </si>
  <si>
    <t>GULSHAN-E-IQBAL NEAR HASAN SQUARE</t>
  </si>
  <si>
    <t>FLAT # B/6 KARIM SQUARE BLOCK # 13D/1</t>
  </si>
  <si>
    <t>SYED IRFAN AHMED ZAIDI</t>
  </si>
  <si>
    <t>03215288182</t>
  </si>
  <si>
    <t>zia.sohail@yahoo.com</t>
  </si>
  <si>
    <t>3740502239499</t>
  </si>
  <si>
    <t>MUREE ROAD BRANCH RAWALPINDI</t>
  </si>
  <si>
    <t>PK29MUCB0470835941001916</t>
  </si>
  <si>
    <t>RAILWAYS HOSPITAL</t>
  </si>
  <si>
    <t>ASSISTANANT PROFESSOR EYE DEPTT,</t>
  </si>
  <si>
    <t>ZIA ULLAH</t>
  </si>
  <si>
    <t>03463319392</t>
  </si>
  <si>
    <t>raheelzaheer_786@yahoo.com</t>
  </si>
  <si>
    <t>4220168909649</t>
  </si>
  <si>
    <t>PK57UNIL0109000219109862</t>
  </si>
  <si>
    <t>BL-19</t>
  </si>
  <si>
    <t>R-27A HINA BANGLOWS GULISTAN-E-JOHAR</t>
  </si>
  <si>
    <t>ZAHEER AHMED</t>
  </si>
  <si>
    <t>03362113418</t>
  </si>
  <si>
    <t>waqasscorpio91@gmail.com</t>
  </si>
  <si>
    <t>1438</t>
  </si>
  <si>
    <t>4220126031357</t>
  </si>
  <si>
    <t>HAFIZ MUHAMMAD WAQAS</t>
  </si>
  <si>
    <t>GULSHAN-E-IQBAL BLOCK # 5 KARACHI</t>
  </si>
  <si>
    <t>PK79HABB0015497900527501</t>
  </si>
  <si>
    <t>HOUSAE # A71 BLOCK # 5 GULSHAN-E-IQBAL</t>
  </si>
  <si>
    <t>03334159484</t>
  </si>
  <si>
    <t>falikbutt@hotmail.com</t>
  </si>
  <si>
    <t>588</t>
  </si>
  <si>
    <t>3330120605373</t>
  </si>
  <si>
    <t>MAIN BOULEVARD GULBERG LAHORE</t>
  </si>
  <si>
    <t>PK61MEZN0002010100651121</t>
  </si>
  <si>
    <t>TOBA TEK SINGH</t>
  </si>
  <si>
    <t>DISTT</t>
  </si>
  <si>
    <t>CHACK # 305 J-B, TEHSIL GOJRA</t>
  </si>
  <si>
    <t>03452102548</t>
  </si>
  <si>
    <t>bdlnaeem@gmail.com</t>
  </si>
  <si>
    <t>4220106227299</t>
  </si>
  <si>
    <t>MUHAMMAD WASIM KHAN</t>
  </si>
  <si>
    <t>4220135235417</t>
  </si>
  <si>
    <t>4220152428153</t>
  </si>
  <si>
    <t>ABDUL NAEEM</t>
  </si>
  <si>
    <t>152</t>
  </si>
  <si>
    <t>73279620</t>
  </si>
  <si>
    <t>4220106060386</t>
  </si>
  <si>
    <t>CIVIC CENTRE KARACHI</t>
  </si>
  <si>
    <t>PK83UNIL0112176510057088</t>
  </si>
  <si>
    <t>R-13, WASIM BAGH, BLOCK 13-D 2,</t>
  </si>
  <si>
    <t>03212175066</t>
  </si>
  <si>
    <t>moiz-kazi@hotmail.com</t>
  </si>
  <si>
    <t>4230161456379</t>
  </si>
  <si>
    <t>AMIRUDDIN KAZI</t>
  </si>
  <si>
    <t>4230144718081</t>
  </si>
  <si>
    <t>0367-STRATCHEN ROAD KARACHI</t>
  </si>
  <si>
    <t>PK20UNIL0109000227801534</t>
  </si>
  <si>
    <t>SARWAR SHAHEED ROAD,</t>
  </si>
  <si>
    <t>A-10, PARADISE PALACE, 255</t>
  </si>
  <si>
    <t>03053196415</t>
  </si>
  <si>
    <t>sajjadhussainssh17@gmail.com</t>
  </si>
  <si>
    <t>4230150952879</t>
  </si>
  <si>
    <t>SYED SAJJAD HUSSAIN</t>
  </si>
  <si>
    <t>PK37BAHL1001008116814701</t>
  </si>
  <si>
    <t>80A -1/1 SECOND SUNSET, STREET PHASE II,</t>
  </si>
  <si>
    <t>SYED MUNAWAR HUSSAIN</t>
  </si>
  <si>
    <t>03448899309</t>
  </si>
  <si>
    <t>engr_asad10@yahoo.com</t>
  </si>
  <si>
    <t>8240153218004</t>
  </si>
  <si>
    <t>NAHIDA ABID</t>
  </si>
  <si>
    <t>8240157412632</t>
  </si>
  <si>
    <t>FARHAT BASHIR</t>
  </si>
  <si>
    <t>8240124720063</t>
  </si>
  <si>
    <t>8240118872561</t>
  </si>
  <si>
    <t>PESHAWAR ROAD RAWALPINIDI</t>
  </si>
  <si>
    <t>PK87UNIL0109000218327308</t>
  </si>
  <si>
    <t>H-8/1</t>
  </si>
  <si>
    <t>010 GM(SO), NPCC, NTDC,</t>
  </si>
  <si>
    <t>MUHAMMAD SAWAR KHAN</t>
  </si>
  <si>
    <t>03002147988</t>
  </si>
  <si>
    <t>myhk1944@gmail.com</t>
  </si>
  <si>
    <t>1862</t>
  </si>
  <si>
    <t>11363681</t>
  </si>
  <si>
    <t>4220107978343</t>
  </si>
  <si>
    <t>JAMSHED ROAD (CODE 0157) KARACHI</t>
  </si>
  <si>
    <t>PK72MEZN0001570101262918</t>
  </si>
  <si>
    <t>FATIMA JINNAH COLONY,</t>
  </si>
  <si>
    <t>C-6, AB ARCADE, 2ND FLOOR, JM 714/6/1,</t>
  </si>
  <si>
    <t>HUSSAIN KASSAM</t>
  </si>
  <si>
    <t>03002160098</t>
  </si>
  <si>
    <t>abbaskerani@yahoo.com</t>
  </si>
  <si>
    <t>4210157664909</t>
  </si>
  <si>
    <t>BEAUMONT PLAZA KARACHI</t>
  </si>
  <si>
    <t>PK23ALFH0351001004292613</t>
  </si>
  <si>
    <t>CIVIL LINE QUATERS</t>
  </si>
  <si>
    <t>405, BEAUMONT PLAZA, BEAUMONT ROAD,</t>
  </si>
  <si>
    <t>ISMAIL J KERANI</t>
  </si>
  <si>
    <t>03212067894</t>
  </si>
  <si>
    <t>fahad_stock@yahoo.com</t>
  </si>
  <si>
    <t>2923.5</t>
  </si>
  <si>
    <t>4210193266404</t>
  </si>
  <si>
    <t>FATIMA SARWAT FAROOQUI</t>
  </si>
  <si>
    <t>4210150345486</t>
  </si>
  <si>
    <t>KHADIJA SARWAT FAROOQUI</t>
  </si>
  <si>
    <t>4210193868860</t>
  </si>
  <si>
    <t>TALAT FAROOQUI</t>
  </si>
  <si>
    <t>4210109353617</t>
  </si>
  <si>
    <t>IBG BRANCH, GULISTAN-E-JOHAR BLOCK-3 KAARCHI</t>
  </si>
  <si>
    <t>PK36ALFH5636005000802258</t>
  </si>
  <si>
    <t>SOCIETY , BLOCK 10, GULISTAN-E-JOHAR</t>
  </si>
  <si>
    <t>FLAT # 4, BUILDING # 10, P.H.A</t>
  </si>
  <si>
    <t>SARWAT ALI FARUQUI</t>
  </si>
  <si>
    <t>03333055143</t>
  </si>
  <si>
    <t>gm7814@gmail.com</t>
  </si>
  <si>
    <t>288.5</t>
  </si>
  <si>
    <t>1330113320029</t>
  </si>
  <si>
    <t>MARKET BRANCH HYDERABAD</t>
  </si>
  <si>
    <t>PK31HABB0000677900231801</t>
  </si>
  <si>
    <t>CHOWK HYDERABAD</t>
  </si>
  <si>
    <t>HQ FS WCID, QASIM LINES, FATEH</t>
  </si>
  <si>
    <t>INSPECTOR GHULAM MURTAZA,</t>
  </si>
  <si>
    <t>03333100646</t>
  </si>
  <si>
    <t>ashfaqmuhammadi@gmail.com</t>
  </si>
  <si>
    <t>4220198006987</t>
  </si>
  <si>
    <t>BAHADUR SHAH ZAFAR ROAD, BAHADURABAD KARACHI</t>
  </si>
  <si>
    <t>PK35MPBL0168257140154439</t>
  </si>
  <si>
    <t>BMCHS , BAHADURABAD KARACHI</t>
  </si>
  <si>
    <t>KHANANI CENTRE, BLOCK NO. 3</t>
  </si>
  <si>
    <t>FLAT NO. 203, PLOT NO. 15/46,</t>
  </si>
  <si>
    <t>03008223028</t>
  </si>
  <si>
    <t>trsabir@gmail.com</t>
  </si>
  <si>
    <t>4220193920794</t>
  </si>
  <si>
    <t>ZEHRA TANWEER SABIR</t>
  </si>
  <si>
    <t>4220141115591</t>
  </si>
  <si>
    <t>BUSINESS CENTRE, SHAHRAH-E-FAISAL KARACHI</t>
  </si>
  <si>
    <t>PK47BAHL1003007106021750</t>
  </si>
  <si>
    <t>P.E.C.H.S.</t>
  </si>
  <si>
    <t>B-05, FARWA HOMES, 165/B, BLK 3</t>
  </si>
  <si>
    <t>SABIR ALI SABIR</t>
  </si>
  <si>
    <t>03007050198</t>
  </si>
  <si>
    <t>shakir_saeed2002@yahoo.com</t>
  </si>
  <si>
    <t>4220159909843</t>
  </si>
  <si>
    <t>IBRAHIM HAIDERY BRANCH KARACHI</t>
  </si>
  <si>
    <t>PK72BAHL1117007100441301</t>
  </si>
  <si>
    <t>NO.4</t>
  </si>
  <si>
    <t>PLOT NO. 52, SECTOR 35/C, KORANGI</t>
  </si>
  <si>
    <t>SAEED UDDIN</t>
  </si>
  <si>
    <t>03006359879</t>
  </si>
  <si>
    <t>hamza_khan2003@yahoo.com</t>
  </si>
  <si>
    <t>5000</t>
  </si>
  <si>
    <t>3630207366993</t>
  </si>
  <si>
    <t>MUHAMMAD AMEER HAMZA KHAN</t>
  </si>
  <si>
    <t>STOCK EXCHANGE BR. PSX BUILDING KARACHI</t>
  </si>
  <si>
    <t>PK98ALFH0012001003289131</t>
  </si>
  <si>
    <t>VIEW</t>
  </si>
  <si>
    <t>HOUSE # G-181, PHASE 2, DEFENCE</t>
  </si>
  <si>
    <t>MUHAMMAD SAEED KHAN</t>
  </si>
  <si>
    <t>03219595257</t>
  </si>
  <si>
    <t>jawwadakhteracma@gmail.com</t>
  </si>
  <si>
    <t>4210140066598</t>
  </si>
  <si>
    <t>SAMRAH GULZEB</t>
  </si>
  <si>
    <t>4210156974085</t>
  </si>
  <si>
    <t>NORE, M.T. KHAN ROAD KARACHI</t>
  </si>
  <si>
    <t>4000537375</t>
  </si>
  <si>
    <t>A-291, SECTOR 11-B, NORTH KARACHI</t>
  </si>
  <si>
    <t>MUHAMMAD AKHTER AHMED</t>
  </si>
  <si>
    <t>03343358890</t>
  </si>
  <si>
    <t>iftikhar.ahmad83@hotmail.com</t>
  </si>
  <si>
    <t>307.5</t>
  </si>
  <si>
    <t>4250196236051</t>
  </si>
  <si>
    <t>MUHAMMAD DANISH IFTIKHAR</t>
  </si>
  <si>
    <t>4250190327962</t>
  </si>
  <si>
    <t>4200069944197</t>
  </si>
  <si>
    <t>GULSHAN-E-HADEED KARACHI</t>
  </si>
  <si>
    <t>PK33ABPA0010006017410019</t>
  </si>
  <si>
    <t>C-177, PHASE II, GULSHAN-E-HADEED</t>
  </si>
  <si>
    <t>AITMAD UDDIN</t>
  </si>
  <si>
    <t>03008506437</t>
  </si>
  <si>
    <t>sahmedabid@gmail.com</t>
  </si>
  <si>
    <t>3740508033517</t>
  </si>
  <si>
    <t>REFINERY POST OFFICE MORGAH RAWALPINDI</t>
  </si>
  <si>
    <t>PK40HABB0005980060090701</t>
  </si>
  <si>
    <t>PHASE I</t>
  </si>
  <si>
    <t>HOUSE # 29, STREET # 13, SECTOR C, DHA</t>
  </si>
  <si>
    <t>SYED AHMED HUSSAIN</t>
  </si>
  <si>
    <t>03335318272</t>
  </si>
  <si>
    <t>malikasifi@yahoo.com</t>
  </si>
  <si>
    <t>74879853</t>
  </si>
  <si>
    <t>8130248503265</t>
  </si>
  <si>
    <t>MAIN CIVIC CENTRE ISLAMABAD</t>
  </si>
  <si>
    <t>PK64HABB0006027900117401</t>
  </si>
  <si>
    <t>HOUSE # 284, STREET # 78, F-11/1</t>
  </si>
  <si>
    <t>MALIK MUHAMMAD IQBAL</t>
  </si>
  <si>
    <t>03335396054</t>
  </si>
  <si>
    <t>khalil_fahad@hotmail.com</t>
  </si>
  <si>
    <t>3830316256180</t>
  </si>
  <si>
    <t>24-DRASHID PLAZA, BLUE AREA ISLAMABAD</t>
  </si>
  <si>
    <t>PK12MPBL0210017140118427</t>
  </si>
  <si>
    <t>PAK PWD</t>
  </si>
  <si>
    <t>28-B, STREET 16/A, BLOCK B,</t>
  </si>
  <si>
    <t>03432940540</t>
  </si>
  <si>
    <t>abduljalal@asia.com</t>
  </si>
  <si>
    <t>4210114914770</t>
  </si>
  <si>
    <t>REHANA</t>
  </si>
  <si>
    <t>4210182139069</t>
  </si>
  <si>
    <t>PK36MEZN0001280100467647</t>
  </si>
  <si>
    <t>FEDERAL B. AREA</t>
  </si>
  <si>
    <t>HOUSE # 216, BLOCK 2, HUSSAINABAD</t>
  </si>
  <si>
    <t>03339834213</t>
  </si>
  <si>
    <t>muhammadkhalil960@gmail.com</t>
  </si>
  <si>
    <t>154.5</t>
  </si>
  <si>
    <t>3830316638701</t>
  </si>
  <si>
    <t>24-D RASHID PLAZA, BLUE AREA ISLAMABAD</t>
  </si>
  <si>
    <t>PK63MPBL0210257140114684</t>
  </si>
  <si>
    <t>28/B, STREET 16/A, BLOCK B, PAK PWD</t>
  </si>
  <si>
    <t>03127909369</t>
  </si>
  <si>
    <t>farihakanwal97@gmail.com</t>
  </si>
  <si>
    <t>4340</t>
  </si>
  <si>
    <t>3410185145130</t>
  </si>
  <si>
    <t>DC ROAD GUJRANWALA</t>
  </si>
  <si>
    <t>PK48ABPA0010019119120015</t>
  </si>
  <si>
    <t>DC ROAD</t>
  </si>
  <si>
    <t>M. ATIF NADEEM, AMEER PARK, STREET # 01,</t>
  </si>
  <si>
    <t>SHEIKH CHARAGH DIN</t>
  </si>
  <si>
    <t>03224918262</t>
  </si>
  <si>
    <t>mahmoodmahmoodiqbal@gmail.com</t>
  </si>
  <si>
    <t>3520233807119</t>
  </si>
  <si>
    <t>MAHMOOD IQBAL</t>
  </si>
  <si>
    <t>TUFAIL ROAD, LAHORE CANTT LAHORE</t>
  </si>
  <si>
    <t>PK55ASCM0000111000198604</t>
  </si>
  <si>
    <t>EDENABAD EXTENSION</t>
  </si>
  <si>
    <t>HOUSE NO. 42A, BLOCK D,</t>
  </si>
  <si>
    <t>MALIK MUHAMMAD RAMZAN</t>
  </si>
  <si>
    <t>03332154659</t>
  </si>
  <si>
    <t>ksiddiqi90@gmail.com</t>
  </si>
  <si>
    <t>4220111214019</t>
  </si>
  <si>
    <t>GULSHAN-E-JAMAL KARACHI</t>
  </si>
  <si>
    <t>MCB BANK LTD</t>
  </si>
  <si>
    <t>0595261391001757</t>
  </si>
  <si>
    <t>12-A, STREET 1, ASKARI 4</t>
  </si>
  <si>
    <t>SHAHID ASHRAF</t>
  </si>
  <si>
    <t>03347553879</t>
  </si>
  <si>
    <t>shahzadilyas5@gmail.com</t>
  </si>
  <si>
    <t>3720163379009</t>
  </si>
  <si>
    <t>3720106289375</t>
  </si>
  <si>
    <t>BAB-E-CHAKWAL, BRANCH CODE: 05401 CHAKWAL</t>
  </si>
  <si>
    <t>PK70MEZN0054010101368875</t>
  </si>
  <si>
    <t>CHAKWAL</t>
  </si>
  <si>
    <t>TEH KALLAR KAHAR</t>
  </si>
  <si>
    <t>VILL &amp; P.O. RANSIAL,</t>
  </si>
  <si>
    <t>03235445144</t>
  </si>
  <si>
    <t>muhammadrashidsodhi@gmail.com</t>
  </si>
  <si>
    <t>6110132655629</t>
  </si>
  <si>
    <t>I-9 INDUSTRIAL AREA ISLAMABAD</t>
  </si>
  <si>
    <t>PK19HABB0002960020613103</t>
  </si>
  <si>
    <t>SECTOR-  I - 10/2</t>
  </si>
  <si>
    <t>H. NO. 1098, GALI NO. 03</t>
  </si>
  <si>
    <t>03478464701</t>
  </si>
  <si>
    <t>waheedwalter@gmail.com</t>
  </si>
  <si>
    <t>3540151222153</t>
  </si>
  <si>
    <t>SHAMSHER SHELWAN MASIH</t>
  </si>
  <si>
    <t>MORGAH BRANCH RAWALPINDI</t>
  </si>
  <si>
    <t>PK73HABB0005987900154101</t>
  </si>
  <si>
    <t>( ARL ) MORGAH,</t>
  </si>
  <si>
    <t>DISPATCH SECTION ATTOCK  REFINERY LTD</t>
  </si>
  <si>
    <t>ARSHAD MASIH</t>
  </si>
  <si>
    <t>03080260331</t>
  </si>
  <si>
    <t>ntk.holding@outlook.com</t>
  </si>
  <si>
    <t>55.5</t>
  </si>
  <si>
    <t>11482524</t>
  </si>
  <si>
    <t>4230108307036</t>
  </si>
  <si>
    <t>DHA KARACHI</t>
  </si>
  <si>
    <t>PK51MPBL0124017140109706</t>
  </si>
  <si>
    <t>SEHAR, PHASE 06, DEFFENCE</t>
  </si>
  <si>
    <t>HOUSE # 90/11, STREET 12, KHAYABAN-E-</t>
  </si>
  <si>
    <t>TARIQ</t>
  </si>
  <si>
    <t>188</t>
  </si>
  <si>
    <t>4210116083102</t>
  </si>
  <si>
    <t>MARIUM SHAHZAD MEMON</t>
  </si>
  <si>
    <t>BLOCK E NORTH NAZIMABAD KARACHI</t>
  </si>
  <si>
    <t>NAZIMABAD</t>
  </si>
  <si>
    <t>A-209 BLOCK ""N"" STREET 10, NORTH</t>
  </si>
  <si>
    <t>03012815949</t>
  </si>
  <si>
    <t>24</t>
  </si>
  <si>
    <t>4220181726580</t>
  </si>
  <si>
    <t>SOLDIER BAZAR NO. 3 KARACHI</t>
  </si>
  <si>
    <t>PK55MEZN0001790101215489</t>
  </si>
  <si>
    <t>EAST KARACHI</t>
  </si>
  <si>
    <t>SQUARE, 327/2 , BRITTO ROAD, GARDEN</t>
  </si>
  <si>
    <t>FLAT # 3, FIRST FLOOR, RAHIMA</t>
  </si>
  <si>
    <t>MOHD YOUSUF DADA</t>
  </si>
  <si>
    <t>4220175464197</t>
  </si>
  <si>
    <t>SOLDIER BAZAR NO.3 KARACHI</t>
  </si>
  <si>
    <t>PK67MUCB0419066501000098</t>
  </si>
  <si>
    <t>327/2, BRITTO ROAD, GARDEN EAST</t>
  </si>
  <si>
    <t>FLAT # 3, FIRST FLOOR, RAHIMA SQUARE ,</t>
  </si>
  <si>
    <t>MUHAMMAD YOUSUF DADA</t>
  </si>
  <si>
    <t>03072828416</t>
  </si>
  <si>
    <t>hmshoaib81@gmail.com</t>
  </si>
  <si>
    <t>1490.5</t>
  </si>
  <si>
    <t>4210119378883</t>
  </si>
  <si>
    <t>4210115760326</t>
  </si>
  <si>
    <t>HADI MARKET BRANCH, NAZIMABAD # 4 KARACHI</t>
  </si>
  <si>
    <t>PK64BAHL1110007800160801</t>
  </si>
  <si>
    <t>IV-B, 3/26, NAZIMABAD NO. 4</t>
  </si>
  <si>
    <t>SOLDIER  BAZAR # 03 KARACHI</t>
  </si>
  <si>
    <t>SQUARE, 327/3 BRITTO ROAD, GARDEN EAST</t>
  </si>
  <si>
    <t>03009683161</t>
  </si>
  <si>
    <t>kashif.abdullah@ittehadchemicals.com</t>
  </si>
  <si>
    <t>3256.5</t>
  </si>
  <si>
    <t>3120260487257</t>
  </si>
  <si>
    <t>PAAF KASHMIR ROAD LAHORE</t>
  </si>
  <si>
    <t>PK97SCBL0000001160383601</t>
  </si>
  <si>
    <t>39- EMPRESS ROAD</t>
  </si>
  <si>
    <t>ITTEHAD CHEMICALS</t>
  </si>
  <si>
    <t>MUHAMMAD ABDULLAH KHALID</t>
  </si>
  <si>
    <t>03004212328</t>
  </si>
  <si>
    <t>saadfc@yahoo.com</t>
  </si>
  <si>
    <t>3520014660345</t>
  </si>
  <si>
    <t>SAAD MUSTAFA</t>
  </si>
  <si>
    <t>PAFF LAHORE</t>
  </si>
  <si>
    <t>PK39SCBL0000001160369901</t>
  </si>
  <si>
    <t>COLONY LAHORE, CANTT</t>
  </si>
  <si>
    <t>HOUSE # E-1059, BLOCK  "" F "", NISHAT</t>
  </si>
  <si>
    <t>03333711343</t>
  </si>
  <si>
    <t>helloasif@yahoo.com</t>
  </si>
  <si>
    <t>4220181631171</t>
  </si>
  <si>
    <t>KHURSHID ALAM</t>
  </si>
  <si>
    <t>4540224659779</t>
  </si>
  <si>
    <t>IMRAN KHAN MEMON</t>
  </si>
  <si>
    <t>4540249179471</t>
  </si>
  <si>
    <t>4540268011789</t>
  </si>
  <si>
    <t>2401-NAWABSHAH NAWABSHAH</t>
  </si>
  <si>
    <t>PK25MEZN0024010100450849</t>
  </si>
  <si>
    <t>M.A.JINNAH ROAD KARACHI</t>
  </si>
  <si>
    <t>NEAR OMI HOSPITAL, JS BANK IBA,</t>
  </si>
  <si>
    <t>FLAT # 203, 2ND FLOOR, FALAK ARCADE,</t>
  </si>
  <si>
    <t>03005200121</t>
  </si>
  <si>
    <t>sadiq.tanvir@gmail.com</t>
  </si>
  <si>
    <t>12937.5</t>
  </si>
  <si>
    <t>3740532374195</t>
  </si>
  <si>
    <t>NEW BLUE AREA ISLAMABAD</t>
  </si>
  <si>
    <t>PK38SCBL0000001959165501</t>
  </si>
  <si>
    <t>JINNAH PARK ROAD</t>
  </si>
  <si>
    <t>HOUSE # 17, LANE # 2, ASKARI 10,</t>
  </si>
  <si>
    <t>MUHAMMAD SADIQ KHAN</t>
  </si>
  <si>
    <t>03009214454</t>
  </si>
  <si>
    <t>azharsheikh2007@yahoo.com</t>
  </si>
  <si>
    <t>4210185788419</t>
  </si>
  <si>
    <t>SHADMAN TOWN BRANCH SUB KARACHI</t>
  </si>
  <si>
    <t>PK47BKIP0102800168370001</t>
  </si>
  <si>
    <t>HOUSE # A-409 FIRST FLOOR BLOCK-D,</t>
  </si>
  <si>
    <t>MUHAMMAD AKHTAR</t>
  </si>
  <si>
    <t>03332584443</t>
  </si>
  <si>
    <t>ramiz.jabbar@gmail.com</t>
  </si>
  <si>
    <t>4230130872337</t>
  </si>
  <si>
    <t>MUHAMMAD RAMEEZ</t>
  </si>
  <si>
    <t>CODE: 0101, GRND FLR, 37-A, LALAZAR AREA KARACHI</t>
  </si>
  <si>
    <t>PK16MEZN0001070100457396</t>
  </si>
  <si>
    <t>M.T. KHAN ROAD KARACHI</t>
  </si>
  <si>
    <t>GROUND FLOOR, BAHRIA COMPLEX II,</t>
  </si>
  <si>
    <t>FOUNDATION SECURITIES (PVT.) LTD,</t>
  </si>
  <si>
    <t>66.5</t>
  </si>
  <si>
    <t>RAHIMA SQUARE, BRITO ROAD,</t>
  </si>
  <si>
    <t>FLAT # 3, FIRST FLOOR, 327/2,</t>
  </si>
  <si>
    <t>03218244480</t>
  </si>
  <si>
    <t>basit1299@hotmail.com</t>
  </si>
  <si>
    <t>4230153508383</t>
  </si>
  <si>
    <t>ABDUL HAFEEZ</t>
  </si>
  <si>
    <t>PAKISTAN STOCK EXCGANGE BLDG KARACHI</t>
  </si>
  <si>
    <t>PK66DUIB0000000135569002</t>
  </si>
  <si>
    <t>C-1, STAR HOMES</t>
  </si>
  <si>
    <t>PLOT NO 160-P, BLOCK 3, PECHS</t>
  </si>
  <si>
    <t>NOOR MOHAMMAD</t>
  </si>
  <si>
    <t>03344555306</t>
  </si>
  <si>
    <t>farhan_ahmed312@yahoo.com</t>
  </si>
  <si>
    <t>3510258147776</t>
  </si>
  <si>
    <t>SAMINA ANWER</t>
  </si>
  <si>
    <t>3510274664951</t>
  </si>
  <si>
    <t>FARHAN AHMED</t>
  </si>
  <si>
    <t>MAIN BRANCH,RAILWAY ROAD, KASUR</t>
  </si>
  <si>
    <t>PK51HABB0001197900018403</t>
  </si>
  <si>
    <t>BALDIA HOUSE, KASUR</t>
  </si>
  <si>
    <t>MAIN SHAHBAZ KHAN ROAD,OPP.</t>
  </si>
  <si>
    <t>INSIDE BURHAN ICE FACTORY,</t>
  </si>
  <si>
    <t>BURHAN MOHI UD DIN</t>
  </si>
  <si>
    <t>03322126610</t>
  </si>
  <si>
    <t>muzaffarpb@yahoo.com</t>
  </si>
  <si>
    <t>4210113243705</t>
  </si>
  <si>
    <t>MUZAFFAR WAHEED</t>
  </si>
  <si>
    <t>BILAWAL CHOWRANGI  CLIFTON BRANCH KARACHI</t>
  </si>
  <si>
    <t>PK23HABB0024857900241503</t>
  </si>
  <si>
    <t>NORTH KARACHI. KARACHI</t>
  </si>
  <si>
    <t>DARUL SARAR SHADI HALL, SHADMAN TOWN,</t>
  </si>
  <si>
    <t>HOUSE NO-R-85, ST PLOT, SECTOR 14-B,</t>
  </si>
  <si>
    <t>03009201464</t>
  </si>
  <si>
    <t>541.5</t>
  </si>
  <si>
    <t>4220172760295</t>
  </si>
  <si>
    <t>DHORAJI COLONY,</t>
  </si>
  <si>
    <t>HOUSE NO, B-9, B. QUATER,</t>
  </si>
  <si>
    <t>RAZZAK</t>
  </si>
  <si>
    <t>03218758538</t>
  </si>
  <si>
    <t>anis.ghazi@gulahmed.com</t>
  </si>
  <si>
    <t>4220104878809</t>
  </si>
  <si>
    <t>DHORAJI COLONY BRANCH KARACHI</t>
  </si>
  <si>
    <t>PK21MEZN0001220100005036</t>
  </si>
  <si>
    <t>75350 KARACHI</t>
  </si>
  <si>
    <t>MUHAMMAD ALI HOUSING SOCIETY,</t>
  </si>
  <si>
    <t>HOUSE NO.17/7 BLOCK `E`</t>
  </si>
  <si>
    <t>MUHAMMAD YOUSUF GHAZI</t>
  </si>
  <si>
    <t>3630265037855</t>
  </si>
  <si>
    <t>BLOCK # 9 CLIFTON</t>
  </si>
  <si>
    <t>SUITE # 102, THE PLAZA</t>
  </si>
  <si>
    <t>MUHAMMAD ASHRAF NAYAB</t>
  </si>
  <si>
    <t>03036283151</t>
  </si>
  <si>
    <t>33</t>
  </si>
  <si>
    <t>RHIMA SQUARE GARDEN EAST.</t>
  </si>
  <si>
    <t>FLAT -3,IST FLOOR 327/2,BRITTO ROAD,</t>
  </si>
  <si>
    <t>03333325789</t>
  </si>
  <si>
    <t>4220180245401</t>
  </si>
  <si>
    <t>BLOCK-14, GULSHAN-E-IQBAL</t>
  </si>
  <si>
    <t>G-10/8, MAYMAR SQUARE,</t>
  </si>
  <si>
    <t>IQBAL</t>
  </si>
  <si>
    <t>4250113732155</t>
  </si>
  <si>
    <t>QUAIDABAD, KARACHI.</t>
  </si>
  <si>
    <t>MOHALAH NOOR HOUSEING PROJECT,</t>
  </si>
  <si>
    <t>HOUSE NO 1,</t>
  </si>
  <si>
    <t>MOHAMMAD AZAM</t>
  </si>
  <si>
    <t>03314881082</t>
  </si>
  <si>
    <t>smaliasif_007@hotmail.com</t>
  </si>
  <si>
    <t>3520257678585</t>
  </si>
  <si>
    <t>S. M. ALI ASIF</t>
  </si>
  <si>
    <t>LIBERTY MARKET BR. LAHORE</t>
  </si>
  <si>
    <t>PK25SUMB0328027140152983</t>
  </si>
  <si>
    <t>MA JOHAR TOWN,</t>
  </si>
  <si>
    <t>81-P,</t>
  </si>
  <si>
    <t>S.M. ASIF NAZIR</t>
  </si>
  <si>
    <t>03005932882</t>
  </si>
  <si>
    <t>suhailimran913@gmail.com</t>
  </si>
  <si>
    <t>1730149180743</t>
  </si>
  <si>
    <t>KHYBER BAZAR, PESHAWAR</t>
  </si>
  <si>
    <t>HABIB METROPOLITON BANK</t>
  </si>
  <si>
    <t>602-98-20311-714-106323</t>
  </si>
  <si>
    <t>PESHAWAR</t>
  </si>
  <si>
    <t>KHYBER BAZAR</t>
  </si>
  <si>
    <t>FLAT NO. 9-B, CANTONMENT BUILDING</t>
  </si>
  <si>
    <t>03004005257</t>
  </si>
  <si>
    <t>qasim.jaffery@yahoo.com</t>
  </si>
  <si>
    <t>15358.5</t>
  </si>
  <si>
    <t>3520221786853</t>
  </si>
  <si>
    <t>TUFAIL ROAD BR. LAHORE</t>
  </si>
  <si>
    <t>PK87SCBL0000001255148901</t>
  </si>
  <si>
    <t>PHASE -2, BAHRIA TOWN,</t>
  </si>
  <si>
    <t>H # 33, ST # 32, SAFARI VILLA-3,</t>
  </si>
  <si>
    <t>SYED GHULAM HASSAN JAFFERY</t>
  </si>
  <si>
    <t>03139831850</t>
  </si>
  <si>
    <t>ghulamnabi57@gmail.com</t>
  </si>
  <si>
    <t>1730154340691</t>
  </si>
  <si>
    <t>GHULAM  NABI KHAN</t>
  </si>
  <si>
    <t>1730199141996</t>
  </si>
  <si>
    <t>SADDAR ROAD PESHAWAR</t>
  </si>
  <si>
    <t>PK44NBPA1859003086443422</t>
  </si>
  <si>
    <t>CHARSADDA ROAD</t>
  </si>
  <si>
    <t>H # T-985, STREET 2, MADINA COLONY</t>
  </si>
  <si>
    <t>03234428918</t>
  </si>
  <si>
    <t>hassanhameed24.hh@gmail.com</t>
  </si>
  <si>
    <t>3520015758167</t>
  </si>
  <si>
    <t>CHABURJI BR. LAHORE</t>
  </si>
  <si>
    <t>PK82NBPA0493003003032450</t>
  </si>
  <si>
    <t>MUSLIM COLONY, SAMANABAD,</t>
  </si>
  <si>
    <t>HOUSE # 23, ST. NO 3, RAJPOOT STREET,</t>
  </si>
  <si>
    <t>MIAN HAMEED UD DIN</t>
  </si>
  <si>
    <t>03225325525</t>
  </si>
  <si>
    <t>auhaq10@gmail.com</t>
  </si>
  <si>
    <t>57.5</t>
  </si>
  <si>
    <t>3730181331986</t>
  </si>
  <si>
    <t>GHAZALA AHSAN</t>
  </si>
  <si>
    <t>00228338</t>
  </si>
  <si>
    <t>3730122044271</t>
  </si>
  <si>
    <t>HAIDER ROAD BR. RAWALPINDI</t>
  </si>
  <si>
    <t>PK95ASCM0000470100578835</t>
  </si>
  <si>
    <t>ASKARI -14, ADYALA ROAD,</t>
  </si>
  <si>
    <t>HOUSE # 3, STREET # 1, SECTOR -B</t>
  </si>
  <si>
    <t>MUHAMMAD AMEEN</t>
  </si>
  <si>
    <t>03339243905</t>
  </si>
  <si>
    <t>1610172755227</t>
  </si>
  <si>
    <t>UNIVERSITY TOWN</t>
  </si>
  <si>
    <t>12-A, UNIVERSITY ROAD, UNIVERSITY TOWN</t>
  </si>
  <si>
    <t>USMAN GANI</t>
  </si>
  <si>
    <t>03336337227</t>
  </si>
  <si>
    <t>597</t>
  </si>
  <si>
    <t>3120374746733</t>
  </si>
  <si>
    <t>BALDIA ROAD HASIL PUR</t>
  </si>
  <si>
    <t>14389-101</t>
  </si>
  <si>
    <t>HASILPUR BAHAWALPUR</t>
  </si>
  <si>
    <t>SECTOR # 12, GHARIB ABAD</t>
  </si>
  <si>
    <t>H # 162, ST # 2</t>
  </si>
  <si>
    <t>03356654321</t>
  </si>
  <si>
    <t>b4umsf@hotmail.com</t>
  </si>
  <si>
    <t>30</t>
  </si>
  <si>
    <t>3740260725651</t>
  </si>
  <si>
    <t>MUHAMMAD SAQIB BHATTI</t>
  </si>
  <si>
    <t>AFSHAN COLONY RAWALPINDI</t>
  </si>
  <si>
    <t>PK67ALFH5629005001092662</t>
  </si>
  <si>
    <t>IQBAL COLONY</t>
  </si>
  <si>
    <t>HOUSE # 3717/7, STREET # 60-A, ALLAMA</t>
  </si>
  <si>
    <t>MUHAMMAD FAYYAZ BHATTI</t>
  </si>
  <si>
    <t>03316694114</t>
  </si>
  <si>
    <t>gnany.traders@gmail.com</t>
  </si>
  <si>
    <t>75476575</t>
  </si>
  <si>
    <t>3460366639761</t>
  </si>
  <si>
    <t>ABDUL BASIT BAIG</t>
  </si>
  <si>
    <t>CANTT BRANCH SIALKOT</t>
  </si>
  <si>
    <t>PK59ABPA0010053935650014</t>
  </si>
  <si>
    <t>VILLAGE GAGGAR POST OFFICE, KULLUWAL</t>
  </si>
  <si>
    <t>MIRZA NAWAZ BAIG</t>
  </si>
  <si>
    <t>03222961656</t>
  </si>
  <si>
    <t>rizwan1shoaib2003@gmail.com</t>
  </si>
  <si>
    <t>4220186291661</t>
  </si>
  <si>
    <t>MUHAMMAD RIZWAN SHOAIB</t>
  </si>
  <si>
    <t>HASAN SQUARE KARACHI</t>
  </si>
  <si>
    <t>PK93BAHL1063007100159801</t>
  </si>
  <si>
    <t>BLOCK 13/D/3</t>
  </si>
  <si>
    <t>FLAT # B-1/4, ERUM PLAZA,GULSHAN-E-IQBAL</t>
  </si>
  <si>
    <t>FEROZ AHMED</t>
  </si>
  <si>
    <t>03009285052</t>
  </si>
  <si>
    <t>talat.iqbal.psx@outlook.com</t>
  </si>
  <si>
    <t>1280740</t>
  </si>
  <si>
    <t>42185823</t>
  </si>
  <si>
    <t>4230107400351</t>
  </si>
  <si>
    <t>MARRIOT ROAD KARACHI</t>
  </si>
  <si>
    <t>PK79MPBL0163027140134169</t>
  </si>
  <si>
    <t>PLOT # CL-8, CIVIL LINES</t>
  </si>
  <si>
    <t>FLAT # A-506, AL-HABIB PRIDE,</t>
  </si>
  <si>
    <t>MUHAMMAD IQBAL KASBATI</t>
  </si>
  <si>
    <t>03002267536</t>
  </si>
  <si>
    <t>shahzad.psx@outlook.com</t>
  </si>
  <si>
    <t>1068032.5</t>
  </si>
  <si>
    <t>42189535</t>
  </si>
  <si>
    <t>4230124528207</t>
  </si>
  <si>
    <t>PK80MPBL0163027140134151</t>
  </si>
  <si>
    <t>GALI, LEA MARKET</t>
  </si>
  <si>
    <t>FLAT # 503, AL-REHMAN ARCADE, BANTVA</t>
  </si>
  <si>
    <t>03002082950</t>
  </si>
  <si>
    <t>hanif.khanani.psx@outlook.com</t>
  </si>
  <si>
    <t>1025818.5</t>
  </si>
  <si>
    <t>42189507</t>
  </si>
  <si>
    <t>4230107451491</t>
  </si>
  <si>
    <t>PK75MPBL0163027140134144</t>
  </si>
  <si>
    <t>COMMERCIAL STREET, PHASE IV, DHA</t>
  </si>
  <si>
    <t>PLOT # 114-C, FLAT # 3, MOHALLAH 10,</t>
  </si>
  <si>
    <t>ABDUL AZIZ ADAM</t>
  </si>
  <si>
    <t>03442577243</t>
  </si>
  <si>
    <t>ayeshamahnoor83@gmail.com</t>
  </si>
  <si>
    <t>75292672</t>
  </si>
  <si>
    <t>4230147368628</t>
  </si>
  <si>
    <t>PK38MPBL0168257140160011</t>
  </si>
  <si>
    <t>MEEZAN BANK LTD KARACHI</t>
  </si>
  <si>
    <t>NO. 127 M.A.C. 1, MEHMOODABAD NO. 1 NEAR</t>
  </si>
  <si>
    <t>FLAT # 5, 2ND FLOOR, PLOT # 127, SURVEY</t>
  </si>
  <si>
    <t>MUHAMMAD IQBAL AHMED</t>
  </si>
  <si>
    <t>03008950395</t>
  </si>
  <si>
    <t>zeeshan-m@hotmail.com</t>
  </si>
  <si>
    <t>37374656</t>
  </si>
  <si>
    <t>4230109769337</t>
  </si>
  <si>
    <t>0122-DHORAJI KARACHI</t>
  </si>
  <si>
    <t>PK97MEZN0001220100005317</t>
  </si>
  <si>
    <t>NAGAR</t>
  </si>
  <si>
    <t>201, SELANI CENTRE, BLOCK 7/8, ADAMJEE</t>
  </si>
  <si>
    <t>24269549</t>
  </si>
  <si>
    <t>I.I. CHUNDRIGARH ROAD</t>
  </si>
  <si>
    <t>NIFT (PVT) LTD, 5TH FLOOR, AWT PLAZA,</t>
  </si>
  <si>
    <t>03328457214</t>
  </si>
  <si>
    <t>274.5</t>
  </si>
  <si>
    <t>3520227251785</t>
  </si>
  <si>
    <t>LAHORE.</t>
  </si>
  <si>
    <t>78-2-C/1 TOWNSHIP</t>
  </si>
  <si>
    <t>SADAQAT HUSSAIN ZAIDI</t>
  </si>
  <si>
    <t>03016925961</t>
  </si>
  <si>
    <t>humaahmad0301@gmail.com</t>
  </si>
  <si>
    <t>3520004356308</t>
  </si>
  <si>
    <t>COLLEGE ROAD LAJNA CHOWK LAHORE</t>
  </si>
  <si>
    <t>PK54ABPA0010005385420012</t>
  </si>
  <si>
    <t>TOWN SHIP</t>
  </si>
  <si>
    <t>HOUSE NO , 164 I-C-II</t>
  </si>
  <si>
    <t>SOHAIL AHMED</t>
  </si>
  <si>
    <t>03214889288</t>
  </si>
  <si>
    <t>ghafoornisar@gmail.com</t>
  </si>
  <si>
    <t>3520224133673</t>
  </si>
  <si>
    <t>MODEL TOWN BRANCH LAHORE</t>
  </si>
  <si>
    <t>THE BANK OF PUNJAB</t>
  </si>
  <si>
    <t>PK02BPUN0090030050340007</t>
  </si>
  <si>
    <t>HOUSE  500-R MODEL TOWN</t>
  </si>
  <si>
    <t>HAJI JALAL UD DIN</t>
  </si>
  <si>
    <t>03332192861</t>
  </si>
  <si>
    <t>1719.5</t>
  </si>
  <si>
    <t>4220104704093</t>
  </si>
  <si>
    <t>DARAKSHAN SOCIETY MALIR KARACHI</t>
  </si>
  <si>
    <t>PK56MEZN0001750102831493</t>
  </si>
  <si>
    <t>KARACHI.25</t>
  </si>
  <si>
    <t>3/575 SHAH FAISAL COLONY NO.3</t>
  </si>
  <si>
    <t>129</t>
  </si>
  <si>
    <t>4210179069451</t>
  </si>
  <si>
    <t>KARACHI.</t>
  </si>
  <si>
    <t>AHMED ALI HABIB SQUARE, NAZIMABAD #3E/3</t>
  </si>
  <si>
    <t>FLAT NO.4, 1ST FLOOR,</t>
  </si>
  <si>
    <t>SHAIKH AFTAB AHMED</t>
  </si>
  <si>
    <t>03037350786</t>
  </si>
  <si>
    <t>231</t>
  </si>
  <si>
    <t>3520255099441</t>
  </si>
  <si>
    <t>GULBERG-3, LAHORE</t>
  </si>
  <si>
    <t>103-B/1, M.M. ALAM ROAD,</t>
  </si>
  <si>
    <t>MOHAMMAD ARSHAD BUTT</t>
  </si>
  <si>
    <t>4230114055767</t>
  </si>
  <si>
    <t>OFF KHAYABAN-E-RAHAT, DHA, PHASE-6</t>
  </si>
  <si>
    <t>99/2, 8TH STREET,</t>
  </si>
  <si>
    <t>DR. NISAR SIDDIQUI</t>
  </si>
  <si>
    <t>03328251555</t>
  </si>
  <si>
    <t>aaenterp786@yahoo.com</t>
  </si>
  <si>
    <t>4230163745097</t>
  </si>
  <si>
    <t>JODIA BAZAR KARACHI</t>
  </si>
  <si>
    <t>PK93DUIB0000000229507002</t>
  </si>
  <si>
    <t>JODIA BAZAR NEAR SONERI BANK</t>
  </si>
  <si>
    <t>MR 5/104 SHOP NO.03 VIRJEE STREET</t>
  </si>
  <si>
    <t>03212821535</t>
  </si>
  <si>
    <t>aamirkkhan100@gmail.com</t>
  </si>
  <si>
    <t>4220105333193</t>
  </si>
  <si>
    <t>MUHAMMAD AAMIR</t>
  </si>
  <si>
    <t>CLOTH MKT KARACHI</t>
  </si>
  <si>
    <t>PK20MEZN0001100101329110</t>
  </si>
  <si>
    <t>SOCIETY OLD SABZI MANDI</t>
  </si>
  <si>
    <t>FLAT NO.402 MADINA GARDAN AL HILAL</t>
  </si>
  <si>
    <t>03333353510</t>
  </si>
  <si>
    <t>hasan.mansr@gmail.com</t>
  </si>
  <si>
    <t>4200092244757</t>
  </si>
  <si>
    <t>STANDARD CHARTERED</t>
  </si>
  <si>
    <t>56811699701</t>
  </si>
  <si>
    <t>OFF:TARIQ ROAD</t>
  </si>
  <si>
    <t>24 NKCHS FAZAL UR REHMAN ROAD</t>
  </si>
  <si>
    <t>03332181244</t>
  </si>
  <si>
    <t>hashmat_ullah786@hotmail.com</t>
  </si>
  <si>
    <t>4220165742994</t>
  </si>
  <si>
    <t>SHAHNAZ  BEGUM</t>
  </si>
  <si>
    <t>4220107770083</t>
  </si>
  <si>
    <t>HASHMATULLAH</t>
  </si>
  <si>
    <t>KDLB BUILDING 58 WEST WHARF ROAD KARACHI</t>
  </si>
  <si>
    <t>PK96UNIL0112055010011709</t>
  </si>
  <si>
    <t>LANDHI NO.6</t>
  </si>
  <si>
    <t>SECTOR 4-D BLOCK NO.79 HOUSE NO.2</t>
  </si>
  <si>
    <t>RIASAT ALI</t>
  </si>
  <si>
    <t>03222214252</t>
  </si>
  <si>
    <t>umair_kse@yahoo.com</t>
  </si>
  <si>
    <t>34466614</t>
  </si>
  <si>
    <t>4210158576737</t>
  </si>
  <si>
    <t>HUSAINABAD KARACHI</t>
  </si>
  <si>
    <t>PK65MPBL0160027140180161</t>
  </si>
  <si>
    <t>1495 BLOCK-3 SIDDIQABAD F.B AREA</t>
  </si>
  <si>
    <t>03002199257</t>
  </si>
  <si>
    <t>muhammad.hanif.ka7@gmail.com</t>
  </si>
  <si>
    <t>4200004783560</t>
  </si>
  <si>
    <t>RUBINA HAJI MUHAMMAD</t>
  </si>
  <si>
    <t>4200005094373</t>
  </si>
  <si>
    <t>PK50HABB0000047900116303</t>
  </si>
  <si>
    <t>MERWEATHER TOWER</t>
  </si>
  <si>
    <t>SHOP NO.60,61 HASSAN ALI CENTER</t>
  </si>
  <si>
    <t>03145181775</t>
  </si>
  <si>
    <t>tanzeelanaz502@gmail.com</t>
  </si>
  <si>
    <t>4312.5</t>
  </si>
  <si>
    <t>4250114425998</t>
  </si>
  <si>
    <t>MARYAM CENTRE KARACHI</t>
  </si>
  <si>
    <t>PK62MUCB0071965971000328</t>
  </si>
  <si>
    <t>MALIR CITY DIST.MALIR</t>
  </si>
  <si>
    <t>HOUSE NO.R-502 RAFI BANGLOWS</t>
  </si>
  <si>
    <t>MUHAMMAD MUBEEN KHAN</t>
  </si>
  <si>
    <t>03332327088</t>
  </si>
  <si>
    <t>anwer.mansur9@gmail.com</t>
  </si>
  <si>
    <t>4220103372168</t>
  </si>
  <si>
    <t>RAANA ANWER</t>
  </si>
  <si>
    <t>4200004525637</t>
  </si>
  <si>
    <t>ALLAMA IQBAL KARACHI</t>
  </si>
  <si>
    <t>STANDARD CHARTERED BANK</t>
  </si>
  <si>
    <t>01762127201</t>
  </si>
  <si>
    <t>ROAD OFF:TARIQ ROAD</t>
  </si>
  <si>
    <t>24 NNCHS FAZALUR REHMAN</t>
  </si>
  <si>
    <t>MANSUR AHMED KHAN</t>
  </si>
  <si>
    <t>03343600177</t>
  </si>
  <si>
    <t>abdulghaffar456@hotmail.com</t>
  </si>
  <si>
    <t>1261</t>
  </si>
  <si>
    <t>4230141318823</t>
  </si>
  <si>
    <t>PK52MPBL0111017140211703</t>
  </si>
  <si>
    <t>GARDEN WEST KARACHI</t>
  </si>
  <si>
    <t>410,53 MIR HAMMAL ROAD</t>
  </si>
  <si>
    <t>ILSA CHAMMA HOMES FLAT NO.</t>
  </si>
  <si>
    <t>03333591520</t>
  </si>
  <si>
    <t>farri27@hotmail.com</t>
  </si>
  <si>
    <t>4250114571480</t>
  </si>
  <si>
    <t>MARYAM CENTRE DHA KARACHI</t>
  </si>
  <si>
    <t>CITY</t>
  </si>
  <si>
    <t>R-502 RAFI BANGLOURS MALIR</t>
  </si>
  <si>
    <t>MUHAMMAD MOBIN KHAN</t>
  </si>
  <si>
    <t>03028297044</t>
  </si>
  <si>
    <t>s.baber@adamjeeinsurance.com</t>
  </si>
  <si>
    <t>4220108018901</t>
  </si>
  <si>
    <t>MACKINNONS BUILDING I I CHUNDRIGAR ROAD KARACHI</t>
  </si>
  <si>
    <t>PK40BAHL1001007110216450</t>
  </si>
  <si>
    <t>I.I CHUNDRIGER ROAD KARACHI</t>
  </si>
  <si>
    <t>INSURANCE COMPANY OPP:N.B.P HEAD OFFICE</t>
  </si>
  <si>
    <t>ADAMJEE INS. CO.LTD 4TH FLOOR ADAMJEE</t>
  </si>
  <si>
    <t>SHAIKH MOHIUDDIN</t>
  </si>
  <si>
    <t>03009753315</t>
  </si>
  <si>
    <t>faisalmalik333@yahoo.com</t>
  </si>
  <si>
    <t>3720381984363</t>
  </si>
  <si>
    <t>MALIK FAISAL MEHMOOD</t>
  </si>
  <si>
    <t>BVII 290-A CHAKWAL ROAD TALAGANG</t>
  </si>
  <si>
    <t>PK93BKIP0308600004690201</t>
  </si>
  <si>
    <t>TALAGANG</t>
  </si>
  <si>
    <t>OPPOSITE G.P.O TALAGANG</t>
  </si>
  <si>
    <t>MALIK MUHAMMAD KABIR</t>
  </si>
  <si>
    <t>03353655860</t>
  </si>
  <si>
    <t>aarish.khowaja10@gmail.com</t>
  </si>
  <si>
    <t>4130329082395</t>
  </si>
  <si>
    <t>JAIL ROAD BR.,HIRABAD, HYDERABAD</t>
  </si>
  <si>
    <t>PK28HABB0010437900831603</t>
  </si>
  <si>
    <t>GULISTAN-E-FATIMA,</t>
  </si>
  <si>
    <t>FLAT NO.M-3,</t>
  </si>
  <si>
    <t>AL AMIN</t>
  </si>
  <si>
    <t>03454363205</t>
  </si>
  <si>
    <t>zain.ul.aabidin786@gmail.com</t>
  </si>
  <si>
    <t>3540504420195</t>
  </si>
  <si>
    <t>URDU BAZAR BR. LAHORE</t>
  </si>
  <si>
    <t>PK26UNIL0109000232680623</t>
  </si>
  <si>
    <t>DISTRICT: SHEIKHUPURA</t>
  </si>
  <si>
    <t>TEHSIL:MUREED KY,</t>
  </si>
  <si>
    <t>AKRAM STREET,NARANG,</t>
  </si>
  <si>
    <t>03332177101</t>
  </si>
  <si>
    <t>saniyahanwar65@gmail.com</t>
  </si>
  <si>
    <t>1101</t>
  </si>
  <si>
    <t>6110118502648</t>
  </si>
  <si>
    <t>KHAYABAN-E-SHAHBAZ BR. KARACHI</t>
  </si>
  <si>
    <t>PK64MPBL0170027140112167</t>
  </si>
  <si>
    <t>PHASE-8,D.H.A, KARACHI</t>
  </si>
  <si>
    <t>OFF KHAYABAN-E-SHUJAT,</t>
  </si>
  <si>
    <t>92/3,ROOMI STREET 1,</t>
  </si>
  <si>
    <t>ANWAR AHMED KHAN</t>
  </si>
  <si>
    <t>03203883887</t>
  </si>
  <si>
    <t>kainataamir786@hotmail.com</t>
  </si>
  <si>
    <t>4130289325630</t>
  </si>
  <si>
    <t>KAINAT</t>
  </si>
  <si>
    <t>DISTT: HYDERABAD</t>
  </si>
  <si>
    <t>HIRABAD,JACOB ROAD,</t>
  </si>
  <si>
    <t>HOUSE NO.A/2979,MOHALLA</t>
  </si>
  <si>
    <t>AAMIR</t>
  </si>
  <si>
    <t>03430799663</t>
  </si>
  <si>
    <t>junaid.kharal@gmail.com</t>
  </si>
  <si>
    <t>3820110882953</t>
  </si>
  <si>
    <t>KATHA CHOWK BR. KHUSHAB</t>
  </si>
  <si>
    <t>PK83MEZN0051010101915968</t>
  </si>
  <si>
    <t>KHUSHAB</t>
  </si>
  <si>
    <t>JAUHARABAD,</t>
  </si>
  <si>
    <t>HOUSE NO.93,WAHDAT COLONY,</t>
  </si>
  <si>
    <t>MUHAMMAD KHALID AMIN KHAN</t>
  </si>
  <si>
    <t>03442648486</t>
  </si>
  <si>
    <t>mm_merchant@hotmail.com</t>
  </si>
  <si>
    <t>4220106295477</t>
  </si>
  <si>
    <t>MAIN BR.,I.I CHUNDRIGAR ROAD, KARACHI</t>
  </si>
  <si>
    <t>PK02BAHL1001007100083350</t>
  </si>
  <si>
    <t>DUBAI, UNITED ARAB EMIRATES</t>
  </si>
  <si>
    <t>DUBAI 116926,</t>
  </si>
  <si>
    <t>P.O BOX NO.116926,</t>
  </si>
  <si>
    <t>1125.5</t>
  </si>
  <si>
    <t>L.D.A PLAZA BR LAHORE</t>
  </si>
  <si>
    <t>KASHMIR ROAD, LAHORE</t>
  </si>
  <si>
    <t>HEAD OFFICE,SUNNY VIEW ESTATE,</t>
  </si>
  <si>
    <t>BARQAAB CONSULTING SERVICES (PVT.) LTD.,</t>
  </si>
  <si>
    <t>03335911680</t>
  </si>
  <si>
    <t>khawarfayyaz123@yahoo.com</t>
  </si>
  <si>
    <t>3720166520979</t>
  </si>
  <si>
    <t>BHAUN CHOWK BR. CHAKWAL</t>
  </si>
  <si>
    <t>7510200004916</t>
  </si>
  <si>
    <t>SUPER MARKET,CHAPAR BAZAR,</t>
  </si>
  <si>
    <t>AL-NAAFY SHOPPING CENTRE,</t>
  </si>
  <si>
    <t>FAYYAZ HUSSAIN</t>
  </si>
  <si>
    <t>03355470001</t>
  </si>
  <si>
    <t>farhan_khokhar18@yahoo.com</t>
  </si>
  <si>
    <t>3720155678137</t>
  </si>
  <si>
    <t>JABAIR PUR CHOWK,JEHLUM ROAD,(9051) CHAKWAL</t>
  </si>
  <si>
    <t>JS BANK LIMITED</t>
  </si>
  <si>
    <t>0000453222</t>
  </si>
  <si>
    <t>CHAPPAR BAZAR,</t>
  </si>
  <si>
    <t>1ST FLOOR,SUPER MARKET,</t>
  </si>
  <si>
    <t>MUHAMMAD YOUNIS</t>
  </si>
  <si>
    <t>03127737000</t>
  </si>
  <si>
    <t>saleemahmad1000@gmail.com</t>
  </si>
  <si>
    <t>6110171575361</t>
  </si>
  <si>
    <t>SALEEM AHMAD</t>
  </si>
  <si>
    <t>G-7/1, ISLAMABAD</t>
  </si>
  <si>
    <t>STREET #.71,</t>
  </si>
  <si>
    <t>HOUSE #.49/1-B,</t>
  </si>
  <si>
    <t>03006681047</t>
  </si>
  <si>
    <t>drsalim_rehman@yahoo.com</t>
  </si>
  <si>
    <t>1217.5</t>
  </si>
  <si>
    <t>3310007085729</t>
  </si>
  <si>
    <t>AGRICULTURE UNIVERSITY BR FAISALABAD</t>
  </si>
  <si>
    <t>PK31NBPA0549003007502462</t>
  </si>
  <si>
    <t>MADINA TOWN, FAISALABAD</t>
  </si>
  <si>
    <t>ABID SHAHEED ROAD,</t>
  </si>
  <si>
    <t>50-Y,</t>
  </si>
  <si>
    <t>SHAMS UR REHMAN AZHAR</t>
  </si>
  <si>
    <t>03218256707</t>
  </si>
  <si>
    <t>areeba.saud.enterprises@gmail.com</t>
  </si>
  <si>
    <t>4220147410259</t>
  </si>
  <si>
    <t>DHORAJEE BR.(0122) KARACHI</t>
  </si>
  <si>
    <t>PK10MEZN0001220100004652</t>
  </si>
  <si>
    <t>A-132,BLOCK 13-C,</t>
  </si>
  <si>
    <t>MUHAMMAD YAHYA</t>
  </si>
  <si>
    <t>03009246210</t>
  </si>
  <si>
    <t>muslimraza@gmail.com</t>
  </si>
  <si>
    <t>33034338</t>
  </si>
  <si>
    <t>4200082759165</t>
  </si>
  <si>
    <t>ALLAMA IQBAL ROAD BR. KARACHI</t>
  </si>
  <si>
    <t>PK42BAHL1026098101096301</t>
  </si>
  <si>
    <t>VALID ROAD, KARACHI</t>
  </si>
  <si>
    <t>166-D,P.E.C.H.S. BLOCK-3,KHALID BIN</t>
  </si>
  <si>
    <t>BS-2,AL MUSTAFA APPARTMENT,</t>
  </si>
  <si>
    <t>MUKHTAR ALI RAWJANI</t>
  </si>
  <si>
    <t>03332784374</t>
  </si>
  <si>
    <t>nadeemqamarsheikh@yahoo.com</t>
  </si>
  <si>
    <t>4130612722057</t>
  </si>
  <si>
    <t>WAPDA STEAM POWER STATION,MANAWALA, FAISALABAD</t>
  </si>
  <si>
    <t>PK03HABB0004737900186803</t>
  </si>
  <si>
    <t>NISHAT ABAD,</t>
  </si>
  <si>
    <t>B-5,SPS WAPDA COLONY,</t>
  </si>
  <si>
    <t>QAMAR-UD-DIN SHEIKH</t>
  </si>
  <si>
    <t>03018448855</t>
  </si>
  <si>
    <t>naveedtariq584@yahoo.com</t>
  </si>
  <si>
    <t>3410106723755</t>
  </si>
  <si>
    <t>MODEL TOWN BR. GUJRANWALA</t>
  </si>
  <si>
    <t>PK78JSBL9016000000563077</t>
  </si>
  <si>
    <t>BLOCK-X,PEOPLES COLONY,</t>
  </si>
  <si>
    <t>HOUSE NO.5,STREET NO.18,</t>
  </si>
  <si>
    <t>MOHAMMAD BASHIR TARIQ</t>
  </si>
  <si>
    <t>03002958545</t>
  </si>
  <si>
    <t>raheelashraf85@gmail.com</t>
  </si>
  <si>
    <t>34604766</t>
  </si>
  <si>
    <t>4230102036455</t>
  </si>
  <si>
    <t>MAIN BR.,SHAHEEN COMPLEX, KARACHI</t>
  </si>
  <si>
    <t>PK64JSBL9001000000102165</t>
  </si>
  <si>
    <t>HAROON ROAD,SADDAR, KARACHI</t>
  </si>
  <si>
    <t>THE CENTER,PLOT NO.28,SB-5,ABDULLAH</t>
  </si>
  <si>
    <t>JS GLOBAL CAPITAL LIMITED,17THE FLOOR,</t>
  </si>
  <si>
    <t>szaheernaqvi@yahoo.com</t>
  </si>
  <si>
    <t>603.5</t>
  </si>
  <si>
    <t>4210101608009</t>
  </si>
  <si>
    <t>MAIN BR. SHAHEEN COMPLEX, KARACHI</t>
  </si>
  <si>
    <t>PK07JSBL9001000000457532</t>
  </si>
  <si>
    <t>BLOCK-18,GULISTAN-E-JOHAR,</t>
  </si>
  <si>
    <t>APPARTMENT #.D-205,RUFI LAKE DRIVE,</t>
  </si>
  <si>
    <t>SYED SIBTE ANWAR NAQVI</t>
  </si>
  <si>
    <t>03333286178</t>
  </si>
  <si>
    <t>sunny003@hotmail.com</t>
  </si>
  <si>
    <t>4220187988657</t>
  </si>
  <si>
    <t>GULZAR-E-HIJRI BR. KARACHI</t>
  </si>
  <si>
    <t>0231101000000637</t>
  </si>
  <si>
    <t>A-1914,BLOCK-2,METROVILLE III,</t>
  </si>
  <si>
    <t>MUHAMMAD IBRAHIM KHAN</t>
  </si>
  <si>
    <t>03018287289</t>
  </si>
  <si>
    <t>aaaenterprises10@gmail.com</t>
  </si>
  <si>
    <t>4230151133517</t>
  </si>
  <si>
    <t>ADEEL ASHRAF</t>
  </si>
  <si>
    <t>RANCHORE LINE BR. KARACHI</t>
  </si>
  <si>
    <t>30802</t>
  </si>
  <si>
    <t>BLOCK R-C 12/86,BOHRA PIR,</t>
  </si>
  <si>
    <t>IBRAHIM MANZIL,FLAT #.6,</t>
  </si>
  <si>
    <t>03222277258</t>
  </si>
  <si>
    <t>muhammad.furqan@js.com</t>
  </si>
  <si>
    <t>4230159356191</t>
  </si>
  <si>
    <t>PK40JSBL9001000000103276</t>
  </si>
  <si>
    <t>JS GLOBAL CAPITAL LTD.,17TH FLOOR,</t>
  </si>
  <si>
    <t>MUHAMMAD SULEMAN</t>
  </si>
  <si>
    <t>03333142257</t>
  </si>
  <si>
    <t>azhargr123@hotmail.com</t>
  </si>
  <si>
    <t>4330310858897</t>
  </si>
  <si>
    <t>DEFENCE KORANGI BR. KARACHI</t>
  </si>
  <si>
    <t>01-1510358-01</t>
  </si>
  <si>
    <t>SHAHEED-I-MILLAT EXPRESS WAY,</t>
  </si>
  <si>
    <t>BB-19, DEFENCE VIEW, PHASE-II,</t>
  </si>
  <si>
    <t>03332201818</t>
  </si>
  <si>
    <t>rbhimjee@ifg-pk.com</t>
  </si>
  <si>
    <t>3773</t>
  </si>
  <si>
    <t>02970917</t>
  </si>
  <si>
    <t>4220105978659</t>
  </si>
  <si>
    <t>MAIN BR.,I.I.CHUNDRIGAR ROAD, KARACHI</t>
  </si>
  <si>
    <t>PK04MPBL0101217140381643</t>
  </si>
  <si>
    <t>BLOCK-6,PECHS,</t>
  </si>
  <si>
    <t>THE TERRACE,37/L-1,</t>
  </si>
  <si>
    <t>ROSHAN ALI BHIMJEE (LATE)</t>
  </si>
  <si>
    <t>03482294815</t>
  </si>
  <si>
    <t>lqpereira@gmail.com</t>
  </si>
  <si>
    <t>659.5</t>
  </si>
  <si>
    <t>4230107106142</t>
  </si>
  <si>
    <t>SHEIKH SULTAN TRUST KARACHI</t>
  </si>
  <si>
    <t>PK20MUCB0084202010256993</t>
  </si>
  <si>
    <t>CANTT, KARACHI</t>
  </si>
  <si>
    <t>FLAT NO.611,18/11,CL-7,DR.DAUD POTA ROAD</t>
  </si>
  <si>
    <t>C/O HECTOR D`SOUZA,NEW MARIAM SQUARE,</t>
  </si>
  <si>
    <t>SAVIO DUDLEY PEREIRA</t>
  </si>
  <si>
    <t>03008286076</t>
  </si>
  <si>
    <t>7528</t>
  </si>
  <si>
    <t>06103499</t>
  </si>
  <si>
    <t>4230137833007</t>
  </si>
  <si>
    <t>OCEAN TOWER,CLIFTON, KARACHI</t>
  </si>
  <si>
    <t>PK02JSBL9120000000823667</t>
  </si>
  <si>
    <t>BLOCK-7,CLIFTON,</t>
  </si>
  <si>
    <t>HOUSE NO.D-30/1,</t>
  </si>
  <si>
    <t>03219214548</t>
  </si>
  <si>
    <t>saadamc@gmail.com</t>
  </si>
  <si>
    <t>4220193988307</t>
  </si>
  <si>
    <t>PK03MEZN0001100102999174</t>
  </si>
  <si>
    <t>AMIR KHUSRO ROAD,</t>
  </si>
  <si>
    <t>H.NO 396, BLOCK-B,ADAM JEE NAGAR,</t>
  </si>
  <si>
    <t>03063573848</t>
  </si>
  <si>
    <t>sindh.sindh@hotmail.com</t>
  </si>
  <si>
    <t>4130441425751</t>
  </si>
  <si>
    <t>MUSHARRAF ALI SHAIKH</t>
  </si>
  <si>
    <t>RESHAM GALI HYDERABAD</t>
  </si>
  <si>
    <t>PK83MUCB0099301010027964</t>
  </si>
  <si>
    <t>LATIFABAD</t>
  </si>
  <si>
    <t>HOUSE # 201, BLOCK B UNIT # 7</t>
  </si>
  <si>
    <t>REHMAT ALI SHAIKH</t>
  </si>
  <si>
    <t>03022265474</t>
  </si>
  <si>
    <t>m.kamran_83@hotmail.com</t>
  </si>
  <si>
    <t>1050</t>
  </si>
  <si>
    <t>4210166716879</t>
  </si>
  <si>
    <t>METRO STAR GATE KARACHI.</t>
  </si>
  <si>
    <t>HABIB METROPOLITAN</t>
  </si>
  <si>
    <t>6-01-02-20307-714-119750</t>
  </si>
  <si>
    <t>LIAQUATABAD,</t>
  </si>
  <si>
    <t>HOUSE NO G-48/10 F.C.AREA,</t>
  </si>
  <si>
    <t>MUHAMMAD EHSAN</t>
  </si>
  <si>
    <t>03003086181</t>
  </si>
  <si>
    <t>522.5</t>
  </si>
  <si>
    <t>4130658225740</t>
  </si>
  <si>
    <t>GULNAZ MEMON</t>
  </si>
  <si>
    <t>523</t>
  </si>
  <si>
    <t>10239855</t>
  </si>
  <si>
    <t>4130638152805</t>
  </si>
  <si>
    <t>QASIMABAD HYDERABAD</t>
  </si>
  <si>
    <t>PK98BAHL1021007100042501</t>
  </si>
  <si>
    <t>PASS ROAD QASIMABAD HYDERABAD</t>
  </si>
  <si>
    <t>NEAR NASIM NAGAR CHOWK WADHOO WAH BY</t>
  </si>
  <si>
    <t>H # A-6 STREET NO 1 ABDULLAH BLESSING</t>
  </si>
  <si>
    <t>03009373465</t>
  </si>
  <si>
    <t>4130668953005</t>
  </si>
  <si>
    <t>KHALIL-UR-RAHMAN ANSARI</t>
  </si>
  <si>
    <t>SADDAR HYDERABAD.</t>
  </si>
  <si>
    <t>PK96BAHL1010007200069875</t>
  </si>
  <si>
    <t>NEAR QASIMABAD GRID STATION,</t>
  </si>
  <si>
    <t>BUNGLOW NO 42, PAKLAND BUNGLOWS,</t>
  </si>
  <si>
    <t>MUHAMMAD SALAH</t>
  </si>
  <si>
    <t>03332189387</t>
  </si>
  <si>
    <t>zahidnoman216@gmail.com</t>
  </si>
  <si>
    <t>1375</t>
  </si>
  <si>
    <t>4220153351284</t>
  </si>
  <si>
    <t>ASMA ZAHID</t>
  </si>
  <si>
    <t>4220185282283</t>
  </si>
  <si>
    <t>KORANGI INDUSTRIAL AREA, KARACHI.</t>
  </si>
  <si>
    <t>PK65MPBL0162017140321342</t>
  </si>
  <si>
    <t>HOUSE NO J-38, AREA -J, KORANGI NO 5,</t>
  </si>
  <si>
    <t>GHULAM SERWER</t>
  </si>
  <si>
    <t>03232184180</t>
  </si>
  <si>
    <t>4210183451333</t>
  </si>
  <si>
    <t>COMM AREA NAZIMABAD KARACHI.</t>
  </si>
  <si>
    <t>11170042399303</t>
  </si>
  <si>
    <t>HOUSE NO 6, BLOCK ORANGABAD NAZIMABAD,</t>
  </si>
  <si>
    <t>SHAMIM0UD-DIN</t>
  </si>
  <si>
    <t>03333265465</t>
  </si>
  <si>
    <t>qamaralan2017@gmail.com</t>
  </si>
  <si>
    <t>4230151064925</t>
  </si>
  <si>
    <t>MAIN ADAM JEE HOUSE KARACHI</t>
  </si>
  <si>
    <t>PK37MUCB0000102010177957</t>
  </si>
  <si>
    <t>HOUSE NO .E-60, GALI NO -4,</t>
  </si>
  <si>
    <t>MOHD.AMIN KHAN</t>
  </si>
  <si>
    <t>pa.gmm@ittehadchemicals.com</t>
  </si>
  <si>
    <t>67.5</t>
  </si>
  <si>
    <t>LDA PLAZA,KASHMIR ROAD BRANCH LAHORE.</t>
  </si>
  <si>
    <t>STANDARD CHARTERED BANK LTD.</t>
  </si>
  <si>
    <t>01-1603829-01</t>
  </si>
  <si>
    <t>LAHORE CANTT. LAHORE</t>
  </si>
  <si>
    <t>SHUTTAR MOHALLAH SADAR BAZAR</t>
  </si>
  <si>
    <t>HOUSE NO-224 STREET NO-14</t>
  </si>
  <si>
    <t>03334499409</t>
  </si>
  <si>
    <t>58</t>
  </si>
  <si>
    <t>3520223304737</t>
  </si>
  <si>
    <t>MODEL TOWN LAHORE.</t>
  </si>
  <si>
    <t>HOUSE NO-29/1-G (AL-SAEEDA HOUSE)</t>
  </si>
  <si>
    <t>SAIF  ALI</t>
  </si>
  <si>
    <t>03362390522</t>
  </si>
  <si>
    <t>muhammadalimoosa62@gmail.com</t>
  </si>
  <si>
    <t>30500</t>
  </si>
  <si>
    <t>4230133502803</t>
  </si>
  <si>
    <t>PK33BAHL1012008100544801</t>
  </si>
  <si>
    <t>ALI GARDEN GARDEN EAST</t>
  </si>
  <si>
    <t>FLAT NO, 401 PLOT NO, 361/01</t>
  </si>
  <si>
    <t>MUHAMMAD MOOSA</t>
  </si>
  <si>
    <t>03249211870</t>
  </si>
  <si>
    <t>engrmaspak@gmail.com</t>
  </si>
  <si>
    <t>4230161754835</t>
  </si>
  <si>
    <t>PAPER MARKET KARACHI</t>
  </si>
  <si>
    <t>PK61ASCM0001450100577458</t>
  </si>
  <si>
    <t>KARACHI-74200 KARACHI</t>
  </si>
  <si>
    <t>COMPOUND,M.A.JINNAH ROAD</t>
  </si>
  <si>
    <t>365/7,PAKISTAN BUILDING, THATHAI</t>
  </si>
  <si>
    <t>MUHAMMAD ISMAIL SIDDIQUI</t>
  </si>
  <si>
    <t>03102029562</t>
  </si>
  <si>
    <t>osama.motta@gmail.com</t>
  </si>
  <si>
    <t>273</t>
  </si>
  <si>
    <t>71563498</t>
  </si>
  <si>
    <t>4230108119887</t>
  </si>
  <si>
    <t>PK41SUMB0202027140177328</t>
  </si>
  <si>
    <t>CLIFTON,</t>
  </si>
  <si>
    <t>F-41, BLOCK 5, PARKLANE,</t>
  </si>
  <si>
    <t>GHULAM QADIR</t>
  </si>
  <si>
    <t>03343367193</t>
  </si>
  <si>
    <t>mmunheem@gmail.com</t>
  </si>
  <si>
    <t>21434042</t>
  </si>
  <si>
    <t>4230107475088</t>
  </si>
  <si>
    <t>K.S.E BUILDING KARACHI</t>
  </si>
  <si>
    <t>PK31BAHL1012008100216201</t>
  </si>
  <si>
    <t>KHATA, KARACHI</t>
  </si>
  <si>
    <t>ABA SOMAAR STREET, GARI</t>
  </si>
  <si>
    <t>FLAT NO. RB-6/1, METRO PLACE,</t>
  </si>
  <si>
    <t>MUHAMMAD YOUSUF KASBATI</t>
  </si>
  <si>
    <t>03462416395</t>
  </si>
  <si>
    <t>mammaralam@gmail.com</t>
  </si>
  <si>
    <t>4210195051829</t>
  </si>
  <si>
    <t>NORTH NAZIMABAD BRANCH KARACHI</t>
  </si>
  <si>
    <t>PK86ALFH5529005000691278</t>
  </si>
  <si>
    <t>A-369 BLOCK ""A"" NORTH NAZIMABAD</t>
  </si>
  <si>
    <t>MOHAMMAD SAEED ALAM</t>
  </si>
  <si>
    <t>03362630269</t>
  </si>
  <si>
    <t>ladhani.mehar@gmail.com</t>
  </si>
  <si>
    <t>1875</t>
  </si>
  <si>
    <t>4210116467675</t>
  </si>
  <si>
    <t>4210171924526</t>
  </si>
  <si>
    <t>MEHAR AMIN</t>
  </si>
  <si>
    <t>PK47SUMB0236087140125271</t>
  </si>
  <si>
    <t>BANQUAT HALL KARACHI</t>
  </si>
  <si>
    <t>LOBO STREET GARDEN WEST NEAR KARACHI</t>
  </si>
  <si>
    <t>FLAT # A-7 4TH FLOOR LAKHANI APPARTMENTS</t>
  </si>
  <si>
    <t>03212428775</t>
  </si>
  <si>
    <t>muba83@gmail.com</t>
  </si>
  <si>
    <t>152.5</t>
  </si>
  <si>
    <t>4220107858176</t>
  </si>
  <si>
    <t>MARIUM ZAKI</t>
  </si>
  <si>
    <t>33907285</t>
  </si>
  <si>
    <t>4210190957195</t>
  </si>
  <si>
    <t>BLOCK-A NORTH NAZIMABAD BR KARACHI</t>
  </si>
  <si>
    <t>PK56MEZN0001730101842967</t>
  </si>
  <si>
    <t>BLOCK -A-</t>
  </si>
  <si>
    <t>HOUSE # A-369 NORTH NAZIMABAD</t>
  </si>
  <si>
    <t>SAEED ALAM</t>
  </si>
  <si>
    <t>03008212766</t>
  </si>
  <si>
    <t>0042387</t>
  </si>
  <si>
    <t>akhaisec@gmail.com</t>
  </si>
  <si>
    <t>684.5</t>
  </si>
  <si>
    <t>30017424</t>
  </si>
  <si>
    <t>PK40BAHL1012008100172001</t>
  </si>
  <si>
    <t>STOCK EXCHANGE ROAD KARACHI</t>
  </si>
  <si>
    <t>STOCK EXCHANGE BUILDING,</t>
  </si>
  <si>
    <t>ROOM NO. 623, 6TH FLOOR,</t>
  </si>
  <si>
    <t>03232526008</t>
  </si>
  <si>
    <t>danishowais@hotmail.com</t>
  </si>
  <si>
    <t>4220117171919</t>
  </si>
  <si>
    <t>PK56BAHL1024007801101101</t>
  </si>
  <si>
    <t>NAGAR, KCHS,</t>
  </si>
  <si>
    <t>PLOT NO.144, BLOCK-A, ADAMJEE,</t>
  </si>
  <si>
    <t>03332209136</t>
  </si>
  <si>
    <t>rashid.rasheed@gfg.com.pk</t>
  </si>
  <si>
    <t>248.5</t>
  </si>
  <si>
    <t>4250101923215</t>
  </si>
  <si>
    <t>R-49, 15/A-1, BUFFER ZONE,</t>
  </si>
  <si>
    <t>03002674190</t>
  </si>
  <si>
    <t>anwar99hussain@outlook.com</t>
  </si>
  <si>
    <t>4200004919796</t>
  </si>
  <si>
    <t>SADIA ANWAR HUSSAIN</t>
  </si>
  <si>
    <t>302</t>
  </si>
  <si>
    <t>4230110096077</t>
  </si>
  <si>
    <t>PK96BAHL1003007106681050</t>
  </si>
  <si>
    <t>NEAR TAJ MASJID,</t>
  </si>
  <si>
    <t>HOUSE NO. 811-A, MAHMOODABAD GATE,</t>
  </si>
  <si>
    <t>MOHAMMAD UMER</t>
  </si>
  <si>
    <t>03018201688</t>
  </si>
  <si>
    <t>chmawais1@gmail.com</t>
  </si>
  <si>
    <t>3330127805671</t>
  </si>
  <si>
    <t>MUHAMMAD AWAIS</t>
  </si>
  <si>
    <t>PLOT #4-A, BLOCK-G M.A JOHAR TOWN, LAHORE</t>
  </si>
  <si>
    <t>PK38MUCB0109445171006712</t>
  </si>
  <si>
    <t>ENGINEERS TOWN, MAIN DEFENCE ROAD,</t>
  </si>
  <si>
    <t>HOUSE # 359/C-2 EXTENSION, SECTOR-A,</t>
  </si>
  <si>
    <t>MUHAMMAD BOOTA</t>
  </si>
  <si>
    <t>03009201684</t>
  </si>
  <si>
    <t>qamarshakeel@live.com</t>
  </si>
  <si>
    <t>54.5</t>
  </si>
  <si>
    <t>4210111742001</t>
  </si>
  <si>
    <t>HADI MARKET KARACHI</t>
  </si>
  <si>
    <t>PK03ABPA0010011000910010</t>
  </si>
  <si>
    <t>HOUSE NO 9/1 BLOCK 4-E</t>
  </si>
  <si>
    <t>ABDUR RAHIM</t>
  </si>
  <si>
    <t>03215148943</t>
  </si>
  <si>
    <t>immuhammad@gmail.com</t>
  </si>
  <si>
    <t>3640243069755</t>
  </si>
  <si>
    <t>QUAID E AZAM UNIVERSITY ISLAMABAD</t>
  </si>
  <si>
    <t>PK63HABB0002940014462803</t>
  </si>
  <si>
    <t>QUAIDE AZAM UNVRSTY ISLAMABAD</t>
  </si>
  <si>
    <t>INSTITUTE OF DEVELOPMENT ECONOMICS</t>
  </si>
  <si>
    <t>SYSTEM ANALYST, ICT DIVISION, PAKISTAN</t>
  </si>
  <si>
    <t>MUHAMMAD JAMIL KHAN</t>
  </si>
  <si>
    <t>03335695854</t>
  </si>
  <si>
    <t>naseerbajwa153@gmail.com</t>
  </si>
  <si>
    <t>3740596844746</t>
  </si>
  <si>
    <t>YASMEEN NASEER</t>
  </si>
  <si>
    <t>3740552279385</t>
  </si>
  <si>
    <t>F-11 MARKAZ ISLAMABAD</t>
  </si>
  <si>
    <t>MCB ISLAMIC BANK LIMITED</t>
  </si>
  <si>
    <t>PK36MCIB1171001078290001</t>
  </si>
  <si>
    <t>KHAYABAN-E-SIR SYED</t>
  </si>
  <si>
    <t>H. NO. 32-B, SECTOR 4-A</t>
  </si>
  <si>
    <t>CHUADHRY FAZAL KARIM</t>
  </si>
  <si>
    <t>03018224406</t>
  </si>
  <si>
    <t>zubairsza@hotmail.com</t>
  </si>
  <si>
    <t>95.5</t>
  </si>
  <si>
    <t>6110107605965</t>
  </si>
  <si>
    <t>SYED BILAL AHMAD SHAH</t>
  </si>
  <si>
    <t>6110119238454</t>
  </si>
  <si>
    <t>RUKHSANA ZUBAIR</t>
  </si>
  <si>
    <t>96.5</t>
  </si>
  <si>
    <t>6110120205333</t>
  </si>
  <si>
    <t>ISE TOWERS, BLUE AREA ISLAMABAD</t>
  </si>
  <si>
    <t>PK85MUCB0815648331006195</t>
  </si>
  <si>
    <t>SECTOR-C, SECTOR ROAD DHA-II</t>
  </si>
  <si>
    <t>H. NO. 1, LANE NO. 1</t>
  </si>
  <si>
    <t>SYED AHMAD HUSAIN SHAH</t>
  </si>
  <si>
    <t>03356166606</t>
  </si>
  <si>
    <t>abdullahbun@hotmail.com</t>
  </si>
  <si>
    <t>560.5</t>
  </si>
  <si>
    <t>3420281486117</t>
  </si>
  <si>
    <t>ZAHID MAHMOOD</t>
  </si>
  <si>
    <t>3420227006353</t>
  </si>
  <si>
    <t>930-MOHRI SHARIF, TEH. KHARIAN DISTT. GUJRAT</t>
  </si>
  <si>
    <t>PK08NBPA0930003059043012</t>
  </si>
  <si>
    <t>SHAH KHALID COLONY</t>
  </si>
  <si>
    <t>H # 34-A, ST. # 5-A</t>
  </si>
  <si>
    <t>PEHLWAN KHAN</t>
  </si>
  <si>
    <t>03425332204</t>
  </si>
  <si>
    <t>wasim026@hotmail.com</t>
  </si>
  <si>
    <t>355.5</t>
  </si>
  <si>
    <t>PK69ABPA0010002530520010</t>
  </si>
  <si>
    <t>F-11/2</t>
  </si>
  <si>
    <t>113, STREET-19</t>
  </si>
  <si>
    <t>03085444012</t>
  </si>
  <si>
    <t>rameez@pnra.org</t>
  </si>
  <si>
    <t>1048.5</t>
  </si>
  <si>
    <t>18179649</t>
  </si>
  <si>
    <t>6110119965423</t>
  </si>
  <si>
    <t>F-8 MARKAZ BRANCH ISLAMABAD</t>
  </si>
  <si>
    <t>PK03NBPA1694003010065492</t>
  </si>
  <si>
    <t>SECTOR 4-A RAWALPINDI</t>
  </si>
  <si>
    <t>NEAR BILAL MASJID, KHEYABAN-E-SIR SYED</t>
  </si>
  <si>
    <t>H. NO. DN-82, DHOKE NAJOO</t>
  </si>
  <si>
    <t>MUHAMMAD ISHAQUE</t>
  </si>
  <si>
    <t>03006009600</t>
  </si>
  <si>
    <t>FBR2007ACT</t>
  </si>
  <si>
    <t>aztw@hotmail.com</t>
  </si>
  <si>
    <t>208449.5</t>
  </si>
  <si>
    <t>1ST FLOOR KSE BUILDING KARACHI</t>
  </si>
  <si>
    <t>3000590442</t>
  </si>
  <si>
    <t>CONSTITUITION AVENUE FBR</t>
  </si>
  <si>
    <t>CHIEF (INCOME TAX POLICY)</t>
  </si>
  <si>
    <t>1878.5</t>
  </si>
  <si>
    <t>BLOCK 5C,F-10 MARKAZ, ISLAMABAD</t>
  </si>
  <si>
    <t>SECTOR G-10/2</t>
  </si>
  <si>
    <t>HOUSE NO.472, STREET NO.11,</t>
  </si>
  <si>
    <t>03335530637</t>
  </si>
  <si>
    <t>shasany@outlook.com</t>
  </si>
  <si>
    <t>4130417324991</t>
  </si>
  <si>
    <t>SYED SALEEM AKHTAR HASSANY</t>
  </si>
  <si>
    <t>4130471161180</t>
  </si>
  <si>
    <t>F-10 MARKAZ BRANCH ISLAMABAD</t>
  </si>
  <si>
    <t>PK67UNIL0112109210072604</t>
  </si>
  <si>
    <t>TOWN,PWD MAIN DOUBLE ROAD,</t>
  </si>
  <si>
    <t>HOUSE NO: 180,STREET NO.9,BLOCK-B,MEDIA</t>
  </si>
  <si>
    <t>03335303032</t>
  </si>
  <si>
    <t>762</t>
  </si>
  <si>
    <t>3740590280959</t>
  </si>
  <si>
    <t>JINNAH AVE BR. BLUE AREA ISLAMABAD</t>
  </si>
  <si>
    <t>1017151-8</t>
  </si>
  <si>
    <t>RAWALPINDI.</t>
  </si>
  <si>
    <t>HOUSE NO.532-B,SATELLITE TOWN</t>
  </si>
  <si>
    <t>SHAMIM AHMED</t>
  </si>
  <si>
    <t>03368400034</t>
  </si>
  <si>
    <t>3520227106277</t>
  </si>
  <si>
    <t>DHA-1 BRABCH ISLAMABAD</t>
  </si>
  <si>
    <t>PK79ASCM0001060100578463</t>
  </si>
  <si>
    <t>DHA - ISLAMABAD</t>
  </si>
  <si>
    <t>SECTOR - B,PHASE-I</t>
  </si>
  <si>
    <t>HOUSE NO.19, STREET NO.1,</t>
  </si>
  <si>
    <t>MALIK MOHAMMAD ASHRAF</t>
  </si>
  <si>
    <t>03335103590</t>
  </si>
  <si>
    <t>javedbokhari@hotmail.com</t>
  </si>
  <si>
    <t>39.5</t>
  </si>
  <si>
    <t>6110199400932</t>
  </si>
  <si>
    <t>NARGIS KAZMI</t>
  </si>
  <si>
    <t>6110150480567</t>
  </si>
  <si>
    <t>I-8/3,</t>
  </si>
  <si>
    <t>HOUSE NO. 614, STREET NO. 69,</t>
  </si>
  <si>
    <t>SYED ANWAR HUSSAIN SHAH BUKHARI</t>
  </si>
  <si>
    <t>03335141155</t>
  </si>
  <si>
    <t>saeed_jalal@hotmail.com</t>
  </si>
  <si>
    <t>489.5</t>
  </si>
  <si>
    <t>6110118627894</t>
  </si>
  <si>
    <t>BEENA SAEED</t>
  </si>
  <si>
    <t>6110119412065</t>
  </si>
  <si>
    <t>AABPARA BR. ISLAMABAD</t>
  </si>
  <si>
    <t>PK26MUCB0059702010069833</t>
  </si>
  <si>
    <t>MIAN MIR ROAD</t>
  </si>
  <si>
    <t>HOUSE NO. 30-B, UPPER MALL SCHEME,</t>
  </si>
  <si>
    <t>CH. JALAL DIN</t>
  </si>
  <si>
    <t>03325054946</t>
  </si>
  <si>
    <t>mamujuddadi@bankalhabib.com</t>
  </si>
  <si>
    <t>94.5</t>
  </si>
  <si>
    <t>3740579186007</t>
  </si>
  <si>
    <t>MUHAMMAD ADIL MUJUDDADI</t>
  </si>
  <si>
    <t>3740533324565</t>
  </si>
  <si>
    <t>MUHAMMAD NADEEM MUJUDDADI</t>
  </si>
  <si>
    <t>3740571238868</t>
  </si>
  <si>
    <t>SAMINA ZAREEN KHAN</t>
  </si>
  <si>
    <t>96</t>
  </si>
  <si>
    <t>3740572821153</t>
  </si>
  <si>
    <t>MAIN BRANCH BANK ROAD CANNT RAWALPINDI</t>
  </si>
  <si>
    <t>PK83BAHL0006008103436301</t>
  </si>
  <si>
    <t>LANE 5, PESHAWAR ROAD,</t>
  </si>
  <si>
    <t>H # 665/A, NEAR ALI MARKET</t>
  </si>
  <si>
    <t>MUHAMMAD MOHSIN MUJUDDADI</t>
  </si>
  <si>
    <t>03005130968</t>
  </si>
  <si>
    <t>alishahid99@gmail.com</t>
  </si>
  <si>
    <t>284</t>
  </si>
  <si>
    <t>3740503433970</t>
  </si>
  <si>
    <t>SHEERIN FATIMA</t>
  </si>
  <si>
    <t>3740505460223</t>
  </si>
  <si>
    <t>ALI AKBAR</t>
  </si>
  <si>
    <t>3740525368107</t>
  </si>
  <si>
    <t>QAISER HUSSAIN MIRZA</t>
  </si>
  <si>
    <t>3740525452657</t>
  </si>
  <si>
    <t>SATTLITE TOWN, RAWALPINDI</t>
  </si>
  <si>
    <t>PK41ASCM0000441000006828</t>
  </si>
  <si>
    <t>SATELLITE TOWN</t>
  </si>
  <si>
    <t>D-1053, HAIDIRY CHOWK</t>
  </si>
  <si>
    <t>KARIM BUKSH HAIDIRY</t>
  </si>
  <si>
    <t>akhtaraja@yahoo.com</t>
  </si>
  <si>
    <t>6110123295562</t>
  </si>
  <si>
    <t>MAIN BRANCH RAZIA SHARIF PLAZA BLUE AREA ISLAMABAD</t>
  </si>
  <si>
    <t>PK58BAHL0004007704471001</t>
  </si>
  <si>
    <t>ROAD SECTOR G-7-2</t>
  </si>
  <si>
    <t>HOUSE NO. 108/2-E MAIN SERVICE</t>
  </si>
  <si>
    <t>RAJA M. IQBAL</t>
  </si>
  <si>
    <t>0022390</t>
  </si>
  <si>
    <t>8842.5</t>
  </si>
  <si>
    <t>14110698161</t>
  </si>
  <si>
    <t>BLOCK-B,TALPUR RD.OFF I.I.CHUNDRIGAR RD.</t>
  </si>
  <si>
    <t>ONB-B9/G,2ND FLOOR,MEHERSONS ESTATES,</t>
  </si>
  <si>
    <t>03004290350</t>
  </si>
  <si>
    <t>285.5</t>
  </si>
  <si>
    <t>3520173059291</t>
  </si>
  <si>
    <t>WASSAN PURA LAHORE</t>
  </si>
  <si>
    <t>02430011989501</t>
  </si>
  <si>
    <t>19-B STREET # 7 NEAR CHOKE BARAF KHANA</t>
  </si>
  <si>
    <t>SH.KHURSHID ALAM</t>
  </si>
  <si>
    <t>03145121122</t>
  </si>
  <si>
    <t>6110166756306</t>
  </si>
  <si>
    <t>MAIN DOUBLE ROAD, G-8/2,</t>
  </si>
  <si>
    <t>HOUSE: 50,</t>
  </si>
  <si>
    <t>KHALID MEHMOOD (LATE)</t>
  </si>
  <si>
    <t>03452992564</t>
  </si>
  <si>
    <t>sajjadhassan1956@yahoo.com</t>
  </si>
  <si>
    <t>4220193010197</t>
  </si>
  <si>
    <t>LANDHI INDUSTRAIL AREA KARACHI</t>
  </si>
  <si>
    <t>PK53UNIL0112000210091112</t>
  </si>
  <si>
    <t>AREA 36-B,LANDHI # 5,</t>
  </si>
  <si>
    <t>HOUSE # 14, STREET # 21,</t>
  </si>
  <si>
    <t>IRSHAD HASSAN</t>
  </si>
  <si>
    <t>03466751400</t>
  </si>
  <si>
    <t>inayatghouri04@gmail.com</t>
  </si>
  <si>
    <t>3460370124001</t>
  </si>
  <si>
    <t>SADAR BAZAR - 0263 SIALKOT</t>
  </si>
  <si>
    <t>PK04MUCB0026304010002185</t>
  </si>
  <si>
    <t>WEST,</t>
  </si>
  <si>
    <t>HOUSE # 1418, KOTLI LOHARAN,</t>
  </si>
  <si>
    <t>MUHAMMAD KHAN</t>
  </si>
  <si>
    <t>03343841068</t>
  </si>
  <si>
    <t>4220162185080</t>
  </si>
  <si>
    <t>MARIAM</t>
  </si>
  <si>
    <t>4220133715245</t>
  </si>
  <si>
    <t>MUHAMMAD MURSALEEN</t>
  </si>
  <si>
    <t>GHULISTAN E JOHAR KARACHI</t>
  </si>
  <si>
    <t>PK59MPBL0178027140133197</t>
  </si>
  <si>
    <t>GHULISTAN-E-IQBAL</t>
  </si>
  <si>
    <t>15-A AZEEM KHAN GOTH BLOCK 4-A</t>
  </si>
  <si>
    <t>03312579124</t>
  </si>
  <si>
    <t>liaquatebrahim5@gmail.com</t>
  </si>
  <si>
    <t>4220181901235</t>
  </si>
  <si>
    <t>SUB BRANCH OF CLIFTON BRANCH KARACHI</t>
  </si>
  <si>
    <t>PK48BAHL1019007701598701</t>
  </si>
  <si>
    <t>A-102 AL-MUSTAFA HOMES FRERE</t>
  </si>
  <si>
    <t>EBRAHIM ISMAIL SHAREEF</t>
  </si>
  <si>
    <t>03462820488</t>
  </si>
  <si>
    <t>salman_samad99@hotmail.com</t>
  </si>
  <si>
    <t>4220142792547</t>
  </si>
  <si>
    <t>SHAHEED-E-MILLAT ROAD BLOCK 7/8</t>
  </si>
  <si>
    <t>FLAT NO 101 PLOT C-16 JELPUR TERRACE</t>
  </si>
  <si>
    <t>A.SAMAD M.HANIF AMIWALA</t>
  </si>
  <si>
    <t>03412146361</t>
  </si>
  <si>
    <t>rizwan.ahmed@hascol.com</t>
  </si>
  <si>
    <t>4220177123461</t>
  </si>
  <si>
    <t>HOUSE#266 AREA C KORANGI NO 5 1/2</t>
  </si>
  <si>
    <t>SHER ZAMAN</t>
  </si>
  <si>
    <t>03312627335</t>
  </si>
  <si>
    <t>faisalyousuf2010@gmail.com</t>
  </si>
  <si>
    <t>2710</t>
  </si>
  <si>
    <t>4230198980018</t>
  </si>
  <si>
    <t>AQEELA BANO</t>
  </si>
  <si>
    <t>2710.5</t>
  </si>
  <si>
    <t>4230159775715</t>
  </si>
  <si>
    <t>DEFENCE PHASE II KARACHI</t>
  </si>
  <si>
    <t>PK33MPBL0177067140153598</t>
  </si>
  <si>
    <t>STREET NO 1</t>
  </si>
  <si>
    <t>A-22 DEFENCE VIEW PHASE 1</t>
  </si>
  <si>
    <t>SALEH MUHAMMAD</t>
  </si>
  <si>
    <t>03113182566</t>
  </si>
  <si>
    <t>majid.yousuf86@yahoo.com</t>
  </si>
  <si>
    <t>4216</t>
  </si>
  <si>
    <t>4130362470563</t>
  </si>
  <si>
    <t>4200037295663</t>
  </si>
  <si>
    <t>ISLAMIC BR PHASE V DHA KARACHI</t>
  </si>
  <si>
    <t>PK48BAHL5014011500079001</t>
  </si>
  <si>
    <t>GULZAR-E-HIJRI</t>
  </si>
  <si>
    <t>HOUSE NO A62 MEMON NAGAR SECTOR 13A</t>
  </si>
  <si>
    <t>03362028551</t>
  </si>
  <si>
    <t>rehmatullah.ghari@outlook.com</t>
  </si>
  <si>
    <t>23</t>
  </si>
  <si>
    <t>4230110022548</t>
  </si>
  <si>
    <t>KULSOOM</t>
  </si>
  <si>
    <t>4230110022546</t>
  </si>
  <si>
    <t>NAPIER ROAD BRANCH KARACHI</t>
  </si>
  <si>
    <t>PK34UNIL0112006510092462</t>
  </si>
  <si>
    <t>OUT RAM ROAD PAKISTAN CHOWK</t>
  </si>
  <si>
    <t>GOLDEN PLAZA FLAT NO 202 2ND FLOOR</t>
  </si>
  <si>
    <t>03462710461</t>
  </si>
  <si>
    <t>theusman20@yahoo.com</t>
  </si>
  <si>
    <t>4200002573755</t>
  </si>
  <si>
    <t>4200004986453</t>
  </si>
  <si>
    <t>KARIMABAD BLOCK 1 KARACHI</t>
  </si>
  <si>
    <t>PK05ASCM0002300320002560</t>
  </si>
  <si>
    <t>A-62 MEMON NAGAR GULZAR-E-HIJRI</t>
  </si>
  <si>
    <t>HASHIM</t>
  </si>
  <si>
    <t>03323642514</t>
  </si>
  <si>
    <t>razarajani@hotmail.com</t>
  </si>
  <si>
    <t>4220144124295</t>
  </si>
  <si>
    <t>MOHAMMAD RAZA RAJANI</t>
  </si>
  <si>
    <t>14526468</t>
  </si>
  <si>
    <t>4230110882917</t>
  </si>
  <si>
    <t>SOLIDER BAZAR BRANCH KARACHI</t>
  </si>
  <si>
    <t>PK08BAHL1047007400203501</t>
  </si>
  <si>
    <t>202 AFSHAN ARCADE BRITTO</t>
  </si>
  <si>
    <t>JAFFER ALI RAJANI</t>
  </si>
  <si>
    <t>03213600550</t>
  </si>
  <si>
    <t>4230151296699</t>
  </si>
  <si>
    <t>4210114442058</t>
  </si>
  <si>
    <t>KMC BRANCH KARACHI</t>
  </si>
  <si>
    <t>PK94MUCB0003302010063572</t>
  </si>
  <si>
    <t>BHORA PIR KARACHI</t>
  </si>
  <si>
    <t>BEAR SAKHI PAKWAN ASLAM ROAD</t>
  </si>
  <si>
    <t>1ST FLOOR ROOM NO 13 JIVAJI BUILDING</t>
  </si>
  <si>
    <t>03333253718</t>
  </si>
  <si>
    <t>umerzakir@yahoo.com</t>
  </si>
  <si>
    <t>4230154350949</t>
  </si>
  <si>
    <t>UMER HASHAM</t>
  </si>
  <si>
    <t>SHAHRAH E FAISAL BRANCH KARACHI</t>
  </si>
  <si>
    <t>PK49MEZN0001110100552442</t>
  </si>
  <si>
    <t>PLOT # 277/2/B MILL STREET</t>
  </si>
  <si>
    <t>MUHAMMAD ZAKIR HUSSAIN</t>
  </si>
  <si>
    <t>MA JINNAH ROAD KARACHI.</t>
  </si>
  <si>
    <t>NEAR SAKHI PAKWAN ASLAM ROAD</t>
  </si>
  <si>
    <t>03222099049</t>
  </si>
  <si>
    <t>faizandhar@gmail.com</t>
  </si>
  <si>
    <t>5500</t>
  </si>
  <si>
    <t>4230135658433</t>
  </si>
  <si>
    <t>PK79MPBL0118027140128562</t>
  </si>
  <si>
    <t>LINK ROAD ZAM ZAMA CLIFTON</t>
  </si>
  <si>
    <t>NAVAL HOUSING SOCIETY PLOT NO B-54</t>
  </si>
  <si>
    <t>03362482006</t>
  </si>
  <si>
    <t>habibalijivani@gmail.com</t>
  </si>
  <si>
    <t>4220105107910</t>
  </si>
  <si>
    <t>189</t>
  </si>
  <si>
    <t>4200005171759</t>
  </si>
  <si>
    <t>M.A JINNAH ROAD KARACHI</t>
  </si>
  <si>
    <t>PK55MPBL0120017140112259</t>
  </si>
  <si>
    <t>CHOWRANGI M.A JINNA KARACHI</t>
  </si>
  <si>
    <t>PLOT 126 PARSI COLONY NEAR NUMAISH</t>
  </si>
  <si>
    <t>CLASSIC CORNER FLAT: 009 GROUND FLOOR</t>
  </si>
  <si>
    <t>JIVA BHAI</t>
  </si>
  <si>
    <t>03343044726</t>
  </si>
  <si>
    <t>4220170846855</t>
  </si>
  <si>
    <t>BADRUDDIN QURESHI</t>
  </si>
  <si>
    <t>4220183449965</t>
  </si>
  <si>
    <t>HBZ PLAZA KARACHI</t>
  </si>
  <si>
    <t>PK89MPBL0152017140520842</t>
  </si>
  <si>
    <t>B-136 KHUDADAD COLONY NEW TOWN</t>
  </si>
  <si>
    <t>03452783963</t>
  </si>
  <si>
    <t>1350480330695</t>
  </si>
  <si>
    <t>AZMATULLAH</t>
  </si>
  <si>
    <t>376.5</t>
  </si>
  <si>
    <t>4240131981583</t>
  </si>
  <si>
    <t>PNSC BRANCH KARACHI</t>
  </si>
  <si>
    <t>PK91MEZN0001010100633850</t>
  </si>
  <si>
    <t>M.T KHAN ROAD</t>
  </si>
  <si>
    <t>SHAFI HOUSE ,35-A/3 LALAZAR</t>
  </si>
  <si>
    <t>SYED NAZEEF</t>
  </si>
  <si>
    <t>03432080230</t>
  </si>
  <si>
    <t>4240134437989</t>
  </si>
  <si>
    <t>4240115530009</t>
  </si>
  <si>
    <t>PK70MPBL0152017140402747</t>
  </si>
  <si>
    <t>HOUSE-B-48 STREET SULTANABAD</t>
  </si>
  <si>
    <t>MARFAT SHAH</t>
  </si>
  <si>
    <t>03212276234</t>
  </si>
  <si>
    <t>22</t>
  </si>
  <si>
    <t>4230109572270</t>
  </si>
  <si>
    <t>4230171043572</t>
  </si>
  <si>
    <t>NOOR ZEHRA MAKHRAJ</t>
  </si>
  <si>
    <t>4230108945058</t>
  </si>
  <si>
    <t>KHADIJA MAKHRAJ</t>
  </si>
  <si>
    <t>4230109052161</t>
  </si>
  <si>
    <t>COMPLEX BAGH-E-ZEHRA STREET</t>
  </si>
  <si>
    <t>GK 7/60 408,BAGH-E-ZEHRA</t>
  </si>
  <si>
    <t>HASSAN ALI</t>
  </si>
  <si>
    <t>03445533436</t>
  </si>
  <si>
    <t>494.5</t>
  </si>
  <si>
    <t>3740588247381</t>
  </si>
  <si>
    <t>COMMERICAL MARKET S.TOWN RAWLPINDI RAWALPINDI</t>
  </si>
  <si>
    <t>BIPL</t>
  </si>
  <si>
    <t>3004-006920-201</t>
  </si>
  <si>
    <t>C-46/6 CHANDNI CHOK SATELLITE TOWN</t>
  </si>
  <si>
    <t>MUBIN UL ISLAM</t>
  </si>
  <si>
    <t>03002105672</t>
  </si>
  <si>
    <t>558.5</t>
  </si>
  <si>
    <t>4230110561141</t>
  </si>
  <si>
    <t>JUNAID BAKALI</t>
  </si>
  <si>
    <t>559</t>
  </si>
  <si>
    <t>4230110561123</t>
  </si>
  <si>
    <t>APARTMENT SOLDIER BAZAR</t>
  </si>
  <si>
    <t>FLAT  NO 302  HUMAIRA</t>
  </si>
  <si>
    <t>03343094604</t>
  </si>
  <si>
    <t>185</t>
  </si>
  <si>
    <t>4210117734471</t>
  </si>
  <si>
    <t>AFZAL SALIM JESANI</t>
  </si>
  <si>
    <t>4210117541641</t>
  </si>
  <si>
    <t>75950 KARACHI</t>
  </si>
  <si>
    <t>FEDERAL `B` AREA , KARACHI</t>
  </si>
  <si>
    <t>K-254,KARIMABAD COLONY</t>
  </si>
  <si>
    <t>HASHIM ALI SINDHWANI</t>
  </si>
  <si>
    <t>133</t>
  </si>
  <si>
    <t>4230190447474</t>
  </si>
  <si>
    <t>COMPLEX  BAGH - E - ZEHR STREET</t>
  </si>
  <si>
    <t>GK 7 / 60  408 BAGH - E - ZEHRA</t>
  </si>
  <si>
    <t>MUSTAFA  HUSSAIN</t>
  </si>
  <si>
    <t>4495</t>
  </si>
  <si>
    <t>4220117701023</t>
  </si>
  <si>
    <t>D-124, BLOCK # 7,</t>
  </si>
  <si>
    <t>kazmi@penta5.com</t>
  </si>
  <si>
    <t>5119</t>
  </si>
  <si>
    <t>55 HAIDER ROAD SADAR CANTT RAWALPINDI</t>
  </si>
  <si>
    <t>NEAR AYUB NATIONAL PARK</t>
  </si>
  <si>
    <t>5-E, LANE-9, GULISTAN COLONY</t>
  </si>
  <si>
    <t>muhammadkhalidif92@yahoo.com</t>
  </si>
  <si>
    <t>4210193720967</t>
  </si>
  <si>
    <t>NORTH NAZIMABAD KARACHI</t>
  </si>
  <si>
    <t>0697601471005296</t>
  </si>
  <si>
    <t>NAZIMABAD - NO - 5</t>
  </si>
  <si>
    <t>5-C,9/14, 2ND FLOOR , FLAT NO - S3</t>
  </si>
  <si>
    <t>MUHAMMAD MATEEN</t>
  </si>
  <si>
    <t>03343997270</t>
  </si>
  <si>
    <t>gwala33@yahoo.com</t>
  </si>
  <si>
    <t>32742819</t>
  </si>
  <si>
    <t>4230111053607</t>
  </si>
  <si>
    <t>PAK CHOWLK ARAM BAGH,SURVEY S,RB-5,PLOT8 KARACHI</t>
  </si>
  <si>
    <t>PK73MEZN0001640103288402</t>
  </si>
  <si>
    <t>KANJI TULSI DAS STREET, PAKISTAN CHOWK</t>
  </si>
  <si>
    <t>FLAT#201,2ND FLOOR,SAMAR CLASSIC</t>
  </si>
  <si>
    <t>MUHAMMED ASHRAF</t>
  </si>
  <si>
    <t>03212871331</t>
  </si>
  <si>
    <t>fayyaz14khan@hotmail.com</t>
  </si>
  <si>
    <t>4210133340779</t>
  </si>
  <si>
    <t>AMIR KHAN</t>
  </si>
  <si>
    <t>8.5</t>
  </si>
  <si>
    <t>4200005640673</t>
  </si>
  <si>
    <t>894/2 AZIZABADF B AREA BRANCH KARACHI</t>
  </si>
  <si>
    <t>PK52UNIL0112052910093936</t>
  </si>
  <si>
    <t>F.B. AREA</t>
  </si>
  <si>
    <t>H.NO 542, BLOCK NO. 09,</t>
  </si>
  <si>
    <t>MOHD AFAQ KHAN</t>
  </si>
  <si>
    <t>03009294057</t>
  </si>
  <si>
    <t>ali.tharani@efuinsurance.com</t>
  </si>
  <si>
    <t>4220164454541</t>
  </si>
  <si>
    <t>4220102763954</t>
  </si>
  <si>
    <t>ANILA RAFIQ</t>
  </si>
  <si>
    <t>4210196519406</t>
  </si>
  <si>
    <t>ZAINAB MUNEER</t>
  </si>
  <si>
    <t>4230108803018</t>
  </si>
  <si>
    <t>BATOOL ALI THARANI</t>
  </si>
  <si>
    <t>MEHRAN HOTEL SHAHRAH E FAISAL KARACHI</t>
  </si>
  <si>
    <t>PK25MUCB0049524081001542</t>
  </si>
  <si>
    <t>JAMSHED QURTERS KARACHI</t>
  </si>
  <si>
    <t>PLOT # 432 (35/1) AMIL COLONY #2</t>
  </si>
  <si>
    <t>HOOR TERRACE , 202 2ND FLOOR</t>
  </si>
  <si>
    <t>MUHAMMAD ALI THARANI</t>
  </si>
  <si>
    <t>03002434265</t>
  </si>
  <si>
    <t>u_iram@hotmail.com</t>
  </si>
  <si>
    <t>148</t>
  </si>
  <si>
    <t>4210192130794</t>
  </si>
  <si>
    <t>MUSLIM TOWN KARACHI</t>
  </si>
  <si>
    <t>PK64HABB0004000006157301</t>
  </si>
  <si>
    <t>NORTH KARACHI.</t>
  </si>
  <si>
    <t>HOUSE NO. B-473, SECTOR 11-A,</t>
  </si>
  <si>
    <t>AITMADUDDIN</t>
  </si>
  <si>
    <t>03008250499</t>
  </si>
  <si>
    <t>drkashifmahmood@hotmail.com</t>
  </si>
  <si>
    <t>177.5</t>
  </si>
  <si>
    <t>4230135475057</t>
  </si>
  <si>
    <t>AL REHMAN BRANCH KARACHI</t>
  </si>
  <si>
    <t>PK30UNIL0112123401021565</t>
  </si>
  <si>
    <t>PHASE VI, D.H.A.,</t>
  </si>
  <si>
    <t>102/I, KHAYABAN-E-GHAZI</t>
  </si>
  <si>
    <t>MAMOOD AHMED</t>
  </si>
  <si>
    <t>03008238779</t>
  </si>
  <si>
    <t>iradamjee@gmail.com</t>
  </si>
  <si>
    <t>4230131976279</t>
  </si>
  <si>
    <t>PK38FAYS0424008240590012</t>
  </si>
  <si>
    <t>LANE PHASE-6 DHA</t>
  </si>
  <si>
    <t>PLOT NO . 23-C,5TH,STREET ITTEHAD</t>
  </si>
  <si>
    <t>ABDUL RAZZAQ ADAMJEE</t>
  </si>
  <si>
    <t>03003451070</t>
  </si>
  <si>
    <t>hasan.zahoor@icloud.com</t>
  </si>
  <si>
    <t>2300</t>
  </si>
  <si>
    <t>4230107716511</t>
  </si>
  <si>
    <t>PK68ALFH0012001003288992</t>
  </si>
  <si>
    <t>3RD FLOOR, BLOCK -F, 61/2, DOLI KHATA</t>
  </si>
  <si>
    <t>YASEEN SQUAIRE , FLAT NO- 301,</t>
  </si>
  <si>
    <t>REHMAT ULLAH</t>
  </si>
  <si>
    <t>03002388235</t>
  </si>
  <si>
    <t>lagkaz641@gmail.com</t>
  </si>
  <si>
    <t>10759</t>
  </si>
  <si>
    <t>05427142</t>
  </si>
  <si>
    <t>4220122119641</t>
  </si>
  <si>
    <t>ALLAMA IQBAL ROAD BRANCH PECHS KARACHI</t>
  </si>
  <si>
    <t>PK51BAHL1026007701368601</t>
  </si>
  <si>
    <t>KARACHI-5.</t>
  </si>
  <si>
    <t>54, MUSLIMABAD, JAMSHED TOWN</t>
  </si>
  <si>
    <t>GHULAM MUSTAFA S. KAZI</t>
  </si>
  <si>
    <t>03333189850</t>
  </si>
  <si>
    <t>mushtaq_emtts@yahoo.com</t>
  </si>
  <si>
    <t>76</t>
  </si>
  <si>
    <t>4200025171685</t>
  </si>
  <si>
    <t>(0133) WATER PUMP BR KARACHI</t>
  </si>
  <si>
    <t>PK94MEZN0001330103593638</t>
  </si>
  <si>
    <t>F.B. AREA KARACHI-38</t>
  </si>
  <si>
    <t>F-10 FAREED SQUARE BLOCK-14</t>
  </si>
  <si>
    <t>ABDUL WAKEEL</t>
  </si>
  <si>
    <t>03002361181</t>
  </si>
  <si>
    <t>zeenetsystem@gmail.com</t>
  </si>
  <si>
    <t>4230127454000</t>
  </si>
  <si>
    <t>ZAINAB</t>
  </si>
  <si>
    <t>4220104694077</t>
  </si>
  <si>
    <t>ARSALAN</t>
  </si>
  <si>
    <t>PK37ABPA0010033603270017</t>
  </si>
  <si>
    <t>NO.3, FATIMA JINNAH COLONY,</t>
  </si>
  <si>
    <t>FLAT NO.604, SOBIA HEAVEN, JAMSHAD ROAD,</t>
  </si>
  <si>
    <t>03005005262</t>
  </si>
  <si>
    <t>salimx@gmail.com</t>
  </si>
  <si>
    <t>3740541364699</t>
  </si>
  <si>
    <t>KHAYABAN-E-TANZEEM KARACHI</t>
  </si>
  <si>
    <t>PK78MPBL0146567140120945</t>
  </si>
  <si>
    <t>BLOCK-4, CLIFTON.</t>
  </si>
  <si>
    <t>F1, F-48, MEHDI HOMES, ESTREET,</t>
  </si>
  <si>
    <t>03313383275</t>
  </si>
  <si>
    <t>umairyounus1997@gmail.com</t>
  </si>
  <si>
    <t>4220105129064</t>
  </si>
  <si>
    <t>RABIA YOUNUS</t>
  </si>
  <si>
    <t>4220110865641</t>
  </si>
  <si>
    <t>MUHAMMAD ALI SOCIETY KARACHI</t>
  </si>
  <si>
    <t>PK91MEZN0001290102471016</t>
  </si>
  <si>
    <t>ADAMJEE NAGAR, K.C.H.S,</t>
  </si>
  <si>
    <t>129 / A, FLAT NO.5, 2ND FLOOR.</t>
  </si>
  <si>
    <t>03222411760</t>
  </si>
  <si>
    <t>asifattari066@gmail.com</t>
  </si>
  <si>
    <t>4230115521316</t>
  </si>
  <si>
    <t>4230168007681</t>
  </si>
  <si>
    <t>PK16MEZN0099350103137442</t>
  </si>
  <si>
    <t>ROAD, GARDEN WEST, KARACHI</t>
  </si>
  <si>
    <t>PLOT NO.R-8-23, ABO HANFIA STREET,NISTER</t>
  </si>
  <si>
    <t>FLAT NO.301, 3RD FLOOR, AL-RAMZAN HOMES,</t>
  </si>
  <si>
    <t>03333582420</t>
  </si>
  <si>
    <t>murtaza.noorani@hotmail.com</t>
  </si>
  <si>
    <t>465</t>
  </si>
  <si>
    <t>4200004910205</t>
  </si>
  <si>
    <t>HBZ PLAZA, I.I. CHUNDRIGAR ROAD KARACHI</t>
  </si>
  <si>
    <t>PK70MPBL0152017140334556</t>
  </si>
  <si>
    <t>BLOCK-3, KHALID BIN WALID ROAD,</t>
  </si>
  <si>
    <t>502, AL-HARAM CORNER, 167-A,</t>
  </si>
  <si>
    <t>HASAN ALI NOORANI</t>
  </si>
  <si>
    <t>03343097007</t>
  </si>
  <si>
    <t>iqbalghouri1985@gmail.com</t>
  </si>
  <si>
    <t>4220187407419</t>
  </si>
  <si>
    <t>STOCK EXCHANGE BUILDING KARACHI</t>
  </si>
  <si>
    <t>PK72MUCB0106302010046499</t>
  </si>
  <si>
    <t>QUARTERS</t>
  </si>
  <si>
    <t>HOUSE NO. E-812, KORANGI, 100</t>
  </si>
  <si>
    <t>NABI BAKSH</t>
  </si>
  <si>
    <t>03332241475</t>
  </si>
  <si>
    <t>saqibpvz@yahoo.com</t>
  </si>
  <si>
    <t>4210108961764</t>
  </si>
  <si>
    <t>SAIMA NADEEM</t>
  </si>
  <si>
    <t>4210156208501</t>
  </si>
  <si>
    <t>GULSHAN-E-ZUBAIDA, NORTH NAZIMABAD KARACHI</t>
  </si>
  <si>
    <t>PK81UNIL0112049101023500</t>
  </si>
  <si>
    <t>C-115 / 2, BLOCK-1,</t>
  </si>
  <si>
    <t>AHSAN ELAHI</t>
  </si>
  <si>
    <t>03222925225</t>
  </si>
  <si>
    <t>imran_hunani@hotmail.com</t>
  </si>
  <si>
    <t>4230117196591</t>
  </si>
  <si>
    <t>4230133441405</t>
  </si>
  <si>
    <t>,GARDEN WEST KARACHI</t>
  </si>
  <si>
    <t>GHULAM HUSSAIN QASIM ROAD,PLOT NO.1 / 29</t>
  </si>
  <si>
    <t>FLAT NO.505, 5TH FLOOR, DAIMOND CITY</t>
  </si>
  <si>
    <t>03332477980</t>
  </si>
  <si>
    <t>zeeshanvcr@yahoo.com</t>
  </si>
  <si>
    <t>4220104028853</t>
  </si>
  <si>
    <t>ZEESHAN MEHMOOD MOLVI</t>
  </si>
  <si>
    <t>PK75BKIP0101000008500201</t>
  </si>
  <si>
    <t>STOCK EXCHANGE BULDING KARACHI</t>
  </si>
  <si>
    <t>ROOM NO.521-522, 5TH FLOOR,</t>
  </si>
  <si>
    <t>MOHAMMAD UMAR MOLVI</t>
  </si>
  <si>
    <t>03002353251</t>
  </si>
  <si>
    <t>arif.hunani@gmail.com</t>
  </si>
  <si>
    <t>4230190127958</t>
  </si>
  <si>
    <t>RUKHSANA ARIF</t>
  </si>
  <si>
    <t>PK69BKIP0101000006040001</t>
  </si>
  <si>
    <t>ROOM NO.521-522, STOCK EXCHANGE BULDING</t>
  </si>
  <si>
    <t>MOHAMMAD ARIF</t>
  </si>
  <si>
    <t>03119966627</t>
  </si>
  <si>
    <t>yumnaarif01@gmail.com</t>
  </si>
  <si>
    <t>4230171252467</t>
  </si>
  <si>
    <t>PK65ALFH0012001003288464</t>
  </si>
  <si>
    <t>EXCHANGE BULDING STOCK EXCHANGE</t>
  </si>
  <si>
    <t>ROOM NO. 521-522, 5TH FLOOR STOCK</t>
  </si>
  <si>
    <t>03212760092</t>
  </si>
  <si>
    <t>hasnainghazi.1@outlook.com</t>
  </si>
  <si>
    <t>4230110367487</t>
  </si>
  <si>
    <t>ABDUL SATTAR GHAZI</t>
  </si>
  <si>
    <t>KHARADAR BRANCH KARACHI</t>
  </si>
  <si>
    <t>PK47MEZN0001630102277597</t>
  </si>
  <si>
    <t>BULDING KARACHI STOCK EXCHANGE</t>
  </si>
  <si>
    <t>ROOM NO.521-522, 5TH FLOR STOCK EXCHANGE</t>
  </si>
  <si>
    <t>03009259712</t>
  </si>
  <si>
    <t>msaad81@hotmail.com</t>
  </si>
  <si>
    <t>4220175763589</t>
  </si>
  <si>
    <t>PK64MEZN0001100102028949</t>
  </si>
  <si>
    <t>AMEER KHOSRO ROAD</t>
  </si>
  <si>
    <t>HOUSE NO.396-B, ADAMJEE NAGAR</t>
  </si>
  <si>
    <t>03028294494</t>
  </si>
  <si>
    <t>hha@adamjeedurabuilt.com</t>
  </si>
  <si>
    <t>4200068925130</t>
  </si>
  <si>
    <t>HAWA HAMID ADAMJEE</t>
  </si>
  <si>
    <t>MAIN BRANCH I.I. CHUNDRIGAR ROAD KARACHI</t>
  </si>
  <si>
    <t>PK61MUCB0000101010097243</t>
  </si>
  <si>
    <t>AMAN FOUNDATION, KARACHI</t>
  </si>
  <si>
    <t>INDUSTRIAL PARK (KCIP) OPP: TO CBM, NEAR</t>
  </si>
  <si>
    <t>P.NO.GA -64, A7 &amp; GA-51,A6,KORANGI CREEK</t>
  </si>
  <si>
    <t>ABDUL HAMID ADAMJEE</t>
  </si>
  <si>
    <t>03009212892</t>
  </si>
  <si>
    <t>yameen.noorani@hotmail.com</t>
  </si>
  <si>
    <t>23618230</t>
  </si>
  <si>
    <t>4200009635237</t>
  </si>
  <si>
    <t>MOHAMMED YAMEEN.</t>
  </si>
  <si>
    <t>DOHRAJI COLONY KARACHI</t>
  </si>
  <si>
    <t>PK33MPBL0133217140174366</t>
  </si>
  <si>
    <t>EXCHANGE BUILGING</t>
  </si>
  <si>
    <t>521-522, 5TH FLOOR KARACHI STOCK</t>
  </si>
  <si>
    <t>03132128596</t>
  </si>
  <si>
    <t>siddiqvcr00@gmail.com</t>
  </si>
  <si>
    <t>4230107427881</t>
  </si>
  <si>
    <t>MOHAMMED SIDDIQ</t>
  </si>
  <si>
    <t>PK20ABPA0010033525470018</t>
  </si>
  <si>
    <t>ABA QASIM</t>
  </si>
  <si>
    <t>03218282808</t>
  </si>
  <si>
    <t>yasinkodvavi@gmail.com</t>
  </si>
  <si>
    <t>4230195182411</t>
  </si>
  <si>
    <t>PK09ALFH0012001004252488</t>
  </si>
  <si>
    <t>KARACHI STOCK EXCHANGE BULDING</t>
  </si>
  <si>
    <t>ROOM NO.521-522, 5TH FLOOR</t>
  </si>
  <si>
    <t>MOHAMMAD IQBAL KODVAVI</t>
  </si>
  <si>
    <t>03112615803</t>
  </si>
  <si>
    <t>nidasiddiq06@gmail.com</t>
  </si>
  <si>
    <t>4230107083436</t>
  </si>
  <si>
    <t>NIDA</t>
  </si>
  <si>
    <t>EN , WEST KARACHI</t>
  </si>
  <si>
    <t>BLOCK-A, GHULAM HUSSAIN KASSIM ROAD GARD</t>
  </si>
  <si>
    <t>BILAL ARCADE, PHASE NO-1, ROOM NO-302,</t>
  </si>
  <si>
    <t>03040122497</t>
  </si>
  <si>
    <t>qaisermukhtar718@gmail.com</t>
  </si>
  <si>
    <t>8750</t>
  </si>
  <si>
    <t>4200064264413</t>
  </si>
  <si>
    <t>BAHRIA TOWN LAHORE</t>
  </si>
  <si>
    <t>PK57BAHL0146007800020850</t>
  </si>
  <si>
    <t>TOWAN,</t>
  </si>
  <si>
    <t>77, ALI BLOCK SEC, B, BAHRIA</t>
  </si>
  <si>
    <t>MOHAMMED SHAFI</t>
  </si>
  <si>
    <t>03332217127</t>
  </si>
  <si>
    <t>younusmajid680@gmail.com</t>
  </si>
  <si>
    <t>28.5</t>
  </si>
  <si>
    <t>4220103899103</t>
  </si>
  <si>
    <t>BLOCK 7/8 KARACHI</t>
  </si>
  <si>
    <t>NO-5, ADAMJEE NAGAR K.C.H.S.</t>
  </si>
  <si>
    <t>129 BLOCK-A , 2ND  FLOOR  FLAT</t>
  </si>
  <si>
    <t>03212111383</t>
  </si>
  <si>
    <t>thr_zia@yahoo.com</t>
  </si>
  <si>
    <t>4220153251489</t>
  </si>
  <si>
    <t>TAHIR ZIA</t>
  </si>
  <si>
    <t>SHARA-E-FAISAL KARACHI</t>
  </si>
  <si>
    <t>PK20ASCM0000191070701255</t>
  </si>
  <si>
    <t>ASKARI-4, RASHID MINHAS ROAD</t>
  </si>
  <si>
    <t>APARTMANT NO-B, BLOCK-121,STREET NO-29,</t>
  </si>
  <si>
    <t>S.M. ALI</t>
  </si>
  <si>
    <t>03212559637</t>
  </si>
  <si>
    <t>adorable_genious@hotmail.com</t>
  </si>
  <si>
    <t>4230107696833</t>
  </si>
  <si>
    <t>CITY BRANCH KARACHI</t>
  </si>
  <si>
    <t>PK33UNIL0112060510923389</t>
  </si>
  <si>
    <t>ABAL CHOWK MITHADER KARACHI</t>
  </si>
  <si>
    <t>PALACE 3RD FLOOR NEAR QAZI MASJID</t>
  </si>
  <si>
    <t>O-T, 9/6 QARI MUSLEHUDDIN</t>
  </si>
  <si>
    <t>M.HAROON</t>
  </si>
  <si>
    <t>03222126232</t>
  </si>
  <si>
    <t>m.suleman1944@gmail.com</t>
  </si>
  <si>
    <t>4210113754579</t>
  </si>
  <si>
    <t>GOLE MARKET KARACHI</t>
  </si>
  <si>
    <t>PK60MUCB0098002019002849</t>
  </si>
  <si>
    <t>NO, 5.</t>
  </si>
  <si>
    <t>HOUSE # 5A-6/24 NAZIMABAD</t>
  </si>
  <si>
    <t>03332365971</t>
  </si>
  <si>
    <t>m_aftab_alam_06@yahoo.com</t>
  </si>
  <si>
    <t>4667.5</t>
  </si>
  <si>
    <t>4220102484520</t>
  </si>
  <si>
    <t>SADAF AFTAB</t>
  </si>
  <si>
    <t>4668</t>
  </si>
  <si>
    <t>4220140077439</t>
  </si>
  <si>
    <t>NURSERY BRANCH KARACHI PECHS BLOCK 6, KARACHI</t>
  </si>
  <si>
    <t>PK63MUCB0004202010096774</t>
  </si>
  <si>
    <t>ROAD MALIR. KARACHI</t>
  </si>
  <si>
    <t>NO CMA-1 GULSHAN-E-RAFI JAMIA MILLIA</t>
  </si>
  <si>
    <t>SHAMSI ARCADE FLAT # A/7, 2ND FLOOR PLOT</t>
  </si>
  <si>
    <t>03312483443</t>
  </si>
  <si>
    <t>sarasid@gmail.com</t>
  </si>
  <si>
    <t>4230183133912</t>
  </si>
  <si>
    <t>PK80FAYS3001301000004807</t>
  </si>
  <si>
    <t>MAIN DALMIA ROAD.</t>
  </si>
  <si>
    <t>C-16, BLOCK A, KDA OLHS,</t>
  </si>
  <si>
    <t>TASNEEM AHMED SIDDIQUI</t>
  </si>
  <si>
    <t>03212603980</t>
  </si>
  <si>
    <t>21775</t>
  </si>
  <si>
    <t>4220106298364</t>
  </si>
  <si>
    <t>ALAMGIR KARACHI</t>
  </si>
  <si>
    <t>PK47MPBL0129027140121701</t>
  </si>
  <si>
    <t>MUSLIMABAD.</t>
  </si>
  <si>
    <t>HOUSE # 32/3 ZOHRA MANZIL GALI # 7</t>
  </si>
  <si>
    <t>03332209343</t>
  </si>
  <si>
    <t>alirazarajani81@gmail.com</t>
  </si>
  <si>
    <t>34611711</t>
  </si>
  <si>
    <t>4230108836403</t>
  </si>
  <si>
    <t>PIDC HOUSE DR, ZIAUDDIN AHMED ROAD KARACHI</t>
  </si>
  <si>
    <t>PK02ABPA0010002199470013</t>
  </si>
  <si>
    <t>NISHTER ROAD, KARACHI</t>
  </si>
  <si>
    <t>ALBELA SIGNAL, GARDEN EAST,</t>
  </si>
  <si>
    <t>A-15, NAEEMUDDIN CENTRE,</t>
  </si>
  <si>
    <t>AMEER ALI</t>
  </si>
  <si>
    <t>03332442281</t>
  </si>
  <si>
    <t>saleemaziz1@live.com</t>
  </si>
  <si>
    <t>564.5</t>
  </si>
  <si>
    <t>4230126867245</t>
  </si>
  <si>
    <t>PIDC HOUSE M.T KHAN ROAD, KARACHI</t>
  </si>
  <si>
    <t>PK25ABPA0010002184670018</t>
  </si>
  <si>
    <t>PAKISTAN CHOWK, KARACHI</t>
  </si>
  <si>
    <t>SR/9, SERAI QRT DEVI STREET,</t>
  </si>
  <si>
    <t>F-402, 4TH FLOOR, TABISH CENTRE,</t>
  </si>
  <si>
    <t>03332861028</t>
  </si>
  <si>
    <t>ansariiftikhar1968@gmail.com</t>
  </si>
  <si>
    <t>2127.5</t>
  </si>
  <si>
    <t>4130120038379</t>
  </si>
  <si>
    <t>HALA BRANCH HALA DARGAH ROAD</t>
  </si>
  <si>
    <t>PK58ABPA0010013520620014</t>
  </si>
  <si>
    <t>HALA (SINDH) HALA</t>
  </si>
  <si>
    <t>MATYARI, SINDH</t>
  </si>
  <si>
    <t>ANSARI MOHALLA, NEW HALA DISTRICT</t>
  </si>
  <si>
    <t>QAZI ABDUL ANSARI</t>
  </si>
  <si>
    <t>03332118568</t>
  </si>
  <si>
    <t>abdulhadi15d@gmail.com</t>
  </si>
  <si>
    <t>343.5</t>
  </si>
  <si>
    <t>4220154403486</t>
  </si>
  <si>
    <t>GHAZALA HADI</t>
  </si>
  <si>
    <t>4220176294145</t>
  </si>
  <si>
    <t>ANNEXE BRANCH KARACHI</t>
  </si>
  <si>
    <t>PK39HABB0000470025696201</t>
  </si>
  <si>
    <t>P.E.C.H.S, KARACHI. 75400</t>
  </si>
  <si>
    <t>H.NO.15-D, BLOCK II, FIRST FLOOR,</t>
  </si>
  <si>
    <t>ABDUL KAREEM</t>
  </si>
  <si>
    <t>03332163621</t>
  </si>
  <si>
    <t>farahzarin7868@gmail.com</t>
  </si>
  <si>
    <t>4210115119874</t>
  </si>
  <si>
    <t>SYEDA CHASHMA</t>
  </si>
  <si>
    <t>4210116225115</t>
  </si>
  <si>
    <t>WATER PUMP BRANCH KARACHI</t>
  </si>
  <si>
    <t>PK60MUCB0007302010182033</t>
  </si>
  <si>
    <t>KARACHI -38. KARACHI</t>
  </si>
  <si>
    <t>2ND FLOOR, BLOCK - 16, FEDERAL ""B"" AREA,</t>
  </si>
  <si>
    <t>FLAT NO. A 36, COSMOS PLAZA,</t>
  </si>
  <si>
    <t>MAHMUD UL WAHAB</t>
  </si>
  <si>
    <t>03332118609</t>
  </si>
  <si>
    <t>saleemakhtar45@hotmail.com</t>
  </si>
  <si>
    <t>4200077004827</t>
  </si>
  <si>
    <t>ANNEXE BRANCH KARACHI.</t>
  </si>
  <si>
    <t>PK94HABB0000470061708401</t>
  </si>
  <si>
    <t>BLOCK 13-D / 1, GULSHAN-E-IQBAL,</t>
  </si>
  <si>
    <t>R-83, RAILWAY HOUSING SOCIETY,</t>
  </si>
  <si>
    <t>03233371287</t>
  </si>
  <si>
    <t>kmehmood2019@gmail.com</t>
  </si>
  <si>
    <t>45.5</t>
  </si>
  <si>
    <t>4250114533785</t>
  </si>
  <si>
    <t>S.M.C.H.S KARACHI.</t>
  </si>
  <si>
    <t>PK11UNIL0112049310046471</t>
  </si>
  <si>
    <t>RABIA PETAL, ABUL HASSAN ISPHANI ROAD,</t>
  </si>
  <si>
    <t>FLAT NO.101, BLOCK NO.C-15,</t>
  </si>
  <si>
    <t>ABDUL WAHEED BAIG</t>
  </si>
  <si>
    <t>03323587476</t>
  </si>
  <si>
    <t>ashokrajwani358@gmail.com</t>
  </si>
  <si>
    <t>109</t>
  </si>
  <si>
    <t>4230111136023</t>
  </si>
  <si>
    <t>PK72BAHL1012009500619401</t>
  </si>
  <si>
    <t>MANSFIELD STREET, SADDAR, KARACHI.</t>
  </si>
  <si>
    <t>FLAT NO.101, SAWAI APPARTMENT,</t>
  </si>
  <si>
    <t>NARAIN DAS</t>
  </si>
  <si>
    <t>03323228018</t>
  </si>
  <si>
    <t>hameedkhas@yahoo.com</t>
  </si>
  <si>
    <t>19912397</t>
  </si>
  <si>
    <t>4210117555265</t>
  </si>
  <si>
    <t>GULSHAN-E-RABIA,GULSHAN-E-IQBAL KARACHI.</t>
  </si>
  <si>
    <t>PK72BAHL1063098100964901</t>
  </si>
  <si>
    <t>BLOCK 13-D-2, GULISTAN-E-IQBAL,</t>
  </si>
  <si>
    <t>R - 31, ROFI WILAS, NEAR WASIM BAGH,</t>
  </si>
  <si>
    <t>ABDUL REHMAN KHAN</t>
  </si>
  <si>
    <t>03333378337</t>
  </si>
  <si>
    <t>tabish_mt@yahoo.com</t>
  </si>
  <si>
    <t>06410827</t>
  </si>
  <si>
    <t>4200014452161</t>
  </si>
  <si>
    <t>MUHAMMAD RUSTAM</t>
  </si>
  <si>
    <t>SEHAR COMMERCIAL BRANCH PHASE 7 KARACHI</t>
  </si>
  <si>
    <t>PK42ABPA0010044962090013</t>
  </si>
  <si>
    <t>EXT , D.H.A. 75500. KARACHI</t>
  </si>
  <si>
    <t>HUSSAIN SHAHEED , PHASE V11,</t>
  </si>
  <si>
    <t>H.NO.S-103, KHAYABAN-E-MOHAMMED</t>
  </si>
  <si>
    <t>SHER AHMED</t>
  </si>
  <si>
    <t>03003689332</t>
  </si>
  <si>
    <t>tayebasim405@hotmail.com</t>
  </si>
  <si>
    <t>2086.5</t>
  </si>
  <si>
    <t>27064204</t>
  </si>
  <si>
    <t>4220136101579</t>
  </si>
  <si>
    <t>PHASE - 6, D.H.A, K KARACHI</t>
  </si>
  <si>
    <t>OFF KHAYABAN-E-MOHAFIZ</t>
  </si>
  <si>
    <t>HOUSE NO.6, T - STREET,</t>
  </si>
  <si>
    <t>MUHAMMAD NAZIM NADVI</t>
  </si>
  <si>
    <t>03002269427</t>
  </si>
  <si>
    <t>razaravjani@hotmail.com</t>
  </si>
  <si>
    <t>2170</t>
  </si>
  <si>
    <t>12221694</t>
  </si>
  <si>
    <t>4220104131171</t>
  </si>
  <si>
    <t>PK91BAHL1047007100142401</t>
  </si>
  <si>
    <t>J M 293/3,NUMAISH KARACHI</t>
  </si>
  <si>
    <t>ZAINAB PUNJWANI HOSPITAL, P.NO</t>
  </si>
  <si>
    <t>FLAT NO. 301, NAJAF MAHAL, OPP</t>
  </si>
  <si>
    <t>SHABBIR HUSSAIN RAVJANI</t>
  </si>
  <si>
    <t>03314567657</t>
  </si>
  <si>
    <t>akhtarakr891@gmail.com</t>
  </si>
  <si>
    <t>1650</t>
  </si>
  <si>
    <t>3520227887269</t>
  </si>
  <si>
    <t>N-BLOCK POONCH ROAD SAMNABAD BRANCH LAHORE</t>
  </si>
  <si>
    <t>PK76HABB0006207000037201</t>
  </si>
  <si>
    <t>POONCH ROAD</t>
  </si>
  <si>
    <t>903-N SAMNA ABBAD</t>
  </si>
  <si>
    <t>MUHAMMAD TUFAIL</t>
  </si>
  <si>
    <t>03007683957</t>
  </si>
  <si>
    <t>drmaqsoodali9@gmail.com</t>
  </si>
  <si>
    <t>3540311157505</t>
  </si>
  <si>
    <t>JARANAWALA BZ SHAHKOT NANKANA SAHIB SHAHKOT</t>
  </si>
  <si>
    <t>PK93HABB0008977900171003</t>
  </si>
  <si>
    <t>NANKANA SAHIB</t>
  </si>
  <si>
    <t>ROAD SHAHKOT DISTRICT</t>
  </si>
  <si>
    <t>REHMATULLAH CHOWK NANKANA</t>
  </si>
  <si>
    <t>03008661380</t>
  </si>
  <si>
    <t>zeayshan@yahoo.com</t>
  </si>
  <si>
    <t>3310217551519</t>
  </si>
  <si>
    <t>SATYANA ROAD FAISALABAD</t>
  </si>
  <si>
    <t>PK91MEZN0004050100688503</t>
  </si>
  <si>
    <t>NO-1</t>
  </si>
  <si>
    <t>HOUSE NO 1272-B PEOPLE COLONY</t>
  </si>
  <si>
    <t>SULTAN MEHMOOD SHOUKAT</t>
  </si>
  <si>
    <t>03219658100</t>
  </si>
  <si>
    <t>zebchattha@gmail.com</t>
  </si>
  <si>
    <t>3310116981211</t>
  </si>
  <si>
    <t>LIAQAT ROAD FAISALABAD</t>
  </si>
  <si>
    <t>PK66ALFH0036001005519119</t>
  </si>
  <si>
    <t>42-B TECH TOWN SATIANA</t>
  </si>
  <si>
    <t>MAHMOOD AHMAD</t>
  </si>
  <si>
    <t>03216013962</t>
  </si>
  <si>
    <t>syedtahseenbadar@hotmail.com</t>
  </si>
  <si>
    <t>3310006418301</t>
  </si>
  <si>
    <t>320- B -PEOPLE COLONY  NO. 1</t>
  </si>
  <si>
    <t>SYED BADAR HUSSAIN</t>
  </si>
  <si>
    <t>03009510088</t>
  </si>
  <si>
    <t>3730187434289</t>
  </si>
  <si>
    <t>JHELUM</t>
  </si>
  <si>
    <t>HOSPITAL MACHINE MUHALLAH # 3</t>
  </si>
  <si>
    <t>MPA HOUSE NEAR PAK FAIMILY</t>
  </si>
  <si>
    <t>SHEIKH BASHIR AHMED</t>
  </si>
  <si>
    <t>03336504365</t>
  </si>
  <si>
    <t>114hs111@gmail.com</t>
  </si>
  <si>
    <t>3310217570533</t>
  </si>
  <si>
    <t>UNIVERSITY OF AGRICULTURAL BRANCH FAISALABAD</t>
  </si>
  <si>
    <t>PK56NBPA0549003007452445</t>
  </si>
  <si>
    <t>MUSTAFABAD</t>
  </si>
  <si>
    <t>HOUSE #P -554-1-B,ST # 8,</t>
  </si>
  <si>
    <t>MUHAMMAD  AKBER</t>
  </si>
  <si>
    <t>03218778491</t>
  </si>
  <si>
    <t>4220187502799</t>
  </si>
  <si>
    <t>ATRIUM MALL KARACHI.</t>
  </si>
  <si>
    <t>PK88SUMB0204027140113429</t>
  </si>
  <si>
    <t>JAHANGIR ROAD, KARACHI</t>
  </si>
  <si>
    <t>PLOT # GRE/566, CHAMAN STREET,</t>
  </si>
  <si>
    <t>FLAT # 203, AL-RAUF HOMES,</t>
  </si>
  <si>
    <t>HAJI YOUSUF</t>
  </si>
  <si>
    <t>03008259869</t>
  </si>
  <si>
    <t>02699460</t>
  </si>
  <si>
    <t>4230111559705</t>
  </si>
  <si>
    <t>PK28MPBL0101217140467541</t>
  </si>
  <si>
    <t>G4/6, BLOCK 9, CLIFTON,</t>
  </si>
  <si>
    <t>YUSUF UMER</t>
  </si>
  <si>
    <t>03009251389</t>
  </si>
  <si>
    <t>shabir_irfan@yahoo.com</t>
  </si>
  <si>
    <t>21391289</t>
  </si>
  <si>
    <t>4220188449633</t>
  </si>
  <si>
    <t>MAIN KARACHI.</t>
  </si>
  <si>
    <t>PK33MPBL0101017140277341</t>
  </si>
  <si>
    <t>ROAD, SHARFABAD, KARACHI</t>
  </si>
  <si>
    <t>CO-OPERATIVE HOUSING SOCIETY,9/3,ALAMGIR</t>
  </si>
  <si>
    <t>FLAT 203,AYESHA APPARTMENT, OVERSEAR</t>
  </si>
  <si>
    <t>03464501365</t>
  </si>
  <si>
    <t>shafique91634-9948@jis-lse.com</t>
  </si>
  <si>
    <t>3520259426321</t>
  </si>
  <si>
    <t>MUHAMMAD SHAFIQUE SHEIKH</t>
  </si>
  <si>
    <t>MOGHALPURA BRANCH, LAHORE</t>
  </si>
  <si>
    <t>PK22HABB0006210063620601</t>
  </si>
  <si>
    <t>FATEH GARH,</t>
  </si>
  <si>
    <t>HOUSE NO.14, QAZI STREET NO.9,</t>
  </si>
  <si>
    <t>SHEIKH MUHAMMAD SIDDIQUE</t>
  </si>
  <si>
    <t>03218220010</t>
  </si>
  <si>
    <t>asifsultan@yahoo.com</t>
  </si>
  <si>
    <t>02885506</t>
  </si>
  <si>
    <t>4220103318005</t>
  </si>
  <si>
    <t>PK11DUIB0000000235124002</t>
  </si>
  <si>
    <t>EXCHANGE BUILDING</t>
  </si>
  <si>
    <t>607-608 STOCK EXCHANGE, STOCK</t>
  </si>
  <si>
    <t>SULTAN AHMED ZAKARIA</t>
  </si>
  <si>
    <t>4220104133704</t>
  </si>
  <si>
    <t>CENTRE GARDEN EAST</t>
  </si>
  <si>
    <t>FLAT NO C-4,331,EVEREST</t>
  </si>
  <si>
    <t>03022341942</t>
  </si>
  <si>
    <t>syed.masoom.ali@gmail.com</t>
  </si>
  <si>
    <t>1881.5</t>
  </si>
  <si>
    <t>02650398</t>
  </si>
  <si>
    <t>4220104909131</t>
  </si>
  <si>
    <t>PK83BAHL1004008100010801</t>
  </si>
  <si>
    <t>IQBAL KARACHI.</t>
  </si>
  <si>
    <t>C-17 BLOCK-17 GULSHAN-E-</t>
  </si>
  <si>
    <t>SYED MAHMOOD ALI</t>
  </si>
  <si>
    <t>03219221684</t>
  </si>
  <si>
    <t>aamirjangda786@yahoo.com</t>
  </si>
  <si>
    <t>4220176135939</t>
  </si>
  <si>
    <t>PK29ABPA0010015896410011</t>
  </si>
  <si>
    <t>FL-B-3, BLOCK 7/8 KARACHI.</t>
  </si>
  <si>
    <t>PL-197 KOHSAR VIEW OF JUSTICE INAMULLAH</t>
  </si>
  <si>
    <t>HAROON JANGDA</t>
  </si>
  <si>
    <t>03351211311</t>
  </si>
  <si>
    <t>muhammadbhai61@gmail.com</t>
  </si>
  <si>
    <t>4230109373012</t>
  </si>
  <si>
    <t>4230110385967</t>
  </si>
  <si>
    <t>PK32SUMB0205027140104687</t>
  </si>
  <si>
    <t>KAGZI BAZAR .</t>
  </si>
  <si>
    <t>SHOP # 3,OT,9/39, ENAYIT MANZIL</t>
  </si>
  <si>
    <t>HABIB</t>
  </si>
  <si>
    <t>03333472048</t>
  </si>
  <si>
    <t>rafiq9674@gmail.com</t>
  </si>
  <si>
    <t>4220132027283</t>
  </si>
  <si>
    <t>MUHAMAD RAFIQ</t>
  </si>
  <si>
    <t>PK86UNIL0112014910203547</t>
  </si>
  <si>
    <t>LONY NO. 3, KARACHI</t>
  </si>
  <si>
    <t>HOUSE NO. 3/403, MOHALLAH SHAH FAISAL CO</t>
  </si>
  <si>
    <t>PERVA</t>
  </si>
  <si>
    <t>03004153716</t>
  </si>
  <si>
    <t>mhdshahzad@outlook.com</t>
  </si>
  <si>
    <t>3520233264517</t>
  </si>
  <si>
    <t>MUHAMMAD SHAHZAD</t>
  </si>
  <si>
    <t>LAHORE STOCK EXCHANGE BRANCH LAHORE</t>
  </si>
  <si>
    <t>PK18MUCB0139202010059600</t>
  </si>
  <si>
    <t>SANDA KHURD, LAHORE LAHORE</t>
  </si>
  <si>
    <t>CHEEMA STREET, MOHALLAH ITTFAQ COLONY,</t>
  </si>
  <si>
    <t>HOUSE NO.14, GALI NO. 4 / A,</t>
  </si>
  <si>
    <t>03323819171</t>
  </si>
  <si>
    <t>burhanahmed79@yahoo.com</t>
  </si>
  <si>
    <t>4250114045014</t>
  </si>
  <si>
    <t>700.5</t>
  </si>
  <si>
    <t>4250114749297</t>
  </si>
  <si>
    <t>UNIVERSITY CAMPUS BR (1146) KARACHI</t>
  </si>
  <si>
    <t>PK76UNIL0109000225674286</t>
  </si>
  <si>
    <t>KARACHI-43 KARACHI</t>
  </si>
  <si>
    <t>BAGH-E-MALIR,</t>
  </si>
  <si>
    <t>HOUSE # R-23, BLOCK # C,</t>
  </si>
  <si>
    <t>ABID KHAN</t>
  </si>
  <si>
    <t>03332255024</t>
  </si>
  <si>
    <t>omansamad@yahoo.com</t>
  </si>
  <si>
    <t>2417</t>
  </si>
  <si>
    <t>4220109868595</t>
  </si>
  <si>
    <t>SHAH FAISAL COLONY BRANCH (1077) KARACHI.</t>
  </si>
  <si>
    <t>PK33BAHL1077008100400901</t>
  </si>
  <si>
    <t>SHAH FAISAL COLONY,</t>
  </si>
  <si>
    <t>HOUSE # 292, BLOCK # 1,</t>
  </si>
  <si>
    <t>ABDUS SAMAD</t>
  </si>
  <si>
    <t>03003644354</t>
  </si>
  <si>
    <t>anisjumani@hotmail.com</t>
  </si>
  <si>
    <t>4220159012281</t>
  </si>
  <si>
    <t>NEW CHALLI BRANCH KARACHI.</t>
  </si>
  <si>
    <t>PK88BAHL1015007100234750</t>
  </si>
  <si>
    <t>HOUSE NO # C-46, BLOCK # 8,</t>
  </si>
  <si>
    <t>03313003239</t>
  </si>
  <si>
    <t>kshoukatali59@gmail.com</t>
  </si>
  <si>
    <t>4130332556302</t>
  </si>
  <si>
    <t>NOUREEN KHAN</t>
  </si>
  <si>
    <t>4130374266825</t>
  </si>
  <si>
    <t>NEW CLOTH MARKET BRANCH-0043 HYDERABAD</t>
  </si>
  <si>
    <t>PK41NBPA0043001300065391</t>
  </si>
  <si>
    <t>HYDERABAD HYDERABAD</t>
  </si>
  <si>
    <t>RASHI GHAT,</t>
  </si>
  <si>
    <t>HOUSE # G - 150 - 234,</t>
  </si>
  <si>
    <t>ABDUL GHAFOOR KHAN</t>
  </si>
  <si>
    <t>03152509257</t>
  </si>
  <si>
    <t>sajidali2649@gmail.com</t>
  </si>
  <si>
    <t>4130343025061</t>
  </si>
  <si>
    <t>SHAHRAH-E-NOOR MUHAMMAD BRANCH HYDERABAD</t>
  </si>
  <si>
    <t>PK97ABPA0010018736720010</t>
  </si>
  <si>
    <t>WEST VEW BUILDING, PRINCE ALI ROAD,</t>
  </si>
  <si>
    <t>HOUSE NO. 1432/7,</t>
  </si>
  <si>
    <t>ELLAHI BUX</t>
  </si>
  <si>
    <t>03222260374</t>
  </si>
  <si>
    <t>karain.tax.advisor@gmail.com</t>
  </si>
  <si>
    <t>4230108687258</t>
  </si>
  <si>
    <t>SHAMIM AKHTER</t>
  </si>
  <si>
    <t>4230109551629</t>
  </si>
  <si>
    <t>VIP MEHRAN BRANCH (1509) KARACHI.</t>
  </si>
  <si>
    <t>PK76HABB0015090004490701</t>
  </si>
  <si>
    <t>DR.DAWOOD POTA ROAD, CANTT.</t>
  </si>
  <si>
    <t>506, SALALAH LUXURY APARTMENT.</t>
  </si>
  <si>
    <t>CHOUDHRY SIRAJ DIN</t>
  </si>
  <si>
    <t>03213952564</t>
  </si>
  <si>
    <t>muhammadyakoobdandia@gmail.com</t>
  </si>
  <si>
    <t>912.5</t>
  </si>
  <si>
    <t>4130312005938</t>
  </si>
  <si>
    <t>AISHA YAKOOB</t>
  </si>
  <si>
    <t>4130365219752</t>
  </si>
  <si>
    <t>4130346303908</t>
  </si>
  <si>
    <t>YASMIN</t>
  </si>
  <si>
    <t>913</t>
  </si>
  <si>
    <t>4130358369437</t>
  </si>
  <si>
    <t>MARKET ROAD BRANCH (0067) HYDERABAD</t>
  </si>
  <si>
    <t>PK57HABB0000670053572503</t>
  </si>
  <si>
    <t>PRINCE ALI ROAD,</t>
  </si>
  <si>
    <t>H.NO.1432/7, WEST VIEW BUILDING,</t>
  </si>
  <si>
    <t>03012191506</t>
  </si>
  <si>
    <t>zulqarnain@fourog.com</t>
  </si>
  <si>
    <t>4240123994841</t>
  </si>
  <si>
    <t>SOLIDIER BAZAR BRANCH KARACHI</t>
  </si>
  <si>
    <t>PK48BAHL1047007100071201</t>
  </si>
  <si>
    <t>MOMINABAD, ORANGI TOWN,</t>
  </si>
  <si>
    <t>SECTOR 4-F, BLOCK  A-66,</t>
  </si>
  <si>
    <t>03218258058</t>
  </si>
  <si>
    <t>ghazlibehram@yahoo.com</t>
  </si>
  <si>
    <t>6</t>
  </si>
  <si>
    <t>02919729</t>
  </si>
  <si>
    <t>4230149570840</t>
  </si>
  <si>
    <t>KHAYABAN-E-SHAMSHEER BRANCH (1025) KARACHI</t>
  </si>
  <si>
    <t>PK71BAHL1025007100068201</t>
  </si>
  <si>
    <t>PHASE V, D.H.A,</t>
  </si>
  <si>
    <t>39/1, 11TH STREET OFF KHAYABAN-E-MUJAHID</t>
  </si>
  <si>
    <t>BEHRAN HASAN</t>
  </si>
  <si>
    <t>03333015770</t>
  </si>
  <si>
    <t>captgulaleem@yahoo.com</t>
  </si>
  <si>
    <t>10</t>
  </si>
  <si>
    <t>4230107709977</t>
  </si>
  <si>
    <t>JACKSON BAZAR KEAMARI BRANCH KARACHI</t>
  </si>
  <si>
    <t>PK78UNIL0112046201010092</t>
  </si>
  <si>
    <t>PHASE -5, EXT DHA, KARACHI</t>
  </si>
  <si>
    <t>SABA COMMERCIAL AREA, KHAYABAN-E-MUJAHID</t>
  </si>
  <si>
    <t>BANGLOW NO. 2-A/ II, 32 STREET, BETWEEN</t>
  </si>
  <si>
    <t>SHAH KHAN</t>
  </si>
  <si>
    <t>03332277308</t>
  </si>
  <si>
    <t>aamirpatel13@gmail.com</t>
  </si>
  <si>
    <t>2183</t>
  </si>
  <si>
    <t>15286673</t>
  </si>
  <si>
    <t>4230180115243</t>
  </si>
  <si>
    <t>ALFALAH COURT, I.I CHUNDRIGAR ROAD KARACHI</t>
  </si>
  <si>
    <t>PK56MPBL9964177140238505</t>
  </si>
  <si>
    <t>QUEENS ROAD</t>
  </si>
  <si>
    <t>50-A LALAZAR DRIVE NEW</t>
  </si>
  <si>
    <t>MUHAMMAD ADAM PATEL</t>
  </si>
  <si>
    <t>03002768227</t>
  </si>
  <si>
    <t>ashrafsalim2011@hotmail.com</t>
  </si>
  <si>
    <t>4220143571565</t>
  </si>
  <si>
    <t>DHORAJI BRANCH (1078) KARACHI</t>
  </si>
  <si>
    <t>PK78BAHL1078007700787201</t>
  </si>
  <si>
    <t>ROAD, KARACHI</t>
  </si>
  <si>
    <t>K.D.A., SCHEME NO:1, OFF AMIR KHUSRO</t>
  </si>
  <si>
    <t>PLOT NO:A-12,TOWN HOUSE NO:5,</t>
  </si>
  <si>
    <t>HABIB HAJI ABDULLAH</t>
  </si>
  <si>
    <t>03018280301</t>
  </si>
  <si>
    <t>ambatavia_17@hotmail.com</t>
  </si>
  <si>
    <t>4220107265711</t>
  </si>
  <si>
    <t>4220198568168</t>
  </si>
  <si>
    <t>ISLAMIC BANKING, BAHADURABAD,(5015) KARACHI</t>
  </si>
  <si>
    <t>PK15BAHL5015004900029601</t>
  </si>
  <si>
    <t>ROAD,CHANDNI CHOWK, KARACHI</t>
  </si>
  <si>
    <t>FLAT NO:301, 3RD FLOOR,STADIUM</t>
  </si>
  <si>
    <t>S.C.-20, BRIGHT VIEW APPARTMENT,</t>
  </si>
  <si>
    <t>03027000910</t>
  </si>
  <si>
    <t>zahidaehsan14@gmail.com</t>
  </si>
  <si>
    <t>3520267053447</t>
  </si>
  <si>
    <t>ADDEL EHSAN</t>
  </si>
  <si>
    <t>3520113415052</t>
  </si>
  <si>
    <t>SAHIWAL JINNAH ROAD SAHIWAL</t>
  </si>
  <si>
    <t>PK18BKIP0201700159030201</t>
  </si>
  <si>
    <t>FATEH SHER COLONY</t>
  </si>
  <si>
    <t>HOUSE # 335,</t>
  </si>
  <si>
    <t>EHSAN UL HAQ</t>
  </si>
  <si>
    <t>03008547385</t>
  </si>
  <si>
    <t>snjepl@gmail.com</t>
  </si>
  <si>
    <t>22942.5</t>
  </si>
  <si>
    <t>3740616476075</t>
  </si>
  <si>
    <t>PK03MEZN0002900102413010</t>
  </si>
  <si>
    <t>H.NO. 389-A, NISHTER BLOCK,</t>
  </si>
  <si>
    <t>SYED BADSHAH HUSSAIN</t>
  </si>
  <si>
    <t>03322567162</t>
  </si>
  <si>
    <t>awais3615@gmail.com</t>
  </si>
  <si>
    <t>8220365745469</t>
  </si>
  <si>
    <t>AWAIS AWAN</t>
  </si>
  <si>
    <t>GULSHAN-E-MAYMAR KARACHI</t>
  </si>
  <si>
    <t>PK83BAHL1087098100656401</t>
  </si>
  <si>
    <t>GULSHAN-E-MAYMAR,</t>
  </si>
  <si>
    <t>H.NO. R-191, SECTOR Z-6,</t>
  </si>
  <si>
    <t>SIDDIQUE AWAN</t>
  </si>
  <si>
    <t>03458978140</t>
  </si>
  <si>
    <t>samramali94@gmail.com</t>
  </si>
  <si>
    <t>180.5</t>
  </si>
  <si>
    <t>4220123693850</t>
  </si>
  <si>
    <t>SAMRA MUHAMMAD ALI</t>
  </si>
  <si>
    <t>4220104552728</t>
  </si>
  <si>
    <t>NASREEN BANO</t>
  </si>
  <si>
    <t>4220105269935</t>
  </si>
  <si>
    <t>HASSAN SQUARE KARACHI</t>
  </si>
  <si>
    <t>PK31BAHL1063008100480401</t>
  </si>
  <si>
    <t>GULSHAN-E-IQBAL, KARACHI</t>
  </si>
  <si>
    <t>NEAR BAGH-E-MEHRAN, MASJID-E-AQSA,</t>
  </si>
  <si>
    <t>HOUSE NO. R-54, BLOCK NO. 13-E,</t>
  </si>
  <si>
    <t>LATIF AHMAD</t>
  </si>
  <si>
    <t>03213773527</t>
  </si>
  <si>
    <t>shabbir.adil@live.com</t>
  </si>
  <si>
    <t>6324</t>
  </si>
  <si>
    <t>4210189307041</t>
  </si>
  <si>
    <t>SHEROZ AHMED</t>
  </si>
  <si>
    <t>4210181938609</t>
  </si>
  <si>
    <t>PTC BRANCH KARACHI</t>
  </si>
  <si>
    <t>PK98UNIL0109000230355013</t>
  </si>
  <si>
    <t>BLOCK-13, GULISTAN-E-JOHAR,</t>
  </si>
  <si>
    <t>FLAT NO. D-103, GREY SKY LINE APPARTMENT</t>
  </si>
  <si>
    <t>BASHIR AHMED ADIL JEHANGIRI</t>
  </si>
  <si>
    <t>kader9680@gmail.com</t>
  </si>
  <si>
    <t>4210118639837</t>
  </si>
  <si>
    <t>PAPOSH NAGAR KARACHI</t>
  </si>
  <si>
    <t>PK30MUCB0758723441001314</t>
  </si>
  <si>
    <t>PAPOSH, N.NAZIMABAD,</t>
  </si>
  <si>
    <t>HOUSE # 12/5-E-5, ROAIDAD NAGAR,</t>
  </si>
  <si>
    <t>hashmatbangash@gmail.com</t>
  </si>
  <si>
    <t>550</t>
  </si>
  <si>
    <t>3740550775929</t>
  </si>
  <si>
    <t>AWT BRANCH RAWALPINDI</t>
  </si>
  <si>
    <t>PK75ASCM0000011000216776</t>
  </si>
  <si>
    <t>SHAHEED ROAD,</t>
  </si>
  <si>
    <t>HOUSE # 52-B, LANE # 2, LALAZAR ASLAM</t>
  </si>
  <si>
    <t>SAYED ALI KHAN</t>
  </si>
  <si>
    <t>03343625399</t>
  </si>
  <si>
    <t>tahir.shah@caapakistan.com.pk</t>
  </si>
  <si>
    <t>625</t>
  </si>
  <si>
    <t>4230197589260</t>
  </si>
  <si>
    <t>MUSARAT KAMAL</t>
  </si>
  <si>
    <t>4230134510439</t>
  </si>
  <si>
    <t>MOMIN SHAH</t>
  </si>
  <si>
    <t>4230117317356</t>
  </si>
  <si>
    <t>NASEEM BEGUM</t>
  </si>
  <si>
    <t>36445568</t>
  </si>
  <si>
    <t>4230111188073</t>
  </si>
  <si>
    <t>TAHIR ALI SHAH</t>
  </si>
  <si>
    <t>F.T.C BUILDING KARACHI</t>
  </si>
  <si>
    <t>PK22MEZN0001030100019044</t>
  </si>
  <si>
    <t>NEAR AYESHA BAWANI SCHOOL,</t>
  </si>
  <si>
    <t>HOUSE # 154, BAZERTA LINE,</t>
  </si>
  <si>
    <t>KAMAL SHAH</t>
  </si>
  <si>
    <t>BOULTON MARKET KARACHI</t>
  </si>
  <si>
    <t>HOUSE # C-53/4, MALIR COLONY,</t>
  </si>
  <si>
    <t>03445885747</t>
  </si>
  <si>
    <t>3740209641095</t>
  </si>
  <si>
    <t>GREEN TOWN,</t>
  </si>
  <si>
    <t>C/O M.SHAFI, H.NO 1083,</t>
  </si>
  <si>
    <t>HAJI GHULAM ABBAS</t>
  </si>
  <si>
    <t>patelmjaved@gmail.com</t>
  </si>
  <si>
    <t>74.5</t>
  </si>
  <si>
    <t>4230109242062</t>
  </si>
  <si>
    <t>PK05MEZN0001100100605469</t>
  </si>
  <si>
    <t>BATH ISLAND, KARACHI</t>
  </si>
  <si>
    <t>FT-1, NEAR CLIFTON BRIDGE,</t>
  </si>
  <si>
    <t>214, MEHRAN EXCELLENCY, PLOT # 12,</t>
  </si>
  <si>
    <t>MUHAMMAD JAVED PATEL</t>
  </si>
  <si>
    <t>4550411140259</t>
  </si>
  <si>
    <t>NORTH KARACHI, KARACHI.</t>
  </si>
  <si>
    <t>HOUSE # L-556, SECTOR # 5-B/1,</t>
  </si>
  <si>
    <t>MAHMOOD ALAM BAIG</t>
  </si>
  <si>
    <t>4200004412342</t>
  </si>
  <si>
    <t>BLOCK # 02, SHAH FAISAL TOWN,</t>
  </si>
  <si>
    <t>HOUSE # ST-13/1, JAMIA HAMADIA,</t>
  </si>
  <si>
    <t>QASIM ABDULLAH</t>
  </si>
  <si>
    <t>4220169293005</t>
  </si>
  <si>
    <t>SYED MOHAMMAD FASIH JAFRI</t>
  </si>
  <si>
    <t>4210101114513</t>
  </si>
  <si>
    <t>NAZIMABAD NO.4,</t>
  </si>
  <si>
    <t>FLAT NO.22,  HADI MARKET,</t>
  </si>
  <si>
    <t>SYED ALI IMAM RAZA</t>
  </si>
  <si>
    <t>dr.syed.nurulain@hotmail.com</t>
  </si>
  <si>
    <t>6750</t>
  </si>
  <si>
    <t>4220105294903</t>
  </si>
  <si>
    <t>SYED NURUL AIN</t>
  </si>
  <si>
    <t>PK43MEZN0001040100198649</t>
  </si>
  <si>
    <t>ONTARIO</t>
  </si>
  <si>
    <t>419 BURLOAK DRIVE, OAKVILLE,L6L 6W8,</t>
  </si>
  <si>
    <t>SYED SHAMSUDDIN</t>
  </si>
  <si>
    <t>03352111364</t>
  </si>
  <si>
    <t>bashirkhanani@gmail.com</t>
  </si>
  <si>
    <t>4230174089085</t>
  </si>
  <si>
    <t>BASHIR AHMED KHANANI</t>
  </si>
  <si>
    <t>KHAYABAN-E-RAHAT,PHASE VI, D.H.A KARACHI</t>
  </si>
  <si>
    <t>PK31MUCB0018706931002558</t>
  </si>
  <si>
    <t>CIVIL LINES KARACHI</t>
  </si>
  <si>
    <t>B-402, PARDESI HOMES, CL-8/6/1,</t>
  </si>
  <si>
    <t>MUHAMMAD YOUSUF KHANANI</t>
  </si>
  <si>
    <t>03002245586</t>
  </si>
  <si>
    <t>aliroshan5@gmail.com</t>
  </si>
  <si>
    <t>4230132378641</t>
  </si>
  <si>
    <t>PAKISTAN CHOWK KARACHI</t>
  </si>
  <si>
    <t>PK80ABPA0010027225960011</t>
  </si>
  <si>
    <t>KANJI TULSI DAS STREET,PAKISTAN CHOWK</t>
  </si>
  <si>
    <t>FLAT NO 201,2ND FLOOR,SAMAR CLASSIC,</t>
  </si>
  <si>
    <t>03009227329</t>
  </si>
  <si>
    <t>saleemsiddik@hotmail.com</t>
  </si>
  <si>
    <t>16500</t>
  </si>
  <si>
    <t>4230186139479</t>
  </si>
  <si>
    <t>PK78BAHL1012008100673001</t>
  </si>
  <si>
    <t>F 51/2 BLOCK 8 CLIFTON</t>
  </si>
  <si>
    <t>MOHAMMAD SIDDIQ REHMATULLAH</t>
  </si>
  <si>
    <t>03452746418</t>
  </si>
  <si>
    <t>mukhtarali_ke@hotmail.com</t>
  </si>
  <si>
    <t>4210116660948</t>
  </si>
  <si>
    <t>ZEENAT JAHAN</t>
  </si>
  <si>
    <t>4210117918875</t>
  </si>
  <si>
    <t>SYED MUKHTAR ALI</t>
  </si>
  <si>
    <t>SITE , SITE SHOPPING CENTRE KARACHI</t>
  </si>
  <si>
    <t>PK94MUCB0000502010096692</t>
  </si>
  <si>
    <t>NAGORIMILK KARACHI</t>
  </si>
  <si>
    <t>FEDERAL CAPITAL AREA LIAQUATABAD NEAR</t>
  </si>
  <si>
    <t>FLAT NO.07 BLOCK -12 NEW ZEENAT SQUARE</t>
  </si>
  <si>
    <t>SYED SHAUKAT ALI</t>
  </si>
  <si>
    <t>03082824222</t>
  </si>
  <si>
    <t>mianaghani@gmail.com</t>
  </si>
  <si>
    <t>4230159608734</t>
  </si>
  <si>
    <t>BUNDER ROAD KARACHI</t>
  </si>
  <si>
    <t>PK18UNIL0112002510399018</t>
  </si>
  <si>
    <t>KANJI TULSI DAS STREET , PAKISTAN CHOWK</t>
  </si>
  <si>
    <t>201, 2ND FLOOR , SAMAR CLASSIC</t>
  </si>
  <si>
    <t>roshangwala@gmail.com</t>
  </si>
  <si>
    <t>872</t>
  </si>
  <si>
    <t>PAKISTAN CHOWLK,ARAM BAGH KARACHI</t>
  </si>
  <si>
    <t>KANJI TULSI DAS STREET</t>
  </si>
  <si>
    <t>201 ,  2ND FLOOR , SAMAR CLASSIC</t>
  </si>
  <si>
    <t>03002298334</t>
  </si>
  <si>
    <t>mansoor.memon75@gmail.com</t>
  </si>
  <si>
    <t>1207</t>
  </si>
  <si>
    <t>4230193052193</t>
  </si>
  <si>
    <t>GUL TOWER KARACHI</t>
  </si>
  <si>
    <t>PK55MUCB0000000003258599</t>
  </si>
  <si>
    <t>APPATMENT BOAT BASIN CLIFTON</t>
  </si>
  <si>
    <t>FLAT NO D-15 BOAT VIEW</t>
  </si>
  <si>
    <t>MANZOOR HUSSAIN MEMON</t>
  </si>
  <si>
    <t>03232147459</t>
  </si>
  <si>
    <t>bashirasiddiqui@gmail.com</t>
  </si>
  <si>
    <t>4210115823405</t>
  </si>
  <si>
    <t>BASHIR AHMED SIDDIQUI</t>
  </si>
  <si>
    <t>GULBERG, SUB BRANCH OF WATER PUMP KARACHI</t>
  </si>
  <si>
    <t>PK75BAHL1031007101365301</t>
  </si>
  <si>
    <t>F.B.AREA</t>
  </si>
  <si>
    <t>HOUSE NO:R-1523, BLOCK 18, SAMNABAD</t>
  </si>
  <si>
    <t>BASEER AHMED SIDDIQUI</t>
  </si>
  <si>
    <t>03214030861</t>
  </si>
  <si>
    <t>naeemkhalil786@yahoo.com</t>
  </si>
  <si>
    <t>3520251520579</t>
  </si>
  <si>
    <t>GULSHAN-E-RAVI LAHORE</t>
  </si>
  <si>
    <t>PK82MUCB0618512631003699</t>
  </si>
  <si>
    <t>SAMANABAD LAHORE</t>
  </si>
  <si>
    <t>GHANI COLONY POST OFFICE</t>
  </si>
  <si>
    <t>HOUSE NO.05, STREET NO.02</t>
  </si>
  <si>
    <t>03364155890</t>
  </si>
  <si>
    <t>shahzad_naseem22@yahoo.com</t>
  </si>
  <si>
    <t>3520229981363</t>
  </si>
  <si>
    <t>NEW ANARKALI LAHORE</t>
  </si>
  <si>
    <t>PK70MUCB0769940471002817</t>
  </si>
  <si>
    <t>NEW ANARKALI</t>
  </si>
  <si>
    <t>AMJAD STORE -12 FAYYAZ ROAD</t>
  </si>
  <si>
    <t>MUHAMMAD NASEEM</t>
  </si>
  <si>
    <t>03341894413</t>
  </si>
  <si>
    <t>ah140040@gmail.com</t>
  </si>
  <si>
    <t>4220105872347</t>
  </si>
  <si>
    <t>ANWER ALI HUSSAIN</t>
  </si>
  <si>
    <t>SILVER JUBILEE CENTRE BRITTO ROAD GARDEN KARACHI</t>
  </si>
  <si>
    <t>PK31SONE0001320000656063</t>
  </si>
  <si>
    <t>D`SOUZA ROAD GARDEN EAST</t>
  </si>
  <si>
    <t>FLAT # A2 ASMA TERRACE PEDRO</t>
  </si>
  <si>
    <t>HUSSAIN</t>
  </si>
  <si>
    <t>03333738138</t>
  </si>
  <si>
    <t>love_king2009@hotmail.com</t>
  </si>
  <si>
    <t>4230102766682</t>
  </si>
  <si>
    <t>MEHREEN NOMAN</t>
  </si>
  <si>
    <t>4230181107681</t>
  </si>
  <si>
    <t>PK85MPBL0111027140270230</t>
  </si>
  <si>
    <t>NEAR MADINA MASJID MITHADER</t>
  </si>
  <si>
    <t>O.T 2-9/10 HAJI ABDULLAH LANE 2ND FLOOR</t>
  </si>
  <si>
    <t>ABA HUSSAIN</t>
  </si>
  <si>
    <t>03008282826</t>
  </si>
  <si>
    <t>shakir7861980@yahoo.com</t>
  </si>
  <si>
    <t>4210164282185</t>
  </si>
  <si>
    <t>SYED SHAKIR ALI</t>
  </si>
  <si>
    <t>KARACHI STOCK EXCHANGE BUILDING KARACHI</t>
  </si>
  <si>
    <t>PK64MUCB0106302010053918</t>
  </si>
  <si>
    <t>SCHEME 33</t>
  </si>
  <si>
    <t>L-2913 BLOCK 2 METROVILL 3RD SECTOR 14/A</t>
  </si>
  <si>
    <t>SYED SABIR ALI</t>
  </si>
  <si>
    <t>03323258538</t>
  </si>
  <si>
    <t>farhan@rni.com.pk</t>
  </si>
  <si>
    <t>4230194185354</t>
  </si>
  <si>
    <t>NAFISA</t>
  </si>
  <si>
    <t>4230110199631</t>
  </si>
  <si>
    <t>ABDULLAH HAROON ROAD SADDAR KARACHI</t>
  </si>
  <si>
    <t>PK27ALFH0171001002217787</t>
  </si>
  <si>
    <t>NEAR HILAL MARKET MITHADER</t>
  </si>
  <si>
    <t>O.T 9/90 3RD FLOOR ADBUL REHMAN MANSION</t>
  </si>
  <si>
    <t>03218234534</t>
  </si>
  <si>
    <t>sadiqmra@gmail.com</t>
  </si>
  <si>
    <t>11787.5</t>
  </si>
  <si>
    <t>4210162176844</t>
  </si>
  <si>
    <t>STOCK EXCHNAGE KARACHI</t>
  </si>
  <si>
    <t>PK85DUIB0000000434295001</t>
  </si>
  <si>
    <t>PLOT # 444 BLOCK 2 AZIZABAD F.B AREA</t>
  </si>
  <si>
    <t>MOHAMMAD SADIQ</t>
  </si>
  <si>
    <t>03212858281</t>
  </si>
  <si>
    <t>arsalan_626@hotmail.com</t>
  </si>
  <si>
    <t>812.5</t>
  </si>
  <si>
    <t>4210172897094</t>
  </si>
  <si>
    <t>RIFFAT ATEMAD</t>
  </si>
  <si>
    <t>4210162575017</t>
  </si>
  <si>
    <t>S. M. EHTISHAM ALI</t>
  </si>
  <si>
    <t>4210180391823</t>
  </si>
  <si>
    <t>SYED MUHAMMAD ATEMAD ALI</t>
  </si>
  <si>
    <t>4210127193709</t>
  </si>
  <si>
    <t>PK58MEZN0001280101188349</t>
  </si>
  <si>
    <t>R-358 BLOCK # 9 DASTAGIR SOCIETY</t>
  </si>
  <si>
    <t>03002101200</t>
  </si>
  <si>
    <t>wasimhanif1973@gmail.com</t>
  </si>
  <si>
    <t>4200004977678</t>
  </si>
  <si>
    <t>SABIN</t>
  </si>
  <si>
    <t>DHA BRANCH KARACHI</t>
  </si>
  <si>
    <t>BANK AL-HABB LIMITED</t>
  </si>
  <si>
    <t>1055007100156750</t>
  </si>
  <si>
    <t>9C LANE 2, SHAHBAZ COMMERCIAL, PHASE # 6</t>
  </si>
  <si>
    <t>WASIM HANIF</t>
  </si>
  <si>
    <t>03332211561</t>
  </si>
  <si>
    <t>ali.saleem.93@gmail.com</t>
  </si>
  <si>
    <t>4220148631501</t>
  </si>
  <si>
    <t>05267900573803</t>
  </si>
  <si>
    <t>BERAR SOCIETY SHAHEED MILLAT ROAD</t>
  </si>
  <si>
    <t>PLOT # 66/3 BAB-E-TABUQ FLAT # 402 C.P</t>
  </si>
  <si>
    <t>03008450085</t>
  </si>
  <si>
    <t>faisal.jalil@yahoo.com</t>
  </si>
  <si>
    <t>3520279787679</t>
  </si>
  <si>
    <t>CHAUDHRY FAISAL JALIL</t>
  </si>
  <si>
    <t>CIRCULAR ROAD LAHORE</t>
  </si>
  <si>
    <t>PK58ALFH0037001003372991</t>
  </si>
  <si>
    <t>HOUSE # 48-B-3 GULBERG # 3</t>
  </si>
  <si>
    <t>CHAUDHRY MUHAMMAD JALIL</t>
  </si>
  <si>
    <t>03002423799</t>
  </si>
  <si>
    <t>jumawali110@gmail.com</t>
  </si>
  <si>
    <t>5252</t>
  </si>
  <si>
    <t>4210194511941</t>
  </si>
  <si>
    <t>PK18ALFH0162001000165103</t>
  </si>
  <si>
    <t>PUNJAB COLONY</t>
  </si>
  <si>
    <t>HOUSE # C1/38 STREET # 22 JAMI ROAD</t>
  </si>
  <si>
    <t>DOULAT ALI</t>
  </si>
  <si>
    <t>03232269991</t>
  </si>
  <si>
    <t>aarijkirmani43@gmail.com</t>
  </si>
  <si>
    <t>4220107692521</t>
  </si>
  <si>
    <t>DHA PHASE 5 KARACHI</t>
  </si>
  <si>
    <t>PK80BAHL1055007700195257</t>
  </si>
  <si>
    <t>DHA FLAT # S-9-S</t>
  </si>
  <si>
    <t>8TH SUNSET STREET PHASE 2</t>
  </si>
  <si>
    <t>SHAHAB UDDIN KIRMANI</t>
  </si>
  <si>
    <t>03216665665</t>
  </si>
  <si>
    <t>maha1982m@gmail.com</t>
  </si>
  <si>
    <t>3740610683780</t>
  </si>
  <si>
    <t>MEHWISH SHAMS KHAN</t>
  </si>
  <si>
    <t>SHAHRAH-E-TUFAIL LAHORE</t>
  </si>
  <si>
    <t>PK06UNIL0109000223452015</t>
  </si>
  <si>
    <t>NEW IQBAL PARK AREA DHA</t>
  </si>
  <si>
    <t>HOUSE # 3 EDEN COTTAGE PHASE 1</t>
  </si>
  <si>
    <t>03008283535</t>
  </si>
  <si>
    <t>aslampasta@hotmail.com</t>
  </si>
  <si>
    <t>4220122071920</t>
  </si>
  <si>
    <t>YASMIN ASLAM</t>
  </si>
  <si>
    <t>4220196597227</t>
  </si>
  <si>
    <t>PK16MEZN0001280100046833</t>
  </si>
  <si>
    <t>HOUSE # L-4 BLOCK 13-C GULSHAN-E-IQBAL</t>
  </si>
  <si>
    <t>03002896373</t>
  </si>
  <si>
    <t>gr8sid89@hotmail.com</t>
  </si>
  <si>
    <t>4230116672286</t>
  </si>
  <si>
    <t>SIDRA IQBAL</t>
  </si>
  <si>
    <t>PK78MPBL0111027140274333</t>
  </si>
  <si>
    <t>PHASE 7 DEFENCE</t>
  </si>
  <si>
    <t>HOUSE # 52/1 16 LANE KHAYABAN-E-BADBAN</t>
  </si>
  <si>
    <t>03211110015</t>
  </si>
  <si>
    <t>areej.farhan01@gmail.com</t>
  </si>
  <si>
    <t>72745986</t>
  </si>
  <si>
    <t>4230115792648</t>
  </si>
  <si>
    <t>AREEJ FARHAN</t>
  </si>
  <si>
    <t>S.I.T.E BRANCH KARACHI</t>
  </si>
  <si>
    <t>PK28MPBL0123027140433131</t>
  </si>
  <si>
    <t>03008283400</t>
  </si>
  <si>
    <t>sales@roomitex.com</t>
  </si>
  <si>
    <t>25467867</t>
  </si>
  <si>
    <t>4230107544923</t>
  </si>
  <si>
    <t>CLOTH MARKET BR KARACHI</t>
  </si>
  <si>
    <t>PK36MPBL0111067140293129</t>
  </si>
  <si>
    <t>03139019990</t>
  </si>
  <si>
    <t>mshoaeb0786@gmail.com</t>
  </si>
  <si>
    <t>50000</t>
  </si>
  <si>
    <t>4230121751935</t>
  </si>
  <si>
    <t>BOHRA PIR KARACHI</t>
  </si>
  <si>
    <t>PK97JSBL9130000001413545</t>
  </si>
  <si>
    <t>SIGNAL KARACHI</t>
  </si>
  <si>
    <t>RABIA HEIGHTS GARDEN WEST NEAR ALBELA</t>
  </si>
  <si>
    <t>FLAT NO 603 6TH FLOOR PLOT NO 315</t>
  </si>
  <si>
    <t>03332360879</t>
  </si>
  <si>
    <t>aleem.ptcl@yahoo.com</t>
  </si>
  <si>
    <t>4210177422526</t>
  </si>
  <si>
    <t>ROSHAN ARA</t>
  </si>
  <si>
    <t>4210157748659</t>
  </si>
  <si>
    <t>PK42ALFH0012001003287423</t>
  </si>
  <si>
    <t>AREA</t>
  </si>
  <si>
    <t>R-764 BLOCK # 9 DASTAGIR SOCIETY F.B</t>
  </si>
  <si>
    <t>SHARFUDDIN</t>
  </si>
  <si>
    <t>03022852309</t>
  </si>
  <si>
    <t>4220105458983</t>
  </si>
  <si>
    <t>SADDAR BRANCH KARACHI</t>
  </si>
  <si>
    <t>PK74HABB0000330061620401</t>
  </si>
  <si>
    <t>NEAR BLOCK # 19 GULSHAN-E-IQBAL</t>
  </si>
  <si>
    <t>FLAT # R-149 SHANTI NAGAR DALMIAN</t>
  </si>
  <si>
    <t>MUHAMMAD SAFFR CHANNA (LATE)</t>
  </si>
  <si>
    <t>03433108202</t>
  </si>
  <si>
    <t>naveedilyas1993@gmail.com</t>
  </si>
  <si>
    <t>4210108576964</t>
  </si>
  <si>
    <t>4210112050765</t>
  </si>
  <si>
    <t>4210168773252</t>
  </si>
  <si>
    <t>KAIRUNNISA</t>
  </si>
  <si>
    <t>4210113175669</t>
  </si>
  <si>
    <t>PK14MUCB0089220061004699</t>
  </si>
  <si>
    <t>R- 660 / 17 F.B AREA</t>
  </si>
  <si>
    <t>03218748099</t>
  </si>
  <si>
    <t>wilayatkhan2018@hotmail.com</t>
  </si>
  <si>
    <t>10.5</t>
  </si>
  <si>
    <t>4220108273395</t>
  </si>
  <si>
    <t>SHABBIRABAD BRANCH KARACHI</t>
  </si>
  <si>
    <t>PK91BAHL1169009500090901</t>
  </si>
  <si>
    <t>SHABBIRABAD</t>
  </si>
  <si>
    <t>TPS TOWER A-43 BLOCK 7/8 K.C.H.S</t>
  </si>
  <si>
    <t>03322194906</t>
  </si>
  <si>
    <t>alleyesonahsan@outlook.com</t>
  </si>
  <si>
    <t>4220150443045</t>
  </si>
  <si>
    <t>BOMBAY BAZAR KARACHI</t>
  </si>
  <si>
    <t>BANK AL HABIB</t>
  </si>
  <si>
    <t>0287-1004304625</t>
  </si>
  <si>
    <t>APPARTMENT BLOCK B-5 GULSHAN-E-IQBAL</t>
  </si>
  <si>
    <t>FLAT # 303 BLOCK 13/D-1 CIVIC VIEW</t>
  </si>
  <si>
    <t>03362898915</t>
  </si>
  <si>
    <t>salmavirgo786@gmail.com</t>
  </si>
  <si>
    <t>4220192828640</t>
  </si>
  <si>
    <t>SALMA ANSARI</t>
  </si>
  <si>
    <t>4220182992329</t>
  </si>
  <si>
    <t>PK85BAHL1019008100304701</t>
  </si>
  <si>
    <t>3RD FLOOR PIDC HOUSE DR ZIAUDDIN AHMED</t>
  </si>
  <si>
    <t>PAKISTAN PETROLEUM LIMITED FINANCE DEPT</t>
  </si>
  <si>
    <t>MOHAMMAD HUSSAIN AHMED ANSARI (LATE)</t>
  </si>
  <si>
    <t>03213555506</t>
  </si>
  <si>
    <t>imranharoon4@gmail.com</t>
  </si>
  <si>
    <t>16000</t>
  </si>
  <si>
    <t>4200055094729</t>
  </si>
  <si>
    <t>PK70UNIL0109000250947744</t>
  </si>
  <si>
    <t>14-A/3 GLOF COURSE ROAD NO 1 DHA PHASE 4</t>
  </si>
  <si>
    <t>03002341086</t>
  </si>
  <si>
    <t>farzanaefu9@gmail.com</t>
  </si>
  <si>
    <t>4250114816568</t>
  </si>
  <si>
    <t>PK32BAHL1012007100523901</t>
  </si>
  <si>
    <t>BLOCK 2 AZIZABAD NO 2</t>
  </si>
  <si>
    <t>R-44 ANARKALI HOUSING SOCIETY F.B.AREA</t>
  </si>
  <si>
    <t>ARIF HUSSAIN</t>
  </si>
  <si>
    <t>03222733844</t>
  </si>
  <si>
    <t>m.atique.akbar@hotmail.com</t>
  </si>
  <si>
    <t>1867.5</t>
  </si>
  <si>
    <t>4250154576583</t>
  </si>
  <si>
    <t>MUHAMMAD SOHAIL AKBER</t>
  </si>
  <si>
    <t>4220102855279</t>
  </si>
  <si>
    <t>SAUDABAD MALIR KARACHI</t>
  </si>
  <si>
    <t>PK41SONE0013502050592455</t>
  </si>
  <si>
    <t>HOUSE NO R-581 PAK KAUSER TOWN MALIR EXT</t>
  </si>
  <si>
    <t>MUHAMMAD SIDDIQUE AKBAR</t>
  </si>
  <si>
    <t>03462946038</t>
  </si>
  <si>
    <t>faqirmuhammadpk12@gmail.com</t>
  </si>
  <si>
    <t>600.5</t>
  </si>
  <si>
    <t>7120124699159</t>
  </si>
  <si>
    <t>BAHRIA COMPLEX M.T KHAN ROAD KARACHI</t>
  </si>
  <si>
    <t>SAMBA BANK LTD.</t>
  </si>
  <si>
    <t>6500004140</t>
  </si>
  <si>
    <t>KEAMARI</t>
  </si>
  <si>
    <t>BERTH 6-9 EAST WHARF</t>
  </si>
  <si>
    <t>SHAFI MOHAMMAD</t>
  </si>
  <si>
    <t>03219222659</t>
  </si>
  <si>
    <t>86250</t>
  </si>
  <si>
    <t>37681010</t>
  </si>
  <si>
    <t>03122105750</t>
  </si>
  <si>
    <t>mobin21@gmail.com</t>
  </si>
  <si>
    <t>4220106202423</t>
  </si>
  <si>
    <t>MUHAMMAD MOBIN</t>
  </si>
  <si>
    <t>4220106176013</t>
  </si>
  <si>
    <t>A-202 BLOCK NO 1 GULSHAN-E-</t>
  </si>
  <si>
    <t>HAJI IMAMUDDIN</t>
  </si>
  <si>
    <t>383</t>
  </si>
  <si>
    <t>9040601135564</t>
  </si>
  <si>
    <t>BUSHRA FARID</t>
  </si>
  <si>
    <t>384</t>
  </si>
  <si>
    <t>FTC BUILDING SHAHRAH-E-FAISAL KARACHI</t>
  </si>
  <si>
    <t>HOUSE R-829 SECTOR 15-A-2 BUFFERZONE</t>
  </si>
  <si>
    <t>03333377862</t>
  </si>
  <si>
    <t>qamarrizwan38@gmail.com</t>
  </si>
  <si>
    <t>250.5</t>
  </si>
  <si>
    <t>4210116673842</t>
  </si>
  <si>
    <t>FARIDA HINA</t>
  </si>
  <si>
    <t>4210146739817</t>
  </si>
  <si>
    <t>MUHAMMAD NAQI</t>
  </si>
  <si>
    <t>251.5</t>
  </si>
  <si>
    <t>4210116303551</t>
  </si>
  <si>
    <t>DR. ZIAUDDIN AHMED ROAD KARACHI</t>
  </si>
  <si>
    <t>PK41UNIL0112156810000081</t>
  </si>
  <si>
    <t>JOHAR</t>
  </si>
  <si>
    <t>A-275 SCHEME 33 BLOCK 7 GULISTAN-E-</t>
  </si>
  <si>
    <t>03062012380</t>
  </si>
  <si>
    <t>saleemchanna69@yahoo.com</t>
  </si>
  <si>
    <t>852</t>
  </si>
  <si>
    <t>4250122157525</t>
  </si>
  <si>
    <t>PAK MACHINE TOOL FACTORY LANDHI KARACHI</t>
  </si>
  <si>
    <t>PK26ABPA0010003920090016</t>
  </si>
  <si>
    <t>NATIONAL HIGH WAY DISTRICT MALIR</t>
  </si>
  <si>
    <t>JILLANI MOHALLAH YOUSUF GOTH</t>
  </si>
  <si>
    <t>ALLAH BUX CHANNA</t>
  </si>
  <si>
    <t>03212182700</t>
  </si>
  <si>
    <t>ashfaqaziz95@hotmail.com</t>
  </si>
  <si>
    <t>4220145855815</t>
  </si>
  <si>
    <t>STOCK EXCHANGE LIMITED KARACHI</t>
  </si>
  <si>
    <t>PK60ALFH0012001003287390</t>
  </si>
  <si>
    <t>MOHALLA UNIVERSITY ROAD OLD SABZI MANDI</t>
  </si>
  <si>
    <t>KARACHI CENTRE FLAT # 19, BLOCK-3A</t>
  </si>
  <si>
    <t>03228231869</t>
  </si>
  <si>
    <t>siddiq.abdul.sattar@gmail.com</t>
  </si>
  <si>
    <t>4200004612261</t>
  </si>
  <si>
    <t>BHORAPIR KARACHI</t>
  </si>
  <si>
    <t>PK04MEZN0001480100036078</t>
  </si>
  <si>
    <t>BEG ROAD PARSI COLONY SOLDIER BAZZAR</t>
  </si>
  <si>
    <t>FLAT # 201 SABA RESIDENCY MIRZA KHALEEZ</t>
  </si>
  <si>
    <t>03452426636</t>
  </si>
  <si>
    <t>ali_dossani87@hotmail.com</t>
  </si>
  <si>
    <t>4230102379388</t>
  </si>
  <si>
    <t>FARIDA QASIM</t>
  </si>
  <si>
    <t>136.5</t>
  </si>
  <si>
    <t>4230126231721</t>
  </si>
  <si>
    <t>ALI QASIM DOSSANI</t>
  </si>
  <si>
    <t>GARDEN KARACHI</t>
  </si>
  <si>
    <t>PK04SCBL0000001171846601</t>
  </si>
  <si>
    <t>NISHTER ROAD, KARAC KARACHI</t>
  </si>
  <si>
    <t>SEVEN STAR PRIDE, LASBELLA,</t>
  </si>
  <si>
    <t>FLAT NO. 102, 1ST FLOOR,</t>
  </si>
  <si>
    <t>QASIM UMAR DOSSANI</t>
  </si>
  <si>
    <t>03343321205</t>
  </si>
  <si>
    <t>yousufaamir74@gmail.com</t>
  </si>
  <si>
    <t>4230147844858</t>
  </si>
  <si>
    <t>JAMSHED QUARTERS BRANCH KARACHI</t>
  </si>
  <si>
    <t>PK65SUMB0239027140123830</t>
  </si>
  <si>
    <t>LASANI ARCADE, GURUMANDAR,</t>
  </si>
  <si>
    <t>FLAT NO 21, 2ND FLOOR,</t>
  </si>
  <si>
    <t>03368499443</t>
  </si>
  <si>
    <t>moizwahid@hotmail.com</t>
  </si>
  <si>
    <t>1037.5</t>
  </si>
  <si>
    <t>4220168607451</t>
  </si>
  <si>
    <t>PK92ALFH0012001003287396</t>
  </si>
  <si>
    <t>BLOCK 5, KARACHI.</t>
  </si>
  <si>
    <t>HOUSE NO.A-398, GULSHAN-E-IQBAL</t>
  </si>
  <si>
    <t>ALI BUKSH</t>
  </si>
  <si>
    <t>03313717407</t>
  </si>
  <si>
    <t>ahmed_sulaman@yahoo.com</t>
  </si>
  <si>
    <t>362.5</t>
  </si>
  <si>
    <t>4210115567781</t>
  </si>
  <si>
    <t>S.M.C.H.SOCIETY(0266) KARACHI.</t>
  </si>
  <si>
    <t>PK82NBPA0266003000439544</t>
  </si>
  <si>
    <t>SEC 17/A, SCHEME 33 KARACHI</t>
  </si>
  <si>
    <t>MADRAS COPERATIVE HOUSING SOCIETY</t>
  </si>
  <si>
    <t>FLAT 207, 2 FLOOR, LA-15, SHAJAN COMFORT</t>
  </si>
  <si>
    <t>AHMED MOINUDDIN</t>
  </si>
  <si>
    <t>03002791795</t>
  </si>
  <si>
    <t>shakirqureshi1795@gmail.com</t>
  </si>
  <si>
    <t>4210160664228</t>
  </si>
  <si>
    <t>SARWAT SHAKIR</t>
  </si>
  <si>
    <t>25579967</t>
  </si>
  <si>
    <t>4210130924085</t>
  </si>
  <si>
    <t>IBB BLOCK-L, NORTH NAZIMABAD KARACHI.</t>
  </si>
  <si>
    <t>PK86ASCM0007110200007351</t>
  </si>
  <si>
    <t>NAZIMABAD,</t>
  </si>
  <si>
    <t>HOUSE NO.13/17, FIRDOUS COLONY,</t>
  </si>
  <si>
    <t>MUHAMMAD ZAHIR QURESHI</t>
  </si>
  <si>
    <t>03131241490</t>
  </si>
  <si>
    <t>nosheen.ayaz@yahoo.com</t>
  </si>
  <si>
    <t>4210115755069</t>
  </si>
  <si>
    <t>4220122236012</t>
  </si>
  <si>
    <t>FIRST CHOWRANGI, NAZIMABAD KARACHI.</t>
  </si>
  <si>
    <t>PK11UNIL0112006901109673</t>
  </si>
  <si>
    <t>FIRDOUS COLONY,</t>
  </si>
  <si>
    <t>HOUSE NO.6/13,</t>
  </si>
  <si>
    <t>03228277528</t>
  </si>
  <si>
    <t>azd19632000@yahoo.com</t>
  </si>
  <si>
    <t>NAZIMABAD CHOWRANGI KARACHI.</t>
  </si>
  <si>
    <t>6/13, FIRDOUS COLONY,</t>
  </si>
  <si>
    <t>AHMED MIAN</t>
  </si>
  <si>
    <t>03013211872</t>
  </si>
  <si>
    <t>muhammadaltaf1@hotmail.com</t>
  </si>
  <si>
    <t>4230189599224</t>
  </si>
  <si>
    <t>ANILA</t>
  </si>
  <si>
    <t>4230108814637</t>
  </si>
  <si>
    <t>MOHAMMED ALTAF ABDUL GANI</t>
  </si>
  <si>
    <t>SHARFABAD KARACHI.</t>
  </si>
  <si>
    <t>PK89MEZN0001970101724991</t>
  </si>
  <si>
    <t>SOCIETY,ALAMGIR RD. KARACHI</t>
  </si>
  <si>
    <t>BLDG,BLOCK-3,PLOT NO.666, C.P.BERAR</t>
  </si>
  <si>
    <t>201,2ND FLOOR,BAB-E-TABOOK</t>
  </si>
  <si>
    <t>ABDUL GANI</t>
  </si>
  <si>
    <t>03002393723</t>
  </si>
  <si>
    <t>jaleelmohammad@yahoo.com</t>
  </si>
  <si>
    <t>4210111395780</t>
  </si>
  <si>
    <t>TAJWER JABEEN</t>
  </si>
  <si>
    <t>05409276</t>
  </si>
  <si>
    <t>4210186447395</t>
  </si>
  <si>
    <t>MANGHOPIR ROAD,SITE KARACHI.</t>
  </si>
  <si>
    <t>PK44UNIL0109000224832126</t>
  </si>
  <si>
    <t>FADERAL""B""AREA,</t>
  </si>
  <si>
    <t>A-124, BLOCK-9,DASTAGIR,</t>
  </si>
  <si>
    <t>AHMAD SAEED</t>
  </si>
  <si>
    <t>03008948411</t>
  </si>
  <si>
    <t>farah.anwar54321@gmail.com</t>
  </si>
  <si>
    <t>914</t>
  </si>
  <si>
    <t>4220181972669</t>
  </si>
  <si>
    <t>ANWAR MUHAMMED</t>
  </si>
  <si>
    <t>4220162986706</t>
  </si>
  <si>
    <t>BAHADURABAD KARACHI.</t>
  </si>
  <si>
    <t>PK28BAHL1007007100512001</t>
  </si>
  <si>
    <t>PL NO.FL/5, BLOCK-17,</t>
  </si>
  <si>
    <t>FLAT NO.B/603,6TH FLOOR,BASERA TOWER,</t>
  </si>
  <si>
    <t>03353064759</t>
  </si>
  <si>
    <t>zubairsec1@gmail.com</t>
  </si>
  <si>
    <t>4250105255047</t>
  </si>
  <si>
    <t>MALIR TOWN SHIP KARACHI.</t>
  </si>
  <si>
    <t>PK57UNIL0112039810154800</t>
  </si>
  <si>
    <t>JINNAH SQUARE,MALIR,</t>
  </si>
  <si>
    <t>A-16, NAFEES BANGLOUS,</t>
  </si>
  <si>
    <t>RAIYAT AHMED</t>
  </si>
  <si>
    <t>03002300783</t>
  </si>
  <si>
    <t>arifraj@cyber.net.pk</t>
  </si>
  <si>
    <t>50.5</t>
  </si>
  <si>
    <t>4220125896600</t>
  </si>
  <si>
    <t>NASEEM ARIF</t>
  </si>
  <si>
    <t>05369967</t>
  </si>
  <si>
    <t>4220156747345</t>
  </si>
  <si>
    <t>SITE KARACHI.</t>
  </si>
  <si>
    <t>PK06UNIL0112007101039664</t>
  </si>
  <si>
    <t>C.H.SOCIETY,BLOCK-7/8</t>
  </si>
  <si>
    <t>150-C.P.BERAR,</t>
  </si>
  <si>
    <t>03332127612</t>
  </si>
  <si>
    <t>4210120805830</t>
  </si>
  <si>
    <t>SABIHA ABID</t>
  </si>
  <si>
    <t>4210156059409</t>
  </si>
  <si>
    <t>KHATIJA MKT.NORTH NAZIMABAD,BIOCK-I, KARACHI.</t>
  </si>
  <si>
    <t>HABIB BANK LTD.</t>
  </si>
  <si>
    <t>11020016187801</t>
  </si>
  <si>
    <t>NORTH NAZIMABAD,</t>
  </si>
  <si>
    <t>HOUSE NO.A/428,BLOCK-I,</t>
  </si>
  <si>
    <t>SYED HASHMAT ALI (LATE)</t>
  </si>
  <si>
    <t>03008233213</t>
  </si>
  <si>
    <t>raasint@cyber.net.pk</t>
  </si>
  <si>
    <t>4220140821795</t>
  </si>
  <si>
    <t>PK96HABB0000250094891203</t>
  </si>
  <si>
    <t>NEW CHALLI. KARACHI</t>
  </si>
  <si>
    <t>SHAHRAH-E-LIAQUAT,</t>
  </si>
  <si>
    <t>SUIT 3/27,ABID CHAMBER,</t>
  </si>
  <si>
    <t>MUHAMMAD YOUSUF KASMANI</t>
  </si>
  <si>
    <t>03212011082</t>
  </si>
  <si>
    <t>rshahzada@gmail.com</t>
  </si>
  <si>
    <t>4230109774329</t>
  </si>
  <si>
    <t>PK27BAHL1012007800546801</t>
  </si>
  <si>
    <t>NEAR SINDH ASSAMBLY,</t>
  </si>
  <si>
    <t>FLAT# A/5, COWT VIEW, COUT ROAD,</t>
  </si>
  <si>
    <t>SHAFI SHAHZADA</t>
  </si>
  <si>
    <t>03323011670</t>
  </si>
  <si>
    <t>samiya265@gmail.com</t>
  </si>
  <si>
    <t>4200033165793</t>
  </si>
  <si>
    <t>STOCK EXCHANGE BRANCH KARACHI.</t>
  </si>
  <si>
    <t>PK92BKIP0101000074120201</t>
  </si>
  <si>
    <t>QAZI AZIZ ROAD,(BANTVA GALI)LYARI,</t>
  </si>
  <si>
    <t>18-BARKAT MANSION,</t>
  </si>
  <si>
    <t>2580.5</t>
  </si>
  <si>
    <t>4230111151805</t>
  </si>
  <si>
    <t>HOUSING SOCIETY SHAHEED -E- MILLAT ROAD,</t>
  </si>
  <si>
    <t>3/26, MOALLIMABAD, NO.1,</t>
  </si>
  <si>
    <t>SYED ANWER AHMED</t>
  </si>
  <si>
    <t>03452132137</t>
  </si>
  <si>
    <t>shahfar@hotmail.com</t>
  </si>
  <si>
    <t>4740</t>
  </si>
  <si>
    <t>4230160581395</t>
  </si>
  <si>
    <t>STOCK EXCHANGE KARACHI.</t>
  </si>
  <si>
    <t>PK56BAHL1012008100220601</t>
  </si>
  <si>
    <t>,PHASE- 5, D.H.A.,</t>
  </si>
  <si>
    <t>11/3,ZAMZAMA BOULEVARD,</t>
  </si>
  <si>
    <t>FAROOQ WADIWALA</t>
  </si>
  <si>
    <t>03222631002</t>
  </si>
  <si>
    <t>wardulhaider1114@gmail.com</t>
  </si>
  <si>
    <t>08901562</t>
  </si>
  <si>
    <t>4210119474637</t>
  </si>
  <si>
    <t>I.I.CHUNDRIGAR KARACHI.</t>
  </si>
  <si>
    <t>PK31NBPA0002003137205814</t>
  </si>
  <si>
    <t>SCHEM - 33, KARACHI</t>
  </si>
  <si>
    <t>SECTOR 34-A, NEAR KARIM HOSPITAL,</t>
  </si>
  <si>
    <t>C-72-A, RIZVIA SOCIETY,PHASE-II (2),</t>
  </si>
  <si>
    <t>SYED GHOLAM HAIDER</t>
  </si>
  <si>
    <t>204.5</t>
  </si>
  <si>
    <t>4210118329895</t>
  </si>
  <si>
    <t>K.D.A.SCHEME NO.1,</t>
  </si>
  <si>
    <t>F-5/6 ,S.V.COMPLEX, FLAT NO.113,</t>
  </si>
  <si>
    <t>03233196957</t>
  </si>
  <si>
    <t>zahid_amin123@hotmail.co.uk</t>
  </si>
  <si>
    <t>508</t>
  </si>
  <si>
    <t>4220126711116</t>
  </si>
  <si>
    <t>MRS.SHAKILA BANO</t>
  </si>
  <si>
    <t>06512003</t>
  </si>
  <si>
    <t>4220150940667</t>
  </si>
  <si>
    <t>P.I.B CONOLY KARACHI.</t>
  </si>
  <si>
    <t>ALLIED BANK LTD.</t>
  </si>
  <si>
    <t>0010027813130015</t>
  </si>
  <si>
    <t>P.I.B COLONY, KARACHI</t>
  </si>
  <si>
    <t>KARACHI CENTER,</t>
  </si>
  <si>
    <t>BLOCK-B, FLAT NO.27,3RD FLOOR,</t>
  </si>
  <si>
    <t>03005005314</t>
  </si>
  <si>
    <t>alihussain777@hotmail.com</t>
  </si>
  <si>
    <t>3540267318113</t>
  </si>
  <si>
    <t>BAHRIA TOWN LAHORE BRANCH LAHORE</t>
  </si>
  <si>
    <t>PK05ALFH0358001005708690</t>
  </si>
  <si>
    <t>SECTOR-C BAHRIA TOWN.</t>
  </si>
  <si>
    <t>HOUSE NO.207 JASMINE BLOCK,</t>
  </si>
  <si>
    <t>GHULAM AHMED KHAN</t>
  </si>
  <si>
    <t>fayyazjarral@gmail.com</t>
  </si>
  <si>
    <t>UBL BUILDING INDUSTRIAL ESTATE PESHAWAR</t>
  </si>
  <si>
    <t>PK18UNIL0112004210000038</t>
  </si>
  <si>
    <t>PHASE-6, HAYATABAD.</t>
  </si>
  <si>
    <t>HOUSE NO.5 STREET NO.2 SECTOR-F3/1,</t>
  </si>
  <si>
    <t>MUHAMMAD RIAZ JARRAL</t>
  </si>
  <si>
    <t>03215550978</t>
  </si>
  <si>
    <t>mursaleenmuhammad63@gmail.com</t>
  </si>
  <si>
    <t>6110119660291</t>
  </si>
  <si>
    <t>MAIN BLUE AREA BRANCH ISLAMABAD.</t>
  </si>
  <si>
    <t>PK45FAYS0001132036681101</t>
  </si>
  <si>
    <t>G-8/4.</t>
  </si>
  <si>
    <t>FLAT NO.4 BLOCK-C-1 RADIO CLONY,</t>
  </si>
  <si>
    <t>ZARDAD KHAN</t>
  </si>
  <si>
    <t>03332109102</t>
  </si>
  <si>
    <t>sohailmun@gmail.com</t>
  </si>
  <si>
    <t>PK09MPBL0121017140119148</t>
  </si>
  <si>
    <t>ROAD NANAKWADA.</t>
  </si>
  <si>
    <t>FLAT NO.104,MASHALLAH SQUARE,CHAND BIBI</t>
  </si>
  <si>
    <t>03005839190</t>
  </si>
  <si>
    <t>asifmajeed790@gmail.com</t>
  </si>
  <si>
    <t>28919718</t>
  </si>
  <si>
    <t>1730107365405</t>
  </si>
  <si>
    <t>YOUSAFZAI MARKET PHASE-3 HAYATABAD PESHAWAR</t>
  </si>
  <si>
    <t>PK37ABPA0010022147660033</t>
  </si>
  <si>
    <t>HAYATABAD</t>
  </si>
  <si>
    <t>HOUSE#103, STREET#2, SETOR H-2,</t>
  </si>
  <si>
    <t>ABDUL MAJEED KHAN</t>
  </si>
  <si>
    <t>03324094935</t>
  </si>
  <si>
    <t>1730197083521</t>
  </si>
  <si>
    <t>MUGHAL KHEL ADAZAI TEHSIL DISTT:</t>
  </si>
  <si>
    <t>IKRAM KHAN</t>
  </si>
  <si>
    <t>03323778958</t>
  </si>
  <si>
    <t>mi35623218@gmail.com</t>
  </si>
  <si>
    <t>4250165343529</t>
  </si>
  <si>
    <t>STOCK EXCHANGE BRANCH (1063) KARACHI</t>
  </si>
  <si>
    <t>PK59MUCB0106302010032571</t>
  </si>
  <si>
    <t>CIVIL LINE.</t>
  </si>
  <si>
    <t>FLAT#20, HASHIM VILLA, 18/6 GOLF GROUND,</t>
  </si>
  <si>
    <t>03131226229</t>
  </si>
  <si>
    <t>4230185162023</t>
  </si>
  <si>
    <t>JUNA MARKET KARACHI</t>
  </si>
  <si>
    <t>SHOP NO 1 GHULAM HUSSAIN STREET</t>
  </si>
  <si>
    <t>NP 14 / 82 , IMRAN GIFT HOUSE</t>
  </si>
  <si>
    <t>ALI DINA</t>
  </si>
  <si>
    <t>nomanhaq@hotmail.com</t>
  </si>
  <si>
    <t>4220138648405</t>
  </si>
  <si>
    <t>KARACHI-75100</t>
  </si>
  <si>
    <t>59, SWEET HOME LAND</t>
  </si>
  <si>
    <t>MUHAMMAD IRFAN UL HAQ</t>
  </si>
  <si>
    <t>03018216772</t>
  </si>
  <si>
    <t>yousuf.karar@hotmail.com</t>
  </si>
  <si>
    <t>4220102146112</t>
  </si>
  <si>
    <t>MRS. KULSUM YOUSUF KARAR</t>
  </si>
  <si>
    <t>05809576</t>
  </si>
  <si>
    <t>4220158029369</t>
  </si>
  <si>
    <t>HBZ PLAZA BRANCH I.I CHUNDRIGAR ROAD KARACHI</t>
  </si>
  <si>
    <t>PK51MPBL0152257140201317</t>
  </si>
  <si>
    <t>B.M.C.H. SOCIETY</t>
  </si>
  <si>
    <t>601, ALPINE CENTER, 327, BLOCK-3,</t>
  </si>
  <si>
    <t>HAJI USMAN KARAR</t>
  </si>
  <si>
    <t>03347996625</t>
  </si>
  <si>
    <t>asimrags@gmail.com</t>
  </si>
  <si>
    <t>3520222669273</t>
  </si>
  <si>
    <t>MAIN BRANCH, 87-SHAHRAH-E-QUAID-E-AZAM THE MALL, LAHORE</t>
  </si>
  <si>
    <t>PK07BAHL0002009407288201</t>
  </si>
  <si>
    <t>SAFAID POSHAN, SANDA KALLAN,</t>
  </si>
  <si>
    <t>HOUSE # 18, STREET # 12, KOCHA</t>
  </si>
  <si>
    <t>MUHAMMAD FAYYAZ</t>
  </si>
  <si>
    <t>03228402004</t>
  </si>
  <si>
    <t>myaqoob@hotmail.com</t>
  </si>
  <si>
    <t>752</t>
  </si>
  <si>
    <t>3520014858169</t>
  </si>
  <si>
    <t>PK65MEZN0002400101238995</t>
  </si>
  <si>
    <t>413- KARIM BLOCK, ALLAMA IQBAL TOWN</t>
  </si>
  <si>
    <t>MADNI COMMERCIAL CENTER, VEHARI ROAD, MULTAN</t>
  </si>
  <si>
    <t>135- C, SATELLITE TOWN,</t>
  </si>
  <si>
    <t>03065061010</t>
  </si>
  <si>
    <t>asifincanada@yahoo.com</t>
  </si>
  <si>
    <t>35624248</t>
  </si>
  <si>
    <t>3520015159511</t>
  </si>
  <si>
    <t>14-GULSHAN BLOCK ALLAMA IQBAL TOWN LAHORE</t>
  </si>
  <si>
    <t>PK72ABPA0010025288700017</t>
  </si>
  <si>
    <t>SOCIETY NEAR SHAUKAT KHANAM HOSPITAL</t>
  </si>
  <si>
    <t>142-A ABDALIANS COOPERATIVE HOUSING</t>
  </si>
  <si>
    <t>03008478784</t>
  </si>
  <si>
    <t>adeelzafar@live.com</t>
  </si>
  <si>
    <t>02028859</t>
  </si>
  <si>
    <t>3520114754889</t>
  </si>
  <si>
    <t>STOCK EXCHANGE BR. LAHORE.</t>
  </si>
  <si>
    <t>PK59BAHL0031008100001101</t>
  </si>
  <si>
    <t>CANTT LAHORE</t>
  </si>
  <si>
    <t>D.H.A PHASE-II</t>
  </si>
  <si>
    <t>HOUSE#219, BLOCK-R</t>
  </si>
  <si>
    <t>ZAFAR SADIQ SHEIKH</t>
  </si>
  <si>
    <t>03008400099</t>
  </si>
  <si>
    <t>0088025</t>
  </si>
  <si>
    <t>mlcl.info@kmlg.com</t>
  </si>
  <si>
    <t>42640202</t>
  </si>
  <si>
    <t>161-CHINA CHOWK LAHORE.</t>
  </si>
  <si>
    <t>PK54MCIB1611002119300001</t>
  </si>
  <si>
    <t>42-LAWRENCE ROAD,</t>
  </si>
  <si>
    <t>03018450218</t>
  </si>
  <si>
    <t>ekhlasahmed@gmail.com</t>
  </si>
  <si>
    <t>3520289521202</t>
  </si>
  <si>
    <t>ANIS KHATOON</t>
  </si>
  <si>
    <t>01513737</t>
  </si>
  <si>
    <t>3520245071955</t>
  </si>
  <si>
    <t>NEW GARDEN TOWN BRANCH LAHORE</t>
  </si>
  <si>
    <t>PK12BAHL0007009506123101</t>
  </si>
  <si>
    <t>119/5 KOT LAKHPAT, INDUSTRIAL ESTATE,</t>
  </si>
  <si>
    <t>PACKAGING EXEMPLAR TECHNOLOGY (PVT) LTD.</t>
  </si>
  <si>
    <t>HAFIZ MOHAMMAD RAFIE</t>
  </si>
  <si>
    <t>03224100000</t>
  </si>
  <si>
    <t>mustafamonnoo@gmail.com</t>
  </si>
  <si>
    <t>17646405</t>
  </si>
  <si>
    <t>3520210555965</t>
  </si>
  <si>
    <t>L.D.A PLAZA, KASHMIR ROAD, (0006) LAHORE.</t>
  </si>
  <si>
    <t>PK44ALFH0006001002962931</t>
  </si>
  <si>
    <t>(KHOKAR CHOWK) M.A. JOHAR TOWN,</t>
  </si>
  <si>
    <t>38-L, ABDUL HAQUE ROAD,</t>
  </si>
  <si>
    <t>MUHAMMAD SHAKIL MONNOO</t>
  </si>
  <si>
    <t>03334373001</t>
  </si>
  <si>
    <t>aisha.jan1@gmail.com</t>
  </si>
  <si>
    <t>1730112468538</t>
  </si>
  <si>
    <t>MAIN MARKET GULBERG LAHORE</t>
  </si>
  <si>
    <t>ALLIED BANK LTD</t>
  </si>
  <si>
    <t>0126200244</t>
  </si>
  <si>
    <t>GULBERG 4</t>
  </si>
  <si>
    <t>15-FCC, SYED MARATAB ALI ROAD</t>
  </si>
  <si>
    <t>03364545459</t>
  </si>
  <si>
    <t>mobytory@hotmail.com</t>
  </si>
  <si>
    <t>3520223730286</t>
  </si>
  <si>
    <t>GARHI SHAHU BR. (0919) ALLAMA IQBAL ROAD, LAHORE.</t>
  </si>
  <si>
    <t>PK82MUCB0091901010017973</t>
  </si>
  <si>
    <t>OPPOSITE CITY DISTRICT SCHOOL</t>
  </si>
  <si>
    <t>HOUSE # 19,STREET # 6,GARHI SHAHU</t>
  </si>
  <si>
    <t>ALI AHMAD</t>
  </si>
  <si>
    <t>03008492016</t>
  </si>
  <si>
    <t>suhailahmedkhan@gmail.com</t>
  </si>
  <si>
    <t>3520299717843</t>
  </si>
  <si>
    <t>STOCK EXCHANGE BRANCH(1392) LAHORE</t>
  </si>
  <si>
    <t>PK83MUCB0139201010038773</t>
  </si>
  <si>
    <t>GULBERG LAHORE</t>
  </si>
  <si>
    <t>UPPER GROUND FLOOR,EFU HOUSE,06-D,MAIN</t>
  </si>
  <si>
    <t>INDUSTRIAL AND COMMERCIAL BANK OF CHINA</t>
  </si>
  <si>
    <t>NOOR KHAN</t>
  </si>
  <si>
    <t>03334333608</t>
  </si>
  <si>
    <t>amerikram786@gmail.com</t>
  </si>
  <si>
    <t>3520201860485</t>
  </si>
  <si>
    <t>AZAM CLOTH MARKET BR. LAHORE.</t>
  </si>
  <si>
    <t>PK20BAHL0023008100189801</t>
  </si>
  <si>
    <t>SCHOOL LAHORE</t>
  </si>
  <si>
    <t>PAK NAGAR, NEAR &amp; OPP PRESENT TIME</t>
  </si>
  <si>
    <t>H # 1-S-11,ST # 14,KACHPURA AKRAM ROAD</t>
  </si>
  <si>
    <t>MUHAMMAD IKRAM</t>
  </si>
  <si>
    <t>03338104063</t>
  </si>
  <si>
    <t>m_atifnadeem@yahoo.com</t>
  </si>
  <si>
    <t>3410158553657</t>
  </si>
  <si>
    <t>D.C.ROAD GUJRANWALA</t>
  </si>
  <si>
    <t>PK09ABPA0010019121630010</t>
  </si>
  <si>
    <t>D.C. ROAD</t>
  </si>
  <si>
    <t>MOHALLAH AMEER PARK, STREET # 1</t>
  </si>
  <si>
    <t>03464320432</t>
  </si>
  <si>
    <t>kshahzad7777@gmail.com</t>
  </si>
  <si>
    <t>3520228407155</t>
  </si>
  <si>
    <t>MULTAN ROAD LAHORE</t>
  </si>
  <si>
    <t>NEAR KASURI MOHALLAHA, DHOWLANWAL</t>
  </si>
  <si>
    <t>HOUSE # 4, STREET # 17, AQILPURA</t>
  </si>
  <si>
    <t>MUHAMMAD LIAQAT</t>
  </si>
  <si>
    <t>03334199854</t>
  </si>
  <si>
    <t>imran.raza@anistyre.com</t>
  </si>
  <si>
    <t>746</t>
  </si>
  <si>
    <t>4240116932629</t>
  </si>
  <si>
    <t>PK18MPBL0202017140167122</t>
  </si>
  <si>
    <t>MALL ROAD</t>
  </si>
  <si>
    <t>ROOM # 532, 5TH FLOOR, WAPDA HOUSE</t>
  </si>
  <si>
    <t>SHAH RAZA</t>
  </si>
  <si>
    <t>03234677299</t>
  </si>
  <si>
    <t>mariamkhan1976@gmail.com</t>
  </si>
  <si>
    <t>3520014644528</t>
  </si>
  <si>
    <t>OPP 4CH MAIN BOULEVARD LAHORE.</t>
  </si>
  <si>
    <t>PK59HABB0024447106523001</t>
  </si>
  <si>
    <t>1-H, GULBERG III</t>
  </si>
  <si>
    <t>SYED ALI MURTAZA</t>
  </si>
  <si>
    <t>03218485344</t>
  </si>
  <si>
    <t>colmsadiq@gmail.com</t>
  </si>
  <si>
    <t>3520112380563</t>
  </si>
  <si>
    <t>D.H.A. BR. T-BLOCK, PHASE-2, CANTT: LAHORE</t>
  </si>
  <si>
    <t>PK54NBPA0323003010285414</t>
  </si>
  <si>
    <t>PHASE-2, D.H.A</t>
  </si>
  <si>
    <t>HOUSE NO.533, BLOCK S</t>
  </si>
  <si>
    <t>SHER MUHAMMAD</t>
  </si>
  <si>
    <t>03008666363</t>
  </si>
  <si>
    <t>munir360@live.com</t>
  </si>
  <si>
    <t>60375</t>
  </si>
  <si>
    <t>3310007983197</t>
  </si>
  <si>
    <t>YARN MARKET FAISALABAD</t>
  </si>
  <si>
    <t>PK69ALFH0108001002928281</t>
  </si>
  <si>
    <t>69-W, PHASE-III</t>
  </si>
  <si>
    <t>BASHIR AHMAD</t>
  </si>
  <si>
    <t>03334563472</t>
  </si>
  <si>
    <t>simran0708@hotmail.com</t>
  </si>
  <si>
    <t>3520203284907</t>
  </si>
  <si>
    <t>DHA PHASE-V BR, LAHORE.</t>
  </si>
  <si>
    <t>PK76SCBL0000001143256301</t>
  </si>
  <si>
    <t>COOPERATIVE HOUSING SOCIETY</t>
  </si>
  <si>
    <t>143-B, STATE LIFE EMPLOYEES</t>
  </si>
  <si>
    <t>ABDUL RAZAQUE</t>
  </si>
  <si>
    <t>03004000050</t>
  </si>
  <si>
    <t>kamran@kamranrashid.com</t>
  </si>
  <si>
    <t>3520228246689</t>
  </si>
  <si>
    <t>HAROON PLAZA , CAVALRY GROUND LAHORE</t>
  </si>
  <si>
    <t>PK53FAYS0334000524349002</t>
  </si>
  <si>
    <t>CANTT.</t>
  </si>
  <si>
    <t>HOUSE#36/4, MAIN SARWAR ROAD</t>
  </si>
  <si>
    <t>03454657170</t>
  </si>
  <si>
    <t>fahdrehman1977@hotmail.com</t>
  </si>
  <si>
    <t>3520013622888</t>
  </si>
  <si>
    <t>AYESHA FAHD</t>
  </si>
  <si>
    <t>3520221744971</t>
  </si>
  <si>
    <t>PAKKI THATTI SAMANABAD LAHORE</t>
  </si>
  <si>
    <t>PK41HABB0006200023359003</t>
  </si>
  <si>
    <t>762/N, SAMANABAD</t>
  </si>
  <si>
    <t>REHMAN ULLAH CHAUDHRY</t>
  </si>
  <si>
    <t>03334741111</t>
  </si>
  <si>
    <t>ahyder@spelgroup.com</t>
  </si>
  <si>
    <t>3520223180916</t>
  </si>
  <si>
    <t>ISHRAT ALMAS</t>
  </si>
  <si>
    <t>3520224204383</t>
  </si>
  <si>
    <t>PECO ROAD CENTRE, 44 A-1 G.E.C.H.S. TOWNSHIP, LAHORE.</t>
  </si>
  <si>
    <t>PK62HABB0015897900465901</t>
  </si>
  <si>
    <t>9/94-K, SARWAR ROAD</t>
  </si>
  <si>
    <t>SHEIKH MUHAMMAD NAQI</t>
  </si>
  <si>
    <t>03334226530</t>
  </si>
  <si>
    <t>sunny.3001@hotmail.com</t>
  </si>
  <si>
    <t>149620.5</t>
  </si>
  <si>
    <t>3520276329269</t>
  </si>
  <si>
    <t>GULBERG - IV,</t>
  </si>
  <si>
    <t>15 - FCC, SYED MARATAB ALI ROAD</t>
  </si>
  <si>
    <t>SYED JAMAT AI SHAH</t>
  </si>
  <si>
    <t>03214554070</t>
  </si>
  <si>
    <t>1704</t>
  </si>
  <si>
    <t>3520175850349</t>
  </si>
  <si>
    <t>DARAS ROAD, BAGHBANPURA,</t>
  </si>
  <si>
    <t>YUNAS ST. NO. I, HOUSE NO. 2,</t>
  </si>
  <si>
    <t>MIRZA ABDUL RAHIM</t>
  </si>
  <si>
    <t>1354</t>
  </si>
  <si>
    <t>MODEL TOWN (0967) LAHORE.</t>
  </si>
  <si>
    <t>9597-7</t>
  </si>
  <si>
    <t>MODEL TOWN,</t>
  </si>
  <si>
    <t>29/I-G (AL-SAEEDA HOUSE)</t>
  </si>
  <si>
    <t>SAIF ALI</t>
  </si>
  <si>
    <t>03214352735</t>
  </si>
  <si>
    <t>colrafique@hotmail.com</t>
  </si>
  <si>
    <t>3520111310833</t>
  </si>
  <si>
    <t>YASAR RAFIQUE CHAUDHRY</t>
  </si>
  <si>
    <t>3520116877865</t>
  </si>
  <si>
    <t>TUFAIL ROAD, BRANCH CANTT LAHORE.</t>
  </si>
  <si>
    <t>0047-01000038</t>
  </si>
  <si>
    <t>CANTT:</t>
  </si>
  <si>
    <t>98-ASKARI COLONY BEDIAN ROAD</t>
  </si>
  <si>
    <t>CH.REHMAT ALI</t>
  </si>
  <si>
    <t>03233333310</t>
  </si>
  <si>
    <t>ejazazeem@yahoo.com</t>
  </si>
  <si>
    <t>77.5</t>
  </si>
  <si>
    <t>3330320889799</t>
  </si>
  <si>
    <t>NEW GARDEN TOWN  BR. LAHORE.</t>
  </si>
  <si>
    <t>PK19MUCB0108002010075401</t>
  </si>
  <si>
    <t>87-R-2, JOHAR TOWN</t>
  </si>
  <si>
    <t>MUHAMMAD AZEEM</t>
  </si>
  <si>
    <t>03218640050</t>
  </si>
  <si>
    <t>faisalyaqoobkhokhar@yahoo.com</t>
  </si>
  <si>
    <t>12650</t>
  </si>
  <si>
    <t>3410124778499</t>
  </si>
  <si>
    <t>G.T ROAD TRUST PLAZA BR GUJRANWALA</t>
  </si>
  <si>
    <t>PK12SCBL0000001720085801</t>
  </si>
  <si>
    <t>JINNAH ROAD BAGHBANPURA</t>
  </si>
  <si>
    <t>ABADI CHAH HABIB ST # 3</t>
  </si>
  <si>
    <t>MUHAMMAD YAQOOB KHOKHAR</t>
  </si>
  <si>
    <t>03218155955</t>
  </si>
  <si>
    <t>raoasadrahman@gmail.com</t>
  </si>
  <si>
    <t>31625</t>
  </si>
  <si>
    <t>3410173149493</t>
  </si>
  <si>
    <t>LAHORE STOCK EXCHANGE LAHORE</t>
  </si>
  <si>
    <t>PK14MUCB0139202010026110</t>
  </si>
  <si>
    <t>OPPOSITE LASANI SCHOOL PEOPLES COLONY</t>
  </si>
  <si>
    <t>HOUSE NO-23, STREET NO-Q, Y-BLOCK</t>
  </si>
  <si>
    <t>RAO ABDUL REHMAN</t>
  </si>
  <si>
    <t>hamzaasif1989@gmail.com</t>
  </si>
  <si>
    <t>282</t>
  </si>
  <si>
    <t>81-B, MODEL TOWN</t>
  </si>
  <si>
    <t>03014104381</t>
  </si>
  <si>
    <t>148.5</t>
  </si>
  <si>
    <t>3540187590079</t>
  </si>
  <si>
    <t>STOCK EXCHANGE BRANCH, LAHORE STOCK EXCH. BUILDING,AIWAN-E-TIJARAT RD, LHR</t>
  </si>
  <si>
    <t>PK73MUCB0139204010004707</t>
  </si>
  <si>
    <t>SHARAQPUR</t>
  </si>
  <si>
    <t>LARIAN SHARAKPUR SHARIF</t>
  </si>
  <si>
    <t>HANIF STREET, BARA ADDA</t>
  </si>
  <si>
    <t>HAJI MOHAMMAD HANIF</t>
  </si>
  <si>
    <t>03335114686</t>
  </si>
  <si>
    <t>naveedmalik.s555@gmail.com</t>
  </si>
  <si>
    <t>3950</t>
  </si>
  <si>
    <t>3740505397360</t>
  </si>
  <si>
    <t>SAMRA NAVEED MALIK</t>
  </si>
  <si>
    <t>3740506042319</t>
  </si>
  <si>
    <t>NAVEED AKHTAR MALIK</t>
  </si>
  <si>
    <t>TULSA ROAD, LALAZAR BRANCH RAWALPINDI</t>
  </si>
  <si>
    <t>PK79MEZN0008230102012269</t>
  </si>
  <si>
    <t>TULSA ROAD, LALAZAR</t>
  </si>
  <si>
    <t>HOUSE# 31/B, LANE# 3</t>
  </si>
  <si>
    <t>ZAHUR AHMED MALIK</t>
  </si>
  <si>
    <t>03144901914</t>
  </si>
  <si>
    <t>rumik6078@gmail.com</t>
  </si>
  <si>
    <t>3840326463209</t>
  </si>
  <si>
    <t>KHURRAM SHAHZAD</t>
  </si>
  <si>
    <t>COURT ROAD BRANCH SARGODHA</t>
  </si>
  <si>
    <t>PK94UNIL0109000215876283</t>
  </si>
  <si>
    <t>PAKISTAN COLONY, BANIGALA</t>
  </si>
  <si>
    <t>HOUSE NO. 7, STREET NO. 10,</t>
  </si>
  <si>
    <t>RAB NAWAZ</t>
  </si>
  <si>
    <t>haan143@gmail.com</t>
  </si>
  <si>
    <t>5273</t>
  </si>
  <si>
    <t>3740580470754</t>
  </si>
  <si>
    <t>KHANNA PUL RAWALPINDI</t>
  </si>
  <si>
    <t>PK60UNIL0109000245790434</t>
  </si>
  <si>
    <t>CHOUDHRY NOOR MUHAMMAD ROAD,</t>
  </si>
  <si>
    <t>HOUSE NO. SK-1277, MOHALLAH KARIMABAD</t>
  </si>
  <si>
    <t>03334219161</t>
  </si>
  <si>
    <t>sfmasood@icloud.com</t>
  </si>
  <si>
    <t>2587.5</t>
  </si>
  <si>
    <t>26438739</t>
  </si>
  <si>
    <t>3520276676183</t>
  </si>
  <si>
    <t>I-8 MARKAZ, ISLAMABAD</t>
  </si>
  <si>
    <t>PK90UNIL0112120601000343</t>
  </si>
  <si>
    <t>SECTOR I-8/2</t>
  </si>
  <si>
    <t>HOUSE NO.529, STREET NO.33,</t>
  </si>
  <si>
    <t>SYED JAWED MASOOD</t>
  </si>
  <si>
    <t>03215559160</t>
  </si>
  <si>
    <t>ghani.ejaz@yahoo.com</t>
  </si>
  <si>
    <t>1710149334709</t>
  </si>
  <si>
    <t>NESCOM HQ ISLAMABAD</t>
  </si>
  <si>
    <t>PK68ASCM0001800210008010</t>
  </si>
  <si>
    <t>I-10/1,</t>
  </si>
  <si>
    <t>HOUSE # 609, STREET # 53,</t>
  </si>
  <si>
    <t>AJAB GHANI</t>
  </si>
  <si>
    <t>03215255042</t>
  </si>
  <si>
    <t>chsajad@yahoo.com</t>
  </si>
  <si>
    <t>2029.5</t>
  </si>
  <si>
    <t>3610404555421</t>
  </si>
  <si>
    <t>F-10 MARKAZ, ISLAMABAD</t>
  </si>
  <si>
    <t>PK95ASCM0000260100042290</t>
  </si>
  <si>
    <t>RASHEED COLONY, SADIQABAD,</t>
  </si>
  <si>
    <t>HOUSE # SA-947, STREET # 5,</t>
  </si>
  <si>
    <t>CHAUDHRY MUHAMMAD YASIN</t>
  </si>
  <si>
    <t>03215124925</t>
  </si>
  <si>
    <t>7720.5</t>
  </si>
  <si>
    <t>9030301060931</t>
  </si>
  <si>
    <t>KHANA PUL (0812), RAWALPINDI</t>
  </si>
  <si>
    <t>PK56MEZN0008120101531132</t>
  </si>
  <si>
    <t>CHAUDHRY NOOR MUHAMMAD ROAD,</t>
  </si>
  <si>
    <t>HOUSE # SK-1277, MOHALLAH KARIMABAD,</t>
  </si>
  <si>
    <t>03215060530</t>
  </si>
  <si>
    <t>ch.iftikharahmed1994@gmail.com</t>
  </si>
  <si>
    <t>3339.5</t>
  </si>
  <si>
    <t>3740506778215</t>
  </si>
  <si>
    <t>G-9/4, INDU ISLAMABAD</t>
  </si>
  <si>
    <t>PK51HABB0018537900814003</t>
  </si>
  <si>
    <t>MUSLIM TOWN, RAWALPINDI</t>
  </si>
  <si>
    <t>STREET # 4, NASHTAR STREET,</t>
  </si>
  <si>
    <t>H. NO. BV 309,</t>
  </si>
  <si>
    <t>03009193588</t>
  </si>
  <si>
    <t>tariqusr@hotmail.com</t>
  </si>
  <si>
    <t>6110169149679</t>
  </si>
  <si>
    <t>JINNAH AVENUE, BLUE AREA, ISLAMABAD</t>
  </si>
  <si>
    <t>PK72MEZN0003010101983750</t>
  </si>
  <si>
    <t>MAIN SUHARWARDY ROAD,</t>
  </si>
  <si>
    <t>HOUSE NO.1-D, SECTOR  G-6/4</t>
  </si>
  <si>
    <t>MUHAMMAD ABUL KHAIR</t>
  </si>
  <si>
    <t>03335517215</t>
  </si>
  <si>
    <t>travelagent98@gmail.com</t>
  </si>
  <si>
    <t>6110120302183</t>
  </si>
  <si>
    <t>I &amp; T CENTRE, G-8/1 ISLAMABAD</t>
  </si>
  <si>
    <t>PK52ABPA0010011102750010</t>
  </si>
  <si>
    <t>SECTOR G-8/1</t>
  </si>
  <si>
    <t>HOUSE NO. 467 STREET NO.74</t>
  </si>
  <si>
    <t>NAZAR MUHAMMAD</t>
  </si>
  <si>
    <t>03325512492</t>
  </si>
  <si>
    <t>msbhatti314@yahoo.com</t>
  </si>
  <si>
    <t>2250.5</t>
  </si>
  <si>
    <t>6110101422007</t>
  </si>
  <si>
    <t>PK67MUCB0139002010003244</t>
  </si>
  <si>
    <t>MODEL TOWN ,</t>
  </si>
  <si>
    <t>HOUSE. NO. 364, HUMAK ZAMNI,</t>
  </si>
  <si>
    <t>GHULAM HUSSAIN BHATTI</t>
  </si>
  <si>
    <t>03035244988</t>
  </si>
  <si>
    <t>tipoosultan@gmail.com</t>
  </si>
  <si>
    <t>1325</t>
  </si>
  <si>
    <t>3740577718473</t>
  </si>
  <si>
    <t>AWT PLAZA, THE MALL RAWALPINDI</t>
  </si>
  <si>
    <t>PK53ASCM0000011001003260</t>
  </si>
  <si>
    <t>PESHAWAR ROAD,  .</t>
  </si>
  <si>
    <t>HOUSE # 125, STREET # 3, WESTRIDGE - I,</t>
  </si>
  <si>
    <t>03005018771</t>
  </si>
  <si>
    <t>mumer58@gmail.com</t>
  </si>
  <si>
    <t>153750</t>
  </si>
  <si>
    <t>3740503454759</t>
  </si>
  <si>
    <t>F-7 BRANCH (0031) ISLAMABAD</t>
  </si>
  <si>
    <t>PK49SCBL0000001411981901</t>
  </si>
  <si>
    <t>BAHRIA ENCLAVE ISLAMABAD</t>
  </si>
  <si>
    <t>STREET NO.07 SECTOR -A</t>
  </si>
  <si>
    <t>HOUSE NO. 04</t>
  </si>
  <si>
    <t>KAFEEL AHMAD</t>
  </si>
  <si>
    <t>03455802989</t>
  </si>
  <si>
    <t>nisaralikhan446@gmail.com</t>
  </si>
  <si>
    <t>3710515368911</t>
  </si>
  <si>
    <t>NEAR BANORA CHOCK PINDI GHEB ATTOCK</t>
  </si>
  <si>
    <t>0878224841003490</t>
  </si>
  <si>
    <t>PIONDI GHEB ATTOCK</t>
  </si>
  <si>
    <t>MOHALLAH MOOLA</t>
  </si>
  <si>
    <t>HOUSE NO. BIII-456</t>
  </si>
  <si>
    <t>MIAN MUHAMMAD</t>
  </si>
  <si>
    <t>03339662018</t>
  </si>
  <si>
    <t>naeemhaidery@gmail.com</t>
  </si>
  <si>
    <t>3720233211983</t>
  </si>
  <si>
    <t>MAIN CANTT BRANCH RAWALPINDI</t>
  </si>
  <si>
    <t>PK12NBPA0394003038953686</t>
  </si>
  <si>
    <t>TULSA ROAD, LALAZAR RAWALPINDI</t>
  </si>
  <si>
    <t>STREET NO. 5-B,OPP K&amp;N SHOP,</t>
  </si>
  <si>
    <t>C/O ABID HUSSAIN, HOUSE NO. 309/32,</t>
  </si>
  <si>
    <t>03318987252</t>
  </si>
  <si>
    <t>nazneen033@gmail.com</t>
  </si>
  <si>
    <t>1207.5</t>
  </si>
  <si>
    <t>3740615690398</t>
  </si>
  <si>
    <t>CITY BRANCH RAWALPINDI</t>
  </si>
  <si>
    <t>PK57UNIL0109000203857388</t>
  </si>
  <si>
    <t>PANJSARKI RAWALPINDI</t>
  </si>
  <si>
    <t>NEAR STATION HEADQUARTER,</t>
  </si>
  <si>
    <t>HOUSE NO.75/1, SARWAR ROAD,</t>
  </si>
  <si>
    <t>03445654340</t>
  </si>
  <si>
    <t>sabtain_syed@yahoo.com</t>
  </si>
  <si>
    <t>3710502236318</t>
  </si>
  <si>
    <t>SYEDA IRUM BATOOL</t>
  </si>
  <si>
    <t>3710502270849</t>
  </si>
  <si>
    <t>PINDI GHEB ATTOCK</t>
  </si>
  <si>
    <t>IMAM BARGAH HUSSAINIA</t>
  </si>
  <si>
    <t>WARD NO. 6/13</t>
  </si>
  <si>
    <t>SYED NAZAR HUSSAIN</t>
  </si>
  <si>
    <t>03155156714</t>
  </si>
  <si>
    <t>hina.wasim.ffc@gmail.com</t>
  </si>
  <si>
    <t>3740502035298</t>
  </si>
  <si>
    <t>HINA BATOOL</t>
  </si>
  <si>
    <t>3740505351334</t>
  </si>
  <si>
    <t>KASHMIR ROAD, RAWALPINDI.</t>
  </si>
  <si>
    <t>PK77HABB0012360038420401</t>
  </si>
  <si>
    <t>GULRAIZ-II,</t>
  </si>
  <si>
    <t>HOUSE NO. 504-N,STREET NO. 14,</t>
  </si>
  <si>
    <t>KALEEM JAFFRI</t>
  </si>
  <si>
    <t>03335215001</t>
  </si>
  <si>
    <t>riazawan45@gmail.com</t>
  </si>
  <si>
    <t>225.5</t>
  </si>
  <si>
    <t>6110171931694</t>
  </si>
  <si>
    <t>ZAJAJA AWAN</t>
  </si>
  <si>
    <t>6110170982644</t>
  </si>
  <si>
    <t>MAHAM AWAN</t>
  </si>
  <si>
    <t>6110111304400</t>
  </si>
  <si>
    <t>TALLAT JABEEN AKHTAR</t>
  </si>
  <si>
    <t>226.5</t>
  </si>
  <si>
    <t>25950843</t>
  </si>
  <si>
    <t>6110170558781</t>
  </si>
  <si>
    <t>HAIDER ROAD, RAWALPINDI.</t>
  </si>
  <si>
    <t>PK46SCBL0000018790009001</t>
  </si>
  <si>
    <t>SECTOR-C, PHASE-1, DHA,</t>
  </si>
  <si>
    <t>HOUSE NO. 22, STREET NO. 19,</t>
  </si>
  <si>
    <t>ABBAS KHAN AWAN</t>
  </si>
  <si>
    <t>03335155036</t>
  </si>
  <si>
    <t>hina.haider.ffc@gmail.com</t>
  </si>
  <si>
    <t>3740596710889</t>
  </si>
  <si>
    <t>SYED WASEEM HAIDER</t>
  </si>
  <si>
    <t>CORPORATE BRANCH, RAWALPINDI.</t>
  </si>
  <si>
    <t>PK44HABB0001550064666001</t>
  </si>
  <si>
    <t>156 THE MALL,</t>
  </si>
  <si>
    <t>FAUJI FERTILIZER COMPANY, 5TH FLOOR,</t>
  </si>
  <si>
    <t>03345417092</t>
  </si>
  <si>
    <t>saira_aws@yahoo.com</t>
  </si>
  <si>
    <t>3740502773910</t>
  </si>
  <si>
    <t>SAIRA BANO</t>
  </si>
  <si>
    <t>PK56ASCM0000011000132825</t>
  </si>
  <si>
    <t>DEFENCE ROAD, NEW LALAZAR,</t>
  </si>
  <si>
    <t>HOUSE NO. 7, LANE NO. 4,</t>
  </si>
  <si>
    <t>IMRAN ZULFIQAR</t>
  </si>
  <si>
    <t>03122157722</t>
  </si>
  <si>
    <t>ahujarohail@gmail.com</t>
  </si>
  <si>
    <t>2704.5</t>
  </si>
  <si>
    <t>4130311454628</t>
  </si>
  <si>
    <t>PK62ABPA0010003028270010</t>
  </si>
  <si>
    <t>INES CANTT</t>
  </si>
  <si>
    <t>HOUSE NO 30/111 PLOT NO 156 17 C CIVIL L</t>
  </si>
  <si>
    <t>PARKASH AHUJA</t>
  </si>
  <si>
    <t>03343018713</t>
  </si>
  <si>
    <t>rpsc2013@gmail.com</t>
  </si>
  <si>
    <t>4220102962238</t>
  </si>
  <si>
    <t>RABIA SAEED</t>
  </si>
  <si>
    <t>PLOT # SF/14-18, AL BURHAN ARCADE, HYDRI, KARACHI</t>
  </si>
  <si>
    <t>PK59ASCM0000420210100876</t>
  </si>
  <si>
    <t>POSTAL CODE-75290, KARACHI</t>
  </si>
  <si>
    <t>GULISTAN-E-JAUHAR,</t>
  </si>
  <si>
    <t>H.NO.L-6/8, BLOCK-3A</t>
  </si>
  <si>
    <t>03002020810</t>
  </si>
  <si>
    <t>faisalahmed4858@gmail.com</t>
  </si>
  <si>
    <t>4220133960121</t>
  </si>
  <si>
    <t>FAISAL AHMED</t>
  </si>
  <si>
    <t>SHARAH-E-FAISAL BRANCH, KARACHI</t>
  </si>
  <si>
    <t>PK08SAUD0050175000016987</t>
  </si>
  <si>
    <t>NEW TOWN, KARACHI</t>
  </si>
  <si>
    <t>2ND FLOOR, MAQBOOLABAD,</t>
  </si>
  <si>
    <t>PLOT# 111/3, FLAT NO 5,</t>
  </si>
  <si>
    <t>AHMED YAQOOB</t>
  </si>
  <si>
    <t>03320314025</t>
  </si>
  <si>
    <t>ghussain01@hotmail.com</t>
  </si>
  <si>
    <t>889.5</t>
  </si>
  <si>
    <t>28925897</t>
  </si>
  <si>
    <t>4230107702057</t>
  </si>
  <si>
    <t>PAKISTAN STOCK EXCHANGE BRANCH, I.I.CHUNDRIGAR ROAD,KARACHI.</t>
  </si>
  <si>
    <t>PK35MEZN0099090101743999</t>
  </si>
  <si>
    <t>NEAR MADINA MASJID,MITHADER</t>
  </si>
  <si>
    <t>O.T.2-9/10 HAJI ABDULLAH LANE,2ND FLOOR,</t>
  </si>
  <si>
    <t>mumtazsikander@gmail.com</t>
  </si>
  <si>
    <t>SIKANDER BADRUDDIN</t>
  </si>
  <si>
    <t>GARDEN EAST BR,SILVER JUBILEE APTS, KARACHI</t>
  </si>
  <si>
    <t>PK81SONE0001301021728671</t>
  </si>
  <si>
    <t>175, BRITTO ROAD, GARDEN EAST,</t>
  </si>
  <si>
    <t>C-6, GARDEN LUXURY APPARTMENT,</t>
  </si>
  <si>
    <t>BADRUDDIN KARIM</t>
  </si>
  <si>
    <t>03452234442</t>
  </si>
  <si>
    <t>abdulsameer@live.com</t>
  </si>
  <si>
    <t>1621750</t>
  </si>
  <si>
    <t>4220196313189</t>
  </si>
  <si>
    <t>MOHD ALI HOUSING SO BR PLOT Z-130-131 B# 7/8 ADAMJEE NAGAR (A) KCHS KHI</t>
  </si>
  <si>
    <t>PK44BAHL1024098101134001</t>
  </si>
  <si>
    <t>KATHIAWAR COOPERATIVE HOUSING SOCIETY,</t>
  </si>
  <si>
    <t>98, BLOCK-A, ADAMJEE NAGAR,</t>
  </si>
  <si>
    <t>NEW NEHAM ROAD, KHARADAR, KARACHI.</t>
  </si>
  <si>
    <t>0539953311000498</t>
  </si>
  <si>
    <t>JAFFER FUDDU ROAD,KHARADAR,</t>
  </si>
  <si>
    <t>FLAT NO.25 HANIF TERRACE,</t>
  </si>
  <si>
    <t>03002110172</t>
  </si>
  <si>
    <t>zahirkamal2000@yahoo.com</t>
  </si>
  <si>
    <t>4250114833907</t>
  </si>
  <si>
    <t>REGENCY APPT BRANCH, KARACHI</t>
  </si>
  <si>
    <t>PK82ABPA0010011482390010</t>
  </si>
  <si>
    <t>ISPHANI ROAD, GULSHAN-E-IQBAL BLOCK-4,</t>
  </si>
  <si>
    <t>A-14, HAROON CENTER,ABUL HASAN</t>
  </si>
  <si>
    <t>MOHAMMAD AHFAZ-UR-RAHIM</t>
  </si>
  <si>
    <t>03453528428</t>
  </si>
  <si>
    <t>ashrafharis39@gmail.com</t>
  </si>
  <si>
    <t>6000</t>
  </si>
  <si>
    <t>4230170247935</t>
  </si>
  <si>
    <t>HASEEB</t>
  </si>
  <si>
    <t>PAKISTAN STOCK EXCHANGE BRANCH STOCK EXCHANGE BUILDING 2ND FL KARACHI</t>
  </si>
  <si>
    <t>PK65MEZN0099090102421877</t>
  </si>
  <si>
    <t>NAWABAD, LYARI, KARACHI</t>
  </si>
  <si>
    <t>HAJI MUHAMMAD YAQOOB ROAD,</t>
  </si>
  <si>
    <t>FLAT-502, 5TH FLOOR, 7TH MUMTAZ MANZIL,</t>
  </si>
  <si>
    <t>03212902747</t>
  </si>
  <si>
    <t>CLIFTON PEARL HEAVEN APPARTMENT KHAYABAN-E-ROOMI KARACHI</t>
  </si>
  <si>
    <t>F-41 BLOCK-5 PARKLANE CLIFTON</t>
  </si>
  <si>
    <t>03332370537</t>
  </si>
  <si>
    <t>yasminjawed@yahoo.com</t>
  </si>
  <si>
    <t>5646.5</t>
  </si>
  <si>
    <t>4220102783998</t>
  </si>
  <si>
    <t>25 CENTRAL COMMERCIAL AREA MAIN ALAMGIR ROAD, KARACHI</t>
  </si>
  <si>
    <t>PK81MPBL0129027140170171</t>
  </si>
  <si>
    <t>ADAMJEE NAGAR</t>
  </si>
  <si>
    <t>208 B, BLOCK B, GHAZI SALAHUDDIN ROAD</t>
  </si>
  <si>
    <t>MOHAMMAD JAWED ZAKARIA</t>
  </si>
  <si>
    <t>03333248174</t>
  </si>
  <si>
    <t>ramjiali@hotmail.com</t>
  </si>
  <si>
    <t>62</t>
  </si>
  <si>
    <t>4220134248776</t>
  </si>
  <si>
    <t>1-2-20-20620-714-124603</t>
  </si>
  <si>
    <t>MUHAMMAD ALI HABIB ROAD SOLDIER BAZAR 3,</t>
  </si>
  <si>
    <t>JM 2/193, FLAT 103, MUBEEN ARCADE</t>
  </si>
  <si>
    <t>1196.5</t>
  </si>
  <si>
    <t>SUB BRANCH OF WATER PUMP BR GULBERG KARACHI</t>
  </si>
  <si>
    <t>SAMANABAD F.B AERA</t>
  </si>
  <si>
    <t>HOUSE NO-R 1523 BLOCK-18</t>
  </si>
  <si>
    <t>03332187318</t>
  </si>
  <si>
    <t>mimtiazhussain@yahoo.com</t>
  </si>
  <si>
    <t>309</t>
  </si>
  <si>
    <t>4250196642883</t>
  </si>
  <si>
    <t>MALIR CANTT BAZAR KARACHI</t>
  </si>
  <si>
    <t>12170019297701</t>
  </si>
  <si>
    <t>S-34/A CANTT BAZAR</t>
  </si>
  <si>
    <t>MUKHTAR HUSSAIN</t>
  </si>
  <si>
    <t>maraza.kodvavi@gmail.com</t>
  </si>
  <si>
    <t>ALLAMA IQBAL ROAD BRANCH KARACHI</t>
  </si>
  <si>
    <t>BLOCK-II, P.E.C.H.S,</t>
  </si>
  <si>
    <t>KODVAVI HOUSE, PLOT NO.206-K</t>
  </si>
  <si>
    <t>03002196150</t>
  </si>
  <si>
    <t>hpbyramji@gmail.com</t>
  </si>
  <si>
    <t>14000</t>
  </si>
  <si>
    <t>02763567</t>
  </si>
  <si>
    <t>4230110112639</t>
  </si>
  <si>
    <t>26TH, STREET DHA KARACHI</t>
  </si>
  <si>
    <t>PK76MUCB0000000016365637</t>
  </si>
  <si>
    <t>BLDG KARACHI</t>
  </si>
  <si>
    <t>162 M.A JINNAH ROAD 1ST FLOOR B.K TRUST</t>
  </si>
  <si>
    <t>C/O H.P. BYRAMJI &amp; CO (PVT) LTD</t>
  </si>
  <si>
    <t>JAL</t>
  </si>
  <si>
    <t>03008237962</t>
  </si>
  <si>
    <t>shahv47@gmail.com</t>
  </si>
  <si>
    <t>13160.5</t>
  </si>
  <si>
    <t>18164877</t>
  </si>
  <si>
    <t>4200005186243</t>
  </si>
  <si>
    <t>MAIN BRANCH,SPENCER`S BUILDING I.I.CHUNDRIGAR ROAD, KARACHI</t>
  </si>
  <si>
    <t>PK70MPBL0101017140440120</t>
  </si>
  <si>
    <t>FRERE TOWN,</t>
  </si>
  <si>
    <t>11-A, MCNEIL ROAD,</t>
  </si>
  <si>
    <t>JAL H.P. BYRAMJI</t>
  </si>
  <si>
    <t>03142000559</t>
  </si>
  <si>
    <t>zbirdie@hotmail.com</t>
  </si>
  <si>
    <t>68613.5</t>
  </si>
  <si>
    <t>05767890</t>
  </si>
  <si>
    <t>4230108660835</t>
  </si>
  <si>
    <t>B.A BUILDING,I.I.CHUNDRIGAR ROAD BRANCH KARACHI</t>
  </si>
  <si>
    <t>PK77ALFH0005001003654773</t>
  </si>
  <si>
    <t>75460- KARACHI</t>
  </si>
  <si>
    <t>INSIDE PARSI GATE, MEHMOODABAD,</t>
  </si>
  <si>
    <t>B-18, AVARI COLONY,</t>
  </si>
  <si>
    <t>RUSTOM BEHRAMJEE BIRDIE (LATE)</t>
  </si>
  <si>
    <t>03343847095</t>
  </si>
  <si>
    <t>zahidaparveen055@gmail.com</t>
  </si>
  <si>
    <t>4220194136439</t>
  </si>
  <si>
    <t>KARACHI STOCK EXCHANGE, ROOM NO.4,6 GRD FLOOR, KSE BDG, KARACHI</t>
  </si>
  <si>
    <t>PK25BAHL1012007800615901</t>
  </si>
  <si>
    <t>PHASE IV, DHA KARACHI</t>
  </si>
  <si>
    <t>IST FLOOR 9TH COMMERCIAL STREET</t>
  </si>
  <si>
    <t>PLOT NO.95-C, FLAT NO.102</t>
  </si>
  <si>
    <t>GHULAM RASOOL MEMON</t>
  </si>
  <si>
    <t>03218287585</t>
  </si>
  <si>
    <t>cityassociates786@gmail.com</t>
  </si>
  <si>
    <t>161.5</t>
  </si>
  <si>
    <t>4220167731823</t>
  </si>
  <si>
    <t>DHORAJI COLONY BRANCH,C.P.BERAR SOCIETY CHS,AMIR KHUSRO ROAD,KARACHI</t>
  </si>
  <si>
    <t>PK92MUCB0273723871000519</t>
  </si>
  <si>
    <t>C.P.BERAR SOCIETY,</t>
  </si>
  <si>
    <t>PLOT#206,BLOCK 7/B,GROUND FLOOR,</t>
  </si>
  <si>
    <t>03363489666</t>
  </si>
  <si>
    <t>omair.hafiz@gmail.com</t>
  </si>
  <si>
    <t>1120</t>
  </si>
  <si>
    <t>4230184721324</t>
  </si>
  <si>
    <t>NAUSHEEN HAFIZ</t>
  </si>
  <si>
    <t>1120.5</t>
  </si>
  <si>
    <t>34156682</t>
  </si>
  <si>
    <t>4230129874837</t>
  </si>
  <si>
    <t>CLIFTON BLOCK 7 KARACHI</t>
  </si>
  <si>
    <t>PK80MPBL0157217140220141</t>
  </si>
  <si>
    <t>PHASE-5, KARACHI</t>
  </si>
  <si>
    <t>DEFENCE HOUSING AUTHORITY,</t>
  </si>
  <si>
    <t>39,8TH STREET,KHAYABAN-E-MOMIN</t>
  </si>
  <si>
    <t>EHSAN HAFIZ</t>
  </si>
  <si>
    <t>03323027094</t>
  </si>
  <si>
    <t>waby_zx@hotmail.com</t>
  </si>
  <si>
    <t>359.5</t>
  </si>
  <si>
    <t>4230182272194</t>
  </si>
  <si>
    <t>JPMC,RAFIQ SHAHEED ROAD KARACHI</t>
  </si>
  <si>
    <t>65-79004951-01</t>
  </si>
  <si>
    <t>CIVIL LINES 8/6, KARACHI</t>
  </si>
  <si>
    <t>(NEAR CITY CANTT POST OFFICE</t>
  </si>
  <si>
    <t>UZMA APTS-304,OFF CLIFTON BRIDGE</t>
  </si>
  <si>
    <t>MOHAMMAD USMAN</t>
  </si>
  <si>
    <t>03353456444</t>
  </si>
  <si>
    <t>3456442@gmail.com</t>
  </si>
  <si>
    <t>4230110921095</t>
  </si>
  <si>
    <t>40221667</t>
  </si>
  <si>
    <t>4230111210749</t>
  </si>
  <si>
    <t>AM-310 REGAL CHOWK SADDAR BRANCH, KARACHI</t>
  </si>
  <si>
    <t>PK75ASCM0000480100577206</t>
  </si>
  <si>
    <t>FRERE ROAD KARACHI</t>
  </si>
  <si>
    <t>ADJACENT KMC AKHBAR MARKET</t>
  </si>
  <si>
    <t>305-FRERE BUSINESS CENTRE</t>
  </si>
  <si>
    <t>03212555160</t>
  </si>
  <si>
    <t>299.5</t>
  </si>
  <si>
    <t>300</t>
  </si>
  <si>
    <t>BLOCK-A, NORTH NAZIMABAD, KARACHI</t>
  </si>
  <si>
    <t>BLOCK-A, NORTH NAZIMABAD,</t>
  </si>
  <si>
    <t>A-369,</t>
  </si>
  <si>
    <t>03002105654</t>
  </si>
  <si>
    <t>ranafarid@live.com</t>
  </si>
  <si>
    <t>938</t>
  </si>
  <si>
    <t>4220116987318</t>
  </si>
  <si>
    <t>RANA FARID</t>
  </si>
  <si>
    <t>938.5</t>
  </si>
  <si>
    <t>4220116986368</t>
  </si>
  <si>
    <t>CHANDNI CHOWK BRANCH UNIVERSITY ROAD,KARACHI</t>
  </si>
  <si>
    <t>20311-714-102601</t>
  </si>
  <si>
    <t>UNIVERSITY ROAD</t>
  </si>
  <si>
    <t>15/A,AL HILAL SOCIETY</t>
  </si>
  <si>
    <t>ASAD ULLAH FARID</t>
  </si>
  <si>
    <t>03009227666</t>
  </si>
  <si>
    <t>mhanif_patel@hotmail.com</t>
  </si>
  <si>
    <t>4230112660380</t>
  </si>
  <si>
    <t>AMINA</t>
  </si>
  <si>
    <t>4230167990531</t>
  </si>
  <si>
    <t>SALMAN PATEL</t>
  </si>
  <si>
    <t>4230191208802</t>
  </si>
  <si>
    <t>SHEHNAZ</t>
  </si>
  <si>
    <t>4230150865773</t>
  </si>
  <si>
    <t>CLOTH MARKET BRANCH 41 SALEH MUHAMMED STREET KARACHI</t>
  </si>
  <si>
    <t>PK49SUMB0223027140114539</t>
  </si>
  <si>
    <t>3RD FLOOR,TABOOT LANE NO.1</t>
  </si>
  <si>
    <t>G.K 6/46,RUQAIYA ARCADE,</t>
  </si>
  <si>
    <t>ABDUL GHAFFAR PATEL</t>
  </si>
  <si>
    <t>03074670307</t>
  </si>
  <si>
    <t>mrsnasreenmazhar@gmail.com</t>
  </si>
  <si>
    <t>235</t>
  </si>
  <si>
    <t>4250139940176</t>
  </si>
  <si>
    <t>BILLYS HEIGHTS GULISTAN-E-JOHAR BRANCH KARACHI</t>
  </si>
  <si>
    <t>PK21BAHL1254007801792802</t>
  </si>
  <si>
    <t>BLOCK-17,</t>
  </si>
  <si>
    <t>B-14,NOMAN GRAND CITY,</t>
  </si>
  <si>
    <t>MUHAMMAD MAZHAR UL HAQ</t>
  </si>
  <si>
    <t>03212522377</t>
  </si>
  <si>
    <t>arif.navi@hotmail.com</t>
  </si>
  <si>
    <t>722.5</t>
  </si>
  <si>
    <t>4230183861282</t>
  </si>
  <si>
    <t>4230111669277</t>
  </si>
  <si>
    <t>FAHAD</t>
  </si>
  <si>
    <t>4230109635008</t>
  </si>
  <si>
    <t>IRFANA</t>
  </si>
  <si>
    <t>723.5</t>
  </si>
  <si>
    <t>4230110709817</t>
  </si>
  <si>
    <t>CLOTH MARKET BRANCH, M. A. JINNAH ROAD, KARACHI</t>
  </si>
  <si>
    <t>PK44HABB0000040080584601</t>
  </si>
  <si>
    <t>HOUSE # 151, BANTVA NAGAR,</t>
  </si>
  <si>
    <t>RAHEMTULLAH NAVIWALA</t>
  </si>
  <si>
    <t>MEMON COLONY, F.B AREA,</t>
  </si>
  <si>
    <t>HOUSE # 1495/3, SIDDIQUEABAD,</t>
  </si>
  <si>
    <t>03002911223</t>
  </si>
  <si>
    <t>sohailrw@hotmail.com</t>
  </si>
  <si>
    <t>4200003617514</t>
  </si>
  <si>
    <t>FATIMA SUGHRA</t>
  </si>
  <si>
    <t>4210107939111</t>
  </si>
  <si>
    <t>BLOCK-E NORTH NAZIMABAD KARACHI</t>
  </si>
  <si>
    <t>PK91MEZN0001870100610721</t>
  </si>
  <si>
    <t>C-87, BLOCK-C,</t>
  </si>
  <si>
    <t>HUSEIN ALI</t>
  </si>
  <si>
    <t>03008201572</t>
  </si>
  <si>
    <t>rangwala@yahoo.com</t>
  </si>
  <si>
    <t>125.5</t>
  </si>
  <si>
    <t>4210117879937</t>
  </si>
  <si>
    <t>QAMBAR ALI RANGWALA</t>
  </si>
  <si>
    <t>4200004183702</t>
  </si>
  <si>
    <t>NAUSHABA RANGWALA</t>
  </si>
  <si>
    <t>126</t>
  </si>
  <si>
    <t>07280157</t>
  </si>
  <si>
    <t>4200003732243</t>
  </si>
  <si>
    <t>BOHRAPIR BRANCH, PREMISES # G-5, RANCHORE QTR., KARACHI</t>
  </si>
  <si>
    <t>PK47BAHL1046098100238701</t>
  </si>
  <si>
    <t>B-127, BLOCK-C,</t>
  </si>
  <si>
    <t>HUSAIN ALI</t>
  </si>
  <si>
    <t>03332101505</t>
  </si>
  <si>
    <t>habib_rangwala@hotmail.com</t>
  </si>
  <si>
    <t>126.5</t>
  </si>
  <si>
    <t>4210137771152</t>
  </si>
  <si>
    <t>FATIMA HABIB RANGWALA</t>
  </si>
  <si>
    <t>4210114843574</t>
  </si>
  <si>
    <t>MUNIRA HABIB RANGWALA</t>
  </si>
  <si>
    <t>127.5</t>
  </si>
  <si>
    <t>06684645</t>
  </si>
  <si>
    <t>4210115942439</t>
  </si>
  <si>
    <t>TOTARAM BUILDING CHAND BIBI ROAD BHORAPIR KARACHI</t>
  </si>
  <si>
    <t>PK15BAHL1046098100238501</t>
  </si>
  <si>
    <t>HUSSAIN ALI RANGWALA</t>
  </si>
  <si>
    <t>03452078752</t>
  </si>
  <si>
    <t>shoukatrangwala@hotmail.com</t>
  </si>
  <si>
    <t>4210113327040</t>
  </si>
  <si>
    <t>RASHIDA SHOUKAT</t>
  </si>
  <si>
    <t>4210169742851</t>
  </si>
  <si>
    <t>BARKET HAIDRY BR,D-14 BL-D NORTH NAZIMABAD KARACHI</t>
  </si>
  <si>
    <t>PK80BAHL1017007200002301</t>
  </si>
  <si>
    <t>A-226, BLOCK-C</t>
  </si>
  <si>
    <t>03322801979</t>
  </si>
  <si>
    <t>jagdishrathi1945@gmail.com</t>
  </si>
  <si>
    <t>4220165970844</t>
  </si>
  <si>
    <t>SAVITRI RATHI</t>
  </si>
  <si>
    <t>4220145195541</t>
  </si>
  <si>
    <t>ELPHINSTONE STREET BRANCH,ZAIBUNNISA STREET, SADDAR, KARACHI</t>
  </si>
  <si>
    <t>00447900397203</t>
  </si>
  <si>
    <t>NISHTAR ROAD, GARDEN EAST</t>
  </si>
  <si>
    <t>A-17/162, NAEEMUDDIN CENTRE</t>
  </si>
  <si>
    <t>SAJANMAL RATHI</t>
  </si>
  <si>
    <t>DASTAGIR SOCIETY, F.B.AREA</t>
  </si>
  <si>
    <t>R-939-940, BLOCK-9</t>
  </si>
  <si>
    <t>03012360196</t>
  </si>
  <si>
    <t>raf1820@hotmail.com</t>
  </si>
  <si>
    <t>4210116315730</t>
  </si>
  <si>
    <t>ASMA RAFIQUE</t>
  </si>
  <si>
    <t>4210139008701</t>
  </si>
  <si>
    <t>BLOCK A NORTH NAZIMABAD KARACHI</t>
  </si>
  <si>
    <t>PK85MEZN0001730102510096</t>
  </si>
  <si>
    <t>A-332, BLOCK-A</t>
  </si>
  <si>
    <t>ABDUL KHALIQUE</t>
  </si>
  <si>
    <t>SADIA FARAZ</t>
  </si>
  <si>
    <t>WAFA ABDUL RAHMAN</t>
  </si>
  <si>
    <t>AISHA RAHMAN</t>
  </si>
  <si>
    <t>GULISTAN-E-JOUHAR BR, ADJACENT TO DARUL SEHAT HOSPITAL, KARACHI</t>
  </si>
  <si>
    <t>GULISTAN-E-JOHAR KARACHI</t>
  </si>
  <si>
    <t>MOSAMIYAT BLOCK-5 NEAR BATOOL HOSPITAL</t>
  </si>
  <si>
    <t>A-100 SAADABAD CO-OP HOUSING SOCIEITY</t>
  </si>
  <si>
    <t>MUHAMMED YAQOOB</t>
  </si>
  <si>
    <t>03013326066</t>
  </si>
  <si>
    <t>mfmerchant@yahoo.com</t>
  </si>
  <si>
    <t>4230170614792</t>
  </si>
  <si>
    <t>ANAM ZEHRA</t>
  </si>
  <si>
    <t>BADAR COMMERCIAL STREET KARACHI</t>
  </si>
  <si>
    <t>PK63BAHL1085007800332401</t>
  </si>
  <si>
    <t>PHASE - V, DHA</t>
  </si>
  <si>
    <t>HOUSE # 51, A STREET</t>
  </si>
  <si>
    <t>MUHAMMAD FARAZ MERCHANT</t>
  </si>
  <si>
    <t>03008956133</t>
  </si>
  <si>
    <t>ababil@cyber.net.pk</t>
  </si>
  <si>
    <t>4220151158799</t>
  </si>
  <si>
    <t>MUHAMMAD IMRAN AZIZ</t>
  </si>
  <si>
    <t>4220120993584</t>
  </si>
  <si>
    <t>JODIA BAZAR BRANCH - 0030 KARACHI</t>
  </si>
  <si>
    <t>PK39SONE0003001021858740</t>
  </si>
  <si>
    <t>POSTAL CODE 74000 KARACHI</t>
  </si>
  <si>
    <t>JODIA BAZAR THANAI LANE</t>
  </si>
  <si>
    <t>140/41 ABDUL SATTAR SHAKOOR KUDIA STREET</t>
  </si>
  <si>
    <t>03313799233</t>
  </si>
  <si>
    <t>ja.pakri@gmail.com</t>
  </si>
  <si>
    <t>4210191226037</t>
  </si>
  <si>
    <t>GTB BRANCH, 1ST FLOOR, SHAHEEN COMPLEX M.R. KYANI ROAD, KARACHI</t>
  </si>
  <si>
    <t>PK68MUCB0006904010002682</t>
  </si>
  <si>
    <t>NAZIMABAD, KARACHI</t>
  </si>
  <si>
    <t>SHAHEED HOSPITAL (TRAUMA CENTRE),</t>
  </si>
  <si>
    <t>III-C, 13/16, 1ST FLOOR, NEAR ABBASI</t>
  </si>
  <si>
    <t>MOHAMMED ANWER</t>
  </si>
  <si>
    <t>03332394009</t>
  </si>
  <si>
    <t>samiahmed159@yahoo.com</t>
  </si>
  <si>
    <t>2749.5</t>
  </si>
  <si>
    <t>4210188804658</t>
  </si>
  <si>
    <t>RAZIA SAMI</t>
  </si>
  <si>
    <t>4210163826723</t>
  </si>
  <si>
    <t>(0223) HAROON HOUSE, DR. ZIAUDDIN ROAD KARACHI</t>
  </si>
  <si>
    <t>PK61NBPA0223003000364375</t>
  </si>
  <si>
    <t>NAGAN CHORANGI, NORTH KARACHI,</t>
  </si>
  <si>
    <t>FLAT NO.B-2, BAB-E-ARIF, SECTOR 15-B,</t>
  </si>
  <si>
    <t>NABI RASOOL</t>
  </si>
  <si>
    <t>03362618353</t>
  </si>
  <si>
    <t>aamir.rehman78@gmail.com</t>
  </si>
  <si>
    <t>4220154600475</t>
  </si>
  <si>
    <t>LASBELLA MARKET BR, LASBELLA CHOWK, KARACHI</t>
  </si>
  <si>
    <t>PK60HABB0005707900104103</t>
  </si>
  <si>
    <t>H.NO-F-128-A,NISHTER ROAD</t>
  </si>
  <si>
    <t>HAZRAT GUL</t>
  </si>
  <si>
    <t>03212149777</t>
  </si>
  <si>
    <t>4220147698535</t>
  </si>
  <si>
    <t>HABIB METROPOLITAN BANK LTD.</t>
  </si>
  <si>
    <t>20311-714-111156</t>
  </si>
  <si>
    <t>NEAR T.V STATION</t>
  </si>
  <si>
    <t>HOUSE # D-8,DAWOOD COLONY,</t>
  </si>
  <si>
    <t>ABDUL RAZZAQ NAVTAKIA</t>
  </si>
  <si>
    <t>03332289326</t>
  </si>
  <si>
    <t>amin.vayani@gmail.com</t>
  </si>
  <si>
    <t>ISLAMIC BANKING BOULTAN MARKET BRANCH M.A JINNAH ROAD KARACHI</t>
  </si>
  <si>
    <t>PK71ASCM0007623570000171</t>
  </si>
  <si>
    <t>OPP PLATINIUM COLONY,LOBO STREET,</t>
  </si>
  <si>
    <t>FLAT # A-7,4TH FLOOR,LAKHANI APPARTMENT,</t>
  </si>
  <si>
    <t>NADIR ALI</t>
  </si>
  <si>
    <t>SOLDIER BAZAR # 3 KARACHI</t>
  </si>
  <si>
    <t>BRITTO ROAD,GARDEN EAST</t>
  </si>
  <si>
    <t>FLAT # 3,FIRST FLOOR,RAHIMA SQUARE,327/2</t>
  </si>
  <si>
    <t>MOHAMMAD YOUSUF DADA</t>
  </si>
  <si>
    <t>03218245187</t>
  </si>
  <si>
    <t>kasbatihanif@hotmail.com</t>
  </si>
  <si>
    <t>13.5</t>
  </si>
  <si>
    <t>4220131210468</t>
  </si>
  <si>
    <t>KHARADAR BRANCH, G- ALLANA ROAD,KHARADAR KARACHI</t>
  </si>
  <si>
    <t>PK25MUCB0090502010001866</t>
  </si>
  <si>
    <t>CLIFTON, KARACHI</t>
  </si>
  <si>
    <t>MCNEAL ROAD, FRERE TOWN,</t>
  </si>
  <si>
    <t>FLAT#401, PEARL APPARTMENT, PLOT#FT/231,</t>
  </si>
  <si>
    <t>JAN MUHAMMED</t>
  </si>
  <si>
    <t>03242089610</t>
  </si>
  <si>
    <t>azam_khanani@hotmail.com</t>
  </si>
  <si>
    <t>4230192654729</t>
  </si>
  <si>
    <t>NORTH NAPIER ROAD BRANCH KARACHI</t>
  </si>
  <si>
    <t>SUMMIT BANK LTD</t>
  </si>
  <si>
    <t>1-2-43-20309-714-115203</t>
  </si>
  <si>
    <t>CHUNDRIGAR ROAD KARACHI</t>
  </si>
  <si>
    <t>SHEESH MAHAL, NEAR HAKANI CHOWK, OPP I.I</t>
  </si>
  <si>
    <t>FLAT#29-30, 1ST FLOOR, BLOCK-F,</t>
  </si>
  <si>
    <t>AHMED ABDULLAH</t>
  </si>
  <si>
    <t>03002371756</t>
  </si>
  <si>
    <t>rameezflight@yahoo.com</t>
  </si>
  <si>
    <t>4210160303897</t>
  </si>
  <si>
    <t>PORT QASIM KARACHI</t>
  </si>
  <si>
    <t>PK02MPBL0108027140120457</t>
  </si>
  <si>
    <t>FLAT# 8, NAZIMABAD # 3,</t>
  </si>
  <si>
    <t>3-F, 10/1, 3RD FLOOR,</t>
  </si>
  <si>
    <t>03462225115</t>
  </si>
  <si>
    <t>nnr4865@gmail.com</t>
  </si>
  <si>
    <t>41698541</t>
  </si>
  <si>
    <t>4430397470380</t>
  </si>
  <si>
    <t>PLOT # D-18, 102 -THE RESIDENCE BUILDING PUNJAB CHOWRANGI BLOCK 8 CLIFTON KARACHI</t>
  </si>
  <si>
    <t>PK32HABB0024907000000101</t>
  </si>
  <si>
    <t>BLOCK-8, CLIFTON KARACHI</t>
  </si>
  <si>
    <t>CH. KHALIQ-UZ-ZAMAN RD KDA SCHEME NO.5</t>
  </si>
  <si>
    <t>FLAT NO.1004, THE RESIDENCE,PLOT NO.D-18</t>
  </si>
  <si>
    <t>RAMESH KUMAR</t>
  </si>
  <si>
    <t>03159253545</t>
  </si>
  <si>
    <t>aziq00@hotmail.com</t>
  </si>
  <si>
    <t>196</t>
  </si>
  <si>
    <t>4220104463468</t>
  </si>
  <si>
    <t>FTC BRANCH SHAHRAH E FAISAL KARACHI</t>
  </si>
  <si>
    <t>PK87MEZN0001030100025149</t>
  </si>
  <si>
    <t>OPP CP&amp;BERAR HALL,</t>
  </si>
  <si>
    <t>FLAT # 401, SULEMAN ARCADE,</t>
  </si>
  <si>
    <t>OBAID JAM MUHAMMAD</t>
  </si>
  <si>
    <t>03002113123</t>
  </si>
  <si>
    <t>xenub001@gmail.com</t>
  </si>
  <si>
    <t>4220192700467</t>
  </si>
  <si>
    <t>4220148624486</t>
  </si>
  <si>
    <t>TIPU SULTAN ROAD KARACHI</t>
  </si>
  <si>
    <t>PK85ALFH0025001003186477</t>
  </si>
  <si>
    <t>ADAMJEE NAGAR ROAD, KARACHI</t>
  </si>
  <si>
    <t>OPPOSITE MAKKAH MASJID,</t>
  </si>
  <si>
    <t>72, BLOCK-A, KCHS,</t>
  </si>
  <si>
    <t>FAISAL ABDUL WAHID</t>
  </si>
  <si>
    <t>03002267144</t>
  </si>
  <si>
    <t>4230171483749</t>
  </si>
  <si>
    <t>4210127419230</t>
  </si>
  <si>
    <t>PAKISTAN STOCK EXCHANGE BRANCH BUILDING TOWER KARACHI</t>
  </si>
  <si>
    <t>PK23ALFH0012001003288638</t>
  </si>
  <si>
    <t>O.T.9/39, KAGZI BAZAR,</t>
  </si>
  <si>
    <t>SHOP # 3, ENAYAT MANZIL,</t>
  </si>
  <si>
    <t>03332060986</t>
  </si>
  <si>
    <t>83.5</t>
  </si>
  <si>
    <t>4220114482045</t>
  </si>
  <si>
    <t>MUTIUR REHMAN</t>
  </si>
  <si>
    <t>270588712</t>
  </si>
  <si>
    <t>4220159578581</t>
  </si>
  <si>
    <t>CITY BRANCH CODE-605 I.I. CHUNDRIGAR ROAD KARACHI</t>
  </si>
  <si>
    <t>PK55UNIL0112060501022688</t>
  </si>
  <si>
    <t>OPP: ARAMBAGH, FRERE ROAD,</t>
  </si>
  <si>
    <t>C/O CHAWLA ELECTRIC,</t>
  </si>
  <si>
    <t>MUHAMMED SOALEHEEN (LATE)</t>
  </si>
  <si>
    <t>03458777642</t>
  </si>
  <si>
    <t>kamranaziz85@gmail.com</t>
  </si>
  <si>
    <t>4210188403711</t>
  </si>
  <si>
    <t>NEW QUEENS ROAD (CODE-0411) BAHRIA COMPLEX NO.1,KARACHI</t>
  </si>
  <si>
    <t>PK14ABPA0010028117200012</t>
  </si>
  <si>
    <t>BLOCK-10,GULSHAN-E-IQBAL</t>
  </si>
  <si>
    <t>A-701,SAIMA MALL &amp; RESIDENCY,</t>
  </si>
  <si>
    <t>AZIZ UR REHMAN</t>
  </si>
  <si>
    <t>8164</t>
  </si>
  <si>
    <t>DHORAJI COLONY BR,MADNI PRIDE. KARACHI</t>
  </si>
  <si>
    <t>K.S.E BUILDING. KARACHI</t>
  </si>
  <si>
    <t>C/O IQBAL USMAN KODVAVI SECURITIES LTD.</t>
  </si>
  <si>
    <t>03343425063</t>
  </si>
  <si>
    <t>saeedahmad-1963@hotmail.com</t>
  </si>
  <si>
    <t>745.5</t>
  </si>
  <si>
    <t>11855649</t>
  </si>
  <si>
    <t>4220103298283</t>
  </si>
  <si>
    <t>GULSHAN-E-IQBAL BR#0118 PROVISIONAL TRADE CENTRE BLOCK-13-B  KARACHI</t>
  </si>
  <si>
    <t>PK37AIIN0000108086673015</t>
  </si>
  <si>
    <t>POSTAL CODE-75290 KARACHI</t>
  </si>
  <si>
    <t>GULISTAN-E-JOUHAR</t>
  </si>
  <si>
    <t>HOUSE NO. L-6/8, BLOCK-3A</t>
  </si>
  <si>
    <t>03008807229</t>
  </si>
  <si>
    <t>excellentpakistan@yahoo.com</t>
  </si>
  <si>
    <t>3660125725179</t>
  </si>
  <si>
    <t>NADEEM ASHRAF</t>
  </si>
  <si>
    <t>3660114273401</t>
  </si>
  <si>
    <t>UNI TOWER BR, HASRAT MOHANI RD KARACHI</t>
  </si>
  <si>
    <t>PK16MUCB0597495691001500</t>
  </si>
  <si>
    <t>DISTT: VEHARI</t>
  </si>
  <si>
    <t>NEAR ABL GRAIN MARKET,BUREWALA</t>
  </si>
  <si>
    <t>C/O FARYAD ZARI CORP.</t>
  </si>
  <si>
    <t>03332038090</t>
  </si>
  <si>
    <t>kashifazizone@gmail.com</t>
  </si>
  <si>
    <t>738.5</t>
  </si>
  <si>
    <t>15220354</t>
  </si>
  <si>
    <t>AKBER ROAD BRANCH,AKBER ROAD,SADDAR, KARACHI.</t>
  </si>
  <si>
    <t>PK28ALFH0212001002691504</t>
  </si>
  <si>
    <t>GOLF COURSE ROAD NO.5</t>
  </si>
  <si>
    <t>HOUSE NO. 8-A/1</t>
  </si>
  <si>
    <t>03008226746</t>
  </si>
  <si>
    <t>aman_fm100@hotmail.com</t>
  </si>
  <si>
    <t>1362.5</t>
  </si>
  <si>
    <t>05754798</t>
  </si>
  <si>
    <t>4200048115817</t>
  </si>
  <si>
    <t>SHAHEED E MILLAT BRANCH IBB SHAHEED E MILLAT KARACHI</t>
  </si>
  <si>
    <t>PK13FAYS3443001013141008</t>
  </si>
  <si>
    <t>K.D.A. SCHEME # 1,</t>
  </si>
  <si>
    <t>HOUSE # D-39,</t>
  </si>
  <si>
    <t>03212368923</t>
  </si>
  <si>
    <t>arshad.syed@hotmail.com</t>
  </si>
  <si>
    <t>7</t>
  </si>
  <si>
    <t>4250138456370</t>
  </si>
  <si>
    <t>NAZISH YUSUF</t>
  </si>
  <si>
    <t>4210121102325</t>
  </si>
  <si>
    <t>PK53BKIP0100700714470201</t>
  </si>
  <si>
    <t>B-140, BLOCK-N,</t>
  </si>
  <si>
    <t>QAZI ALI UBBAD</t>
  </si>
  <si>
    <t>7972.5</t>
  </si>
  <si>
    <t>4230110184872</t>
  </si>
  <si>
    <t>TAHIRA HAFIZ</t>
  </si>
  <si>
    <t>7973</t>
  </si>
  <si>
    <t>HOUSE # 39, 8TH STREET,</t>
  </si>
  <si>
    <t>03122003313</t>
  </si>
  <si>
    <t>ENAVIT MANZIL KAGZI BAZAR</t>
  </si>
  <si>
    <t>SHOP # 3, O.T. 9/39,</t>
  </si>
  <si>
    <t>03215588355</t>
  </si>
  <si>
    <t>96562.5</t>
  </si>
  <si>
    <t>PLOT 92, FLYNN STREET</t>
  </si>
  <si>
    <t>FLAT E-5, SAWERA GARDENS</t>
  </si>
  <si>
    <t>03008232888</t>
  </si>
  <si>
    <t>sibsmemon@hotmail.com</t>
  </si>
  <si>
    <t>101.5</t>
  </si>
  <si>
    <t>4230172485591</t>
  </si>
  <si>
    <t>BANTVA GALI,LEA MARKET</t>
  </si>
  <si>
    <t>BARKAT MANZIL,4TH FLOOR</t>
  </si>
  <si>
    <t>03008267681</t>
  </si>
  <si>
    <t>semeen7@gmail.com</t>
  </si>
  <si>
    <t>1199</t>
  </si>
  <si>
    <t>4230158193234</t>
  </si>
  <si>
    <t>SHAHBAZ COMMERCIAL BRANCH KARACHI</t>
  </si>
  <si>
    <t>PK09BKIP0000033550558001</t>
  </si>
  <si>
    <t>POSTAL CODE 75500 KARACHI</t>
  </si>
  <si>
    <t>PHASE-6, DHA,</t>
  </si>
  <si>
    <t>104/1/1, 5TH STREET,</t>
  </si>
  <si>
    <t>AKHTER QUOMI</t>
  </si>
  <si>
    <t>03212406662</t>
  </si>
  <si>
    <t>mehanti@hotmail.com</t>
  </si>
  <si>
    <t>4220143128586</t>
  </si>
  <si>
    <t>PAKISTAN STOCK EXHANGE BRANCH KARACHI</t>
  </si>
  <si>
    <t>PK55BAHL1012007700542401</t>
  </si>
  <si>
    <t>LANE 5, DHA, PHASE 6</t>
  </si>
  <si>
    <t>70 KHAYABAN-E-BADAR</t>
  </si>
  <si>
    <t>03452065070</t>
  </si>
  <si>
    <t>javaid.hamidia1963@gmail.com</t>
  </si>
  <si>
    <t>4230146148240</t>
  </si>
  <si>
    <t>KHADIJA JAVAID</t>
  </si>
  <si>
    <t>05164427</t>
  </si>
  <si>
    <t>4230109109065</t>
  </si>
  <si>
    <t>KARACHI STOCK BR. I.I CHUNDRIGAR ROAD KARACHI</t>
  </si>
  <si>
    <t>JS BANK LTD</t>
  </si>
  <si>
    <t>218557</t>
  </si>
  <si>
    <t>6TH FLOOR, MOULJEE STREET</t>
  </si>
  <si>
    <t>FLAT NO.607, MOTIWALA APARTMENT</t>
  </si>
  <si>
    <t>YOUNUS HAMIDIA</t>
  </si>
  <si>
    <t>03212000761</t>
  </si>
  <si>
    <t>tariqenterprises786@gmail.com</t>
  </si>
  <si>
    <t>4220179264331</t>
  </si>
  <si>
    <t>MOHAMMAD SHAHRUKH TARIQ</t>
  </si>
  <si>
    <t>256</t>
  </si>
  <si>
    <t>4220185303431</t>
  </si>
  <si>
    <t>D.H.A, KARACHI</t>
  </si>
  <si>
    <t>NEAR RAHAT PARK, PHASE-7,</t>
  </si>
  <si>
    <t>HOUSE NO.M-57/3, KHAYABAN-E-SAADI,</t>
  </si>
  <si>
    <t>MOHAMMAD MAHMOOD MEMON</t>
  </si>
  <si>
    <t>03212571027</t>
  </si>
  <si>
    <t>kamran_abbas24@hotmail.com</t>
  </si>
  <si>
    <t>4230174749547</t>
  </si>
  <si>
    <t>FAIZAN</t>
  </si>
  <si>
    <t>4230126145185</t>
  </si>
  <si>
    <t>1506</t>
  </si>
  <si>
    <t>4230184456405</t>
  </si>
  <si>
    <t>PAKISTAN STOCK EXCHANGE BRANCH GROUND FLOOR, KARACHI</t>
  </si>
  <si>
    <t>PK64BAHL1012008100574701</t>
  </si>
  <si>
    <t>MOOSA LANE LYARI KARACHI</t>
  </si>
  <si>
    <t>IST FLOOR NEAR SHAH BEATHAI HALL</t>
  </si>
  <si>
    <t>ABDUL KARIM NIZAMANI BUILDING STREET#2</t>
  </si>
  <si>
    <t>03332122910</t>
  </si>
  <si>
    <t>ikhawk3@gmail.com</t>
  </si>
  <si>
    <t>4210146696975</t>
  </si>
  <si>
    <t>FEDEREL B. AREA BLOCK-14 DESTAGIR SOCIETY KARACHI</t>
  </si>
  <si>
    <t>PK16BAHL1068007800686401</t>
  </si>
  <si>
    <t>1504 BLOCK-15, DASTAGIR SOCIETY,</t>
  </si>
  <si>
    <t>NIAZ AHMED KHAN</t>
  </si>
  <si>
    <t>03232013091</t>
  </si>
  <si>
    <t>bilalrpuri@gmail.com</t>
  </si>
  <si>
    <t>4220170363322</t>
  </si>
  <si>
    <t>ANEELA KHALIL</t>
  </si>
  <si>
    <t>4220127962433</t>
  </si>
  <si>
    <t>KHALID BIN WALEED ROAD BRANCH KARACHI</t>
  </si>
  <si>
    <t>HABIB METRO BANK LIMITED</t>
  </si>
  <si>
    <t>20311-714-146513</t>
  </si>
  <si>
    <t>P.E.C.H.S , OFF SHAHRAH-E-FAISAL</t>
  </si>
  <si>
    <t>24/C, TOWN HOUSE # 8, BLOCK-6,</t>
  </si>
  <si>
    <t>ABDUR RAUF PURI</t>
  </si>
  <si>
    <t>K.M.C BRANCH KARACHI</t>
  </si>
  <si>
    <t>1ST FLOOR ROOM NO=13 JIVAJI BUILDING</t>
  </si>
  <si>
    <t>03222050030</t>
  </si>
  <si>
    <t>raisibrahim92@hotmail.com</t>
  </si>
  <si>
    <t>4230160585171</t>
  </si>
  <si>
    <t>CLOTH BRANCH KARACHI</t>
  </si>
  <si>
    <t>PK89FAYS0001340070000012</t>
  </si>
  <si>
    <t>G, ALLANA ROAD, KHARADAR,</t>
  </si>
  <si>
    <t>FLAT NO.102, SHAMA PLAZA BLOCK A-1</t>
  </si>
  <si>
    <t>IBRAHIM YOUSUF</t>
  </si>
  <si>
    <t>03008234151</t>
  </si>
  <si>
    <t>asad.ali@orixpakistan.com</t>
  </si>
  <si>
    <t>4220171763737</t>
  </si>
  <si>
    <t>MAIN I.I CHUNDRIGAR ROAD SPENCER BUILDING KARACHI</t>
  </si>
  <si>
    <t>PK21MPBL0101017140334496</t>
  </si>
  <si>
    <t>75600      - KARACHI</t>
  </si>
  <si>
    <t>COM. 4/1, BLOCK-1, CLIFTON</t>
  </si>
  <si>
    <t>FLAT # E-305 CHAPAL RESORTS</t>
  </si>
  <si>
    <t>REHMAT ALI SHEIKH</t>
  </si>
  <si>
    <t>03008220084</t>
  </si>
  <si>
    <t>azmkamalsharif@hotmail.com</t>
  </si>
  <si>
    <t>4210182616094</t>
  </si>
  <si>
    <t>SHAGUFTA KAMAL</t>
  </si>
  <si>
    <t>4210120683209</t>
  </si>
  <si>
    <t>SHAHBAZ COMMERCIAL BR DHA SHOP#3&amp;4 9-C LANE-1 KH-E-SEHAR PH-VI KARACHI</t>
  </si>
  <si>
    <t>PK53MEZN0001130100000633</t>
  </si>
  <si>
    <t>D.H.A., KARACHI</t>
  </si>
  <si>
    <t>KHAYABAN-E-ITTEHAD, PHASE-7,</t>
  </si>
  <si>
    <t>2/II, CREEK LANE NO.2</t>
  </si>
  <si>
    <t>03218225180</t>
  </si>
  <si>
    <t>salaudin@cyber.net.pk</t>
  </si>
  <si>
    <t>9689.5</t>
  </si>
  <si>
    <t>4220107148025</t>
  </si>
  <si>
    <t>4220106075006</t>
  </si>
  <si>
    <t>1ST FLOOR, SALEH MOHAMMED STREET</t>
  </si>
  <si>
    <t>F-59, ALAM CLOTH MARKET</t>
  </si>
  <si>
    <t>03002804564</t>
  </si>
  <si>
    <t>maslamrahi1956@hotmail.com</t>
  </si>
  <si>
    <t>05347114</t>
  </si>
  <si>
    <t>4230108610741</t>
  </si>
  <si>
    <t>KDA CIVIC CENTRE BRANCH GULSHAN-E-IQBAL, KARACHI</t>
  </si>
  <si>
    <t>PK68HABB0000140031717601</t>
  </si>
  <si>
    <t>KARACHI-74400</t>
  </si>
  <si>
    <t>R-861, SECTOR 1-A LINES AREA</t>
  </si>
  <si>
    <t>03002396443</t>
  </si>
  <si>
    <t>smartaufiq@hotmail.com</t>
  </si>
  <si>
    <t>4230108498275</t>
  </si>
  <si>
    <t>HASRAT MOHANI ROAD BRANCH, SHOW ROOM#1&amp;2, MUNIR CENTRE, KARACHI</t>
  </si>
  <si>
    <t>PK35MPBL1112017140193290</t>
  </si>
  <si>
    <t>NASERWANI ROAD, GARDEN EAST,</t>
  </si>
  <si>
    <t>D-15, DIAMOUND GARDEN,</t>
  </si>
  <si>
    <t>03002180959</t>
  </si>
  <si>
    <t>umayet@gmail.com</t>
  </si>
  <si>
    <t>4220104346785</t>
  </si>
  <si>
    <t>GULISTAN-E-JAUHAR BRANCH ASIA PACIFIC TRADE CENTRE RASHID MINHAS RD KARACHI</t>
  </si>
  <si>
    <t>PK75ASCM0000320100002780</t>
  </si>
  <si>
    <t>C-6, BLOCK-3</t>
  </si>
  <si>
    <t>MUHAMMAD ISMAIL MAYET</t>
  </si>
  <si>
    <t>03333558365</t>
  </si>
  <si>
    <t>sohail.cma@hotmail.com</t>
  </si>
  <si>
    <t>12694029</t>
  </si>
  <si>
    <t>4220103333057</t>
  </si>
  <si>
    <t>CLIFTON BR, GROUND FLOOR, BC-1 AL KARIM CENTER, KHY-E-IQBAL RD, KARACHI</t>
  </si>
  <si>
    <t>PK34MEZN0001070100913651</t>
  </si>
  <si>
    <t>POSTAL CODE-74900, KARACHI</t>
  </si>
  <si>
    <t>KORANGI NO. 2 1/2</t>
  </si>
  <si>
    <t>H.NO. L-69, ST 19/1, SECTOR 33-C</t>
  </si>
  <si>
    <t>03233241079</t>
  </si>
  <si>
    <t>akie786@live.com</t>
  </si>
  <si>
    <t>140</t>
  </si>
  <si>
    <t>4200005678445</t>
  </si>
  <si>
    <t>AHMED HUSSAIN BILWANY</t>
  </si>
  <si>
    <t>140.5</t>
  </si>
  <si>
    <t>32384637</t>
  </si>
  <si>
    <t>4230170032133</t>
  </si>
  <si>
    <t>PK21JSBL9005000000656124</t>
  </si>
  <si>
    <t>JAIL CHOWRANGI KARACHI</t>
  </si>
  <si>
    <t>CO-OPERATIVE HOUSING SOC ALAMGIR RD NEAR</t>
  </si>
  <si>
    <t>FLAT#403 AYESHA APART PL#09 OVERSEAS</t>
  </si>
  <si>
    <t>240.5</t>
  </si>
  <si>
    <t>241.5</t>
  </si>
  <si>
    <t>GULSHAN-E-HADEED BR PH-1 GULSHAN E HADEED BIN QASIM KARACHI</t>
  </si>
  <si>
    <t>PK53BAHL1041007100225350</t>
  </si>
  <si>
    <t>POST CODE-75010 KARACHI</t>
  </si>
  <si>
    <t>GULSHAN-E-HADEED,BIN QASIM</t>
  </si>
  <si>
    <t>C-177,PHASE-II,</t>
  </si>
  <si>
    <t>03332141854</t>
  </si>
  <si>
    <t>khankonstructions@gmail.com</t>
  </si>
  <si>
    <t>1174</t>
  </si>
  <si>
    <t>4210156250577</t>
  </si>
  <si>
    <t>NAZIMABAD # 2, NOOR MARKET BRANCH, KARACHI</t>
  </si>
  <si>
    <t>0010003449950011</t>
  </si>
  <si>
    <t>GULISTAN-E-JOHER</t>
  </si>
  <si>
    <t>A312, BLOCK 15,</t>
  </si>
  <si>
    <t>KHALIL AHMED ZAKRIA</t>
  </si>
  <si>
    <t>4220105586436</t>
  </si>
  <si>
    <t>CLOTH MARKET BRANCH KARACHI</t>
  </si>
  <si>
    <t>PK80MEZN0001100102989058</t>
  </si>
  <si>
    <t>ADAMJEE NAGAR, AMEER KHUSRO ROAD</t>
  </si>
  <si>
    <t>396 BLOCK B,</t>
  </si>
  <si>
    <t>03003575301</t>
  </si>
  <si>
    <t>shaukat_khimani@hotmail.com</t>
  </si>
  <si>
    <t>4220148819774</t>
  </si>
  <si>
    <t>NADIA</t>
  </si>
  <si>
    <t>4220103676943</t>
  </si>
  <si>
    <t>ADAMJEE BUILDING, I.I.CHUNDRIGAR ROAD, KARACHI.</t>
  </si>
  <si>
    <t>SONERI BANK LIMITED, MAIN BRANCH,</t>
  </si>
  <si>
    <t>PLS 4564-01</t>
  </si>
  <si>
    <t>NEAR AGA KHAN DIAGONOSTIC CENTER,</t>
  </si>
  <si>
    <t>C-124, IQBAL ARCADE, GARDEN EAST,</t>
  </si>
  <si>
    <t>MOHD ALI KHIMANI</t>
  </si>
  <si>
    <t>03026565624</t>
  </si>
  <si>
    <t>mrafiq4914@gmail.com</t>
  </si>
  <si>
    <t>24240483362</t>
  </si>
  <si>
    <t>3130422282793</t>
  </si>
  <si>
    <t>SADIQ BAZAR RAHIM YAR KHAN</t>
  </si>
  <si>
    <t>PK69MUCB0048502010144503</t>
  </si>
  <si>
    <t>DISTT. RAHIMYARKHAN SADIQABAD</t>
  </si>
  <si>
    <t>GOTH MACHHI, SADIQABAD</t>
  </si>
  <si>
    <t>F-102, FFC TOWNSHIP</t>
  </si>
  <si>
    <t>BHISHAM KUMAR</t>
  </si>
  <si>
    <t>49 SWAMI NARAIN MANDER OPPOSITE KMC HEAD OFFICE KARACHI</t>
  </si>
  <si>
    <t>M.A.JINNAH ROAD</t>
  </si>
  <si>
    <t>49-S.N. TAMPLE,</t>
  </si>
  <si>
    <t>BHAGWAN DAS</t>
  </si>
  <si>
    <t>03002192900</t>
  </si>
  <si>
    <t>4240115035586</t>
  </si>
  <si>
    <t>SABIRA SIDDIQUE</t>
  </si>
  <si>
    <t>4240115559305</t>
  </si>
  <si>
    <t>SOLDIER BAZAR,GARDEN EAST,</t>
  </si>
  <si>
    <t>FLAT NO.104-B AL-MUSTAFA HOMES</t>
  </si>
  <si>
    <t>03002317338</t>
  </si>
  <si>
    <t>msmemon2@hotmail.com</t>
  </si>
  <si>
    <t>346.5</t>
  </si>
  <si>
    <t>4220186991131</t>
  </si>
  <si>
    <t>4210197364749</t>
  </si>
  <si>
    <t>GULSHAN CHORANGI BRANCH BLOCK-3, GULSHAN-E-IQBAL, KARACHI.</t>
  </si>
  <si>
    <t>2428</t>
  </si>
  <si>
    <t>A-356, BLOCK-5</t>
  </si>
  <si>
    <t>FAQIER MUHAMMAD</t>
  </si>
  <si>
    <t>03312084071</t>
  </si>
  <si>
    <t>azizahmed1965@gmail.com</t>
  </si>
  <si>
    <t>4220141771776</t>
  </si>
  <si>
    <t>ANJUM AZIZ</t>
  </si>
  <si>
    <t>06100376</t>
  </si>
  <si>
    <t>4220153840253</t>
  </si>
  <si>
    <t>PK74ABPA0010000350390018</t>
  </si>
  <si>
    <t>PHASE-VII,KHAYABAN-E-BADBAN,</t>
  </si>
  <si>
    <t>HOUSE NO.55/II,LANE NO.20,</t>
  </si>
  <si>
    <t>03062225464</t>
  </si>
  <si>
    <t>4220106792837</t>
  </si>
  <si>
    <t>NADEEM MAHMUD</t>
  </si>
  <si>
    <t>4220105708014</t>
  </si>
  <si>
    <t>TAHIRA MAHMUD</t>
  </si>
  <si>
    <t>4220120410593</t>
  </si>
  <si>
    <t>4220106683475</t>
  </si>
  <si>
    <t>L/160, BLOCK-13 G,</t>
  </si>
  <si>
    <t>03332358946</t>
  </si>
  <si>
    <t>superioryy@hotmail.com</t>
  </si>
  <si>
    <t>19</t>
  </si>
  <si>
    <t>4210145743442</t>
  </si>
  <si>
    <t>ZAINAB MAHMOOD</t>
  </si>
  <si>
    <t>4210186818218</t>
  </si>
  <si>
    <t>MARYUM YOUNUS</t>
  </si>
  <si>
    <t>4210178308034</t>
  </si>
  <si>
    <t>YASMEEN YOUNUS</t>
  </si>
  <si>
    <t>4210110773229</t>
  </si>
  <si>
    <t>PIDC HOUSE (0915) KARACHI</t>
  </si>
  <si>
    <t>PK83MUCB0041061631000044</t>
  </si>
  <si>
    <t>4/22, NAZIMABAD,</t>
  </si>
  <si>
    <t>HOUSE NO. 5-C,</t>
  </si>
  <si>
    <t>03333986838</t>
  </si>
  <si>
    <t>4210117864785</t>
  </si>
  <si>
    <t>GULSHAN-E-IQBAL BRANCH,A-287, BLOCK-2 KDA SCHEME-24,GULSHAN-E-IQBAL, KARACHI</t>
  </si>
  <si>
    <t>PK16FAYS0439009680003019</t>
  </si>
  <si>
    <t>B-49, BLOCK `S`</t>
  </si>
  <si>
    <t>03453175798</t>
  </si>
  <si>
    <t>m_adnankhurshid@yahoo.com</t>
  </si>
  <si>
    <t>104</t>
  </si>
  <si>
    <t>4210118155791</t>
  </si>
  <si>
    <t>NORTH KARACHI NEAR U-P MORE, KARACHI.</t>
  </si>
  <si>
    <t>102-2400-6</t>
  </si>
  <si>
    <t>A-982 SECTOR 11-B,</t>
  </si>
  <si>
    <t>MOHD FARID</t>
  </si>
  <si>
    <t>tasleemmajid@hotmail.com</t>
  </si>
  <si>
    <t>521.5</t>
  </si>
  <si>
    <t>AVARI TOWER,SHAHRA-E-FAISAL KARACHI</t>
  </si>
  <si>
    <t>ZAMZAMA, KARACHI</t>
  </si>
  <si>
    <t>NAVY HOUSING SCHEME</t>
  </si>
  <si>
    <t>HOUSE NO. D-354</t>
  </si>
  <si>
    <t>03453080001</t>
  </si>
  <si>
    <t>qafon@yahoo.com</t>
  </si>
  <si>
    <t>1410176338957</t>
  </si>
  <si>
    <t>FTC BUILDING SHAHRA-E-FAISAL KARACHI.</t>
  </si>
  <si>
    <t>NATIONAL BANK  OF PAKISTAN</t>
  </si>
  <si>
    <t>3666-3</t>
  </si>
  <si>
    <t>KARACHI,</t>
  </si>
  <si>
    <t>FTC BUILDING SHAHRA-E-FAISAL</t>
  </si>
  <si>
    <t>TRADE DEVELOPMENT AUTHORITY OF PAKISTAN</t>
  </si>
  <si>
    <t>NOORAN BAZ</t>
  </si>
  <si>
    <t>03003607680</t>
  </si>
  <si>
    <t>mjghazipura@gmail.com</t>
  </si>
  <si>
    <t>4230178266155</t>
  </si>
  <si>
    <t>4230178110326</t>
  </si>
  <si>
    <t>873</t>
  </si>
  <si>
    <t>4230125009809</t>
  </si>
  <si>
    <t>SADDAR BR  SHOP#283 AM HUSSAINI CHAMBER ABDULLAH HAROON RD KARACHI</t>
  </si>
  <si>
    <t>PK30HABB0000330047038601</t>
  </si>
  <si>
    <t>BLOCK-13-A,GULSHAN-E-IQBAL,</t>
  </si>
  <si>
    <t>FLAT NO.C-8,HASSAN SQUARE APARTMENT</t>
  </si>
  <si>
    <t>03218770472</t>
  </si>
  <si>
    <t>4200005396887</t>
  </si>
  <si>
    <t>071-450401-9</t>
  </si>
  <si>
    <t>POST CODE-75300 KARACHI</t>
  </si>
  <si>
    <t>UK APARTMENT # 2,BLK-14,GULSHAN-E-IQBAL</t>
  </si>
  <si>
    <t>FLAT # F-6,3RD FLOOR</t>
  </si>
  <si>
    <t>MOHAMMED MEMON</t>
  </si>
  <si>
    <t>03002375243</t>
  </si>
  <si>
    <t>hashim_suleman_@hotmail.com</t>
  </si>
  <si>
    <t>156</t>
  </si>
  <si>
    <t>4220166342292</t>
  </si>
  <si>
    <t>0272035</t>
  </si>
  <si>
    <t>4220170394999</t>
  </si>
  <si>
    <t>CLOTH MARKET, BR 1/43, METRO CENTRE BOMBAY BAZAR, KHARADAR, KARACHI</t>
  </si>
  <si>
    <t>PK69MPBL0111027140144806</t>
  </si>
  <si>
    <t>ROAD. KARACHI #7535 KARACHI</t>
  </si>
  <si>
    <t>BLOCK 7/8, HILL PARK, LAL MOHAMMAD CH.</t>
  </si>
  <si>
    <t>NO 20 KARACHI MEMON COP. HOUSING SOCIETY</t>
  </si>
  <si>
    <t>03352385941</t>
  </si>
  <si>
    <t>shakil.ahmed.shamsi@gmail.com</t>
  </si>
  <si>
    <t>4210163398630</t>
  </si>
  <si>
    <t>HUMAIRA SHAKIL</t>
  </si>
  <si>
    <t>05895316</t>
  </si>
  <si>
    <t>4210128314915</t>
  </si>
  <si>
    <t>PLOT NO. 1-K/14 NEAR CHAWALA MARKET NAZIMABAD NO. 01 KARACHI</t>
  </si>
  <si>
    <t>PK88MPBL9964177140261597</t>
  </si>
  <si>
    <t>NAZIMABAD # 1,</t>
  </si>
  <si>
    <t>1-G, 3/5,</t>
  </si>
  <si>
    <t>RASOOL AHMED SHAMSI (LATE)</t>
  </si>
  <si>
    <t>03333414494</t>
  </si>
  <si>
    <t>imranraima46@gmail.com</t>
  </si>
  <si>
    <t>4230121644162</t>
  </si>
  <si>
    <t>SALMA BANO</t>
  </si>
  <si>
    <t>4230186112023</t>
  </si>
  <si>
    <t>JUNA MARKET RIVER ROAD PHOOL CHOWK KARACHI</t>
  </si>
  <si>
    <t>PK80MUCB0002801010033619</t>
  </si>
  <si>
    <t>SHOP NO.1 GHULAM HUSSAIN STREET</t>
  </si>
  <si>
    <t>PLOT NO. NP 14/82 IMRAN GIFT HOUSE</t>
  </si>
  <si>
    <t>ALLAHDINA</t>
  </si>
  <si>
    <t>03002112049</t>
  </si>
  <si>
    <t>rafiqconst@yahoo.com</t>
  </si>
  <si>
    <t>4220106602724</t>
  </si>
  <si>
    <t>RUKHSANA BANO GHANIWALA</t>
  </si>
  <si>
    <t>11273542</t>
  </si>
  <si>
    <t>4220107801217</t>
  </si>
  <si>
    <t>BAHDURABAD BRANCH ADAM ARCADE PLOT NO.28 BMCHS SOCIETY KARACHI</t>
  </si>
  <si>
    <t>PK67MEZN0001140100209270</t>
  </si>
  <si>
    <t>163-B, BLOCK-3, P.E.C.H.S</t>
  </si>
  <si>
    <t>201, SHERYAR HOMES</t>
  </si>
  <si>
    <t>03453890030</t>
  </si>
  <si>
    <t>askari_amafhh@yahoo.com</t>
  </si>
  <si>
    <t>4520308202345</t>
  </si>
  <si>
    <t>MARICH BAZAR SUKKUR</t>
  </si>
  <si>
    <t>PK83MUCB0008802010040312</t>
  </si>
  <si>
    <t>SHIKARPUR ROAD, B-62, SITE AREA</t>
  </si>
  <si>
    <t>CONTINENTAL BISCUITS LIMITED</t>
  </si>
  <si>
    <t>SYED IQBAL HUSSAIN ZAIDI</t>
  </si>
  <si>
    <t>03009244195</t>
  </si>
  <si>
    <t>ra_moizs@hotmail.com</t>
  </si>
  <si>
    <t>1354.5</t>
  </si>
  <si>
    <t>4200004487102</t>
  </si>
  <si>
    <t>RASHIDA MOIZ SHAHERWALA</t>
  </si>
  <si>
    <t>1355</t>
  </si>
  <si>
    <t>4200004893517</t>
  </si>
  <si>
    <t>M.A. JINNAH ROAD ZELIN CORNER KARACHI</t>
  </si>
  <si>
    <t>PK91MPBL0120257140166695</t>
  </si>
  <si>
    <t>PLOT # SR 8/58,DR.ZIA-UD-DIN AHMED ROAD</t>
  </si>
  <si>
    <t>TAHA TRADERS,SHOP # 1,G.F</t>
  </si>
  <si>
    <t>MOHSIN</t>
  </si>
  <si>
    <t>03018269228</t>
  </si>
  <si>
    <t>aasiashahid@hotmail.com</t>
  </si>
  <si>
    <t>364.5</t>
  </si>
  <si>
    <t>4210182997349</t>
  </si>
  <si>
    <t>TARIQ BARKAT HANFI</t>
  </si>
  <si>
    <t>9150901044883</t>
  </si>
  <si>
    <t>PHASE-V DHA</t>
  </si>
  <si>
    <t>25/3 16TH STREET,OFF.KH-E-TANZEEM</t>
  </si>
  <si>
    <t>BARKAT ALAM HANFI</t>
  </si>
  <si>
    <t>03212167895</t>
  </si>
  <si>
    <t>4220167219510</t>
  </si>
  <si>
    <t>YUSRA ARSHAD</t>
  </si>
  <si>
    <t>4230139555803</t>
  </si>
  <si>
    <t>MUHAMMAD USMAN ARSHAD</t>
  </si>
  <si>
    <t>4220185100878</t>
  </si>
  <si>
    <t>SADIA ARSHAD</t>
  </si>
  <si>
    <t>3033</t>
  </si>
  <si>
    <t>4220190293299</t>
  </si>
  <si>
    <t>UBL P.E.C.H.S BRANCH KARACHI</t>
  </si>
  <si>
    <t>PK06UNIL0112014701217808</t>
  </si>
  <si>
    <t>SHAEED MILLAT ROAD BLOCK-3</t>
  </si>
  <si>
    <t>44 DEHLI HOUSING SOCIETY</t>
  </si>
  <si>
    <t>FAZAL-E-MUBEEN AHMED</t>
  </si>
  <si>
    <t>WATER PUMP F.B. AREA KARACHI</t>
  </si>
  <si>
    <t>PK84MUCB0007302010058605</t>
  </si>
  <si>
    <t>POSTAL CODE-75950</t>
  </si>
  <si>
    <t>957/14, FEDERAL B AREA</t>
  </si>
  <si>
    <t>M.A FASIHI</t>
  </si>
  <si>
    <t>03008220671</t>
  </si>
  <si>
    <t>4230122732417</t>
  </si>
  <si>
    <t>SHEIKH HASSAN AHMED</t>
  </si>
  <si>
    <t>4230193527446</t>
  </si>
  <si>
    <t>SAJIDA KHATOON</t>
  </si>
  <si>
    <t>4230158542399</t>
  </si>
  <si>
    <t>4230139891531</t>
  </si>
  <si>
    <t>LINE NO 2, DEHLI COLONY</t>
  </si>
  <si>
    <t>HOUSE NO 65</t>
  </si>
  <si>
    <t>03332278399</t>
  </si>
  <si>
    <t>shaqa00@yahoo.com</t>
  </si>
  <si>
    <t>4230193824603</t>
  </si>
  <si>
    <t>4230119539643</t>
  </si>
  <si>
    <t>KAMRAN AHMED KHAN</t>
  </si>
  <si>
    <t>4230148099193</t>
  </si>
  <si>
    <t>4230167915123</t>
  </si>
  <si>
    <t>PAPER MARKET BR KARACHI</t>
  </si>
  <si>
    <t>PK20MPBL0113017140171730</t>
  </si>
  <si>
    <t>RD LEE MARKET KARACHI</t>
  </si>
  <si>
    <t>NEAR SPENCER EYE HOSPITAL SIDDIQE WAHAB</t>
  </si>
  <si>
    <t>MUKHTAR MANZIL H#38/5 ST#5 JINNAH ABAD#2</t>
  </si>
  <si>
    <t>ISHTIAQ AHMED</t>
  </si>
  <si>
    <t>03228299220</t>
  </si>
  <si>
    <t>zain_rulz25@hotmail.co.uk</t>
  </si>
  <si>
    <t>2422</t>
  </si>
  <si>
    <t>4220163928869</t>
  </si>
  <si>
    <t>4220193473987</t>
  </si>
  <si>
    <t>NIB BANK LIMITED</t>
  </si>
  <si>
    <t>12770391</t>
  </si>
  <si>
    <t>JAMSHED ROAD, KARACHI</t>
  </si>
  <si>
    <t>PLOT#J.M 715/4-1,FATIMA JINNAH COLONY</t>
  </si>
  <si>
    <t>FLAT NO.101-102,SOBIA HEAVEN,</t>
  </si>
  <si>
    <t>HAJI MOHAMMAD</t>
  </si>
  <si>
    <t>03062497789</t>
  </si>
  <si>
    <t>nagaria5151@gmail.com</t>
  </si>
  <si>
    <t>263.5</t>
  </si>
  <si>
    <t>4220128794445</t>
  </si>
  <si>
    <t>264</t>
  </si>
  <si>
    <t>4220118958644</t>
  </si>
  <si>
    <t>PK37MPBL0133017140107762</t>
  </si>
  <si>
    <t>A-32 C, SECTOR Z-4,</t>
  </si>
  <si>
    <t>03082733230</t>
  </si>
  <si>
    <t>abdulkhaliqkhatri@yahoo.com</t>
  </si>
  <si>
    <t>4230166028874</t>
  </si>
  <si>
    <t>4230131351001</t>
  </si>
  <si>
    <t>4230108181670</t>
  </si>
  <si>
    <t>BILQUEES BANO</t>
  </si>
  <si>
    <t>4230108960845</t>
  </si>
  <si>
    <t>PK77MUCB0002301010050382</t>
  </si>
  <si>
    <t>KHADDA MARKET , KARACHI</t>
  </si>
  <si>
    <t>PLOT NO 113-113A,MEMON SOCIETY</t>
  </si>
  <si>
    <t>4TH FLOOR, QASR-E-IRSHAD</t>
  </si>
  <si>
    <t>HAJI HUSSAIN</t>
  </si>
  <si>
    <t>931.5</t>
  </si>
  <si>
    <t>4210120443915</t>
  </si>
  <si>
    <t>MOHAMMED JAWED</t>
  </si>
  <si>
    <t>4210180986659</t>
  </si>
  <si>
    <t>MOHAMMED ASIF</t>
  </si>
  <si>
    <t>4210139774141</t>
  </si>
  <si>
    <t>4210181838003</t>
  </si>
  <si>
    <t>R-100 BLOCK 14, NASEERABAD</t>
  </si>
  <si>
    <t>03002150015</t>
  </si>
  <si>
    <t>ghufran65@yahoo.com</t>
  </si>
  <si>
    <t>4220169334568</t>
  </si>
  <si>
    <t>ZUBAIDA BEGUM</t>
  </si>
  <si>
    <t>4220130740000</t>
  </si>
  <si>
    <t>SHAFAQ GHUFRAN</t>
  </si>
  <si>
    <t>4230178078137</t>
  </si>
  <si>
    <t>MOHAMMAD SHAKIR ABBASI</t>
  </si>
  <si>
    <t>4220165121747</t>
  </si>
  <si>
    <t>NURSERY BR,BLOCK 6, P.E.C.H.S KARACHI</t>
  </si>
  <si>
    <t>ALLIED BANK OF PAKISTAN</t>
  </si>
  <si>
    <t>1873-8</t>
  </si>
  <si>
    <t>K.A.E.C.H.S, NEAR MADNI MASJID</t>
  </si>
  <si>
    <t>B-162,1ST FLOOR, BLOCK 5</t>
  </si>
  <si>
    <t>MOHAMMAD SULTAN ABBASI</t>
  </si>
  <si>
    <t>03022451964</t>
  </si>
  <si>
    <t>abaali36@hotmail.com</t>
  </si>
  <si>
    <t>791</t>
  </si>
  <si>
    <t>4210169978023</t>
  </si>
  <si>
    <t>CLOTH MARKET BR, M.A JINNHA ROAD BOLTON MARKET, KARACHI</t>
  </si>
  <si>
    <t>PK34HABB0000040031644401</t>
  </si>
  <si>
    <t>LIAQUATABAD, KARACHI</t>
  </si>
  <si>
    <t>NEAR AZAM NAGAR POST OFFICE</t>
  </si>
  <si>
    <t>PLOT NO.329, BANTVA NAGAR</t>
  </si>
  <si>
    <t>ABA ALI</t>
  </si>
  <si>
    <t>03332287428</t>
  </si>
  <si>
    <t>ansi1971@yahoo.com</t>
  </si>
  <si>
    <t>4230137977685</t>
  </si>
  <si>
    <t>PNSC BUILDING BRANCH M.T.KHAN ROAD KARACHI</t>
  </si>
  <si>
    <t>PK55NBPA0250003000295815</t>
  </si>
  <si>
    <t>32-A LALAZAR DRIVE, M.T KHAN ROAD</t>
  </si>
  <si>
    <t>14TH FLOOR, PRC TOWERS</t>
  </si>
  <si>
    <t>03009315456</t>
  </si>
  <si>
    <t>412</t>
  </si>
  <si>
    <t>4550457211373</t>
  </si>
  <si>
    <t>SHUJAAT ALI GUL KHAN</t>
  </si>
  <si>
    <t>4550410854151</t>
  </si>
  <si>
    <t>MUHAMMAD FAISAL SHAHZAD BUNGASH</t>
  </si>
  <si>
    <t>4550410350821</t>
  </si>
  <si>
    <t>TAHAWAR ALI GUL KHAN</t>
  </si>
  <si>
    <t>413</t>
  </si>
  <si>
    <t>4550410830941</t>
  </si>
  <si>
    <t>BARRAGE ROAD SUKKUR</t>
  </si>
  <si>
    <t>MUSLIM COMMERCIAL BANK LTD</t>
  </si>
  <si>
    <t>3478-1</t>
  </si>
  <si>
    <t>SHIKARPUR ROAD</t>
  </si>
  <si>
    <t>HOUSE# D-203 NEAR AZAD MARBLE</t>
  </si>
  <si>
    <t>03002820919</t>
  </si>
  <si>
    <t>1117.5</t>
  </si>
  <si>
    <t>4220169447206</t>
  </si>
  <si>
    <t>BEENA</t>
  </si>
  <si>
    <t>1118</t>
  </si>
  <si>
    <t>4220128354895</t>
  </si>
  <si>
    <t>KHARADAR, KARACHI.</t>
  </si>
  <si>
    <t>NEW NEHAM ROAD</t>
  </si>
  <si>
    <t>SHOP NO. 11-C, COCHINWALA MARKET</t>
  </si>
  <si>
    <t>03002186527</t>
  </si>
  <si>
    <t>146.5</t>
  </si>
  <si>
    <t>4230159773032</t>
  </si>
  <si>
    <t>AISHA KHALID</t>
  </si>
  <si>
    <t>147</t>
  </si>
  <si>
    <t>4230175196661</t>
  </si>
  <si>
    <t>LALAZAR</t>
  </si>
  <si>
    <t>36-B NEW QUEEN`SROAD</t>
  </si>
  <si>
    <t>EBRAHIM AHMED BAWANY</t>
  </si>
  <si>
    <t>03002197477</t>
  </si>
  <si>
    <t>mypeer@hotmail.com</t>
  </si>
  <si>
    <t>74</t>
  </si>
  <si>
    <t>4220169680018</t>
  </si>
  <si>
    <t>MUBEENA</t>
  </si>
  <si>
    <t>4220126387765</t>
  </si>
  <si>
    <t>MOHAMED ZEESHAN</t>
  </si>
  <si>
    <t>02682311</t>
  </si>
  <si>
    <t>4220160564947</t>
  </si>
  <si>
    <t>GRD FLR, NEW STOCK EXCHNAGE BLDG STOCK EXCHANGE ROAD, KARACHI</t>
  </si>
  <si>
    <t>PK25MPBL0118217140117448</t>
  </si>
  <si>
    <t>PHASE VII. KARACHI</t>
  </si>
  <si>
    <t>OFF KHAYABAN-E-BADBAN DEFENCE</t>
  </si>
  <si>
    <t>HOUSE NO. 62/1, LANE NO. 15,</t>
  </si>
  <si>
    <t>PEER MOHAMMED</t>
  </si>
  <si>
    <t>03212100087</t>
  </si>
  <si>
    <t>areeba.anwer99@gmail.com</t>
  </si>
  <si>
    <t>4230159580752</t>
  </si>
  <si>
    <t>AFSHAN IMRAN</t>
  </si>
  <si>
    <t>4230184614681</t>
  </si>
  <si>
    <t>IMRAN ZAKARIA</t>
  </si>
  <si>
    <t>4220106354798</t>
  </si>
  <si>
    <t>SAIRA ANWAR</t>
  </si>
  <si>
    <t>12300411</t>
  </si>
  <si>
    <t>4230110681015</t>
  </si>
  <si>
    <t>REGAL CHOCK BRANCH KARACHI</t>
  </si>
  <si>
    <t>PK89BAHL1100098100346601</t>
  </si>
  <si>
    <t>JAMSHED ROAD, FATIMA JINNAH COLONY</t>
  </si>
  <si>
    <t>THIRD FLOOR, KARIM APT,</t>
  </si>
  <si>
    <t>03333733225</t>
  </si>
  <si>
    <t>mshamsi53@hotmail.com</t>
  </si>
  <si>
    <t>4220196837726</t>
  </si>
  <si>
    <t>GULSHAN BAHAR</t>
  </si>
  <si>
    <t>4220152742396</t>
  </si>
  <si>
    <t>4220186935877</t>
  </si>
  <si>
    <t>SHADAB MAQBOOL</t>
  </si>
  <si>
    <t>4220185986827</t>
  </si>
  <si>
    <t>1001719-8</t>
  </si>
  <si>
    <t>FRERE TOWN</t>
  </si>
  <si>
    <t>D/A-7, IBRAHIM TERRACE ADAM ROAD</t>
  </si>
  <si>
    <t>QAIMDIN AHMED</t>
  </si>
  <si>
    <t>03008245098</t>
  </si>
  <si>
    <t>s_fareed@ppl.com.pk</t>
  </si>
  <si>
    <t>4498</t>
  </si>
  <si>
    <t>25397923</t>
  </si>
  <si>
    <t>4210115752353</t>
  </si>
  <si>
    <t>KHAYABAN-E-SEHR BRANCH,LANE NO.4 DHA,PHASE-VII,KARACHI</t>
  </si>
  <si>
    <t>PK97ASCM0001210320200730</t>
  </si>
  <si>
    <t>PHASE-VI</t>
  </si>
  <si>
    <t>77/2, KHAYABAN-E-AMEER KHUSRO</t>
  </si>
  <si>
    <t>IQBAL AHMED SIDDIQUI</t>
  </si>
  <si>
    <t>03332193708</t>
  </si>
  <si>
    <t>usmanak1@hotmail.com</t>
  </si>
  <si>
    <t>4230108561793</t>
  </si>
  <si>
    <t>4230174000380</t>
  </si>
  <si>
    <t>RUKSHINDA</t>
  </si>
  <si>
    <t>4230181426822</t>
  </si>
  <si>
    <t>PK45HABB0000130020080101</t>
  </si>
  <si>
    <t>SIRAJ COLONY, MOOSA KARACHI</t>
  </si>
  <si>
    <t>IQRA PALACE, PLOT NO.LY-11/17</t>
  </si>
  <si>
    <t>FLAT NO.204-A, 2ND FLOOR</t>
  </si>
  <si>
    <t>03343526366</t>
  </si>
  <si>
    <t>374.5</t>
  </si>
  <si>
    <t>4200003998955</t>
  </si>
  <si>
    <t>MOHAMMED WAQAR</t>
  </si>
  <si>
    <t>4200003976438</t>
  </si>
  <si>
    <t>SHAHLA WAQAR</t>
  </si>
  <si>
    <t>375.5</t>
  </si>
  <si>
    <t>4220104504851</t>
  </si>
  <si>
    <t>13-D,GULSHAN-E-IQBAL KARACHI</t>
  </si>
  <si>
    <t>01-100-3465-2</t>
  </si>
  <si>
    <t>A-66-13-D-I</t>
  </si>
  <si>
    <t>HABIB ULLAH KHAN</t>
  </si>
  <si>
    <t>4210115896576</t>
  </si>
  <si>
    <t>SAEEDA RANA</t>
  </si>
  <si>
    <t>4210118856743</t>
  </si>
  <si>
    <t>4210116821891</t>
  </si>
  <si>
    <t>MOHAMMAD UZAIR</t>
  </si>
  <si>
    <t>4210116821847</t>
  </si>
  <si>
    <t>HAKIMSONS BLDG WEST WHARF ROAD BRANCH KARACHI</t>
  </si>
  <si>
    <t>8006-0</t>
  </si>
  <si>
    <t>HASAN LODGE, F.B AREA</t>
  </si>
  <si>
    <t>G-18, BLOCK-7</t>
  </si>
  <si>
    <t>03002579688</t>
  </si>
  <si>
    <t>hussainkhatri_pk@hotmail.com</t>
  </si>
  <si>
    <t>4230186640432</t>
  </si>
  <si>
    <t>SOBIA</t>
  </si>
  <si>
    <t>4230130678980</t>
  </si>
  <si>
    <t>SUGHRA BANO</t>
  </si>
  <si>
    <t>4230194806240</t>
  </si>
  <si>
    <t>AMINA BAI</t>
  </si>
  <si>
    <t>4230192803833</t>
  </si>
  <si>
    <t>KARACHI STOCK EXCHANGE BRANCH PSX BUILDING GROUND FLOOR KARACHI</t>
  </si>
  <si>
    <t>PK86MUCB0106302010030824</t>
  </si>
  <si>
    <t>STOCK EXCHANGE BUILDING</t>
  </si>
  <si>
    <t>607-608,6TH FLOOR</t>
  </si>
  <si>
    <t>352</t>
  </si>
  <si>
    <t>4210153536777</t>
  </si>
  <si>
    <t>MOHAMMAD ILYAS PARACHA</t>
  </si>
  <si>
    <t>4210161209920</t>
  </si>
  <si>
    <t>ANISA MUJTABA PARACHA</t>
  </si>
  <si>
    <t>4210153268109</t>
  </si>
  <si>
    <t>R-618 SECTOR 14-A NORTH KARACHI</t>
  </si>
  <si>
    <t>FAIZ MOHAMMAD PARACHA</t>
  </si>
  <si>
    <t>38.5</t>
  </si>
  <si>
    <t>4220172494242</t>
  </si>
  <si>
    <t>SHAHEEN JEHANGIR</t>
  </si>
  <si>
    <t>4220159112337</t>
  </si>
  <si>
    <t>JEHANGIR ABUBAKER SHEIKH</t>
  </si>
  <si>
    <t>4230116805525</t>
  </si>
  <si>
    <t>BILAL JAHANGIR ABOBAKAR SIDDIQUI</t>
  </si>
  <si>
    <t>39</t>
  </si>
  <si>
    <t>4220119231285</t>
  </si>
  <si>
    <t>ISLAMIA COLLEGE ROAD, FLAT NO 10C</t>
  </si>
  <si>
    <t>AB  ARCADE FATIMA JINNAH COLONY</t>
  </si>
  <si>
    <t>SHEIKH JEHANGIR</t>
  </si>
  <si>
    <t>03002367123</t>
  </si>
  <si>
    <t>auzairbaz2@gmail.com</t>
  </si>
  <si>
    <t>2107.5</t>
  </si>
  <si>
    <t>4220145707417</t>
  </si>
  <si>
    <t>GIGER MURADABADI ROAD, KARACHI</t>
  </si>
  <si>
    <t>PK41HABB0005650013968703</t>
  </si>
  <si>
    <t>NEAR HILL PARK</t>
  </si>
  <si>
    <t>102 MEMON SOCIETY BLOCK 7/8</t>
  </si>
  <si>
    <t>ABDUL RAZZAK MOHAMMAD</t>
  </si>
  <si>
    <t>khanfawad8@hotmail.com</t>
  </si>
  <si>
    <t>84</t>
  </si>
  <si>
    <t>4130315228717</t>
  </si>
  <si>
    <t>MUHAMMED FAISAL</t>
  </si>
  <si>
    <t>4130210999383</t>
  </si>
  <si>
    <t>KHURRAM DILAWER</t>
  </si>
  <si>
    <t>4130315228709</t>
  </si>
  <si>
    <t>4130315228715</t>
  </si>
  <si>
    <t>UNIT NO. 6, LATIFABAD</t>
  </si>
  <si>
    <t>HOUSE NO. 325/C, BLOCK-D</t>
  </si>
  <si>
    <t>DILAWER HUSSAIN</t>
  </si>
  <si>
    <t>4240118040467</t>
  </si>
  <si>
    <t>AAMIR GHORI</t>
  </si>
  <si>
    <t>1735/578, NEW ANJAM COLONY</t>
  </si>
  <si>
    <t>03333664944</t>
  </si>
  <si>
    <t>4230160774149</t>
  </si>
  <si>
    <t>MOHAMMAD JAWAD</t>
  </si>
  <si>
    <t>4230151564085</t>
  </si>
  <si>
    <t>CLOTH MARKET BRANCH LAKSHMIDAS STREET NEAR TOWER KARACHI</t>
  </si>
  <si>
    <t>PK25JSBL9538000000180292</t>
  </si>
  <si>
    <t>GURUMENDIR, KARACHI</t>
  </si>
  <si>
    <t>FLAT NO.1,JEHANGIR ROAD,</t>
  </si>
  <si>
    <t>BAGASEARA CENTRE,PLOT 538/11,1ST FLOOR</t>
  </si>
  <si>
    <t>4550424270099</t>
  </si>
  <si>
    <t>NAYMATTULLAH</t>
  </si>
  <si>
    <t>4210153817483</t>
  </si>
  <si>
    <t>MOHAMMAD HASSAN ANSARI</t>
  </si>
  <si>
    <t>4550410325067</t>
  </si>
  <si>
    <t>MOHAMMAD HANIF QURESHI</t>
  </si>
  <si>
    <t>4550411116897</t>
  </si>
  <si>
    <t>SUKKUR (SIND).</t>
  </si>
  <si>
    <t>KIRYANA BAZAR</t>
  </si>
  <si>
    <t>IRFAN ABDUL GHAFFAR</t>
  </si>
  <si>
    <t>03009269733</t>
  </si>
  <si>
    <t>startex1@hotmail.com</t>
  </si>
  <si>
    <t>4230108320822</t>
  </si>
  <si>
    <t>FARHAT</t>
  </si>
  <si>
    <t>4230109127157</t>
  </si>
  <si>
    <t>MUHAMMAD ALTAF HUSSAIN</t>
  </si>
  <si>
    <t>4230108320484</t>
  </si>
  <si>
    <t>SHAHEENA QADIR</t>
  </si>
  <si>
    <t>4230195521763</t>
  </si>
  <si>
    <t>PK57BAHL1014098100535001</t>
  </si>
  <si>
    <t>BLOCK-II, CLIFTON</t>
  </si>
  <si>
    <t>D/3 SHAHRAH-E-GHALIB</t>
  </si>
  <si>
    <t>4220103393521</t>
  </si>
  <si>
    <t>MUHAMMAD AHMAD HUSSAIN</t>
  </si>
  <si>
    <t>REFA-E-AAM SOCIETY MALIR HALT BRANCH KARACHI</t>
  </si>
  <si>
    <t>PK41HABB0022837900269701</t>
  </si>
  <si>
    <t>POST CODE-75210, KARACHI</t>
  </si>
  <si>
    <t>B-86,AL FALAH SOCIETY,</t>
  </si>
  <si>
    <t>drdaudtahir@hotmail.com</t>
  </si>
  <si>
    <t>100</t>
  </si>
  <si>
    <t>4220147411359</t>
  </si>
  <si>
    <t>DAUD AHMAD TAHIR</t>
  </si>
  <si>
    <t>4200011829894</t>
  </si>
  <si>
    <t>WJEEHA TAHIR</t>
  </si>
  <si>
    <t>100.5</t>
  </si>
  <si>
    <t>4220167449537</t>
  </si>
  <si>
    <t>MALIR CANNT BRANCH KARACHI</t>
  </si>
  <si>
    <t>PK11ALFH0092001002151118</t>
  </si>
  <si>
    <t>UNITED KINGDOM</t>
  </si>
  <si>
    <t>CROYDON, CR0 4GA</t>
  </si>
  <si>
    <t>81 OLD SCHOOL PLACE,</t>
  </si>
  <si>
    <t>SOLDIER BAZAR BRANCH, SOLDIER BAZAR NO.3,KARACHI</t>
  </si>
  <si>
    <t>327/2, BRITO ROAD, GARDEN EAST</t>
  </si>
  <si>
    <t>FLAT NO 3, FIRST FLOOR,RAHIMA SQUARE</t>
  </si>
  <si>
    <t>waseem07t@hotmail.com</t>
  </si>
  <si>
    <t>4230164231421</t>
  </si>
  <si>
    <t>4230132640821</t>
  </si>
  <si>
    <t>WASEEM AHMED</t>
  </si>
  <si>
    <t>4230110927701</t>
  </si>
  <si>
    <t>34</t>
  </si>
  <si>
    <t>4230191684989</t>
  </si>
  <si>
    <t>266-1B, LATIF CLOTH MARKET, 1ST FLR</t>
  </si>
  <si>
    <t>AYUB</t>
  </si>
  <si>
    <t>03332051033</t>
  </si>
  <si>
    <t>94</t>
  </si>
  <si>
    <t>4220106263399</t>
  </si>
  <si>
    <t>MANSOOB HUSSAIN</t>
  </si>
  <si>
    <t>4220106040701</t>
  </si>
  <si>
    <t>MUHAMMAD JAWAID</t>
  </si>
  <si>
    <t>4220105196906</t>
  </si>
  <si>
    <t>SHEHNAZ ASHRAF</t>
  </si>
  <si>
    <t>4220106541173</t>
  </si>
  <si>
    <t>MALIR,</t>
  </si>
  <si>
    <t>A-23, GULISTAN-E-RAFI,</t>
  </si>
  <si>
    <t>AHMED PATEL</t>
  </si>
  <si>
    <t>03343414392</t>
  </si>
  <si>
    <t>zarinshah1963@gmail.com</t>
  </si>
  <si>
    <t>4240111869957</t>
  </si>
  <si>
    <t>ZAIBUNISA STREET BRANCH (0003) SADDAR,KARACHI.</t>
  </si>
  <si>
    <t>PK32MUCB0000302010073762</t>
  </si>
  <si>
    <t>METROVILLE, S.I.T.E,</t>
  </si>
  <si>
    <t>HOUSE NO.B-364 BLOCK-3</t>
  </si>
  <si>
    <t>RAHIM SHAH</t>
  </si>
  <si>
    <t>03212315096</t>
  </si>
  <si>
    <t>aajb52@hotmail.com</t>
  </si>
  <si>
    <t>283</t>
  </si>
  <si>
    <t>4230106845700</t>
  </si>
  <si>
    <t>FARAH JINDANI</t>
  </si>
  <si>
    <t>4230145914877</t>
  </si>
  <si>
    <t>ATIQ JINDANI</t>
  </si>
  <si>
    <t>4230108309104</t>
  </si>
  <si>
    <t>GULSHAN</t>
  </si>
  <si>
    <t>06250505</t>
  </si>
  <si>
    <t>4230109115325</t>
  </si>
  <si>
    <t>SHADMAN CENTRE CLIFTON BRANCH KARACHI</t>
  </si>
  <si>
    <t>PK81SONE0001220000843057</t>
  </si>
  <si>
    <t>FL 16 BLOCK NO 5, CLIFTON</t>
  </si>
  <si>
    <t>A 704, CLIFTON BELLEVIEW APARTMENTS,</t>
  </si>
  <si>
    <t>JAMALBHAI</t>
  </si>
  <si>
    <t>amman_blacksky@hotmail.com</t>
  </si>
  <si>
    <t>SHAHID-E-MILLAT ROAD, KARACHI</t>
  </si>
  <si>
    <t>PK39BAHL1137008100171201</t>
  </si>
  <si>
    <t>KARACHI-74800</t>
  </si>
  <si>
    <t>7/172 D.M.C.H.S SOCIETY BLOCK 3</t>
  </si>
  <si>
    <t>4550497689321</t>
  </si>
  <si>
    <t>MOHAMMAD IMRAN KAMBOOH</t>
  </si>
  <si>
    <t>4550410998233</t>
  </si>
  <si>
    <t>HUSSAIN AHMED</t>
  </si>
  <si>
    <t>4330306070467</t>
  </si>
  <si>
    <t>GHULAM FAREED SHAIKAH</t>
  </si>
  <si>
    <t>4550411335803</t>
  </si>
  <si>
    <t>ISLAM GUNJ STREET, FRERE ROAD</t>
  </si>
  <si>
    <t>HOUSE NO.337/2-B, 1ST FLR</t>
  </si>
  <si>
    <t>MOHAMMAD AKBAR</t>
  </si>
  <si>
    <t>03332343615</t>
  </si>
  <si>
    <t>muneebmasood05@gmail.com</t>
  </si>
  <si>
    <t>4210125423131</t>
  </si>
  <si>
    <t>RAHIMABAD MUNAWAR CENTRE BLOCK NO.14 KARACHI</t>
  </si>
  <si>
    <t>PK77UNIL0112018810075032</t>
  </si>
  <si>
    <t>POSTAL CODE-75300 KARACHI</t>
  </si>
  <si>
    <t>BUNGALOW # D-96, BLOCK-7,</t>
  </si>
  <si>
    <t>MOHAMMAD MASOOD HUSSAIN</t>
  </si>
  <si>
    <t>03128233466</t>
  </si>
  <si>
    <t>4230186060470</t>
  </si>
  <si>
    <t>NUSRAT SHAHEEN</t>
  </si>
  <si>
    <t>4230120796481</t>
  </si>
  <si>
    <t>ITTEHAD BRANCH, KARACHI</t>
  </si>
  <si>
    <t>PK10MPBL0130017140107525</t>
  </si>
  <si>
    <t>KORANGI EXPRESSWAY</t>
  </si>
  <si>
    <t>A-24,DEFENCE VIEW,PHASE-I</t>
  </si>
  <si>
    <t>SHAH ZAMAN</t>
  </si>
  <si>
    <t>93</t>
  </si>
  <si>
    <t>4130314381988</t>
  </si>
  <si>
    <t>SANA PERVEEN</t>
  </si>
  <si>
    <t>4130314382014</t>
  </si>
  <si>
    <t>IRUM PERVEEN</t>
  </si>
  <si>
    <t>4130314382065</t>
  </si>
  <si>
    <t>SHAHEEDA PERVEEN</t>
  </si>
  <si>
    <t>4130314747964</t>
  </si>
  <si>
    <t>AKHTARI LANE,TILAK ROAD</t>
  </si>
  <si>
    <t>H.NO.B/8-1874</t>
  </si>
  <si>
    <t>MUHAMMAD YOUNUS KHAN</t>
  </si>
  <si>
    <t>4220128544791</t>
  </si>
  <si>
    <t>4220194525910</t>
  </si>
  <si>
    <t>RUBINA SULEMAN</t>
  </si>
  <si>
    <t>4200004599740</t>
  </si>
  <si>
    <t>IMRANA</t>
  </si>
  <si>
    <t>4200004562923</t>
  </si>
  <si>
    <t>SADDAR,KARACHI</t>
  </si>
  <si>
    <t>FATIMA JINNAH ROAD</t>
  </si>
  <si>
    <t>M-65, REX CENTRE,</t>
  </si>
  <si>
    <t>sazhr_2005@yahoo.com</t>
  </si>
  <si>
    <t>782</t>
  </si>
  <si>
    <t>4210177134227</t>
  </si>
  <si>
    <t>SYED MOHAMMED HASSAN</t>
  </si>
  <si>
    <t>4210120659767</t>
  </si>
  <si>
    <t>SYED KAZIM RAZA</t>
  </si>
  <si>
    <t>6110138390314</t>
  </si>
  <si>
    <t>SYEDA ROOHI ABIDI</t>
  </si>
  <si>
    <t>783.5</t>
  </si>
  <si>
    <t>00011036535</t>
  </si>
  <si>
    <t>6110159507957</t>
  </si>
  <si>
    <t>937/9 DASTAGIR</t>
  </si>
  <si>
    <t>SYED MOHAMMAD AQUEEL</t>
  </si>
  <si>
    <t>shalabee@email.com</t>
  </si>
  <si>
    <t>4230183949453</t>
  </si>
  <si>
    <t>GR FLOOR.AL-KARAM CENTER,BCI,BLOCK-7, KARACHI</t>
  </si>
  <si>
    <t>MEEZAN BANK,MAIN CLIFTON BRANCH</t>
  </si>
  <si>
    <t>CD 0107-020-75</t>
  </si>
  <si>
    <t>BLOCK-8,KEHKASHAN CLIFTON</t>
  </si>
  <si>
    <t>REAR PORTION,FIRST FLOOR,D-24,</t>
  </si>
  <si>
    <t>03061163303</t>
  </si>
  <si>
    <t>shahidkjamil@hotmail.com</t>
  </si>
  <si>
    <t>422602.5</t>
  </si>
  <si>
    <t>00000904552</t>
  </si>
  <si>
    <t>9140001577777</t>
  </si>
  <si>
    <t>BOAT BASIN BRANCH PLOT NO. GPC2 BLOCK-5 KDA SCHEME NO.5 CLIFTON KARACHI</t>
  </si>
  <si>
    <t>PK74MPBL0151027140129718</t>
  </si>
  <si>
    <t>PHASE-5,</t>
  </si>
  <si>
    <t>40 KHAYABAN-E-JANBAZ,</t>
  </si>
  <si>
    <t>KHALID JAMIL (LATE)</t>
  </si>
  <si>
    <t>03212417430</t>
  </si>
  <si>
    <t>slmnhmd@yahoo.com</t>
  </si>
  <si>
    <t>4220133792463</t>
  </si>
  <si>
    <t>BLOCK-19, GULISTAN-E-JAUHAR</t>
  </si>
  <si>
    <t>R-101, GULSHAN BANGALOWS</t>
  </si>
  <si>
    <t>KHALIL AHMED</t>
  </si>
  <si>
    <t>03332340628</t>
  </si>
  <si>
    <t>muzsilawat@gmail.com</t>
  </si>
  <si>
    <t>4230147735527</t>
  </si>
  <si>
    <t>BOHRA PIR BRANCH CHAND BIBI ROAD KARACHI</t>
  </si>
  <si>
    <t>PK16BAHL1046009500282701</t>
  </si>
  <si>
    <t>LALA DHANA STREET GAZDARABAD</t>
  </si>
  <si>
    <t>R.C. 5/8, MOOSA DHANA BLDG.</t>
  </si>
  <si>
    <t>GHULAM ALI</t>
  </si>
  <si>
    <t>03172139310</t>
  </si>
  <si>
    <t>muhammad_jawed@rocketmail.com</t>
  </si>
  <si>
    <t>4230109171310</t>
  </si>
  <si>
    <t>ROZINA</t>
  </si>
  <si>
    <t>4200004964214</t>
  </si>
  <si>
    <t>4200004766259</t>
  </si>
  <si>
    <t>58.5</t>
  </si>
  <si>
    <t>4230110155703</t>
  </si>
  <si>
    <t>UNI TOWER, I.I.CHUNDRIGAR ROAD, KARACHI</t>
  </si>
  <si>
    <t>PK65SUMB0201027140176752</t>
  </si>
  <si>
    <t>GARDEN EAST, KARACHI</t>
  </si>
  <si>
    <t>PLOT NO.2/8, G-R-7, PUNJAB TOWN</t>
  </si>
  <si>
    <t>FLAT NO.204, 2ND FLOOR, BAKSHI HOMES</t>
  </si>
  <si>
    <t>MUHAMMED HUSSAIN</t>
  </si>
  <si>
    <t>03009285200</t>
  </si>
  <si>
    <t>gnabisheikh@hotmail.com</t>
  </si>
  <si>
    <t>27171374867</t>
  </si>
  <si>
    <t>4220106703965</t>
  </si>
  <si>
    <t>SHAHRAH-E-FAISAL BRANCH KARACHI</t>
  </si>
  <si>
    <t>PK10BAHL1003007105588050</t>
  </si>
  <si>
    <t>54/B,AL-FALAH HOUSING PROJECT</t>
  </si>
  <si>
    <t>SHAIKH GHULAM MUSTAFA</t>
  </si>
  <si>
    <t>archohan2010@yahoo.com</t>
  </si>
  <si>
    <t>4230135531081</t>
  </si>
  <si>
    <t>4230170193115</t>
  </si>
  <si>
    <t>MUDABIR SILAWAT</t>
  </si>
  <si>
    <t>75.5</t>
  </si>
  <si>
    <t>4230104333639</t>
  </si>
  <si>
    <t>RANCHORE LINE, GAZDAR ABAD</t>
  </si>
  <si>
    <t>RC-5/9, MOOSA BLDG, LALA DHANA STREET</t>
  </si>
  <si>
    <t>SHAUKAT ALI/GHULAM ALI</t>
  </si>
  <si>
    <t>03008251626</t>
  </si>
  <si>
    <t>kelashpinjani@hotmail.com</t>
  </si>
  <si>
    <t>4230174530145</t>
  </si>
  <si>
    <t>KELASH KUMAR</t>
  </si>
  <si>
    <t>HUSSAIN TRADE CENTRE BRANCH(8066) NEW CHALLI BRANCH KARACHI</t>
  </si>
  <si>
    <t>PK08MUCB0000000012347278</t>
  </si>
  <si>
    <t>ALTAF HUSSAIN ROAD NEW CHALLI</t>
  </si>
  <si>
    <t>104-HUSSIAN TRADE CENTRE</t>
  </si>
  <si>
    <t>PARKASH PINJANI</t>
  </si>
  <si>
    <t>03003119083</t>
  </si>
  <si>
    <t>4550480612991</t>
  </si>
  <si>
    <t>MUHAMMAD HANEEF MEMON</t>
  </si>
  <si>
    <t>4550487283103</t>
  </si>
  <si>
    <t>MUHAMMAD ASIF MEMON</t>
  </si>
  <si>
    <t>4550401331599</t>
  </si>
  <si>
    <t>ABDUR REHMAN MEMON</t>
  </si>
  <si>
    <t>4550420617591</t>
  </si>
  <si>
    <t>KIRANA MERCHANT, KIRANA BAZAR</t>
  </si>
  <si>
    <t>BHAI BHAI TRADERS</t>
  </si>
  <si>
    <t>ABDUL QUDDUS</t>
  </si>
  <si>
    <t>03212087164</t>
  </si>
  <si>
    <t>jka_wsc@yahoo.com</t>
  </si>
  <si>
    <t>4210115647615</t>
  </si>
  <si>
    <t>PTV CENTRE BRANCH KARACHI</t>
  </si>
  <si>
    <t>PK35UNIL0112117601009971</t>
  </si>
  <si>
    <t>A-191,BLOCK-D</t>
  </si>
  <si>
    <t>KHURSHEED AHMED</t>
  </si>
  <si>
    <t>03008244548</t>
  </si>
  <si>
    <t>aftab.munshi@gmail.com</t>
  </si>
  <si>
    <t>9091</t>
  </si>
  <si>
    <t>4210180193369</t>
  </si>
  <si>
    <t>PAKISTAN STOCK EXCHANGE, KARACHI</t>
  </si>
  <si>
    <t>PK61MUCB0106302010030498</t>
  </si>
  <si>
    <t>DEFENCE HOUSING AUT KARACHI</t>
  </si>
  <si>
    <t>KHAYABAN-E-BADBAN, PHASE VII,</t>
  </si>
  <si>
    <t>HOUSE # 54/1, 23RD LANE,</t>
  </si>
  <si>
    <t>QUTUBUDDIN MUNSHI</t>
  </si>
  <si>
    <t>03002192071</t>
  </si>
  <si>
    <t>jhanif67@yahoo.com</t>
  </si>
  <si>
    <t>470</t>
  </si>
  <si>
    <t>4220188953394</t>
  </si>
  <si>
    <t>SHABANA JAVID</t>
  </si>
  <si>
    <t>4220155275235</t>
  </si>
  <si>
    <t>JAVID HANIF</t>
  </si>
  <si>
    <t>4220109568642</t>
  </si>
  <si>
    <t>AISHA HANIF</t>
  </si>
  <si>
    <t>471.5</t>
  </si>
  <si>
    <t>4220137633641</t>
  </si>
  <si>
    <t>P.I.B COLONY</t>
  </si>
  <si>
    <t>HOUSE NO.N-84</t>
  </si>
  <si>
    <t>HUSSAIN BUX</t>
  </si>
  <si>
    <t>03357947864</t>
  </si>
  <si>
    <t>harani.kailash@hotmail.com</t>
  </si>
  <si>
    <t>4410387240399</t>
  </si>
  <si>
    <t>MUKESH KUMAR</t>
  </si>
  <si>
    <t>4410337989913</t>
  </si>
  <si>
    <t>SUBASH CHANDER</t>
  </si>
  <si>
    <t>4430324022151</t>
  </si>
  <si>
    <t>MOHAN</t>
  </si>
  <si>
    <t>00017460123</t>
  </si>
  <si>
    <t>4230103914819</t>
  </si>
  <si>
    <t>PK13MPBL0118017140113503</t>
  </si>
  <si>
    <t>DR. DAWOOD POTA ROAD, CANTT. STATION</t>
  </si>
  <si>
    <t>FLAT NO.505, 5TH FLOOR, MEHRAN RESIDENCY</t>
  </si>
  <si>
    <t>BHIRULAL HARANI</t>
  </si>
  <si>
    <t>03333231456</t>
  </si>
  <si>
    <t>nadeemalimuhammad@hotmail.com</t>
  </si>
  <si>
    <t>4230109551055</t>
  </si>
  <si>
    <t>NADEEM</t>
  </si>
  <si>
    <t>4230109421446</t>
  </si>
  <si>
    <t>NAYABAD BRANCH SHAHWALI ULLAH ROAD KARACHI</t>
  </si>
  <si>
    <t>PK47MUCB0089502010057586</t>
  </si>
  <si>
    <t>HAJI MUHAMMAD ISMAIL ROAD, ST#9, NAWABAD</t>
  </si>
  <si>
    <t>3RD FLR, SUBHANALLAH MANZIL</t>
  </si>
  <si>
    <t>mohsin.zaheer@ubl.com.pk</t>
  </si>
  <si>
    <t>4220193871331</t>
  </si>
  <si>
    <t>SYED ALI MEHDI</t>
  </si>
  <si>
    <t>4220170099070</t>
  </si>
  <si>
    <t>SYEDA NIGHAT</t>
  </si>
  <si>
    <t>4220197074923</t>
  </si>
  <si>
    <t>SYED MOHSIN ZAHEER</t>
  </si>
  <si>
    <t>4220147557766</t>
  </si>
  <si>
    <t>D-11,BLOCK-17</t>
  </si>
  <si>
    <t>SYED SHAKEEL HYDER ZAIDI (LATE)</t>
  </si>
  <si>
    <t>03213747339</t>
  </si>
  <si>
    <t>msmakhdumi@gmail.com</t>
  </si>
  <si>
    <t>1557.5</t>
  </si>
  <si>
    <t>4200048501971</t>
  </si>
  <si>
    <t>KORANGI ROAD BRANCH,SPEEDY TOWER, KORANGI ROAD,PH-1,DHA,KARACHI</t>
  </si>
  <si>
    <t>PK15BAHL1020007700090701</t>
  </si>
  <si>
    <t>POSTAL CODE-74550 KARACHI</t>
  </si>
  <si>
    <t>36/2 KHAYABAN-E-SHAMSHEER,</t>
  </si>
  <si>
    <t>MASRUR AHMED MAKHDUMI</t>
  </si>
  <si>
    <t>iqbalshah103@hotmail.com</t>
  </si>
  <si>
    <t>4240117522174</t>
  </si>
  <si>
    <t>SHAZIA</t>
  </si>
  <si>
    <t>4240117522188</t>
  </si>
  <si>
    <t>4240119128017</t>
  </si>
  <si>
    <t>LAIQUE AHMED SHAH</t>
  </si>
  <si>
    <t>4240119128421</t>
  </si>
  <si>
    <t>GULZAR-E-HIJRI,GULS AN-E-IQBALTOWN, KHI.</t>
  </si>
  <si>
    <t>METROVILL 3RD ABUL HASAN ISPHANI ROAD</t>
  </si>
  <si>
    <t>H.NO.L-2114,BLOCK-2,SECTOR 14 / A,SCH-33</t>
  </si>
  <si>
    <t>PIR AHMED ALI SHAH</t>
  </si>
  <si>
    <t>03003020405</t>
  </si>
  <si>
    <t>mahmoodahmed64@yahoo.com</t>
  </si>
  <si>
    <t>66</t>
  </si>
  <si>
    <t>4130436347111</t>
  </si>
  <si>
    <t>MAHMOOD AHMED</t>
  </si>
  <si>
    <t>4130484370490</t>
  </si>
  <si>
    <t>02900090</t>
  </si>
  <si>
    <t>LATIFABAD,</t>
  </si>
  <si>
    <t>93-B, BLOCK-E, UNIT NO.6</t>
  </si>
  <si>
    <t>MAHMOOD AHMED/GHULAM ABUZAR</t>
  </si>
  <si>
    <t>asif_memon75@rocketmail.com</t>
  </si>
  <si>
    <t>2268</t>
  </si>
  <si>
    <t>4130314907642</t>
  </si>
  <si>
    <t>4130315482081</t>
  </si>
  <si>
    <t>JAIL ROAD HIRABAD HYDERABAD</t>
  </si>
  <si>
    <t>PK10MUCB0256098141001416</t>
  </si>
  <si>
    <t>MOOLCHAND GIYANI LANE</t>
  </si>
  <si>
    <t>HOUSE NO. B/100-1802</t>
  </si>
  <si>
    <t>03008230643</t>
  </si>
  <si>
    <t>ahsankjamil@gmail.com</t>
  </si>
  <si>
    <t>18000</t>
  </si>
  <si>
    <t>4230168477047</t>
  </si>
  <si>
    <t>PLOT NO.23-C LANE-II, SHAHBAZ COMM AREA KHY-E-HAFIZ, D.H.A, PHASE-6, KARACHI</t>
  </si>
  <si>
    <t>PK07SCBL0000018453849801</t>
  </si>
  <si>
    <t>PHASE-V,D.H.A</t>
  </si>
  <si>
    <t>30/1,9TH STREET,OFF KH-E-SHAMSHEER</t>
  </si>
  <si>
    <t>KHALID JAMIL</t>
  </si>
  <si>
    <t>03022916265</t>
  </si>
  <si>
    <t>hussain_j@ecopack.com.pk</t>
  </si>
  <si>
    <t>305</t>
  </si>
  <si>
    <t>00005182891</t>
  </si>
  <si>
    <t>4230133424448</t>
  </si>
  <si>
    <t>10TH KHAYABAN E ROOMI, WTC, CLIFTON, KARACHI</t>
  </si>
  <si>
    <t>PK78SCBL0000018815229201</t>
  </si>
  <si>
    <t>D.H.A. PHASE -V,</t>
  </si>
  <si>
    <t>H.NO. 40, KHAYABAN-E-JANBAZ</t>
  </si>
  <si>
    <t>03333832104</t>
  </si>
  <si>
    <t>the.sheikh@live.com</t>
  </si>
  <si>
    <t>4210113731415</t>
  </si>
  <si>
    <t>NAVEED ASGHAR SHEIKH</t>
  </si>
  <si>
    <t>918</t>
  </si>
  <si>
    <t>33997403</t>
  </si>
  <si>
    <t>4210118407637</t>
  </si>
  <si>
    <t>SHOP NO.3A,3B,3C,2B, UNIQUE CENTRE BLOCK-A, NORTH NAZIMABAD, KARACHI</t>
  </si>
  <si>
    <t>PK90BKIP0103200055500201</t>
  </si>
  <si>
    <t>A-26,BLOCK-A</t>
  </si>
  <si>
    <t>SHEIKH MOHAMMAD SAFDAR</t>
  </si>
  <si>
    <t>ijaz152@hotmail.com</t>
  </si>
  <si>
    <t>4210111315418</t>
  </si>
  <si>
    <t>GHAZALA MOIZ</t>
  </si>
  <si>
    <t>4210109800846</t>
  </si>
  <si>
    <t>HUMARA PERVEEN</t>
  </si>
  <si>
    <t>4210117632711</t>
  </si>
  <si>
    <t>NIZAM MOIZ</t>
  </si>
  <si>
    <t>4210145399217</t>
  </si>
  <si>
    <t>NAZIMABAD NO.2</t>
  </si>
  <si>
    <t>II/A, 2/23</t>
  </si>
  <si>
    <t>SAJJAD HUSSAIN</t>
  </si>
  <si>
    <t>03008201951</t>
  </si>
  <si>
    <t>2875000</t>
  </si>
  <si>
    <t>4230127651277</t>
  </si>
  <si>
    <t>PLOT # BC 1, BLOCK # 9, CLIFTON, KARACHI</t>
  </si>
  <si>
    <t>PK04ASCM0000150100036125</t>
  </si>
  <si>
    <t>OFF KHAYABAN-E-GHALIB,DHA PHASE VIII-B</t>
  </si>
  <si>
    <t>HOUSE # 224/2, 20TH STREET</t>
  </si>
  <si>
    <t>03337124439</t>
  </si>
  <si>
    <t>kashansari@yahoo.com</t>
  </si>
  <si>
    <t>4550405940413</t>
  </si>
  <si>
    <t>RUFI LAKES DRIVE, UNIT#34&amp;35, BLOCK-18 GULISTAN-EJOHAR, KARACHI</t>
  </si>
  <si>
    <t>PK87MEZN0099330102638361</t>
  </si>
  <si>
    <t>PHASE-1, BLOCK-17, GULISTAN-E-JOHAR,</t>
  </si>
  <si>
    <t>FLAT # H-203, 2ND FLOOR, IQRA COMPLEX,</t>
  </si>
  <si>
    <t>ASHIQ ALI ANSARI</t>
  </si>
  <si>
    <t>03008225575</t>
  </si>
  <si>
    <t>arshad@exide.com.pk</t>
  </si>
  <si>
    <t>4210180249558</t>
  </si>
  <si>
    <t>FAIZA KHURAM</t>
  </si>
  <si>
    <t>4210142973793</t>
  </si>
  <si>
    <t>NOMAN ARSHAD</t>
  </si>
  <si>
    <t>4210199760284</t>
  </si>
  <si>
    <t>RUKHSANA ARSHAD</t>
  </si>
  <si>
    <t>4210179987787</t>
  </si>
  <si>
    <t>PK34FAYS0001292010161006</t>
  </si>
  <si>
    <t>SECTOR-14-B,NOTH KARACHI</t>
  </si>
  <si>
    <t>A-460,SHADMAN TOWN</t>
  </si>
  <si>
    <t>SHEIKH MOHAMMED UMER</t>
  </si>
  <si>
    <t>03456153269</t>
  </si>
  <si>
    <t>KARACHI STOCK EXCHANGE BR GRD FLR KSE BLDG I.I. CHUNDRIGAR RD KARACHI</t>
  </si>
  <si>
    <t>PK38ALFH0012001004940763</t>
  </si>
  <si>
    <t>CODE-75660      53- KARACHI</t>
  </si>
  <si>
    <t>QAZI AZIZ RD (BANTVA GALI) LYARI POSTAL</t>
  </si>
  <si>
    <t>FLAT NO.18, BARKAT MANSION, 4TH FLOOR</t>
  </si>
  <si>
    <t>03002180470</t>
  </si>
  <si>
    <t>muhammadsaleemkatchi@yahoo.com</t>
  </si>
  <si>
    <t>4230110157867</t>
  </si>
  <si>
    <t>BOULTON MARKET BRANCH KARACHI</t>
  </si>
  <si>
    <t>PK88MUCB0000000000824372</t>
  </si>
  <si>
    <t>NEAR HILL PARK KARACHI</t>
  </si>
  <si>
    <t>HOUSING SOCIETY 0/6 LAL MOHD CHOUDRY RD</t>
  </si>
  <si>
    <t>GROUND FLOOR PL # 124 BL 7/8 JINNAH CO</t>
  </si>
  <si>
    <t>HAJI MUHAMMAD HUSSAIN</t>
  </si>
  <si>
    <t>MOHAMMAD SULTAN</t>
  </si>
  <si>
    <t>BLOCK-3</t>
  </si>
  <si>
    <t>7/172 DMCHS</t>
  </si>
  <si>
    <t>1799</t>
  </si>
  <si>
    <t>4230133642217</t>
  </si>
  <si>
    <t>GHAFFAR MENSION, MITHADAR</t>
  </si>
  <si>
    <t>FLAT NO.4 GAO GALI</t>
  </si>
  <si>
    <t>03009297629</t>
  </si>
  <si>
    <t>mustafahayat@yahoo.com</t>
  </si>
  <si>
    <t>4230151900629</t>
  </si>
  <si>
    <t>CLIFTON BRANCH(CODE-0012)SHADMAN CENTRE, BLOCK-7,CLIFTON,KARACHI</t>
  </si>
  <si>
    <t>PK32SONE0001201010969445</t>
  </si>
  <si>
    <t>RESIDENCE CLIFTION BLOCK-2,</t>
  </si>
  <si>
    <t>106/1, TOWER 1, OYESTER VIEW</t>
  </si>
  <si>
    <t>SHAIKH MOHAMMAD HAYAT</t>
  </si>
  <si>
    <t>4210124870323</t>
  </si>
  <si>
    <t>FEDERAL B.AREA</t>
  </si>
  <si>
    <t>R-1053/19 AL-NOOR SOCIETY</t>
  </si>
  <si>
    <t>MOHAMMAD SHAFAYET HUSSAIN SIDDIQUI</t>
  </si>
  <si>
    <t>03139290700</t>
  </si>
  <si>
    <t>jamilmisys@yahoo.com</t>
  </si>
  <si>
    <t>947.5</t>
  </si>
  <si>
    <t>4220146909870</t>
  </si>
  <si>
    <t>RUBY PARVEEN</t>
  </si>
  <si>
    <t>4220115788383</t>
  </si>
  <si>
    <t>HBL ANNEXE (0047) KARACHI</t>
  </si>
  <si>
    <t>PK29HABB0000470094872901</t>
  </si>
  <si>
    <t>GULSHAN-E-IQBAL,HAS N SQUARE,KARACHI.</t>
  </si>
  <si>
    <t>FLAT NO. 307, SIR SHAH SULEMAN ROAD</t>
  </si>
  <si>
    <t>MICASA APARTMENT BLOCK NO. 8</t>
  </si>
  <si>
    <t>MANZOOR AHMED</t>
  </si>
  <si>
    <t>03002103717</t>
  </si>
  <si>
    <t>tufailgovedi@yahoo.com</t>
  </si>
  <si>
    <t>921</t>
  </si>
  <si>
    <t>4220105462259</t>
  </si>
  <si>
    <t>4220105320823</t>
  </si>
  <si>
    <t>MOHAMMED TUFAIL</t>
  </si>
  <si>
    <t>4220104593734</t>
  </si>
  <si>
    <t>JODIA BAZAR BRANCH CODE-123 KARACHI</t>
  </si>
  <si>
    <t>PK96FAYS0123007900052538</t>
  </si>
  <si>
    <t>FALCON GARDEN, GARDEN EAST</t>
  </si>
  <si>
    <t>PLOT NO.409 VIOLET STREET FLAT#.504</t>
  </si>
  <si>
    <t>03009268920</t>
  </si>
  <si>
    <t>perceptionimpex@gmail.com</t>
  </si>
  <si>
    <t>4200038695655</t>
  </si>
  <si>
    <t>MUHAMMAD HANIF TABBA</t>
  </si>
  <si>
    <t>4200039656105</t>
  </si>
  <si>
    <t>MUHAMMAD BASHIR TABBA</t>
  </si>
  <si>
    <t>4200096151396</t>
  </si>
  <si>
    <t>DHORAJI COLONY BR.CODE#0133,MADNI PRIDE BLOCK-7/8,C.P.BERAR C.H.SOCIETY KARACHI</t>
  </si>
  <si>
    <t>PK55MPBL0133017140100551</t>
  </si>
  <si>
    <t>POST CODE-74800- KARACHI</t>
  </si>
  <si>
    <t>C.H.SOCIETY,BLOCK 7/8</t>
  </si>
  <si>
    <t>5-MARRIUM MANZIL,168 C.P.BEARAR</t>
  </si>
  <si>
    <t>MOHAMMAD HANIF TABBA</t>
  </si>
  <si>
    <t>03008275199</t>
  </si>
  <si>
    <t>munaf_ibrahim@hotmail.com</t>
  </si>
  <si>
    <t>1656250</t>
  </si>
  <si>
    <t>06098444</t>
  </si>
  <si>
    <t>4230105842779</t>
  </si>
  <si>
    <t>PLOT NO.21 , 30-131 BLOCK-7&amp;8 KATHIAWAR SOCIETY ADAMJEE NAGAR KARACHI</t>
  </si>
  <si>
    <t>PK73BAHL1024098101126301</t>
  </si>
  <si>
    <t>TIPU SULTAN ROAD, KARACHI</t>
  </si>
  <si>
    <t>BANGALORE TOWN SOCIETY,</t>
  </si>
  <si>
    <t>PLOT NO.149,BLOCK 7/8,</t>
  </si>
  <si>
    <t>MOHAMMAD IBRAHIM</t>
  </si>
  <si>
    <t>03008203742</t>
  </si>
  <si>
    <t>aaessa111@gmail.com</t>
  </si>
  <si>
    <t>4220108012785</t>
  </si>
  <si>
    <t>ABDUL AZIZ ESSA</t>
  </si>
  <si>
    <t>06555071</t>
  </si>
  <si>
    <t>4240117295058</t>
  </si>
  <si>
    <t>FL-2/3, GULSHAN IQBAL, BLOCK-6 KARACHI</t>
  </si>
  <si>
    <t>PK75MUCB0000000010771374</t>
  </si>
  <si>
    <t>G-2/A&amp;B,BLOCK-17</t>
  </si>
  <si>
    <t>03219239113</t>
  </si>
  <si>
    <t>ahmed9595moten@hotmail.com</t>
  </si>
  <si>
    <t>4210147030114</t>
  </si>
  <si>
    <t>NAHEED</t>
  </si>
  <si>
    <t>4210110711193</t>
  </si>
  <si>
    <t>1404,BLOCK-3</t>
  </si>
  <si>
    <t>AHMED MOTEN</t>
  </si>
  <si>
    <t>0013999-01</t>
  </si>
  <si>
    <t>rashid.khan@bankislamigroup.com</t>
  </si>
  <si>
    <t>11179.5</t>
  </si>
  <si>
    <t>07112025</t>
  </si>
  <si>
    <t>NURSERY,SHAREA FAISAL</t>
  </si>
  <si>
    <t>10TH FLOOR,PROGRESSIVE SQUARE</t>
  </si>
  <si>
    <t>mazharkhan_pk@yahoo.com</t>
  </si>
  <si>
    <t>4210124749585</t>
  </si>
  <si>
    <t>BLOCK-16,F.B.AREA</t>
  </si>
  <si>
    <t>C-43,USMAN ARCADE</t>
  </si>
  <si>
    <t>MOHAMMAD MUZAFFAR KHAN</t>
  </si>
  <si>
    <t>SHARFABAD BRANCH-0197 KARACHI</t>
  </si>
  <si>
    <t>G-25A RAMBO CENTRE, SADDAR</t>
  </si>
  <si>
    <t>DELTA HOSIERY</t>
  </si>
  <si>
    <t>03332264804</t>
  </si>
  <si>
    <t>47.5</t>
  </si>
  <si>
    <t>4220105983561</t>
  </si>
  <si>
    <t>DRIGH COLONY NO.1 MAIN ROAD BRANCH KARACHI</t>
  </si>
  <si>
    <t>01-200-2412-8</t>
  </si>
  <si>
    <t>QUID-A-ABAD NEAR ABBOT LABORTRY</t>
  </si>
  <si>
    <t>HOUSE # A-6 GREEN PARK CITY</t>
  </si>
  <si>
    <t>JAMAL-UD-DIN</t>
  </si>
  <si>
    <t>03333181738</t>
  </si>
  <si>
    <t>2874</t>
  </si>
  <si>
    <t>44163487</t>
  </si>
  <si>
    <t>4140927958298</t>
  </si>
  <si>
    <t>PAKISTAN STOCK EXCHANGE BRANCH I.I CHUNDRIGAR ROAD KARACHI</t>
  </si>
  <si>
    <t>PK56MPBL0118017140120004</t>
  </si>
  <si>
    <t>RANDLE ROAD, KARACHI</t>
  </si>
  <si>
    <t>ANKLE SARIA HOSPITAL</t>
  </si>
  <si>
    <t>A-610, RENO CENTER, NEAR</t>
  </si>
  <si>
    <t>DEEP CHAND</t>
  </si>
  <si>
    <t>03002521208</t>
  </si>
  <si>
    <t>aftabr881@gmail.com</t>
  </si>
  <si>
    <t>208</t>
  </si>
  <si>
    <t>4210120790799</t>
  </si>
  <si>
    <t>PLT NO. FL-5 SECTOR 15 A/1 BUFFER ZONE HAROON SHOPPING EMPORIUM,NORTH KARACHI</t>
  </si>
  <si>
    <t>PK25BAHL1066008100003701</t>
  </si>
  <si>
    <t>BUFFER ZONE,NORTH KARACHI</t>
  </si>
  <si>
    <t>R-881,SECTOR 15-A/2</t>
  </si>
  <si>
    <t>S.AZIZ AHMAD</t>
  </si>
  <si>
    <t>03333085380</t>
  </si>
  <si>
    <t>haroon.dadani.14@gmail.com</t>
  </si>
  <si>
    <t>4230108469825</t>
  </si>
  <si>
    <t>ASIF DADANI</t>
  </si>
  <si>
    <t>4230108469827</t>
  </si>
  <si>
    <t>4230108607286</t>
  </si>
  <si>
    <t>FAZILA BANO</t>
  </si>
  <si>
    <t>558</t>
  </si>
  <si>
    <t>27150639949</t>
  </si>
  <si>
    <t>4230109217525</t>
  </si>
  <si>
    <t>SHAHEED E MILLAT ROAD BRANCH SHOP#1 DOLMEN ARCADE BAHADURABAD KARACHI</t>
  </si>
  <si>
    <t>PK78DUIB0000000118021001</t>
  </si>
  <si>
    <t>BAHADURABAD, KARACHI</t>
  </si>
  <si>
    <t>BLK#3,CENTRAL COMM.AREA,OPP.AL-KABAB,</t>
  </si>
  <si>
    <t>FLAT#101,CRYSTAL VIEW,PLOT#4,SURVEY#35,</t>
  </si>
  <si>
    <t>HAJI ABDUL KARIM DADANI</t>
  </si>
  <si>
    <t>03002659501</t>
  </si>
  <si>
    <t>sm497@hotmail.com</t>
  </si>
  <si>
    <t>4210118943141</t>
  </si>
  <si>
    <t>PK30MUCB0106301010018189</t>
  </si>
  <si>
    <t>A-253, BLOCK-2,</t>
  </si>
  <si>
    <t>M.S.ASADULLAH (LATE)</t>
  </si>
  <si>
    <t>03332125259</t>
  </si>
  <si>
    <t>depariamh@hotmail.com</t>
  </si>
  <si>
    <t>1393</t>
  </si>
  <si>
    <t>4210117908557</t>
  </si>
  <si>
    <t>PK65MPBL0115027140102871</t>
  </si>
  <si>
    <t>C-56,BLOCK-6</t>
  </si>
  <si>
    <t>MOHAMMAD ABDUL SHAKOOR</t>
  </si>
  <si>
    <t>4210108135687</t>
  </si>
  <si>
    <t>SHADMAN TOWN,14-B,NORTH KARACHI</t>
  </si>
  <si>
    <t>G-25,KDA FLAT,PHASE-II</t>
  </si>
  <si>
    <t>SYED MANZAR HUSSAIN</t>
  </si>
  <si>
    <t>03352631410</t>
  </si>
  <si>
    <t>haryani@cyber.net.pk</t>
  </si>
  <si>
    <t>223.5</t>
  </si>
  <si>
    <t>4230196970109</t>
  </si>
  <si>
    <t>PK79MPBL0101027140309347</t>
  </si>
  <si>
    <t>PLOT J M 126, PARSI COLONY, MAIN NUMAISH</t>
  </si>
  <si>
    <t>FLAT NO.101,FIRST FLOOR,CLASSIC CORNER</t>
  </si>
  <si>
    <t>15093875659</t>
  </si>
  <si>
    <t>4220147741865</t>
  </si>
  <si>
    <t>MAIN BRANCH, KARACHI.</t>
  </si>
  <si>
    <t>01011363466</t>
  </si>
  <si>
    <t>LASBELLA CHOWK,GARDEN EAST</t>
  </si>
  <si>
    <t>428-10 A,3RD FLOOR,IQBAL PLAZA</t>
  </si>
  <si>
    <t>03333121610</t>
  </si>
  <si>
    <t>qaiserizhar@hotmail.com</t>
  </si>
  <si>
    <t>3050</t>
  </si>
  <si>
    <t>4220128535859</t>
  </si>
  <si>
    <t>MARIUM ARCADE BAHADURABAD KARACHI</t>
  </si>
  <si>
    <t>PK36BAHL1007008100654801</t>
  </si>
  <si>
    <t>POSTAL CODE 74800 KARACHI</t>
  </si>
  <si>
    <t>BLOCK-7/8,NEAR DHORAJI COLONY</t>
  </si>
  <si>
    <t>84,OVER SEAS CO-OP HOUSING SOCIETY</t>
  </si>
  <si>
    <t>IZHAR-UL-HAQUE</t>
  </si>
  <si>
    <t>03337744670</t>
  </si>
  <si>
    <t>shahnawazkgri001@gmail.com</t>
  </si>
  <si>
    <t>624.5</t>
  </si>
  <si>
    <t>4230157698707</t>
  </si>
  <si>
    <t>SHAHNAWAZ</t>
  </si>
  <si>
    <t>4230137547647</t>
  </si>
  <si>
    <t>M.ZAKARIA</t>
  </si>
  <si>
    <t>625.5</t>
  </si>
  <si>
    <t>4230156490302</t>
  </si>
  <si>
    <t>PK19MPBL0156017140202481</t>
  </si>
  <si>
    <t>G.ALLANA ROAD,KHARADAR</t>
  </si>
  <si>
    <t>SHAMA  PLAZA,B.D.9,ROOM NO.404,4TH FLOOR</t>
  </si>
  <si>
    <t>KAECHS COMMERCIAL ROAD ADMINISTRATION SOCIETY KARACHI</t>
  </si>
  <si>
    <t>HOUSE NO.F-60/2,BLOCK-8</t>
  </si>
  <si>
    <t>03343364148</t>
  </si>
  <si>
    <t>akhtersoofi16@gmail.com</t>
  </si>
  <si>
    <t>4210131967825</t>
  </si>
  <si>
    <t>HUSSAINABAD BRANCH 481 BL-2 AZIZABAD F.B AREA KARACHI</t>
  </si>
  <si>
    <t>PK17BAHL1049008100072401</t>
  </si>
  <si>
    <t>520/2, SOOFI VILLAZ</t>
  </si>
  <si>
    <t>03052527308</t>
  </si>
  <si>
    <t>2682.5</t>
  </si>
  <si>
    <t>2683</t>
  </si>
  <si>
    <t>PK74SCBL0000001762127201</t>
  </si>
  <si>
    <t>FAZAL-UR-REHMAN RD.OFF TARIQ ROAD</t>
  </si>
  <si>
    <t>24-NEW KARACHI COOPERATIVE HOUSING SOC.</t>
  </si>
  <si>
    <t>MANSUR AHMED KHAN(LATE)</t>
  </si>
  <si>
    <t>03333716002</t>
  </si>
  <si>
    <t>fahimsiddiqui1966@gmail.com</t>
  </si>
  <si>
    <t>4220142621339</t>
  </si>
  <si>
    <t>ZAFAR AHMED SHAIKH</t>
  </si>
  <si>
    <t>4220113835617</t>
  </si>
  <si>
    <t>MUHAMMAD SHAHEEN</t>
  </si>
  <si>
    <t>4220145097571</t>
  </si>
  <si>
    <t>PK68UNIL0109000202288118</t>
  </si>
  <si>
    <t>NO.25 KARACHI</t>
  </si>
  <si>
    <t>SHAH FAISAL COLONY NO.5</t>
  </si>
  <si>
    <t>5/281,</t>
  </si>
  <si>
    <t>SAEED UDDIN SIDDIQUI</t>
  </si>
  <si>
    <t>03002152973</t>
  </si>
  <si>
    <t>ahmad.dbawany@gmail.com</t>
  </si>
  <si>
    <t>4220106536130</t>
  </si>
  <si>
    <t>(1338) - SB-12, BLOCK 13C BAIT UL FURQAN GULSHAN E IQBAL UNIVERSITY ROAD KARACHI</t>
  </si>
  <si>
    <t>PK48MUCB0133802010062240</t>
  </si>
  <si>
    <t>A-132, BLOCK-5</t>
  </si>
  <si>
    <t>AHMAD D. BAWANY</t>
  </si>
  <si>
    <t>03332297002</t>
  </si>
  <si>
    <t>khairathasnainravjani@yahoo.com</t>
  </si>
  <si>
    <t>08014388</t>
  </si>
  <si>
    <t>4220104445555</t>
  </si>
  <si>
    <t>KEHKASHAN BR NEAR WORLD TRADE CENTRE CLIFTON KARACHI</t>
  </si>
  <si>
    <t>PK23HABB0017830004718401</t>
  </si>
  <si>
    <t>SOLDIER BAZAR NO#2, OPP:NISHTAR PARK</t>
  </si>
  <si>
    <t>FLAT NO#501 SAIMA HEIGHTS, BHURGARI ROAD</t>
  </si>
  <si>
    <t>FIDA HUSSAIN RAVJANI</t>
  </si>
  <si>
    <t>03218243636</t>
  </si>
  <si>
    <t>kfecto@gmail.com</t>
  </si>
  <si>
    <t>149.5</t>
  </si>
  <si>
    <t>4220105602441</t>
  </si>
  <si>
    <t>MUHAMMAD ALI HOUSING SOCIETY MACHS BR KARACHI</t>
  </si>
  <si>
    <t>PK43BAHL1024008100082301</t>
  </si>
  <si>
    <t>OFF TIPU SULTAN ROAD,</t>
  </si>
  <si>
    <t>185, BLOCK A, ADAMJEE NAGAR,</t>
  </si>
  <si>
    <t>MUHAMMED ALI FECTO</t>
  </si>
  <si>
    <t>4230108205502</t>
  </si>
  <si>
    <t>SALMA FAROOQ</t>
  </si>
  <si>
    <t>4230114688225</t>
  </si>
  <si>
    <t>KARACHI-75660</t>
  </si>
  <si>
    <t>Q.A.AZIZ STREET BANTVA GALI,LEA MKT</t>
  </si>
  <si>
    <t>4TH FLOOR,A HAKIM MANSION</t>
  </si>
  <si>
    <t>03213897684</t>
  </si>
  <si>
    <t>ahmed@mandviwalla.net</t>
  </si>
  <si>
    <t>312</t>
  </si>
  <si>
    <t>4210157650199</t>
  </si>
  <si>
    <t>C/O SHAHABUDIN, A-30, BLOCK-T</t>
  </si>
  <si>
    <t>SYED ABDUL HYE</t>
  </si>
  <si>
    <t>03332249091</t>
  </si>
  <si>
    <t>lawai49@yahoo.com</t>
  </si>
  <si>
    <t>21</t>
  </si>
  <si>
    <t>4220153358994</t>
  </si>
  <si>
    <t>FARZANA QASIM</t>
  </si>
  <si>
    <t>21.5</t>
  </si>
  <si>
    <t>02962705</t>
  </si>
  <si>
    <t>4220150940519</t>
  </si>
  <si>
    <t>IBB JODIA BAZAR BRANCH,SHOP#7&amp;8-A,SURVEY ST.#58,RAMPART ROW,KHORI GARDEN,KARACHI</t>
  </si>
  <si>
    <t>PK30MPBL9943267140104655</t>
  </si>
  <si>
    <t>160-Q, BLOCK-3,</t>
  </si>
  <si>
    <t>MOOSA H. VALIMOHAMMED</t>
  </si>
  <si>
    <t>03322424686</t>
  </si>
  <si>
    <t>aziz.surani@gmail.com</t>
  </si>
  <si>
    <t>4210116917367</t>
  </si>
  <si>
    <t>4210115749704</t>
  </si>
  <si>
    <t>ALYABAD BRANCH, P#R-31, B#8, F.B. AREA KARACHI</t>
  </si>
  <si>
    <t>PK40SONE0013101011479411</t>
  </si>
  <si>
    <t>66/ 8, ALYABAD COLONY,</t>
  </si>
  <si>
    <t>03332151112</t>
  </si>
  <si>
    <t>wasif44@hotmail.com</t>
  </si>
  <si>
    <t>319.5</t>
  </si>
  <si>
    <t>4220115073971</t>
  </si>
  <si>
    <t>172-U BLOCK-2 PECHS TARIQ ROAD KARACHI</t>
  </si>
  <si>
    <t>PK11HABB0000380027182701</t>
  </si>
  <si>
    <t>POSTAL CODE:75400</t>
  </si>
  <si>
    <t>43/5-C/6, P.E.C.H.S.</t>
  </si>
  <si>
    <t>MIR LAIK ALI</t>
  </si>
  <si>
    <t>50</t>
  </si>
  <si>
    <t>SITE BRANCH KARACHI</t>
  </si>
  <si>
    <t>GULSHAN-E-IQBAL BLOCK-16</t>
  </si>
  <si>
    <t>E3-MEHRAN APARTMENT</t>
  </si>
  <si>
    <t>03008203721</t>
  </si>
  <si>
    <t>microsc@gmail.com</t>
  </si>
  <si>
    <t>23440392</t>
  </si>
  <si>
    <t>4220197940594</t>
  </si>
  <si>
    <t>BELLE VIEW APPARTMENTS GARDEN EAST KARACHI</t>
  </si>
  <si>
    <t>PK25MPBL0134257140101417</t>
  </si>
  <si>
    <t>74550, KARACHI</t>
  </si>
  <si>
    <t>152/3, MANEKJEE STREET,NEAR SADAF PALACE</t>
  </si>
  <si>
    <t>HOTCHAND</t>
  </si>
  <si>
    <t>03333258810</t>
  </si>
  <si>
    <t>sadafmksalman@gmail.com</t>
  </si>
  <si>
    <t>1691</t>
  </si>
  <si>
    <t>4220104187946</t>
  </si>
  <si>
    <t>SADAF SALMAN</t>
  </si>
  <si>
    <t>4230156775051</t>
  </si>
  <si>
    <t>KHAYABAN E HAFIZ BRANCH DHA KARACHI</t>
  </si>
  <si>
    <t>PK11BAHL1036007100137601</t>
  </si>
  <si>
    <t>PHASE-7, DEFENCE HOUSING AUTHORITY</t>
  </si>
  <si>
    <t>82-B/II, KHYABAN-E-SEHAR</t>
  </si>
  <si>
    <t>SHEIKH WAJID  ALI KIDWAI (LATE)</t>
  </si>
  <si>
    <t>03362457841</t>
  </si>
  <si>
    <t>akhter_razzak@yahoo.com</t>
  </si>
  <si>
    <t>9150601324699</t>
  </si>
  <si>
    <t>AKHTER ABDUL RAZZAK</t>
  </si>
  <si>
    <t>4220111775976</t>
  </si>
  <si>
    <t>GULSHAN CHOWRANGI BRANCH FL4S HAMID SQUARE BLK-3 GULSHAN-E-IQBAL KARACHI</t>
  </si>
  <si>
    <t>PK49MPBL0137027140144739</t>
  </si>
  <si>
    <t>A-334, BLOCK-2</t>
  </si>
  <si>
    <t>AKHTER ABUDL RAZZAK</t>
  </si>
  <si>
    <t>03008230553</t>
  </si>
  <si>
    <t>yousuf.kodvavi@live.com</t>
  </si>
  <si>
    <t>4230102124311</t>
  </si>
  <si>
    <t>MOHAMMED YOUSUF KODVAVI</t>
  </si>
  <si>
    <t>4230157405688</t>
  </si>
  <si>
    <t>KHARADAR BRANCH PARIA STREET KARACHI</t>
  </si>
  <si>
    <t>PK71MEZN0001630100811689</t>
  </si>
  <si>
    <t>ZAFAR RD,SHARFABAD KARACHI</t>
  </si>
  <si>
    <t>BL-3 BIHAR MUSLIM CO-OP H.S BAHADUR SHAH</t>
  </si>
  <si>
    <t>BROADWAY APTT B3,3RD FLR,PLOT#15/227</t>
  </si>
  <si>
    <t>03219425697</t>
  </si>
  <si>
    <t>79</t>
  </si>
  <si>
    <t>3520078056226</t>
  </si>
  <si>
    <t>LAHORE CANTT</t>
  </si>
  <si>
    <t>HOUSE NO.26 - SARWAR ROAD</t>
  </si>
  <si>
    <t>ABDUL RAZAK DAWOOD</t>
  </si>
  <si>
    <t>03424360039</t>
  </si>
  <si>
    <t>idreessheikh1996@gmail.com</t>
  </si>
  <si>
    <t>3520256686465</t>
  </si>
  <si>
    <t>SHEIKH MUHAMMAD IDREES</t>
  </si>
  <si>
    <t>LAKE ROAD BR. LAHORE</t>
  </si>
  <si>
    <t>PK33HABB0001380009423301</t>
  </si>
  <si>
    <t>AZAM GARDEN LAHORE,</t>
  </si>
  <si>
    <t>HOUSE NO.114,HASEEB BLOCK,</t>
  </si>
  <si>
    <t>SHEIKH MUHAMMAD AKRAM</t>
  </si>
  <si>
    <t>03033332737</t>
  </si>
  <si>
    <t>younis_c@yahoo.com</t>
  </si>
  <si>
    <t>3520230632989</t>
  </si>
  <si>
    <t>MOHAMMAD YOUNIS</t>
  </si>
  <si>
    <t>PECO ROAD BR. LAHORE</t>
  </si>
  <si>
    <t>PK38BAHL0018007800707950</t>
  </si>
  <si>
    <t>164-N,MODEL TOWN (EXT),</t>
  </si>
  <si>
    <t>CH.AHMAD DIN</t>
  </si>
  <si>
    <t>15956</t>
  </si>
  <si>
    <t>MAIN MARKET GULBERG LAHORE, LAHORE</t>
  </si>
  <si>
    <t>PK53ABPA0010001640780038</t>
  </si>
  <si>
    <t>GULBERG-IV, LAHORE</t>
  </si>
  <si>
    <t>SYED MARATAB ALI ROAD,</t>
  </si>
  <si>
    <t>HOUSE NO.15-FFC,</t>
  </si>
  <si>
    <t>SYED JAMAT ALI SHAH</t>
  </si>
  <si>
    <t>03228050797</t>
  </si>
  <si>
    <t>shukathayat337@gmail.com</t>
  </si>
  <si>
    <t>3520227733655</t>
  </si>
  <si>
    <t>SHAUKAT HAYAT KHAN</t>
  </si>
  <si>
    <t>3520206056242</t>
  </si>
  <si>
    <t>KAREEM MARKET BBR. LAHORE</t>
  </si>
  <si>
    <t>PK33BAHL0108007700175650</t>
  </si>
  <si>
    <t>TOWN LAHORE,</t>
  </si>
  <si>
    <t>337-RAZA BLOCK ALLAMA IQBAL,</t>
  </si>
  <si>
    <t>QAISER WAQAS</t>
  </si>
  <si>
    <t>03314629595</t>
  </si>
  <si>
    <t>lahorian786@gmail.com</t>
  </si>
  <si>
    <t>3460322266695</t>
  </si>
  <si>
    <t>GARDEN TOWN LAHORE</t>
  </si>
  <si>
    <t>SAMBA BANK LIMITED</t>
  </si>
  <si>
    <t>0000-0065-0425-9259</t>
  </si>
  <si>
    <t>CENTRE SYEDWALA DISTRICT,</t>
  </si>
  <si>
    <t>HOUSE NO.A-1,RURAL HEALTH,</t>
  </si>
  <si>
    <t>MUHAMMAD ZAFFAR BUTT</t>
  </si>
  <si>
    <t>03008045760</t>
  </si>
  <si>
    <t>mahumayun29@gmail.com</t>
  </si>
  <si>
    <t>3110409753201</t>
  </si>
  <si>
    <t>JOHAR TOWN BR., LAHORE</t>
  </si>
  <si>
    <t>PK86SUMB0323387140128449</t>
  </si>
  <si>
    <t>SECTOR B, BAHRIA TOWN,</t>
  </si>
  <si>
    <t>HOUSE NO.22, UMER BLOCK,</t>
  </si>
  <si>
    <t>MUHAMMAD MUMTAZ KHAN</t>
  </si>
  <si>
    <t>LAHORE CANTT., LAHORE</t>
  </si>
  <si>
    <t>LINK SARWAR ROAD,</t>
  </si>
  <si>
    <t>HOUSE NO. 9/94-K,</t>
  </si>
  <si>
    <t>03216642837</t>
  </si>
  <si>
    <t>adnanrafiq65@gmail.com</t>
  </si>
  <si>
    <t>25000</t>
  </si>
  <si>
    <t>00627208</t>
  </si>
  <si>
    <t>3310050281839</t>
  </si>
  <si>
    <t>SUSAN ROIAD FAISALABAD</t>
  </si>
  <si>
    <t>PK37DUIB0000000238927001</t>
  </si>
  <si>
    <t>SAEED COLONY NO.1,</t>
  </si>
  <si>
    <t>HOUSE NO.172, ABU BAKAR ROAD,</t>
  </si>
  <si>
    <t>03004360114</t>
  </si>
  <si>
    <t>rahimafarooqi@gmail.com</t>
  </si>
  <si>
    <t>1405.5</t>
  </si>
  <si>
    <t>3520274373945</t>
  </si>
  <si>
    <t>TAUFEEQ AHMED ANSARI</t>
  </si>
  <si>
    <t>3520297690792</t>
  </si>
  <si>
    <t>CAVALARY GROUND BR. LAHORE</t>
  </si>
  <si>
    <t>PK88ALFH0157001004108695</t>
  </si>
  <si>
    <t>GULBERG-III,</t>
  </si>
  <si>
    <t>HOUSE NO.197-A 3,</t>
  </si>
  <si>
    <t>03218818261</t>
  </si>
  <si>
    <t>ansarinuzhat333@gmail.com</t>
  </si>
  <si>
    <t>3520226885918</t>
  </si>
  <si>
    <t>NIGHAT ANSARI</t>
  </si>
  <si>
    <t>3520226886050</t>
  </si>
  <si>
    <t>NUZHAT ANSARI</t>
  </si>
  <si>
    <t>(0157)CAVALRY GROUND BR. LAHORE</t>
  </si>
  <si>
    <t>PK36ALFH0157001002852414</t>
  </si>
  <si>
    <t>197-A3, GULBERG-III,</t>
  </si>
  <si>
    <t>TARIQ SALEEM ANSARI</t>
  </si>
  <si>
    <t>03238147886</t>
  </si>
  <si>
    <t>taufeeqahmedansari@yahoo.com</t>
  </si>
  <si>
    <t>RAHEEMA FAROOQUI</t>
  </si>
  <si>
    <t>CAVALRY GROUND BR. LAHORE</t>
  </si>
  <si>
    <t>PK31ALFH0157001002852407</t>
  </si>
  <si>
    <t>NAWABZADA FAROOQ AHMED ANSARI</t>
  </si>
  <si>
    <t>ansarinikhat@hotmail.com</t>
  </si>
  <si>
    <t>3520226885618</t>
  </si>
  <si>
    <t>RABIA FAROOQI</t>
  </si>
  <si>
    <t>GULBERG MAIN BOULEVARD BR. LAHORE</t>
  </si>
  <si>
    <t>PK85SCBL0000001615902801</t>
  </si>
  <si>
    <t>TARIQ SALEEM FAROOQI</t>
  </si>
  <si>
    <t>03008441922</t>
  </si>
  <si>
    <t>asim@zafarstocks.com</t>
  </si>
  <si>
    <t>08403058</t>
  </si>
  <si>
    <t>3520204684313</t>
  </si>
  <si>
    <t>PK33MUCB0139204010007464</t>
  </si>
  <si>
    <t>BUILDING, LAHORE</t>
  </si>
  <si>
    <t>ROOM NO.519, LAHORE STOCK EXCHANG</t>
  </si>
  <si>
    <t>C/O ZAFAR SECURITIES (PVT) LTD.</t>
  </si>
  <si>
    <t>SYED MUHAMMAD ZAFAR</t>
  </si>
  <si>
    <t>03087996600</t>
  </si>
  <si>
    <t>drmunirahmad1@gmail.com</t>
  </si>
  <si>
    <t>8733</t>
  </si>
  <si>
    <t>3530280004291</t>
  </si>
  <si>
    <t>SHAHI ROAD RAHIM YAR KHAN</t>
  </si>
  <si>
    <t>PK95BAHL0016007100566650</t>
  </si>
  <si>
    <t>RAHIM YAR KHAN</t>
  </si>
  <si>
    <t>SH.ZAYED HOSPITAL,</t>
  </si>
  <si>
    <t>6-C, MEDICAL COLONY,</t>
  </si>
  <si>
    <t>GHULAM MUHAMMAD</t>
  </si>
  <si>
    <t>03222222645</t>
  </si>
  <si>
    <t>bakhtawaraslam@hotmail.com</t>
  </si>
  <si>
    <t>67</t>
  </si>
  <si>
    <t>3520201798275</t>
  </si>
  <si>
    <t>506-B-BLOCK,</t>
  </si>
  <si>
    <t>CH.NASEER-UD-DIN DOGAR</t>
  </si>
  <si>
    <t>PK07ALFH0157001002852063</t>
  </si>
  <si>
    <t>HOUSE N O.197-A-3,</t>
  </si>
  <si>
    <t>FAROOQ AHMED ANSARI</t>
  </si>
  <si>
    <t>03214979795</t>
  </si>
  <si>
    <t>dibaabid33@gmail.com</t>
  </si>
  <si>
    <t>3840321928331</t>
  </si>
  <si>
    <t>OPP HIGH COURT, THE MALL BRANCH, LAHORE.</t>
  </si>
  <si>
    <t>PK08HABB0006170009322001</t>
  </si>
  <si>
    <t>NEAR CLIFTON COLONY,</t>
  </si>
  <si>
    <t>HOUSE # FE-44, WAHDAT COLONY,</t>
  </si>
  <si>
    <t>MUHAMMAD SABIR</t>
  </si>
  <si>
    <t>03235269309</t>
  </si>
  <si>
    <t>parveenashrafali67@gmail.com</t>
  </si>
  <si>
    <t>45</t>
  </si>
  <si>
    <t>3520142510693</t>
  </si>
  <si>
    <t>MUHAMMAD BILAL KHAN</t>
  </si>
  <si>
    <t>3520119970938</t>
  </si>
  <si>
    <t>136 - H - BLOCK, PHASE - 1, D.H.A., LAHORE.</t>
  </si>
  <si>
    <t>PK64HABB0018587900507101</t>
  </si>
  <si>
    <t>229 - EE, D.H.A, CANTT,</t>
  </si>
  <si>
    <t>LATE . ASHRAF ALI</t>
  </si>
  <si>
    <t>03009492580</t>
  </si>
  <si>
    <t>anjumhabibian@hotmail.com</t>
  </si>
  <si>
    <t>3520277068488</t>
  </si>
  <si>
    <t>AAMRA ANJUM</t>
  </si>
  <si>
    <t>3520266142025</t>
  </si>
  <si>
    <t>SHADMAN COLONY BRANCH, LAHORE.</t>
  </si>
  <si>
    <t>PK68MEZN0002090100429346</t>
  </si>
  <si>
    <t>24 / 8 - A, RACE COURSE ROAD,</t>
  </si>
  <si>
    <t>SHEIKH MOHAMMAD ASLAM</t>
  </si>
  <si>
    <t>03219436400</t>
  </si>
  <si>
    <t>iftikharulhassan400@gmail.com</t>
  </si>
  <si>
    <t>3520116536041</t>
  </si>
  <si>
    <t>BRANDRETH ROAD, LAHORE.</t>
  </si>
  <si>
    <t>08602860001092704</t>
  </si>
  <si>
    <t>THE IRON CITY, 32 - DIL MUHAMMAD ROAD,</t>
  </si>
  <si>
    <t>03027373740</t>
  </si>
  <si>
    <t>coolfitpartstore@gmail.com</t>
  </si>
  <si>
    <t>3630213163723</t>
  </si>
  <si>
    <t>MUHAMMAD RIZWAN FAROOQ</t>
  </si>
  <si>
    <t>RAILWAY ROAD, LAHORE.</t>
  </si>
  <si>
    <t>MUSLIM COMMERCIAL BANK</t>
  </si>
  <si>
    <t>0120196421000198</t>
  </si>
  <si>
    <t>THE IRON CITY, 32 - DIL MOHAMMAD ROAD,</t>
  </si>
  <si>
    <t>CHAUDHRY MUHAMMAD KHALID</t>
  </si>
  <si>
    <t>03044844554</t>
  </si>
  <si>
    <t>muhammadsarwarshahid7800@gmail.com</t>
  </si>
  <si>
    <t>3520226061981</t>
  </si>
  <si>
    <t>MUHAMMAD SARWER SHAHID</t>
  </si>
  <si>
    <t>0440 - SATTELITE TOWN BRANCH, JHANG.</t>
  </si>
  <si>
    <t>PK40UNIL0109000256819694</t>
  </si>
  <si>
    <t>MOHALLAH SADDIQIYA,</t>
  </si>
  <si>
    <t>SATTELITE TOWN,  HOUSE # 933/A,</t>
  </si>
  <si>
    <t>03315441738</t>
  </si>
  <si>
    <t>hadi@prcs.org.pk</t>
  </si>
  <si>
    <t>00195324</t>
  </si>
  <si>
    <t>3630204458137</t>
  </si>
  <si>
    <t>BANK ROAD BRANCH, RAWALPINDI.</t>
  </si>
  <si>
    <t>PK39BAHL0006007803596901</t>
  </si>
  <si>
    <t>IQBAL OPEN UNIVER. ISLAMABAD</t>
  </si>
  <si>
    <t>ASHFAQ AHMED ROAD,SECTOR-H-8,NEAR ALLAMA</t>
  </si>
  <si>
    <t>PAKISTAN RED CRESCENT SOCIETY, PROFESSOR</t>
  </si>
  <si>
    <t>0039588</t>
  </si>
  <si>
    <t>19-KHAYABAN-E-AIWAN-E-IQBAL,</t>
  </si>
  <si>
    <t>ROOM # 309, 3RD FLOOR, LSE BUILDING,</t>
  </si>
  <si>
    <t>03332282269</t>
  </si>
  <si>
    <t>yaseen_ladha@yahoo.com</t>
  </si>
  <si>
    <t>77</t>
  </si>
  <si>
    <t>4220105512487</t>
  </si>
  <si>
    <t>PK11MEZN0001070100292392</t>
  </si>
  <si>
    <t>NEW TOWN, FATIMA JINNAH COLONY,</t>
  </si>
  <si>
    <t>HOUSE NO 402-F, STREET M-L GARDEN GM-690</t>
  </si>
  <si>
    <t>MUHAMMAD YOUNUS LADHA</t>
  </si>
  <si>
    <t>03332142773</t>
  </si>
  <si>
    <t>kwsiddiquie@hotmail.com</t>
  </si>
  <si>
    <t>4230188836179</t>
  </si>
  <si>
    <t>KHAWJA WASEEM UDDIN SIDDIQUI</t>
  </si>
  <si>
    <t>4220102629770</t>
  </si>
  <si>
    <t>YASMIN WAHID</t>
  </si>
  <si>
    <t>251</t>
  </si>
  <si>
    <t>4230172630632</t>
  </si>
  <si>
    <t>OFF TIPU SULTAN ROAD</t>
  </si>
  <si>
    <t>HOUSE#119 BANGLORE TOWN SOCIETY</t>
  </si>
  <si>
    <t>03333366776</t>
  </si>
  <si>
    <t>farooq.muhammad68@yahoo.com</t>
  </si>
  <si>
    <t>4130385442728</t>
  </si>
  <si>
    <t>FEROZA</t>
  </si>
  <si>
    <t>4130332555741</t>
  </si>
  <si>
    <t>PK60MEZN0001280101856837</t>
  </si>
  <si>
    <t>BLOCK 3 MOHALLAH CP BRAR SOCIETY</t>
  </si>
  <si>
    <t>PLOT NO 14/35 SARA HOMES FLAT NO 1</t>
  </si>
  <si>
    <t>HAJI AHMED</t>
  </si>
  <si>
    <t>03323324346</t>
  </si>
  <si>
    <t>wasampk@ymail.com</t>
  </si>
  <si>
    <t>44</t>
  </si>
  <si>
    <t>4220178009211</t>
  </si>
  <si>
    <t>SHAHRAH-E-QUAIDEEN KARACHI</t>
  </si>
  <si>
    <t>HABIB METROPOLITAN BANK</t>
  </si>
  <si>
    <t>PK23MPBL0106027140150831</t>
  </si>
  <si>
    <t>15-E BLOCK 2 PECHS,</t>
  </si>
  <si>
    <t>ABDUL SAMAD SIDDIQUI</t>
  </si>
  <si>
    <t>03343311928</t>
  </si>
  <si>
    <t>zehra.ghulamabbas@gmail.com</t>
  </si>
  <si>
    <t>4210121875892</t>
  </si>
  <si>
    <t>BILLYS HEIGHTS,GULISTAN-E-JAUHAR KARACHI</t>
  </si>
  <si>
    <t>PK56BAHL1254007801167201</t>
  </si>
  <si>
    <t>FL-303,JOHAR GOLD 14,GULISTAN-E-JOHAR,</t>
  </si>
  <si>
    <t>SYED GHULAM ABBAS HUSSAIN</t>
  </si>
  <si>
    <t>03158038475</t>
  </si>
  <si>
    <t>naseemalam786@yahoo.com</t>
  </si>
  <si>
    <t>4240118635939</t>
  </si>
  <si>
    <t>1063-STOCK EXCHANGE BRANCH KARACHI</t>
  </si>
  <si>
    <t>PK59MUCB0646607051000593</t>
  </si>
  <si>
    <t>SECTOR 11,ORANGI TOWN,</t>
  </si>
  <si>
    <t>HOUSE NO 514E,IMAM COLONY,STREET 3,</t>
  </si>
  <si>
    <t>MUHAMMAD KHURSHEED ALAM</t>
  </si>
  <si>
    <t>3593.5</t>
  </si>
  <si>
    <t>TIBET CENTRE BRANCH - 0827 KARACHI</t>
  </si>
  <si>
    <t>PHASE-6,D.H.A.,</t>
  </si>
  <si>
    <t>108/2,5TH STREET OF KHYABAN-E-MOHAFIZ,</t>
  </si>
  <si>
    <t>M ABDUL JABBAR</t>
  </si>
  <si>
    <t>03433091905</t>
  </si>
  <si>
    <t>harissalim.90@gmail.com</t>
  </si>
  <si>
    <t>4210115608576</t>
  </si>
  <si>
    <t>SYEDA SARWAT ARA</t>
  </si>
  <si>
    <t>73837271</t>
  </si>
  <si>
    <t>4210197873453</t>
  </si>
  <si>
    <t>PK36UNIL0109000224447665</t>
  </si>
  <si>
    <t>B-384,BLOCK-10,GULSHAN-E-IQBAL,</t>
  </si>
  <si>
    <t>S M SALIM AHMED</t>
  </si>
  <si>
    <t>03139269733</t>
  </si>
  <si>
    <t>m-absar@hotmail.com</t>
  </si>
  <si>
    <t>4230183944721</t>
  </si>
  <si>
    <t>PK94MPBL1115027140207549</t>
  </si>
  <si>
    <t>RESIDENCE PLOT COM-3,BLOCK-2,CLIFTON,</t>
  </si>
  <si>
    <t>FLAT NO.B-4,5TH FLOOR,CORNICHE</t>
  </si>
  <si>
    <t>03002685712</t>
  </si>
  <si>
    <t>princecardcorner@gmail.com</t>
  </si>
  <si>
    <t>4230191508305</t>
  </si>
  <si>
    <t>PAKISTAN CHOWK BRANCH KARACHI</t>
  </si>
  <si>
    <t>01-200-3531-8</t>
  </si>
  <si>
    <t>H.NO.9/2 26TH STREET,PHASE-V,EXT DHA.,</t>
  </si>
  <si>
    <t>HAJI DEPUTY MIRZA</t>
  </si>
  <si>
    <t>03008988586</t>
  </si>
  <si>
    <t>mudassar25@hotmail.com</t>
  </si>
  <si>
    <t>3710153332816</t>
  </si>
  <si>
    <t>KHAYABAN-E-SHAHBAZ BRANCH KARACHI</t>
  </si>
  <si>
    <t>DUBAI ISLAMIC BANK PAKISTAN  LIMITED</t>
  </si>
  <si>
    <t>0162813001</t>
  </si>
  <si>
    <t>SHAHRA-E-FAISAL,</t>
  </si>
  <si>
    <t>49E FIRST FLOOR,PECHS BLOCK-6,</t>
  </si>
  <si>
    <t>MUDASSAR IQBAL</t>
  </si>
  <si>
    <t>03003088244</t>
  </si>
  <si>
    <t>imran.rajput75@gmail.com</t>
  </si>
  <si>
    <t>4130243838793</t>
  </si>
  <si>
    <t>SHOAIB AHMED RAJPUT</t>
  </si>
  <si>
    <t>4130327224059</t>
  </si>
  <si>
    <t>WAQAR AHMED RAJPUT</t>
  </si>
  <si>
    <t>4130347219721</t>
  </si>
  <si>
    <t>ABID AHMED RAJPUT</t>
  </si>
  <si>
    <t>73</t>
  </si>
  <si>
    <t>4130367956569</t>
  </si>
  <si>
    <t>GARIKHATA(1604) HYDERABAD</t>
  </si>
  <si>
    <t>PK23MEZN0016040101024408</t>
  </si>
  <si>
    <t>H NO.170,PLOT NO.036,LIAQUAT COLONY,</t>
  </si>
  <si>
    <t>SIRAJ AHMED</t>
  </si>
  <si>
    <t>03003397864</t>
  </si>
  <si>
    <t>salrajani@gmail.com</t>
  </si>
  <si>
    <t>4471.5</t>
  </si>
  <si>
    <t>4210117545943</t>
  </si>
  <si>
    <t>FB AREA BRANCH (0678) KARACHI</t>
  </si>
  <si>
    <t>UBL</t>
  </si>
  <si>
    <t>PK78UNIL0109000218824595</t>
  </si>
  <si>
    <t>S-528,KARIMABAD,BLOCK-3,F.B. AREA,</t>
  </si>
  <si>
    <t>BADARUDDIN</t>
  </si>
  <si>
    <t>03344250659</t>
  </si>
  <si>
    <t>saifsheikh58@yahoo.com</t>
  </si>
  <si>
    <t>3520219726271</t>
  </si>
  <si>
    <t>COMSATS BRANCH LAHORE</t>
  </si>
  <si>
    <t>PK25HABB0023057901649803</t>
  </si>
  <si>
    <t>HOUSE NO.D/1 FOREST COLONY,108 RAVI RD</t>
  </si>
  <si>
    <t>GULZAR AHMED NASEEM</t>
  </si>
  <si>
    <t>03362910367</t>
  </si>
  <si>
    <t>4230154123690</t>
  </si>
  <si>
    <t>4230168940269</t>
  </si>
  <si>
    <t>4200005750673</t>
  </si>
  <si>
    <t>MOHAMMAD RAMZAN</t>
  </si>
  <si>
    <t>538</t>
  </si>
  <si>
    <t>4230124358453</t>
  </si>
  <si>
    <t>H.B. ANNEXE-HASRAT MOHANI ROAD KARACHI</t>
  </si>
  <si>
    <t>PK57HABB0000470060392001</t>
  </si>
  <si>
    <t>NEAR EIDGAH CLOTH MARKET</t>
  </si>
  <si>
    <t>506, WAQAS CENTRE, MOHD BIN QASIM ROAD</t>
  </si>
  <si>
    <t>MOHAMMAD HASSAN</t>
  </si>
  <si>
    <t>03002563241</t>
  </si>
  <si>
    <t>mansoorhussain.biz@gmail.com</t>
  </si>
  <si>
    <t>4220134727624</t>
  </si>
  <si>
    <t>MUMTAZ BEGUM</t>
  </si>
  <si>
    <t>4220139928029</t>
  </si>
  <si>
    <t>MAISAM PLAZA BRANCH -1309 KARACHI</t>
  </si>
  <si>
    <t>PK44MUCB0130902010105622</t>
  </si>
  <si>
    <t>BLOCK-11 GULSHAN-E-IQBAL</t>
  </si>
  <si>
    <t>FLAT NO. 323, BHAYANI SUNVIEW</t>
  </si>
  <si>
    <t>03216644446</t>
  </si>
  <si>
    <t>shjee09@gmail.com</t>
  </si>
  <si>
    <t>3310009410655</t>
  </si>
  <si>
    <t>KOTWALI ROAD BRANCH FAISALABAD</t>
  </si>
  <si>
    <t>PK56MEZN0004020100444840</t>
  </si>
  <si>
    <t>116-A PEOPLES COLONY NO.1</t>
  </si>
  <si>
    <t>SHEIKH AFZAAL HUSSAIN</t>
  </si>
  <si>
    <t>03332621561</t>
  </si>
  <si>
    <t>aamirkzada@yahoo.com</t>
  </si>
  <si>
    <t>4130315424867</t>
  </si>
  <si>
    <t>MOHAMMED IMRAN KHANZADA</t>
  </si>
  <si>
    <t>4130314801639</t>
  </si>
  <si>
    <t>WAHID HUSSAIN KHANZADA</t>
  </si>
  <si>
    <t>4130341151838</t>
  </si>
  <si>
    <t>SANA AAMIR</t>
  </si>
  <si>
    <t>4130313507341</t>
  </si>
  <si>
    <t>RISALA ROAD (007) HYDERABAD</t>
  </si>
  <si>
    <t>PK59MPBL0107017140177342</t>
  </si>
  <si>
    <t>KHAI ROAD</t>
  </si>
  <si>
    <t>HOUSE NO C/11-808</t>
  </si>
  <si>
    <t>ABDUL QADEER KHANZADA</t>
  </si>
  <si>
    <t>03003017652</t>
  </si>
  <si>
    <t>shamsahaq783@gmail.com</t>
  </si>
  <si>
    <t>4130451373561</t>
  </si>
  <si>
    <t>LATIFABAD (07) HYDERABAD</t>
  </si>
  <si>
    <t>PK78MUCB0012101010038331</t>
  </si>
  <si>
    <t>UNIT NO 7/C LATIFABAD</t>
  </si>
  <si>
    <t>BUNGLOW NO 22-A</t>
  </si>
  <si>
    <t>MOHAMMED ABDUL HAQ</t>
  </si>
  <si>
    <t>03232105574</t>
  </si>
  <si>
    <t>mdawood999@gmail.com</t>
  </si>
  <si>
    <t>4200097868045</t>
  </si>
  <si>
    <t>MOHAMMD IMRAN</t>
  </si>
  <si>
    <t>4220103991037</t>
  </si>
  <si>
    <t>BAHADURABAD BRANCH-000114 KARACHI</t>
  </si>
  <si>
    <t>PK70MEZN0001140101544809</t>
  </si>
  <si>
    <t>AFGHANI ROAD KARACH KARACHI</t>
  </si>
  <si>
    <t>SHARFABAD BMCHS JAMALUDDIN</t>
  </si>
  <si>
    <t>FLAT NO M-2 HERA ARCADE 326/3</t>
  </si>
  <si>
    <t>03342648486</t>
  </si>
  <si>
    <t>mm14star@gmail.com</t>
  </si>
  <si>
    <t>KARACHI MAIN BR KARACHI</t>
  </si>
  <si>
    <t>105-ANIKA ARCADE J-283 1-BRITTO ROAD</t>
  </si>
  <si>
    <t>0034354</t>
  </si>
  <si>
    <t>KARACHI - 74000.</t>
  </si>
  <si>
    <t>STOCK EXCHANGE ROAD,</t>
  </si>
  <si>
    <t>730, STOCK EXCHANGE BUILDING,</t>
  </si>
  <si>
    <t>03332134062</t>
  </si>
  <si>
    <t>surgeon.shamim@gmail.com</t>
  </si>
  <si>
    <t>2695</t>
  </si>
  <si>
    <t>4220103300773</t>
  </si>
  <si>
    <t>MUHAMMAD SHAMIM</t>
  </si>
  <si>
    <t>PK21SCBL0000018351768301</t>
  </si>
  <si>
    <t>MALIR HALT KARACHI</t>
  </si>
  <si>
    <t>BILAL TOWN ,</t>
  </si>
  <si>
    <t>C-28 ,</t>
  </si>
  <si>
    <t>03231615138</t>
  </si>
  <si>
    <t>imir1955@gmail.com</t>
  </si>
  <si>
    <t>3410130388298</t>
  </si>
  <si>
    <t>ALIYA ILYAS MIR</t>
  </si>
  <si>
    <t>3410101266889</t>
  </si>
  <si>
    <t>MOHAMMAD ILYAS MIR</t>
  </si>
  <si>
    <t>G.T ROAD , RAHWALI GUJRANWALA</t>
  </si>
  <si>
    <t>PK85HABB0005187916331003</t>
  </si>
  <si>
    <t>D.C. COLONY ,</t>
  </si>
  <si>
    <t>RACHNA BLOCK , HOUSE# 207 ,</t>
  </si>
  <si>
    <t>MOHAMMAD BASHIR MIR</t>
  </si>
  <si>
    <t>03334199807</t>
  </si>
  <si>
    <t>matiurrehman.44@gmail.com</t>
  </si>
  <si>
    <t>3520260813967</t>
  </si>
  <si>
    <t>MATI UR REHMAN</t>
  </si>
  <si>
    <t>GULBERG # 02 LAHORE</t>
  </si>
  <si>
    <t>PK36BAHL0011009503198501</t>
  </si>
  <si>
    <t>HOUSE# 4-D , MODEL TOWN ,</t>
  </si>
  <si>
    <t>SHAFIQUE AHMAD</t>
  </si>
  <si>
    <t>1935685</t>
  </si>
  <si>
    <t>HAFIZ BR,SHAHBAZ COMM AREA,DHA,PHASE-6 KARACHI</t>
  </si>
  <si>
    <t>KHAYABAN-E-SHAMSHEER,D.H.A.,PHASE#5,</t>
  </si>
  <si>
    <t>HOUSE# 30/1 , STREET# 09 , OFF</t>
  </si>
  <si>
    <t>03332387606</t>
  </si>
  <si>
    <t>strangesabaa@gmail.com</t>
  </si>
  <si>
    <t>4220177445468</t>
  </si>
  <si>
    <t>ROQAYYA</t>
  </si>
  <si>
    <t>KORANGI# 02 KARACHI</t>
  </si>
  <si>
    <t>16427900916903</t>
  </si>
  <si>
    <t>KORANGI# # 1-1/2 , STREET# 02 ,</t>
  </si>
  <si>
    <t>HOUSE# C-43 , SEC# 40-C , Y AREA ,</t>
  </si>
  <si>
    <t>RAHMAT ALI</t>
  </si>
  <si>
    <t>106446.5</t>
  </si>
  <si>
    <t>PLOT# BC-1,BLOCK# 09,CLIFTON KARACHI</t>
  </si>
  <si>
    <t>DHA , PHASE# 8-B ,</t>
  </si>
  <si>
    <t>224/2,20TH STREET,OFF KHAYABAN-E-GHALIB,</t>
  </si>
  <si>
    <t>03336568211</t>
  </si>
  <si>
    <t>sh.wahid44@yahoo.com</t>
  </si>
  <si>
    <t>3610404684821</t>
  </si>
  <si>
    <t>SHEIKH MUHAMMAD WAHID</t>
  </si>
  <si>
    <t>G.T ROAD , MIAN CHANNU KHANEWAL</t>
  </si>
  <si>
    <t>PK66BAHL0103008100012701</t>
  </si>
  <si>
    <t>MIAN CHANNU</t>
  </si>
  <si>
    <t>HOUSE# 5/40 , STREET# 03 BANO BAZAR ,</t>
  </si>
  <si>
    <t>SHEIKH MUHAMMAD IRSHAD</t>
  </si>
  <si>
    <t>03009405642</t>
  </si>
  <si>
    <t>usmanameer@yahoo.co.uk</t>
  </si>
  <si>
    <t>32209690</t>
  </si>
  <si>
    <t>3520229743975</t>
  </si>
  <si>
    <t>RAJA MARKET,NEW GARDEN TOWN LAHORE</t>
  </si>
  <si>
    <t>PK08MEZN0002890101901973</t>
  </si>
  <si>
    <t>NEW GARDEN TOWN ,</t>
  </si>
  <si>
    <t>146-A , GARDEN BLOCK ,</t>
  </si>
  <si>
    <t>RANA AMEER AHMAD KHAN</t>
  </si>
  <si>
    <t>03215342263</t>
  </si>
  <si>
    <t>me.moona@outlook.com</t>
  </si>
  <si>
    <t>3740586429672</t>
  </si>
  <si>
    <t>I &amp; T CENTRE , G-8/4 ISLAMABAD</t>
  </si>
  <si>
    <t>PK35ABPA0010028216900017</t>
  </si>
  <si>
    <t>PWD HOUSING SOCIETY ,</t>
  </si>
  <si>
    <t>HOUSE# 34 , BLOCK - A , STREET# 1 ,</t>
  </si>
  <si>
    <t>SYED MAHTAB JILANI</t>
  </si>
  <si>
    <t>03218264032</t>
  </si>
  <si>
    <t>nsaqib1968@gmail.com</t>
  </si>
  <si>
    <t>7816</t>
  </si>
  <si>
    <t>4210117916928</t>
  </si>
  <si>
    <t>SADAF SAQIB</t>
  </si>
  <si>
    <t>7816.5</t>
  </si>
  <si>
    <t>05797594</t>
  </si>
  <si>
    <t>4210119464917</t>
  </si>
  <si>
    <t>PK65FAYS0170101900072285</t>
  </si>
  <si>
    <t>BLOCK# 14 , GULSHAN-E-IQBAL ,</t>
  </si>
  <si>
    <t>B-2 , UK APARTMENT , PHASE# 02 ,</t>
  </si>
  <si>
    <t>ABDUL QASIM KHAN</t>
  </si>
  <si>
    <t>03127175888</t>
  </si>
  <si>
    <t>arifhussainawan.superior@gmail.com</t>
  </si>
  <si>
    <t>3520123262505</t>
  </si>
  <si>
    <t>KASHMIR PLAZA , G.T ROAD GUJRANWALA</t>
  </si>
  <si>
    <t>PK63MEZN0009010102300705</t>
  </si>
  <si>
    <t>MAIN G.T.ROAD ,</t>
  </si>
  <si>
    <t>ASPIRE COLLEGE# 3-C,CLIMAXABAD,</t>
  </si>
  <si>
    <t>KHADAM HUSSAIN</t>
  </si>
  <si>
    <t>03138640050</t>
  </si>
  <si>
    <t>8568</t>
  </si>
  <si>
    <t>LSE(STOCK EXCHANGE) LAHORE</t>
  </si>
  <si>
    <t>PEOPLES COLONY, OPPOSITE, LASANI SCHOOL,</t>
  </si>
  <si>
    <t>HOUSE NO. 23, ST NO.Q,  Y-BLOCK,</t>
  </si>
  <si>
    <t>03145035299</t>
  </si>
  <si>
    <t>saifakhan14@gmail.com</t>
  </si>
  <si>
    <t>3740511817301</t>
  </si>
  <si>
    <t>F-7 COLLEGE ROAD ISLAMABAD</t>
  </si>
  <si>
    <t>PK26HABB0024460093193801</t>
  </si>
  <si>
    <t>ISB EXPRESSWAY, RAWALPINDI</t>
  </si>
  <si>
    <t>FIZAIA HOUSING SCHEME,</t>
  </si>
  <si>
    <t>HOUSE# 18 , CIRCULAR STREET,</t>
  </si>
  <si>
    <t>MOHAMMAD HASHAM KHAN</t>
  </si>
  <si>
    <t>03337364065</t>
  </si>
  <si>
    <t>sandeepbds1987@gmail.com</t>
  </si>
  <si>
    <t>4310405705285</t>
  </si>
  <si>
    <t>OM PERKASH</t>
  </si>
  <si>
    <t>4310405705355</t>
  </si>
  <si>
    <t>JAI PERKASH</t>
  </si>
  <si>
    <t>17</t>
  </si>
  <si>
    <t>4310440087827</t>
  </si>
  <si>
    <t>RAZA SHAH KABIR ROAD LARKANA</t>
  </si>
  <si>
    <t>PK05UNIL0109000228066129</t>
  </si>
  <si>
    <t>KASHMOR</t>
  </si>
  <si>
    <t>SHAHI BAZAR ,</t>
  </si>
  <si>
    <t>NEW MODERN CLOTH HOUSE ,</t>
  </si>
  <si>
    <t>03312442545</t>
  </si>
  <si>
    <t>sadiqf2005@gmail.com</t>
  </si>
  <si>
    <t>553</t>
  </si>
  <si>
    <t>4210114863960</t>
  </si>
  <si>
    <t>SYEDA SHABANA SADIQ</t>
  </si>
  <si>
    <t>4200003905857</t>
  </si>
  <si>
    <t>SAFOORA GOTH,GULISTAN-E-JUHAR KARACHI</t>
  </si>
  <si>
    <t>PK03DUIB0000000194405001</t>
  </si>
  <si>
    <t>GULSHAN-E-IQBAL , KARACHI</t>
  </si>
  <si>
    <t>NEAR EXPO CENTRE</t>
  </si>
  <si>
    <t>HOUSE# B-137 , BLOCK#15</t>
  </si>
  <si>
    <t>MUHAMMAD MUSHTAQ FAROOQI</t>
  </si>
  <si>
    <t>03215323660</t>
  </si>
  <si>
    <t>usmanfarooq83@gmail.com</t>
  </si>
  <si>
    <t>3740515161215</t>
  </si>
  <si>
    <t>AABPARA MARKET, IBB AABPARA MARKET ISLAMABAD</t>
  </si>
  <si>
    <t>PK31FAYS3044301000001405</t>
  </si>
  <si>
    <t>KHAWAJA MARKET ,</t>
  </si>
  <si>
    <t>PLAZA 1-B , STREET# 57 , G-9/4 ,</t>
  </si>
  <si>
    <t>FAROOQ NASEER SHEIKH</t>
  </si>
  <si>
    <t>03232023110</t>
  </si>
  <si>
    <t>owais1991@yahoo.com</t>
  </si>
  <si>
    <t>4220184104497</t>
  </si>
  <si>
    <t>OWAIS YOUSUF</t>
  </si>
  <si>
    <t>S.M.C.H.S. , BLOCK - A KARACHI</t>
  </si>
  <si>
    <t>PK24HABB0005687900219503</t>
  </si>
  <si>
    <t>BLOCK - B , JAMSHED ROAD# 03,</t>
  </si>
  <si>
    <t>FLAT# B-5 , M.L APARTMENT ,</t>
  </si>
  <si>
    <t>513329.5</t>
  </si>
  <si>
    <t>4230130133699</t>
  </si>
  <si>
    <t>F-7 MARKAZ ISLAMABAD</t>
  </si>
  <si>
    <t>PK46SCBL0000001146455901</t>
  </si>
  <si>
    <t>DHA , PHASE# 08-B ,</t>
  </si>
  <si>
    <t>224/2,20TH STREET OFF KHAYABAN-E-GHALIB,</t>
  </si>
  <si>
    <t>100161.5</t>
  </si>
  <si>
    <t>BOAT BASIN,BL-05,KDA SCHEME-05,CLIFTON KARACHI</t>
  </si>
  <si>
    <t>PHASE# 5, DHA,</t>
  </si>
  <si>
    <t>HOUSE# 40, KHAYABAN-E-JANBAZ</t>
  </si>
  <si>
    <t>adilsj@gmail.com</t>
  </si>
  <si>
    <t>4230178597747</t>
  </si>
  <si>
    <t>ADIL SHAH JAHAN</t>
  </si>
  <si>
    <t>4230171663306</t>
  </si>
  <si>
    <t>BILAWAL CHOWK, CLIFTON KARACHI</t>
  </si>
  <si>
    <t>PK61BAHL1045007700251001</t>
  </si>
  <si>
    <t>H.NO# D-147, BLOCK# 4, KDA SCHEME-5</t>
  </si>
  <si>
    <t>SHAH JAHAN</t>
  </si>
  <si>
    <t>03333128787</t>
  </si>
  <si>
    <t>rehanaaslam52@gmail.com</t>
  </si>
  <si>
    <t>827</t>
  </si>
  <si>
    <t>827.5</t>
  </si>
  <si>
    <t>MARIUM COMPLEX , BAHADURABAD, KARACHI</t>
  </si>
  <si>
    <t>PK79HABB0005267900216303</t>
  </si>
  <si>
    <t>BAHADURABAD</t>
  </si>
  <si>
    <t>H.NO# C-41, CUTCHI MEMON SOCIETY</t>
  </si>
  <si>
    <t>03325840961</t>
  </si>
  <si>
    <t>abdulmateen0@yahoo.com</t>
  </si>
  <si>
    <t>6110126169580</t>
  </si>
  <si>
    <t>BUSHRA KAUSAR</t>
  </si>
  <si>
    <t>4230107956441</t>
  </si>
  <si>
    <t>QUALITY HEIGHTS,CLIFTON KARACHI</t>
  </si>
  <si>
    <t>PK67FAYS0001182085496001</t>
  </si>
  <si>
    <t>A-16 , AMIR HOUSE 8/23 , CIVIL LINE</t>
  </si>
  <si>
    <t>ABDUL QAYUM</t>
  </si>
  <si>
    <t>03462669300</t>
  </si>
  <si>
    <t>ali.jamil@gmail.com</t>
  </si>
  <si>
    <t>12808</t>
  </si>
  <si>
    <t>4230134329153</t>
  </si>
  <si>
    <t>PLOT-BC-1,BLOCK-09,CLIFTON KARACHI</t>
  </si>
  <si>
    <t>PK90ASCM0000150100579620</t>
  </si>
  <si>
    <t>H.NO#14-A, 2ND WEST STREET, PHASE-1, DHA</t>
  </si>
  <si>
    <t>03324132471</t>
  </si>
  <si>
    <t>faheem.ahmad.khan471@gmail.com</t>
  </si>
  <si>
    <t>3530118809479</t>
  </si>
  <si>
    <t>(HAVELI LAKHA) PAKPATAN ROAD DIPALPUR</t>
  </si>
  <si>
    <t>PK30BPUN2890480052150005</t>
  </si>
  <si>
    <t>DIPALPUR</t>
  </si>
  <si>
    <t>WASA WE WALA, TOWN COMMITTEE DIPALPUR,</t>
  </si>
  <si>
    <t>H.NO# 1849, MOHALLAH JANDI, HAVELI LAKHA</t>
  </si>
  <si>
    <t>NISAR AHMED KHAN LODHI</t>
  </si>
  <si>
    <t>UNI TOWER, I. I. CHUNDRIGAR ROAD KARACHI</t>
  </si>
  <si>
    <t>0110-5020-1004-7329</t>
  </si>
  <si>
    <t>H.NO# R-85, SECTOR# 11-C-2</t>
  </si>
  <si>
    <t>MUHAMMAD ABRAR UL HAQUE</t>
  </si>
  <si>
    <t>3567.5</t>
  </si>
  <si>
    <t>WORLD TRADE CENTRE , CLIFTON KARACHI</t>
  </si>
  <si>
    <t>PHASE# 5, DHA</t>
  </si>
  <si>
    <t>H.NO# 40, KHAYABAN-E-JANBAZ</t>
  </si>
  <si>
    <t>302.5</t>
  </si>
  <si>
    <t>4220104569888</t>
  </si>
  <si>
    <t>MARYAM USMAN</t>
  </si>
  <si>
    <t>303</t>
  </si>
  <si>
    <t>ASIF ARCADE , BAHADURABAD KARACHI</t>
  </si>
  <si>
    <t>PK43MUCB0105804010000127</t>
  </si>
  <si>
    <t>H.NO # C-41, CUTCHI MEMON SOCIETY</t>
  </si>
  <si>
    <t>03337363305</t>
  </si>
  <si>
    <t>bhajanlal810@gmail.com</t>
  </si>
  <si>
    <t>4310403558301</t>
  </si>
  <si>
    <t>BHAJAN LAL</t>
  </si>
  <si>
    <t>KASHMORE (0438) KASHMORE</t>
  </si>
  <si>
    <t>04380005449601</t>
  </si>
  <si>
    <t>RAILWAY ROAD,</t>
  </si>
  <si>
    <t>SAHIL MACHINERY STORE</t>
  </si>
  <si>
    <t>SHEWAK RAM</t>
  </si>
  <si>
    <t>4230115528693</t>
  </si>
  <si>
    <t>HASAN MAHMOOD SADIQ</t>
  </si>
  <si>
    <t>4230170735958</t>
  </si>
  <si>
    <t>H.NO# 14-A, 2ND WEST STREET, PHASE-1</t>
  </si>
  <si>
    <t>03338155955</t>
  </si>
  <si>
    <t>55000</t>
  </si>
  <si>
    <t>3410132628790</t>
  </si>
  <si>
    <t>FARHAT ASAD</t>
  </si>
  <si>
    <t>PEOPLES COLONY GUJRANWALA</t>
  </si>
  <si>
    <t>PK12HABB0023567000454003</t>
  </si>
  <si>
    <t>PEOPLES COLONY OPPOSITE LASANI SCHOOL ,</t>
  </si>
  <si>
    <t>HOUSE# 23 , STREET - Q , Y - BLOCK ,</t>
  </si>
  <si>
    <t>RAO ASAD REHMAN</t>
  </si>
  <si>
    <t>03002331922</t>
  </si>
  <si>
    <t>qasimift@yahoo.com</t>
  </si>
  <si>
    <t>2950.5</t>
  </si>
  <si>
    <t>4230147467899</t>
  </si>
  <si>
    <t>G.T ROAD,SHAHRAH-E-HAZARA, HARIPUR</t>
  </si>
  <si>
    <t>PK52ASCM0001250320204933</t>
  </si>
  <si>
    <t>HOUSE# 858 , STREET# 02 , G-14/4 ,</t>
  </si>
  <si>
    <t>RAJA IFTIKHAR HUSSAIN</t>
  </si>
  <si>
    <t>03018233449</t>
  </si>
  <si>
    <t>craz4u@gmail.com</t>
  </si>
  <si>
    <t>4220114670755</t>
  </si>
  <si>
    <t>PK63BAHL1001007115586150</t>
  </si>
  <si>
    <t>PLOT NO# JM-85, PARSI COLONY</t>
  </si>
  <si>
    <t>FLAT NO# 101, 1ST FLOOR, ZOHRA HOME</t>
  </si>
  <si>
    <t>ABDUL SATTAR RAJA</t>
  </si>
  <si>
    <t>03142244044</t>
  </si>
  <si>
    <t>jawaid.ahmed@gmail.com</t>
  </si>
  <si>
    <t>4210117318981</t>
  </si>
  <si>
    <t>GOAL MARKET NAZIMABAD KARACHI</t>
  </si>
  <si>
    <t>PK19MUCB0392940541000519</t>
  </si>
  <si>
    <t>H.NO # 3-G, 6/9, GOAL MARKET</t>
  </si>
  <si>
    <t>ANSAR AHMED KHAN</t>
  </si>
  <si>
    <t>731</t>
  </si>
  <si>
    <t>4210103923013</t>
  </si>
  <si>
    <t>ASKARI COMMERCIAL BANK LTD KARACHI</t>
  </si>
  <si>
    <t>010101363-7</t>
  </si>
  <si>
    <t>F-248 S.I.T.E KARACHI.</t>
  </si>
  <si>
    <t>C/O PLASTOBAG LTD</t>
  </si>
  <si>
    <t>AHMAD HUSSAIN KHAN</t>
  </si>
  <si>
    <t>2667</t>
  </si>
  <si>
    <t>4210185179149</t>
  </si>
  <si>
    <t>HOUSE# A-451, BLOCK-I, NORTH NAZIMABAD,</t>
  </si>
  <si>
    <t>MUHAMMAD TEHSEEN SIDDIQUI</t>
  </si>
  <si>
    <t>03334919889</t>
  </si>
  <si>
    <t>mtmlse@hotmail.com</t>
  </si>
  <si>
    <t>330</t>
  </si>
  <si>
    <t>3520224548629</t>
  </si>
  <si>
    <t>PK50MUCB0139201010025205</t>
  </si>
  <si>
    <t>211, AHMAD BLOCK,</t>
  </si>
  <si>
    <t>LAL DIN MALIK</t>
  </si>
  <si>
    <t>03007118066</t>
  </si>
  <si>
    <t>3460322849027</t>
  </si>
  <si>
    <t>EHSAN MANZAL PHOOLO WALI</t>
  </si>
  <si>
    <t>SHEIKH MUHMMAD SULTAN</t>
  </si>
  <si>
    <t>03218453166</t>
  </si>
  <si>
    <t>0037964</t>
  </si>
  <si>
    <t>shaffisec201@hotmail.com</t>
  </si>
  <si>
    <t>43</t>
  </si>
  <si>
    <t>15401596</t>
  </si>
  <si>
    <t>SHAFFI SECURITIES (PVT) LIMITED</t>
  </si>
  <si>
    <t>PSX BRANCH LAHORE</t>
  </si>
  <si>
    <t>PK89MUCB0139201010021981</t>
  </si>
  <si>
    <t>ROOM # 201, LAHORE STOCK EXCHANGE BLDG.,</t>
  </si>
  <si>
    <t>GTBB 0069 SHAHEEN COMPLEX BRANCH KARACHI</t>
  </si>
  <si>
    <t>ABBASI SHAHEED HOSPITAL</t>
  </si>
  <si>
    <t>HOUSE NO III-C, 13/16, NEAR</t>
  </si>
  <si>
    <t>4550478535197</t>
  </si>
  <si>
    <t>SUKKUR.</t>
  </si>
  <si>
    <t>F # 303/304, GLAMOUR PALACE QUEENS ROAD</t>
  </si>
  <si>
    <t>MOOTO MAL</t>
  </si>
  <si>
    <t>03335727552</t>
  </si>
  <si>
    <t>1124.5</t>
  </si>
  <si>
    <t>3120202997034</t>
  </si>
  <si>
    <t>HOUSE 4-D, MODEL TOWN A,</t>
  </si>
  <si>
    <t>INAM UL HAQ</t>
  </si>
  <si>
    <t>205</t>
  </si>
  <si>
    <t>3520014377877</t>
  </si>
  <si>
    <t>HOUSE # 13, STREET # 10, MUGHALPURA,</t>
  </si>
  <si>
    <t>CH. AHMED SAEED</t>
  </si>
  <si>
    <t>3520224753515</t>
  </si>
  <si>
    <t>453-G GULSHAN -E- RAVI LAHORE</t>
  </si>
  <si>
    <t>AZIZ DIN</t>
  </si>
  <si>
    <t>03008317040</t>
  </si>
  <si>
    <t>rizwandosani@hotmail.com</t>
  </si>
  <si>
    <t>4550410757330</t>
  </si>
  <si>
    <t>SAIMA BANO</t>
  </si>
  <si>
    <t>4550411243005</t>
  </si>
  <si>
    <t>MUHAMMAD RIZWAN</t>
  </si>
  <si>
    <t>SHARFABAD BRANCH, ALAMGIR ROAD, KARACHI.</t>
  </si>
  <si>
    <t>PK52MUCB0157200951000060</t>
  </si>
  <si>
    <t>TOWER ""B"" BLOCK-14, GULSHAN-E-IQBAL,</t>
  </si>
  <si>
    <t>FLAT NO.1403, PEARL RESIDENCY,</t>
  </si>
  <si>
    <t>03333085383</t>
  </si>
  <si>
    <t>ashrafahsan711@gmail.com</t>
  </si>
  <si>
    <t>4220195109181</t>
  </si>
  <si>
    <t>BOMBAY BAZAR BRANCH, KARACHI.</t>
  </si>
  <si>
    <t>PK08MPBL1115027140191734</t>
  </si>
  <si>
    <t>FAWARA CHOWK, GARDEN WEST,</t>
  </si>
  <si>
    <t>FLAT NO.401, WALI GARDEN,</t>
  </si>
  <si>
    <t>03002280363</t>
  </si>
  <si>
    <t>204011317</t>
  </si>
  <si>
    <t>4220187081515</t>
  </si>
  <si>
    <t>JADE GARDEN BR, KHY-E-SAADI, BLOCK-2, CLIFTON, KARACHI</t>
  </si>
  <si>
    <t>PK21ABPA0010019446340010</t>
  </si>
  <si>
    <t>PHASE-2, MALIR CANTT,</t>
  </si>
  <si>
    <t>SD-339, ASKARI-V,</t>
  </si>
  <si>
    <t>MAJIED ANWER</t>
  </si>
  <si>
    <t>03052513038</t>
  </si>
  <si>
    <t>shahidtazeen3@gmail.com</t>
  </si>
  <si>
    <t>4200004574402</t>
  </si>
  <si>
    <t>UNIVERSITY ROAD BRANCH KARACHI</t>
  </si>
  <si>
    <t>PK09ABPA0010011944270016</t>
  </si>
  <si>
    <t>RASHID MINHAS ROAD,</t>
  </si>
  <si>
    <t>12-A,STREET NO.1,ASKARI-4,</t>
  </si>
  <si>
    <t>03452343459</t>
  </si>
  <si>
    <t>farmanalifazal@hotmail.com</t>
  </si>
  <si>
    <t>4210114422947</t>
  </si>
  <si>
    <t>SHAHEEN COMPLEX BRANCH M.R WAFAI ROAD,KARACHI</t>
  </si>
  <si>
    <t>PK88MUCB0005402010086079</t>
  </si>
  <si>
    <t>PLOT NO.ST-6-D,BLOCK-14,</t>
  </si>
  <si>
    <t>K-6,2ND FLOOR,FIVE STAR LUXURY APPT.,</t>
  </si>
  <si>
    <t>FAZAL</t>
  </si>
  <si>
    <t>03332166370</t>
  </si>
  <si>
    <t>ahmedusmanessani@gmail.com</t>
  </si>
  <si>
    <t>4230159020781</t>
  </si>
  <si>
    <t>AFTAB HUSSAIN</t>
  </si>
  <si>
    <t>4230109980389</t>
  </si>
  <si>
    <t>MUHAMMAD ALI SOCIETY BRANCH KARACHI</t>
  </si>
  <si>
    <t>PK48BAHL1024007100048101</t>
  </si>
  <si>
    <t>LIAQUATBAD TOWN, KARACHI</t>
  </si>
  <si>
    <t>OPP.BALUCH HOTEL,SIR SHAH M.SULEMAN RD.,</t>
  </si>
  <si>
    <t>FLAT NO.401-C,KARACHI COMPLEX APPT.,</t>
  </si>
  <si>
    <t>03332472584</t>
  </si>
  <si>
    <t>murtaza.acma@gmail.com</t>
  </si>
  <si>
    <t>221</t>
  </si>
  <si>
    <t>4220147452764</t>
  </si>
  <si>
    <t>221.5</t>
  </si>
  <si>
    <t>4220148120737</t>
  </si>
  <si>
    <t>SOLDIER BAZAR BRANCH, KARACHI.</t>
  </si>
  <si>
    <t>PK38MPBL0179017140102534</t>
  </si>
  <si>
    <t>SOLDIER BAZAR, KARACHI</t>
  </si>
  <si>
    <t>NEAR MASJID-E- AYESHA,PARSI COLONY,</t>
  </si>
  <si>
    <t>FLAT NO.206,DULARA PRIDE,</t>
  </si>
  <si>
    <t>RAMZAN ALI</t>
  </si>
  <si>
    <t>03222225804</t>
  </si>
  <si>
    <t>saleem.iqbal@ssgc.com.pk</t>
  </si>
  <si>
    <t>7750</t>
  </si>
  <si>
    <t>4220145571927</t>
  </si>
  <si>
    <t>SALEEM IQBAL</t>
  </si>
  <si>
    <t>HASSAN SQUARE BRANCH, KARACHI.</t>
  </si>
  <si>
    <t>PK87MUCB0007502010135753</t>
  </si>
  <si>
    <t>GULSHAN-E-IQBAL,KH. KARACHI</t>
  </si>
  <si>
    <t>BLOCK-14,SIR SHAH SULEMAN ROAD,</t>
  </si>
  <si>
    <t>SSGC HEAD OFFICE,4TH FLOOR,</t>
  </si>
  <si>
    <t>03340238909</t>
  </si>
  <si>
    <t>wasimmasood@hotmail.com</t>
  </si>
  <si>
    <t>4220102683487</t>
  </si>
  <si>
    <t>GULISTAN-E-JAUHAR,BRANCH KARACHI.</t>
  </si>
  <si>
    <t>PK87SONE0004002050423516</t>
  </si>
  <si>
    <t>HOUSE NO.A-156,BLOCK-2,</t>
  </si>
  <si>
    <t>MASOOD AHMED ANSARI (LATE)</t>
  </si>
  <si>
    <t>03008264004</t>
  </si>
  <si>
    <t>khaqan331@gmail.com</t>
  </si>
  <si>
    <t>5980</t>
  </si>
  <si>
    <t>4230147919085</t>
  </si>
  <si>
    <t>FTC, SHAHRAH-E-FAISAL, KARACHI.</t>
  </si>
  <si>
    <t>PK79ABPA0010032711110015</t>
  </si>
  <si>
    <t>DHA,KARACHI. KARACHI</t>
  </si>
  <si>
    <t>MAIN KHAYABAN-E-MUHAFIZ,PHASE-6,</t>
  </si>
  <si>
    <t>105/4,OFF 14TH STREET,</t>
  </si>
  <si>
    <t>MOHAMMAD HUSSAIN HAMID</t>
  </si>
  <si>
    <t>03333405348</t>
  </si>
  <si>
    <t>sehsanpk@gmail.com</t>
  </si>
  <si>
    <t>4210132047496</t>
  </si>
  <si>
    <t>PAPOSH NAGAR,ANARKALI MARKET KARACHI</t>
  </si>
  <si>
    <t>PK81HABB0000530026931901</t>
  </si>
  <si>
    <t>NAZIMABAD NO.3,</t>
  </si>
  <si>
    <t>HOUSE NO.3F,1/5,</t>
  </si>
  <si>
    <t>AHSAN ULLAH</t>
  </si>
  <si>
    <t>03202048213</t>
  </si>
  <si>
    <t>ghulammuhammadgmgm74@gmail.com</t>
  </si>
  <si>
    <t>4230125528282</t>
  </si>
  <si>
    <t>HINA</t>
  </si>
  <si>
    <t>4200003775238</t>
  </si>
  <si>
    <t>SADAF</t>
  </si>
  <si>
    <t>4230190664240</t>
  </si>
  <si>
    <t>HAMEEDA</t>
  </si>
  <si>
    <t>4230110584281</t>
  </si>
  <si>
    <t>CLOTH MARKET BRANCH, BOMBAY BAZAR, KARACHI</t>
  </si>
  <si>
    <t>PK14MPBL0111017140255067</t>
  </si>
  <si>
    <t>MACCHI MIANI ROAD,KHARADAR,</t>
  </si>
  <si>
    <t>GK-4/42,FLAT NO.10,4TH FLOOR,</t>
  </si>
  <si>
    <t>03332235695</t>
  </si>
  <si>
    <t>dojky@hotmail.com</t>
  </si>
  <si>
    <t>4230133285343</t>
  </si>
  <si>
    <t>MUHAMMAD ALI DOJKI</t>
  </si>
  <si>
    <t>4230194779037</t>
  </si>
  <si>
    <t>MUHAMMAD ANAS DOJKI</t>
  </si>
  <si>
    <t>4230113871728</t>
  </si>
  <si>
    <t>RAEESA ABDUL RAUF DOJKI</t>
  </si>
  <si>
    <t>4230199264433</t>
  </si>
  <si>
    <t>TIMBER MARKET, SIDDIQ WAHAB ROAD, KARACHI.</t>
  </si>
  <si>
    <t>PK72MPBL0127027140100690</t>
  </si>
  <si>
    <t>GOLF COURSE ROAD,PHASE-4,DHA,</t>
  </si>
  <si>
    <t>HOUSE NO.6A/3,NISAR SHAHEED STREET,</t>
  </si>
  <si>
    <t>03113290647</t>
  </si>
  <si>
    <t>m-1995-1@hotmail.com</t>
  </si>
  <si>
    <t>4220191681496</t>
  </si>
  <si>
    <t>KHAIRUN NISA</t>
  </si>
  <si>
    <t>4220132097399</t>
  </si>
  <si>
    <t>BAHADURABAD, KARACHI.</t>
  </si>
  <si>
    <t>PK77HABB0005260021842001</t>
  </si>
  <si>
    <t>DAWOOD COOPERATIVE HOUSING SOCIETY,</t>
  </si>
  <si>
    <t>HOUSE NO.C-27,</t>
  </si>
  <si>
    <t>03002460492</t>
  </si>
  <si>
    <t>israr.cbm@gmail.com</t>
  </si>
  <si>
    <t>4220158722587</t>
  </si>
  <si>
    <t>IMRAN UL HAQUE</t>
  </si>
  <si>
    <t>4220176329595</t>
  </si>
  <si>
    <t>ISRAR UL HAQUE</t>
  </si>
  <si>
    <t>4220104331686</t>
  </si>
  <si>
    <t>SHAHIDA NAJMA BANO</t>
  </si>
  <si>
    <t>4220104993935</t>
  </si>
  <si>
    <t>SHAH FAISAL COLONY BRANCH, KARACHI.</t>
  </si>
  <si>
    <t>PK43BAHL1077008100036001</t>
  </si>
  <si>
    <t>SHAH FAISAL COLONY NO.1,</t>
  </si>
  <si>
    <t>B-66,TAJ CENTER,</t>
  </si>
  <si>
    <t>OMRUL HAQUE</t>
  </si>
  <si>
    <t>03009242320</t>
  </si>
  <si>
    <t>miskdw@yahoo.com</t>
  </si>
  <si>
    <t>12264067</t>
  </si>
  <si>
    <t>4240190034367</t>
  </si>
  <si>
    <t>SINDH SECRETARIAT NO.1 KARACHI</t>
  </si>
  <si>
    <t>PK04NBPA1053003000816467</t>
  </si>
  <si>
    <t>MANGO PIR ROAD, KARACHI</t>
  </si>
  <si>
    <t>PAK COLONY,</t>
  </si>
  <si>
    <t>3/38,WILAYATABAD,SITE TOWN,</t>
  </si>
  <si>
    <t>AMEER KHAN</t>
  </si>
  <si>
    <t>03118929049</t>
  </si>
  <si>
    <t>bhaisaleem083@gmail.com</t>
  </si>
  <si>
    <t>4210160350187</t>
  </si>
  <si>
    <t>GULBAHAR BRANCH KARACHI</t>
  </si>
  <si>
    <t>PK70MEZN0001690101027723</t>
  </si>
  <si>
    <t>USMANIA VIEW -B,ROAD,NAZIMABAD,</t>
  </si>
  <si>
    <t>HOUSE#DV-193,USMANIA SOCIETY NEAR</t>
  </si>
  <si>
    <t>03229291909</t>
  </si>
  <si>
    <t>azam_fareed@hotmail.com</t>
  </si>
  <si>
    <t>5548</t>
  </si>
  <si>
    <t>11869011</t>
  </si>
  <si>
    <t>4230195523169</t>
  </si>
  <si>
    <t>PK15SCBL0000001183848601</t>
  </si>
  <si>
    <t>RANCHORLINE KARACHI</t>
  </si>
  <si>
    <t>BIBI BUILDING PEERU BUDDAH STREET,</t>
  </si>
  <si>
    <t>GROUND FLOOR,R.C.4/171,HAJIYANI FAIZ</t>
  </si>
  <si>
    <t>EHSAN ALI FAREED</t>
  </si>
  <si>
    <t>03219900080</t>
  </si>
  <si>
    <t>zawarhussain@hotmail.com</t>
  </si>
  <si>
    <t>27923894</t>
  </si>
  <si>
    <t>3520162090855</t>
  </si>
  <si>
    <t>GULBERG BRANCH, LAHORE.</t>
  </si>
  <si>
    <t>PK88ALFH0028001003563312</t>
  </si>
  <si>
    <t>BAHRIA TOWN,LAHORE</t>
  </si>
  <si>
    <t>931-H,STREET# 28,JASMINE BLOCK,SECTOR-C,</t>
  </si>
  <si>
    <t>ZULFIQAR HUSSAIN ZIA</t>
  </si>
  <si>
    <t>03242155733</t>
  </si>
  <si>
    <t>lrcpcsirkar@hotmail.com</t>
  </si>
  <si>
    <t>4230112772031</t>
  </si>
  <si>
    <t>KASHIF KHAN</t>
  </si>
  <si>
    <t>4220135313011</t>
  </si>
  <si>
    <t>PK90NBPA0064003107579889</t>
  </si>
  <si>
    <t>HOUSE # 184, AREA, 36/E, LANDHI 5 1/2,</t>
  </si>
  <si>
    <t>ASIRULLAH KHAN</t>
  </si>
  <si>
    <t>03471252308</t>
  </si>
  <si>
    <t>muream@live.com</t>
  </si>
  <si>
    <t>639.5</t>
  </si>
  <si>
    <t>4230191875778</t>
  </si>
  <si>
    <t>SHABNAM FATIMA</t>
  </si>
  <si>
    <t>4200083418700</t>
  </si>
  <si>
    <t>4220163950235</t>
  </si>
  <si>
    <t>MAISUM</t>
  </si>
  <si>
    <t>640.5</t>
  </si>
  <si>
    <t>4220116394234</t>
  </si>
  <si>
    <t>PK34BAHL1047008100644301</t>
  </si>
  <si>
    <t>CHOWRANGI</t>
  </si>
  <si>
    <t>G-009, CLASSIC CORNER NEAR NUMAISH</t>
  </si>
  <si>
    <t>03009259123</t>
  </si>
  <si>
    <t>hussain.hopes@gmail.com</t>
  </si>
  <si>
    <t>4220126811444</t>
  </si>
  <si>
    <t>PK59BAHL1018007801962901</t>
  </si>
  <si>
    <t>C-6, FARAZ AVENUE, BLOCK-20,</t>
  </si>
  <si>
    <t>SYED ZAHID HUSSAIN</t>
  </si>
  <si>
    <t>03313346860</t>
  </si>
  <si>
    <t>shahidakhussain56@yahoo.com</t>
  </si>
  <si>
    <t>4210104889385</t>
  </si>
  <si>
    <t>SYED SHAHID AKBAR</t>
  </si>
  <si>
    <t>GULSHAN-E-ZUBAIDA KARACHI</t>
  </si>
  <si>
    <t>PK58UNIL0112049110126976</t>
  </si>
  <si>
    <t>B-91, BLOCK-D, NORTH NAZIMABAD,</t>
  </si>
  <si>
    <t>SYED AKBAR HUSSAIN</t>
  </si>
  <si>
    <t>03459353167</t>
  </si>
  <si>
    <t>capriiftikhar@yahoo.com</t>
  </si>
  <si>
    <t>1610157188909</t>
  </si>
  <si>
    <t>PESHAWAR CANTT PESHAWAR</t>
  </si>
  <si>
    <t>NATIONAL BANK PAKISTAN</t>
  </si>
  <si>
    <t>0000 188556</t>
  </si>
  <si>
    <t>SECTOR F3/1, PHASE-VI, HAYATABAD,</t>
  </si>
  <si>
    <t>HOUSE NO.81, UP FLOOR, STREET NO.3,</t>
  </si>
  <si>
    <t>ABDUL JABBAR KHANZADA</t>
  </si>
  <si>
    <t>03332178036</t>
  </si>
  <si>
    <t>ejazkalam@yahoo.com</t>
  </si>
  <si>
    <t>4230110646459</t>
  </si>
  <si>
    <t>KHAYABAN-E-HAFIZ KARACHI</t>
  </si>
  <si>
    <t>PK91BAHL1036007100060501</t>
  </si>
  <si>
    <t>PHASE-6, D.H.A.,</t>
  </si>
  <si>
    <t>HOUSE NO.77/II, KHAYABAN-E-NISHAT,</t>
  </si>
  <si>
    <t>SYED ABDUL KALAM (LATE)</t>
  </si>
  <si>
    <t>03232191624</t>
  </si>
  <si>
    <t>siddiqsitwat@yahoo.com</t>
  </si>
  <si>
    <t>4220103495652</t>
  </si>
  <si>
    <t>FAIZIA SITWAT</t>
  </si>
  <si>
    <t>4220104038259</t>
  </si>
  <si>
    <t>MUHAMMAD SIDDIQ SITWAT</t>
  </si>
  <si>
    <t>CHANDNI CHOWK BRANCH KARACHI</t>
  </si>
  <si>
    <t>PK73UNIL0112015010070228</t>
  </si>
  <si>
    <t>SHAHRA-E-FAISAL</t>
  </si>
  <si>
    <t>FLAT NO. B-6, 6TH FLOOR DADA BHOY CENTRE</t>
  </si>
  <si>
    <t>MUHAMMAD SOLAAT ALI</t>
  </si>
  <si>
    <t>03002434140</t>
  </si>
  <si>
    <t>amehdi84@yahoo.com</t>
  </si>
  <si>
    <t>4220119181593</t>
  </si>
  <si>
    <t>HIGH COURT KARACHI</t>
  </si>
  <si>
    <t>PK57HABB0006060007849101</t>
  </si>
  <si>
    <t>LINES AREA, KARACHI</t>
  </si>
  <si>
    <t>JACOB LINE COMPLEX,</t>
  </si>
  <si>
    <t>FLAT NO.3/1, BLOCK-N,</t>
  </si>
  <si>
    <t>MUHAMMAD MUSTAHSAN</t>
  </si>
  <si>
    <t>03318004375</t>
  </si>
  <si>
    <t>sangji510@hotmail.com</t>
  </si>
  <si>
    <t>4200004457475</t>
  </si>
  <si>
    <t>IBG-SOLDIER BAZAR KARACHI</t>
  </si>
  <si>
    <t>PK50ALFH5638005000635260</t>
  </si>
  <si>
    <t>327/3, GARDEN EAST,</t>
  </si>
  <si>
    <t>A-1, AFSHAN APARTMENT,</t>
  </si>
  <si>
    <t>AKBER ALI</t>
  </si>
  <si>
    <t>enayatalip@hotmail.com</t>
  </si>
  <si>
    <t>12560</t>
  </si>
  <si>
    <t>9040601751809</t>
  </si>
  <si>
    <t>MARRIOT HOTEL KARACHI</t>
  </si>
  <si>
    <t>105-0105-0085</t>
  </si>
  <si>
    <t>GULISTAN-E-JOHAR, KARACHI</t>
  </si>
  <si>
    <t>G-01, PLOT B-31, BLOCK-2,</t>
  </si>
  <si>
    <t>C/O MUHAMMAD IQBAL</t>
  </si>
  <si>
    <t>PAINDA NOOR</t>
  </si>
  <si>
    <t>03008272799</t>
  </si>
  <si>
    <t>nadeem_nbp@yahoo.com</t>
  </si>
  <si>
    <t>532</t>
  </si>
  <si>
    <t>4210116570815</t>
  </si>
  <si>
    <t>16003268</t>
  </si>
  <si>
    <t>4210116561234</t>
  </si>
  <si>
    <t>MODEL BRANCH, CLIFTON KARACHI</t>
  </si>
  <si>
    <t>PK47NBPA1027003150769584</t>
  </si>
  <si>
    <t>PHASE VI, D.H.A. KARACHI</t>
  </si>
  <si>
    <t>KHYABAN-E-BUKHARI, OFF SABA AVENUE</t>
  </si>
  <si>
    <t>119/III/I, 30TH STREET</t>
  </si>
  <si>
    <t>03233209129</t>
  </si>
  <si>
    <t>sarasitwat1@gmail.com</t>
  </si>
  <si>
    <t>4220104038263</t>
  </si>
  <si>
    <t>MURAD SITWAT</t>
  </si>
  <si>
    <t>MRS.FAIZIA SITWAT/MURAD SITWAT</t>
  </si>
  <si>
    <t>DADABHOY CENTRE KARACHI</t>
  </si>
  <si>
    <t>PK83ABPA0010019656020011</t>
  </si>
  <si>
    <t>SHAHRA-E-FAISAL, KARACHI</t>
  </si>
  <si>
    <t>OPP: AISHA BAWANY SCHOOL,</t>
  </si>
  <si>
    <t>APT. B-6, 6TH FLOOR, DADABHOY CENTRE,</t>
  </si>
  <si>
    <t>MOHAMMAD SIDDIQ SITWAT</t>
  </si>
  <si>
    <t>672</t>
  </si>
  <si>
    <t>4230123890874</t>
  </si>
  <si>
    <t>PERDESI PALACE JAMSHED ROAD</t>
  </si>
  <si>
    <t>FLAT NO.205, PLOT # 711/6,</t>
  </si>
  <si>
    <t>03344444798</t>
  </si>
  <si>
    <t>babar.ali@gmail.com</t>
  </si>
  <si>
    <t>133000</t>
  </si>
  <si>
    <t>37138588</t>
  </si>
  <si>
    <t>3520173146511</t>
  </si>
  <si>
    <t>PK87HABB0022657200684803</t>
  </si>
  <si>
    <t>D. H. A. PHASE - 7</t>
  </si>
  <si>
    <t>111-C, JAMI COMMERCIAL STREET NO.11</t>
  </si>
  <si>
    <t>AURANGZEB KHAN</t>
  </si>
  <si>
    <t>03008272084</t>
  </si>
  <si>
    <t>fariqmukhtar@yahoo.com</t>
  </si>
  <si>
    <t>4230115259602</t>
  </si>
  <si>
    <t>SALMA SHAHPUR WALA</t>
  </si>
  <si>
    <t>06267343</t>
  </si>
  <si>
    <t>4230162994505</t>
  </si>
  <si>
    <t>FARIQ MUKHTAR</t>
  </si>
  <si>
    <t>PK54BAHL1003007708279201</t>
  </si>
  <si>
    <t>MALIR CANTT.</t>
  </si>
  <si>
    <t>APPARTMENT 85/5-D, ASKARI 5,</t>
  </si>
  <si>
    <t>IFTIKHAR AHMED MUKHTAR</t>
  </si>
  <si>
    <t>fassam786@yahoo.com</t>
  </si>
  <si>
    <t>4220105803703</t>
  </si>
  <si>
    <t>TAHSIL EAST, KARACHI.</t>
  </si>
  <si>
    <t>GOLDEN TOWN, DAKHANA RAF-E-AAM SOCIETY,</t>
  </si>
  <si>
    <t>HOUSE NO.5/16, SURVEY NO.79,</t>
  </si>
  <si>
    <t>MUHAMMAD SHARIF</t>
  </si>
  <si>
    <t>03006403252</t>
  </si>
  <si>
    <t>526.5</t>
  </si>
  <si>
    <t>3460147897755</t>
  </si>
  <si>
    <t>DISTRICT SAILKOT</t>
  </si>
  <si>
    <t>MOHALA TAHTAHYAARAAM,DASKA</t>
  </si>
  <si>
    <t>HOUSE #909,MASOOM SHAH WALI,</t>
  </si>
  <si>
    <t>CH.MUHAMMAD ALI</t>
  </si>
  <si>
    <t>3310009193412</t>
  </si>
  <si>
    <t>70-A,NISAR COLONY</t>
  </si>
  <si>
    <t>NAVEED A.ZAFAR</t>
  </si>
  <si>
    <t>03094104897</t>
  </si>
  <si>
    <t>maroof246@yahoo.co.uk</t>
  </si>
  <si>
    <t>35296852</t>
  </si>
  <si>
    <t>3730161898811</t>
  </si>
  <si>
    <t>00093 MAIN BRANCH,SAEED PLAZA,CIVIL LINE JHELUM</t>
  </si>
  <si>
    <t>PK49SONE0009320006037675</t>
  </si>
  <si>
    <t>DHOKE ABDULLAHA , JHELUM</t>
  </si>
  <si>
    <t>HOUSE NO.B.III-109,</t>
  </si>
  <si>
    <t>FAQIR AHMED</t>
  </si>
  <si>
    <t>03314726084</t>
  </si>
  <si>
    <t>masif877@hotmail.com</t>
  </si>
  <si>
    <t>3520112632671</t>
  </si>
  <si>
    <t>HALI ROAD,GULBERG LAHORE</t>
  </si>
  <si>
    <t>PK33AIIN0000102121130019</t>
  </si>
  <si>
    <t>MOHALLAH, SADAR BAZAR ,LAHORE</t>
  </si>
  <si>
    <t>HOUSE#1057, STREET#77,KHARAS</t>
  </si>
  <si>
    <t>03224149381</t>
  </si>
  <si>
    <t>asimiqbalvohra@gmail.com</t>
  </si>
  <si>
    <t>3520258821535</t>
  </si>
  <si>
    <t>KACHOO PURA LAHORE</t>
  </si>
  <si>
    <t>PK79HABB0005810007860503</t>
  </si>
  <si>
    <t>SULTANPURA ROAD</t>
  </si>
  <si>
    <t>BASHIR MANZIL HIDE MARKET</t>
  </si>
  <si>
    <t>03008464907</t>
  </si>
  <si>
    <t>khusro@softech.com.pk</t>
  </si>
  <si>
    <t>26000</t>
  </si>
  <si>
    <t>3520014699725</t>
  </si>
  <si>
    <t>KHUSHRO SHAHOOKAR</t>
  </si>
  <si>
    <t>PK15ASCM0001001000951369</t>
  </si>
  <si>
    <t>TOWN,</t>
  </si>
  <si>
    <t>SOFTECH SYSTEMS, 955-L, PHASE-II, JOHAR</t>
  </si>
  <si>
    <t>DHANJISHAW SHAHOOKAR</t>
  </si>
  <si>
    <t>03008522447</t>
  </si>
  <si>
    <t>munawar@cheeseanddairy.com.pk</t>
  </si>
  <si>
    <t>3740576301011</t>
  </si>
  <si>
    <t>SYED MUNAWAR ALI GILLANI</t>
  </si>
  <si>
    <t>F-7, MARKAZ BRANCH ISLAMABAD</t>
  </si>
  <si>
    <t>PK38SCBL0000001050091201</t>
  </si>
  <si>
    <t>F-8/2,</t>
  </si>
  <si>
    <t>HOUSE NO. 38-PARK ROAD,</t>
  </si>
  <si>
    <t>MUHAMMAD ALI GILLANI</t>
  </si>
  <si>
    <t>03318313533</t>
  </si>
  <si>
    <t>rafiqdosani2016@gmail.com</t>
  </si>
  <si>
    <t>412.5</t>
  </si>
  <si>
    <t>4550485377689</t>
  </si>
  <si>
    <t>4550411257615</t>
  </si>
  <si>
    <t>MUHAMMAD RAFIQ DOSANI</t>
  </si>
  <si>
    <t>MARICH BAZAR BRANCH SUKKAR</t>
  </si>
  <si>
    <t>PK54MUCB0008802010002713</t>
  </si>
  <si>
    <t>BLOCK # 14, KARACHI</t>
  </si>
  <si>
    <t>RESIDENCY, GULSHAN E IQBAL,</t>
  </si>
  <si>
    <t>FLAT # 402, TOWER - A, PEARL</t>
  </si>
  <si>
    <t>ABDUL SATTAR DOSANI</t>
  </si>
  <si>
    <t>MUHAMMAD NAVEED AKHTAR MALIK</t>
  </si>
  <si>
    <t>LALAZAR BRANCH RAWALPINDI</t>
  </si>
  <si>
    <t>PK31ALFH0101001002505231</t>
  </si>
  <si>
    <t>TULSA ROAD LALAZAR</t>
  </si>
  <si>
    <t>HOUSE NO. 31/B, LANE NO/ 3,</t>
  </si>
  <si>
    <t>03350953158</t>
  </si>
  <si>
    <t>s.sajid.jaffery@gmail.com</t>
  </si>
  <si>
    <t>6110114503266</t>
  </si>
  <si>
    <t>ANAM BATOOL</t>
  </si>
  <si>
    <t>6110120564417</t>
  </si>
  <si>
    <t>SYED MUHAMMAD ALI JAFFERY</t>
  </si>
  <si>
    <t>6110145778382</t>
  </si>
  <si>
    <t>NUZHAT ZEHRA</t>
  </si>
  <si>
    <t>6110196495361</t>
  </si>
  <si>
    <t>SYED SAJID HUSSAIN JAFFERY</t>
  </si>
  <si>
    <t>CDA CIVIC CENTRE BRANCH, G-6 MARKAZ, ISLAMABAD</t>
  </si>
  <si>
    <t>PK71HABB0006020039407801</t>
  </si>
  <si>
    <t>G-6/2,</t>
  </si>
  <si>
    <t>HOUSE NO 12, STREET NO 31,</t>
  </si>
  <si>
    <t>SYED SABBIR HUSSAIN JAFFERY</t>
  </si>
  <si>
    <t>03224101000</t>
  </si>
  <si>
    <t>office.elegant@gmail.com</t>
  </si>
  <si>
    <t>4220127587510</t>
  </si>
  <si>
    <t>ALIYA NABEEL</t>
  </si>
  <si>
    <t>32655541</t>
  </si>
  <si>
    <t>3520013874848</t>
  </si>
  <si>
    <t>NOOR US SABA</t>
  </si>
  <si>
    <t>DHA BRANCH, PHASE-5. LAHORE</t>
  </si>
  <si>
    <t>PK66MEZN0002570103029249</t>
  </si>
  <si>
    <t>OFF BEDIAN ROAD.</t>
  </si>
  <si>
    <t>19-B, STREET# 1, SADAAT TOWN</t>
  </si>
  <si>
    <t>NASIR ANWER SHEIKH</t>
  </si>
  <si>
    <t>03214066477</t>
  </si>
  <si>
    <t>umer.arshad86@hotmail.com</t>
  </si>
  <si>
    <t>35183167</t>
  </si>
  <si>
    <t>3520284042683</t>
  </si>
  <si>
    <t>ALLAMA IQBAL TOWN BRANCH-II, 23-PAK BLOCK. LAHORE</t>
  </si>
  <si>
    <t>PK17SCBL0000001254085101</t>
  </si>
  <si>
    <t>DHA, PHASE-8,</t>
  </si>
  <si>
    <t>92-CC, EX. PARK VIEW,</t>
  </si>
  <si>
    <t>ARSHAD MEHMOOD</t>
  </si>
  <si>
    <t>03235521991</t>
  </si>
  <si>
    <t>pm_87@live.com</t>
  </si>
  <si>
    <t>3830396251523</t>
  </si>
  <si>
    <t>MUNEEB AHMED</t>
  </si>
  <si>
    <t>6110158679244</t>
  </si>
  <si>
    <t>TAHIRA MUNEEB</t>
  </si>
  <si>
    <t>WAPDA CITY BRANCH, CANAL ROAD, BLOCK-F, MAIN BOULEVARD ROAD, CENTRAL. FAISALABAD</t>
  </si>
  <si>
    <t>PK84ABPA0010051205250011</t>
  </si>
  <si>
    <t>WEST CANAL ROAD,</t>
  </si>
  <si>
    <t>HOUSE# 66-H, WAPDA CITY,</t>
  </si>
  <si>
    <t>03157171778</t>
  </si>
  <si>
    <t>m_umar_jamil@yahoo.com</t>
  </si>
  <si>
    <t>3310238049391</t>
  </si>
  <si>
    <t>MUHAMMAD UMAR FAROOQ</t>
  </si>
  <si>
    <t>NOORPUR BRANCH, CHAK# 122/JB, P-3792, MILLAT ROAD. FAISALABAD</t>
  </si>
  <si>
    <t>PK19HABB0002957900746003</t>
  </si>
  <si>
    <t>MILLAT ROAD,</t>
  </si>
  <si>
    <t>P-81, GREEN TOWN,</t>
  </si>
  <si>
    <t>MUHAMMAD JAMIL SHAHID</t>
  </si>
  <si>
    <t>03355436306</t>
  </si>
  <si>
    <t>imtiazali2293@yahoo.com</t>
  </si>
  <si>
    <t>23748885</t>
  </si>
  <si>
    <t>3660160925673</t>
  </si>
  <si>
    <t>DHA PHASE-2 BRANCH, GROUND FLOOR, PLOT# 86, STREET# 22, SECTOR-J. ISLAMABAD</t>
  </si>
  <si>
    <t>PK71DUIB0000000275010001</t>
  </si>
  <si>
    <t>BLOCK-A, SOAN GARDENS.</t>
  </si>
  <si>
    <t>HOUSE# 6, STREET# 11,</t>
  </si>
  <si>
    <t>ATTA ULLAH</t>
  </si>
  <si>
    <t>03103335555</t>
  </si>
  <si>
    <t>owaisz@gmail.com</t>
  </si>
  <si>
    <t>4215.5</t>
  </si>
  <si>
    <t>4200005333573</t>
  </si>
  <si>
    <t>PNSC BRANCH, GROUND FLR AT 37-A, LALAZAR AREA, OFF. M.T KHAN ROAD, KARACHI.</t>
  </si>
  <si>
    <t>MEEZAN BANK LIMITED.</t>
  </si>
  <si>
    <t>0100632348</t>
  </si>
  <si>
    <t>BLUE AREA, ISLAMABAD</t>
  </si>
  <si>
    <t>MANZOOR PLAZA, FAZLE HAQ ROAD,</t>
  </si>
  <si>
    <t>1ST FLOOR, THE HIVE, PLOT # 14-E,</t>
  </si>
  <si>
    <t>SYED SALMAN AKBER ZAIDI</t>
  </si>
  <si>
    <t>03348182376</t>
  </si>
  <si>
    <t>ashrafmuhammad994@yahoo.com</t>
  </si>
  <si>
    <t>451</t>
  </si>
  <si>
    <t>3460327566081</t>
  </si>
  <si>
    <t>SHAHABPURA ROAD BR,NEAR MASJID TAJDAR-E- MADINA,SMALL INDUSTRIES ESTATE, SIALKOT.</t>
  </si>
  <si>
    <t>SINDH BANK LIMITED</t>
  </si>
  <si>
    <t>PK96SIND0006373727246100</t>
  </si>
  <si>
    <t>SHAHAB CHOWK, SIALKOT</t>
  </si>
  <si>
    <t>MOHALLA. SHAH SHAKOOR, NEAR</t>
  </si>
  <si>
    <t>C/O. BISMILLAH NOOR GENERAL STORE,</t>
  </si>
  <si>
    <t>NOOR DIN</t>
  </si>
  <si>
    <t>03329133701</t>
  </si>
  <si>
    <t>imranmkhan42@gmail.com</t>
  </si>
  <si>
    <t>3740599981168</t>
  </si>
  <si>
    <t>SUNEHRI MASJID ROAD BRANCH, NOTHIA, PESHAWAR</t>
  </si>
  <si>
    <t>PK73HABB0004637900594403</t>
  </si>
  <si>
    <t>CANTT, PESHAWAR</t>
  </si>
  <si>
    <t>NOTHIA QADEEM, PESHAWAR</t>
  </si>
  <si>
    <t>HOUSE # 762, TALAB ROAD,</t>
  </si>
  <si>
    <t>IMRAN MUHAMMAD KHAN</t>
  </si>
  <si>
    <t>03312515599</t>
  </si>
  <si>
    <t>aliraza_61904@hotmail.com</t>
  </si>
  <si>
    <t>3630204597079</t>
  </si>
  <si>
    <t>GULSHAN MARKET BRANCH. MULTAN</t>
  </si>
  <si>
    <t>PK11MUCB0047702010038402</t>
  </si>
  <si>
    <t>STREET # 4, NEW MULTAN,</t>
  </si>
  <si>
    <t>HOUSE # 43, BLOCK-S,</t>
  </si>
  <si>
    <t>WARIS ALI</t>
  </si>
  <si>
    <t>03016120544</t>
  </si>
  <si>
    <t>tayyab544@gmail.com</t>
  </si>
  <si>
    <t>3460320919826</t>
  </si>
  <si>
    <t>KHALIDA PARVEEN</t>
  </si>
  <si>
    <t>1807</t>
  </si>
  <si>
    <t>3460321566467</t>
  </si>
  <si>
    <t>KOTLI LOHARAN BRANCH SIALKOT.</t>
  </si>
  <si>
    <t>PK16NBPA1360003064338908</t>
  </si>
  <si>
    <t>TEH &amp; DISTT, SIALKOT</t>
  </si>
  <si>
    <t>KOTLI LOHARAN WEST,</t>
  </si>
  <si>
    <t>HOUSE # 1418,</t>
  </si>
  <si>
    <t>03006191890</t>
  </si>
  <si>
    <t>salmanazam100@gmail.com</t>
  </si>
  <si>
    <t>2929.5</t>
  </si>
  <si>
    <t>3460384130040</t>
  </si>
  <si>
    <t>202- KOTLI LOHARAN WEST BRANCH SIALKOT.</t>
  </si>
  <si>
    <t>PK17MUCB0445821411000126</t>
  </si>
  <si>
    <t>KHAS, SIALKOT</t>
  </si>
  <si>
    <t>LOHARAN WEST, DAK KHANA</t>
  </si>
  <si>
    <t>MOHALLA. LEAGWAN, KOTLI</t>
  </si>
  <si>
    <t>ABDUL SUBHAN</t>
  </si>
  <si>
    <t>03006220611</t>
  </si>
  <si>
    <t>isaeed1973@gmail.com</t>
  </si>
  <si>
    <t>3420122873920</t>
  </si>
  <si>
    <t>JAVARIA NAGHMAN</t>
  </si>
  <si>
    <t>3420195118907</t>
  </si>
  <si>
    <t>NORTH NAZIMABAD BRANCH, NORTH PLAZA, SD- 11, OFF.JINNAH COLLEGE, BLOCK-A. KARACHI</t>
  </si>
  <si>
    <t>PK94MUCB0405753761000974</t>
  </si>
  <si>
    <t>BLOCK-A, KARACHI</t>
  </si>
  <si>
    <t>COMPLEX, NORTH NAZIMABAD,</t>
  </si>
  <si>
    <t>FLAT # C-19, RANGERS</t>
  </si>
  <si>
    <t>MIAN MUHAMMAD SAEED</t>
  </si>
  <si>
    <t>03312321275</t>
  </si>
  <si>
    <t>basit_sivany123@hotmail.co.uk</t>
  </si>
  <si>
    <t>4200028093225</t>
  </si>
  <si>
    <t>MAIN BRANCH, HASSAN CHAMBERS, BLOCK-7, CLIFTON. KARACHI</t>
  </si>
  <si>
    <t>PK77DUIB0000000419323001</t>
  </si>
  <si>
    <t>CIVIL LINES, KARACHI</t>
  </si>
  <si>
    <t>RESIDENCY, CL/8, PLOT # 8-3,</t>
  </si>
  <si>
    <t>FLAT # 603, 6TH FLOOR, HABIB</t>
  </si>
  <si>
    <t>ABDUL RAUF SIVANY</t>
  </si>
  <si>
    <t>03343325002</t>
  </si>
  <si>
    <t>PAPER MARKET BRANCH, FRERE ROAD, SHAHRAH -E-LIAQUAT. KARACHI</t>
  </si>
  <si>
    <t>KARACHI-74200, KARACHI</t>
  </si>
  <si>
    <t>THATHAI COMPOUND, M.A JINNAH ROAD,</t>
  </si>
  <si>
    <t>365/7, PAKISTAN BUILDING,</t>
  </si>
  <si>
    <t>03006610054</t>
  </si>
  <si>
    <t>raiamjad@gmail.com</t>
  </si>
  <si>
    <t>3840370715837</t>
  </si>
  <si>
    <t>STATE LIFE BUILD BR, STATE LIFE BUILD #9 DR ZIAUDDIN AHMED ROAD, SADDAR, KARACHI.</t>
  </si>
  <si>
    <t>PK31HABB0000420021231001</t>
  </si>
  <si>
    <t>LALAZAR, M.T.KHAN ROAD,</t>
  </si>
  <si>
    <t>FLAT# 13, PLOT# 1-B,</t>
  </si>
  <si>
    <t>03312462898</t>
  </si>
  <si>
    <t>saghirahmedsiddiqui1945@gmail.com</t>
  </si>
  <si>
    <t>4220172413309</t>
  </si>
  <si>
    <t>50187633</t>
  </si>
  <si>
    <t>4250151292465</t>
  </si>
  <si>
    <t>INDUS MEHRAN C.H.S BRANCH KARACHI.</t>
  </si>
  <si>
    <t>PK65MEZN0099150101826876</t>
  </si>
  <si>
    <t>B-4/176, INDUS MEHRAN,</t>
  </si>
  <si>
    <t>03212418864</t>
  </si>
  <si>
    <t>kaleem516@gmail.com</t>
  </si>
  <si>
    <t>40</t>
  </si>
  <si>
    <t>4220197617986</t>
  </si>
  <si>
    <t>SHAHNAZ KALEEM</t>
  </si>
  <si>
    <t>4220104993889</t>
  </si>
  <si>
    <t>SIDCO CENTRE BR.,SIDCO AVENUE CENTRE,PIA KARACHI</t>
  </si>
  <si>
    <t>PK78MUCB0139102010015554</t>
  </si>
  <si>
    <t>KORANGI ROAD, KARACHI</t>
  </si>
  <si>
    <t>LUCKNOW SOCIETY,</t>
  </si>
  <si>
    <t>HOUSE NO.C-516,</t>
  </si>
  <si>
    <t>HASHMATULLAH KHAN</t>
  </si>
  <si>
    <t>03002314477</t>
  </si>
  <si>
    <t>anjumfamily.bushra@gmail.com</t>
  </si>
  <si>
    <t>4250185802131</t>
  </si>
  <si>
    <t>SAFDAR ALI ANJUM</t>
  </si>
  <si>
    <t>4250186367774</t>
  </si>
  <si>
    <t>MALIR CITY BRANCH, PLOT NO.G-/1-278-9 VIII C-13, MALIR CITY, KARACHI.</t>
  </si>
  <si>
    <t>PK47BAHL1112007100422601</t>
  </si>
  <si>
    <t>QUAIDABAD,</t>
  </si>
  <si>
    <t>R.317-B, GREEN PARK CITY,</t>
  </si>
  <si>
    <t>03338153896</t>
  </si>
  <si>
    <t>www.skyfallsyed@yahoo.com</t>
  </si>
  <si>
    <t>1811</t>
  </si>
  <si>
    <t>3410122812727</t>
  </si>
  <si>
    <t>PEOPLE COLONY BRANCH. GUJRANWALA</t>
  </si>
  <si>
    <t>PK02BAHL0066007700970701</t>
  </si>
  <si>
    <t>BLOCK-Z, PEOPLES COLONY,</t>
  </si>
  <si>
    <t>HOUSE NO.39, STREET NO.U,</t>
  </si>
  <si>
    <t>KHAWAJA GHULAM QADIR</t>
  </si>
  <si>
    <t>03222701736</t>
  </si>
  <si>
    <t>gadit.masab@gmail.com</t>
  </si>
  <si>
    <t>37500</t>
  </si>
  <si>
    <t>4220117575877</t>
  </si>
  <si>
    <t>MASAB GADIT</t>
  </si>
  <si>
    <t>ANNEXE BRANCH (0047),HASRAT MOHANI ROAD, KARACHI</t>
  </si>
  <si>
    <t>PK59HABB0000477900765001</t>
  </si>
  <si>
    <t>P.E.C.H.S., KASHMIR ROAD,</t>
  </si>
  <si>
    <t>J-140, BLOCK-II,</t>
  </si>
  <si>
    <t>MUHAMMAD ASLAM GADIT</t>
  </si>
  <si>
    <t>03002420140</t>
  </si>
  <si>
    <t>asifriaz1978@hotmail.com</t>
  </si>
  <si>
    <t>3740597557479</t>
  </si>
  <si>
    <t>ALLAMA IQBAL ROAD BRANCH, 72 S, BLOCK-2, P.E.C.H.S., KARACHI.</t>
  </si>
  <si>
    <t>PK79SCBL0000012860456801</t>
  </si>
  <si>
    <t>FEDERAL ""B"" AREA, KARACHI</t>
  </si>
  <si>
    <t>DASTAGIR SOCIETY,</t>
  </si>
  <si>
    <t>R-101, BLOCK-9,</t>
  </si>
  <si>
    <t>RIAZ AHMED</t>
  </si>
  <si>
    <t>03332338682</t>
  </si>
  <si>
    <t>haider_naeem67@hotmail.com</t>
  </si>
  <si>
    <t>4220117384350</t>
  </si>
  <si>
    <t>SAJIDA NAEEM HAIDER</t>
  </si>
  <si>
    <t>1537.5</t>
  </si>
  <si>
    <t>4250115040167</t>
  </si>
  <si>
    <t>SAADI TOWN BRANCH, BLOCK-3, MDA SCHEME- 33. KARACHI</t>
  </si>
  <si>
    <t>PK20BAHL1113009500728001</t>
  </si>
  <si>
    <t>SCHEME NO.33, KARACHI</t>
  </si>
  <si>
    <t>HAIDER MANZIL, SAADI TOWN, MALIR CANTT,</t>
  </si>
  <si>
    <t>D-90, BLOCK-4, STREET NO.9,</t>
  </si>
  <si>
    <t>SHAMIM HAIDER AZIZ</t>
  </si>
  <si>
    <t>255</t>
  </si>
  <si>
    <t>STEAM POWER STATION MANAWALA BRANCH FAISALABAD</t>
  </si>
  <si>
    <t>WEST CANNAL ROAD,</t>
  </si>
  <si>
    <t>B-5, STEAM POWER STATION COLONY,</t>
  </si>
  <si>
    <t>QAMAR UDIN SHEIKH</t>
  </si>
  <si>
    <t>03002351425</t>
  </si>
  <si>
    <t>mirza.abbas.shirazee@gmail.com</t>
  </si>
  <si>
    <t>11375.5</t>
  </si>
  <si>
    <t>4220166188115</t>
  </si>
  <si>
    <t>SHAHRAH  E FAISAL BRANCH KARACHI</t>
  </si>
  <si>
    <t>PK76MPBL0112217140403659</t>
  </si>
  <si>
    <t>AHMED SHAH ROAD, KARACHI</t>
  </si>
  <si>
    <t>BUSINESS CENTRE, BLOCK 7&amp;8, KCHS, SULTAN</t>
  </si>
  <si>
    <t>SHOW ROOM NO.1&amp;2, GROUND FLOOR, BANK &amp;</t>
  </si>
  <si>
    <t>ABID SHIRAZEE</t>
  </si>
  <si>
    <t>115.5</t>
  </si>
  <si>
    <t>116.5</t>
  </si>
  <si>
    <t>GULSHAN-E-HADEED BRANCH KARACHI.</t>
  </si>
  <si>
    <t>BIN QASIM, KARACHI</t>
  </si>
  <si>
    <t>GULSHAN-E-HADEED,</t>
  </si>
  <si>
    <t>C-177, PHASE II,</t>
  </si>
  <si>
    <t>AITMAD UD-DIN</t>
  </si>
  <si>
    <t>03475114466</t>
  </si>
  <si>
    <t>anjumlink110@gmail.com</t>
  </si>
  <si>
    <t>4250116861639</t>
  </si>
  <si>
    <t>31342680</t>
  </si>
  <si>
    <t>LANDHI BRANCH, PLOT#C-4/A, SCHEME#3, LANDHI TOWNSHIP, KARACHI.</t>
  </si>
  <si>
    <t>PK37BAHL1059008100011401</t>
  </si>
  <si>
    <t>QUIDABAD,</t>
  </si>
  <si>
    <t>R-317-B, GREEN PARK CITY,</t>
  </si>
  <si>
    <t>03115011250</t>
  </si>
  <si>
    <t>usman.fani77@gmail.com</t>
  </si>
  <si>
    <t>3420384791097</t>
  </si>
  <si>
    <t>CIVIL LINES BRANCH, B-IV-2R-40, SAEED PLAZA. JHELUM</t>
  </si>
  <si>
    <t>PK35JSBL9039000000566678</t>
  </si>
  <si>
    <t>DSITRICT, GUJRAT</t>
  </si>
  <si>
    <t>P.O. BOX KHAS, TEHSIL SARE-E-ALAMGIR,</t>
  </si>
  <si>
    <t>VILLAGE QASBA KARYALI,</t>
  </si>
  <si>
    <t>directorpscuop@yahoo.com</t>
  </si>
  <si>
    <t>1730114788841</t>
  </si>
  <si>
    <t>ADJACENT TO COFFEE SHOP, UNIVERSITY CAMPUS, PESHAWAR</t>
  </si>
  <si>
    <t>PK63HABB0004040009840601</t>
  </si>
  <si>
    <t>PESHAWAR UNIVERSITY,</t>
  </si>
  <si>
    <t>STREET &amp; MOHALLAH PAKISTAN STUDY CENTRE,</t>
  </si>
  <si>
    <t>03335760820</t>
  </si>
  <si>
    <t>far_amj@yahoo.com</t>
  </si>
  <si>
    <t>6110104860827</t>
  </si>
  <si>
    <t>MALIK FARHAT HUSSAIN</t>
  </si>
  <si>
    <t>ISLAMABAD BRANCH,90-WEST RAZIA SHARIF PLAZA, JINNAH AVENUE,BLUE AREA,ISLAMABAD</t>
  </si>
  <si>
    <t>PK09BKIP0000008603904001</t>
  </si>
  <si>
    <t>SECTOR G-7/2,</t>
  </si>
  <si>
    <t>HOUSE NO.17/5-C, STREET NO.5,</t>
  </si>
  <si>
    <t>MAILK GUL NAWAZ</t>
  </si>
  <si>
    <t>03000549692</t>
  </si>
  <si>
    <t>saprel7@gmail.com</t>
  </si>
  <si>
    <t>4200003971540</t>
  </si>
  <si>
    <t>SABERA</t>
  </si>
  <si>
    <t>4200004244165</t>
  </si>
  <si>
    <t>SOLDIER BAZAR BR,PLOT NO.17/1, SOL B-2, SOLDIER BAZAR,KARACHI</t>
  </si>
  <si>
    <t>PK37BAHL1047007101057501</t>
  </si>
  <si>
    <t>PARSI COLONY, KARACHI</t>
  </si>
  <si>
    <t>PLOT# JM-100, SOLDIER BAZAR,</t>
  </si>
  <si>
    <t>FLAT # 206, PIONEER PALACE,</t>
  </si>
  <si>
    <t>ABDULLAH HAROON ROAD BRANCH, SNOW WHITE CENTRE,OPPOSITE JABEEZ HOTEL, KARACHI.</t>
  </si>
  <si>
    <t>STREET, RANCHORLINE KARACHI</t>
  </si>
  <si>
    <t>HAJIYANI FAIZ BIBI BUILDING,PEERU BUDDAH</t>
  </si>
  <si>
    <t>GROUND FLOOR, R.C.4/171,</t>
  </si>
  <si>
    <t>03002771427</t>
  </si>
  <si>
    <t>tanzeem.fareed@yahoo.com</t>
  </si>
  <si>
    <t>26626</t>
  </si>
  <si>
    <t>29811201</t>
  </si>
  <si>
    <t>4230121613653</t>
  </si>
  <si>
    <t>ABDULLAH HAROON ROAD, BRANCH, SNOW WHITE CENTRE,OPPOSITE JABEEZ HOTEL, KARACHI,</t>
  </si>
  <si>
    <t>PK62SCBL0000001183849501</t>
  </si>
  <si>
    <t>RANCHORLINE, KARACHI</t>
  </si>
  <si>
    <t>BIBI BUILDING,PEERU BADDAH STREET,</t>
  </si>
  <si>
    <t>GROUND FLOOR, R.C. 4/171, HAJIYANI FAIZ</t>
  </si>
  <si>
    <t>03002681837</t>
  </si>
  <si>
    <t>khalidashraf91@hotmail.com</t>
  </si>
  <si>
    <t>4250114316036</t>
  </si>
  <si>
    <t>TAHSEEN KHALID</t>
  </si>
  <si>
    <t>12206725</t>
  </si>
  <si>
    <t>4250115149149</t>
  </si>
  <si>
    <t>MALIR COLONY NEAR KALA BOARD KARACHI</t>
  </si>
  <si>
    <t>PK20ABPA0010019174860017</t>
  </si>
  <si>
    <t>MALIR HALT, KARACHI</t>
  </si>
  <si>
    <t>ZAFARABAD, RAFA-E-AAM SOCIETY,</t>
  </si>
  <si>
    <t>HOUSE NO.24, SURVEY NO.67,</t>
  </si>
  <si>
    <t>SYED ASHRAF ALI</t>
  </si>
  <si>
    <t>03008832967</t>
  </si>
  <si>
    <t>drsaqureshi@live.com</t>
  </si>
  <si>
    <t>3220350454357</t>
  </si>
  <si>
    <t>NISHTER MEDICAL COLLEGE BRANCH, MULTAN</t>
  </si>
  <si>
    <t>PK21HABB0004030017207101</t>
  </si>
  <si>
    <t>DOUBLE PHATTIK, MULTAN</t>
  </si>
  <si>
    <t>CHOWK LIAQAT ABAD, OLD SHUJA-ABAD ROAD,</t>
  </si>
  <si>
    <t>HOUSE NO. 686, STREET NO. 0/1,</t>
  </si>
  <si>
    <t>SHAUKAT ALI QURESHI</t>
  </si>
  <si>
    <t>03452259455</t>
  </si>
  <si>
    <t>munaf.pakoxygen@gmail.com</t>
  </si>
  <si>
    <t>63.5</t>
  </si>
  <si>
    <t>4230108059942</t>
  </si>
  <si>
    <t>RAHILA</t>
  </si>
  <si>
    <t>64</t>
  </si>
  <si>
    <t>4230108095767</t>
  </si>
  <si>
    <t>WEST WHARF ROAD BRANCH. KARACHI</t>
  </si>
  <si>
    <t>PK36MUCB0089402010037807</t>
  </si>
  <si>
    <t>HOSPITAL KARACHI</t>
  </si>
  <si>
    <t>SOLDIER BAZAR NO.2, OPPOSITE. NAGORI</t>
  </si>
  <si>
    <t>1ST FLOOR, FLAT NO.1, AL-NOOR PLAZA,</t>
  </si>
  <si>
    <t>ABAALI</t>
  </si>
  <si>
    <t>03002837273</t>
  </si>
  <si>
    <t>shahidnaseer2563@gmail.com</t>
  </si>
  <si>
    <t>4210176789626</t>
  </si>
  <si>
    <t>HAJRA SHAHID</t>
  </si>
  <si>
    <t>05486726</t>
  </si>
  <si>
    <t>4210116082765</t>
  </si>
  <si>
    <t>SHARIFABAD BRANCH. KARACHI</t>
  </si>
  <si>
    <t>PK04NBPA1035003103852901</t>
  </si>
  <si>
    <t>HASSAN ISPHANI ROAD KARACHI</t>
  </si>
  <si>
    <t>ARCADE, F.B. AREA,</t>
  </si>
  <si>
    <t>FLAT NO. A-6, BLOCK-7, IMRAN</t>
  </si>
  <si>
    <t>NASEER KHAN</t>
  </si>
  <si>
    <t>03008186271</t>
  </si>
  <si>
    <t>zahid1ch@gmail.com</t>
  </si>
  <si>
    <t>3130421112583</t>
  </si>
  <si>
    <t>WAPDA HOUSE BRANCH, THE MALL, LAHORE.</t>
  </si>
  <si>
    <t>PK67HABB0005520010909201</t>
  </si>
  <si>
    <t>PHASE-3, D.H.A.,</t>
  </si>
  <si>
    <t>HOUSE NO. 461-XX, STREET NO.27,</t>
  </si>
  <si>
    <t>CHAUDHRY MUHAMMAD NAWAZ</t>
  </si>
  <si>
    <t>37818546</t>
  </si>
  <si>
    <t>PK38BKIP0101900062540201</t>
  </si>
  <si>
    <t>M.A JINNAH ROAD, KARACHI</t>
  </si>
  <si>
    <t>NEAR OMI HOSPITAL &amp; IBA, JS BANK,</t>
  </si>
  <si>
    <t>FLAT # 203, 2ND FLOOR, FLAC ARCADE,</t>
  </si>
  <si>
    <t>HAMZA KHAN</t>
  </si>
  <si>
    <t>03009498934</t>
  </si>
  <si>
    <t>sajan.umran@gmail.com</t>
  </si>
  <si>
    <t>3220280802467</t>
  </si>
  <si>
    <t>SAJAN UMRAN</t>
  </si>
  <si>
    <t>QUEENS ROAD BRANCH, LAHORE.</t>
  </si>
  <si>
    <t>PK07UNIL0109000207350773</t>
  </si>
  <si>
    <t>MODERN COLONY, KOT LAKHPAT,</t>
  </si>
  <si>
    <t>HOUSE NO. 229/1, GILL CHOWK,</t>
  </si>
  <si>
    <t>BASHIR HAMEED</t>
  </si>
  <si>
    <t>03341228830</t>
  </si>
  <si>
    <t>tariqmirza04@gmail.com</t>
  </si>
  <si>
    <t>4230111121987</t>
  </si>
  <si>
    <t>GULSHAN-E-IQBAL BRANCH,B-41,BLOCK# 13-A, KDA,SCHEME-24,UNIVERSITY ROAD. KARACHI</t>
  </si>
  <si>
    <t>PK02MEZN0001040101869533</t>
  </si>
  <si>
    <t>BICYCLE MARKET KARACHI</t>
  </si>
  <si>
    <t>DR. ZIAUDDIN ROAD,</t>
  </si>
  <si>
    <t>3-MOHSIN BUILDING,</t>
  </si>
  <si>
    <t>MUHAMMAD ISMAIL MIRZA</t>
  </si>
  <si>
    <t>03222666574</t>
  </si>
  <si>
    <t>tayyab01@msn.com</t>
  </si>
  <si>
    <t>443.5</t>
  </si>
  <si>
    <t>3310025740027</t>
  </si>
  <si>
    <t>MUNAWARA ROAD BRANCH, FAISALABAD</t>
  </si>
  <si>
    <t>010401010619</t>
  </si>
  <si>
    <t>SAMANABAD, FAISALABAD</t>
  </si>
  <si>
    <t>MUHAMMADI CHOWK,</t>
  </si>
  <si>
    <t>HOUSE # 172-A,</t>
  </si>
  <si>
    <t>ABDUL QAYYUM</t>
  </si>
  <si>
    <t>03008746603</t>
  </si>
  <si>
    <t>wahsoh@gmail.com</t>
  </si>
  <si>
    <t>01140434</t>
  </si>
  <si>
    <t>3230362939917</t>
  </si>
  <si>
    <t>GTPS BRANCH, MOUZA HALA, G. T. ROAD, KOT ADDU</t>
  </si>
  <si>
    <t>PK03HABB0004770002475901</t>
  </si>
  <si>
    <t>KOT ADDU</t>
  </si>
  <si>
    <t>KAPCO COLONY,</t>
  </si>
  <si>
    <t>HOUSE # B-26,</t>
  </si>
  <si>
    <t>03458224521</t>
  </si>
  <si>
    <t>629.5</t>
  </si>
  <si>
    <t>11373750</t>
  </si>
  <si>
    <t>3420176560949</t>
  </si>
  <si>
    <t>FTC BRANCH, SHAHRAH-E-FAISAL. KARACHI</t>
  </si>
  <si>
    <t>PK87MEZN0001030100022433</t>
  </si>
  <si>
    <t>BLOCK-A KARACHI</t>
  </si>
  <si>
    <t>RANGER`S COMPLEX, NORTH NAZIMABAD,</t>
  </si>
  <si>
    <t>APPARTMENT C-19, BLOCK A,</t>
  </si>
  <si>
    <t>MIAN MOHAMMAD SAEED</t>
  </si>
  <si>
    <t>HUSSAINABAD BRANCH, KARACHI</t>
  </si>
  <si>
    <t>F.B.AREA BLOCK 3</t>
  </si>
  <si>
    <t>R-200, 2ND FLOOR,</t>
  </si>
  <si>
    <t>03062173236</t>
  </si>
  <si>
    <t>narjanlal@yahoo.co.in</t>
  </si>
  <si>
    <t>12</t>
  </si>
  <si>
    <t>4320118677749</t>
  </si>
  <si>
    <t>DARSHAN LAL</t>
  </si>
  <si>
    <t>4320118598149</t>
  </si>
  <si>
    <t>PAPER MARKET BRANCH, PLOT # 7, SR-6, ALTAF HUSSAIN ROAD, NEW CHALLI, KARACHI.</t>
  </si>
  <si>
    <t>PK41MPBL0113257140161931</t>
  </si>
  <si>
    <t>TRADE TOWER, NEW CHALLI.</t>
  </si>
  <si>
    <t>OFFICE# 1108, MUHAMMADI</t>
  </si>
  <si>
    <t>DOULAT RAM</t>
  </si>
  <si>
    <t>03022867993</t>
  </si>
  <si>
    <t>raheelumair@hotmail.com</t>
  </si>
  <si>
    <t>4210115443252</t>
  </si>
  <si>
    <t>RUKHSHINDA TAHSEEN</t>
  </si>
  <si>
    <t>4210117682499</t>
  </si>
  <si>
    <t>MUSLIM TOWN BRANCH, SECTOR 11-H, NORTH KARACHI, KARACHI.</t>
  </si>
  <si>
    <t>PK75HABB0004000027801101</t>
  </si>
  <si>
    <t>NORTH KARACHI KARACHI</t>
  </si>
  <si>
    <t>SECTOR 5-K, FLAT NO.7,</t>
  </si>
  <si>
    <t>D-12, CRESCENT ARCADE,</t>
  </si>
  <si>
    <t>ABDUL QUADIR</t>
  </si>
  <si>
    <t>03335249180</t>
  </si>
  <si>
    <t>643.5</t>
  </si>
  <si>
    <t>6110117162464</t>
  </si>
  <si>
    <t>TEHSIN RASOOL</t>
  </si>
  <si>
    <t>644</t>
  </si>
  <si>
    <t>F-7 MARKEZ BR.,JINNAH SUPER, F-7 MARKAZ, ISLAMABAD</t>
  </si>
  <si>
    <t>58010210002-9</t>
  </si>
  <si>
    <t>WEST CANAL ROAD.</t>
  </si>
  <si>
    <t>HOUSE # 66H, WAPDA CITY,</t>
  </si>
  <si>
    <t>KALEEM SHAUKAT</t>
  </si>
  <si>
    <t>03018580813</t>
  </si>
  <si>
    <t>sanaullahshah@hotmail.com</t>
  </si>
  <si>
    <t>6110187400843</t>
  </si>
  <si>
    <t>BLUE AREA BRANCH, F-6 JINNAH AVENUE, UBL BUILDING. ISLAMABAD</t>
  </si>
  <si>
    <t>PK12UNIL0112074110166530</t>
  </si>
  <si>
    <t>3RD ROAD, G-10/4,</t>
  </si>
  <si>
    <t>HOUSE NO.1249, STREET NO.3-G/G,</t>
  </si>
  <si>
    <t>SULEMAN SHAH</t>
  </si>
  <si>
    <t>03008239666</t>
  </si>
  <si>
    <t>azeems_household@hotmail.com</t>
  </si>
  <si>
    <t>4230106640244</t>
  </si>
  <si>
    <t>UZAIMA UMAIR HILALY</t>
  </si>
  <si>
    <t>4230139340741</t>
  </si>
  <si>
    <t>PHASE IV, D.H.A</t>
  </si>
  <si>
    <t>KISHMISH VILLA 98/1 5TH COMMERCIAL ST</t>
  </si>
  <si>
    <t>MUHAMMAD NASIR HILALY</t>
  </si>
  <si>
    <t>03008299887</t>
  </si>
  <si>
    <t>mr.drappers_fahad@hotmail.com</t>
  </si>
  <si>
    <t>4230109710988</t>
  </si>
  <si>
    <t>UZMA NASIR HILALY</t>
  </si>
  <si>
    <t>4230108667439</t>
  </si>
  <si>
    <t>SADDAR KARACHI</t>
  </si>
  <si>
    <t>DR. DAWOOD POTA ROAD,</t>
  </si>
  <si>
    <t>211-E-I-LINES,</t>
  </si>
  <si>
    <t>JAWED IQBAL PARACHA</t>
  </si>
  <si>
    <t>03332628677</t>
  </si>
  <si>
    <t>azharhussainccp@yahoo.com</t>
  </si>
  <si>
    <t>4120476762879</t>
  </si>
  <si>
    <t>AZHAR HUSSAIN (8367)</t>
  </si>
  <si>
    <t>CADET COLLEGE-PETARO BRANCH, JAMSHORO.</t>
  </si>
  <si>
    <t>PK06HABB0005140004182301</t>
  </si>
  <si>
    <t>DISTRICT JAMSHORO</t>
  </si>
  <si>
    <t>CADET COLLEGE, PETARO,</t>
  </si>
  <si>
    <t>HOUSE NO M-26,</t>
  </si>
  <si>
    <t>MUZAFFAR HUSSAIN</t>
  </si>
  <si>
    <t>03345205360</t>
  </si>
  <si>
    <t>shakeelmangnejo@yahoo.com</t>
  </si>
  <si>
    <t>17500</t>
  </si>
  <si>
    <t>4550411345797</t>
  </si>
  <si>
    <t>SINDH SECRETARIAT BRANCH, KARACHI</t>
  </si>
  <si>
    <t>PK21MUCB0006802010066748</t>
  </si>
  <si>
    <t>OLD CLIFTON, KARACHI</t>
  </si>
  <si>
    <t>FLATS NEAR SEVEN TOWER APARTMENT,</t>
  </si>
  <si>
    <t>FLAT NO. B4, PLOT # 112-C, SECRETARIES</t>
  </si>
  <si>
    <t>03334103090</t>
  </si>
  <si>
    <t>uwaqar@hotmail.com</t>
  </si>
  <si>
    <t>76460218</t>
  </si>
  <si>
    <t>3520230025579</t>
  </si>
  <si>
    <t>IQBAL TOWN BRANCH. LAHORE</t>
  </si>
  <si>
    <t>PK17MPBL0207027140108253</t>
  </si>
  <si>
    <t>ASIF BLOCK,  ALLAMA IQBAL TOWN,</t>
  </si>
  <si>
    <t>HOUSE # 184, STREET # 2,</t>
  </si>
  <si>
    <t>ATTA-UR-REHMAN</t>
  </si>
  <si>
    <t>03332344683</t>
  </si>
  <si>
    <t>adeel.sarfraz@gmail.com</t>
  </si>
  <si>
    <t>4220188808581</t>
  </si>
  <si>
    <t>HASSAN SQUARE BRANCH, B &amp; H HOUSE, NEAR CIVIC CENTRE, GULSHAN-E-IQBAL. KARACHI</t>
  </si>
  <si>
    <t>PK71ABPA0010011042230010</t>
  </si>
  <si>
    <t>BLOCK 5, KARACHI</t>
  </si>
  <si>
    <t>HOUSE NO. B-119/1,</t>
  </si>
  <si>
    <t>SARFRAZ AHMED</t>
  </si>
  <si>
    <t>03002526766</t>
  </si>
  <si>
    <t>uzmanasir64@hotmail.com</t>
  </si>
  <si>
    <t>260.5</t>
  </si>
  <si>
    <t>AZEEM UDDIN</t>
  </si>
  <si>
    <t>261</t>
  </si>
  <si>
    <t>5TH COMMERICAL STREET, PHASE-IV,</t>
  </si>
  <si>
    <t>KISHMISH VILLA, 98/1,</t>
  </si>
  <si>
    <t>MUHAMMAD NASIR HILALI</t>
  </si>
  <si>
    <t>03009471181</t>
  </si>
  <si>
    <t>sharpedge143@hotmail.com</t>
  </si>
  <si>
    <t>4818.5</t>
  </si>
  <si>
    <t>3520087149089</t>
  </si>
  <si>
    <t>CAVALRY BRANCH, COMMERCIAL AREA. LAHORE</t>
  </si>
  <si>
    <t>PK64SONE0004201010059635</t>
  </si>
  <si>
    <t>CAVALRY GROUND, LAHORE CANTT.</t>
  </si>
  <si>
    <t>HOUSE # 29, V LANE, STREET # 6,</t>
  </si>
  <si>
    <t>SHEIKH MUHAMMAD ARIF</t>
  </si>
  <si>
    <t>77517</t>
  </si>
  <si>
    <t>I.I.CHUNDRIGHAR  ROAD, KARACHI</t>
  </si>
  <si>
    <t>9TH FLOOR, TRADE CENTRE, I.I.CHUNDRIGHAR</t>
  </si>
  <si>
    <t>C/O KASB SECURITIES LTD.</t>
  </si>
  <si>
    <t>03235333680</t>
  </si>
  <si>
    <t>hnmd007@gmail.com</t>
  </si>
  <si>
    <t>3740502521445</t>
  </si>
  <si>
    <t>MAHMOOD AFZAL (022873)</t>
  </si>
  <si>
    <t>CANTT. BRANCH, KASHMIR ROAD, RAWALPINDI</t>
  </si>
  <si>
    <t>PK26UNIL0112004110593421</t>
  </si>
  <si>
    <t>PESHAWAR ROAD, RAWALPINDI CANTT.</t>
  </si>
  <si>
    <t>H.NO.626, X-2, LANE 6-A,KHAN PLAZA</t>
  </si>
  <si>
    <t>MALIK MOHAMMAD AFZAL</t>
  </si>
  <si>
    <t>03008557123</t>
  </si>
  <si>
    <t>wmqd44@outlook.com</t>
  </si>
  <si>
    <t>6110135880437</t>
  </si>
  <si>
    <t>SHAHNAWAZ MAHMOOD (022839)</t>
  </si>
  <si>
    <t>AAMIR PLAZA BRANCH, BLUE AREA. ISLAMABAD</t>
  </si>
  <si>
    <t>PK74HABB0023397901267403</t>
  </si>
  <si>
    <t>SECTOR F-11/1,</t>
  </si>
  <si>
    <t>HOUSE # 359, STREET # 70,</t>
  </si>
  <si>
    <t>WASIQ MAHMOOD</t>
  </si>
  <si>
    <t>03343010217</t>
  </si>
  <si>
    <t>ghazi110@live.com</t>
  </si>
  <si>
    <t>30724562</t>
  </si>
  <si>
    <t>4220137720309</t>
  </si>
  <si>
    <t>AFTAB MEHMOOD</t>
  </si>
  <si>
    <t>PK24HABB0008577901380303</t>
  </si>
  <si>
    <t>R-1/A, BLOCK-19, OWAIS HOMES,</t>
  </si>
  <si>
    <t>JAWAD ALI</t>
  </si>
  <si>
    <t>03008498870</t>
  </si>
  <si>
    <t>faysalsulehri@gmail.com</t>
  </si>
  <si>
    <t>22156020</t>
  </si>
  <si>
    <t>3520227257211</t>
  </si>
  <si>
    <t>MAIN BOULEVARD,GULBERG II, LAHORE</t>
  </si>
  <si>
    <t>PK21SCBL0000012374317901</t>
  </si>
  <si>
    <t>86-J, GULBERG III,</t>
  </si>
  <si>
    <t>FAIZ ULLAH SULEHRI</t>
  </si>
  <si>
    <t>03333311363</t>
  </si>
  <si>
    <t>adnan.sami.sheikh@gmail.com</t>
  </si>
  <si>
    <t>4230101718759</t>
  </si>
  <si>
    <t>FINANCE AND TRADE CENTRE (1796) KARACHI</t>
  </si>
  <si>
    <t>PK24UNIL0109000246673976</t>
  </si>
  <si>
    <t>DHA # 4,</t>
  </si>
  <si>
    <t>HOUSE # F-15/1, 4TH GIZRI STREET,</t>
  </si>
  <si>
    <t>SHAHID ANWAR SHEIKH</t>
  </si>
  <si>
    <t>03004150699</t>
  </si>
  <si>
    <t>abwahid7@gmail.com</t>
  </si>
  <si>
    <t>1293.5</t>
  </si>
  <si>
    <t>5440079228070</t>
  </si>
  <si>
    <t>ASIYA MUHAMMAD ULLAH</t>
  </si>
  <si>
    <t>1294</t>
  </si>
  <si>
    <t>31620396</t>
  </si>
  <si>
    <t>5440004873633</t>
  </si>
  <si>
    <t>BHATTI DHILWAN, DISTT SHEIKHUPRA</t>
  </si>
  <si>
    <t>PK55HABB0008487900193003</t>
  </si>
  <si>
    <t>SHEIKHUPRA ROAD, SHEIKHUPURA</t>
  </si>
  <si>
    <t>26/27 KM LAHORE-</t>
  </si>
  <si>
    <t>MANAGER PRODUCTION, ATLAS HONDA LTD,</t>
  </si>
  <si>
    <t>03222212306</t>
  </si>
  <si>
    <t>hammadharoon@gmail.com</t>
  </si>
  <si>
    <t>28750</t>
  </si>
  <si>
    <t>4230135723057</t>
  </si>
  <si>
    <t>PLAZA SQUARE KARACHI</t>
  </si>
  <si>
    <t>PK40MPBL0159027140146032</t>
  </si>
  <si>
    <t>SUNNY SIDE ROAD, CIVIL LINES,</t>
  </si>
  <si>
    <t>D-204, GEM HOMES, CL-6, 20/1,</t>
  </si>
  <si>
    <t>MUHAMMAD HAROON POTHIAWALA</t>
  </si>
  <si>
    <t>03337571171</t>
  </si>
  <si>
    <t>ali.shaikh13192@gmail.com</t>
  </si>
  <si>
    <t>4320313554595</t>
  </si>
  <si>
    <t>TAJ MUHAMMAD SHAIKH</t>
  </si>
  <si>
    <t>4320331181431</t>
  </si>
  <si>
    <t>4320345135295</t>
  </si>
  <si>
    <t>0008577901036703</t>
  </si>
  <si>
    <t>MAIN RASHID MINHAS ROAD, BLOCK-10-A,</t>
  </si>
  <si>
    <t>FLAT # G-304, SAIMA CLASSIC, JAUHAR MOR,</t>
  </si>
  <si>
    <t>03332485123</t>
  </si>
  <si>
    <t>bilalahmed01@gmail.com</t>
  </si>
  <si>
    <t>10781</t>
  </si>
  <si>
    <t>4220171678396</t>
  </si>
  <si>
    <t>NUR UL AIN BILAL</t>
  </si>
  <si>
    <t>4220171944633</t>
  </si>
  <si>
    <t>4250172857692</t>
  </si>
  <si>
    <t>10782</t>
  </si>
  <si>
    <t>4220186755547</t>
  </si>
  <si>
    <t>PK44MEZN0001290100049675</t>
  </si>
  <si>
    <t>HOUSE # 181/1,BLOCK-B,ADAMJEE NAGAR,</t>
  </si>
  <si>
    <t>46041.5</t>
  </si>
  <si>
    <t>4250112410708</t>
  </si>
  <si>
    <t>AISHA ZUBAIR</t>
  </si>
  <si>
    <t>46042</t>
  </si>
  <si>
    <t>PK70MEZN0001290103478545</t>
  </si>
  <si>
    <t>ADAMJEE NAGAR,</t>
  </si>
  <si>
    <t>HOUSE # 181/1,BLOCK A,</t>
  </si>
  <si>
    <t>03334547639</t>
  </si>
  <si>
    <t>asammahmood73@gmail.com</t>
  </si>
  <si>
    <t>527</t>
  </si>
  <si>
    <t>3520113401771</t>
  </si>
  <si>
    <t>MAIN BOULEVARD GULBERG, LAHORE</t>
  </si>
  <si>
    <t>PK81FAYS0001481010011338</t>
  </si>
  <si>
    <t>MUHAMMADIA COLONY, MOGHALPURA,</t>
  </si>
  <si>
    <t>HOUSE # 27/A, STREET # 47,</t>
  </si>
  <si>
    <t>FAZAL MAHMOOD</t>
  </si>
  <si>
    <t>03452462657</t>
  </si>
  <si>
    <t>ghazan_bashir@yahoo.com</t>
  </si>
  <si>
    <t>4240154765223</t>
  </si>
  <si>
    <t>PK57MEZN0001910101198375</t>
  </si>
  <si>
    <t>KHAYABAN-E-JAMI, CLIFTON,</t>
  </si>
  <si>
    <t>THE FORUM, 3RD FLOOR, SUIT # 321, G-20,</t>
  </si>
  <si>
    <t>03028229100</t>
  </si>
  <si>
    <t>salman.tariq@gmail.com</t>
  </si>
  <si>
    <t>4230153457659</t>
  </si>
  <si>
    <t>SYED SALMAN TARIQ</t>
  </si>
  <si>
    <t>CLIFTON BROADWAY KARACHI</t>
  </si>
  <si>
    <t>PK73HABB0000567900166303</t>
  </si>
  <si>
    <t>DHA, KARACHI</t>
  </si>
  <si>
    <t>KHAYABAN-E-BUKHARI, PHASE 6,</t>
  </si>
  <si>
    <t>HOUSE # 156/1, STREET # 31,</t>
  </si>
  <si>
    <t>SYED TARIQ</t>
  </si>
  <si>
    <t>03212754565</t>
  </si>
  <si>
    <t>asim.jahangir@gmail.com</t>
  </si>
  <si>
    <t>4210118660657</t>
  </si>
  <si>
    <t>KHAYABAN-E-ITTEHAD KARACHI</t>
  </si>
  <si>
    <t>PK20SCBL0000018490663201</t>
  </si>
  <si>
    <t>PHASE VII, DHA,</t>
  </si>
  <si>
    <t>HOUSE # 2/2, CREEK LANE 5,</t>
  </si>
  <si>
    <t>JAHANGIR GULZAR</t>
  </si>
  <si>
    <t>03002247625</t>
  </si>
  <si>
    <t>mahid_f@hotmail.com</t>
  </si>
  <si>
    <t>4220130431735</t>
  </si>
  <si>
    <t>PK79ALFH0005001003651827</t>
  </si>
  <si>
    <t>KMCHS, KARACHI</t>
  </si>
  <si>
    <t>167 JUSTICE INAMULLAH ROAD,</t>
  </si>
  <si>
    <t>HOUSE # 8, HILL AVENUE,</t>
  </si>
  <si>
    <t>FAHIM UDDIN</t>
  </si>
  <si>
    <t>03357668372</t>
  </si>
  <si>
    <t>samia.balal@yahoo.com</t>
  </si>
  <si>
    <t>579</t>
  </si>
  <si>
    <t>17363507</t>
  </si>
  <si>
    <t>3520203587636</t>
  </si>
  <si>
    <t>G-1, JOHAR TOWN LAHORE</t>
  </si>
  <si>
    <t>PK71MPBL0296017140158267</t>
  </si>
  <si>
    <t>JOHAR TOWN,</t>
  </si>
  <si>
    <t>HOUSE # 360-F-2,</t>
  </si>
  <si>
    <t>BALAL IBN ZAHOOR BANDEY</t>
  </si>
  <si>
    <t>03313496096</t>
  </si>
  <si>
    <t>mazharhussain.khan@yahoo.com</t>
  </si>
  <si>
    <t>4210117049723</t>
  </si>
  <si>
    <t>FARHAN MAZHAR</t>
  </si>
  <si>
    <t>4210116957918</t>
  </si>
  <si>
    <t>FARZANA NASREEN</t>
  </si>
  <si>
    <t>4210117049717</t>
  </si>
  <si>
    <t>R-524/9,NORTH KARACHI,</t>
  </si>
  <si>
    <t>FAZEELAT HUSSAIN KHAN</t>
  </si>
  <si>
    <t>03132295045</t>
  </si>
  <si>
    <t>karachi123@gmail.com</t>
  </si>
  <si>
    <t>2437.5</t>
  </si>
  <si>
    <t>4210153421943</t>
  </si>
  <si>
    <t>KARACHI STOCK EXCHANGE (0682) KARACHI</t>
  </si>
  <si>
    <t>PK03UNIL0109000206581635</t>
  </si>
  <si>
    <t>FEDERAL B AREA,</t>
  </si>
  <si>
    <t>D-41,BLOCK-6,</t>
  </si>
  <si>
    <t>HAJI NOOR MOHAMMED</t>
  </si>
  <si>
    <t>03008444644</t>
  </si>
  <si>
    <t>nadirshakeel@hotmail.com</t>
  </si>
  <si>
    <t>84.5</t>
  </si>
  <si>
    <t>3520226972610</t>
  </si>
  <si>
    <t>HOUSE # 207-G/II,</t>
  </si>
  <si>
    <t>SHAKEEL JAVED</t>
  </si>
  <si>
    <t>03369590484</t>
  </si>
  <si>
    <t>tariqsherkhan@yahoo.com</t>
  </si>
  <si>
    <t>6110114079628</t>
  </si>
  <si>
    <t>G-9/4, INDU.CENTRE, ISLAMABAD</t>
  </si>
  <si>
    <t>PK45HABB0018530005835701</t>
  </si>
  <si>
    <t>SECTOR G-9/4,</t>
  </si>
  <si>
    <t>HOUSE # 1027, STREET # 109,</t>
  </si>
  <si>
    <t>MUHAMMAD TARIQ SHER KHAN</t>
  </si>
  <si>
    <t>03034350122</t>
  </si>
  <si>
    <t>rizvankhalid@hotmail.com</t>
  </si>
  <si>
    <t>3520116245239</t>
  </si>
  <si>
    <t>PARK TOWER,CLIFTON KARACHI</t>
  </si>
  <si>
    <t>128309</t>
  </si>
  <si>
    <t>THE FORUM,BLOCK-9,CLIFTON,</t>
  </si>
  <si>
    <t>JS INVESTMENT LTD, 7TH FLOOR,</t>
  </si>
  <si>
    <t>KHALID JAVED SHAMI</t>
  </si>
  <si>
    <t>03223166860</t>
  </si>
  <si>
    <t>afzalnaveed.03849@yahoo.com</t>
  </si>
  <si>
    <t>4210176295173</t>
  </si>
  <si>
    <t>TAHIR ROOMI</t>
  </si>
  <si>
    <t>454.5</t>
  </si>
  <si>
    <t>4210116456515</t>
  </si>
  <si>
    <t>PAPOSH NAGAR, NANRKALI MARKET KARACHI</t>
  </si>
  <si>
    <t>PK93HABB0000537900178603</t>
  </si>
  <si>
    <t>NAZIMABAD # 5,</t>
  </si>
  <si>
    <t>5-E, 9/34, BARA MAIDAN,</t>
  </si>
  <si>
    <t>MUHAMMAD MUNIR GHAURI</t>
  </si>
  <si>
    <t>03212845324</t>
  </si>
  <si>
    <t>rajachoudhry@hotmail.com</t>
  </si>
  <si>
    <t>4220105980549</t>
  </si>
  <si>
    <t>KAPIL DEV CHOUDHRY</t>
  </si>
  <si>
    <t>4220130820339</t>
  </si>
  <si>
    <t>PK06MUCB0005402010091241</t>
  </si>
  <si>
    <t>NEW TOWN NEAR PIB COLONY,</t>
  </si>
  <si>
    <t>FLAT # 09, BLOCK B 10,KARACHI CENTER,</t>
  </si>
  <si>
    <t>ARJAN KUMAR</t>
  </si>
  <si>
    <t>03004013635</t>
  </si>
  <si>
    <t>ayubahmed48@gmail.com</t>
  </si>
  <si>
    <t>3520219707659</t>
  </si>
  <si>
    <t>FEROZEPUR ROAD LAHORE</t>
  </si>
  <si>
    <t>PK22ALFH0094001004200042</t>
  </si>
  <si>
    <t>CHINA SCHEME,</t>
  </si>
  <si>
    <t>HOUSE # 48,BLOCK-A-II,</t>
  </si>
  <si>
    <t>03452201729</t>
  </si>
  <si>
    <t>adee.u@hotmail.com</t>
  </si>
  <si>
    <t>4220164691269</t>
  </si>
  <si>
    <t>HOUSE # FN34/5, MALIR EXTENTION COLONY,</t>
  </si>
  <si>
    <t>JAMAL AHMED</t>
  </si>
  <si>
    <t>4320160221142</t>
  </si>
  <si>
    <t>PONAM BAI</t>
  </si>
  <si>
    <t>4510259898126</t>
  </si>
  <si>
    <t>PAPER MARKET KARACHI.</t>
  </si>
  <si>
    <t>HABIB MATROPOLITAN BANK LIMITED</t>
  </si>
  <si>
    <t>178024</t>
  </si>
  <si>
    <t>CANTT KARACHI, KARACHI</t>
  </si>
  <si>
    <t>PLOT # 21,CL-8, CIVIL LINES,</t>
  </si>
  <si>
    <t>FLAT# C-11, 2ND FLOOR, AKBAR APPARTMENT</t>
  </si>
  <si>
    <t>NARJAN LAL</t>
  </si>
  <si>
    <t>NADEEM  A. ILYAS</t>
  </si>
  <si>
    <t>AVENUE,  PHASE VI, DHA,  KARACHI</t>
  </si>
  <si>
    <t>30TH STREET, KHAYABAN-E-BUKHARI OFF SABA</t>
  </si>
  <si>
    <t>HOUSE NO. 119/III/I, FIRST FLOOR,</t>
  </si>
  <si>
    <t>03008249465</t>
  </si>
  <si>
    <t>uzairnasimshah@hotmail.com</t>
  </si>
  <si>
    <t>4200005661541</t>
  </si>
  <si>
    <t>UZAIR NASIM SHAH</t>
  </si>
  <si>
    <t>4210103606561</t>
  </si>
  <si>
    <t>ZOHAIR NASIM SHAH</t>
  </si>
  <si>
    <t>U.P MOR BRANCH KARACHI</t>
  </si>
  <si>
    <t>PK65JSBL9618000000740403</t>
  </si>
  <si>
    <t>R-612, BLOCK 15-B,</t>
  </si>
  <si>
    <t>NASIM UDDIN SHAH</t>
  </si>
  <si>
    <t>hanifkhanani00@gmail.com</t>
  </si>
  <si>
    <t>4230107097826</t>
  </si>
  <si>
    <t>AFSHAN</t>
  </si>
  <si>
    <t>PK71MPBL0115027140128371</t>
  </si>
  <si>
    <t>PHASE 4, DEFENCE,</t>
  </si>
  <si>
    <t>PLOT NO 114-C, 10TH COMMERCIAL STREET,</t>
  </si>
  <si>
    <t>03212043555</t>
  </si>
  <si>
    <t>arif@tabani-group.com</t>
  </si>
  <si>
    <t>4220157065269</t>
  </si>
  <si>
    <t>PK19MPBL0112027140287470</t>
  </si>
  <si>
    <t>LANE-5, PHASE 6, D.H.A,</t>
  </si>
  <si>
    <t>TABANI TOWER, 11/C BUKHARI COMMERCIAL,</t>
  </si>
  <si>
    <t>MUHAMMAD YAQOOB TABANI</t>
  </si>
  <si>
    <t>03332274722</t>
  </si>
  <si>
    <t>mhanifkhanani@gmail.com</t>
  </si>
  <si>
    <t>4220106780368</t>
  </si>
  <si>
    <t>2716.5</t>
  </si>
  <si>
    <t>4220108042673</t>
  </si>
  <si>
    <t>PAPER MARKET BRANCH KARACHI</t>
  </si>
  <si>
    <t>PK62MPBL0113027140173447</t>
  </si>
  <si>
    <t>NEW CHALLI, KARACHI</t>
  </si>
  <si>
    <t>SHAHRAH-E-LIAQUT,</t>
  </si>
  <si>
    <t>1/25, ARKAY SQUARE,</t>
  </si>
  <si>
    <t>KASSAM ABDUL SHAKOOR</t>
  </si>
  <si>
    <t>03462736357</t>
  </si>
  <si>
    <t>ossam_arsalan@live.com</t>
  </si>
  <si>
    <t>4220156044557</t>
  </si>
  <si>
    <t>HUNAIL</t>
  </si>
  <si>
    <t>4220165556362</t>
  </si>
  <si>
    <t>NASREEN ASHFAQ</t>
  </si>
  <si>
    <t>4220180007959</t>
  </si>
  <si>
    <t>AL-TIJARAH CENTRE,SHAHRA-E-FAISAL KARACHI</t>
  </si>
  <si>
    <t>PK64MEZN0001590101560560</t>
  </si>
  <si>
    <t>IQBAL, KING CHURCH KARACHI</t>
  </si>
  <si>
    <t>GOTH SCHEME-24, -BLOCK-13-D3, GULSHAN-E-</t>
  </si>
  <si>
    <t>HAJI WAJID ARCADE, PLOT # A-1, BALOUCH</t>
  </si>
  <si>
    <t>03343548677</t>
  </si>
  <si>
    <t>munirakhtar2@gmail.com</t>
  </si>
  <si>
    <t>4250147780244</t>
  </si>
  <si>
    <t>MARIAM PERVEEN</t>
  </si>
  <si>
    <t>4250116058869</t>
  </si>
  <si>
    <t>MUNIR AKHTAR</t>
  </si>
  <si>
    <t>STEEL TOWN BRANCH KARACHI</t>
  </si>
  <si>
    <t>17570005237201</t>
  </si>
  <si>
    <t>BIN QASIM,</t>
  </si>
  <si>
    <t>P-4/2,STEEL TOWN,</t>
  </si>
  <si>
    <t>AMEER HUSSAIN</t>
  </si>
  <si>
    <t>03002434091</t>
  </si>
  <si>
    <t>naeemkhanani@gmail.com</t>
  </si>
  <si>
    <t>875</t>
  </si>
  <si>
    <t>4200003909283</t>
  </si>
  <si>
    <t>20591942</t>
  </si>
  <si>
    <t>4200005033784</t>
  </si>
  <si>
    <t>FAZILA NAEEM</t>
  </si>
  <si>
    <t>PK48MPBL0152017140407508</t>
  </si>
  <si>
    <t>JAMSHED TOWN,SHAHEED-E-MILLAT ROAD</t>
  </si>
  <si>
    <t>UNIT-B,13/3,JINNAH SOCIETY,STREET # 1,</t>
  </si>
  <si>
    <t>03008282471</t>
  </si>
  <si>
    <t>3575</t>
  </si>
  <si>
    <t>06142940</t>
  </si>
  <si>
    <t>PK38MPBL0152017140407494</t>
  </si>
  <si>
    <t>JAMSHED TOWN,OFF.SHAHID-E-MILLAT ROAD,</t>
  </si>
  <si>
    <t>UNIT-B,13/3,JINNAH SOCIETY,ST.#1,</t>
  </si>
  <si>
    <t>03002393370</t>
  </si>
  <si>
    <t>ambreenalfa@gmail.com</t>
  </si>
  <si>
    <t>4130638169418</t>
  </si>
  <si>
    <t>AMBREEN AMIN</t>
  </si>
  <si>
    <t>HYDERABAD BRANCH HYDERABAD</t>
  </si>
  <si>
    <t>PK51MPBL0107027140138637</t>
  </si>
  <si>
    <t>QASIMABAD, HYDERABAD</t>
  </si>
  <si>
    <t>MEMON HOUSING SOCIETY,</t>
  </si>
  <si>
    <t>HOUSE NO. A 27 / 1,</t>
  </si>
  <si>
    <t>ADNAN AMIN</t>
  </si>
  <si>
    <t>erumalfa@gmail.com</t>
  </si>
  <si>
    <t>4130378477746</t>
  </si>
  <si>
    <t>ERUM ASHFAQ</t>
  </si>
  <si>
    <t>PK15MPBL0107027140123571</t>
  </si>
  <si>
    <t>03343219037</t>
  </si>
  <si>
    <t>muhammadzeeshan.mz@gmail.com</t>
  </si>
  <si>
    <t>3130327832569</t>
  </si>
  <si>
    <t>PK65UNIL0109000200175124</t>
  </si>
  <si>
    <t>NAZIMABAD NO: 01</t>
  </si>
  <si>
    <t>1-J , 55/4 ,</t>
  </si>
  <si>
    <t>03212825882</t>
  </si>
  <si>
    <t>GOAL MARKET, COMMERCIAL AREA. KARACHI.</t>
  </si>
  <si>
    <t>3-G-6/9, GOLE MARKET NAZIMABAD,</t>
  </si>
  <si>
    <t>03322597931</t>
  </si>
  <si>
    <t>m.shoaib.6688@gmail.com</t>
  </si>
  <si>
    <t>4230179224966</t>
  </si>
  <si>
    <t>PK42MPBL0113027140149072</t>
  </si>
  <si>
    <t>GHULAM HUSSAIN QASIM ROAD,</t>
  </si>
  <si>
    <t>FLAT # 506, ANA CLASSIC APARTMENT,</t>
  </si>
  <si>
    <t>03323423792</t>
  </si>
  <si>
    <t>mqasim1963@yahoo.com</t>
  </si>
  <si>
    <t>3130372086726</t>
  </si>
  <si>
    <t>PK30BAHL1012007800554701</t>
  </si>
  <si>
    <t>JALIL AHMED</t>
  </si>
  <si>
    <t>03312300211</t>
  </si>
  <si>
    <t>nargisshahida.5@gmail.com</t>
  </si>
  <si>
    <t>379.5</t>
  </si>
  <si>
    <t>3130323115132</t>
  </si>
  <si>
    <t>PK70MPBL0118017140103941</t>
  </si>
  <si>
    <t>74600 KARACHI</t>
  </si>
  <si>
    <t>NAZIMABAD NO-1,</t>
  </si>
  <si>
    <t>03422162168</t>
  </si>
  <si>
    <t>nigsch70@gmail.com</t>
  </si>
  <si>
    <t>4240122922961</t>
  </si>
  <si>
    <t>MANGHOPIR ROAD,</t>
  </si>
  <si>
    <t>G.181, ASIF COLONY,</t>
  </si>
  <si>
    <t>IRSHAD AHMED</t>
  </si>
  <si>
    <t>03018546750</t>
  </si>
  <si>
    <t>mkjfjfc@hotmail.com</t>
  </si>
  <si>
    <t>3130323903789</t>
  </si>
  <si>
    <t>NAZIMABAD NO-1</t>
  </si>
  <si>
    <t>03456435528</t>
  </si>
  <si>
    <t>3130333923229</t>
  </si>
  <si>
    <t>PK29MPBL0118017140137368</t>
  </si>
  <si>
    <t>497.5</t>
  </si>
  <si>
    <t>BONUS FRACTION FOLIO B-8</t>
  </si>
  <si>
    <t>.</t>
  </si>
  <si>
    <t>4220184729600</t>
  </si>
  <si>
    <t>GHRDEN EAST,</t>
  </si>
  <si>
    <t>BRITTO ROAD,</t>
  </si>
  <si>
    <t>APT # 3, RAHIMA SQUARE 327/2,</t>
  </si>
  <si>
    <t>W/O. YOUSUF DADA</t>
  </si>
  <si>
    <t>224.5</t>
  </si>
  <si>
    <t>GULSHAN-E-RAVI,</t>
  </si>
  <si>
    <t>33-A,</t>
  </si>
  <si>
    <t>S/O. CHAUDARY MOHAMMAD ASLAM</t>
  </si>
  <si>
    <t>4220141622441</t>
  </si>
  <si>
    <t>PIB COLONY,</t>
  </si>
  <si>
    <t>2149,</t>
  </si>
  <si>
    <t>RAJA SUBAN SADIQ</t>
  </si>
  <si>
    <t>424</t>
  </si>
  <si>
    <t>4230107548191</t>
  </si>
  <si>
    <t>GROUND IST, BHORAPIR,</t>
  </si>
  <si>
    <t>THIKRI COMPOUND,</t>
  </si>
  <si>
    <t>R-C 12/86, G.F.-9,</t>
  </si>
  <si>
    <t>S/O. JUMMA SULEMAN</t>
  </si>
  <si>
    <t>B-6</t>
  </si>
  <si>
    <t>1041</t>
  </si>
  <si>
    <t>S.M.C.H.S., MAIN SHAHRA-E-FAISAL,</t>
  </si>
  <si>
    <t>CDC HOUSE, 99-B, BLOCK-B,</t>
  </si>
  <si>
    <t>NEAR T.V. STATION,</t>
  </si>
  <si>
    <t>D-8, DAWOOD COLONY,</t>
  </si>
  <si>
    <t>S/O. ABDUL RAZZAK NOUTAKIA</t>
  </si>
  <si>
    <t>444</t>
  </si>
  <si>
    <t>THE BONUS FRACTION CDC (B-6)</t>
  </si>
  <si>
    <t>964.5</t>
  </si>
  <si>
    <t>THE BONUS FRACTION PHY (B-6)</t>
  </si>
  <si>
    <t>465.5</t>
  </si>
  <si>
    <t>4230180974556</t>
  </si>
  <si>
    <t>CIVIL LINES,</t>
  </si>
  <si>
    <t>BLOCK  A ,</t>
  </si>
  <si>
    <t>MEHRANE EXCELLEMCE FLAT NO. 203,</t>
  </si>
  <si>
    <t>W/O. ABDUL HAFEEZ</t>
  </si>
  <si>
    <t>PARSI COLONY,</t>
  </si>
  <si>
    <t>OPP. J.J. APPARTMENT,</t>
  </si>
  <si>
    <t>102, AL-JANNAT AVENUE,</t>
  </si>
  <si>
    <t>S/O. AHMED HUSSAIN BILWANI</t>
  </si>
  <si>
    <t>1870</t>
  </si>
  <si>
    <t>4220124017661</t>
  </si>
  <si>
    <t>TIPU SULTAN ROAD,</t>
  </si>
  <si>
    <t>44 ALHAMRA SOCIETY,</t>
  </si>
  <si>
    <t>S/O. SHEIKH MOHAMMAD ANWAR</t>
  </si>
  <si>
    <t>1064</t>
  </si>
  <si>
    <t>4230187118245</t>
  </si>
  <si>
    <t>LAXMIDAS STREET,</t>
  </si>
  <si>
    <t>2131, LOCHINWALA MARKET,</t>
  </si>
  <si>
    <t>S/O. MOHAMMAD SIDDIQUE</t>
  </si>
  <si>
    <t>4230187773741</t>
  </si>
  <si>
    <t>PHASE I, DHA,</t>
  </si>
  <si>
    <t>II WEST STREET,</t>
  </si>
  <si>
    <t>HOUSE NO. 14-A,</t>
  </si>
  <si>
    <t>S/O HUSSAIN JAMIL</t>
  </si>
  <si>
    <t>4220107712301</t>
  </si>
  <si>
    <t>AMEER KHUSRO ROAD,</t>
  </si>
  <si>
    <t>BLOCK-7/8, OVERSEAS SOCIETY,</t>
  </si>
  <si>
    <t>FLAT NO. 502, PLOT NO. 45/3,</t>
  </si>
  <si>
    <t>S/O. ABDUL SHAKOOR</t>
  </si>
  <si>
    <t>SECTOR G/7/2,</t>
  </si>
  <si>
    <t>MAIN LUQMAN HAKEEM ROAD,</t>
  </si>
  <si>
    <t>HOUSE NO.108/2-E,</t>
  </si>
  <si>
    <t>W/O. RAJA MOHAMMAD IQBAL</t>
  </si>
  <si>
    <t>3740683734127</t>
  </si>
  <si>
    <t>WAH CANT.</t>
  </si>
  <si>
    <t>MOHALLAH LALA RUKH COLONY,</t>
  </si>
  <si>
    <t>H. NO. 1019, STREET NO. 18,</t>
  </si>
  <si>
    <t>S/O. ALI MOHAMMAD KHAN</t>
  </si>
  <si>
    <t>3740659677575</t>
  </si>
  <si>
    <t>TEXILA,</t>
  </si>
  <si>
    <t>MOHALLAH JAMILABAD,</t>
  </si>
  <si>
    <t>H. NO. 29-A,</t>
  </si>
  <si>
    <t>S/O. GHULAM MOHAMMAD ABID</t>
  </si>
  <si>
    <t>3740616172835</t>
  </si>
  <si>
    <t>WAHA CANNT, TEH. TEXILA,</t>
  </si>
  <si>
    <t>GALI MOHALLAH, 18,</t>
  </si>
  <si>
    <t>H. NO. C-5171,</t>
  </si>
  <si>
    <t>S/O. JAN SYED</t>
  </si>
  <si>
    <t>3740615976493</t>
  </si>
  <si>
    <t>WAHA CANNT,</t>
  </si>
  <si>
    <t>H NO. A-35, GULISTAN COLONY,</t>
  </si>
  <si>
    <t>S/O. ABDUL RAZZAK</t>
  </si>
  <si>
    <t>3740615522291</t>
  </si>
  <si>
    <t>DAKHANA LALA RUKH,</t>
  </si>
  <si>
    <t>WAHA CANNT.</t>
  </si>
  <si>
    <t>H NO. B-83, LALA RUKH,</t>
  </si>
  <si>
    <t>S/O. RAO SHAD MOHAMMAD KHAN</t>
  </si>
  <si>
    <t>8240124963573</t>
  </si>
  <si>
    <t>SECTOR -B,</t>
  </si>
  <si>
    <t>MOHALLAH DHOAK CHUDRAIN,</t>
  </si>
  <si>
    <t>H NO. 417, ST NO. 10,</t>
  </si>
  <si>
    <t>S/O. MOHAMMAD SIDDIQUE KHAN</t>
  </si>
  <si>
    <t>3740680034669</t>
  </si>
  <si>
    <t>WAHA CANNT, TEXILA ZILA,</t>
  </si>
  <si>
    <t>MOHALLAH LALAZAR, JINNAH ROAD,</t>
  </si>
  <si>
    <t>H NO. CB-268/1,</t>
  </si>
  <si>
    <t>S/O. INAYAT HUSSAIN</t>
  </si>
  <si>
    <t>3520178503837</t>
  </si>
  <si>
    <t>GHAZIABAD, LAHORE.</t>
  </si>
  <si>
    <t>NEAR IFTIKHAR MEDICLE STORE,</t>
  </si>
  <si>
    <t>MOHALLA NABI NAGAR,</t>
  </si>
  <si>
    <t>HOUSE NO. 1, STREET NO. 1,</t>
  </si>
  <si>
    <t>S/O AMANAT ALI</t>
  </si>
  <si>
    <t>4230177547779</t>
  </si>
  <si>
    <t>OPP CUSTOM HOUSE ,</t>
  </si>
  <si>
    <t>QUEETA WALA BUILDING,</t>
  </si>
  <si>
    <t>4TH FLOOR,  FLAT NO. 28-D,</t>
  </si>
  <si>
    <t>S/O A. GHAFFAR</t>
  </si>
  <si>
    <t>4230132504373</t>
  </si>
  <si>
    <t>KHARADAR KARACHI.</t>
  </si>
  <si>
    <t>CUSTOM HOUSE,</t>
  </si>
  <si>
    <t>S/O M. FAROOQ</t>
  </si>
  <si>
    <t>4220183417741</t>
  </si>
  <si>
    <t>CHS BLOCK 03,</t>
  </si>
  <si>
    <t>G -2 P-E,</t>
  </si>
  <si>
    <t>AL RIAZ APP,</t>
  </si>
  <si>
    <t>GHULAM ABBAS CHINOY</t>
  </si>
  <si>
    <t>3520295642493</t>
  </si>
  <si>
    <t>ISLAMABAD.</t>
  </si>
  <si>
    <t>PHASE 01 SECTOR -E,</t>
  </si>
  <si>
    <t>MOHALLAH D H A,</t>
  </si>
  <si>
    <t>FLAT NO 43 STREET NO 13,</t>
  </si>
  <si>
    <t>SYED ZAIR HUSSAIN ZAIDI</t>
  </si>
  <si>
    <t>18.5</t>
  </si>
  <si>
    <t>4230111677683</t>
  </si>
  <si>
    <t>CIVIL LINE,</t>
  </si>
  <si>
    <t>ADJACENT TO CLIFTON BRIDGE,</t>
  </si>
  <si>
    <t>A/602, AL HABIB PRIDE,</t>
  </si>
  <si>
    <t>ABDUL RASHEED SAYANI</t>
  </si>
  <si>
    <t>UNIT NO-6, LATIFABAD,</t>
  </si>
  <si>
    <t>BLOCK -A ,</t>
  </si>
  <si>
    <t>H. NO.39-C,</t>
  </si>
  <si>
    <t>W\O MAHMOOD AHMED</t>
  </si>
  <si>
    <t>165</t>
  </si>
  <si>
    <t>SHEIKHO PURAH.</t>
  </si>
  <si>
    <t>SHARIF DISH,</t>
  </si>
  <si>
    <t>BARA ADDA,LARIAN SHARAQ PUR,</t>
  </si>
  <si>
    <t>H. NO. 2,HANIF STREET,</t>
  </si>
  <si>
    <t>S/O SHEIKH MOHAMMAD HANEEF</t>
  </si>
  <si>
    <t>218.5</t>
  </si>
  <si>
    <t>I.I. CHUNDRIGAR ROAD, KARACHI.</t>
  </si>
  <si>
    <t>603, MUHAMMADI HOUSE,</t>
  </si>
  <si>
    <t>PLASTOBAG LIMITED</t>
  </si>
  <si>
    <t>(TRUSTEE TO THE BONUS (B-1) FRACTION)</t>
  </si>
  <si>
    <t>4230109141214</t>
  </si>
  <si>
    <t>BOMBAY BAZAR,</t>
  </si>
  <si>
    <t>2ND FLOOR, OT 7/59,</t>
  </si>
  <si>
    <t>AL-REHMAN MARKET,FLAT N-202,</t>
  </si>
  <si>
    <t>W/O MR. JAFFAR</t>
  </si>
  <si>
    <t>4230110125261</t>
  </si>
  <si>
    <t>S/O MOHAMMAD YOUSUF</t>
  </si>
  <si>
    <t>NEW CHALI ADAM CHAMBER KARACHI</t>
  </si>
  <si>
    <t>BANK AL HABIB LTD</t>
  </si>
  <si>
    <t>KARACHI-75300</t>
  </si>
  <si>
    <t>C-46 BLOCK-8</t>
  </si>
  <si>
    <t>S/O MR. USMAN</t>
  </si>
  <si>
    <t>1247.5</t>
  </si>
  <si>
    <t>4210134790633</t>
  </si>
  <si>
    <t>KARACHI-18</t>
  </si>
  <si>
    <t>GROUND FLOOR,</t>
  </si>
  <si>
    <t>II F9/18,</t>
  </si>
  <si>
    <t>S/O MIRZA TASADDUQUE ALI BAIG</t>
  </si>
  <si>
    <t>4210180398544</t>
  </si>
  <si>
    <t>W/O MR. BABAR MIRZA</t>
  </si>
  <si>
    <t>B-2,TAJ CENTRE,</t>
  </si>
  <si>
    <t>S/O MR. SHARIF AHMED KHAN</t>
  </si>
  <si>
    <t>1876.5</t>
  </si>
  <si>
    <t>I.I. CHUNDRIGAR ROAD,</t>
  </si>
  <si>
    <t>UNITED BANK BUILDING,</t>
  </si>
  <si>
    <t>4220178239978</t>
  </si>
  <si>
    <t>MARRIOT ROAD,</t>
  </si>
  <si>
    <t>NADEEM CHAMBER, KATCHI GALI NO.3,</t>
  </si>
  <si>
    <t>C/O PARAMOUNT TRADING CO.,</t>
  </si>
  <si>
    <t>W/O MR. MOAHMMAD HAROON</t>
  </si>
  <si>
    <t>4220168219527</t>
  </si>
  <si>
    <t>KARACHI-74000</t>
  </si>
  <si>
    <t>NADEEM CHAMBER,KATCHI GALI NO. 3,</t>
  </si>
  <si>
    <t>S/O MR. MASUD HAROON</t>
  </si>
  <si>
    <t>297.5</t>
  </si>
  <si>
    <t>4130326164793</t>
  </si>
  <si>
    <t>SHAHI BAZAR,</t>
  </si>
  <si>
    <t>SHOP NO. D/119,</t>
  </si>
  <si>
    <t>S-A MONEY CHANGER,</t>
  </si>
  <si>
    <t>S/O MR. FAIZ MOHD.</t>
  </si>
  <si>
    <t>1125</t>
  </si>
  <si>
    <t>4210114987500</t>
  </si>
  <si>
    <t>KARACHI-74700</t>
  </si>
  <si>
    <t>B-50, BLOCK-H,</t>
  </si>
  <si>
    <t>D/O NASEEM HAIDER KHAN (LATE)</t>
  </si>
  <si>
    <t>4210113583942</t>
  </si>
  <si>
    <t>SECTOR 5C-3,</t>
  </si>
  <si>
    <t>L-597,</t>
  </si>
  <si>
    <t>W/O MR. AHRAR HUSSAIN</t>
  </si>
  <si>
    <t>717.5</t>
  </si>
  <si>
    <t>KDA SCHEME NO-5, CLIFTON, KARACHI.</t>
  </si>
  <si>
    <t>2ND FLOOR ,THE PLAZA, BLOCK-9,</t>
  </si>
  <si>
    <t>HEAD OFFICE, ROOM NO. 206,</t>
  </si>
  <si>
    <t>ECOPACK LIMITED,</t>
  </si>
  <si>
    <t>(TRUSTEE TO THE BONUS (B-5) FRACTION</t>
  </si>
  <si>
    <t>25-C, NEW MUSLIM TOWN,</t>
  </si>
  <si>
    <t>4220156394087</t>
  </si>
  <si>
    <t>KATCHI GALI NO.3, MARRIOT ROAD,</t>
  </si>
  <si>
    <t>NADEEM CHAMBER,</t>
  </si>
  <si>
    <t>S/O MR. MOHAMMAD ISMAIL DAWAWALA</t>
  </si>
  <si>
    <t>4230158317463</t>
  </si>
  <si>
    <t>O.T.-7/59,BOMBAY BAZAR,</t>
  </si>
  <si>
    <t>FLAT NO. 202,2ND FLOOR,</t>
  </si>
  <si>
    <t>AL-REHMAN MARKET,</t>
  </si>
  <si>
    <t>S/O MR. ABDUL MAJEED</t>
  </si>
  <si>
    <t>4230107639928</t>
  </si>
  <si>
    <t>W/O MR. M. AMAER</t>
  </si>
  <si>
    <t>4130360104769</t>
  </si>
  <si>
    <t>REHMAN TOWN, PHULELI,</t>
  </si>
  <si>
    <t>HOUSE NO. 268, STREET NO.9,</t>
  </si>
  <si>
    <t>S/O MR. MUHAMMAD BARKAT</t>
  </si>
  <si>
    <t>103.5</t>
  </si>
  <si>
    <t>KATCHI GALI NO. 3, MARRIOT ROAD,</t>
  </si>
  <si>
    <t>S/O MR. HAFIZ MUHAMMAD ISMAIL</t>
  </si>
  <si>
    <t>4210116806417</t>
  </si>
  <si>
    <t>S/O M. HASHIM (LATE)</t>
  </si>
  <si>
    <t>THANAI LANE MITHADER,</t>
  </si>
  <si>
    <t>1ST FLOOR ALI AKBER STREET,</t>
  </si>
  <si>
    <t>M/R 5/45 GREEN HOUSE,</t>
  </si>
  <si>
    <t>W/O MR. M. ZAKARIA</t>
  </si>
  <si>
    <t>SHARAH-E-LIAQUAT,</t>
  </si>
  <si>
    <t>OPPOSIT P. M. A BUILDING,</t>
  </si>
  <si>
    <t>GOLDEN MASHINERY STORE,</t>
  </si>
  <si>
    <t>S/O MR. M. ZAHOOR</t>
  </si>
  <si>
    <t>(TRUSTEE TO THE RIGHT (R-1) FRACTION)</t>
  </si>
  <si>
    <t>A-60, BLOCK-8,</t>
  </si>
  <si>
    <t>S/O MR. MOHD. HUSSAIN</t>
  </si>
  <si>
    <t>59.5</t>
  </si>
  <si>
    <t>S/O MR.</t>
  </si>
  <si>
    <t>M.A. JINNAH ROAD,</t>
  </si>
  <si>
    <t>LATIF CLOTH MARKET,</t>
  </si>
  <si>
    <t>RAHMAN TRADERS, SHOP NO.A-177,</t>
  </si>
  <si>
    <t>D/O,W/O MR.</t>
  </si>
  <si>
    <t>449.5</t>
  </si>
  <si>
    <t>BLOCK "W", NORTH NAZIMABAD,</t>
  </si>
  <si>
    <t>A-38, ALLAMA IQBAL TOWN,</t>
  </si>
  <si>
    <t>4210114854860</t>
  </si>
  <si>
    <t>F.B. AREA,</t>
  </si>
  <si>
    <t>B-46/19, ROSHAN BAGH SOCIETY,</t>
  </si>
  <si>
    <t>SHAHRAH-E- LIAQAT,</t>
  </si>
  <si>
    <t>OPP. CHAMBER OF COMMERCE,</t>
  </si>
  <si>
    <t>C/O. M. ANUS STORE SHINKA CHAMBER,</t>
  </si>
  <si>
    <t>SHOP NO.03, ENYAT MANZIL,</t>
  </si>
  <si>
    <t>CHAND BIBI ROAD, NANAKWARA,</t>
  </si>
  <si>
    <t>AHMAD `B  MANSION,</t>
  </si>
  <si>
    <t>FLAT NO.304, 3RD FLOOR,</t>
  </si>
  <si>
    <t>BLOCK-D, LATIFABAD,</t>
  </si>
  <si>
    <t>C-81, MUHALLA UNIT-7,</t>
  </si>
  <si>
    <t>606</t>
  </si>
  <si>
    <t>NADIM CHAMBERS, KATCHI GALI NO.3,</t>
  </si>
  <si>
    <t>MRS. BAKHTIAR</t>
  </si>
  <si>
    <t>OPPOSIT MEREWETHER TOWER,</t>
  </si>
  <si>
    <t>SHOP NO.M-211B,JILANI CENTRE</t>
  </si>
  <si>
    <t>83</t>
  </si>
  <si>
    <t>KARACHI.NO.746000</t>
  </si>
  <si>
    <t>NAZIMABAD NO.5,</t>
  </si>
  <si>
    <t>1ST FLOORPAPOSH NAGAR,</t>
  </si>
  <si>
    <t>HOUSE NO.V-B,5/10,</t>
  </si>
  <si>
    <t>MIRZA RAFIQ BAIG</t>
  </si>
  <si>
    <t>KHAGHI BAZAR,</t>
  </si>
  <si>
    <t>O.T,9139,</t>
  </si>
  <si>
    <t>SHOP NO.03,ENAYAT MANZIL,</t>
  </si>
  <si>
    <t>MOHAMMAD EBRAHIM</t>
  </si>
  <si>
    <t>F.B AREA,</t>
  </si>
  <si>
    <t>BLOCK NO.16,</t>
  </si>
  <si>
    <t>A/2,FAYYAZ PLAZA,</t>
  </si>
  <si>
    <t>4807.5</t>
  </si>
  <si>
    <t>P.E.C.H.S,</t>
  </si>
  <si>
    <t>BLOCK-3,</t>
  </si>
  <si>
    <t>HOUSE NO.160-Q,</t>
  </si>
  <si>
    <t>MOOSA ALI MOHAMMAD LAWAI</t>
  </si>
  <si>
    <t>1498</t>
  </si>
  <si>
    <t>PAKISTAN STEEL INDUD. ESTATE,</t>
  </si>
  <si>
    <t>HOUSE NO.DSU-13,</t>
  </si>
  <si>
    <t>M.NEZAM UDDIN</t>
  </si>
  <si>
    <t>3754.5</t>
  </si>
  <si>
    <t>1730198181800</t>
  </si>
  <si>
    <t>PESHAWAR.</t>
  </si>
  <si>
    <t>DURE KAMIL ROAD,FAQIRABAD,</t>
  </si>
  <si>
    <t>NOORI STREET,ZERYAB EXTION,</t>
  </si>
  <si>
    <t>BHAWALPUR.</t>
  </si>
  <si>
    <t>CH.MUHAMMAD TUFAIL</t>
  </si>
  <si>
    <t>427.5</t>
  </si>
  <si>
    <t>RAWALPINDI CANTT.</t>
  </si>
  <si>
    <t>TENCH BHATTA,</t>
  </si>
  <si>
    <t>FAISAL COLONY,</t>
  </si>
  <si>
    <t>HOUSE NO.140/16,</t>
  </si>
  <si>
    <t>377.5</t>
  </si>
  <si>
    <t>4250137843535</t>
  </si>
  <si>
    <t>NEAR AGPR OFFICE,KARACHI</t>
  </si>
  <si>
    <t>GULSHAN-E-IQBAL,BLOCK -11,</t>
  </si>
  <si>
    <t>NAZISH HEAVEN,</t>
  </si>
  <si>
    <t>HOUSE NO.B-16,</t>
  </si>
  <si>
    <t>SYED SHAMSHAD HUSSAIN</t>
  </si>
  <si>
    <t>3540416317095</t>
  </si>
  <si>
    <t>SHAIKHUPURA-39350.</t>
  </si>
  <si>
    <t>CHAKIWALA GATE,</t>
  </si>
  <si>
    <t>7-NASHEMAN PARK HOUSING COLONY,</t>
  </si>
  <si>
    <t>C/O. ENGR , MANSOOR-A-KHAN,</t>
  </si>
  <si>
    <t>4220104722583</t>
  </si>
  <si>
    <t>KARACHI # 02</t>
  </si>
  <si>
    <t>OPPOSIT P.M.A BUILDING,</t>
  </si>
  <si>
    <t>GARDEN MACHINERY STORE,</t>
  </si>
  <si>
    <t>HAJI KHAIBER DIN</t>
  </si>
  <si>
    <t>KHADDA MARKET,</t>
  </si>
  <si>
    <t>MADINA MASJID,ST-B-1,NEAR NOORANI APPTT,</t>
  </si>
  <si>
    <t>FLAT NO.D-1,4TH FLOOR,SAEED CORNER,</t>
  </si>
  <si>
    <t>FLAT D-1,SAEED CORNER,</t>
  </si>
  <si>
    <t>W/O H.ASHRAF</t>
  </si>
  <si>
    <t>FLAT D-1,4TH FLOOR,SAEED CORNER,</t>
  </si>
  <si>
    <t>W/O MOHD HANIF</t>
  </si>
  <si>
    <t>MALIK BAKHTIAR</t>
  </si>
  <si>
    <t>KARACHI-74400.</t>
  </si>
  <si>
    <t>JAM-E-MASJID,</t>
  </si>
  <si>
    <t>HOUSING COMPLEX, OPP:JACOB LINE,</t>
  </si>
  <si>
    <t>P-III/2, 1ST FLOOR, NEW JACOB LINE,</t>
  </si>
  <si>
    <t>MRS. ASMA M. ARIF</t>
  </si>
  <si>
    <t>41</t>
  </si>
  <si>
    <t>HOUSING COMPLEX, OPPOSITE JACOB LINE</t>
  </si>
  <si>
    <t>A. SATTAR</t>
  </si>
  <si>
    <t>MRS. SAJDA M. AFZAL</t>
  </si>
  <si>
    <t>KARACHI.NO.74400</t>
  </si>
  <si>
    <t>HOUSING COMPLEX,OPPOSIT: JACOB LINE</t>
  </si>
  <si>
    <t>P-III/2,IST FLOOR,NEW JACOB LINE</t>
  </si>
  <si>
    <t>MRS. KULSUM M. HANIF</t>
  </si>
  <si>
    <t>P-III/2, IST FLOOR,NEW JACOB LINE</t>
  </si>
  <si>
    <t>MRS. ZUBEDA A.SATTAR</t>
  </si>
  <si>
    <t>KARACHI # 74400</t>
  </si>
  <si>
    <t>COMPLEX,OPPOSIT: JACOB LINE JAM-E-MASJID</t>
  </si>
  <si>
    <t>P-III/2,IST FLOOR,NEW JACOB LINE HOUSING</t>
  </si>
  <si>
    <t>898</t>
  </si>
  <si>
    <t>DHA PHASE - V,</t>
  </si>
  <si>
    <t>40 KHYABAN-E-JANBAZ,</t>
  </si>
  <si>
    <t>46</t>
  </si>
  <si>
    <t>TANKI NO. 4, BOMBAY BAZAR,</t>
  </si>
  <si>
    <t>2ND FLOOR, O.T. 7/59,</t>
  </si>
  <si>
    <t>AL REHMAN MARKET, FLAT NO. 202,</t>
  </si>
  <si>
    <t>M. YOUSUF</t>
  </si>
  <si>
    <t>31.5</t>
  </si>
  <si>
    <t>AL REHMAN MARKET, FLATE NO. 202,</t>
  </si>
  <si>
    <t>W/O ABDUL MAJEED</t>
  </si>
  <si>
    <t>359</t>
  </si>
  <si>
    <t>KHAYABAN-E-SEHAR,</t>
  </si>
  <si>
    <t>90/II, 12TH STREET,</t>
  </si>
  <si>
    <t>132.5</t>
  </si>
  <si>
    <t>11-MAIN GULBERG, GULBERG ROAD,</t>
  </si>
  <si>
    <t>POST BOX NO. 3179,</t>
  </si>
  <si>
    <t>GULBERG COLONY,</t>
  </si>
  <si>
    <t>2068.5</t>
  </si>
  <si>
    <t>NISHTER ROAD, KARACHI.</t>
  </si>
  <si>
    <t>SHOE MARKET, ABOVE SHAME PALACE HALL,</t>
  </si>
  <si>
    <t>ZEENAT APPARTMENT,</t>
  </si>
  <si>
    <t>A-16, 4TH FLOOR,</t>
  </si>
  <si>
    <t>W/O MR. ABDUL MAJEED</t>
  </si>
  <si>
    <t>D.H.A., LAHORE CANTT.</t>
  </si>
  <si>
    <t>H/NO. EE-113, PHASE IV,</t>
  </si>
  <si>
    <t>KARACHI-75400.</t>
  </si>
  <si>
    <t>22/A/6, P.E.C.H. SOCIETY,</t>
  </si>
  <si>
    <t>AMBER TOWER,</t>
  </si>
  <si>
    <t>B-802,</t>
  </si>
  <si>
    <t>S/O MR. GHAFFAR</t>
  </si>
  <si>
    <t>90</t>
  </si>
  <si>
    <t>4220133702733</t>
  </si>
  <si>
    <t>JOUHAR ROAD, KARACHI.</t>
  </si>
  <si>
    <t>71-A BLOCK, ADAMJEE NAGAR,</t>
  </si>
  <si>
    <t>S/O MR. AMIN</t>
  </si>
  <si>
    <t>PAKISTAN STOCK EXCHANGE BUILDING BRANCH TOWER KARACHI</t>
  </si>
  <si>
    <t>KARACHI STOCK EXCHANGE BUILDING,</t>
  </si>
  <si>
    <t>74, 2ND FLOOR,</t>
  </si>
  <si>
    <t>Z.M. SIDDIQ MAYARI,</t>
  </si>
  <si>
    <t>S/O MR. A. GHAFFAR</t>
  </si>
  <si>
    <t>MOHAMMAD SADDIQ</t>
  </si>
  <si>
    <t>BHORI ROAD, OPP; CUSTOM HOUSE,</t>
  </si>
  <si>
    <t>G.K. 8/10, ANAM PALACE,</t>
  </si>
  <si>
    <t>3RD FLOOR, FLAT # 302,</t>
  </si>
  <si>
    <t>S/O MR. ISMAIL</t>
  </si>
  <si>
    <t>3436</t>
  </si>
  <si>
    <t>MALIR CANTT, KARACHI.</t>
  </si>
  <si>
    <t>H/NO. S-34A, CANTT BAZAR,</t>
  </si>
  <si>
    <t>4220138699579</t>
  </si>
  <si>
    <t>BANO PLAZA, GARDEN EAST, KARACHI.</t>
  </si>
  <si>
    <t>NEAR BALOCH GARDEN, BACKSIDE OF</t>
  </si>
  <si>
    <t>FLY11 STREET, DAISY STREET,</t>
  </si>
  <si>
    <t>A- 38, MOON APPARTMENT,</t>
  </si>
  <si>
    <t>S/O MR. CHATROMAL</t>
  </si>
  <si>
    <t>446.5</t>
  </si>
  <si>
    <t>I.I.CHUNDRIGAR ROAD,</t>
  </si>
  <si>
    <t>442, KARACHI STOCK EXCHANGE BLDG,</t>
  </si>
  <si>
    <t>S/O MR. ABDUL SATTAR</t>
  </si>
  <si>
    <t>MAIN SHARAH-E-FAISAL,</t>
  </si>
  <si>
    <t>H/NO. 22, PARK AVENUE,</t>
  </si>
  <si>
    <t>PLOT NO. 24-A, BLOCK 6,P.E.C.H.S.</t>
  </si>
  <si>
    <t>628</t>
  </si>
  <si>
    <t>1429-BLOCK-3,</t>
  </si>
  <si>
    <t>4220135016091</t>
  </si>
  <si>
    <t>S/O MR. SALEH MOHD. DADA</t>
  </si>
  <si>
    <t>HYDERABAD SIND.</t>
  </si>
  <si>
    <t>TILAK INC. LINE,</t>
  </si>
  <si>
    <t>C/O NEW AL-AZAM CLATH CENTRE,</t>
  </si>
  <si>
    <t>S/O MR. A. SATTAR</t>
  </si>
  <si>
    <t>70</t>
  </si>
  <si>
    <t>5TH FLOOR, N.B.P. BUILDING,</t>
  </si>
  <si>
    <t>260</t>
  </si>
  <si>
    <t>METROVILL,S.I.T.E.,</t>
  </si>
  <si>
    <t>H/NO. 93-D, KAREEM NAGAR,</t>
  </si>
  <si>
    <t>S/O MR. SIRAJ ALI</t>
  </si>
  <si>
    <t>688.5</t>
  </si>
  <si>
    <t>4230185025568</t>
  </si>
  <si>
    <t>KARACHI-75500.</t>
  </si>
  <si>
    <t>DEFENCE PHASE-V,</t>
  </si>
  <si>
    <t>43/II, KHAYABAN-E-BADBAN,</t>
  </si>
  <si>
    <t>170.5</t>
  </si>
  <si>
    <t>(FATIMA JINNAH COLONY),</t>
  </si>
  <si>
    <t>JHAMSHED ROAD ,</t>
  </si>
  <si>
    <t>FALT# 205 PLOT# 711/6 PARDESI PALACE,</t>
  </si>
  <si>
    <t>S/O MR. H.M SATTAR</t>
  </si>
  <si>
    <t>80.5</t>
  </si>
  <si>
    <t>KARACHI STOCK EXCHANGE ROAD,</t>
  </si>
  <si>
    <t>ROOM NO.17, GROUND FLOOR,</t>
  </si>
  <si>
    <t>C/O MR. ABDUL MAJEED ZAKARIA</t>
  </si>
  <si>
    <t>830.5</t>
  </si>
  <si>
    <t>SHAHID-E-MILLAT ROAD,</t>
  </si>
  <si>
    <t>WEST LAND TRADE CENTRE,</t>
  </si>
  <si>
    <t>H/NO. C-2,</t>
  </si>
  <si>
    <t>S/O MR. SUBHAN KHAN</t>
  </si>
  <si>
    <t>PHASE-I, QASIMABAD,</t>
  </si>
  <si>
    <t>HOUSE NO. C/219,</t>
  </si>
  <si>
    <t>192</t>
  </si>
  <si>
    <t>KARACHI STOCK EXCHANG BUINDING,</t>
  </si>
  <si>
    <t>C/O Z.M. SIDDIQ MAYARI</t>
  </si>
  <si>
    <t>4230108636123</t>
  </si>
  <si>
    <t>ROAD, MUSA LANE,KARACHI.</t>
  </si>
  <si>
    <t>H.NO,301 SHAKI PLAZA LY-7/9 SHAH BOKHARI</t>
  </si>
  <si>
    <t>(MASUM SHAH ROAD) NEW MULTAN.</t>
  </si>
  <si>
    <t>ASHRAF COLONY NEAR RAHIM CHOWK,</t>
  </si>
  <si>
    <t>H# G N0.3, AL SANA REHMAN,</t>
  </si>
  <si>
    <t>JAMAL UDDIN</t>
  </si>
  <si>
    <t>D.H.A.,</t>
  </si>
  <si>
    <t>KH.E.SEHAR PHASE IV,</t>
  </si>
  <si>
    <t>4220182757129</t>
  </si>
  <si>
    <t>OFF. MARTIN ROAD,</t>
  </si>
  <si>
    <t>294, AMYNABAD SOCIETY,</t>
  </si>
  <si>
    <t>803.5</t>
  </si>
  <si>
    <t>3RD FLOOR JAUHAR SQUARE,</t>
  </si>
  <si>
    <t>FLAT # 31,  BLOCK A-5 ,</t>
  </si>
  <si>
    <t>886</t>
  </si>
  <si>
    <t>ALI ROAD, HYDERABAD</t>
  </si>
  <si>
    <t>NEW SIND IRON STORE,PRINCE</t>
  </si>
  <si>
    <t>ZEESHAN UNSER ANSARI</t>
  </si>
  <si>
    <t>SH. M. ASHRAF</t>
  </si>
  <si>
    <t>244.5</t>
  </si>
  <si>
    <t>12,ELECTRIC CENTRE,SERAI RD.</t>
  </si>
  <si>
    <t>ZAHID ELECTRIC CENTRE,</t>
  </si>
  <si>
    <t>INAM ELAHI</t>
  </si>
  <si>
    <t>453</t>
  </si>
  <si>
    <t>BLOCK 7, CLIFTON</t>
  </si>
  <si>
    <t>501 QUALITY ARCADE</t>
  </si>
  <si>
    <t>SADRUDDIN</t>
  </si>
  <si>
    <t>5216.5</t>
  </si>
  <si>
    <t>4200004124430</t>
  </si>
  <si>
    <t>CLIFTON , KARACHI.</t>
  </si>
  <si>
    <t>CHAUDRY KHALIQ-UZ-ZAMAN ROAD,</t>
  </si>
  <si>
    <t>ASKARI-I,APTT,</t>
  </si>
  <si>
    <t>13-H,3RD FLOOR,</t>
  </si>
  <si>
    <t>15989</t>
  </si>
  <si>
    <t>KARACHI-75400</t>
  </si>
  <si>
    <t>BLOCK-6,</t>
  </si>
  <si>
    <t>43/5-C, P.E.C.H.S.</t>
  </si>
  <si>
    <t>131.5</t>
  </si>
  <si>
    <t>244 LOBO ST. GARDEN WEST,</t>
  </si>
  <si>
    <t>8/3,AL-MURTAZA SOCIETY</t>
  </si>
  <si>
    <t>495</t>
  </si>
  <si>
    <t>96-A, S.M.C.H.S.,</t>
  </si>
  <si>
    <t>A/CS DEPTT. AL-NOOR SUGAR MILLS LTD.,</t>
  </si>
  <si>
    <t>KHARADAR,</t>
  </si>
  <si>
    <t>MACHHI MIANI ROAD,</t>
  </si>
  <si>
    <t>RAFIQ BUILDING GK7/45</t>
  </si>
  <si>
    <t>B-20, BLOCK-1,</t>
  </si>
  <si>
    <t>111.5</t>
  </si>
  <si>
    <t>NW-737 SAIDPUR ROAD,</t>
  </si>
  <si>
    <t>UNIVERSITY RD, KARACHI.</t>
  </si>
  <si>
    <t>BEHIND CHANDANI CINEMA</t>
  </si>
  <si>
    <t>PLOT # C.A. 10 &amp; 11</t>
  </si>
  <si>
    <t>82.5</t>
  </si>
  <si>
    <t>603 MOHAMMADI HOUSE,</t>
  </si>
  <si>
    <t>IZHAR UL HASSAN</t>
  </si>
  <si>
    <t>3410423153489</t>
  </si>
  <si>
    <t>WAZIRABAD</t>
  </si>
  <si>
    <t>MOHALLA BALUCHI,</t>
  </si>
  <si>
    <t>GALI DR. IMAM DIN CINEMA RD.</t>
  </si>
  <si>
    <t>MALIK NAZAR MOHAMMAD,</t>
  </si>
  <si>
    <t>POST CODE-75210</t>
  </si>
  <si>
    <t>KARACHI NO.43</t>
  </si>
  <si>
    <t>A-87/104, ASIFABAD</t>
  </si>
  <si>
    <t>D/O. MALIK ABDUL HAQ,</t>
  </si>
  <si>
    <t>1956.5</t>
  </si>
  <si>
    <t>SCOTCH CORNER,</t>
  </si>
  <si>
    <t>199-B, UPPER MALL,</t>
  </si>
  <si>
    <t>4220197331799</t>
  </si>
  <si>
    <t>KARACHI.NO 74400</t>
  </si>
  <si>
    <t>SOLDIER BAZAR,</t>
  </si>
  <si>
    <t>DOLLY KHATA NEAR NASRA SCHOOL,</t>
  </si>
  <si>
    <t>HOUSE NO.310-A, YASMEEN SQUARE,</t>
  </si>
  <si>
    <t>1275.5</t>
  </si>
  <si>
    <t>GURU NANIKPURA,</t>
  </si>
  <si>
    <t>P-385, STREET NO.2</t>
  </si>
  <si>
    <t>C-28, SATELLITE TOWN,</t>
  </si>
  <si>
    <t>AL ASHRAF</t>
  </si>
  <si>
    <t>C-89, SATELLITE TOWN,</t>
  </si>
  <si>
    <t>PICTURE HOUSE, CINEMA STREET,</t>
  </si>
  <si>
    <t>LAIQ MANZIL, IST FLOOR,</t>
  </si>
  <si>
    <t>910.5</t>
  </si>
  <si>
    <t>C-11, NOORABAD COLONY</t>
  </si>
  <si>
    <t>MOLJEE STREET, KHARADAR</t>
  </si>
  <si>
    <t>304, NEW KUTIYANA PLAZA,</t>
  </si>
  <si>
    <t>ISMAIL PATEL</t>
  </si>
  <si>
    <t>SHARFABAD, NEAR T.V. STATION,</t>
  </si>
  <si>
    <t>506 APPLE GARDEN,</t>
  </si>
  <si>
    <t>SHARFABAD,</t>
  </si>
  <si>
    <t>506, APPLE GARDEN</t>
  </si>
  <si>
    <t>ABDUL GHAFFAR,</t>
  </si>
  <si>
    <t>198</t>
  </si>
  <si>
    <t>ST. # 05, BLOCK F,</t>
  </si>
  <si>
    <t>M.A. QAYYUM KHAN</t>
  </si>
  <si>
    <t>4410303083956</t>
  </si>
  <si>
    <t>SINDH</t>
  </si>
  <si>
    <t>MIRPURKHAS, THARPARKAR</t>
  </si>
  <si>
    <t>MOOSA SHAH BAZAR,</t>
  </si>
  <si>
    <t>SARAF HAJI SALMAN</t>
  </si>
  <si>
    <t>2961</t>
  </si>
  <si>
    <t>STOCK EXCHANG ROAD,</t>
  </si>
  <si>
    <t>11TH FLOOR,</t>
  </si>
  <si>
    <t>86, KARACHI STOCK EXCHANGE BLDG.,</t>
  </si>
  <si>
    <t>183</t>
  </si>
  <si>
    <t>SHADMAN TOWN,</t>
  </si>
  <si>
    <t>R.361, SECTOR 14-B,</t>
  </si>
  <si>
    <t>JHAMSHED ROAD,</t>
  </si>
  <si>
    <t>FALT# 205 POLT# 711/6 PARDESI PALACE,</t>
  </si>
  <si>
    <t>A-486, BLOCK C,</t>
  </si>
  <si>
    <t>220</t>
  </si>
  <si>
    <t>LANE 4, HARLEY STREET,</t>
  </si>
  <si>
    <t>HOUSE NO.83/7,</t>
  </si>
  <si>
    <t>458</t>
  </si>
  <si>
    <t>OFF MARTON ROAD,</t>
  </si>
  <si>
    <t>346, AMYNABAD</t>
  </si>
  <si>
    <t>208.5</t>
  </si>
  <si>
    <t>NEAR AZAM NAGAR,</t>
  </si>
  <si>
    <t>PLOT 330, BANTV NAGAR,</t>
  </si>
  <si>
    <t>532, STOCK EXCHANGE BLDG.,</t>
  </si>
  <si>
    <t>MEMBER KARACHI STOCK EXCHANGE,</t>
  </si>
  <si>
    <t>A. MAJEED</t>
  </si>
  <si>
    <t>2347.5</t>
  </si>
  <si>
    <t>PHASE II,</t>
  </si>
  <si>
    <t>26-B, 10TH CENTRAL ST.</t>
  </si>
  <si>
    <t>4230108429083</t>
  </si>
  <si>
    <t>SAPPHIRE ST. GARDEN EAST,</t>
  </si>
  <si>
    <t>A/2, AL HASSAN PLAZA, 231/1,</t>
  </si>
  <si>
    <t>A. AZIZ</t>
  </si>
  <si>
    <t>346</t>
  </si>
  <si>
    <t>STATION, NISHTER ROAD,</t>
  </si>
  <si>
    <t>NADIA TARRACE, OPP. RISHALA POLISH</t>
  </si>
  <si>
    <t>ROOM NO.30, 3RD FLOOR,</t>
  </si>
  <si>
    <t>KARACHI-29</t>
  </si>
  <si>
    <t>C-749, CC AREA BLOCK-2,</t>
  </si>
  <si>
    <t>MOHAMMAD SUBHAN KHAN</t>
  </si>
  <si>
    <t>0332-3702984</t>
  </si>
  <si>
    <t>4210114444098</t>
  </si>
  <si>
    <t>SHAHRAH-E-NOOR JAHAN, NORTH NAZIMABAD, KARACHI.</t>
  </si>
  <si>
    <t>11340078001632013</t>
  </si>
  <si>
    <t>SCHEME 33,KARACHI.</t>
  </si>
  <si>
    <t>MADARAS CHOWK,</t>
  </si>
  <si>
    <t>SECTOR 17-A,SHAHJAHAN COMPORTS,</t>
  </si>
  <si>
    <t>FLAT NO.207-B,IIND FLOOR,</t>
  </si>
  <si>
    <t>SULAMAN AHMED</t>
  </si>
  <si>
    <t>5244.5</t>
  </si>
  <si>
    <t>TARIQ ROAD, PECHS</t>
  </si>
  <si>
    <t>R/158, BLOCK-2,</t>
  </si>
  <si>
    <t>NDFC BLDG., 3RD FLOOR,</t>
  </si>
  <si>
    <t>178.5</t>
  </si>
  <si>
    <t>4210176639773</t>
  </si>
  <si>
    <t>A-454/H,</t>
  </si>
  <si>
    <t>ASRAR AHMAD</t>
  </si>
  <si>
    <t>GARDEN EAST, JEHANGIR RD.</t>
  </si>
  <si>
    <t>PLOT # 670 GR10</t>
  </si>
  <si>
    <t>D-33, 4TH FLOOR MONA SQUARE</t>
  </si>
  <si>
    <t>SATELITE TOWN  BRANCH, RAWALPINDI.</t>
  </si>
  <si>
    <t>SCHEME-33, SUPARCO ROAD,</t>
  </si>
  <si>
    <t>GROUND FLOOR, GULSHAN-E-NOOR,</t>
  </si>
  <si>
    <t>FLAT NO.5 A, PLATINUM SOCIETY,</t>
  </si>
  <si>
    <t>FATIMA JINNAH COLONY PLOT JM 691</t>
  </si>
  <si>
    <t>301 BARKATI MAHAL,</t>
  </si>
  <si>
    <t>YOUSUF</t>
  </si>
  <si>
    <t>4230112330835</t>
  </si>
  <si>
    <t>717,7TH FLOOR,</t>
  </si>
  <si>
    <t>ZAKARIA</t>
  </si>
  <si>
    <t>4230109757789</t>
  </si>
  <si>
    <t>DEFENCE SOCIETY,</t>
  </si>
  <si>
    <t>43/II,KHAYABAN-E-BADBAN,</t>
  </si>
  <si>
    <t>43/11, KHAYABAN-E-BADBAN</t>
  </si>
  <si>
    <t>4220137483763</t>
  </si>
  <si>
    <t>BLOCK 9, KHAYABAN-E-JAMI, CLIFTON,</t>
  </si>
  <si>
    <t>SUITE NO.701-713,THE FORUM,G-20,</t>
  </si>
  <si>
    <t>C/O. IGI INVESTMENT BANK LTD, 7TH FLOOR,</t>
  </si>
  <si>
    <t>SYED SABIR HUSSAIN</t>
  </si>
  <si>
    <t>2253</t>
  </si>
  <si>
    <t>OFFICERS COLONY WAH CANTT.</t>
  </si>
  <si>
    <t>G-108, STREET NO. 32</t>
  </si>
  <si>
    <t>G-7/4,</t>
  </si>
  <si>
    <t>HOUSE NO A-1/9, PTCL OFFICERS COLONY</t>
  </si>
  <si>
    <t>BLOCK 7 &amp; 8, AMEER KHUSRO ROAD</t>
  </si>
  <si>
    <t>C.P. &amp; BARRAR HOUSING SOCIETY</t>
  </si>
  <si>
    <t>FLAT # 4, BUILDING NO.419/B,</t>
  </si>
  <si>
    <t>0345-9271870</t>
  </si>
  <si>
    <t>1610270652014</t>
  </si>
  <si>
    <t>DISTRICT MARDAN.K.P.K</t>
  </si>
  <si>
    <t>VILLAGE GANJAI P.O &amp; TEHSIL TAKHT BHAI,</t>
  </si>
  <si>
    <t>C/O.M. UMAR,</t>
  </si>
  <si>
    <t>0332-8632343</t>
  </si>
  <si>
    <t>CDA CIVIC CENTRE BRANCH, ISLAMABAD.</t>
  </si>
  <si>
    <t>LINK ROAD,G-8/1,</t>
  </si>
  <si>
    <t>GALI NO.66, H NO.188,</t>
  </si>
  <si>
    <t>W/O. NAEEM UL HAQUE</t>
  </si>
  <si>
    <t>TOWNSHIP LAHORE-54770</t>
  </si>
  <si>
    <t>ALVI HOUSE, 224/1/C-11,</t>
  </si>
  <si>
    <t>DR. MALIK M. ALVI,</t>
  </si>
  <si>
    <t>999.5</t>
  </si>
  <si>
    <t>HOUSE NO.616-A, SATELLITE TOWN,</t>
  </si>
  <si>
    <t>120.5</t>
  </si>
  <si>
    <t>KARACHI-38</t>
  </si>
  <si>
    <t>FEDERAL "B" AREA, DASTAGIR COLONY,</t>
  </si>
  <si>
    <t>HOUSE NO.R-120, BLOCK NO.15,</t>
  </si>
  <si>
    <t>RAWALPINDI CITY.</t>
  </si>
  <si>
    <t>NEAR MOTI BAZAR,</t>
  </si>
  <si>
    <t>NIYA MOHALLA,</t>
  </si>
  <si>
    <t>HOUSE NO.B-283,STREET NO.14,</t>
  </si>
  <si>
    <t>C/O. PLASTOBAG LTD.</t>
  </si>
  <si>
    <t>B-1/297, MOULIM TOWN,</t>
  </si>
  <si>
    <t>756</t>
  </si>
  <si>
    <t>TEL # 6632467</t>
  </si>
  <si>
    <t>HOUSE NO.C-2,BLOCK T,</t>
  </si>
  <si>
    <t>S/O.ABDUL LATIF BUTT</t>
  </si>
  <si>
    <t>511</t>
  </si>
  <si>
    <t>S/O.K.S.M. JAMILUDDIN</t>
  </si>
  <si>
    <t>I/10-2,</t>
  </si>
  <si>
    <t>H.NO.2086 ST. NO.33,</t>
  </si>
  <si>
    <t>M.R. 5/82, JODIA BAZAR,</t>
  </si>
  <si>
    <t>QUICK T.V. REPARING WORKS,</t>
  </si>
  <si>
    <t>KASAM,</t>
  </si>
  <si>
    <t>MITHADAR,</t>
  </si>
  <si>
    <t>MR. 5/45, GREEN HOUSE,</t>
  </si>
  <si>
    <t>D/O. M. ZAKARIA,</t>
  </si>
  <si>
    <t>634</t>
  </si>
  <si>
    <t>KARACHI-8.</t>
  </si>
  <si>
    <t>P.O. BOX NO.75350</t>
  </si>
  <si>
    <t>508-C, ADAMJEE NAGAR,</t>
  </si>
  <si>
    <t>W/O. ANEES</t>
  </si>
  <si>
    <t>P.O. BOX 75350</t>
  </si>
  <si>
    <t>W/O. MOHAMMAD</t>
  </si>
  <si>
    <t>1173.5</t>
  </si>
  <si>
    <t>4220189623652</t>
  </si>
  <si>
    <t>KARACHI-8</t>
  </si>
  <si>
    <t>P.O. BOX NO.75350,</t>
  </si>
  <si>
    <t>W/O. FAROOQ</t>
  </si>
  <si>
    <t>4220182155938</t>
  </si>
  <si>
    <t>W/O. TAHIR</t>
  </si>
  <si>
    <t>4220106318354</t>
  </si>
  <si>
    <t>FLAT NO.113, K.D.A. NO.1</t>
  </si>
  <si>
    <t>S.V. COMPLEX, F 5/6,</t>
  </si>
  <si>
    <t>W/O. VALI MOHAMMAD</t>
  </si>
  <si>
    <t>243</t>
  </si>
  <si>
    <t>FLAT NO.113, K.D.A.1</t>
  </si>
  <si>
    <t>4200004755965</t>
  </si>
  <si>
    <t>480-C, ADAMJEE NAGAR,</t>
  </si>
  <si>
    <t>196.5</t>
  </si>
  <si>
    <t>4220103577955</t>
  </si>
  <si>
    <t>477-C, ADAMJEE NAGAR,</t>
  </si>
  <si>
    <t>9024</t>
  </si>
  <si>
    <t>K.C.H.S. LTD.</t>
  </si>
  <si>
    <t>475-C, ADAMJEE NAGAR</t>
  </si>
  <si>
    <t>ABUBAKAR</t>
  </si>
  <si>
    <t>292</t>
  </si>
  <si>
    <t>W/O ABDUL RAUF</t>
  </si>
  <si>
    <t>NOOR MOHD</t>
  </si>
  <si>
    <t>W/O KASAM</t>
  </si>
  <si>
    <t>NORTH NAZIMABAD, KARACHI.</t>
  </si>
  <si>
    <t>DAULAT NAGAR BLOCK K</t>
  </si>
  <si>
    <t>C-8, 1ST FLOOR,</t>
  </si>
  <si>
    <t>MOHAMMAD NAFEES HASAN</t>
  </si>
  <si>
    <t>STATE BANK OF PAKISTAN, C.D.</t>
  </si>
  <si>
    <t>SYED ABDUL RAZZAQ</t>
  </si>
  <si>
    <t>D.H.AUTHORITY</t>
  </si>
  <si>
    <t>16/24TH ST. PHASE V,</t>
  </si>
  <si>
    <t>GHUEAM SHABIR</t>
  </si>
  <si>
    <t>NANAKWADA</t>
  </si>
  <si>
    <t>13, ZAKI MANZIL CHAND BIBI ROAD</t>
  </si>
  <si>
    <t>A-86, BLOCK 13-D-1</t>
  </si>
  <si>
    <t>ROAD, KARACHI-75350.</t>
  </si>
  <si>
    <t>119, BANGLORE TOWN, OFF: TIPU SULTAN</t>
  </si>
  <si>
    <t>524.5</t>
  </si>
  <si>
    <t>REHMAN MANZIL, AKBER ROAD</t>
  </si>
  <si>
    <t>AM19 FLAT NO. 9</t>
  </si>
  <si>
    <t>SIKANDER KHAN</t>
  </si>
  <si>
    <t>891.5</t>
  </si>
  <si>
    <t>KARACHI.(74800)</t>
  </si>
  <si>
    <t>SHARFABAD, BAHADURABAD ,</t>
  </si>
  <si>
    <t>501, KHURSHEED FANCY HOME,</t>
  </si>
  <si>
    <t>C/O. A.GAFFAR VALI  MOHD ,</t>
  </si>
  <si>
    <t>H/NO. C-3, MEMON SOCIETY,</t>
  </si>
  <si>
    <t>BUNNOH MAIN</t>
  </si>
  <si>
    <t>I-10/4</t>
  </si>
  <si>
    <t>H. NO. 598, ST 99</t>
  </si>
  <si>
    <t>RAHIM DAD KHAN</t>
  </si>
  <si>
    <t>NVSSERWANJI ST,  GARDEN EAST,</t>
  </si>
  <si>
    <t>20, AL-AZEEM APTT, 412,</t>
  </si>
  <si>
    <t>RAMZAN ALI.</t>
  </si>
  <si>
    <t>4230123210311</t>
  </si>
  <si>
    <t>DR DAWOOD POTA ROAD SADDAR</t>
  </si>
  <si>
    <t>25-SULEMAN CENTER</t>
  </si>
  <si>
    <t>ABDUL SATTAR CHUNDRIGAR</t>
  </si>
  <si>
    <t>KARACHI 3934</t>
  </si>
  <si>
    <t>14-J BLOCK 2 P.E.C.H.S</t>
  </si>
  <si>
    <t>ABDUL RAHIM REHMANI</t>
  </si>
  <si>
    <t>JEELANI MANSION A.M. 18</t>
  </si>
  <si>
    <t>MOHAMMAD ZAFAR ALI KHAN</t>
  </si>
  <si>
    <t>4130389121330</t>
  </si>
  <si>
    <t>SHOP NO. 13 A, ANEES CLOTH MARKET</t>
  </si>
  <si>
    <t>BIHAR COLONY, KARACHI.</t>
  </si>
  <si>
    <t>82/2 MASJID ROAD,</t>
  </si>
  <si>
    <t>HUSSAINABAD, F.B. AREA,</t>
  </si>
  <si>
    <t>2/8 ISMAIL PLAZA BLOCK-3,</t>
  </si>
  <si>
    <t>LAHORE CANTT.</t>
  </si>
  <si>
    <t>38-A, BRIDGE COLONY</t>
  </si>
  <si>
    <t>CHOPER</t>
  </si>
  <si>
    <t>LAAL DIN</t>
  </si>
  <si>
    <t>ALLAH BAKSH</t>
  </si>
  <si>
    <t>179.5</t>
  </si>
  <si>
    <t>NAZIR  AHMED</t>
  </si>
  <si>
    <t>HAFEEZ CENTRE, GULBERG</t>
  </si>
  <si>
    <t>R-NO. 27, 1ST FLOOR</t>
  </si>
  <si>
    <t>ALLAH DITA</t>
  </si>
  <si>
    <t>4200005419895</t>
  </si>
  <si>
    <t>DEHGUJRO ABUL HASAN ISPHANI RD.,</t>
  </si>
  <si>
    <t>B-68 PIONEER ARCADE 4TH FLOOR</t>
  </si>
  <si>
    <t>MALIK MUHAMMAD BUKHSH</t>
  </si>
  <si>
    <t>D-204/A, S.I.T.E</t>
  </si>
  <si>
    <t>UNION EXPORTS (PVT) LTD.</t>
  </si>
  <si>
    <t>MOHD MOBIN</t>
  </si>
  <si>
    <t>FAYSAL ISLAMIC BANK</t>
  </si>
  <si>
    <t>IFTIKHAR A.K. SHERWANI</t>
  </si>
  <si>
    <t>SATTELLITE TOWN, RAWALPINDI</t>
  </si>
  <si>
    <t>1053/D HAIDRY CHOWK</t>
  </si>
  <si>
    <t>KARIM BUKHSH MIRZA</t>
  </si>
  <si>
    <t>F.B.AREA, KARACHI.</t>
  </si>
  <si>
    <t>R-544 BLOCK-B,</t>
  </si>
  <si>
    <t>HIDAYAT HYDRI</t>
  </si>
  <si>
    <t>SUMMUNDRI ROAD, FAISALABAD.</t>
  </si>
  <si>
    <t>JAHANGIR OIL MILLS</t>
  </si>
  <si>
    <t>HAQ NAWAZ</t>
  </si>
  <si>
    <t>MAIN BAZAR, NISAR COLONY</t>
  </si>
  <si>
    <t>H.NO. 742/473 ST. 11,</t>
  </si>
  <si>
    <t>IV G 1/4, NAZIMABAD NO.4,</t>
  </si>
  <si>
    <t>ABDUL KHALIQ LATIF.</t>
  </si>
  <si>
    <t>R-459, SECTOR-8, NORTH KARACHI.</t>
  </si>
  <si>
    <t>SIBTE HASSAN.</t>
  </si>
  <si>
    <t>16-HAJI MANSION FRERE ROAD,</t>
  </si>
  <si>
    <t>ABDUL GAFFAR MEMON.</t>
  </si>
  <si>
    <t>12 MANDIWALA CHAMBERS, TALPUR ROAD,</t>
  </si>
  <si>
    <t>C/O. K.T.L. 1ST FLOOR,</t>
  </si>
  <si>
    <t>MOHAMMAD RAZA HUSSAIN (LATE).</t>
  </si>
  <si>
    <t>(BALOCH COLONY),</t>
  </si>
  <si>
    <t>B-138, BLOCK-5, K.A.E.C.H.S.,</t>
  </si>
  <si>
    <t>S.M. HABIB-UR-REHMAN.</t>
  </si>
  <si>
    <t>KARACHI-74000,</t>
  </si>
  <si>
    <t>HANIFA MANZIL, BR/49, BOMBAY BAZAR,</t>
  </si>
  <si>
    <t>HAJI MUHAMMAD.</t>
  </si>
  <si>
    <t>504, SAIMA SQUARE,</t>
  </si>
  <si>
    <t>MOHAMMAD SIDDIQ.</t>
  </si>
  <si>
    <t>PAPOSH NAGAR, NAZIMABAD,</t>
  </si>
  <si>
    <t>C/O 5-E 9/1 SHAFFAF LAUNDRY,</t>
  </si>
  <si>
    <t>MUHAMMED AMIN.</t>
  </si>
  <si>
    <t>NAZIMABAD BLOCK -IIB,</t>
  </si>
  <si>
    <t>FLAT NP. D-2 AZEEM MRT,</t>
  </si>
  <si>
    <t>LATE MUHAMMED ISMAIL.</t>
  </si>
  <si>
    <t>526</t>
  </si>
  <si>
    <t>KARACHI 74800.</t>
  </si>
  <si>
    <t>260 BLOCK 7/8-C.P. BERAR SOCIETY,</t>
  </si>
  <si>
    <t>MOHAMMED IQBAL.</t>
  </si>
  <si>
    <t>260 BLOCK 7/8, C.P. BERAR SOCIETY,</t>
  </si>
  <si>
    <t>MOHAMMED HAROON.</t>
  </si>
  <si>
    <t>GHAS GANJI DOSAWALA COMP.</t>
  </si>
  <si>
    <t>G13LY PIICHERD ROAD,</t>
  </si>
  <si>
    <t>M. HANIF.</t>
  </si>
  <si>
    <t>320.5</t>
  </si>
  <si>
    <t>JHELUM.</t>
  </si>
  <si>
    <t>64-B, SHAMALI MOHALLA,</t>
  </si>
  <si>
    <t>SHUJA-UD-DIN.</t>
  </si>
  <si>
    <t>H. NO. 533, ST NO 53, G-9-1,</t>
  </si>
  <si>
    <t>SADRUDDIN HIRJEE.</t>
  </si>
  <si>
    <t>NEAR NEW KATARIAN MKT.</t>
  </si>
  <si>
    <t>NP. 59A, NEW PARIAN,</t>
  </si>
  <si>
    <t>TAI-UR  REHMAN.</t>
  </si>
  <si>
    <t>H. NO. 549, ST.45,  SECTOR G-10/4,</t>
  </si>
  <si>
    <t>HAMID ULLAH KHAN.</t>
  </si>
  <si>
    <t>5-B, F/6-3, SULTAN AGHA KHAN ROAD,</t>
  </si>
  <si>
    <t>RAJA SAFDAR ALI KHAN.</t>
  </si>
  <si>
    <t>P.O. BOX NO. 2042, ISLAMABAD.</t>
  </si>
  <si>
    <t>5-8, F-6/3, SULTAN AGHA KHAN ROAD</t>
  </si>
  <si>
    <t>INVESTMENT CORPORATION OF PAKISTAN,</t>
  </si>
  <si>
    <t>ICP A/C. 25819590</t>
  </si>
  <si>
    <t>GARDEN EAST, KARACHI.</t>
  </si>
  <si>
    <t>13/A, FIDAI CO-OPERATIVE SOCIETY,</t>
  </si>
  <si>
    <t>ADAM KARMALLY JOOSAB.</t>
  </si>
  <si>
    <t>304 GARDEN WEST,</t>
  </si>
  <si>
    <t>A-15, AL-QAYRM SOCIETY,</t>
  </si>
  <si>
    <t>DIDARALI.</t>
  </si>
  <si>
    <t>FAISALABAD.</t>
  </si>
  <si>
    <t>642 6 GULISTANI COLONY NO. 1,</t>
  </si>
  <si>
    <t>SHAHZADA MOHAMMED SALEEM</t>
  </si>
  <si>
    <t>SOSAN RD,</t>
  </si>
  <si>
    <t>55-A, OFTER COLONY NO.1</t>
  </si>
  <si>
    <t>SHERAZ UL HAQ.</t>
  </si>
  <si>
    <t>1337-B, PEOPLES COLONY,</t>
  </si>
  <si>
    <t>ASGHAR ALI.</t>
  </si>
  <si>
    <t>KOHINOOR NAGAR, KOHINOOR MILL,</t>
  </si>
  <si>
    <t>HOUSE NO 23/24 BLOCK NO. 3</t>
  </si>
  <si>
    <t>MALIIK AMEER HUSSAIN.</t>
  </si>
  <si>
    <t>MAHAL ROAD,</t>
  </si>
  <si>
    <t>VIDEO MASTER GALI NO. 8,</t>
  </si>
  <si>
    <t>ABDUL RASHID.</t>
  </si>
  <si>
    <t>ALLAMA IQBAL ROAD,</t>
  </si>
  <si>
    <t>ICP/AC. 16809204</t>
  </si>
  <si>
    <t>ICP/AC. 16808123</t>
  </si>
  <si>
    <t>117</t>
  </si>
  <si>
    <t>ICP/AC. 16805590</t>
  </si>
  <si>
    <t>107.5</t>
  </si>
  <si>
    <t>NIC A/C. 16805582</t>
  </si>
  <si>
    <t>135.5</t>
  </si>
  <si>
    <t>NIC A/C. 16805525</t>
  </si>
  <si>
    <t>NIC A/C. 16805509</t>
  </si>
  <si>
    <t>315</t>
  </si>
  <si>
    <t>NIC A/C. 16805483</t>
  </si>
  <si>
    <t>ICP A/C. 16804270</t>
  </si>
  <si>
    <t>4220124673269</t>
  </si>
  <si>
    <t>B.M.C.H.S. SHARFABAD,</t>
  </si>
  <si>
    <t>CRYSTL HOMES 63/III,</t>
  </si>
  <si>
    <t>C/O YOUSUF SALAM,2ND FLOOR,FLAT # 208,</t>
  </si>
  <si>
    <t>IMAM HUSSAIN.</t>
  </si>
  <si>
    <t>921, BLOCK 3, HUSSAINABAD,</t>
  </si>
  <si>
    <t>IB RAHIM.</t>
  </si>
  <si>
    <t>DMCHS, TARIQ ROAD, KARACHI.</t>
  </si>
  <si>
    <t>FALCON PLAZA, 5-A, 5TH FLOOR</t>
  </si>
  <si>
    <t>C/O. MOHAMMAD IQBAL, 6/11, BL-3,</t>
  </si>
  <si>
    <t>MOHD SIDDIQ.</t>
  </si>
  <si>
    <t>C/O NADEEM SAIF 29-G MODEL TOWN</t>
  </si>
  <si>
    <t>HAKIM ALI CHAOUDRY.</t>
  </si>
  <si>
    <t>1028</t>
  </si>
  <si>
    <t>UBL, PHQ (PB.) 30 DAVIS ROAD,</t>
  </si>
  <si>
    <t>CH. BASHIR AHMED.</t>
  </si>
  <si>
    <t>52</t>
  </si>
  <si>
    <t>246-P MODEL TOWN EXT.</t>
  </si>
  <si>
    <t>MOHAMMAD RAMZAN MALIK.</t>
  </si>
  <si>
    <t>ALLAMA IQBAL TOWN.</t>
  </si>
  <si>
    <t>H NO. 745 - NARGIS BLOCK</t>
  </si>
  <si>
    <t>IMTIAZ ALI SHAH</t>
  </si>
  <si>
    <t>4210115118692</t>
  </si>
  <si>
    <t>D-11/2 BLOCK NO. 17</t>
  </si>
  <si>
    <t>S.A.H.BILGRAMI</t>
  </si>
  <si>
    <t>B-140, BLOCK W,</t>
  </si>
  <si>
    <t>ABDUL MAJED</t>
  </si>
  <si>
    <t>B-140, BLOCK W</t>
  </si>
  <si>
    <t>MIRZA RASHEED BEG</t>
  </si>
  <si>
    <t>HOUSE NO. 1917/14 DASTAGIR COLONY</t>
  </si>
  <si>
    <t>AKHTAR UL EBAD KHAN</t>
  </si>
  <si>
    <t>4-D-1/7 NAZIMABAD</t>
  </si>
  <si>
    <t>MUBARAK ALI MIRZA</t>
  </si>
  <si>
    <t>MUHAMMAD ANIS SIDDIQI</t>
  </si>
  <si>
    <t>ROAD NANAKWARA,</t>
  </si>
  <si>
    <t>PALACE CHAND BIBI,</t>
  </si>
  <si>
    <t>FALT NO. 5, MARIAM,</t>
  </si>
  <si>
    <t>KHALIL KHAN</t>
  </si>
  <si>
    <t>535</t>
  </si>
  <si>
    <t>EXT MODEL COLONY,</t>
  </si>
  <si>
    <t>N-9, SHEET NO. 27</t>
  </si>
  <si>
    <t>ALLAH MEHAR</t>
  </si>
  <si>
    <t>4230146559798</t>
  </si>
  <si>
    <t>CHANDBIB ROAD, NANAKWARA,</t>
  </si>
  <si>
    <t>FLAT NO. 5, 3RD FLOOR,NIAZ AHMED BLDG</t>
  </si>
  <si>
    <t>C/O. UBL MOHAMMADI HOUSE BR</t>
  </si>
  <si>
    <t>QASIM SHAH</t>
  </si>
  <si>
    <t>432</t>
  </si>
  <si>
    <t>NANAK WALA KARACHI.</t>
  </si>
  <si>
    <t>PALACE CHAND BIBI ROAD,</t>
  </si>
  <si>
    <t>FALT NO.5, MARIAM,</t>
  </si>
  <si>
    <t>REHMAT BUKSH</t>
  </si>
  <si>
    <t>C.P. BERAR</t>
  </si>
  <si>
    <t>404-SULEMAN ARCADE</t>
  </si>
  <si>
    <t>M. ISMAIL</t>
  </si>
  <si>
    <t>4210119117193</t>
  </si>
  <si>
    <t>R.1074/20</t>
  </si>
  <si>
    <t>SYED AKBER HUSSAIN NAQVI</t>
  </si>
  <si>
    <t>OPP DARUL ULOOM NANAKWARA</t>
  </si>
  <si>
    <t>NADIA TOWER, 1ST FLOOR</t>
  </si>
  <si>
    <t>BLOCK G,NORTH NAZIMABAD</t>
  </si>
  <si>
    <t>I/10 M.Y. SQUARE</t>
  </si>
  <si>
    <t>CH. MOHAMMAD DIN</t>
  </si>
  <si>
    <t>128.5</t>
  </si>
  <si>
    <t>BLOCK-J,</t>
  </si>
  <si>
    <t>HOUSE NO.A-405,</t>
  </si>
  <si>
    <t>MAZHAR AHMED SIDDIQUE</t>
  </si>
  <si>
    <t>OPP URDU SCIENCE COLLEGE</t>
  </si>
  <si>
    <t>B-18 AL QUDOOS APARTMENT</t>
  </si>
  <si>
    <t>MHAMMAD</t>
  </si>
  <si>
    <t>H.NO.847-D, FARID TOWN</t>
  </si>
  <si>
    <t>ABDUL SATTAR MIAN</t>
  </si>
  <si>
    <t>SIR SULEMAN SHAH ROAD</t>
  </si>
  <si>
    <t>BANTVA HOUSE FLAT NO. 410 4TH FLOOR</t>
  </si>
  <si>
    <t>HAJI MOOSA</t>
  </si>
  <si>
    <t>SOLDIER BAZAR 2</t>
  </si>
  <si>
    <t>302, JM 1/151/1, OPP NISHTER PARK</t>
  </si>
  <si>
    <t>A.AZIZ</t>
  </si>
  <si>
    <t>MITHADAR</t>
  </si>
  <si>
    <t>4TH O.T.7/19 KAGZI BAZAR</t>
  </si>
  <si>
    <t>MUHAMMAD HAJI TAHIR MUHAMMAD</t>
  </si>
  <si>
    <t>A.49, U.K.PLAZA</t>
  </si>
  <si>
    <t>ANWER KHAN</t>
  </si>
  <si>
    <t>9.5</t>
  </si>
  <si>
    <t>SULTAN ROAD, LIAQUATABAD,</t>
  </si>
  <si>
    <t>205 BATWAHOUSE SIR SHAH MD</t>
  </si>
  <si>
    <t>MOHD RAFIQ</t>
  </si>
  <si>
    <t>NEW CHALLI</t>
  </si>
  <si>
    <t>1/21 AL YOUSSF CHAMBER</t>
  </si>
  <si>
    <t>R-21, BMCHS NEAR TV STATION</t>
  </si>
  <si>
    <t>B-202, SAIMA ARCADE</t>
  </si>
  <si>
    <t>ABDUL KHALIK</t>
  </si>
  <si>
    <t>NEW CHALI SHAHRAH-E-LIAQUAT</t>
  </si>
  <si>
    <t>1/21. AL YOUSUF CHAMBER</t>
  </si>
  <si>
    <t>SAMANDAR KHAN</t>
  </si>
  <si>
    <t>NEAR JUBILEE CINEMA</t>
  </si>
  <si>
    <t>404, KOHINOOR CENTER</t>
  </si>
  <si>
    <t>HAJI GHAFFAR</t>
  </si>
  <si>
    <t>KARACHI-43</t>
  </si>
  <si>
    <t>A-37, BILAL TOWN,</t>
  </si>
  <si>
    <t>MUHAMMAD SHABIRUDDIN</t>
  </si>
  <si>
    <t>I.I.CHUNDRIGAR RD, KARACHI</t>
  </si>
  <si>
    <t>PERSONNEL DIV. STANDARD INS.   BLDG</t>
  </si>
  <si>
    <t>SYED ALI AFSAR</t>
  </si>
  <si>
    <t>MANGOPHIR ROAD</t>
  </si>
  <si>
    <t>C-3/9 PAK COLONY,</t>
  </si>
  <si>
    <t>QAMARUL HASSAN NAQVI</t>
  </si>
  <si>
    <t>L-129, BLOCK 15</t>
  </si>
  <si>
    <t>KARACHI-44</t>
  </si>
  <si>
    <t>1/6 GREEN BELT MAHMOODABAD GATE</t>
  </si>
  <si>
    <t>D-16, KEHKASHAN APPT BLOCK 7</t>
  </si>
  <si>
    <t>HAFIZMUHAMMAD ACHER</t>
  </si>
  <si>
    <t>R-79, SECTOR 16-A BUFFER ZONE</t>
  </si>
  <si>
    <t>B.250, BLOCK 13,</t>
  </si>
  <si>
    <t>TAMEEZ AHMED QURESHI</t>
  </si>
  <si>
    <t>D-10, BARADARI APPARTMENT</t>
  </si>
  <si>
    <t>MUSLIM TOWN</t>
  </si>
  <si>
    <t>HOUSE NO. 50, ST NO. 4,</t>
  </si>
  <si>
    <t>175/R BLOCK 2</t>
  </si>
  <si>
    <t>HAJI SIDDIK ADAM</t>
  </si>
  <si>
    <t>C/O. 175/R BLOCK 2</t>
  </si>
  <si>
    <t>AMIN KARIM</t>
  </si>
  <si>
    <t>GHAFFAR DANAWALA</t>
  </si>
  <si>
    <t>AMIR KHUSRO ROAD</t>
  </si>
  <si>
    <t>HINA LUXURY APT 8 PLOT 135 Z</t>
  </si>
  <si>
    <t>A.104 BLOCK 13.C</t>
  </si>
  <si>
    <t>SALEH MOHD STREET,</t>
  </si>
  <si>
    <t>17-A LATIF CLOTH MARKET</t>
  </si>
  <si>
    <t>MEHDI HASAN</t>
  </si>
  <si>
    <t>KARACHI-15</t>
  </si>
  <si>
    <t>BLOCK 7 &amp; 8</t>
  </si>
  <si>
    <t>266/2 C.P. &amp; BERAR H.S.</t>
  </si>
  <si>
    <t>MOHD FAROOQUE</t>
  </si>
  <si>
    <t>KARACHI NO.75350</t>
  </si>
  <si>
    <t>BAHADUR ABAD, NEAR AMIR KHUSRO ROAD,</t>
  </si>
  <si>
    <t>BYJCH SOCIETY,BLOCK 7/8</t>
  </si>
  <si>
    <t>HOUSE NO.85,</t>
  </si>
  <si>
    <t>KORANGI 2.5, KARACHI.</t>
  </si>
  <si>
    <t>1021 SECTOR 41-B</t>
  </si>
  <si>
    <t>DIN MOHAMMAD</t>
  </si>
  <si>
    <t>LANDHI NO.4,</t>
  </si>
  <si>
    <t>53/3 .3B,</t>
  </si>
  <si>
    <t>ABUL HASSAN</t>
  </si>
  <si>
    <t>145</t>
  </si>
  <si>
    <t>2/1286 SHAH FAISAL COLONY</t>
  </si>
  <si>
    <t>MOHD AYUB  KHAN</t>
  </si>
  <si>
    <t>MALIR CITY, KARACHI.</t>
  </si>
  <si>
    <t>34 SARDAR TOWN</t>
  </si>
  <si>
    <t>SHAMS UDDIN</t>
  </si>
  <si>
    <t>MALIR COLONY, KARACHI.</t>
  </si>
  <si>
    <t>33 SARDAR TOWN</t>
  </si>
  <si>
    <t>AHMED DIN</t>
  </si>
  <si>
    <t>ST. NO. 17, LANDHI-4,</t>
  </si>
  <si>
    <t>AREA 4-A, HOUSE 3</t>
  </si>
  <si>
    <t>MAIRAJ UDDIN</t>
  </si>
  <si>
    <t>472</t>
  </si>
  <si>
    <t>A-190 BLOCK-5,</t>
  </si>
  <si>
    <t>FIDA MOHD MULLA</t>
  </si>
  <si>
    <t>MALIR HALT, KARACHI.</t>
  </si>
  <si>
    <t>A/25 BILAL TOWN</t>
  </si>
  <si>
    <t>DR. AKHTHAR KHAN</t>
  </si>
  <si>
    <t>CATT. BAZAR, KARACHI.</t>
  </si>
  <si>
    <t>26/795, DRIGH ROAD,</t>
  </si>
  <si>
    <t>SHAH ZAMAN KHAN ABBASI</t>
  </si>
  <si>
    <t>DRIGH COLONY, KARACHI-25.</t>
  </si>
  <si>
    <t>49/54 PAK SADAT COLONY</t>
  </si>
  <si>
    <t>SHAH FAISAL COLONY-3,</t>
  </si>
  <si>
    <t>24-A,  SALIM HOUSING PROJECT</t>
  </si>
  <si>
    <t>MOHAMMAD YOUNUS KAMAL</t>
  </si>
  <si>
    <t>3/883 SHAH FAISAL COLONY-3,</t>
  </si>
  <si>
    <t>MOHAMMAD ISLAM</t>
  </si>
  <si>
    <t>SHAH FAISAL COLONY</t>
  </si>
  <si>
    <t>C-2, SHAMA CENTRE,</t>
  </si>
  <si>
    <t>MOHD. SHAMSUDDIN</t>
  </si>
  <si>
    <t>2-413 RETA PLOT,</t>
  </si>
  <si>
    <t>S.M. NASEEM</t>
  </si>
  <si>
    <t>JAMSHED ROAD, KARACHI.</t>
  </si>
  <si>
    <t>FATIMA JINA COLONY,</t>
  </si>
  <si>
    <t>A-1, ZAINAB PLAZA,</t>
  </si>
  <si>
    <t>W/O. NAWAB KARIM</t>
  </si>
  <si>
    <t>GULSHAN-E-MUSTAFA,</t>
  </si>
  <si>
    <t>PLOT L/91 BLOCK 15,</t>
  </si>
  <si>
    <t>KH. MUSHTAQ HUSSAIN</t>
  </si>
  <si>
    <t>KARACHI-74800.</t>
  </si>
  <si>
    <t>JEHANGIR ROAD,</t>
  </si>
  <si>
    <t>K-8 YAKOOB TERRACE</t>
  </si>
  <si>
    <t>QURESHI CAMP.</t>
  </si>
  <si>
    <t>SUMNABAD MAJOR A. REHMAN RD.,</t>
  </si>
  <si>
    <t>MOHD UMRAO</t>
  </si>
  <si>
    <t>M.A.JINAH ROAD, KARACHI.</t>
  </si>
  <si>
    <t>R.NO. 16, 7TH FLOOR, RIMPA PLAZA</t>
  </si>
  <si>
    <t>C/O. DR. BADR S. DHANANI</t>
  </si>
  <si>
    <t>BACHOO BAHI</t>
  </si>
  <si>
    <t>MADNI ROAD, MOOSA LANE,</t>
  </si>
  <si>
    <t>FLAT #101, IST FL. JAWAD SQUARE,</t>
  </si>
  <si>
    <t>M. YAKOOB</t>
  </si>
  <si>
    <t>OLD AREA, AIRPORT,</t>
  </si>
  <si>
    <t>C-184 PEHLWAN GOATH</t>
  </si>
  <si>
    <t>MOHAMMAD DIN</t>
  </si>
  <si>
    <t>NEAR KHADDA MARKET,KARACHI.</t>
  </si>
  <si>
    <t>ARFAT MANSION 1ST FLOOR,</t>
  </si>
  <si>
    <t>MOHAMMAD QASIM</t>
  </si>
  <si>
    <t>SUTHAR STREET, BOHRA PIR</t>
  </si>
  <si>
    <t>2-MOTI BHAWAN BLDG.,</t>
  </si>
  <si>
    <t>JOHER HUSSAIN</t>
  </si>
  <si>
    <t>42.5</t>
  </si>
  <si>
    <t>KARACHI-75300.</t>
  </si>
  <si>
    <t>13-B, GULSHAN-E-IQBAL</t>
  </si>
  <si>
    <t>MEMON PLAZA A-43/2</t>
  </si>
  <si>
    <t>W/O. A. QADIR</t>
  </si>
  <si>
    <t>FATIMA JINAH COLONY,</t>
  </si>
  <si>
    <t>B.I.M.L. APPT., 715/10</t>
  </si>
  <si>
    <t>M. HAROON</t>
  </si>
  <si>
    <t>M.IBRAHIM</t>
  </si>
  <si>
    <t>ROSHAN</t>
  </si>
  <si>
    <t>DISTT. RAHIM YAR KHAN.</t>
  </si>
  <si>
    <t>F-90, FFC TOWNSHIP SDK</t>
  </si>
  <si>
    <t>W/O. ASGHAR ALI</t>
  </si>
  <si>
    <t>LAXMIDASS STREET, KARACHI.</t>
  </si>
  <si>
    <t>C/O. 2/31 COCHIN WALA MARKET</t>
  </si>
  <si>
    <t>696</t>
  </si>
  <si>
    <t>TALPUR ROAD, KARACHI-2.</t>
  </si>
  <si>
    <t>OPP. CITI POST OFFICE</t>
  </si>
  <si>
    <t>SHOP 7, RUBY CENTRE</t>
  </si>
  <si>
    <t>HYDERABAD NO.7100</t>
  </si>
  <si>
    <t>HOUSE NO.1432/7,</t>
  </si>
  <si>
    <t>WEST VIEW BUILDING,</t>
  </si>
  <si>
    <t>UNIT-2, LATIFABAD,</t>
  </si>
  <si>
    <t>A-146 BLOCK G</t>
  </si>
  <si>
    <t>MUJEEB ULLAH KHAN</t>
  </si>
  <si>
    <t>SIROGHAT, HYDERABAD.</t>
  </si>
  <si>
    <t>G.HUSAIN GALI,</t>
  </si>
  <si>
    <t>H.NO. 197. B/9</t>
  </si>
  <si>
    <t>RUSTAM ALI</t>
  </si>
  <si>
    <t>H.NO. 196. B/9</t>
  </si>
  <si>
    <t>MOHAMMAD KASSIM</t>
  </si>
  <si>
    <t>M.HUSSAIN CLOTH MARKET</t>
  </si>
  <si>
    <t>FLAT 1, PLOT 2744/A</t>
  </si>
  <si>
    <t>HAKIM UDDIN</t>
  </si>
  <si>
    <t>MIRPURKHAS</t>
  </si>
  <si>
    <t>PURANI SABZI MARKET,</t>
  </si>
  <si>
    <t>ALLAH NOOR BLDG.,</t>
  </si>
  <si>
    <t>PARTAB RAI</t>
  </si>
  <si>
    <t>COURT ROAD BR.,</t>
  </si>
  <si>
    <t>C/O. H.B.L.,</t>
  </si>
  <si>
    <t>AMIR  KHAN</t>
  </si>
  <si>
    <t>U.B.L., COURT ROAD</t>
  </si>
  <si>
    <t>C/O. M. SADIQUE ALI</t>
  </si>
  <si>
    <t>FIRZAN ALI</t>
  </si>
  <si>
    <t>HYDERABAD-71000.</t>
  </si>
  <si>
    <t>DOI GALI, SHAHI BAZAR</t>
  </si>
  <si>
    <t>B/10, - 234,</t>
  </si>
  <si>
    <t>HIDAYAT KHAN</t>
  </si>
  <si>
    <t>LATIFABAD, HYDERABAD.</t>
  </si>
  <si>
    <t>COMMERCIAL AREA UNIT-5,</t>
  </si>
  <si>
    <t>H.NO. 52, 53-A</t>
  </si>
  <si>
    <t>FAREED UDDIN</t>
  </si>
  <si>
    <t>RAHOOJA ROAD</t>
  </si>
  <si>
    <t>H.NO. 19,</t>
  </si>
  <si>
    <t>MAQBOOL AHMED MOGHAL</t>
  </si>
  <si>
    <t>497</t>
  </si>
  <si>
    <t>NISHTAR ROAD, SUKKUR.</t>
  </si>
  <si>
    <t>MOHD SHARIF B-1012</t>
  </si>
  <si>
    <t>ABDUL HAFIZ</t>
  </si>
  <si>
    <t>ABDUL GAFOR</t>
  </si>
  <si>
    <t>34.5</t>
  </si>
  <si>
    <t>KAGZI BAZAR,</t>
  </si>
  <si>
    <t>O.T 9/39,</t>
  </si>
  <si>
    <t>SHOP NO.3,INAYAT MANZIL,</t>
  </si>
  <si>
    <t>REHMAT ALI</t>
  </si>
  <si>
    <t>C-443/4</t>
  </si>
  <si>
    <t>GHULAM MOHD.</t>
  </si>
  <si>
    <t>JILANI ROAD SUKKUR.</t>
  </si>
  <si>
    <t>H.NO. C-200</t>
  </si>
  <si>
    <t>470.5</t>
  </si>
  <si>
    <t>(SINDH.)</t>
  </si>
  <si>
    <t>DISTT., KHAIRPUR MEERACE,</t>
  </si>
  <si>
    <t>P.O. THERI VILLAGE PEER BUX SOLANIG,</t>
  </si>
  <si>
    <t>ALI NAWAZ SOLANGI</t>
  </si>
  <si>
    <t>DHAK ROAD, SUKKUR.</t>
  </si>
  <si>
    <t>NARIA STREET B-1376/1B</t>
  </si>
  <si>
    <t>BASIR AHMED</t>
  </si>
  <si>
    <t>NEA ISLAMIA HIGH SCHOOL</t>
  </si>
  <si>
    <t>SHAHEED CUNJ</t>
  </si>
  <si>
    <t>245.5</t>
  </si>
  <si>
    <t>SHIKARPUR RD. SUKKUR.</t>
  </si>
  <si>
    <t>H.NO. 203</t>
  </si>
  <si>
    <t>SARAFA BAZAR, SUKKUR.</t>
  </si>
  <si>
    <t>C/O. NEW CORNER ELECTRONICS</t>
  </si>
  <si>
    <t>OLD SUKKUR.</t>
  </si>
  <si>
    <t>H.NO. A-421 DHOBI ST.,</t>
  </si>
  <si>
    <t>MOIHAMMAD SABIR</t>
  </si>
  <si>
    <t>REHMAT STREET</t>
  </si>
  <si>
    <t>H.NO. A-1113</t>
  </si>
  <si>
    <t>ZAFAR SAEED KHAN</t>
  </si>
  <si>
    <t>FRERE ROAD, SUKKUR.</t>
  </si>
  <si>
    <t>H.NO. B-3294-3295</t>
  </si>
  <si>
    <t>HAMMAD AHMED KHAN</t>
  </si>
  <si>
    <t>DHAK RD. SUKKUR.</t>
  </si>
  <si>
    <t>H.NO. B-1228/2</t>
  </si>
  <si>
    <t>PAROOST ALI</t>
  </si>
  <si>
    <t>KIRYANA BAZAR,</t>
  </si>
  <si>
    <t>KIRYANA MERCHANT,</t>
  </si>
  <si>
    <t>ZAM ZAM TRADERS,</t>
  </si>
  <si>
    <t>S. IBRAHIM MIYA</t>
  </si>
  <si>
    <t>130.5</t>
  </si>
  <si>
    <t>BAHAWALPUR.</t>
  </si>
  <si>
    <t>30 - W, SATELLITE TOWN</t>
  </si>
  <si>
    <t>MOHAMMAD ATTAULLAH QURESHI</t>
  </si>
  <si>
    <t>GHAS MANDI POST CODE 75660</t>
  </si>
  <si>
    <t>F/NO. 11 KASAM PLAZA</t>
  </si>
  <si>
    <t>MUHAMMAD HASHIM</t>
  </si>
  <si>
    <t>SHEIKHUPURA.</t>
  </si>
  <si>
    <t>JAHANGIR ABAD</t>
  </si>
  <si>
    <t>CH. MUSHTAQ AHMAD VIRK PIR FATEH DIN RD</t>
  </si>
  <si>
    <t>NAZIR HUSSAIN</t>
  </si>
  <si>
    <t>603</t>
  </si>
  <si>
    <t>ROAD MAQBOOL SHAH STREET JAHANGIRABAD</t>
  </si>
  <si>
    <t>C/O. IRSHAD AHMED VAHIDY PIR FATEH DIN</t>
  </si>
  <si>
    <t>SHAMSHAD AHHMAD VAHIDY</t>
  </si>
  <si>
    <t>973</t>
  </si>
  <si>
    <t>D-603 AL-MUSTAFA HOMES</t>
  </si>
  <si>
    <t>RAFIUDDIN AHMAD</t>
  </si>
  <si>
    <t>KARACHI - 75500.</t>
  </si>
  <si>
    <t>D. H. A.</t>
  </si>
  <si>
    <t>16/1, C - STREET (PHASE - D)</t>
  </si>
  <si>
    <t>ABDUL RAHMAN KHAN KHALIDI</t>
  </si>
  <si>
    <t>I. I. CHUNDRIGAR ROAD</t>
  </si>
  <si>
    <t>419  STOCK EXCHANGE BLDG,</t>
  </si>
  <si>
    <t>BACHOO</t>
  </si>
  <si>
    <t>KEHKASHAN CLIFTON</t>
  </si>
  <si>
    <t>F - 51, BLOCK 8,</t>
  </si>
  <si>
    <t>REASAT ALI</t>
  </si>
  <si>
    <t>FAIZ</t>
  </si>
  <si>
    <t>MD. HUSSAIN</t>
  </si>
  <si>
    <t>419 STOCK EXCHANGE BULD,</t>
  </si>
  <si>
    <t>RAO ABDUL RASHEED</t>
  </si>
  <si>
    <t>P. E. C. H. SOCIETY</t>
  </si>
  <si>
    <t>HOUSE NO. 48/11/2,</t>
  </si>
  <si>
    <t>B - 70, BLOCK H, N. NAZIMABAD</t>
  </si>
  <si>
    <t>3RD FLOOR KAGZI BAZAR</t>
  </si>
  <si>
    <t>O. T. 1/91 KHATOON MANZIL</t>
  </si>
  <si>
    <t>HAJI MOHD YOUSUF</t>
  </si>
  <si>
    <t>KASHMIR ROAD BRANCH</t>
  </si>
  <si>
    <t>C/O. UNITED BANK LTD.</t>
  </si>
  <si>
    <t>SHARAFABAD</t>
  </si>
  <si>
    <t>201, SHARAFABAD APARTMENT</t>
  </si>
  <si>
    <t>MOINUDDIN</t>
  </si>
  <si>
    <t>KARACHI .</t>
  </si>
  <si>
    <t>F - 476 KHUDADAD COLONY</t>
  </si>
  <si>
    <t>ABDUL GHAFFAR FAZAL</t>
  </si>
  <si>
    <t>KARACHI P. C. -75300.</t>
  </si>
  <si>
    <t>GULSHAN E IQBAL</t>
  </si>
  <si>
    <t>A-III-3 GILLANI COURT BLOCK II,</t>
  </si>
  <si>
    <t>SYED ABDUL GHANI</t>
  </si>
  <si>
    <t>R - 207/17</t>
  </si>
  <si>
    <t>DAULAT HUSSAIN</t>
  </si>
  <si>
    <t>MACHI MIANI ROAD KHARADAR</t>
  </si>
  <si>
    <t>G. K. 7/34 HADERI MANZIL</t>
  </si>
  <si>
    <t>SIKANDER</t>
  </si>
  <si>
    <t>ADAM ROAD,FRERE TOWN,</t>
  </si>
  <si>
    <t>IBRAHIM TERRACE,</t>
  </si>
  <si>
    <t>FLAT NO.D/A-7,</t>
  </si>
  <si>
    <t>QAIM DIN AHMED</t>
  </si>
  <si>
    <t>52, OLD KARACHI STOCK EX. BLDG</t>
  </si>
  <si>
    <t>5/5 MAYMAR CENTER BLOCK NO. 7,</t>
  </si>
  <si>
    <t>GAFOOR</t>
  </si>
  <si>
    <t>MAJEED</t>
  </si>
  <si>
    <t>BLOCK NO. 7, F.B.AREA</t>
  </si>
  <si>
    <t>5/5 MAYMAR CENTER</t>
  </si>
  <si>
    <t>72</t>
  </si>
  <si>
    <t>5/5 MAYMAR CENTER BLOCK 7</t>
  </si>
  <si>
    <t>MUGAL</t>
  </si>
  <si>
    <t>12-LOTOUS MANZIL, 1ST FLOOR</t>
  </si>
  <si>
    <t>48</t>
  </si>
  <si>
    <t>4200004305220</t>
  </si>
  <si>
    <t>SIRAJ COLONY, MUSA LANE</t>
  </si>
  <si>
    <t>205, KAUSER MEHAL 2ND FLOOR</t>
  </si>
  <si>
    <t>A. RAUF</t>
  </si>
  <si>
    <t>JODIA BAZAR</t>
  </si>
  <si>
    <t>ANJUM CORPORATION ZAKARIA LANE</t>
  </si>
  <si>
    <t>ARSHAD HASAN CHAUDHRY</t>
  </si>
  <si>
    <t>NEW IDEAL DARUL FURQAN BLOCK 13B</t>
  </si>
  <si>
    <t>SULTAN AHMED</t>
  </si>
  <si>
    <t>MASJID ROAD</t>
  </si>
  <si>
    <t>82/2 BIHR COLONY</t>
  </si>
  <si>
    <t>HAJI GHAZI</t>
  </si>
  <si>
    <t>102</t>
  </si>
  <si>
    <t>KARACHI.-PAKSITAN</t>
  </si>
  <si>
    <t>CORNER 22ND STREET,</t>
  </si>
  <si>
    <t>H/NO. 92, KHAYABAN-I-HILAL,</t>
  </si>
  <si>
    <t>MUHAMMAD YUNIS</t>
  </si>
  <si>
    <t>PLOT# 332,GARDEN WEST,</t>
  </si>
  <si>
    <t>KASHANA HAIDERI STREET,</t>
  </si>
  <si>
    <t>B/13, 3rd FLOOR ZAHEER PLAZA,</t>
  </si>
  <si>
    <t>MALJI MAL</t>
  </si>
  <si>
    <t>KARACHI-74550.</t>
  </si>
  <si>
    <t>HEAVEN HEIGHTS, JAMSHED QTR.,</t>
  </si>
  <si>
    <t>NO.103, BLOCK A, IST FLOOR,</t>
  </si>
  <si>
    <t>KARACHI-74550</t>
  </si>
  <si>
    <t>FLAT NO.103, BLOCK A, IST FLOOR,</t>
  </si>
  <si>
    <t>HASSAN SQUARE BRANCH, KARACHI</t>
  </si>
  <si>
    <t>GULSHAN-E-IQBAL,KARACHI EAST,</t>
  </si>
  <si>
    <t>NEAR BAGH-E-MEHRAN,MASJID-E-AQSA,</t>
  </si>
  <si>
    <t>HOUSE NO.R-54,BLOCK NO.13-E,</t>
  </si>
  <si>
    <t>SHOE MARKE, NISHTER ROAD, KARACHI.</t>
  </si>
  <si>
    <t>RAMJISOMIYA ROAD, NEAR SHAMA PALACE</t>
  </si>
  <si>
    <t>NOOR MAHAL 52-A, 5TH FLOOR</t>
  </si>
  <si>
    <t>KHURSHID AHMED</t>
  </si>
  <si>
    <t>3RD FLOOR, F.B.AREA,</t>
  </si>
  <si>
    <t>AL AZAM SQUARE H/13</t>
  </si>
  <si>
    <t>5TH FLOOR, SHOE MARKET,</t>
  </si>
  <si>
    <t>AL-BURHAN ARCADE 501,</t>
  </si>
  <si>
    <t>ABDUL WAHAB CHISHTI</t>
  </si>
  <si>
    <t>SHOE MARKET, KARACHI.</t>
  </si>
  <si>
    <t>RAMJOMIYA ROAD, NEAR SHAMA PALACE,</t>
  </si>
  <si>
    <t>NOOR MAHAL 5TH FLOOR,</t>
  </si>
  <si>
    <t>AL AZAM SQUARE H/13,</t>
  </si>
  <si>
    <t>SULEMAN PASHA</t>
  </si>
  <si>
    <t>GULAM MEHDI</t>
  </si>
  <si>
    <t>S. M. NOOR UL HASSAN</t>
  </si>
  <si>
    <t>OFF. NISHTER ROAD, KARACHI.</t>
  </si>
  <si>
    <t>AL BURHAN ARCADE 501/B</t>
  </si>
  <si>
    <t>ISLAM GUL</t>
  </si>
  <si>
    <t>KORANGI NO. 3.5,</t>
  </si>
  <si>
    <t>H.NO. N-116,</t>
  </si>
  <si>
    <t>LATE M.A. WAHEED KHAN</t>
  </si>
  <si>
    <t>GIZRI ROAD, KARACHI-75600.</t>
  </si>
  <si>
    <t>279/14 PUNJAB COLONY</t>
  </si>
  <si>
    <t>W/O. MOHAMMAD JAVED LATIF</t>
  </si>
  <si>
    <t>PHASE IV, D.H.A.,</t>
  </si>
  <si>
    <t>84/2, 4TH FLOOR,</t>
  </si>
  <si>
    <t>RAJA MOHD ZAHOOR</t>
  </si>
  <si>
    <t>RAJA SAJAWAL KHAN</t>
  </si>
  <si>
    <t>DILAWAR MUHALLA BALDIA TOWN</t>
  </si>
  <si>
    <t>H.NO. 1727-335</t>
  </si>
  <si>
    <t>B-156, BLOCK-N</t>
  </si>
  <si>
    <t>MUHAMMAD ABDUL ALEEM</t>
  </si>
  <si>
    <t>A-24, BLOCK-20</t>
  </si>
  <si>
    <t>51954289320</t>
  </si>
  <si>
    <t>NISHTER ROAD,BHIMPURA,</t>
  </si>
  <si>
    <t>R.NO.12,1ST FLOOR,</t>
  </si>
  <si>
    <t>NADIA TERRACE,</t>
  </si>
  <si>
    <t>NASROO KHAN</t>
  </si>
  <si>
    <t>440</t>
  </si>
  <si>
    <t>JAMSHED ROAD - 3. F.J.COLONY,</t>
  </si>
  <si>
    <t>FLAT - 13,</t>
  </si>
  <si>
    <t>J.M. 700.G - II, MOID ARCADE. BLOCK - B,</t>
  </si>
  <si>
    <t>A. SHAKOOR</t>
  </si>
  <si>
    <t>KHORI GARDEN, KARACHI.</t>
  </si>
  <si>
    <t>BURMA OIL DEPOT,</t>
  </si>
  <si>
    <t>M.R. 1/34 3RD FLOOR,</t>
  </si>
  <si>
    <t>GUL MOHAMMAD RAIS</t>
  </si>
  <si>
    <t>1/30 -A,</t>
  </si>
  <si>
    <t>D-72/5</t>
  </si>
  <si>
    <t>SHARAFAT ULLAH SIDDIQUI</t>
  </si>
  <si>
    <t>GOHER ALI BAIG MIRZA</t>
  </si>
  <si>
    <t>MATI UR REHMAN JAFRI</t>
  </si>
  <si>
    <t>B-161, SECTOR 11-B,</t>
  </si>
  <si>
    <t>C-140 BLOCK NO. 10</t>
  </si>
  <si>
    <t>RIZWAN UL HAQUE</t>
  </si>
  <si>
    <t>4210194069550</t>
  </si>
  <si>
    <t>A-6/9 SECTOR 11-A,</t>
  </si>
  <si>
    <t>SHAHANSHAH HUSAIN</t>
  </si>
  <si>
    <t>1136</t>
  </si>
  <si>
    <t>BUFFER ZONE</t>
  </si>
  <si>
    <t>R - 388 SECTOR 15-A/2,</t>
  </si>
  <si>
    <t>RASHID HASAN</t>
  </si>
  <si>
    <t>151</t>
  </si>
  <si>
    <t>BLOCK F N. NAZIMABAD</t>
  </si>
  <si>
    <t>C/O. ABDUL RASHID PLOT NO. F-10/3</t>
  </si>
  <si>
    <t>106.5</t>
  </si>
  <si>
    <t>4210118410375</t>
  </si>
  <si>
    <t>BLOCK I F. B. AREA</t>
  </si>
  <si>
    <t>D - 17 SHAHEEN CORPORATION</t>
  </si>
  <si>
    <t>RAHAT HUSSAIN</t>
  </si>
  <si>
    <t>KARIMABAD F. B. AREA</t>
  </si>
  <si>
    <t>PLOT NO. 518/3</t>
  </si>
  <si>
    <t>USMAN MD.</t>
  </si>
  <si>
    <t>NEAR ALLAH WALI MASJID</t>
  </si>
  <si>
    <t>C - 475 NAZIMABAD NO. 2</t>
  </si>
  <si>
    <t>MOHIT HUDDIN ASKARI</t>
  </si>
  <si>
    <t>657.5</t>
  </si>
  <si>
    <t>4230160760693</t>
  </si>
  <si>
    <t>511/1/2 BUSINESS RECORDER ROAD</t>
  </si>
  <si>
    <t>15 - A, MAINA SQUARE</t>
  </si>
  <si>
    <t>B - 206 BLOCK  D</t>
  </si>
  <si>
    <t>NAK WARSI</t>
  </si>
  <si>
    <t>KARACHI - 74700.</t>
  </si>
  <si>
    <t>B - 26, BLOCK  R</t>
  </si>
  <si>
    <t>MIRZA ZAMAN ALI</t>
  </si>
  <si>
    <t>L - 1546 SECTOR 11-E,</t>
  </si>
  <si>
    <t>LIAQUATABAD</t>
  </si>
  <si>
    <t>UNITED BANK LTD. ISHAQABAD</t>
  </si>
  <si>
    <t>FATEH KHAN</t>
  </si>
  <si>
    <t>C - 87, BLOCK C,</t>
  </si>
  <si>
    <t>NAZIMABAD POST CODE 74600</t>
  </si>
  <si>
    <t>5B, 6/13</t>
  </si>
  <si>
    <t>ZAFAR ALI</t>
  </si>
  <si>
    <t>R - 986/20</t>
  </si>
  <si>
    <t>MIRZA ZOWWAR HUSSAIN</t>
  </si>
  <si>
    <t>215.5</t>
  </si>
  <si>
    <t>4210186605549</t>
  </si>
  <si>
    <t>KARACHI - 38.</t>
  </si>
  <si>
    <t>R - 1284/17 GULBERG</t>
  </si>
  <si>
    <t>DAWOOD MANZIL</t>
  </si>
  <si>
    <t>1086/3 F. B. AREA HUSSAINABAD</t>
  </si>
  <si>
    <t>LS 17/3</t>
  </si>
  <si>
    <t>FLAT NO. 06 MANZOOR MARKET</t>
  </si>
  <si>
    <t>AKHTAR SAEED KHAN</t>
  </si>
  <si>
    <t>1043.5</t>
  </si>
  <si>
    <t>KARADAR KARACHI.</t>
  </si>
  <si>
    <t>HAJIANI AMINA BLDG JAFFAR FADOO ROAD</t>
  </si>
  <si>
    <t>G. K. 6/29 FLAT 17 FLOOR 5TH</t>
  </si>
  <si>
    <t>mighazipura@gmail.com</t>
  </si>
  <si>
    <t>BLOCK 13-A GULSHAN E IQBAL KARACHI</t>
  </si>
  <si>
    <t>FLAT NO.C-8 HASSAN SQUARE APARTMENT</t>
  </si>
  <si>
    <t>LIAQAT COLONY KARACHI - 75600</t>
  </si>
  <si>
    <t>IIND FLOOR GALI NO. 04 NEAR MAMA HOTEL</t>
  </si>
  <si>
    <t>VARIWALA BLDG FLAT NO. 04</t>
  </si>
  <si>
    <t>BARA MAIDAN</t>
  </si>
  <si>
    <t>156/12 NAZIMABAD</t>
  </si>
  <si>
    <t>KALIM UL REHMAN</t>
  </si>
  <si>
    <t>H. NO. N - 971 SECTOR 113</t>
  </si>
  <si>
    <t>GHULAM MOHAMMED</t>
  </si>
  <si>
    <t>A - 492 BLOCK NO. 12,</t>
  </si>
  <si>
    <t>ZAKIR HUSAIN</t>
  </si>
  <si>
    <t>SHARAF ABAD</t>
  </si>
  <si>
    <t>HOUSE NO. 263 ROAD NO. 07</t>
  </si>
  <si>
    <t>IMAMUDDIN MALICK</t>
  </si>
  <si>
    <t>NANAKWARA</t>
  </si>
  <si>
    <t>R. NO. 6 NOOR MANZIL</t>
  </si>
  <si>
    <t>NOWSHERA.</t>
  </si>
  <si>
    <t>SADAR BAZAR</t>
  </si>
  <si>
    <t>H. NO. 80 - 81 DAMOODER DASS STREET</t>
  </si>
  <si>
    <t>RIAZ AHMED SIDDIQUI</t>
  </si>
  <si>
    <t>CHARSADDA.</t>
  </si>
  <si>
    <t>MOHAMMAD ZAI RAJJAB</t>
  </si>
  <si>
    <t>ABDUL QADEEM KHAN</t>
  </si>
  <si>
    <t>47</t>
  </si>
  <si>
    <t>G. T. ROAD</t>
  </si>
  <si>
    <t>4 STREET GULSHAN COLONY</t>
  </si>
  <si>
    <t>FAZAL UR REHMAN</t>
  </si>
  <si>
    <t>C/O. UNITED BANK LIMITED CITY BRANCH</t>
  </si>
  <si>
    <t>HAJI ABDUL RASHID</t>
  </si>
  <si>
    <t>HOUSE # T-27/2,LCCHS,</t>
  </si>
  <si>
    <t>CH REHMAT ALI KHAN</t>
  </si>
  <si>
    <t>C-21, BLOCK 4,</t>
  </si>
  <si>
    <t>(LATE) ASKARI HASAN ZAIDI</t>
  </si>
  <si>
    <t>OPP: C.M.A JINNAH RAOD</t>
  </si>
  <si>
    <t>SH SWAMI NARAYAN TEMPLEE STATE</t>
  </si>
  <si>
    <t>HEMRAJ WARMA</t>
  </si>
  <si>
    <t>A-480, BLOCK-5</t>
  </si>
  <si>
    <t>MIAN GHULAM RASOOL</t>
  </si>
  <si>
    <t>NANAK WARA</t>
  </si>
  <si>
    <t>W.O. 2/36(4), NAJMUDDIN STREET</t>
  </si>
  <si>
    <t>OPP: N.J.V.SCHOOL, M.A.JINNAH ROAD</t>
  </si>
  <si>
    <t>403, AL-JANNAT PLAZA</t>
  </si>
  <si>
    <t>GARDEN EAST, NISHTAR ROAD</t>
  </si>
  <si>
    <t>A.3, AL-REHMAN ESTATES</t>
  </si>
  <si>
    <t>BOTTLE GALI</t>
  </si>
  <si>
    <t>TOP FLOOR, HAJI ISMAIL GHANI BULD</t>
  </si>
  <si>
    <t>NEAR SHOE MARKET, NISHTER ROAD, KARACHI.</t>
  </si>
  <si>
    <t>TAJ MANSION, HERINAND KHEMSING RD</t>
  </si>
  <si>
    <t>FLAT NO. 1, IST FLOOR, BLOCK-C</t>
  </si>
  <si>
    <t>MOHAMMED AYUB</t>
  </si>
  <si>
    <t>F.B. AREA, BLOCK-16</t>
  </si>
  <si>
    <t>D-6, FAYYAZ PLAZA</t>
  </si>
  <si>
    <t>W/O. M. AKHTAR SIDDQUI</t>
  </si>
  <si>
    <t>A-527, BLOCK  J</t>
  </si>
  <si>
    <t>MOHD RAMZAN</t>
  </si>
  <si>
    <t>1113.5</t>
  </si>
  <si>
    <t>SATE LITE TOWN</t>
  </si>
  <si>
    <t>B-532</t>
  </si>
  <si>
    <t>SCHEME NO. 3</t>
  </si>
  <si>
    <t>124-CHAKLALA</t>
  </si>
  <si>
    <t>KHALID MAHMUD QURESHI</t>
  </si>
  <si>
    <t>SCHEME</t>
  </si>
  <si>
    <t>236-ASGHAR MALL</t>
  </si>
  <si>
    <t>TAXILA.</t>
  </si>
  <si>
    <t>JAMILABAD</t>
  </si>
  <si>
    <t>MOHALLA</t>
  </si>
  <si>
    <t>JAHANGIRABAD</t>
  </si>
  <si>
    <t>O/716</t>
  </si>
  <si>
    <t>GHULAM MUSTAFA KHAN</t>
  </si>
  <si>
    <t>133-KASHMIR ROAD, P.O.BOX NO. 33</t>
  </si>
  <si>
    <t>INVESTMENT CORPORATION OF PAKISTAN</t>
  </si>
  <si>
    <t>A/C NO. 13815394</t>
  </si>
  <si>
    <t>A/C NO. 13809215</t>
  </si>
  <si>
    <t>380.5</t>
  </si>
  <si>
    <t>3840393472326</t>
  </si>
  <si>
    <t>SARGODHA.</t>
  </si>
  <si>
    <t>BLOCK NO. 6</t>
  </si>
  <si>
    <t>BAKHSH PRINTING PRESS</t>
  </si>
  <si>
    <t>W/O. MUHAMMAD JAVAID KHAN</t>
  </si>
  <si>
    <t>LAHORE-CANTT.</t>
  </si>
  <si>
    <t>245-TUFAIL ROAD</t>
  </si>
  <si>
    <t>W/O. NAVEED A. ZAFAR</t>
  </si>
  <si>
    <t>CHOUDHRY BANK BILAL GANJ</t>
  </si>
  <si>
    <t>H.NO.13/A, ST NO. 15</t>
  </si>
  <si>
    <t>MOHAMMAD SADIQ MINHAS</t>
  </si>
  <si>
    <t>LAHORE CANTT BRANCH</t>
  </si>
  <si>
    <t>UNITED BANK LTD,</t>
  </si>
  <si>
    <t>SHAH SAWAR</t>
  </si>
  <si>
    <t>OPP RISLA POLICE STATION,</t>
  </si>
  <si>
    <t>17-NADIA TERRACE</t>
  </si>
  <si>
    <t>80, SHAHFABAD ROAD 15</t>
  </si>
  <si>
    <t>JAVED IQBAL</t>
  </si>
  <si>
    <t>B-190, BLOCK D</t>
  </si>
  <si>
    <t>SYED AZIZUR REHMAN</t>
  </si>
  <si>
    <t>MERE WHE THER TOWER,</t>
  </si>
  <si>
    <t>CHAGGLA STREET,</t>
  </si>
  <si>
    <t>R-404, DATA PALACE</t>
  </si>
  <si>
    <t>3520227026263</t>
  </si>
  <si>
    <t>156-SHAMAS ABAD</t>
  </si>
  <si>
    <t>WAZIRABAD.</t>
  </si>
  <si>
    <t>NEAR DISKA CHOWK, KHASPURA,</t>
  </si>
  <si>
    <t>ARSHAD MEHMOOD TEA STALL,</t>
  </si>
  <si>
    <t>GUNG, ASHRAF PARK, WASAN PURA,</t>
  </si>
  <si>
    <t>H NO. 2, ST. NO 3/4, MOHALLA SIDDIQ</t>
  </si>
  <si>
    <t>NOORULLAH SHAHID</t>
  </si>
  <si>
    <t>HAJIPURA</t>
  </si>
  <si>
    <t>C/O. UBL</t>
  </si>
  <si>
    <t>DASKA</t>
  </si>
  <si>
    <t>C/O. MOHAMMAD FAROOQ</t>
  </si>
  <si>
    <t>CH. HABIB ULLAH</t>
  </si>
  <si>
    <t>DASKA DISTT</t>
  </si>
  <si>
    <t>AWAMI ROAD, MOHALLAH RASUL PURA</t>
  </si>
  <si>
    <t>SHAHZAD ANWAR</t>
  </si>
  <si>
    <t>RAMSWAMI,</t>
  </si>
  <si>
    <t>7 AMNA MANZIL, RAGO STREET</t>
  </si>
  <si>
    <t>585</t>
  </si>
  <si>
    <t>R-537, SECTOR 10, NORTH KARACHI</t>
  </si>
  <si>
    <t>JAMALUDDIN KHAN</t>
  </si>
  <si>
    <t>ROAD, DARYABAD, KARACHI</t>
  </si>
  <si>
    <t>RAHIM MANZIL, ST-4, NEAR FIDA HUSAIN SH</t>
  </si>
  <si>
    <t>ROOM NO. 7, 2ND FLOOR, PLOT NO. 2941</t>
  </si>
  <si>
    <t>223, ALAM MARKET, SALEH MOHAMMAD ST</t>
  </si>
  <si>
    <t>AYUB MOHAMMED</t>
  </si>
  <si>
    <t>LOBO ST, GARDEN WEST</t>
  </si>
  <si>
    <t>18.E, PLATINUM SOCIETY</t>
  </si>
  <si>
    <t>BASRIA</t>
  </si>
  <si>
    <t>A.4, AL KARIM SOCEITY</t>
  </si>
  <si>
    <t>MOHAMMED</t>
  </si>
  <si>
    <t>THBATAI COMPOUND,</t>
  </si>
  <si>
    <t>3RD FLOOR, TARACHAND MANSION,</t>
  </si>
  <si>
    <t>UMER GUL</t>
  </si>
  <si>
    <t>THATAI COMPOUND</t>
  </si>
  <si>
    <t>3RD FLOOR, TARCHAND MANSION,</t>
  </si>
  <si>
    <t>ALI MOHAMMED AYUB</t>
  </si>
  <si>
    <t>4200002862406</t>
  </si>
  <si>
    <t>BOHRI ROAD, PUNJABI CLUB</t>
  </si>
  <si>
    <t>FLAT NO. D-25, QUEETA   W ALA BLDG</t>
  </si>
  <si>
    <t>MUSA LANE</t>
  </si>
  <si>
    <t>FATIMA MANZIL, GALI NO. 2, SIRAJ COLONY</t>
  </si>
  <si>
    <t>THAKARDAS WARA LANE, OLD TOWN</t>
  </si>
  <si>
    <t>O.T.5/98, 5TH FLOOR</t>
  </si>
  <si>
    <t>STREET NO.3,</t>
  </si>
  <si>
    <t>M.C.228, GREEN TOWN</t>
  </si>
  <si>
    <t>MOHAMMAD ALAM</t>
  </si>
  <si>
    <t>NAZIMABAD NO. 1</t>
  </si>
  <si>
    <t>1-A,2/3</t>
  </si>
  <si>
    <t>ASHFAQ HUSSAIN</t>
  </si>
  <si>
    <t>KHAYABAN-E-MUJAHID, D.H.A.</t>
  </si>
  <si>
    <t>39/1 11TH STREET, PHASE V</t>
  </si>
  <si>
    <t>BEHRAM HASAN</t>
  </si>
  <si>
    <t>KARACHI-25.</t>
  </si>
  <si>
    <t>3/845 SHAH FAISAL COLONY</t>
  </si>
  <si>
    <t>MUHAMMAD AHSAN KHAN</t>
  </si>
  <si>
    <t>4210119049693</t>
  </si>
  <si>
    <t>BILAL TOWN,</t>
  </si>
  <si>
    <t>R-98,SECTOR 5C-2,</t>
  </si>
  <si>
    <t>MUNIR KHAN</t>
  </si>
  <si>
    <t>KARACHI-75160</t>
  </si>
  <si>
    <t>37-C 10/3 LANDHI 3 1/2</t>
  </si>
  <si>
    <t>MOHAMMAD SALEH KHAN</t>
  </si>
  <si>
    <t>KARACHI NO. 3</t>
  </si>
  <si>
    <t>MAJOR ABDUL RAHAMN ROAD</t>
  </si>
  <si>
    <t>AK 17-57 S-4 USMANABAD ST NO. 2</t>
  </si>
  <si>
    <t>FLAT NO B/9 BASIM SQUARE 220 MANAKJI ST</t>
  </si>
  <si>
    <t>MALIR</t>
  </si>
  <si>
    <t>101-AS MODEL COLONY</t>
  </si>
  <si>
    <t>MUHAMMAD ABDULLAH</t>
  </si>
  <si>
    <t>5-C, 15/3</t>
  </si>
  <si>
    <t>ABDUL MAJEED SIDDIQUI</t>
  </si>
  <si>
    <t>TANDOO ADAM</t>
  </si>
  <si>
    <t>QUDRATULLAH BHATT</t>
  </si>
  <si>
    <t>SHAHDADPUR</t>
  </si>
  <si>
    <t>QADRI MEDICAL STORE</t>
  </si>
  <si>
    <t>GHULLAM HAIDER</t>
  </si>
  <si>
    <t>35/858, BAZAR PANSARIAN</t>
  </si>
  <si>
    <t>MOHAMMAD ABDULLAH BUTT</t>
  </si>
  <si>
    <t>SHAHDADKOT DISTT,</t>
  </si>
  <si>
    <t>C/O. WALI CLINIC, EIDGAH ROAD</t>
  </si>
  <si>
    <t>RAJIB ALI SHAIKH</t>
  </si>
  <si>
    <t>DISTT LARKANA</t>
  </si>
  <si>
    <t>C/O. NBP SHAHDAD KOT</t>
  </si>
  <si>
    <t>MOHAMMED RAMZAN</t>
  </si>
  <si>
    <t>CHAK NO. 37 NB DISTT</t>
  </si>
  <si>
    <t>MALIK SHER BAZ KHAN</t>
  </si>
  <si>
    <t>53-OLD CIVIL LINES, SIR SYED ROAD</t>
  </si>
  <si>
    <t>IBRAHIM ALI KHAN</t>
  </si>
  <si>
    <t>3520032929263</t>
  </si>
  <si>
    <t>D.H.A., PHASE-V,</t>
  </si>
  <si>
    <t>G-BLOCK, STREET-7,</t>
  </si>
  <si>
    <t>HOUSE NO. 109/9,</t>
  </si>
  <si>
    <t>ABDUL HAKEEM MALK</t>
  </si>
  <si>
    <t>NBP MODEL TOWN BR</t>
  </si>
  <si>
    <t>RAO EJAZ AHMED</t>
  </si>
  <si>
    <t>167</t>
  </si>
  <si>
    <t>RASHEEDABAD, NO.7, CHARSADDHA ROAD.</t>
  </si>
  <si>
    <t>H.NO.T-985, STREET NO.2,</t>
  </si>
  <si>
    <t>NOWSHERA CANTT</t>
  </si>
  <si>
    <t>C/O. ARHAMENT GROUP SCHOOL OF ARMOUR</t>
  </si>
  <si>
    <t>SULTAN MAJEED AHMED</t>
  </si>
  <si>
    <t>NOWSHERA</t>
  </si>
  <si>
    <t>VILLAGE &amp; P.O.SHAIDU TEH &amp; DISTT</t>
  </si>
  <si>
    <t>GUL MOHAMMAD</t>
  </si>
  <si>
    <t>K-6, WAHDAT COLONY</t>
  </si>
  <si>
    <t>9/A, SEC RLY COLONY, OPP MAYO GARDEN</t>
  </si>
  <si>
    <t>MUHAMMAD YOUSUAF</t>
  </si>
  <si>
    <t>INAYAT BAGH BAGHBANPURA</t>
  </si>
  <si>
    <t>STREET NO. 5, H.NO.5,</t>
  </si>
  <si>
    <t>HAJI ABDUL MAJEED</t>
  </si>
  <si>
    <t>LAHORE-9</t>
  </si>
  <si>
    <t>BAGHBANPURA</t>
  </si>
  <si>
    <t>20-SURIYA JABEEN PARK</t>
  </si>
  <si>
    <t>A-509, BLOCK I, NORTH NAZIMABAD</t>
  </si>
  <si>
    <t>LATE MOHAMMAD ZAHURUL HAQUE</t>
  </si>
  <si>
    <t>CITY STATIN,</t>
  </si>
  <si>
    <t>HOUSE NO. 240, BLOCK NO. 158</t>
  </si>
  <si>
    <t>2/130-A, LIAUQATABAD</t>
  </si>
  <si>
    <t>R.539/19, AL NOOR SOCIETY</t>
  </si>
  <si>
    <t>SYED NASEEM AHMAD</t>
  </si>
  <si>
    <t>C/O. NBP NICOL ROAD BR</t>
  </si>
  <si>
    <t>H.A.GHANI</t>
  </si>
  <si>
    <t>NEAR HBL SHAH FAISAL COLONY</t>
  </si>
  <si>
    <t>1/39-A,BIG PLOT</t>
  </si>
  <si>
    <t>QAISAR YAR KHAN</t>
  </si>
  <si>
    <t>488/3, KARIMABAD</t>
  </si>
  <si>
    <t>NEW MEMON MASJID</t>
  </si>
  <si>
    <t>19-NEW NAHAM ROAD</t>
  </si>
  <si>
    <t>ILYAS</t>
  </si>
  <si>
    <t>4220184122624</t>
  </si>
  <si>
    <t>GULISTAN-E-JAUHAR KARACHI.</t>
  </si>
  <si>
    <t>A-38 BLOCK 13 ,</t>
  </si>
  <si>
    <t>MINAHAJ UL REHMAN</t>
  </si>
  <si>
    <t>2087/5 SHAH FAISAL COLONY</t>
  </si>
  <si>
    <t>WAHEEDUDIN</t>
  </si>
  <si>
    <t>II-A-7/12</t>
  </si>
  <si>
    <t>MOHAMMAD ANWAR ILYAS</t>
  </si>
  <si>
    <t>NAZIMABAD NO. 2,</t>
  </si>
  <si>
    <t>2-H,10/9 TOP FLOOR</t>
  </si>
  <si>
    <t>SYED MOHAMMAD ZAKI NAQVI</t>
  </si>
  <si>
    <t>KARACHI-31</t>
  </si>
  <si>
    <t>KORANGI NO. 3-1/2</t>
  </si>
  <si>
    <t>N-177,</t>
  </si>
  <si>
    <t>BADRUDDOJA</t>
  </si>
  <si>
    <t>A-253,SECTOR 11-A,</t>
  </si>
  <si>
    <t>HAJI M.ABDUL LATEEF JUDDI</t>
  </si>
  <si>
    <t>KARACHI NO. 18</t>
  </si>
  <si>
    <t>V-D-1-2, NAZIMABAD NO. 5</t>
  </si>
  <si>
    <t>HAMEED AHMED ABBASI</t>
  </si>
  <si>
    <t>SECTOR 11-L, NORTH KARACHI</t>
  </si>
  <si>
    <t>HOUSE NO. L-470,</t>
  </si>
  <si>
    <t>SYED MOHAMMAD HAMID KALIMI</t>
  </si>
  <si>
    <t>226 SHAARFABAD STREET NO. 16</t>
  </si>
  <si>
    <t>MOBIN-UR-RAHMAN</t>
  </si>
  <si>
    <t>SIDDIQABAD, F.B.AREA</t>
  </si>
  <si>
    <t>1224/3 1ST FLOOR, FLAT NO. 3</t>
  </si>
  <si>
    <t>JAM MUHAMMAD</t>
  </si>
  <si>
    <t>FLAT NO 3,SIDDIQABAD F.B.AREA</t>
  </si>
  <si>
    <t>1224/3 1ST FLOOR</t>
  </si>
  <si>
    <t>TIPU SULTAN ROAD</t>
  </si>
  <si>
    <t>44 ALHAMRA  SOCIETY</t>
  </si>
  <si>
    <t>AFTAB YOUSUF SHEIKH</t>
  </si>
  <si>
    <t>44 ALHAMRA SOCIETY TIPU SULTAN ROAD</t>
  </si>
  <si>
    <t>SHAH MOHAMMAD</t>
  </si>
  <si>
    <t>HOUSE NO. B/71, BLOCK 15,</t>
  </si>
  <si>
    <t>KHARADAR BR</t>
  </si>
  <si>
    <t>NATIONAL NANK OF PAKISTAN</t>
  </si>
  <si>
    <t>SHAH MOHAMMAD YAMIN MADANI</t>
  </si>
  <si>
    <t>CINEMA UNIVERSITY ROAD,</t>
  </si>
  <si>
    <t>4th FLOOR, BEHIND CHANDNI CHOWK,</t>
  </si>
  <si>
    <t>LATIF MANSION PLOT# CA-10,FLAT# 15,</t>
  </si>
  <si>
    <t>NAYABAD, KARACHI</t>
  </si>
  <si>
    <t>MADINA MASJID RD, OFF SHAHWALIULLAH ROAD</t>
  </si>
  <si>
    <t>HAJI ISMAIL JAKOHI BLDG, 2ND FLOOR, R 4</t>
  </si>
  <si>
    <t>UNIVESITY ROAD,</t>
  </si>
  <si>
    <t>4th FLOOR BEHIND CHANDNI CHOWK CINEMA</t>
  </si>
  <si>
    <t>LATIF MANSION PLOT# CA FLAT#15,</t>
  </si>
  <si>
    <t>MOHAMMAD YAQOOB</t>
  </si>
  <si>
    <t>DR DAWOOD POTA ROAD, LUCKY STAR, SADDAR</t>
  </si>
  <si>
    <t>25-SULEMAN CENTER,</t>
  </si>
  <si>
    <t>INAM UDDIN</t>
  </si>
  <si>
    <t>FLAT NO. A-2, MUSA LANE</t>
  </si>
  <si>
    <t>PLOT NO. 462-1ST FLOOR</t>
  </si>
  <si>
    <t>M.BILAL</t>
  </si>
  <si>
    <t>TAJ MANZIL, JODIA BAZAR</t>
  </si>
  <si>
    <t>MR 5/68, SHOP NO. 6,</t>
  </si>
  <si>
    <t>SHAKEE M KHAN</t>
  </si>
  <si>
    <t>1725/3347 MADINA COLONY</t>
  </si>
  <si>
    <t>KHLIQ DAD KHAN</t>
  </si>
  <si>
    <t>UNIVESITY OF KARACHI</t>
  </si>
  <si>
    <t>D-1, STAFF TOWN</t>
  </si>
  <si>
    <t>JAMIL AHMAD ZUBAIRI LATE</t>
  </si>
  <si>
    <t>E-64, STAFF TOWN</t>
  </si>
  <si>
    <t>WAHID BUKSH</t>
  </si>
  <si>
    <t>UNIVERSITY OF KARACHI</t>
  </si>
  <si>
    <t>F-39, STAFF TOWN</t>
  </si>
  <si>
    <t>UNIVERSITY OF KARACHI.</t>
  </si>
  <si>
    <t>B-1 STAFF TOWN NBP</t>
  </si>
  <si>
    <t>NOORBAL KHAN</t>
  </si>
  <si>
    <t>ROAD LEA MARDET KARACHI</t>
  </si>
  <si>
    <t>20 BARKAT MANSION NAW ABMABDT KHAHJI</t>
  </si>
  <si>
    <t>SYED WAZIR HUSSAIZ RIZVI</t>
  </si>
  <si>
    <t>232.5</t>
  </si>
  <si>
    <t>4220104568396</t>
  </si>
  <si>
    <t>B-3 FALAKNUMA FLATS UNIVERSITY</t>
  </si>
  <si>
    <t>765.5</t>
  </si>
  <si>
    <t>B-10 FAL AKNVMA FLAZS UNIVERSITY</t>
  </si>
  <si>
    <t>MOHAMMAD YASIN</t>
  </si>
  <si>
    <t>SOLDIER BAZAR # 2,</t>
  </si>
  <si>
    <t>FLAT # 502,5TH FLOOR G.M.PARK VIEW</t>
  </si>
  <si>
    <t>BAQAR ALI</t>
  </si>
  <si>
    <t>G.27. COTTON EXCHANGE BUILDING</t>
  </si>
  <si>
    <t>JAFAR ALI</t>
  </si>
  <si>
    <t>9150901505115</t>
  </si>
  <si>
    <t>19 F.B.AREA, KARACHI</t>
  </si>
  <si>
    <t>B 46 ROSHAN BAGH SOCIETY BLOCK</t>
  </si>
  <si>
    <t>MUHAMMED ZUBAIR SIDDIQUI</t>
  </si>
  <si>
    <t>N.B.P BOMBAY BAZAR BRANCH</t>
  </si>
  <si>
    <t>NAFIS AHMED BURNEY</t>
  </si>
  <si>
    <t>175/8 AZIZABAD F.B.AREA KARACHI</t>
  </si>
  <si>
    <t>ABDUL QADAR</t>
  </si>
  <si>
    <t>NBP. K E S C  BRANCH.</t>
  </si>
  <si>
    <t>WAJID HUSSAIN</t>
  </si>
  <si>
    <t>BRANCH SADDAR KARACHI</t>
  </si>
  <si>
    <t>N.B.P.DESC AIMAI HOUSE</t>
  </si>
  <si>
    <t>HOUSE NO.B-3, STREET NO.16, E-8,</t>
  </si>
  <si>
    <t>C/O.REAR ADMIRAL AHMAD HAYAT SI(M)</t>
  </si>
  <si>
    <t>PAKISTAN</t>
  </si>
  <si>
    <t>23 MITHRA ST. SHAM NAGAR LAHORE</t>
  </si>
  <si>
    <t>HOUSE. D-42/412 SHAHI BAZAR</t>
  </si>
  <si>
    <t>C/O. KAUSAR RADIO AND T.V</t>
  </si>
  <si>
    <t>D-42/412 SHAHI BAZAR HYDERABAD</t>
  </si>
  <si>
    <t>C/O KAUSAR RADIO AND T.V HOUSE</t>
  </si>
  <si>
    <t>MUHAMMAD RAFIQE</t>
  </si>
  <si>
    <t>C/O KAUSAR RADIO AND T.V</t>
  </si>
  <si>
    <t>4130393610756</t>
  </si>
  <si>
    <t>NAZIR AHMEED</t>
  </si>
  <si>
    <t>NBP R.R HYDERABAD.</t>
  </si>
  <si>
    <t>C/O NISAR AHMED QUAZI SR ASSISTANT</t>
  </si>
  <si>
    <t>NOOR MUHAMMED MEMON</t>
  </si>
  <si>
    <t>4130369452157</t>
  </si>
  <si>
    <t>HOUSE NO:A-177/94 HIRABAD</t>
  </si>
  <si>
    <t>4130351031557</t>
  </si>
  <si>
    <t>NEAR KYE HOSPITAL HYDERABAD</t>
  </si>
  <si>
    <t>BUNGLOW NO.93 MUBFARK COLONY</t>
  </si>
  <si>
    <t>CANTT SHOPPING</t>
  </si>
  <si>
    <t>MOD SHOES SHOP NO-47C</t>
  </si>
  <si>
    <t>MOHAMMAD NISAR</t>
  </si>
  <si>
    <t>LATIFABAD HYDERABAD SINDH</t>
  </si>
  <si>
    <t>HOUS NO: 122-B UNIT NO. 5</t>
  </si>
  <si>
    <t>195-D GULFISHAN COLONY</t>
  </si>
  <si>
    <t>MUHAMMAD YOUNAS</t>
  </si>
  <si>
    <t>1071.5</t>
  </si>
  <si>
    <t>F6RF PAC KAMRA</t>
  </si>
  <si>
    <t>M GHULAM HAIDER</t>
  </si>
  <si>
    <t>45062215445</t>
  </si>
  <si>
    <t>SOOFI PAPER MART.,</t>
  </si>
  <si>
    <t>MOHD YOUNUS</t>
  </si>
  <si>
    <t>4130392936873</t>
  </si>
  <si>
    <t>MOHD IDREES SOOFI</t>
  </si>
  <si>
    <t>TILAK LINE,</t>
  </si>
  <si>
    <t>FLAT NO-2, FIRDOS PLAZA,</t>
  </si>
  <si>
    <t>471/14, LAJPAT ROAD,</t>
  </si>
  <si>
    <t>C/O. KHALID JAMAL H.NO. F-34,</t>
  </si>
  <si>
    <t>INAYAT HUSSAIN</t>
  </si>
  <si>
    <t>STATION ROAD,</t>
  </si>
  <si>
    <t>RAN NAWAZ CYCLE STORE,</t>
  </si>
  <si>
    <t>ALI AHMED</t>
  </si>
  <si>
    <t>BADAR UDDIN</t>
  </si>
  <si>
    <t>ALI BAKGH</t>
  </si>
  <si>
    <t>64.5</t>
  </si>
  <si>
    <t>MARKET,</t>
  </si>
  <si>
    <t>SHOP NO. 1391, PRINCE ALI ROAD,</t>
  </si>
  <si>
    <t>TANDOWALI MOHD NEER GHOSIYA MASJID,</t>
  </si>
  <si>
    <t>PLOT NO. 50, ALIABAD,</t>
  </si>
  <si>
    <t>C/O. M. YOUSUF &amp; CO. CHOTKI GITTI,</t>
  </si>
  <si>
    <t>MOHAMMAD SHAFEE</t>
  </si>
  <si>
    <t>119.5</t>
  </si>
  <si>
    <t>CHOTKI GITTI,</t>
  </si>
  <si>
    <t>C/O. MOHSIN ELECTRONICS,</t>
  </si>
  <si>
    <t>ISHAQ BAIG</t>
  </si>
  <si>
    <t>WAH CANTT.</t>
  </si>
  <si>
    <t>26D/II DODOWAL POF,</t>
  </si>
  <si>
    <t>3520207392169</t>
  </si>
  <si>
    <t>EGERTON ROAD,</t>
  </si>
  <si>
    <t>M.C.B. LDA PLAZA,</t>
  </si>
  <si>
    <t>HASSAN DIN</t>
  </si>
  <si>
    <t>3520116553993</t>
  </si>
  <si>
    <t>449-3-B II, CIVIL DEFENCE ROAD,</t>
  </si>
  <si>
    <t>FAZAL DIN</t>
  </si>
  <si>
    <t>B-242, BLOCK  A ,</t>
  </si>
  <si>
    <t>AZIZ UR RAHMAN</t>
  </si>
  <si>
    <t>ALTAF UR RAHMAN</t>
  </si>
  <si>
    <t>4210195639492</t>
  </si>
  <si>
    <t>KARACHI-74600.</t>
  </si>
  <si>
    <t>3E/14, HALIMA MANZIL GOLE MRKT.,</t>
  </si>
  <si>
    <t>KARACHI NO.30</t>
  </si>
  <si>
    <t>LANDHI COLONY,</t>
  </si>
  <si>
    <t>HOUSE NO.184, SECT.37-B</t>
  </si>
  <si>
    <t>MOHAMMAD ISHAQUE</t>
  </si>
  <si>
    <t>KORANGI, KARACHI.</t>
  </si>
  <si>
    <t>PLOT NO. 6, SECTOR 15,</t>
  </si>
  <si>
    <t>UNIVERSAL LEATHER &amp; FOOTWEAR LTD.,</t>
  </si>
  <si>
    <t>MIR AHMED</t>
  </si>
  <si>
    <t>C/O. AMEER CARPORATION MARKET ROAD,</t>
  </si>
  <si>
    <t>HAJI AHMAD</t>
  </si>
  <si>
    <t>SIROGHAT, KHAI ROAD,</t>
  </si>
  <si>
    <t>M. IBRAHIM SONS,</t>
  </si>
  <si>
    <t>MOHAMMAD HAROON MEMON</t>
  </si>
  <si>
    <t>H.NO. 132/B UNIT NO. 5,</t>
  </si>
  <si>
    <t>MUSRAT ALI RAJPUT</t>
  </si>
  <si>
    <t>SP NO. 1535, ISLAMI CHOWCK,</t>
  </si>
  <si>
    <t>C/O. WASIM ULLAH KHAN,</t>
  </si>
  <si>
    <t>MEMON CO-OPERATIVE HOUSING SOCIETY,</t>
  </si>
  <si>
    <t>H.NO. D-21,</t>
  </si>
  <si>
    <t>KUBI LANE,</t>
  </si>
  <si>
    <t>H.NO. PC/23, 1641, SARWAR</t>
  </si>
  <si>
    <t>TILAK CHARI,</t>
  </si>
  <si>
    <t>H.NO. B/9, 443, MANSOOKHANI LANE,</t>
  </si>
  <si>
    <t>HYEDRABAD.</t>
  </si>
  <si>
    <t>H.NO. D/62-962, BHAIKHAN INC LINE,</t>
  </si>
  <si>
    <t>H.NO. C/28-1632, SARWAR KUBI LANE,</t>
  </si>
  <si>
    <t>MOHD KASIM</t>
  </si>
  <si>
    <t>MCB CLOCK TOWER,</t>
  </si>
  <si>
    <t>ALI BUX SHEIKH</t>
  </si>
  <si>
    <t>P.O. KANUTA,</t>
  </si>
  <si>
    <t>VILL. DHAINPUR TEH E ,</t>
  </si>
  <si>
    <t>ADALAT KHAN</t>
  </si>
  <si>
    <t>BEL KHAN ROAD MARKET,</t>
  </si>
  <si>
    <t>MEMON TRADING CO.</t>
  </si>
  <si>
    <t>MOHAMMED SIDDIQUE</t>
  </si>
  <si>
    <t>SADDAR,</t>
  </si>
  <si>
    <t>NEAR HOTAL FARAN,</t>
  </si>
  <si>
    <t>MEHRAN FABRIC,</t>
  </si>
  <si>
    <t>SIKANDAR SOHANI</t>
  </si>
  <si>
    <t>HOUSE NO.1432/7</t>
  </si>
  <si>
    <t>NAZEER AHMED</t>
  </si>
  <si>
    <t>652.5</t>
  </si>
  <si>
    <t>MCB. GHARI KHATTA,</t>
  </si>
  <si>
    <t>A. GHAFAR</t>
  </si>
  <si>
    <t>SARAFA SHAHI BAZAR,</t>
  </si>
  <si>
    <t>H.NO. E/41-1494-95, SUTHRA GALI,</t>
  </si>
  <si>
    <t>YASRAB HOTEL GOOD S NAKA,</t>
  </si>
  <si>
    <t>SHOP NO. 3,</t>
  </si>
  <si>
    <t>MEHBOOB ELLAHI</t>
  </si>
  <si>
    <t>MOOSA KHAN</t>
  </si>
  <si>
    <t>MEMON SOCIETY,</t>
  </si>
  <si>
    <t>HOUSE NO. C-66,</t>
  </si>
  <si>
    <t>GHULLAM MOHD</t>
  </si>
  <si>
    <t>743</t>
  </si>
  <si>
    <t>H.NO. C-70, MEMON SOCIETY,</t>
  </si>
  <si>
    <t>C/O. M. SALEEM,</t>
  </si>
  <si>
    <t>MIAN KHAN</t>
  </si>
  <si>
    <t>161</t>
  </si>
  <si>
    <t>69.5</t>
  </si>
  <si>
    <t>H.NO. C-66, MEMON SOCIETY,</t>
  </si>
  <si>
    <t>SHADI KHAN</t>
  </si>
  <si>
    <t>ALLAH WALA ELECTRONICS,</t>
  </si>
  <si>
    <t>MOHD RAFIQUE KHAN</t>
  </si>
  <si>
    <t>H.NO. C/66, MEMON SOCIETY,</t>
  </si>
  <si>
    <t>C/O. DR. NAEEM,</t>
  </si>
  <si>
    <t>TAR MOHD</t>
  </si>
  <si>
    <t>118 - NEELAM BLOCK</t>
  </si>
  <si>
    <t>SYED MOHAMMAD AYOUB</t>
  </si>
  <si>
    <t>VEHARI.</t>
  </si>
  <si>
    <t>HOUSE NO. 115 G. BLOCK</t>
  </si>
  <si>
    <t>3840349020293</t>
  </si>
  <si>
    <t>TOHEED ROAD,BAGH-E-UMER,</t>
  </si>
  <si>
    <t>STREET NO.3,BLOCK NO.14,SADAT COLONY,</t>
  </si>
  <si>
    <t>HOUSE NO.P-628/21,</t>
  </si>
  <si>
    <t>GHULAM CHISTI</t>
  </si>
  <si>
    <t>QUEENS ROAD ,</t>
  </si>
  <si>
    <t>QUEENS GARDEN APPARTMENT,</t>
  </si>
  <si>
    <t>FLAT NO.101-1B,</t>
  </si>
  <si>
    <t>MOTUMAL</t>
  </si>
  <si>
    <t>SIALKOT.</t>
  </si>
  <si>
    <t>COHARAN WEST</t>
  </si>
  <si>
    <t>NEAR POST OFFICE KOTLI</t>
  </si>
  <si>
    <t>DIN MUHAMMAD</t>
  </si>
  <si>
    <t>D-246 WAHDAT COLONY</t>
  </si>
  <si>
    <t>153.5</t>
  </si>
  <si>
    <t>RAWALPINDI CANTT. TEL #051-5584007</t>
  </si>
  <si>
    <t>RAHE AMAN,</t>
  </si>
  <si>
    <t>NEW LALAZAR,</t>
  </si>
  <si>
    <t>HOUSE NO.33-B,</t>
  </si>
  <si>
    <t>SALIM AHMAD KHAN</t>
  </si>
  <si>
    <t>OKARA.</t>
  </si>
  <si>
    <t>3- BLOCK</t>
  </si>
  <si>
    <t>HOUSE NO. II 25/67 COLLEGE ROAD</t>
  </si>
  <si>
    <t>MOHAMMED SHOIB AHMED</t>
  </si>
  <si>
    <t>MANSFIELD STREET,SADDAR,</t>
  </si>
  <si>
    <t>FLAT NO.101,FIRST FLOOR,</t>
  </si>
  <si>
    <t>HAKIMUDDIN S/O NASEER DIN,</t>
  </si>
  <si>
    <t>NASEER DIN</t>
  </si>
  <si>
    <t>MULTAN.</t>
  </si>
  <si>
    <t>OLD ICE FACTORY</t>
  </si>
  <si>
    <t>246/D2 NEAR ISHFAQ KERYANA STORE</t>
  </si>
  <si>
    <t>MOHAMMED ABU BAKER</t>
  </si>
  <si>
    <t>LARKANA.</t>
  </si>
  <si>
    <t>JAMNADAS COLONY MPS,</t>
  </si>
  <si>
    <t>HOUSE NO. 78 GROUND FLOOR</t>
  </si>
  <si>
    <t>JAIRAMDAS</t>
  </si>
  <si>
    <t>SHARAK PUR.</t>
  </si>
  <si>
    <t>H.NO.2 KHALIL ST.BARA ADDA LARIAN</t>
  </si>
  <si>
    <t>MR. SH. GHULAM MUHAMMAD</t>
  </si>
  <si>
    <t>LAHORE,</t>
  </si>
  <si>
    <t>M.C.B. NILA GUMBD,</t>
  </si>
  <si>
    <t>MUHAMMED ZAHOOR ELAHI.</t>
  </si>
  <si>
    <t>676</t>
  </si>
  <si>
    <t>NASEER ABAAD, SANDA KALAN,</t>
  </si>
  <si>
    <t>HOUSE NO.8 LATIF STREET NO. 19</t>
  </si>
  <si>
    <t>LAHORE - 54920</t>
  </si>
  <si>
    <t>460/A JANIPURA BOGIWAL</t>
  </si>
  <si>
    <t>GUJAR PURA LDA SCHEME LDA</t>
  </si>
  <si>
    <t>TARIQ MEHMOOD</t>
  </si>
  <si>
    <t>I/S BHATI GATE</t>
  </si>
  <si>
    <t>H.NO. A-1312 KUCHA JOGI TIR KHANA</t>
  </si>
  <si>
    <t>IQBAL HUSSAIN</t>
  </si>
  <si>
    <t>GULBERG III</t>
  </si>
  <si>
    <t>64/C/II,</t>
  </si>
  <si>
    <t>3740142766433</t>
  </si>
  <si>
    <t>DISTRIC,RAWALPINDI.</t>
  </si>
  <si>
    <t>TEHSIL GUJAR KHAN,</t>
  </si>
  <si>
    <t>DHOKE NADIR ALI P.O SAMANG,</t>
  </si>
  <si>
    <t>GUJRAT.</t>
  </si>
  <si>
    <t>P.O. TEH, SERAI ALAMGIR,</t>
  </si>
  <si>
    <t>C/O. NISAR AHMED MINHAS VMAH-E-KHURD</t>
  </si>
  <si>
    <t>P.O. TEH SARAI ALAMGIR,</t>
  </si>
  <si>
    <t>C/O. NISAR A. MINHAS V MAH-E-KHRUD</t>
  </si>
  <si>
    <t>RAILWAY ROAD</t>
  </si>
  <si>
    <t>C/O. SH. MOHD. SALEEM U. B. L.</t>
  </si>
  <si>
    <t>MOHD SIDDIQUE</t>
  </si>
  <si>
    <t>MOHD. HUSSAIN</t>
  </si>
  <si>
    <t>FATEH MOHD.</t>
  </si>
  <si>
    <t>SH. MOHD. NAZIR</t>
  </si>
  <si>
    <t>MOHD ABDULLH</t>
  </si>
  <si>
    <t>NAZAR MOHAMMAD</t>
  </si>
  <si>
    <t>MOHD SADIQ</t>
  </si>
  <si>
    <t>I-8/1,</t>
  </si>
  <si>
    <t>4/8 CAT III,</t>
  </si>
  <si>
    <t>MUHAMMAD ABDULLAH QURESHI</t>
  </si>
  <si>
    <t>THATTA.</t>
  </si>
  <si>
    <t>SHAH KAMAL</t>
  </si>
  <si>
    <t>SETTO</t>
  </si>
  <si>
    <t>HYDERABD,</t>
  </si>
  <si>
    <t>PAKISTAN OIL MILLS MASAN ROAD,</t>
  </si>
  <si>
    <t>GHAYOOR AHMED</t>
  </si>
  <si>
    <t>NEAR NEW WAHDAT COLONY,</t>
  </si>
  <si>
    <t>B.NO. A-4, ANWAR VILLAS, PHASE VI,</t>
  </si>
  <si>
    <t>NEAR WAHDAT COLONY,</t>
  </si>
  <si>
    <t>B.NO A-4, ANWAR VILLAS, PHASE II,</t>
  </si>
  <si>
    <t>MOHAMMED SALEM MEMON</t>
  </si>
  <si>
    <t>HYDERABAD,</t>
  </si>
  <si>
    <t>H.N. 135/10- KESHOOD PLAZA MEMON SOCIETY</t>
  </si>
  <si>
    <t>MUHAMMAD</t>
  </si>
  <si>
    <t>HN. B/10-588 DOHI GITTI SHAHI BAZAR,</t>
  </si>
  <si>
    <t>MOHD RAFIQUE</t>
  </si>
  <si>
    <t>568</t>
  </si>
  <si>
    <t>HOUSE NO.2 P2-E-27-PESHAWARI PARH,</t>
  </si>
  <si>
    <t>MR. MUHAMMAD HUSSAIN</t>
  </si>
  <si>
    <t>135</t>
  </si>
  <si>
    <t>HYDREBAD,</t>
  </si>
  <si>
    <t>SHOPPING CENTRE ,</t>
  </si>
  <si>
    <t>C/O. BALLY SOES C-45 CANTT</t>
  </si>
  <si>
    <t>MOHAMMED ISHAQ</t>
  </si>
  <si>
    <t>C/O. BANGLOW NO:17-B,BLOCK-A-UNIT 8</t>
  </si>
  <si>
    <t>MOHD ABDUL SATTAR KHAN</t>
  </si>
  <si>
    <t>TILAK INCLINE</t>
  </si>
  <si>
    <t>C/O. NEW AL AZAM CLOTH CENTRE</t>
  </si>
  <si>
    <t>FAQEER MUHAMMED RAJOKA</t>
  </si>
  <si>
    <t>SAKHI PIR ROAD FIRDOUS COLONY</t>
  </si>
  <si>
    <t>PLOT NO. A-222 I FLR</t>
  </si>
  <si>
    <t>BAQAR ALI SYED</t>
  </si>
  <si>
    <t>H. NO. A-18</t>
  </si>
  <si>
    <t>JAIL ROAD</t>
  </si>
  <si>
    <t>C/O. RAMZAN PAN HOUSE</t>
  </si>
  <si>
    <t>FAQIR MUHAMMED</t>
  </si>
  <si>
    <t>MARKET ROAD</t>
  </si>
  <si>
    <t>M/S. ABDUL SATTAR SONS</t>
  </si>
  <si>
    <t>C/76 MEMON HOUSING SOCIETY</t>
  </si>
  <si>
    <t>MOHD. FAROOQ</t>
  </si>
  <si>
    <t>HOUSE NO. F-15/100 RISALA ROAD</t>
  </si>
  <si>
    <t>MOHD. HASEEB SIDDIQUI</t>
  </si>
  <si>
    <t>F/34 WEST KARACHI BAZAR LAJPAT ROAD,</t>
  </si>
  <si>
    <t>TEL NO.0221-655169</t>
  </si>
  <si>
    <t>NOOR MOHAMMED</t>
  </si>
  <si>
    <t>144/D UNIT NO. 10 HYDERABAD,</t>
  </si>
  <si>
    <t>SIRAJ AHMED TAREEN</t>
  </si>
  <si>
    <t>380</t>
  </si>
  <si>
    <t>9150601409853</t>
  </si>
  <si>
    <t>HYD.</t>
  </si>
  <si>
    <t>HOUSE NO. A-1/6 34/2-D HYDERABAD,</t>
  </si>
  <si>
    <t>RAFI AHMED</t>
  </si>
  <si>
    <t>HILLTOP CLOTH CENTRE TILAK CHARI.</t>
  </si>
  <si>
    <t>JAN MOHAMMAD JURWAR</t>
  </si>
  <si>
    <t>KHAN MOHAMMAD</t>
  </si>
  <si>
    <t>C-80 MEMON SOCITY.</t>
  </si>
  <si>
    <t>PIR ANDESHA</t>
  </si>
  <si>
    <t>GUJRANWALA.</t>
  </si>
  <si>
    <t>NEW.BATALA MS. G.T ROAD ,</t>
  </si>
  <si>
    <t>MALIK HUMAION AKTHER</t>
  </si>
  <si>
    <t>GUTRANWALA,</t>
  </si>
  <si>
    <t>GALI NO.5 KRISHANA NAGAR</t>
  </si>
  <si>
    <t>NISAR RABBANI</t>
  </si>
  <si>
    <t>P-348 DOST STREET SAMURDRI ROAD.</t>
  </si>
  <si>
    <t>NAWAB DIN URF BABU</t>
  </si>
  <si>
    <t>II FLOOR SARFRAZ MARKET GOLECLOTH.</t>
  </si>
  <si>
    <t>MIAN NOOR MODH</t>
  </si>
  <si>
    <t>DERAGHAZI KHAN.,</t>
  </si>
  <si>
    <t>DGM (M) D.G. KHAN CEMENT CO.,</t>
  </si>
  <si>
    <t>CHKWAL.</t>
  </si>
  <si>
    <t>C/O CHAKWAL PRINTING PRESS,</t>
  </si>
  <si>
    <t>MALIK SULTAN SALAH UDDIN</t>
  </si>
  <si>
    <t>WINO 2 PINDI GHEB.</t>
  </si>
  <si>
    <t>HAJI AMER AFSAR</t>
  </si>
  <si>
    <t>3710126922058</t>
  </si>
  <si>
    <t>MANDI ROAD ATTOCK CITY-43600</t>
  </si>
  <si>
    <t>C/O DR. M. PERVEZ MBBS.,</t>
  </si>
  <si>
    <t>ABBOTTABAD.</t>
  </si>
  <si>
    <t>P.O. BOX NO. 32,</t>
  </si>
  <si>
    <t>MOHAMMAD NAWAZ MALIK</t>
  </si>
  <si>
    <t>SHIKAR PUR COLONY,</t>
  </si>
  <si>
    <t>56/1 DADA BHOY NOUROJI ROAD,</t>
  </si>
  <si>
    <t>MOHD BASHIR QURESHI</t>
  </si>
  <si>
    <t>KARACHI-5</t>
  </si>
  <si>
    <t>396/3 PEDRO D, SOUZA ROAD,</t>
  </si>
  <si>
    <t>MUSRUR AHMAD MAKHDUMI</t>
  </si>
  <si>
    <t>A.M. 4 BURNS ROAD,</t>
  </si>
  <si>
    <t>18. B MADINA MANSION,</t>
  </si>
  <si>
    <t>18 B MADINA MANZIL,</t>
  </si>
  <si>
    <t>18 B MADINA MANSION,</t>
  </si>
  <si>
    <t>30 ROOMI CENTRE MOHAN ROAD,</t>
  </si>
  <si>
    <t>IBRAHIM DI MOHD DOSANI</t>
  </si>
  <si>
    <t>BEHIND CAPRI,</t>
  </si>
  <si>
    <t>12-D, 106-DEPOT LINES,</t>
  </si>
  <si>
    <t>CHANDER</t>
  </si>
  <si>
    <t>KARACHI.74400</t>
  </si>
  <si>
    <t>12-D SOUTHERN CO.OP 106DEPOT LINE</t>
  </si>
  <si>
    <t>DASRAT</t>
  </si>
  <si>
    <t>106-DEPOT LINES FLAT 12-D SADDAR,</t>
  </si>
  <si>
    <t>PGRSHOTAN DAS</t>
  </si>
  <si>
    <t>E/241 PAKISTAN QTRS. NISHTAR ROAD,</t>
  </si>
  <si>
    <t>MR. ANSAR HUSSAIN</t>
  </si>
  <si>
    <t>KARACHI.7400</t>
  </si>
  <si>
    <t>206 AL LEHAR ARCADE 139 NISHTER ROAD,</t>
  </si>
  <si>
    <t>HAJI TAYEB</t>
  </si>
  <si>
    <t>202 SABINA CENTRE YAQOOB KHAN ROAD</t>
  </si>
  <si>
    <t>ISLAM-UL-HAQ</t>
  </si>
  <si>
    <t>1880.5</t>
  </si>
  <si>
    <t>WEST NISHTER ROAD,</t>
  </si>
  <si>
    <t>4.JEHANGIR HOUSE HUSSAIN D, SILVA GARDEN</t>
  </si>
  <si>
    <t>MAHMUD JAVED PARWAZ</t>
  </si>
  <si>
    <t>A.7/JAFFARANI PLAZA MOOSA LANE 5,</t>
  </si>
  <si>
    <t>237/B, ADAM -JE- PLAZA</t>
  </si>
  <si>
    <t>PHASE VII D.S.H,</t>
  </si>
  <si>
    <t>64/1 22ND LANE OFF KHAYABAN-E-BADBAN</t>
  </si>
  <si>
    <t>AKBER ROAD,</t>
  </si>
  <si>
    <t>AZAD APARTMENTS AM NO.19 SHOP NO.6.3</t>
  </si>
  <si>
    <t>4210109107007</t>
  </si>
  <si>
    <t>R-686 SEC 15-A-3 BUFFER ZONE,</t>
  </si>
  <si>
    <t>SHAMSUL HAQUE</t>
  </si>
  <si>
    <t>P.CODE 74700.</t>
  </si>
  <si>
    <t>A408 BLOCK -A NORTH NAZIMABAD KARACHI.</t>
  </si>
  <si>
    <t>MODH. GULZAR</t>
  </si>
  <si>
    <t>395.5</t>
  </si>
  <si>
    <t>PHASE-VII,D.H.A,</t>
  </si>
  <si>
    <t>KHYABAN-E-SEHAR,</t>
  </si>
  <si>
    <t>HOUSE NO.94/2,LANE-10,</t>
  </si>
  <si>
    <t>SAEED</t>
  </si>
  <si>
    <t>C-123,BLOCK,10, FEDERAL B. AREA,</t>
  </si>
  <si>
    <t>SYED ASIM ALI</t>
  </si>
  <si>
    <t>C-147,BLOCK,6, GULSHAN-E-IQBAL</t>
  </si>
  <si>
    <t>A-258 BLOCK NO.3 GULSHAN-E-IQBAL,</t>
  </si>
  <si>
    <t>ZAHEER-UL-HASSAN</t>
  </si>
  <si>
    <t>GULSHAN IQBAL,</t>
  </si>
  <si>
    <t>BLOCK NO.13,</t>
  </si>
  <si>
    <t>FLAT NO.A-22,RUFI APPARTMENT,</t>
  </si>
  <si>
    <t>AZZZ AHMED SHAH.</t>
  </si>
  <si>
    <t>BLOCK NO.13-D/2, GULSHAN-E-IQBAL</t>
  </si>
  <si>
    <t>FLAT NO.A-22,RUFI APPARTMENTS,</t>
  </si>
  <si>
    <t>NEBHAHOO</t>
  </si>
  <si>
    <t>FRERE ROAD.</t>
  </si>
  <si>
    <t>C/O. BINA CORPORATION 91-92 NAZ CHAMBERS</t>
  </si>
  <si>
    <t>SHAH MODH</t>
  </si>
  <si>
    <t>KARACHI NO.02</t>
  </si>
  <si>
    <t>MOHAMMAD SHAH STREET,</t>
  </si>
  <si>
    <t>JODIA BAZAR,</t>
  </si>
  <si>
    <t>NP.9/7,1ST FLOOR,R.NO.5,</t>
  </si>
  <si>
    <t>ABDUL REHMAN STREET JODIA BAZAR,</t>
  </si>
  <si>
    <t>C/O. SHOP NO.2 MADINA CENTER</t>
  </si>
  <si>
    <t>ABDULLA</t>
  </si>
  <si>
    <t>GULSHAN-E-IQBAL KARACHI - 75300</t>
  </si>
  <si>
    <t>E-304 SAIMA HEAVEN, FLT# 20, BLOCK-4,</t>
  </si>
  <si>
    <t>ISSA</t>
  </si>
  <si>
    <t>D/96 BLOCK 4 F.B. AREA.</t>
  </si>
  <si>
    <t>MOHAMMED ALI KHAWAR</t>
  </si>
  <si>
    <t>SYED AYUB MIAN</t>
  </si>
  <si>
    <t>F-51 BLOCK 8 KEHKASHAN CLOFTON</t>
  </si>
  <si>
    <t>GULAM TASOAGIR</t>
  </si>
  <si>
    <t>F-51 BLOCK 8 KEHKASHAW CLIFTON</t>
  </si>
  <si>
    <t>MOHD</t>
  </si>
  <si>
    <t>C-54, BLOCK H</t>
  </si>
  <si>
    <t>MUHAMMA ABDUL MAJEED</t>
  </si>
  <si>
    <t>NORTH NAZIAMBAD</t>
  </si>
  <si>
    <t>C/O. MCB LTD H BLOCK BR</t>
  </si>
  <si>
    <t>HAZRAT ALI</t>
  </si>
  <si>
    <t>B-230, BLOCK C</t>
  </si>
  <si>
    <t>CHOUDHRY NAIMAT ALI</t>
  </si>
  <si>
    <t>B-258, BLOCK C,</t>
  </si>
  <si>
    <t>MIAN AHSAN KARIM</t>
  </si>
  <si>
    <t>AZIZ ABAD NO. 8</t>
  </si>
  <si>
    <t>R.57, GULSHAN-E-SHAMIM</t>
  </si>
  <si>
    <t>KARACHI-49</t>
  </si>
  <si>
    <t>GULSHAN-E-HADEED</t>
  </si>
  <si>
    <t>C-37, PHASE-I,</t>
  </si>
  <si>
    <t>MAQSOOD ALI KHAN</t>
  </si>
  <si>
    <t>HOUSE NO. 119/2, AREA 5-D,</t>
  </si>
  <si>
    <t>YAKOOB KHAN</t>
  </si>
  <si>
    <t>MEHMOODABAD-5,</t>
  </si>
  <si>
    <t>H.NO.690, ST NO. 17 D</t>
  </si>
  <si>
    <t>NAFASAT HUSSAIN KHAN</t>
  </si>
  <si>
    <t>KARACHI-75210.</t>
  </si>
  <si>
    <t>MALIR HALT,</t>
  </si>
  <si>
    <t>HOUSE NO. R-5, AL-FALAH  D  EXT,</t>
  </si>
  <si>
    <t>LATE MOHAMMAD IBRAHIM</t>
  </si>
  <si>
    <t>FERERE ROAD, FRERE MARKET</t>
  </si>
  <si>
    <t>4/18, SAEEDA HOUSE</t>
  </si>
  <si>
    <t>NISHTER ROAD,</t>
  </si>
  <si>
    <t>SHOPNO.5, RAHMAT MANZIL, KAKA ST</t>
  </si>
  <si>
    <t>WALI MOHAMMAD HAJI QASIM</t>
  </si>
  <si>
    <t>B-517/1, METROVILL S.I.T.E</t>
  </si>
  <si>
    <t>NAZAR MANSIN,BOMBAY BAZAR</t>
  </si>
  <si>
    <t>O.T.5/42, 3RD FLOOR</t>
  </si>
  <si>
    <t>HAKIM MOHAMMAD YAQOOB</t>
  </si>
  <si>
    <t>IFTIKHAR ALI KHAN</t>
  </si>
  <si>
    <t>KORANGI NO. 6,</t>
  </si>
  <si>
    <t>333, SECTOR 51-B</t>
  </si>
  <si>
    <t>H.SHAH BHUKRI RD, MUSA LANE</t>
  </si>
  <si>
    <t>301-SAKI PLAZA, LY 7/9,</t>
  </si>
  <si>
    <t>M.ISMAIL</t>
  </si>
  <si>
    <t>SADDAR CO OPERATIVE MARKET, SADDAR</t>
  </si>
  <si>
    <t>SHOP NO. 11 AL LIBAS</t>
  </si>
  <si>
    <t>SISTER SQUARE ROAD, 19 A.M.AKSAR RD</t>
  </si>
  <si>
    <t>FLAT NO. 8, 4TH FLOOR, YOUNUS MANZIL</t>
  </si>
  <si>
    <t>SADSHA RHEMAN</t>
  </si>
  <si>
    <t>HAJI ESMAIL</t>
  </si>
  <si>
    <t>D-247, BLOCK 4</t>
  </si>
  <si>
    <t>BOMBAY BAZAR</t>
  </si>
  <si>
    <t>O.T.5/42, SHOP NO. 1, NAZIR MANSION</t>
  </si>
  <si>
    <t>M.YAHYA</t>
  </si>
  <si>
    <t>METROVILLE NO. 1, SITE</t>
  </si>
  <si>
    <t>B-394. SECTOR NI</t>
  </si>
  <si>
    <t>KASSAM ST, KHARADAR</t>
  </si>
  <si>
    <t>GK 4/4 SADRUDDIN BROS BLDG 2ND FLOOR</t>
  </si>
  <si>
    <t>BLOCK M, NORTH NAZIMABAD</t>
  </si>
  <si>
    <t>MEMON   COMPLEX, B-11, D-1,</t>
  </si>
  <si>
    <t>VALI MOHAMMED BUMBIA</t>
  </si>
  <si>
    <t>NANAKWADA,</t>
  </si>
  <si>
    <t>2/6, MARIUM PALACE, CHAND BIBI ROAD</t>
  </si>
  <si>
    <t>SULAMAN</t>
  </si>
  <si>
    <t>03343102143</t>
  </si>
  <si>
    <t>4220162297014</t>
  </si>
  <si>
    <t>GULSHAN E IQBA BLOCK-2 BRANCH-1167 RAYS VIEW APPARTMENT KARACHI</t>
  </si>
  <si>
    <t>PK80BAHL1167007800046501</t>
  </si>
  <si>
    <t>GULSHAN E IQBAL BLOCK-2 KARACHI</t>
  </si>
  <si>
    <t>FLAT NO.L-11 FL-1 FIVE STAR COMPLEX</t>
  </si>
  <si>
    <t>SHAHANSHAH HUSSAIN</t>
  </si>
  <si>
    <t>373/17, RAHINABD,</t>
  </si>
  <si>
    <t>SYED MANZAR HUSAIN</t>
  </si>
  <si>
    <t>GALI NO. 4, NANAKWADA, NAWABAD</t>
  </si>
  <si>
    <t>SAKINA SOOMRO BLDG, 3RD FLOOR</t>
  </si>
  <si>
    <t>ASHFAR BAIG</t>
  </si>
  <si>
    <t>JAMSHED ROAD NO.03,KARACHI NO.74800</t>
  </si>
  <si>
    <t>NEAR SIDDIQIA MASJID,</t>
  </si>
  <si>
    <t>FLAT NO.506, 5TH FLOOR,</t>
  </si>
  <si>
    <t>JM-714/2, MADIHA PALACE,</t>
  </si>
  <si>
    <t>ADAMJEE DAWOOD RAOD, KHARADAR</t>
  </si>
  <si>
    <t>O.T.8/1-2 DAGHA PALACE, 1ST FLOOR</t>
  </si>
  <si>
    <t>MALIK PIR BUKSH</t>
  </si>
  <si>
    <t>NEAR DIDDIQIA MASJID,</t>
  </si>
  <si>
    <t>FLAT NO.506,5TH FLOOR,</t>
  </si>
  <si>
    <t>JM.714/2,MADIHA PALACE,</t>
  </si>
  <si>
    <t>PARWAIZ IQBAL</t>
  </si>
  <si>
    <t>NAWABAD, BLOCK B, SHAHWALIULLAH ROAD</t>
  </si>
  <si>
    <t>SAKINA SOOMRO BLDG, 3RD FLOOR, GALI NO.4</t>
  </si>
  <si>
    <t>SHEIKH MOHAMMAD AHMED</t>
  </si>
  <si>
    <t>NEAR SIDDIQA MASJID,JAMSHED ROAD,NO.3,</t>
  </si>
  <si>
    <t>J/M 714/2,MADIHA PALACE,</t>
  </si>
  <si>
    <t>HAJI MOHAMMAD AZHAR</t>
  </si>
  <si>
    <t>MISSION ROAD,</t>
  </si>
  <si>
    <t>MOIN PLAZA, BLOCK A, 4TH FLOOR</t>
  </si>
  <si>
    <t>MUKHTAR AHMAD</t>
  </si>
  <si>
    <t>NAWABAD BLOCK B, SHAHWALIULLAH ROAD</t>
  </si>
  <si>
    <t>ABDUL MANAN</t>
  </si>
  <si>
    <t>G.ALLANA ROAD, KHARADAR,</t>
  </si>
  <si>
    <t>GK 6/96, MURAD PALACE ROOM NO. 27</t>
  </si>
  <si>
    <t>ABDULLAH JAN</t>
  </si>
  <si>
    <t>JAMSHED ROAD NO.03, KARACHI NO.74800</t>
  </si>
  <si>
    <t>HOUSE NO.J.M 714/2, MADIHA PALACE,</t>
  </si>
  <si>
    <t>MOHAMMED HUSAIN</t>
  </si>
  <si>
    <t>ADAMJEE DAWOOD ROAD, KHARADAR</t>
  </si>
  <si>
    <t>O.T.8/1-2, 1ST FLOR DAGHA PALACE</t>
  </si>
  <si>
    <t>ALI MOHAMMED</t>
  </si>
  <si>
    <t>G.ALLANA ROAD, KHARADAR</t>
  </si>
  <si>
    <t>GK 9/96, MURAD PALACE, ROOM NO. 27</t>
  </si>
  <si>
    <t>NASIR ALI KHAN SOORI</t>
  </si>
  <si>
    <t>43/A 1ST FLOOR, MOTANDAS BLDG</t>
  </si>
  <si>
    <t>C-167 BLOCK A,</t>
  </si>
  <si>
    <t>4230121501719</t>
  </si>
  <si>
    <t>SHOP NO. 6,</t>
  </si>
  <si>
    <t>IQBAL MARKET KAGZI BAZAR</t>
  </si>
  <si>
    <t>13/62, OP UBL JUNA MARKET</t>
  </si>
  <si>
    <t>C/O. MOHAMMAD RAFIQ</t>
  </si>
  <si>
    <t>6/158, OPP HILAL MARKET, KAGZI BAZAR</t>
  </si>
  <si>
    <t>C/O. 3RD FLOOR, QASR-E-MARIAM O.T.</t>
  </si>
  <si>
    <t>HAKARIM</t>
  </si>
  <si>
    <t>JM QTRS F.J.COLONY, KARACHI-5</t>
  </si>
  <si>
    <t>3RD FL, BL-A, PLOT NO. 717/8</t>
  </si>
  <si>
    <t>ADEEL ARCADE, F.N.18</t>
  </si>
  <si>
    <t>MOOSALANE, KARACHI.</t>
  </si>
  <si>
    <t>PICTURE ROAD, MOOSALANE MEAT MKT,</t>
  </si>
  <si>
    <t>C/O KULSUM AMANULLAH , LY-10/3,</t>
  </si>
  <si>
    <t>QASER SHARIF, 2ND FLOOR,</t>
  </si>
  <si>
    <t>OPP AFZAL MASJID, MITHADAR</t>
  </si>
  <si>
    <t>O.T.1/80,. HUSSAINI PALACE</t>
  </si>
  <si>
    <t>A-528, BLOCK 1, GULSHAN-E-IQBAL</t>
  </si>
  <si>
    <t>C/O. A. GHAFFAR</t>
  </si>
  <si>
    <t>PLOT NO. 573/3 HUSSAINABAD</t>
  </si>
  <si>
    <t>R-822, BLOCK 14</t>
  </si>
  <si>
    <t>ABDUL BARI</t>
  </si>
  <si>
    <t>NEAR TIPU SULTAN HALL</t>
  </si>
  <si>
    <t>H.NO.67, BANGLORE TOWN</t>
  </si>
  <si>
    <t>ABDU RAHIM</t>
  </si>
  <si>
    <t>4230111209511</t>
  </si>
  <si>
    <t>JUBILEE CENIMA,</t>
  </si>
  <si>
    <t>YOUSUF NABI BUX ROAD,</t>
  </si>
  <si>
    <t>FLAT NO.1,MALIK BUILDING,</t>
  </si>
  <si>
    <t>RAFAH-E-AAM HOUSING SOCIETY,</t>
  </si>
  <si>
    <t>C-140,</t>
  </si>
  <si>
    <t>MOHAMMAD SHAMIM ARIF</t>
  </si>
  <si>
    <t>F-21 BLCOK 8</t>
  </si>
  <si>
    <t>ALI MOHD</t>
  </si>
  <si>
    <t>F-22/2, BLOCK 8</t>
  </si>
  <si>
    <t>NEAR SHAHEED-E-MILLAT ROAD,</t>
  </si>
  <si>
    <t>9/3, MAQBOOLABAD</t>
  </si>
  <si>
    <t>HAJI SHAKOOR</t>
  </si>
  <si>
    <t>D.H.S.</t>
  </si>
  <si>
    <t>V/23/2 16TH EAST STREET PHASE I</t>
  </si>
  <si>
    <t>ISMAIL KHAN</t>
  </si>
  <si>
    <t>175/R, BLOCK 2,</t>
  </si>
  <si>
    <t>ALLAH DAD KHAN</t>
  </si>
  <si>
    <t>BLOCK NO. 3, HUSAIN ABAD F.B.AREA</t>
  </si>
  <si>
    <t>HOUSE NO.536, 3RD FLOOR</t>
  </si>
  <si>
    <t>C/O.NAFES AUTOS 20-AKBER ROAD</t>
  </si>
  <si>
    <t>R-358, SECTOR 15A/3 BUFFER ZONE</t>
  </si>
  <si>
    <t>NISAR AHMAD</t>
  </si>
  <si>
    <t>F-33/D, BLOCK 8</t>
  </si>
  <si>
    <t>PHOOLAN MIAN</t>
  </si>
  <si>
    <t>GARDEN WEST</t>
  </si>
  <si>
    <t>L-5, SHALIMAR GARDEN</t>
  </si>
  <si>
    <t>D-102/4</t>
  </si>
  <si>
    <t>SHOKAT HUSSAIN</t>
  </si>
  <si>
    <t>F-21 BLOCK 8</t>
  </si>
  <si>
    <t>F-22/1 BLOCK 8</t>
  </si>
  <si>
    <t>ABDUL AZIZ SAKRANI</t>
  </si>
  <si>
    <t>MALIR COLONY</t>
  </si>
  <si>
    <t>134/9, C-AREA</t>
  </si>
  <si>
    <t>NAZRATH RD, SOLDIER BAZAR NO. 3</t>
  </si>
  <si>
    <t>204-ADAM HEIGHTS, MISQUITTA ST</t>
  </si>
  <si>
    <t>1591.5</t>
  </si>
  <si>
    <t>9/A BLOCK 6,</t>
  </si>
  <si>
    <t>MOOHD ALI</t>
  </si>
  <si>
    <t>SAHIB DAD GOTH PROF SHER MOHD ROAD</t>
  </si>
  <si>
    <t>DUR MUHAMMAD</t>
  </si>
  <si>
    <t>4220115883252</t>
  </si>
  <si>
    <t>287/B, K.C.H.S.,</t>
  </si>
  <si>
    <t>ADAMJEE NAGAR, K.C.H.S.,</t>
  </si>
  <si>
    <t>NO/SO/A.BLOCK FLAT NO. B/3,</t>
  </si>
  <si>
    <t>4230109859876</t>
  </si>
  <si>
    <t>SHABBIRABAD, KARACHI.</t>
  </si>
  <si>
    <t>1ST FLOOR, ADJ: AMIR KHUSRO ROAD,</t>
  </si>
  <si>
    <t>A/7, SAIFY SQUARE,</t>
  </si>
  <si>
    <t>JEEWANJEE</t>
  </si>
  <si>
    <t>56.5</t>
  </si>
  <si>
    <t>BLOCK A7/1, STRECHEN ROAD,</t>
  </si>
  <si>
    <t>SIDCO AVENUE APPARTMENTS,</t>
  </si>
  <si>
    <t>W/O. GRIDHARI</t>
  </si>
  <si>
    <t>C-54, BLOCK  A  NORTH NAZIMABAD,</t>
  </si>
  <si>
    <t>SYED WAQAR HAIDER RIZVI</t>
  </si>
  <si>
    <t>1931/14, F.B. AREA,</t>
  </si>
  <si>
    <t>SYED WAZIR HASSAN</t>
  </si>
  <si>
    <t>B-19, BILAL TOWN,</t>
  </si>
  <si>
    <t>W/O. KHAWAJ MUHAMMAD</t>
  </si>
  <si>
    <t>118/A, GROUND FLOOR, 2.A.C.H. SOCIETY,</t>
  </si>
  <si>
    <t>MUHAMMED REHMAT ALI</t>
  </si>
  <si>
    <t>KARACHI-75230.</t>
  </si>
  <si>
    <t>B-3, SHAMA CENTRE, FAISAL COLONY NO. 1,</t>
  </si>
  <si>
    <t>M.C.B., MAIN BRANCH,</t>
  </si>
  <si>
    <t>ASGHAR SAYANI</t>
  </si>
  <si>
    <t>HOUSE NO. L/375, SECTOR 4,</t>
  </si>
  <si>
    <t>NEW NAHAM ROAD,</t>
  </si>
  <si>
    <t>SHOP NO. 18, DHEDHI CENTRE,</t>
  </si>
  <si>
    <t>KARACHI-36.</t>
  </si>
  <si>
    <t>AREA 11/F, 72/1, NEW KARACHI,</t>
  </si>
  <si>
    <t>QAYAM UDDIN</t>
  </si>
  <si>
    <t>AMINA HOUSE, PARIA STREET,</t>
  </si>
  <si>
    <t>C/O. FLAT NO. 50, 5TH FLOOR,</t>
  </si>
  <si>
    <t>W/O. M. AHMED</t>
  </si>
  <si>
    <t>BOULTEN MARKET KARACHI-74000.</t>
  </si>
  <si>
    <t>MILL WALA MARKET, NEW NAHAM ROAD,</t>
  </si>
  <si>
    <t>C/O. ARIF BROTHERS SHOP NO. 128,</t>
  </si>
  <si>
    <t>W/O. M. ARIF</t>
  </si>
  <si>
    <t>O.T. 9/59, ZOHRA MANZIL, 1ST FLOOR,</t>
  </si>
  <si>
    <t>W/O. ABDUL RAZZAK</t>
  </si>
  <si>
    <t>JAMSHED ROAD, NO. 1,</t>
  </si>
  <si>
    <t>H.NO. 392, TILLAK STREET,</t>
  </si>
  <si>
    <t>W/O. HAJI AHMED</t>
  </si>
  <si>
    <t>TULSIDAS STREET, KARACHI-2.</t>
  </si>
  <si>
    <t>FLAT NO.3, PAKISTAN CHOWK, KANJI,</t>
  </si>
  <si>
    <t>AZEEM MANZIL II FLOOR,</t>
  </si>
  <si>
    <t>W/O. M. IQBAL</t>
  </si>
  <si>
    <t>R/902/17 FEDRAL "B" AREA,</t>
  </si>
  <si>
    <t>SHAHWALIULLAH ROAD,</t>
  </si>
  <si>
    <t>5/S, NOOR CENTRE BLOCK "B",</t>
  </si>
  <si>
    <t>MOHAMMAD NAZEER</t>
  </si>
  <si>
    <t>899</t>
  </si>
  <si>
    <t>BILAL TOWN</t>
  </si>
  <si>
    <t>L - 804 BLOCK NO. 5C/1</t>
  </si>
  <si>
    <t>FEROZE KHAN</t>
  </si>
  <si>
    <t>5/575, LIAQUATABAD,</t>
  </si>
  <si>
    <t>SYED NAZIR HUSSAIN</t>
  </si>
  <si>
    <t>LAHORE - 16</t>
  </si>
  <si>
    <t>44 - ILYAS COLO9NY MUSLIM TOWN</t>
  </si>
  <si>
    <t>CH. BASHIR AHMED</t>
  </si>
  <si>
    <t>J-7, NOORABAD COLONY, FL-10</t>
  </si>
  <si>
    <t>HUSSAIN FIDAI</t>
  </si>
  <si>
    <t>MANGHOPIR ROAD</t>
  </si>
  <si>
    <t>K-179, QASBA COLONY</t>
  </si>
  <si>
    <t>4220106166823</t>
  </si>
  <si>
    <t>JAMSHED ROAD NO. 3</t>
  </si>
  <si>
    <t>713/10, DAWOOD APPARTMENT</t>
  </si>
  <si>
    <t>4220104979293</t>
  </si>
  <si>
    <t>BOHRI BAZAR, SADDAR</t>
  </si>
  <si>
    <t>8-C, USMANIA MARKET</t>
  </si>
  <si>
    <t>W/O. SHIEKH SAJJAD AHMED</t>
  </si>
  <si>
    <t>BAGH-E-ZEHRA SQ, KHARADAR</t>
  </si>
  <si>
    <t>FAIZ BUILDING, 3RD FLOOR</t>
  </si>
  <si>
    <t>ZAIN UL ABIDIN</t>
  </si>
  <si>
    <t>KHARADAR</t>
  </si>
  <si>
    <t>BONDWALA HALL, NEAR PETROL PUMP</t>
  </si>
  <si>
    <t>SHER DIL</t>
  </si>
  <si>
    <t>FORIEGN EXCHANGE BR</t>
  </si>
  <si>
    <t>C/O LOAN DEPTT, H.B.L</t>
  </si>
  <si>
    <t>W/O. MOHAMMAD USMAN</t>
  </si>
  <si>
    <t>DOLLY KHATTA, DOLDIER BAZAR</t>
  </si>
  <si>
    <t>210-YASIN SQUAR</t>
  </si>
  <si>
    <t>W/O. ABDUL GHAFOOR KHATRI</t>
  </si>
  <si>
    <t>DOLLY KHATA, SOLDIER BAZAR</t>
  </si>
  <si>
    <t>210-A, YASIN SQUARE</t>
  </si>
  <si>
    <t>ABDUL HAQ MEMON</t>
  </si>
  <si>
    <t>FEDERAL  B  AREA</t>
  </si>
  <si>
    <t>807/14</t>
  </si>
  <si>
    <t>DR. IRFAN ALI KHAN</t>
  </si>
  <si>
    <t>SOCIETY, OFF: ALAMGIR ROAD</t>
  </si>
  <si>
    <t>19/2, OVERSEAS CO-OPERATIVE HOUSING-</t>
  </si>
  <si>
    <t>W/O. ASHFAQ</t>
  </si>
  <si>
    <t>HOUSING SOCIETY, OFF: ALAMGIR ROAD</t>
  </si>
  <si>
    <t>19/2, OVERSEAS CO-OPERATIVE-</t>
  </si>
  <si>
    <t>W/O. ABDUL GHAFFAR</t>
  </si>
  <si>
    <t>17-ZIA MODREN SOCIETY</t>
  </si>
  <si>
    <t>ZIKREYA</t>
  </si>
  <si>
    <t>DRG ROAD,CATT BAZAR,</t>
  </si>
  <si>
    <t>HOUSE # 93/10-B,</t>
  </si>
  <si>
    <t>GULSHAN-E-HADEED-I, BIN QASEEM 49</t>
  </si>
  <si>
    <t>A-306</t>
  </si>
  <si>
    <t>GIRDHARI MALL</t>
  </si>
  <si>
    <t>WORTH, KARACHI-75850.</t>
  </si>
  <si>
    <t>R-47, SECTOR-11-C-1</t>
  </si>
  <si>
    <t>SYED MUBARAK ALI</t>
  </si>
  <si>
    <t>ADAMJEE NAGAR, KARACHI-8.</t>
  </si>
  <si>
    <t>JOHEAR ROAD, SHABBIRABAD</t>
  </si>
  <si>
    <t>FLAT NO. 24, PAREKH CENTRE</t>
  </si>
  <si>
    <t>MOHAMED</t>
  </si>
  <si>
    <t>K.C.H.S, ADAMJEE NAGAR]</t>
  </si>
  <si>
    <t>127 BLOCK  A ,</t>
  </si>
  <si>
    <t>MOHAMMAD SEKHANI</t>
  </si>
  <si>
    <t>KATHIAWAR C.H.S., JOHAR ROAD, KARACHI-8.</t>
  </si>
  <si>
    <t>BLOCK  B , NEAR: FAROOQI MASJID</t>
  </si>
  <si>
    <t>167/7, COMMERCIAL AREA, ADAMJEE NAGAR</t>
  </si>
  <si>
    <t>W/O. MOHD YOUSUF DADA</t>
  </si>
  <si>
    <t>4220142260617</t>
  </si>
  <si>
    <t>JOHAR ROAD, SHABBIRABAD, ADAMJEE NAGAR</t>
  </si>
  <si>
    <t>A. RAZZAK</t>
  </si>
  <si>
    <t>MOHD ALI SOCIETY</t>
  </si>
  <si>
    <t>29-E MIRAN MOHD SHAH ROAD</t>
  </si>
  <si>
    <t>KASSAM ALI</t>
  </si>
  <si>
    <t>44-ALHAMRA SOCIETY</t>
  </si>
  <si>
    <t>SHEIKH MOHAMMAD ANWAR</t>
  </si>
  <si>
    <t>BAGH BANPURA</t>
  </si>
  <si>
    <t>YOUNAS ST NO. 1</t>
  </si>
  <si>
    <t>C/O. H.B.L STOCK EXCHANGE BR</t>
  </si>
  <si>
    <t>W/O. MIAN MOHAMMAD SALEEM</t>
  </si>
  <si>
    <t>H.B.L STOCK EXCHANGE BR</t>
  </si>
  <si>
    <t>MOHAMMAD ZARIF QURESHI</t>
  </si>
  <si>
    <t>KARACHI-18.</t>
  </si>
  <si>
    <t>FIRDOUS COLONY</t>
  </si>
  <si>
    <t>44/11</t>
  </si>
  <si>
    <t>336.5</t>
  </si>
  <si>
    <t>A-13, SULEMAN TERRACE</t>
  </si>
  <si>
    <t>W/O. A. SHAHID KHAN</t>
  </si>
  <si>
    <t>HABIB BANK PLAZA,</t>
  </si>
  <si>
    <t>PAKISTAN BANKING COUNCIL 8,</t>
  </si>
  <si>
    <t>SYED ABRAR HUSAIN JAFRI</t>
  </si>
  <si>
    <t>85.5</t>
  </si>
  <si>
    <t>1008/2</t>
  </si>
  <si>
    <t>4200026508351</t>
  </si>
  <si>
    <t>KARACHI-75340</t>
  </si>
  <si>
    <t>KDA SCHEME NO.45,OFF SUPER HIGHWAY,</t>
  </si>
  <si>
    <t>ADJACENT SIR SYED SECONDARY SCHOOL,</t>
  </si>
  <si>
    <t>A-81,Z-5,GULSHAN-E-MAYMAR,</t>
  </si>
  <si>
    <t>SYED ALI MUSTAHSAN</t>
  </si>
  <si>
    <t>SCHEME-33, KARACHI.</t>
  </si>
  <si>
    <t>KHAKSHAN HOME, GULZAR-E-HIGRI,</t>
  </si>
  <si>
    <t>HOUSE NO. C-15, SECTOR13-C,</t>
  </si>
  <si>
    <t>(LATE) A.N. SALAHUDDIN</t>
  </si>
  <si>
    <t>KARACHI# 75300.</t>
  </si>
  <si>
    <t>L-160, BLOCK 13-G,</t>
  </si>
  <si>
    <t>MOHD SULTAN</t>
  </si>
  <si>
    <t>PARIA STREET KHARADAR</t>
  </si>
  <si>
    <t>A-7 AL QADIR MANZIL</t>
  </si>
  <si>
    <t>BEDAL KHAN</t>
  </si>
  <si>
    <t>AMIR ALAM</t>
  </si>
  <si>
    <t>PAKISTAN CHOWK</t>
  </si>
  <si>
    <t>22-PAK CENTRE</t>
  </si>
  <si>
    <t>K. P. T.</t>
  </si>
  <si>
    <t>MR. GHULAM MUSTAFA SECRETARIAT</t>
  </si>
  <si>
    <t>HAJI WALI MOHD.</t>
  </si>
  <si>
    <t>KARACHI - 75950.</t>
  </si>
  <si>
    <t>BLOCK - 2 AZIZABAD F. B. AREA</t>
  </si>
  <si>
    <t>HOUSE NO. 294,</t>
  </si>
  <si>
    <t>ABDUL RASHEED TABANI</t>
  </si>
  <si>
    <t>226/2 HUSSAINABAD</t>
  </si>
  <si>
    <t>1/522-A</t>
  </si>
  <si>
    <t>SYED SAKHAWAT ALI</t>
  </si>
  <si>
    <t>A - 102 BLOCK  L</t>
  </si>
  <si>
    <t>MUHAMMAD AFZAL KHAN</t>
  </si>
  <si>
    <t>BLOCK #16</t>
  </si>
  <si>
    <t>A-89 SAGHIR CENTER F. B. AREA</t>
  </si>
  <si>
    <t>ABDUL MUBEEN</t>
  </si>
  <si>
    <t>ST-80/16 ABDULLAH SQUARE BLOCK NO. 07</t>
  </si>
  <si>
    <t>HAJI SATTAR</t>
  </si>
  <si>
    <t>F-8/4</t>
  </si>
  <si>
    <t>72 - NAZIMABAD ROAD</t>
  </si>
  <si>
    <t>MUHAMMAD ABDUL QADIR</t>
  </si>
  <si>
    <t>F-6/1,</t>
  </si>
  <si>
    <t>HOUSE-1, STREET-32,</t>
  </si>
  <si>
    <t>LT. COL TAHIR MAHMOOD QAZI</t>
  </si>
  <si>
    <t>SECTOR I-9/1</t>
  </si>
  <si>
    <t>H. NO. 256 ST. NO. 21</t>
  </si>
  <si>
    <t>MUNAWAR HUSSAIN</t>
  </si>
  <si>
    <t>ISLAMABAD - 44000.</t>
  </si>
  <si>
    <t>G - 9/3,</t>
  </si>
  <si>
    <t>165, ST 73,</t>
  </si>
  <si>
    <t>KH. MEHDI ALI RATHORE</t>
  </si>
  <si>
    <t>PINSTECH NILORE</t>
  </si>
  <si>
    <t>ASSISTANT (ADMIN) ESTABLISHMENT II</t>
  </si>
  <si>
    <t>KHAN MUHAMMAD</t>
  </si>
  <si>
    <t>RAWALPINDI. TEL 412031</t>
  </si>
  <si>
    <t>SAIDPUR ROAD,</t>
  </si>
  <si>
    <t>ROOM NO.2, KIYANI MARKET,</t>
  </si>
  <si>
    <t>MUSLIM TOWN RAWALPINDI.</t>
  </si>
  <si>
    <t>B-1-1098 C, STREET NO. - ,</t>
  </si>
  <si>
    <t>MOHAMMAD HUSSAIN BUTT</t>
  </si>
  <si>
    <t>GULSHAN-E-JINNAH F5-1</t>
  </si>
  <si>
    <t>7-B, 72 FAMILY SUITES,</t>
  </si>
  <si>
    <t>SHAUKAT HASAN</t>
  </si>
  <si>
    <t>ANIS CLOTH MARKET NEW NAHAM ROAD</t>
  </si>
  <si>
    <t>KARIM SONS SHOP NO. 23</t>
  </si>
  <si>
    <t>4230108503110</t>
  </si>
  <si>
    <t>MOOSALANE GALI NO 7,NEAR PATHANI MASID,</t>
  </si>
  <si>
    <t>ROOM # 22 4TH FLOOR PLOT # LY-10-74-5</t>
  </si>
  <si>
    <t>ABU BAKAR</t>
  </si>
  <si>
    <t>38-SIR S. M. S. AGHA KHAN III ROAD</t>
  </si>
  <si>
    <t>DESCENT ENGG. (PVT). LTD. AKHAVAN HOUSE</t>
  </si>
  <si>
    <t>RAZAK S. DAWOOD</t>
  </si>
  <si>
    <t>AKBAR STREET, RAMPART ROW.</t>
  </si>
  <si>
    <t>O.T.8/56,SHOP NO.1,</t>
  </si>
  <si>
    <t>MODH. ASHRAF</t>
  </si>
  <si>
    <t>RAHIM UDDIN</t>
  </si>
  <si>
    <t>SHAMA PLAZA C/3 R-301</t>
  </si>
  <si>
    <t>RASOOL GUL</t>
  </si>
  <si>
    <t>MUHD ISHAQ</t>
  </si>
  <si>
    <t>4220103624547</t>
  </si>
  <si>
    <t>CHAND BIBI ROAD</t>
  </si>
  <si>
    <t>205/16</t>
  </si>
  <si>
    <t>ILMUDDIN</t>
  </si>
  <si>
    <t>D - 32 G. K. 8/7 BOREE ROAD</t>
  </si>
  <si>
    <t>32 - B, S. M. C. H. S.,</t>
  </si>
  <si>
    <t>MOHD DIN</t>
  </si>
  <si>
    <t>4220165192073</t>
  </si>
  <si>
    <t>THATTI COMPOUND</t>
  </si>
  <si>
    <t>6 - MAKKI MANZIL</t>
  </si>
  <si>
    <t>MOHD ISMAIL LAKHANI</t>
  </si>
  <si>
    <t>D - 32 G. K. 3/7 BOREE ROAD</t>
  </si>
  <si>
    <t>MOHD  ALI</t>
  </si>
  <si>
    <t>S.M.C.H.S.,</t>
  </si>
  <si>
    <t>9-10 AB.</t>
  </si>
  <si>
    <t>C/O. AR. ASLAM MOTIWALA PALACE</t>
  </si>
  <si>
    <t>MUSTAF ALI</t>
  </si>
  <si>
    <t>53</t>
  </si>
  <si>
    <t>CHUNDRIGAR ROAD,</t>
  </si>
  <si>
    <t>205/14</t>
  </si>
  <si>
    <t>KHAN MANSION, I.I. CHUNDRIGAR RD.,</t>
  </si>
  <si>
    <t>C/O. SHAMSI BROS (PVT) LTD.,</t>
  </si>
  <si>
    <t>W/O. SHAFI AHMED APPAN</t>
  </si>
  <si>
    <t>TEH &amp; DISTT., CHAKWAL.</t>
  </si>
  <si>
    <t>V.P.O TAL RAL</t>
  </si>
  <si>
    <t>592</t>
  </si>
  <si>
    <t>4220124391609</t>
  </si>
  <si>
    <t>D-8 DAWOOD COLONY</t>
  </si>
  <si>
    <t>HAJI SALEH MOHAMMAD</t>
  </si>
  <si>
    <t>HUSSAIN D SILVA TOWN</t>
  </si>
  <si>
    <t>A-36 BLOCK P,</t>
  </si>
  <si>
    <t>KANWAR SHAHID ALI</t>
  </si>
  <si>
    <t>A-308, KORANGI 6,</t>
  </si>
  <si>
    <t>MOHD. IBRAHIM KHAN</t>
  </si>
  <si>
    <t>B  ABAD, KARACHI.</t>
  </si>
  <si>
    <t>147/2/3 ALAMGIR ROAD,</t>
  </si>
  <si>
    <t>ANIS UR REHMAN</t>
  </si>
  <si>
    <t>314  B-BLOCK</t>
  </si>
  <si>
    <t>C - 137,BLOCK - I,</t>
  </si>
  <si>
    <t>LATE MANSUR AHMED KHAN</t>
  </si>
  <si>
    <t>201/Y, PARSA VIEW NEAR CLIFTON BRIDGE,</t>
  </si>
  <si>
    <t>GHULAM DASTAGIR KHAN</t>
  </si>
  <si>
    <t>599-C CENTRAL COMMERCIAL AREA,</t>
  </si>
  <si>
    <t>M. ABDUL RASHID</t>
  </si>
  <si>
    <t>1223</t>
  </si>
  <si>
    <t>KOHAT.</t>
  </si>
  <si>
    <t>MOHAMMAD ZAI TEH DIST.</t>
  </si>
  <si>
    <t>MOHALA TOR PALL U.P.O</t>
  </si>
  <si>
    <t>MISAL KHAN AFRIDI</t>
  </si>
  <si>
    <t>1430119455641</t>
  </si>
  <si>
    <t>BLOCK-19,</t>
  </si>
  <si>
    <t>R-101,GULSHAN BUNGLOWS,</t>
  </si>
  <si>
    <t>BAZAR ZARGAN, KOHAT</t>
  </si>
  <si>
    <t>OPP. GOVT. GIRLS SCHOOL</t>
  </si>
  <si>
    <t>T-115</t>
  </si>
  <si>
    <t>6 E V/51</t>
  </si>
  <si>
    <t>HASHMAT KHAN</t>
  </si>
  <si>
    <t>3520295701271</t>
  </si>
  <si>
    <t>616-A SATELLITE TOWN</t>
  </si>
  <si>
    <t>KHAWAJA ABDUL RAUF</t>
  </si>
  <si>
    <t>RAHIM YAR KHAN.</t>
  </si>
  <si>
    <t>H.B.L., ZONAL OFFICE</t>
  </si>
  <si>
    <t>796-F S/TOWN</t>
  </si>
  <si>
    <t>CH ZIA UL HAQ</t>
  </si>
  <si>
    <t>NISHTAR ROAD, ADAMJEE ROAD,</t>
  </si>
  <si>
    <t>SARHAD PAINT &amp; HARDWARE STORE</t>
  </si>
  <si>
    <t>S.M. HABIBULLAH WARSI</t>
  </si>
  <si>
    <t>SADDAR, RAWALPINDI.</t>
  </si>
  <si>
    <t>H.NO. 2996/97 BHOOSA MANDI</t>
  </si>
  <si>
    <t>MALIK SAFDAR ALI</t>
  </si>
  <si>
    <t>3740595303613</t>
  </si>
  <si>
    <t>CSD HO ROAD, RAWALPINDI.</t>
  </si>
  <si>
    <t>MUHAMMAD HUSSAIN ROAD,</t>
  </si>
  <si>
    <t>DY DIRECTOR (HP) 265</t>
  </si>
  <si>
    <t>ABDUL HAMID GHAZI</t>
  </si>
  <si>
    <t>MONTGOMERY BAZAR,</t>
  </si>
  <si>
    <t>2 MAAN MARKET STREET-1,</t>
  </si>
  <si>
    <t>ABDUL JABAR KHAN</t>
  </si>
  <si>
    <t>LAL ZADA</t>
  </si>
  <si>
    <t>3520164797149</t>
  </si>
  <si>
    <t>BANK SQUARE LAHORE.</t>
  </si>
  <si>
    <t>HBL MALL ZONE</t>
  </si>
  <si>
    <t>102.5</t>
  </si>
  <si>
    <t>87 - D, AL FAISAL TOWN,</t>
  </si>
  <si>
    <t>MOHAMMAD TUFAIL</t>
  </si>
  <si>
    <t>69</t>
  </si>
  <si>
    <t>3510206388045</t>
  </si>
  <si>
    <t>KASUR.</t>
  </si>
  <si>
    <t>HBL RAILWAY ROAD,</t>
  </si>
  <si>
    <t>NIA BAZAR, KASUR.</t>
  </si>
  <si>
    <t>CLOTH MARCHANT</t>
  </si>
  <si>
    <t>81-B, MODEL TOWN,</t>
  </si>
  <si>
    <t>H.B.L. FARID GATE BR,</t>
  </si>
  <si>
    <t>SYED ITRAT ALI</t>
  </si>
  <si>
    <t>QUEENS ROAD, SUKKUR.</t>
  </si>
  <si>
    <t>H.B.L., ZONAL OFFICE,</t>
  </si>
  <si>
    <t>C/O. RIAZ AHMED</t>
  </si>
  <si>
    <t>LATE MAZHAR ALI DURANI</t>
  </si>
  <si>
    <t>SHAHI BAZAR, MIRPURKHAS</t>
  </si>
  <si>
    <t>FAQIR MOHD SULEMAN</t>
  </si>
  <si>
    <t>FAQIR MOHD</t>
  </si>
  <si>
    <t>CHOTKI GITI, HYDERABAD.</t>
  </si>
  <si>
    <t>H.NO. D-43-2126</t>
  </si>
  <si>
    <t>QASIMABAD, HYDERABAD.</t>
  </si>
  <si>
    <t>NO. 38-A ABDULLAH TOWN</t>
  </si>
  <si>
    <t>MUHAMMAD HAYAT</t>
  </si>
  <si>
    <t>JAMSHORO HYDERABAD.</t>
  </si>
  <si>
    <t>B-11, SIND UNIVERSITY COLONY</t>
  </si>
  <si>
    <t>ZAFAR HASSAN</t>
  </si>
  <si>
    <t>MANSO KHAI INCLINE</t>
  </si>
  <si>
    <t>H.NO. 288 B/20</t>
  </si>
  <si>
    <t>MOHAMAD IBRAHIM</t>
  </si>
  <si>
    <t>B-1731 BULBULANI LANE</t>
  </si>
  <si>
    <t>W/O. MUHAMMAD AHMED</t>
  </si>
  <si>
    <t>SADDAR, HYDERABAD.</t>
  </si>
  <si>
    <t>487/2 AL HUSAINI BLDG.,</t>
  </si>
  <si>
    <t>LASANI PAK (PVT) LTD.,</t>
  </si>
  <si>
    <t>QADIR BUX MANGRIO</t>
  </si>
  <si>
    <t>4130301749245</t>
  </si>
  <si>
    <t>FAREED MOHALLAH</t>
  </si>
  <si>
    <t>H.N. F/51-800</t>
  </si>
  <si>
    <t>SEJA STREET HYDERABAD.</t>
  </si>
  <si>
    <t>H.NO. C/11, 23/6</t>
  </si>
  <si>
    <t>H. ISMAIL</t>
  </si>
  <si>
    <t>SHAMDAS LANE RESHAM GALI</t>
  </si>
  <si>
    <t>H.NO. D-52 1597</t>
  </si>
  <si>
    <t>MEMON CO-OPT. HOUSING SOCIETY,</t>
  </si>
  <si>
    <t>HOUSE NO. D-21</t>
  </si>
  <si>
    <t>P.O.BOX-522, HYDERABAD.</t>
  </si>
  <si>
    <t>M/S. FARAN SUGAR MILLS LTD.</t>
  </si>
  <si>
    <t>PANHOON KHAN</t>
  </si>
  <si>
    <t>155-C BLOCK-C UNIT-6,</t>
  </si>
  <si>
    <t>NEAR JAMIA MASJID</t>
  </si>
  <si>
    <t>SHOP 191 3/4</t>
  </si>
  <si>
    <t>10-D UNIT 9,</t>
  </si>
  <si>
    <t>MOHAMMAD SAMI ULLAH</t>
  </si>
  <si>
    <t>60</t>
  </si>
  <si>
    <t>FOUJDARI ROAD, HYDERABAD.</t>
  </si>
  <si>
    <t>F-317/1 CONGRESS LANE</t>
  </si>
  <si>
    <t>M. SULEMAN</t>
  </si>
  <si>
    <t>SHAHI BAZAR, HYDERABAD.</t>
  </si>
  <si>
    <t>H.NO. D-396 BUL BULANI ST.,</t>
  </si>
  <si>
    <t>HYDERABAD. TEL #0221-633616.</t>
  </si>
  <si>
    <t>MARKET ROAD BRANCH,</t>
  </si>
  <si>
    <t>HABIB BANK LIMITED,</t>
  </si>
  <si>
    <t>C/O MOHAMMAD ASLAM,</t>
  </si>
  <si>
    <t>SYED MEHMOOD HUSSAIN KAZMI</t>
  </si>
  <si>
    <t>URDU BAZAR, HYDERABAD.</t>
  </si>
  <si>
    <t>BUKHARI STATIONERY MART</t>
  </si>
  <si>
    <t>NIAZ UDDIN</t>
  </si>
  <si>
    <t>HYDERABAD. TEL # 0221-633616.</t>
  </si>
  <si>
    <t>MOHD. IBRAHIM MEMON</t>
  </si>
  <si>
    <t>W/O. A. LATIF</t>
  </si>
  <si>
    <t>1 / 24 A</t>
  </si>
  <si>
    <t>239</t>
  </si>
  <si>
    <t>1/384</t>
  </si>
  <si>
    <t>H.MUHAMMAD HUSAIN</t>
  </si>
  <si>
    <t>1/24 A</t>
  </si>
  <si>
    <t>KEHKASHAN,CLIFTON BLOC-2,</t>
  </si>
  <si>
    <t>A-61,BEACH BLESSINGS,</t>
  </si>
  <si>
    <t>W/O. JAFAR ZAIDI</t>
  </si>
  <si>
    <t>NEW KARACHI.</t>
  </si>
  <si>
    <t>5-F, 99/12</t>
  </si>
  <si>
    <t>AHMED ALI</t>
  </si>
  <si>
    <t>13-B, BLOCK-2, NAZIMABAD-2,</t>
  </si>
  <si>
    <t>NO. 11, MADIAN APPT.,</t>
  </si>
  <si>
    <t>M. AMIN</t>
  </si>
  <si>
    <t>NO. 11, MADINA APPTT.,</t>
  </si>
  <si>
    <t>FIROZ ALI</t>
  </si>
  <si>
    <t>60/2, GARDEN WEST, KARACHI.</t>
  </si>
  <si>
    <t>B-19, SHAHNAWAZ HEIGHTS,</t>
  </si>
  <si>
    <t>MUSHARAF HUSSAIN</t>
  </si>
  <si>
    <t>BALDIA TOWN, KARACHI.</t>
  </si>
  <si>
    <t>208-1729 GUJRAT COLONY</t>
  </si>
  <si>
    <t>MUSIM TOWN, NORTH KARACHI.</t>
  </si>
  <si>
    <t>H.NO. 1766-11-E,</t>
  </si>
  <si>
    <t>SHAMSHER KHAN</t>
  </si>
  <si>
    <t>831</t>
  </si>
  <si>
    <t>CLUB RD. BRANCH,</t>
  </si>
  <si>
    <t>YOUSUF ALI</t>
  </si>
  <si>
    <t>4TH FLOOR LASBELLA CHOWK</t>
  </si>
  <si>
    <t>AZIZ PLAZA BLOCK-B,</t>
  </si>
  <si>
    <t>MOHD. HASSAN</t>
  </si>
  <si>
    <t>691.5</t>
  </si>
  <si>
    <t>G.ALLANA ROAD,</t>
  </si>
  <si>
    <t>15, MOORAD PALACE,</t>
  </si>
  <si>
    <t>ALI MOHAMMAD TOPIWALA</t>
  </si>
  <si>
    <t>SADDAR, KARACHI.</t>
  </si>
  <si>
    <t>AL-BUSHAN MANSION,</t>
  </si>
  <si>
    <t>FLAT 1, 1ST FLOOR</t>
  </si>
  <si>
    <t>ABDUL RAHIM QAZI</t>
  </si>
  <si>
    <t>F.B.AREA,KARACHI</t>
  </si>
  <si>
    <t>347-15</t>
  </si>
  <si>
    <t>MIRZA ASADULLA BAIG</t>
  </si>
  <si>
    <t>139/3 IIF</t>
  </si>
  <si>
    <t>IRSHAD AHMED CHISHTI</t>
  </si>
  <si>
    <t>H.B.L., S.SECRETRIATE BR.,</t>
  </si>
  <si>
    <t>HABIB AHMED HASHMI</t>
  </si>
  <si>
    <t>4200004750811</t>
  </si>
  <si>
    <t>ADAMJEE NAGAR,BLOCK-6,</t>
  </si>
  <si>
    <t>C.P. BERAR HOUSING SOCIETY,</t>
  </si>
  <si>
    <t>FLAT NO.1,AYESHA MANZIL,</t>
  </si>
  <si>
    <t>SULEMAN MUHAMMAD</t>
  </si>
  <si>
    <t>G. ALLAN ROAD, KHARADAR, KARACHI.</t>
  </si>
  <si>
    <t>3/3 BAGSRA SQUARE BLOCK-B,</t>
  </si>
  <si>
    <t>WOOD ST. BRANCH,</t>
  </si>
  <si>
    <t>OFFICER H.B.L.,</t>
  </si>
  <si>
    <t>TAJ MOHAMMAD SAHRAI</t>
  </si>
  <si>
    <t>GHAS MANDI, KARACHI.</t>
  </si>
  <si>
    <t>H.NO. 7/21, RAMJI MANJI COMPOUND</t>
  </si>
  <si>
    <t>ALI MOHAMMAD</t>
  </si>
  <si>
    <t>KHARADAR KARACHI-74000.</t>
  </si>
  <si>
    <t>GK-8/6/1, BOHRI ROAD, PUNJAB CLUB,</t>
  </si>
  <si>
    <t>FLAT# 22/23, 3rd FLOOR, MEMON PALACE,</t>
  </si>
  <si>
    <t>YASEEN SHAH</t>
  </si>
  <si>
    <t>424.5</t>
  </si>
  <si>
    <t>4230169301023</t>
  </si>
  <si>
    <t>BAND GHALI THATAI COMPOUND</t>
  </si>
  <si>
    <t>FLAT 14 BATUL MANSION</t>
  </si>
  <si>
    <t>TURAB ALI</t>
  </si>
  <si>
    <t>BLOCK-7, GULSHAN-E-IQBAL,</t>
  </si>
  <si>
    <t>B-17 ALLAH NOOR APPT.,</t>
  </si>
  <si>
    <t>S. ASKARI RAZA</t>
  </si>
  <si>
    <t>SYED SIBTE HASSA ZAIDI</t>
  </si>
  <si>
    <t>157/3 MARTIN ROAD,</t>
  </si>
  <si>
    <t>W/O. SYED MUKARRAM ALI</t>
  </si>
  <si>
    <t>RABIA GARDEN A-11,</t>
  </si>
  <si>
    <t>KASSIM SATTAR ESSANI</t>
  </si>
  <si>
    <t>4220158594467</t>
  </si>
  <si>
    <t>BRITTO ROAD, GARDEN EAST</t>
  </si>
  <si>
    <t>RABIA GARDEN A-11</t>
  </si>
  <si>
    <t>KASIM SATTAR ESSANI</t>
  </si>
  <si>
    <t>PECHS, KARACHI.</t>
  </si>
  <si>
    <t>91-B, BLOCK-2,</t>
  </si>
  <si>
    <t>SYED MOHD. SHAFI</t>
  </si>
  <si>
    <t>B-126 BLOCK-13 D-II</t>
  </si>
  <si>
    <t>SYED SHAH SULTAN AKHTAR</t>
  </si>
  <si>
    <t>86-C, BLOCK-II,</t>
  </si>
  <si>
    <t>FLATE 34, GULSHAN-E-IQBAL</t>
  </si>
  <si>
    <t>ERUM VIEW BLOCK-E,</t>
  </si>
  <si>
    <t>R-751 / 16</t>
  </si>
  <si>
    <t>MOHD ALI MALLIK</t>
  </si>
  <si>
    <t>F.B. AREA, KARACHI</t>
  </si>
  <si>
    <t>B-50 / 13</t>
  </si>
  <si>
    <t>A. UMAR</t>
  </si>
  <si>
    <t>AMIR KHUSRU ROAD</t>
  </si>
  <si>
    <t>60 BLOCK 7 &amp; 8</t>
  </si>
  <si>
    <t>BLOCK-6, GULSHAN-E-IQBAL,</t>
  </si>
  <si>
    <t>E-9, LATIF PLAZA</t>
  </si>
  <si>
    <t>YAQOOB ALI</t>
  </si>
  <si>
    <t>BLOCK-4, GULSHAN-E-IQBAL</t>
  </si>
  <si>
    <t>D-7, REGENCY APPT.,</t>
  </si>
  <si>
    <t>FL 6/13 BLOCK-4</t>
  </si>
  <si>
    <t>S. AFTAB AHMED</t>
  </si>
  <si>
    <t>1735-781 A NEW ANJAM COLONY</t>
  </si>
  <si>
    <t>MAHAR KHAN</t>
  </si>
  <si>
    <t>BAIMA BAI HAJIANI YOUSUF BLDG.,</t>
  </si>
  <si>
    <t>G.K. 6157 9-10, 4TH FLOOR,</t>
  </si>
  <si>
    <t>MOHAMMAD BAKHSH</t>
  </si>
  <si>
    <t>BURMA OIL DEPOT, KHORI GARDEN</t>
  </si>
  <si>
    <t>M.R. 1/34, 3RD FLOOR,</t>
  </si>
  <si>
    <t>ATTA  MOHAMMAD</t>
  </si>
  <si>
    <t>F.B.AREA,KARACHI.</t>
  </si>
  <si>
    <t>1ST FLOOR FLAT 8,</t>
  </si>
  <si>
    <t>NOOR MANZIL 933-34/3</t>
  </si>
  <si>
    <t>A-332, BLOCK-I,</t>
  </si>
  <si>
    <t>ABDUL SAMI</t>
  </si>
  <si>
    <t>D-5, KAECHS,</t>
  </si>
  <si>
    <t>EHSAN ELAHI</t>
  </si>
  <si>
    <t>ALLAH BAKHSH</t>
  </si>
  <si>
    <t>A.M. 2, BURNS ROAD, KARACHI.</t>
  </si>
  <si>
    <t>5 BHAGWAN NIVAS BLDG.,</t>
  </si>
  <si>
    <t>ASKARI APPT., SCHOOL ROAD</t>
  </si>
  <si>
    <t>FLATE E, BLOCK 6,</t>
  </si>
  <si>
    <t>ABDUL SAMAD SHAIKH</t>
  </si>
  <si>
    <t>D-36,</t>
  </si>
  <si>
    <t>LAWRENCE ROAD, KARACHI.</t>
  </si>
  <si>
    <t>A/4 SAIFY NAGAR</t>
  </si>
  <si>
    <t>VALI BHAI</t>
  </si>
  <si>
    <t>BATH ISLAN,</t>
  </si>
  <si>
    <t>57-A, GULSHAN FAISAL,</t>
  </si>
  <si>
    <t>RASHID HUSAIN</t>
  </si>
  <si>
    <t>4210115892451</t>
  </si>
  <si>
    <t>BLOCK-9,CLIFTON,</t>
  </si>
  <si>
    <t>7-DANISH GAH ST-3,</t>
  </si>
  <si>
    <t>C/O MANGRANI ESTATE,</t>
  </si>
  <si>
    <t>SALEH MOHD</t>
  </si>
  <si>
    <t>T.T. PALACE SADDAR,</t>
  </si>
  <si>
    <t>HAIDERALI BHAMANI</t>
  </si>
  <si>
    <t>KEHKASHAN, CLIFTON</t>
  </si>
  <si>
    <t>PLOT STREET 1, BLOCK-8,</t>
  </si>
  <si>
    <t>SYED ALI ASHOOR KAZMI</t>
  </si>
  <si>
    <t>FL-13, BL-5, CLIFTON,</t>
  </si>
  <si>
    <t>A-1, ALI REHANA APPTS,</t>
  </si>
  <si>
    <t>W/O. KASAM ALI DOSSA</t>
  </si>
  <si>
    <t>BUSINESS RECORDER ROAD,</t>
  </si>
  <si>
    <t>B/33, JIWANI APPARTMENT,</t>
  </si>
  <si>
    <t>FLAT NO. 10, ZOHRA GARDEN,</t>
  </si>
  <si>
    <t>MOHAMMAD ALI LILANI</t>
  </si>
  <si>
    <t>CLIFTON, KARACHI.</t>
  </si>
  <si>
    <t>MODEL COLONY, KEHKASHAN,</t>
  </si>
  <si>
    <t>HOUSE NO. 1/484, JEHAN COMPLEX,</t>
  </si>
  <si>
    <t>MULLER PHIPPS UZMA COURT,</t>
  </si>
  <si>
    <t>SYED NAZIR HASAN</t>
  </si>
  <si>
    <t>KARACHI NO.75100</t>
  </si>
  <si>
    <t>AL-MUJEEB GARDEN,</t>
  </si>
  <si>
    <t>HOUSE NO.B-2,</t>
  </si>
  <si>
    <t>1289</t>
  </si>
  <si>
    <t>F-3D, BLOCK-8, KEHKASHAN CLIFTON,</t>
  </si>
  <si>
    <t>NASEEM ANWAR</t>
  </si>
  <si>
    <t>PHASE - I, DHS.,</t>
  </si>
  <si>
    <t>28-B, 1ST EASI STREET,</t>
  </si>
  <si>
    <t>MANZOOR ELAHI</t>
  </si>
  <si>
    <t>BLOCK 13/B, GULSHAN-E-IQBAL,</t>
  </si>
  <si>
    <t>B-35, MEMON PLAZA-I,</t>
  </si>
  <si>
    <t>YOUSUF ADAM</t>
  </si>
  <si>
    <t>ADAMJEE DAWOOD ROAD,</t>
  </si>
  <si>
    <t>4TH FLOOR NIZAZ MANSION,</t>
  </si>
  <si>
    <t>H. HASHIM</t>
  </si>
  <si>
    <t>MUHAJIR CAMP 3.5,</t>
  </si>
  <si>
    <t>1735/558, NEW ANJAM COLONY,</t>
  </si>
  <si>
    <t>TENNERY ROAD, BEHAR COLONY,</t>
  </si>
  <si>
    <t>KH. ARSHAD EJAZ 126/4-B,</t>
  </si>
  <si>
    <t>MALIK GUL MOHD</t>
  </si>
  <si>
    <t>MUHBHAT KHAN</t>
  </si>
  <si>
    <t>ACCHHI QABAR, KARACHI-2.</t>
  </si>
  <si>
    <t>R.NO. 9, HOOR BAI MANSION,</t>
  </si>
  <si>
    <t>G.M.J. INTL , FIRST FLOOR,</t>
  </si>
  <si>
    <t>MOHD RASHEED</t>
  </si>
  <si>
    <t>NAWABAD, KARACHI.</t>
  </si>
  <si>
    <t>NOOR MANSION 4/5, LIAQAT COLONY,</t>
  </si>
  <si>
    <t>M. IDDREES HAJI DAWOOD,</t>
  </si>
  <si>
    <t>MOHD ISHAQ</t>
  </si>
  <si>
    <t>MOHD YASEEN</t>
  </si>
  <si>
    <t>GOSH BUX</t>
  </si>
  <si>
    <t>NASEER</t>
  </si>
  <si>
    <t>MOHD SHAFIQ</t>
  </si>
  <si>
    <t>NARABI</t>
  </si>
  <si>
    <t>AZIZ BAIG</t>
  </si>
  <si>
    <t>MADNI ROAD,MIRANPIR MOOSA LANE,</t>
  </si>
  <si>
    <t>FLAT NO 101, 1ST FLOOR JAWAD SQUARE,</t>
  </si>
  <si>
    <t>D-150 NHS, ZAMZAMA CLIFTON,</t>
  </si>
  <si>
    <t>ROOM NO.9, HOOR BAI MANSION,</t>
  </si>
  <si>
    <t>SHAFAQAT HUSSAIN</t>
  </si>
  <si>
    <t>1ST FLOOR, R. NO. 9, HOOR BAI MANSION,</t>
  </si>
  <si>
    <t>G.M.J. INTERNATIONAL</t>
  </si>
  <si>
    <t>SHER MOHD</t>
  </si>
  <si>
    <t>HASHIM ALI</t>
  </si>
  <si>
    <t>MOHALLAH ISLAMIA HIGH SCHOOL,</t>
  </si>
  <si>
    <t>B-1-840, NEW STREET NO-6,</t>
  </si>
  <si>
    <t>C/O MUHAMMAD MUNEER AKHTER,</t>
  </si>
  <si>
    <t>KHAN SHER</t>
  </si>
  <si>
    <t>PECHS.,</t>
  </si>
  <si>
    <t>HOUSE NO. 52-Q, BLOCK - 2,</t>
  </si>
  <si>
    <t>NAHEED QAMAR</t>
  </si>
  <si>
    <t>P.E.C.H.S.,</t>
  </si>
  <si>
    <t>2-W, BLOCK - 2,</t>
  </si>
  <si>
    <t>IQBAL HUSSAIN SIDDIQUI</t>
  </si>
  <si>
    <t>M. S. KHADA, KARACHI-75660.</t>
  </si>
  <si>
    <t>PLOT NO. LY-4/20, TYAB ALI ALVI RD.,</t>
  </si>
  <si>
    <t>24-HAJI TAHIR MUHAMMAD MANZIL,</t>
  </si>
  <si>
    <t>MUHAMMAD TAYEB</t>
  </si>
  <si>
    <t>KARACHI-75660.</t>
  </si>
  <si>
    <t>SHAH WALIULLAH ROAD,</t>
  </si>
  <si>
    <t>21, ISHAQUE MEHMOOD MANZIL,</t>
  </si>
  <si>
    <t>KARACHI-75460.</t>
  </si>
  <si>
    <t>MEHMOODABAD NO. 3,</t>
  </si>
  <si>
    <t>HOUSE NO. D-70,</t>
  </si>
  <si>
    <t>MUHAMMAD CHIRAGH DIN</t>
  </si>
  <si>
    <t>844, 28/C, MAHMOODABAD-6,</t>
  </si>
  <si>
    <t>ANIS AHMED QURASHI</t>
  </si>
  <si>
    <t>KARACHI - 75350.</t>
  </si>
  <si>
    <t>E 5/1, KARSAZ,</t>
  </si>
  <si>
    <t>W/O. NAFEES AHMED</t>
  </si>
  <si>
    <t>1516</t>
  </si>
  <si>
    <t>PMRC RES. CENTRE, J P M C,</t>
  </si>
  <si>
    <t>S.M.H. SOCIETY,</t>
  </si>
  <si>
    <t>17-C, BLOCK - A, 1ST FLOOR,</t>
  </si>
  <si>
    <t>W/O. TAJ MOHD.</t>
  </si>
  <si>
    <t>34/B, FIRST EAST STREET,</t>
  </si>
  <si>
    <t>W/O. SYED ZAFAR ABBAS</t>
  </si>
  <si>
    <t>764.5</t>
  </si>
  <si>
    <t>TAYYABJI ROAD, HAQANI CHOWK,</t>
  </si>
  <si>
    <t>22/4 DARUL HANNA,</t>
  </si>
  <si>
    <t>47, G.ALLANA ROAD, KHARADAR</t>
  </si>
  <si>
    <t>MOORAD PALACE 6TH FLOOR,</t>
  </si>
  <si>
    <t>MAQSOOD HUSSAIN</t>
  </si>
  <si>
    <t>CHAGLA STREET, KHARADAR,</t>
  </si>
  <si>
    <t>KHAWAJA HOUSE, 3RD FLOOR,</t>
  </si>
  <si>
    <t>ASGHER ALI</t>
  </si>
  <si>
    <t>KHADDA, KARACHI.</t>
  </si>
  <si>
    <t>FLAT 4 NEAR MADINA MASJID,</t>
  </si>
  <si>
    <t>ZUBAIDA MANSION 2ND FLOOR,</t>
  </si>
  <si>
    <t>ABDUL HUSSAIN</t>
  </si>
  <si>
    <t>NAZIMABAD, KARACHI.</t>
  </si>
  <si>
    <t>4-A, 4/17,</t>
  </si>
  <si>
    <t>GAUHER REHMAN</t>
  </si>
  <si>
    <t>PLOT NO.511,GARDEN EAST,</t>
  </si>
  <si>
    <t>ZENAT ARCADE,</t>
  </si>
  <si>
    <t>FLAT NO.B-9,2ND FLOOR,</t>
  </si>
  <si>
    <t>MOHD. ALI</t>
  </si>
  <si>
    <t>FLAT NO.B-9 2ND FLOOR,</t>
  </si>
  <si>
    <t>W/O. SALIM</t>
  </si>
  <si>
    <t>A-223 A,</t>
  </si>
  <si>
    <t>W/O. M. YOUSUF SHEIKH</t>
  </si>
  <si>
    <t>A-223, BLOCK A,</t>
  </si>
  <si>
    <t>KH. M. FAROOQ</t>
  </si>
  <si>
    <t>KARACHI-74700.</t>
  </si>
  <si>
    <t>BLOCK - H,</t>
  </si>
  <si>
    <t>B-50,</t>
  </si>
  <si>
    <t>NASEEM HAIDER KHAN</t>
  </si>
  <si>
    <t>A-786, SECTOR 11-B,</t>
  </si>
  <si>
    <t>W/O. MAHBOOB RABBANI ABBASI</t>
  </si>
  <si>
    <t>4210131493213</t>
  </si>
  <si>
    <t>A-228 BLOCK N,</t>
  </si>
  <si>
    <t>JAMIL AHMED (LATE)</t>
  </si>
  <si>
    <t>KARACHI-75530</t>
  </si>
  <si>
    <t>OPP.SERVICES CLUB, ABDULLAH HAROON ROAD,</t>
  </si>
  <si>
    <t>TABANI ASSOCIATES, 823, TRADE TOWER,</t>
  </si>
  <si>
    <t>4250115238849</t>
  </si>
  <si>
    <t>FIRDOUS COLONY, KARACHI.</t>
  </si>
  <si>
    <t>H.NO. 20 ROAD NO. 11,</t>
  </si>
  <si>
    <t>MAHMOOD AKHTAR KAZMI</t>
  </si>
  <si>
    <t>4220187321569</t>
  </si>
  <si>
    <t>BLOCK G HYDRI, NORTH NAZIMBAD,</t>
  </si>
  <si>
    <t>71 ALI DOULAT SQUARE,</t>
  </si>
  <si>
    <t>MUHAMMAD TAQI</t>
  </si>
  <si>
    <t>719.5</t>
  </si>
  <si>
    <t>KUTCHERY RD. BR.,</t>
  </si>
  <si>
    <t>HAJI LATIF</t>
  </si>
  <si>
    <t>GARDEN WEST, KARACHI-3.</t>
  </si>
  <si>
    <t>B-3, LAWRENCE PLAZA,</t>
  </si>
  <si>
    <t>LEKHRAJ</t>
  </si>
  <si>
    <t>SOLDIER BAZAR, KARACHI.</t>
  </si>
  <si>
    <t>MIRZA QUALEECH BAIG ROAD,</t>
  </si>
  <si>
    <t>J.M. 138/139, M.L. HEIGHTS BLOCK G-214,</t>
  </si>
  <si>
    <t>FAISAL MERCHANT,</t>
  </si>
  <si>
    <t>W/O. KHALID ANWAR</t>
  </si>
  <si>
    <t>SOLDIER BAZAR,KARACHI.</t>
  </si>
  <si>
    <t>J.M. 138/139,M.L HEIGHTS BLOCK G-214</t>
  </si>
  <si>
    <t>W/O. MURTAZA ALI MERCHANT</t>
  </si>
  <si>
    <t>35, HAJIANI KHATIJA BAI MANZIL,</t>
  </si>
  <si>
    <t>W/O. MUHAMMAD SHOAIB</t>
  </si>
  <si>
    <t>BOHRA PIR, KARACHI.</t>
  </si>
  <si>
    <t>31, CHAND BIBI ROAD,</t>
  </si>
  <si>
    <t>CHAND BIBI ROAD, KARACHI.</t>
  </si>
  <si>
    <t>26/4, HAJIANI KHATIJA BAI BLDG.,</t>
  </si>
  <si>
    <t>MOHAMMAD ADAM</t>
  </si>
  <si>
    <t>JAHANGIR ROAD, KARACHI.</t>
  </si>
  <si>
    <t>C-17, MONA SQUARE,</t>
  </si>
  <si>
    <t>FAKHRUDDIN AHMED GOURI</t>
  </si>
  <si>
    <t>KARACHI-38.</t>
  </si>
  <si>
    <t>R-173, F.B. AREA,</t>
  </si>
  <si>
    <t>DILSHAD MUHAMMAD</t>
  </si>
  <si>
    <t>GULSHAN-E-IQBAL, KARACHI.</t>
  </si>
  <si>
    <t>A-15, NAJMA SQUARE,</t>
  </si>
  <si>
    <t>RASHED AHMED KHAN</t>
  </si>
  <si>
    <t>1899.5</t>
  </si>
  <si>
    <t>R-717, SECTOR 9,</t>
  </si>
  <si>
    <t>KARIMJEE ST., SOLDIER BZR.,</t>
  </si>
  <si>
    <t>8 RASHID MANZIL</t>
  </si>
  <si>
    <t>MITHADAR, KARACHI.</t>
  </si>
  <si>
    <t>OT. 464 3RD FLOOR,</t>
  </si>
  <si>
    <t>SHABIR AHMED KHAN</t>
  </si>
  <si>
    <t>IBRAHIM BLDG., KHARADAR</t>
  </si>
  <si>
    <t>R/NO. 44 PARIA ST.,</t>
  </si>
  <si>
    <t>JUMA KHAN</t>
  </si>
  <si>
    <t>A/6 YAQOOB RERRACE,</t>
  </si>
  <si>
    <t>TEHMATULLAH</t>
  </si>
  <si>
    <t>JAHANGIR ROAD</t>
  </si>
  <si>
    <t>A/6 YAQOOB TERRACE</t>
  </si>
  <si>
    <t>SHEMBEL KHAN</t>
  </si>
  <si>
    <t>HAJI BIHAUDDIN</t>
  </si>
  <si>
    <t>SHANGRIKA APPTT.</t>
  </si>
  <si>
    <t>1ST FLOOR BLOCK--B</t>
  </si>
  <si>
    <t>AZIZUL REHAMN</t>
  </si>
  <si>
    <t>301 SHAMA PLAZA</t>
  </si>
  <si>
    <t>RASHEED ALAM</t>
  </si>
  <si>
    <t>1ST FLOOR BLOCK-B</t>
  </si>
  <si>
    <t>ATEM KHAN</t>
  </si>
  <si>
    <t>R/NO. 44 PARIA ST.</t>
  </si>
  <si>
    <t>MISTRI HAJI NOOR MUHAMMED</t>
  </si>
  <si>
    <t>OT/464, 3RD FLOOR</t>
  </si>
  <si>
    <t>FAZALDAD</t>
  </si>
  <si>
    <t>MUHAMMED</t>
  </si>
  <si>
    <t>ABDULLAH HAROON ROAD</t>
  </si>
  <si>
    <t>11 MOON MARKET</t>
  </si>
  <si>
    <t>O.T 464, 3RD FLOOR</t>
  </si>
  <si>
    <t>ARBAB ALI</t>
  </si>
  <si>
    <t>20 MOON MARKET</t>
  </si>
  <si>
    <t>KHUDA BUX</t>
  </si>
  <si>
    <t>ALI MARDAN</t>
  </si>
  <si>
    <t>JARU</t>
  </si>
  <si>
    <t>78.5</t>
  </si>
  <si>
    <t>ORANGZEB</t>
  </si>
  <si>
    <t>KHALORIMAL</t>
  </si>
  <si>
    <t>SIDDIQ SARWAR</t>
  </si>
  <si>
    <t>M. RAHMAN</t>
  </si>
  <si>
    <t>AMIN KHAN</t>
  </si>
  <si>
    <t>ABDULLAH HAROON RD.</t>
  </si>
  <si>
    <t>MANZOOR SOOMRO</t>
  </si>
  <si>
    <t>O.T. 5/58 3RD FLR.</t>
  </si>
  <si>
    <t>GAZAL KHAN</t>
  </si>
  <si>
    <t>GHULAM MUHAMMED KHAN</t>
  </si>
  <si>
    <t>11 MOON MKT.</t>
  </si>
  <si>
    <t>IMAM BUX</t>
  </si>
  <si>
    <t>20 MOON MKT.</t>
  </si>
  <si>
    <t>SAIFUL MALUK</t>
  </si>
  <si>
    <t>MASROON</t>
  </si>
  <si>
    <t>SYED KARAM ALI</t>
  </si>
  <si>
    <t>ALIM KHAN</t>
  </si>
  <si>
    <t>HAJI ABDULLAH MEMON</t>
  </si>
  <si>
    <t>KARAMUDDIN</t>
  </si>
  <si>
    <t>ABDULLAH HAROON MKT.</t>
  </si>
  <si>
    <t>DUSHAROO</t>
  </si>
  <si>
    <t>F B AREA</t>
  </si>
  <si>
    <t>113/2 HUSSAINABAD</t>
  </si>
  <si>
    <t>MEER SAHEB KHAN</t>
  </si>
  <si>
    <t>JAHANGIR RD.</t>
  </si>
  <si>
    <t>A/16 YAQOOB TERRACE</t>
  </si>
  <si>
    <t>A-65 GULSHAN E IQBAL BLOCK D/1</t>
  </si>
  <si>
    <t>FAIZ HASAN ZUBAIRI</t>
  </si>
  <si>
    <t>HOUSE-893/8 AZIZBAD</t>
  </si>
  <si>
    <t>MAJID AHMED</t>
  </si>
  <si>
    <t>O.T 7/6 ASHRAFI MANZIL, BARA IMAM BARA</t>
  </si>
  <si>
    <t>ALI</t>
  </si>
  <si>
    <t>4210118203121</t>
  </si>
  <si>
    <t>CASH ASSESMENT BR. KPT</t>
  </si>
  <si>
    <t>RAMSAN ALI</t>
  </si>
  <si>
    <t>B-A/3 KHARADAR</t>
  </si>
  <si>
    <t>FLAT-502 SHAMA PLAZA</t>
  </si>
  <si>
    <t>A. AHMED</t>
  </si>
  <si>
    <t>II-B HOOR MKT. F/NO.80</t>
  </si>
  <si>
    <t>RIASAT ALI RAO</t>
  </si>
  <si>
    <t>A. GHAFOOR</t>
  </si>
  <si>
    <t>R 116 F.B. AREA</t>
  </si>
  <si>
    <t>NOOR AHMED</t>
  </si>
  <si>
    <t>II F-9/11 NAZIMABAD</t>
  </si>
  <si>
    <t>A. KARIM</t>
  </si>
  <si>
    <t>II-B HOOR MKT. C-80 NAZIMABAD-2</t>
  </si>
  <si>
    <t>SIDDIQUE AHMED</t>
  </si>
  <si>
    <t>NEW NEHAM ROAD,</t>
  </si>
  <si>
    <t>4 ANSI CLOTH MARKET,</t>
  </si>
  <si>
    <t>L-563, SECTOR 5C-3,</t>
  </si>
  <si>
    <t>HAJI MEHMOOD BACHATI</t>
  </si>
  <si>
    <t>L-564, SECTOR SC-3,</t>
  </si>
  <si>
    <t>TASAWAR ALI KHAN</t>
  </si>
  <si>
    <t>ZAMZAM STORE O.T. 9/100,</t>
  </si>
  <si>
    <t>SHAHRAHE LIAQAT, NEW CHALLI,</t>
  </si>
  <si>
    <t>C/O M. AMIN 11 TAYYABI CENTRE,</t>
  </si>
  <si>
    <t>159.5</t>
  </si>
  <si>
    <t>KAYA STREET, MITHADAR,</t>
  </si>
  <si>
    <t>2ND FLOOR, J.T. 4/59,</t>
  </si>
  <si>
    <t>MOENUDDIN</t>
  </si>
  <si>
    <t>H. ISMAIL ROAD, MITHADAR,</t>
  </si>
  <si>
    <t>5TH FLOOR, J.T. 4/65-66,</t>
  </si>
  <si>
    <t>TIKAM LANE, OLD TOWN,</t>
  </si>
  <si>
    <t>GOOD LUCK ENTERPRISES O.T. 5/91,</t>
  </si>
  <si>
    <t>GHULAM M.</t>
  </si>
  <si>
    <t>GOOL LUCK ENTERPRISES, O.T.5/91,</t>
  </si>
  <si>
    <t>S. SABIR AHMED</t>
  </si>
  <si>
    <t>SHUKAT ALI</t>
  </si>
  <si>
    <t>OLD TOWN, KARACHI.</t>
  </si>
  <si>
    <t>3/170, QARAH SHAH LANE,</t>
  </si>
  <si>
    <t>WAHAB BROS. SHOP NO. 3,</t>
  </si>
  <si>
    <t>MUGYAD</t>
  </si>
  <si>
    <t>O.T. 2/95, NAWMAL LANE,</t>
  </si>
  <si>
    <t>THAKUR DEWARA LANE, OLD TOWN,</t>
  </si>
  <si>
    <t>MAHMOOD SHAH</t>
  </si>
  <si>
    <t>PIONEER TRADERS O.T. 5/86,</t>
  </si>
  <si>
    <t>MANSAB ALI</t>
  </si>
  <si>
    <t>R-101,GULSHAN BUNGALOWS,</t>
  </si>
  <si>
    <t>D/6, YAKOOB TARRACE</t>
  </si>
  <si>
    <t>HAROON HAJI SATTAR</t>
  </si>
  <si>
    <t>AZIZABAD, F. B. AREA,</t>
  </si>
  <si>
    <t>R-50, BLOCK-8,</t>
  </si>
  <si>
    <t>F. B. AREA,</t>
  </si>
  <si>
    <t>D-53, BLOCK-4,</t>
  </si>
  <si>
    <t>SYED ALA RAZA RAZVI LATE</t>
  </si>
  <si>
    <t>YOUNUS UR RAHMAN KHAN</t>
  </si>
  <si>
    <t>C.P. BERAR SOCIETY,</t>
  </si>
  <si>
    <t>C/O 170 BLOCK 7/8,</t>
  </si>
  <si>
    <t>U SHAH</t>
  </si>
  <si>
    <t>ALAMGIR ROAD,</t>
  </si>
  <si>
    <t>C/O 9/3, O.C.H. SOCIETY,</t>
  </si>
  <si>
    <t>SABIR ALI</t>
  </si>
  <si>
    <t>KARAHCI.</t>
  </si>
  <si>
    <t>4-E, MOHD. ALI HOUSING SOCIETY,</t>
  </si>
  <si>
    <t>MOHD. AJMAL</t>
  </si>
  <si>
    <t>KARSAZ,</t>
  </si>
  <si>
    <t>102 ROYAL APARTMENT,</t>
  </si>
  <si>
    <t>PAK CHOWK,</t>
  </si>
  <si>
    <t>FLAT NO. 36, UMER NAWAB MANZIL,</t>
  </si>
  <si>
    <t>MUHAMMAD KHALEEQ</t>
  </si>
  <si>
    <t>HOUSE PAK CHOWK,</t>
  </si>
  <si>
    <t>FLAT NO. 29, GHAFOOR</t>
  </si>
  <si>
    <t>JAMAL U DDIN</t>
  </si>
  <si>
    <t>M.A.JINNAH ROAD,</t>
  </si>
  <si>
    <t>NEAR HASHAWANIS HOSPITAL,</t>
  </si>
  <si>
    <t>308 SACHI TOWER,</t>
  </si>
  <si>
    <t>HAJI ABDUL SATTAR</t>
  </si>
  <si>
    <t>JUNA MARKET,</t>
  </si>
  <si>
    <t>FAIZ MUHAMMAD OPP UBL,</t>
  </si>
  <si>
    <t>IQBAL AHMAD</t>
  </si>
  <si>
    <t>715.5</t>
  </si>
  <si>
    <t>MADINA MASJID ROAD,</t>
  </si>
  <si>
    <t>STAR CENTRE FLAT NO.22,</t>
  </si>
  <si>
    <t>29/5, LIAQUAT AVENUE, MODEL COLONY,</t>
  </si>
  <si>
    <t>LAT EBASHIR AHMED SIDDIQI</t>
  </si>
  <si>
    <t>RC 12/86, FG-9, THIKRI COMPOUND,</t>
  </si>
  <si>
    <t>JUMMA SULEMAN</t>
  </si>
  <si>
    <t>MUNIR R-29, NANAKWADA,</t>
  </si>
  <si>
    <t>M. ISHAQ</t>
  </si>
  <si>
    <t>NEW CHALLI,</t>
  </si>
  <si>
    <t>YOUSUF ALI BHAI BLDG.,</t>
  </si>
  <si>
    <t>ALI MOHD.</t>
  </si>
  <si>
    <t>4250166155089</t>
  </si>
  <si>
    <t>AMIR VIDEO 29 NANAKWADA,</t>
  </si>
  <si>
    <t>4220105993334</t>
  </si>
  <si>
    <t>AMIR VIDEO CHAND BIBI ROAD,</t>
  </si>
  <si>
    <t>MALIK A. SAMAD</t>
  </si>
  <si>
    <t>YUSUF ALI BHAI BLDY.</t>
  </si>
  <si>
    <t>ALI GOGAR</t>
  </si>
  <si>
    <t>ALTAF NADIA TERRACE,</t>
  </si>
  <si>
    <t>AMEER</t>
  </si>
  <si>
    <t>MARKET, NEW NEHAM ROAD,</t>
  </si>
  <si>
    <t>KARIM SONS SHOP NO.23, ANESS CLOTH</t>
  </si>
  <si>
    <t>A-62, BLOCK-A, NORTH NAZIMABAD,</t>
  </si>
  <si>
    <t>ABRAR HUSSAIN KHAN</t>
  </si>
  <si>
    <t>4210113945340</t>
  </si>
  <si>
    <t>AZIZABAD NO.2, F.B. AREA,</t>
  </si>
  <si>
    <t>R-57, ANARKALI HOUSING SOCIETY,</t>
  </si>
  <si>
    <t>SHAHABUDDIN AHMED</t>
  </si>
  <si>
    <t>I.T. 7/61, KOUSAR CORNER 3RD FLOOR,</t>
  </si>
  <si>
    <t>PUNJAB TOWN, GARDEN EAST,</t>
  </si>
  <si>
    <t>BAKSHI HOMES, PLOT NO. 2/8, G-R-7,</t>
  </si>
  <si>
    <t>2ND FLOOR, FLAT NO. 204,</t>
  </si>
  <si>
    <t>PITCHARD ROAD, MOOSA LANE,</t>
  </si>
  <si>
    <t>LY6, MOMIN PLAZA FLOAT NO.303,</t>
  </si>
  <si>
    <t>MOHAMMED JAFFER</t>
  </si>
  <si>
    <t>KYANI SHAHEED ROAD,</t>
  </si>
  <si>
    <t>133 DEPOT LINE,</t>
  </si>
  <si>
    <t>B- 416, HUMA HEIGHTS,</t>
  </si>
  <si>
    <t>LAKPATI LOHANI BUILDING, NANAKWARA,</t>
  </si>
  <si>
    <t>W.O. 2/36, 2ND FLOOR, NAJMUDDIN STREET,</t>
  </si>
  <si>
    <t>AMANULLAH WALI MOHAMMED</t>
  </si>
  <si>
    <t>LOCOMAL ROAD, KHARADAR,</t>
  </si>
  <si>
    <t>GK7/35, 6 BOMBAI HOUSE, 3RD FLOOR,</t>
  </si>
  <si>
    <t>HABIB ALAM</t>
  </si>
  <si>
    <t>ROOM NO.10 ELYAS STREET, KHARADAR,</t>
  </si>
  <si>
    <t>G.K.5/45, GULZAR MANTION, 5TH FLOOR,</t>
  </si>
  <si>
    <t>WALI MOHD KHAN</t>
  </si>
  <si>
    <t>D-1 FLAT NO. 304, SHAMA PLAZA,</t>
  </si>
  <si>
    <t>RAHEMTULLAH</t>
  </si>
  <si>
    <t>55</t>
  </si>
  <si>
    <t>4200005283397</t>
  </si>
  <si>
    <t>KARACHI-2.</t>
  </si>
  <si>
    <t>50 NEW CLOTH MARKET,</t>
  </si>
  <si>
    <t>S.M. BAWANEY &amp; CO.</t>
  </si>
  <si>
    <t>HAJI SIDDIK</t>
  </si>
  <si>
    <t>ABDULLAH HAROON ROAD,</t>
  </si>
  <si>
    <t>48 ALFALAH MKT.</t>
  </si>
  <si>
    <t>SALEH MOHAMMAD</t>
  </si>
  <si>
    <t>CHANDNI CHOWK, STADIUM ROAD,</t>
  </si>
  <si>
    <t>F-2 ISHRAT ARCADE,</t>
  </si>
  <si>
    <t>2ND FLOOR, IQBAL MARKET, 46/MR-2,</t>
  </si>
  <si>
    <t>LATE EBRAHIM A. BANDUKWALA</t>
  </si>
  <si>
    <t>KEHKASHAN CLIFTON,</t>
  </si>
  <si>
    <t>F/34, BLOCK-8,</t>
  </si>
  <si>
    <t>KASIM LOYA</t>
  </si>
  <si>
    <t>1726/59, BALDIA TOWN,</t>
  </si>
  <si>
    <t>1726/59, BALDIA TOWN</t>
  </si>
  <si>
    <t>M HUSSAIN LAFA</t>
  </si>
  <si>
    <t>A HABIB</t>
  </si>
  <si>
    <t>675.5</t>
  </si>
  <si>
    <t>SERAI ROAD,</t>
  </si>
  <si>
    <t>C/O ZAHID ELECTRIC CENTRE,</t>
  </si>
  <si>
    <t>MUHAMMAD ZAKRIA MALKANI</t>
  </si>
  <si>
    <t>FAISAL MARKET ROBSON ROAD</t>
  </si>
  <si>
    <t>ALI STORE, SHOP NO. 23</t>
  </si>
  <si>
    <t>MOHD NAZIR KHAN</t>
  </si>
  <si>
    <t>449</t>
  </si>
  <si>
    <t>FAISAL MARKET, ROBSIO NIROND</t>
  </si>
  <si>
    <t>ALI STORE SHOP NO. 23</t>
  </si>
  <si>
    <t>HAJI AHMED JHARA</t>
  </si>
  <si>
    <t>114</t>
  </si>
  <si>
    <t>4210113381386</t>
  </si>
  <si>
    <t>BLOCK 12,</t>
  </si>
  <si>
    <t>B-154,</t>
  </si>
  <si>
    <t>W/O. MOHAMMAD OMAIR</t>
  </si>
  <si>
    <t>NARIAN STREET, PAKISTAN CHOWK</t>
  </si>
  <si>
    <t>23-24, ALTAF MANSION</t>
  </si>
  <si>
    <t>SYED ABDUL ALI</t>
  </si>
  <si>
    <t>CHAKWAL.</t>
  </si>
  <si>
    <t>P.O.KHEWAL TEH, DISSTT</t>
  </si>
  <si>
    <t>VILLAGE</t>
  </si>
  <si>
    <t>GHULAM HAIDER</t>
  </si>
  <si>
    <t>6110119148643</t>
  </si>
  <si>
    <t>G 9/1</t>
  </si>
  <si>
    <t>HOUSE NO. 41, STREET NO. 33</t>
  </si>
  <si>
    <t>RASOOL SHAH</t>
  </si>
  <si>
    <t>NAVAL COMPLEX,</t>
  </si>
  <si>
    <t>GALI NO :9.SECTOR E - 8,</t>
  </si>
  <si>
    <t>HOUSE NO.D - 8/1,</t>
  </si>
  <si>
    <t>SYED ISRAR HUSSAIN</t>
  </si>
  <si>
    <t>3310421423221</t>
  </si>
  <si>
    <t>PHASE-2, DHA,</t>
  </si>
  <si>
    <t>STREET NO. 13, SECTOR-A,</t>
  </si>
  <si>
    <t>HOUSE NO. 19, (G.F.)</t>
  </si>
  <si>
    <t>F-10/2</t>
  </si>
  <si>
    <t>HOUSE NO. 94, STREET NO. 23</t>
  </si>
  <si>
    <t>PIA BUILDING, BLUE AREA</t>
  </si>
  <si>
    <t>YIPS, 4TH FLOOR</t>
  </si>
  <si>
    <t>MIRZA ABDUL RASHID BAIG</t>
  </si>
  <si>
    <t>HOUSE F-5, PIMS, G.8/3</t>
  </si>
  <si>
    <t>C/O DR. SAKINA JAFFERY</t>
  </si>
  <si>
    <t>MUHAMMAD RAFI</t>
  </si>
  <si>
    <t>44-F, GULBERG II</t>
  </si>
  <si>
    <t>CH ABDUL REHMAN</t>
  </si>
  <si>
    <t>98-C</t>
  </si>
  <si>
    <t>MUHAMMAD ADIL KHAN SHERWANI</t>
  </si>
  <si>
    <t>ARSHAD AHMAD</t>
  </si>
  <si>
    <t>7-TURNER ROAD</t>
  </si>
  <si>
    <t>SYED DILAWAR HUSSAIN</t>
  </si>
  <si>
    <t>ABL TANDOADAM BRANCH</t>
  </si>
  <si>
    <t>C/O SHANKAR LAL</t>
  </si>
  <si>
    <t>BASHIRUDDIN</t>
  </si>
  <si>
    <t>48890067814</t>
  </si>
  <si>
    <t>W/O. RAMESH KUMAR</t>
  </si>
  <si>
    <t>168-B, UNIT NO. 9</t>
  </si>
  <si>
    <t>SYED JAWWAD HUSSAIN</t>
  </si>
  <si>
    <t>847.5</t>
  </si>
  <si>
    <t>C/O JAMAL SONS</t>
  </si>
  <si>
    <t>CIVIL HOSPITAL ROAD</t>
  </si>
  <si>
    <t>C/O QADRI MEDKAL STORE</t>
  </si>
  <si>
    <t>UMAR DDIN</t>
  </si>
  <si>
    <t>HAFIZ LANE, DU QABAR</t>
  </si>
  <si>
    <t>H. NO. E-54-1110</t>
  </si>
  <si>
    <t>W/O. MOHAMMAD FAROOQ</t>
  </si>
  <si>
    <t>4130448163235</t>
  </si>
  <si>
    <t>UNIT NO. 12, LIATIFABAD</t>
  </si>
  <si>
    <t>H. NO. 123, FIROZABAD COLONY</t>
  </si>
  <si>
    <t>KHURSHID ALI KHAN</t>
  </si>
  <si>
    <t>KARACHI-15.</t>
  </si>
  <si>
    <t>GULSHAN-E-JAMAL,</t>
  </si>
  <si>
    <t>E-69,BLOCK-E,</t>
  </si>
  <si>
    <t>W/O. N. AZAM</t>
  </si>
  <si>
    <t>4110401881920</t>
  </si>
  <si>
    <t>B.128, MUBARK HOUSING SOCIETY</t>
  </si>
  <si>
    <t>W/O. MANSOOR ALI</t>
  </si>
  <si>
    <t>C/11, 2383 JORAMIL LINE</t>
  </si>
  <si>
    <t>AL-REHMAN SHOPING CENTRE, RESHUM BAZAR</t>
  </si>
  <si>
    <t>C/O KHALIQ BEAUTY CENTRE, SHOP NO. 9</t>
  </si>
  <si>
    <t>KAREEM BUX</t>
  </si>
  <si>
    <t>OIL TRADERS, FAKEER KAPIR</t>
  </si>
  <si>
    <t>C/O ABDUL MAJEED BENGALI</t>
  </si>
  <si>
    <t>QAZI MOHD TAQI</t>
  </si>
  <si>
    <t>LAL HUSSAIN</t>
  </si>
  <si>
    <t>HIRABAD, HYDERABAD.</t>
  </si>
  <si>
    <t>A/116/34/11, AMIL COLONY</t>
  </si>
  <si>
    <t>C/O KHURSHID ANJUM KAZI</t>
  </si>
  <si>
    <t>MOHD HABIB</t>
  </si>
  <si>
    <t>A/116/34/11, AMIL COL</t>
  </si>
  <si>
    <t>C/O PERVEZ ANJUM QAZI</t>
  </si>
  <si>
    <t>WALI MOHAMMAD QAZI</t>
  </si>
  <si>
    <t>MOHD RAHIM</t>
  </si>
  <si>
    <t>MERCHANT FAKEER KA PIR</t>
  </si>
  <si>
    <t>C/O MAJEED BENGALI OIL</t>
  </si>
  <si>
    <t>H. BACHAL</t>
  </si>
  <si>
    <t>LIAQUAT COLONY</t>
  </si>
  <si>
    <t>H.NO. 848/39</t>
  </si>
  <si>
    <t>HASHMAT HUSSAIN</t>
  </si>
  <si>
    <t>MUNICIPAL CLOTH MARKET ROAD,</t>
  </si>
  <si>
    <t>C/O HAJIABDUL SATTAR &amp; CO.,</t>
  </si>
  <si>
    <t>C/O HAJI ABDUL SATTAR &amp; CO.,</t>
  </si>
  <si>
    <t>AFTABUDDIN</t>
  </si>
  <si>
    <t>SADIQ</t>
  </si>
  <si>
    <t>LATIFABAD NO. 9</t>
  </si>
  <si>
    <t>H.NO. 51, AL-MURTABA HOMES</t>
  </si>
  <si>
    <t>SYED MAQSOOD SHAH</t>
  </si>
  <si>
    <t>4130629173022</t>
  </si>
  <si>
    <t>NEW CLOTH MARKET</t>
  </si>
  <si>
    <t>SHOP NO. 277</t>
  </si>
  <si>
    <t>W/O. MOHAMMED IQBAL</t>
  </si>
  <si>
    <t>4130613476385</t>
  </si>
  <si>
    <t>ABDULAH</t>
  </si>
  <si>
    <t>HOUSE NO.1432/7,NEW CLOTH MARKET</t>
  </si>
  <si>
    <t>JUMMAN SHAHKAPIR</t>
  </si>
  <si>
    <t>H. NO. 1327-D, GIDWANI LANE</t>
  </si>
  <si>
    <t>W/O. KHURSHEED AHMED KHAN</t>
  </si>
  <si>
    <t>326</t>
  </si>
  <si>
    <t>QUAIDABAD PHUCLI</t>
  </si>
  <si>
    <t>HOUSE NO. G/4137, STREET NO. 2</t>
  </si>
  <si>
    <t>MUHAMMAD BARKAT</t>
  </si>
  <si>
    <t>D/1731, BULBULANI LANE</t>
  </si>
  <si>
    <t>MUHAMMAD AHMED</t>
  </si>
  <si>
    <t>33-RUBY ARCADE</t>
  </si>
  <si>
    <t>AKBAR ROAD</t>
  </si>
  <si>
    <t>PHASE-5, D.H.S</t>
  </si>
  <si>
    <t>36/1, 11 STREET</t>
  </si>
  <si>
    <t>SEIKH ALLA DITIA VORA</t>
  </si>
  <si>
    <t>W/O. SYED MOHD WASHI</t>
  </si>
  <si>
    <t>MOHD YAKOOB ABDUL HAMED</t>
  </si>
  <si>
    <t>DEFENCE HOUSING SOCIETY,</t>
  </si>
  <si>
    <t>65/1, PHASE-5, KHAYABAN-E-SHAHEEN,</t>
  </si>
  <si>
    <t>MOHD ABBAS</t>
  </si>
  <si>
    <t>KH. SHAHEEN D.H.A</t>
  </si>
  <si>
    <t>65/1, PHASE V</t>
  </si>
  <si>
    <t>W/O. HAKIM TAYAB ALI</t>
  </si>
  <si>
    <t>MOHD AQIL</t>
  </si>
  <si>
    <t>R-240/B, BL-6</t>
  </si>
  <si>
    <t>KHAYABAN-E-RAHAT, PH: 6, D.H.A</t>
  </si>
  <si>
    <t>112/2, STREET-8</t>
  </si>
  <si>
    <t>W/O. DR. MUHAMMAD NASAR UL AZAM</t>
  </si>
  <si>
    <t>63 AKBER ROAD</t>
  </si>
  <si>
    <t>AZAD APARTMENTS AM. NO. 19</t>
  </si>
  <si>
    <t>H. FAZAL DEEN</t>
  </si>
  <si>
    <t>MOHAMMED JEE</t>
  </si>
  <si>
    <t>177-FERER KKT</t>
  </si>
  <si>
    <t>IMDAD ALI</t>
  </si>
  <si>
    <t>ANWAAR HUSSINE</t>
  </si>
  <si>
    <t>R-924, BLOCK-3, HUSSAINABAD,</t>
  </si>
  <si>
    <t>QASR-E-ERUM GROUND FLOOR,</t>
  </si>
  <si>
    <t>ISMAIL ALI</t>
  </si>
  <si>
    <t>KHAYABAN-E-IQBAL CLIFTON,</t>
  </si>
  <si>
    <t>NO. 5, CLIFTON PRIDE,</t>
  </si>
  <si>
    <t>PHASE III, DEFENCE SOCIETY,</t>
  </si>
  <si>
    <t>30/2, 10TH COMMERCIAL STREET,</t>
  </si>
  <si>
    <t>HAZIR KHAN</t>
  </si>
  <si>
    <t>KARACHI-75010.</t>
  </si>
  <si>
    <t>B-110, GULSHAN-E-HADEED,</t>
  </si>
  <si>
    <t>NO. 1,</t>
  </si>
  <si>
    <t>B-3, SHAMA CENTRE, FAISAL COLONY,</t>
  </si>
  <si>
    <t>4/418, SHAH FAISAL COLONY,</t>
  </si>
  <si>
    <t>MUHAMMAD ASHHAD FAROOQI</t>
  </si>
  <si>
    <t>171</t>
  </si>
  <si>
    <t>5/1920, SHAH FAISAL COLONY,</t>
  </si>
  <si>
    <t>ABID HUSSIN</t>
  </si>
  <si>
    <t>5/1919, SHAH FAISAL COLONY,</t>
  </si>
  <si>
    <t>NASEER BEAG</t>
  </si>
  <si>
    <t>1/20. N.A. SHAH FAISAL COLONY,</t>
  </si>
  <si>
    <t>PHASE 8, DHA,</t>
  </si>
  <si>
    <t>OFF KHYABAN-E-SHUJAAT,</t>
  </si>
  <si>
    <t>92/3, ROOMI ST 1,</t>
  </si>
  <si>
    <t>AMBAJE VILLA ROAD,</t>
  </si>
  <si>
    <t>C/O. MOR CEMENT STOR, RC.4/382,</t>
  </si>
  <si>
    <t>AL-HAMD CENTRE BABA-E-URDU ROAD,</t>
  </si>
  <si>
    <t>R.NO. 15/A, 3RD FLOOR,</t>
  </si>
  <si>
    <t>GULAM MOHD</t>
  </si>
  <si>
    <t>KARACHI.NO 75500</t>
  </si>
  <si>
    <t>COMMERCIAL STREET,PHASE IV,</t>
  </si>
  <si>
    <t>HOUSE NO. 44/II,</t>
  </si>
  <si>
    <t>B.G.1, ADEEL APARTMENT BLOCK "G",</t>
  </si>
  <si>
    <t>R-427/11-C-3, SIR SYED TOWN,</t>
  </si>
  <si>
    <t>13-B, GULSHAN-E-IQBAL,</t>
  </si>
  <si>
    <t>B-24, PHASE - 2, MEMON PLAZA,</t>
  </si>
  <si>
    <t>MAKKA STORE O.T.9-100,</t>
  </si>
  <si>
    <t>MOHAMMED HASHIM</t>
  </si>
  <si>
    <t>KAGZI BAZAR, KARACHI.</t>
  </si>
  <si>
    <t>OLD TOWN, SUKHDAM LANE,</t>
  </si>
  <si>
    <t>MAKKA STORE O.T.9.99,</t>
  </si>
  <si>
    <t>SHOUKET ALI</t>
  </si>
  <si>
    <t>F-77, BLOCK-B,</t>
  </si>
  <si>
    <t>4210139704184</t>
  </si>
  <si>
    <t>SHARAH -E -LIQUAT,</t>
  </si>
  <si>
    <t>NEAR LIGHT HOUSE,</t>
  </si>
  <si>
    <t>NO.313 TAJ PAPER CENTRE,</t>
  </si>
  <si>
    <t>B-233, BLOCK - I,</t>
  </si>
  <si>
    <t>ORANGI TOWN,</t>
  </si>
  <si>
    <t>NOOMAN HOUSE, 4/E-333,</t>
  </si>
  <si>
    <t>MUHAMMAD BUKHSH</t>
  </si>
  <si>
    <t>GARDEN WEST, KARACHI.</t>
  </si>
  <si>
    <t>4TH FLOOR, FLAT 19-J, 130/2,</t>
  </si>
  <si>
    <t>SHALAMAR GARDEN,</t>
  </si>
  <si>
    <t>ADAMJEE</t>
  </si>
  <si>
    <t>DEFENCE PHASE-4, KARACHI.</t>
  </si>
  <si>
    <t>10TH COMMERCIAL STREET,</t>
  </si>
  <si>
    <t>FLAT NO.6, 3RD FLOOR, PLOT 96-C,</t>
  </si>
  <si>
    <t>SALEEM SABRI</t>
  </si>
  <si>
    <t>B-250, SECTOR 11-A,</t>
  </si>
  <si>
    <t>JAHANGIR AKHTAR</t>
  </si>
  <si>
    <t>A-269, BLOCK-H, NORTH NAZIMABD,</t>
  </si>
  <si>
    <t>MD. SIDDIQ B. BALOCH</t>
  </si>
  <si>
    <t>ZAMAN TOWN,</t>
  </si>
  <si>
    <t>35/A, B-153, KORANGI NO. 4,</t>
  </si>
  <si>
    <t>NOOR ALI KHAN</t>
  </si>
  <si>
    <t>4-B, 10/1, NAZIMABAD NO. 4,</t>
  </si>
  <si>
    <t>MOHD NAEEM</t>
  </si>
  <si>
    <t>BAGHE ZOHRA STREET KHARADAR,</t>
  </si>
  <si>
    <t>LUCKY VIDEO G.K. 7/87,</t>
  </si>
  <si>
    <t>SUPARIWALA STREET,</t>
  </si>
  <si>
    <t>G-1 AL-ZAHRA PRIDE 166/1,</t>
  </si>
  <si>
    <t>3/280, BAHADURABAD,</t>
  </si>
  <si>
    <t>STADIUM ROAD,</t>
  </si>
  <si>
    <t>9/2, IRFAN TERRACE CHANDNI CHOWK,</t>
  </si>
  <si>
    <t>KALEEM UR REHMAN</t>
  </si>
  <si>
    <t>241/A/2, PECHS.,</t>
  </si>
  <si>
    <t>MOHD ISMAIL</t>
  </si>
  <si>
    <t>SOLDIER BAZAR - 2,</t>
  </si>
  <si>
    <t>2ND FLOOR, 2ND ELLAHI MANZIL,</t>
  </si>
  <si>
    <t>HASAN KHAN</t>
  </si>
  <si>
    <t>ROAD, CIVIL LINE,</t>
  </si>
  <si>
    <t>B-319, HINA PALACE HOSHANG,</t>
  </si>
  <si>
    <t>TAQIULLAH KARMANI</t>
  </si>
  <si>
    <t>307-KHURSHED FANCY HOMES,</t>
  </si>
  <si>
    <t>NAFEES -UL- HAQ</t>
  </si>
  <si>
    <t>ARAM BAGH,</t>
  </si>
  <si>
    <t>2ND FLOOR, HAJI MANZOOR BLDG.,</t>
  </si>
  <si>
    <t>MUZAFFER ALI</t>
  </si>
  <si>
    <t>5TH  FLOOR SOLDIER BAZAR  NO. 2,</t>
  </si>
  <si>
    <t>ZAINBIA BUILDING, FLAT  NO. 17,</t>
  </si>
  <si>
    <t>M.FEROZ ST. JODIA BAZAR</t>
  </si>
  <si>
    <t>18 IQBAL CHAMBER</t>
  </si>
  <si>
    <t>MIRZA ABOOBAKER</t>
  </si>
  <si>
    <t>M.FEROZ STREET, JODIA BAZAR</t>
  </si>
  <si>
    <t>18 IQBAL CHAMBERS</t>
  </si>
  <si>
    <t>SALAH MOHAMMAD</t>
  </si>
  <si>
    <t>NEAR POLICE CHOWKY</t>
  </si>
  <si>
    <t>MACCA MARKET SHOP-7,</t>
  </si>
  <si>
    <t>NEAR POLICE CHOWKY,</t>
  </si>
  <si>
    <t>SYED MUSTAFA QADRI</t>
  </si>
  <si>
    <t>SHARFABAD, KARACHI.</t>
  </si>
  <si>
    <t>68 BIHAR MUSLIM SOCIETY</t>
  </si>
  <si>
    <t>FASIH AHMED</t>
  </si>
  <si>
    <t>BLOCK 14, GULSHAN-E-IQBAL,</t>
  </si>
  <si>
    <t>118-119 MASHRIQ CENTRE</t>
  </si>
  <si>
    <t>SHAMSUL HASSAN</t>
  </si>
  <si>
    <t>BLOCK 14, GULSHAN-E-IQBAL</t>
  </si>
  <si>
    <t>KORANGI KARACHI.</t>
  </si>
  <si>
    <t>227 SECTOR 27,</t>
  </si>
  <si>
    <t>MOHD. ZAFAR KHAN</t>
  </si>
  <si>
    <t>MOHSIN KHURSHID</t>
  </si>
  <si>
    <t>MARTEN ROAD, KARACHI.</t>
  </si>
  <si>
    <t>F 232/4 MARTEN QRTR.,</t>
  </si>
  <si>
    <t>SYED ZAKIR HUSSAIN</t>
  </si>
  <si>
    <t>SECTOR 11-B, NORTH KARACHI,</t>
  </si>
  <si>
    <t>A-944, ABDULLAH TOWN</t>
  </si>
  <si>
    <t>SYED YAQUB ALI</t>
  </si>
  <si>
    <t>OPP. NISHTER PARK,</t>
  </si>
  <si>
    <t>D-308 M.L. PARADISE</t>
  </si>
  <si>
    <t>HAJI USMAN</t>
  </si>
  <si>
    <t>QASSIM</t>
  </si>
  <si>
    <t>E-310 M.L. HEIGHTS</t>
  </si>
  <si>
    <t>1ST FLOOR C-123 SECT-11-B</t>
  </si>
  <si>
    <t>SHAMSUDDIN JILANI</t>
  </si>
  <si>
    <t>4550208492657</t>
  </si>
  <si>
    <t>PHASE IV, D.H.A., KARACHI.</t>
  </si>
  <si>
    <t>52 /II, 5TH COMM. STREET,</t>
  </si>
  <si>
    <t>RAHIM DINO</t>
  </si>
  <si>
    <t>C/O. P.O.BOX-17622</t>
  </si>
  <si>
    <t>MOHD KAHLID</t>
  </si>
  <si>
    <t>P.O.BOX. 17622</t>
  </si>
  <si>
    <t>ABDUL GHANI KAIMKHANI</t>
  </si>
  <si>
    <t>NEAR POLIC CHOWKY,</t>
  </si>
  <si>
    <t>SHOP 7, MECCA MARKET</t>
  </si>
  <si>
    <t>MOHD SHER KHAN</t>
  </si>
  <si>
    <t>POLICE CHOCKY KARACHI.</t>
  </si>
  <si>
    <t>MACCA MKT.SHOP N.7 NEAR KHARDAR</t>
  </si>
  <si>
    <t>ESSA</t>
  </si>
  <si>
    <t>HAROON ROAD KARACHI.</t>
  </si>
  <si>
    <t>48-AL-FALAH MARKET, ABDULLAH</t>
  </si>
  <si>
    <t>MOHD YOUSUF</t>
  </si>
  <si>
    <t>65/1, PHASE-5, KHAYABAN-E-SHAHEEN.,</t>
  </si>
  <si>
    <t>JALILUDIN</t>
  </si>
  <si>
    <t>65/1,PHASE-5, KHAYABAN-E-SHAHEEN,</t>
  </si>
  <si>
    <t>R-240 B BLOCK-6-GULSHAN-E-IQBAL</t>
  </si>
  <si>
    <t>R-240B BLOCK-6 GULSHAN-E-IQBAL</t>
  </si>
  <si>
    <t>ABDUL GHAFFAR SOOMAR</t>
  </si>
  <si>
    <t>R-240/B BL-6 GULSHAN IQBAL</t>
  </si>
  <si>
    <t>ALI DINO</t>
  </si>
  <si>
    <t>R-240 B BLOCK-6 GULSHAN-E-IQBAL</t>
  </si>
  <si>
    <t>MONSIF ALI</t>
  </si>
  <si>
    <t>D.H.A.KARACHI.</t>
  </si>
  <si>
    <t>65/1 PHASE -5 KHAYABAN-E-SHAHEEN</t>
  </si>
  <si>
    <t>MUKHTAR SABA</t>
  </si>
  <si>
    <t>65/1 PHASE-5 KHAYABAN-E-SHAHEEN</t>
  </si>
  <si>
    <t>MOHAMMAD SALJOK</t>
  </si>
  <si>
    <t>65/1 PHASE-5, KHAYABAN-E-SHAHEEN,</t>
  </si>
  <si>
    <t>MOHAMMAD SOLMAN</t>
  </si>
  <si>
    <t>151-A,BLOCK-8,K.A.E.C.H.S.</t>
  </si>
  <si>
    <t>BOHRA BAZAR SADAR</t>
  </si>
  <si>
    <t>TTAYYAB ALI HALAI BULDG</t>
  </si>
  <si>
    <t>ASGHAR ALI</t>
  </si>
  <si>
    <t>ST JODIA BZ.KARACHI.</t>
  </si>
  <si>
    <t>NO.18 IQBAL CHAMBER MOHD FEROZ</t>
  </si>
  <si>
    <t>GULSHAH-E-IQBAL</t>
  </si>
  <si>
    <t>R-87-ABID TOWN BLOCK.2</t>
  </si>
  <si>
    <t>BABO BASHIR MASIH</t>
  </si>
  <si>
    <t>R-87.ABID TOWWN BLOCK.2</t>
  </si>
  <si>
    <t>ASAD DABOYA</t>
  </si>
  <si>
    <t>ARIA,KARACHI</t>
  </si>
  <si>
    <t>PLOT NO.1495/3 FEDERAL "B"</t>
  </si>
  <si>
    <t>BLOCK "H" NORTH NAZIMABAD</t>
  </si>
  <si>
    <t>A-10,AL-FERDOUS APPT.SC-22</t>
  </si>
  <si>
    <t>ISMAIL KHATRI</t>
  </si>
  <si>
    <t>A-480, BLOCK (J), NORTH NAZIMABAD,</t>
  </si>
  <si>
    <t>MOHD SHAZAD</t>
  </si>
  <si>
    <t>RAILWAY COLONEEY CITYY</t>
  </si>
  <si>
    <t>BLOCK NO.224 Q.NO.8</t>
  </si>
  <si>
    <t>MUHAMMAD SADDIQ</t>
  </si>
  <si>
    <t>KRACHI. (TEL # 2413704)</t>
  </si>
  <si>
    <t>DENSOHALL,</t>
  </si>
  <si>
    <t>SHOP NO.3,K.G NO.1,</t>
  </si>
  <si>
    <t>C/O MEDIPHARMA,MEDICINE CENTRE,</t>
  </si>
  <si>
    <t>KARACHI.(TEL # 2413704)</t>
  </si>
  <si>
    <t>FARHAD HUSSAIN</t>
  </si>
  <si>
    <t>KARACHI 38</t>
  </si>
  <si>
    <t>R-1631 BLOCK 14- F "B" AREA</t>
  </si>
  <si>
    <t>RASHEED KHAN</t>
  </si>
  <si>
    <t>5/E 85/6</t>
  </si>
  <si>
    <t>MOHAMMAD ALLAH DITA</t>
  </si>
  <si>
    <t>R-342 SECTOR - 9</t>
  </si>
  <si>
    <t>SULTAN AKHTAR</t>
  </si>
  <si>
    <t>PESHAWAR CANT.</t>
  </si>
  <si>
    <t>ASKAR COMM. BANK LTD.,</t>
  </si>
  <si>
    <t>QUETTA</t>
  </si>
  <si>
    <t>SUDIT SONSH RD.,</t>
  </si>
  <si>
    <t>H.NO. 4-35/20,</t>
  </si>
  <si>
    <t>MUHAMMAD SHAFI BUTT</t>
  </si>
  <si>
    <t>CHAKLALA III, RAWALPINDI</t>
  </si>
  <si>
    <t>9-A, ASKARI APPT.,</t>
  </si>
  <si>
    <t>SH. INAYAT ULLAH</t>
  </si>
  <si>
    <t>SCHEME III, CHAKLALA,</t>
  </si>
  <si>
    <t>H.NO. 434, STREET 16,</t>
  </si>
  <si>
    <t>SH. MUHAMMAD IBRAHIM</t>
  </si>
  <si>
    <t>4651</t>
  </si>
  <si>
    <t>KARACHI-PAKISTAN</t>
  </si>
  <si>
    <t>STATE LIFE BUILDING NO.1</t>
  </si>
  <si>
    <t>C/O. CITIBANK N.A</t>
  </si>
  <si>
    <t>*</t>
  </si>
  <si>
    <t>1st Run</t>
  </si>
  <si>
    <t>MOBILE_NO</t>
  </si>
  <si>
    <t>Registration_no</t>
  </si>
  <si>
    <t>email_address</t>
  </si>
  <si>
    <t>JOINT3 STATUS</t>
  </si>
  <si>
    <t>JOINT3 TAXAMOUNT</t>
  </si>
  <si>
    <t>JOINT3 GROSSAMOUNT</t>
  </si>
  <si>
    <t>JOINT3 PRO SH</t>
  </si>
  <si>
    <t>JOINT3 CNIC</t>
  </si>
  <si>
    <t>JOINT3 NAME</t>
  </si>
  <si>
    <t>JOINT2 STATUS</t>
  </si>
  <si>
    <t>JOINT2 TAXAMOUNT</t>
  </si>
  <si>
    <t>JOINT2 GROSSAMOUNT</t>
  </si>
  <si>
    <t>JOINT2 PRO SH</t>
  </si>
  <si>
    <t>JOINT2 CNIC</t>
  </si>
  <si>
    <t>JOINT2 NAME</t>
  </si>
  <si>
    <t>JOINT1 STATUS</t>
  </si>
  <si>
    <t>JOINT1 TAXAMOUNT</t>
  </si>
  <si>
    <t>JOINT1 GROSSAMOUNT</t>
  </si>
  <si>
    <t>JOINT1 PRO SH</t>
  </si>
  <si>
    <t>JOINT1 CNIC</t>
  </si>
  <si>
    <t>JOINT1 NAME</t>
  </si>
  <si>
    <t>title STATUS</t>
  </si>
  <si>
    <t>title TAXAMOUNT</t>
  </si>
  <si>
    <t>title GROSSAMOUNT</t>
  </si>
  <si>
    <t>title PRO SH</t>
  </si>
  <si>
    <t>title CNIC</t>
  </si>
  <si>
    <t>title  NAME</t>
  </si>
  <si>
    <t>branch_address</t>
  </si>
  <si>
    <t>branch_name</t>
  </si>
  <si>
    <t>account_no</t>
  </si>
  <si>
    <t>Net_dividend</t>
  </si>
  <si>
    <t>tax_deducted</t>
  </si>
  <si>
    <t>zakat_deducted</t>
  </si>
  <si>
    <t>Gross_divid</t>
  </si>
  <si>
    <t>non_zakatshares</t>
  </si>
  <si>
    <t>ZAkat_shares</t>
  </si>
  <si>
    <t>Shares_held</t>
  </si>
  <si>
    <t>Address6</t>
  </si>
  <si>
    <t>Address5</t>
  </si>
  <si>
    <t>Address4</t>
  </si>
  <si>
    <t>Address3</t>
  </si>
  <si>
    <t>Address2</t>
  </si>
  <si>
    <t>Address1</t>
  </si>
  <si>
    <t>Fh_name</t>
  </si>
  <si>
    <t>Memeber_name</t>
  </si>
  <si>
    <t>Folio_no</t>
  </si>
  <si>
    <t>Warrant_no</t>
  </si>
  <si>
    <t>Year</t>
  </si>
  <si>
    <t>Unclaimed</t>
  </si>
  <si>
    <t>T O T A L</t>
  </si>
  <si>
    <t>Incorrect Account Number</t>
  </si>
  <si>
    <t>Unprocessed</t>
  </si>
  <si>
    <t>UNITED BANK LIMITED (UBL)</t>
  </si>
  <si>
    <t>0109-00022659-6655</t>
  </si>
  <si>
    <t>03-02460</t>
  </si>
  <si>
    <t>TAHIR SAQLAIN</t>
  </si>
  <si>
    <t>No Account Number</t>
  </si>
  <si>
    <t>03-02445</t>
  </si>
  <si>
    <t>MUHAMMAD IQBAL BASHIR</t>
  </si>
  <si>
    <t>03-02442</t>
  </si>
  <si>
    <t>03-02433</t>
  </si>
  <si>
    <t xml:space="preserve">Stop Payment on 17.09.2018 &amp; isssue Bank Cheque # 04313387- Cleared on dated </t>
  </si>
  <si>
    <t>03-02423</t>
  </si>
  <si>
    <t>SHEHLA NAZ</t>
  </si>
  <si>
    <t>03-02422</t>
  </si>
  <si>
    <t>AISHA MOAZAM</t>
  </si>
  <si>
    <t>03-02420</t>
  </si>
  <si>
    <t>03-02416</t>
  </si>
  <si>
    <t>03-02413</t>
  </si>
  <si>
    <t>SHAHID YOUSUF ALLAHWALA</t>
  </si>
  <si>
    <t>03-02394</t>
  </si>
  <si>
    <t>03-02388</t>
  </si>
  <si>
    <t>AL TIJARAH CENTRE KARACHI</t>
  </si>
  <si>
    <t>0159-0102335546</t>
  </si>
  <si>
    <t>03-02386</t>
  </si>
  <si>
    <t>ALI AHMED ALLAWALA</t>
  </si>
  <si>
    <t>03-02376</t>
  </si>
  <si>
    <t>03-02372</t>
  </si>
  <si>
    <t>03-02358</t>
  </si>
  <si>
    <t>03-02346</t>
  </si>
  <si>
    <t>STANDARD CHARTERED BANK PAKISTAN LTD</t>
  </si>
  <si>
    <t>01-5935423-01</t>
  </si>
  <si>
    <t>03-02340</t>
  </si>
  <si>
    <t>03-02330</t>
  </si>
  <si>
    <t>JHELUM BRANCH JHELUM</t>
  </si>
  <si>
    <t>03-02327</t>
  </si>
  <si>
    <t>ANJUM SOHAIL</t>
  </si>
  <si>
    <t>03-02326</t>
  </si>
  <si>
    <t>03-02324</t>
  </si>
  <si>
    <t>1013-0081-003504-01-1</t>
  </si>
  <si>
    <t>03-02322</t>
  </si>
  <si>
    <t>03-02318</t>
  </si>
  <si>
    <t>1007-0081-013543-01-6</t>
  </si>
  <si>
    <t>03-02316</t>
  </si>
  <si>
    <t>03-02311</t>
  </si>
  <si>
    <t>03-02310</t>
  </si>
  <si>
    <t>03-02307</t>
  </si>
  <si>
    <t>03-02305</t>
  </si>
  <si>
    <t>03-02300</t>
  </si>
  <si>
    <t>03-02299</t>
  </si>
  <si>
    <t>Muhammad Asim Fayyaz Mr.</t>
  </si>
  <si>
    <t>03-02297</t>
  </si>
  <si>
    <t>03-02296</t>
  </si>
  <si>
    <t>03-02295</t>
  </si>
  <si>
    <t>03-02294</t>
  </si>
  <si>
    <t>03-02293</t>
  </si>
  <si>
    <t>03-02288</t>
  </si>
  <si>
    <t>03-02261</t>
  </si>
  <si>
    <t>03-02260</t>
  </si>
  <si>
    <t>03-02240</t>
  </si>
  <si>
    <t>03-02239</t>
  </si>
  <si>
    <t>03-02238</t>
  </si>
  <si>
    <t>Muhammad Shabbir</t>
  </si>
  <si>
    <t>03-02208</t>
  </si>
  <si>
    <t>03-02188</t>
  </si>
  <si>
    <t>03-02168</t>
  </si>
  <si>
    <t>TEEN TALWAR KARACHI</t>
  </si>
  <si>
    <t>STANDERAD CHARTERD</t>
  </si>
  <si>
    <t>03-02155</t>
  </si>
  <si>
    <t>Not Responeded By Host</t>
  </si>
  <si>
    <t>PK35ALFH0407001003047415</t>
  </si>
  <si>
    <t>03-02154</t>
  </si>
  <si>
    <t>03-02135</t>
  </si>
  <si>
    <t>03-02131</t>
  </si>
  <si>
    <t>MOHAMMED MOHSIN</t>
  </si>
  <si>
    <t>03-02105</t>
  </si>
  <si>
    <t>03-02104</t>
  </si>
  <si>
    <t>03-02070</t>
  </si>
  <si>
    <t>03-02067</t>
  </si>
  <si>
    <t>MOHAMMAD SALMAN</t>
  </si>
  <si>
    <t>03-02066</t>
  </si>
  <si>
    <t>SHEIKH UMER</t>
  </si>
  <si>
    <t>03-02065</t>
  </si>
  <si>
    <t>03-02053</t>
  </si>
  <si>
    <t>03-02048</t>
  </si>
  <si>
    <t>03-02044</t>
  </si>
  <si>
    <t>03-02043</t>
  </si>
  <si>
    <t>03-02042</t>
  </si>
  <si>
    <t>03-02041</t>
  </si>
  <si>
    <t>03-02020</t>
  </si>
  <si>
    <t>ARIF MEHMOOD</t>
  </si>
  <si>
    <t>JODIA BAZAR. KARACHI.</t>
  </si>
  <si>
    <t>ASKARI COMMERCIAL BANK LTD.</t>
  </si>
  <si>
    <t>CA 23318</t>
  </si>
  <si>
    <t>03-01999</t>
  </si>
  <si>
    <t>03-01993</t>
  </si>
  <si>
    <t>03-01990</t>
  </si>
  <si>
    <t>03-01980</t>
  </si>
  <si>
    <t>03-01974</t>
  </si>
  <si>
    <t>03-01972</t>
  </si>
  <si>
    <t>Mrs. FARIDAH KHALID (1069)</t>
  </si>
  <si>
    <t>6357-2</t>
  </si>
  <si>
    <t>03-01962</t>
  </si>
  <si>
    <t>K.M.C BRANCH SWAMI NARAYAN MANDIR KARACHI.</t>
  </si>
  <si>
    <t>03-01959</t>
  </si>
  <si>
    <t>03-01953</t>
  </si>
  <si>
    <t>03-01929</t>
  </si>
  <si>
    <t>03-01900</t>
  </si>
  <si>
    <t>03-01899</t>
  </si>
  <si>
    <t>03-01897</t>
  </si>
  <si>
    <t>SOHAIL</t>
  </si>
  <si>
    <t>03-01894</t>
  </si>
  <si>
    <t>Shabbir Irfan</t>
  </si>
  <si>
    <t>03-01891</t>
  </si>
  <si>
    <t>Cleared on dated 25.01.2019</t>
  </si>
  <si>
    <t>03-01890</t>
  </si>
  <si>
    <t>03-01801</t>
  </si>
  <si>
    <t>03-01800</t>
  </si>
  <si>
    <t>03-01794</t>
  </si>
  <si>
    <t>03-01790</t>
  </si>
  <si>
    <t>MEEZAN BANK LTD.</t>
  </si>
  <si>
    <t>03-01774</t>
  </si>
  <si>
    <t>03-01763</t>
  </si>
  <si>
    <t>HASSAN MUKHTAR</t>
  </si>
  <si>
    <t>03-01706</t>
  </si>
  <si>
    <t>K.M.C.BRANCH, M.A.JINNAH ROAD, KARACHI.</t>
  </si>
  <si>
    <t>A/C # 6357-2</t>
  </si>
  <si>
    <t>03-01696</t>
  </si>
  <si>
    <t>03-01688</t>
  </si>
  <si>
    <t>03-01677</t>
  </si>
  <si>
    <t>03-01674</t>
  </si>
  <si>
    <t>03-01672</t>
  </si>
  <si>
    <t>03-01656</t>
  </si>
  <si>
    <t>03-01655</t>
  </si>
  <si>
    <t>03-01652</t>
  </si>
  <si>
    <t>03-01651</t>
  </si>
  <si>
    <t>D.H.A PHASE IV BRANCH KARACHI</t>
  </si>
  <si>
    <t>1-2-50-20311-714-147273</t>
  </si>
  <si>
    <t>03-01643</t>
  </si>
  <si>
    <t>03-01637</t>
  </si>
  <si>
    <t>03-01633</t>
  </si>
  <si>
    <t>03-01630</t>
  </si>
  <si>
    <t>03-01629</t>
  </si>
  <si>
    <t>FAYYAZ  AHMAD KHAN</t>
  </si>
  <si>
    <t>03-01625</t>
  </si>
  <si>
    <t>03-01621</t>
  </si>
  <si>
    <t>03-01620</t>
  </si>
  <si>
    <t>03-01619</t>
  </si>
  <si>
    <t>03-01616</t>
  </si>
  <si>
    <t>MUHAMMED FAISAL DILAVAR</t>
  </si>
  <si>
    <t>03-01614</t>
  </si>
  <si>
    <t>03-01611</t>
  </si>
  <si>
    <t>03-01598</t>
  </si>
  <si>
    <t>03-01596</t>
  </si>
  <si>
    <t>03-01590</t>
  </si>
  <si>
    <t>03-01583</t>
  </si>
  <si>
    <t>03-01575</t>
  </si>
  <si>
    <t>03-01574</t>
  </si>
  <si>
    <t>03-01572</t>
  </si>
  <si>
    <t xml:space="preserve">Payment has been Stop against said Warrant on 17.09.2018 &amp; issued Banker's Cheque # 04313388 - Cleared on dated </t>
  </si>
  <si>
    <t>03-01555</t>
  </si>
  <si>
    <t>03-01552</t>
  </si>
  <si>
    <t>03-01551</t>
  </si>
  <si>
    <t>03-01527</t>
  </si>
  <si>
    <t>03-01526</t>
  </si>
  <si>
    <t>Nasreen Mehdi</t>
  </si>
  <si>
    <t>KOTWALI ROAD FAISALABAD</t>
  </si>
  <si>
    <t>0402-0360000980</t>
  </si>
  <si>
    <t>03-01511</t>
  </si>
  <si>
    <t>03-01510</t>
  </si>
  <si>
    <t>03-01509</t>
  </si>
  <si>
    <t>03-01487</t>
  </si>
  <si>
    <t>03-01482</t>
  </si>
  <si>
    <t>03-01481</t>
  </si>
  <si>
    <t>ABDULLAH KHAN</t>
  </si>
  <si>
    <t>03-01479</t>
  </si>
  <si>
    <t>SHAHID SIDDIQUE</t>
  </si>
  <si>
    <t>03-01478</t>
  </si>
  <si>
    <t>03-01475</t>
  </si>
  <si>
    <t>SALAHUDDIN AHMED</t>
  </si>
  <si>
    <t>03-01467</t>
  </si>
  <si>
    <t>03-01465</t>
  </si>
  <si>
    <t>03-01461</t>
  </si>
  <si>
    <t>03-01442</t>
  </si>
  <si>
    <t>03-01432</t>
  </si>
  <si>
    <t>03-01429</t>
  </si>
  <si>
    <t>03-01428</t>
  </si>
  <si>
    <t>03-01408</t>
  </si>
  <si>
    <t>AHSAN NASEEB</t>
  </si>
  <si>
    <t>JHELUM BRANCH, PLOT NO.2 &amp; 3, GTS CHOWK, JHELUM CANTT, JHELUM.</t>
  </si>
  <si>
    <t>KASB BANK LIMITED.</t>
  </si>
  <si>
    <t>0053-612855-001</t>
  </si>
  <si>
    <t>03-01402</t>
  </si>
  <si>
    <t>03-01381</t>
  </si>
  <si>
    <t>Fahad Jawed Paracha (8492)</t>
  </si>
  <si>
    <t>03-01375</t>
  </si>
  <si>
    <t>Prudential Stocks Fund Ltd (03360)</t>
  </si>
  <si>
    <t>WATER PUMP, KARACHI</t>
  </si>
  <si>
    <t>0133-0100116773</t>
  </si>
  <si>
    <t>03-01374</t>
  </si>
  <si>
    <t>FAREED AHMED</t>
  </si>
  <si>
    <t>03-01355</t>
  </si>
  <si>
    <t>03-01329</t>
  </si>
  <si>
    <t>Muhammad Khalid Jalil</t>
  </si>
  <si>
    <t>Transaction Refrence No / Stan / Remarks</t>
  </si>
  <si>
    <t>Status</t>
  </si>
  <si>
    <t>ADDRESS</t>
  </si>
  <si>
    <t>BANK</t>
  </si>
  <si>
    <t>BANK A/C NO</t>
  </si>
  <si>
    <t>NET AMOUNT</t>
  </si>
  <si>
    <t>NAME</t>
  </si>
  <si>
    <t>S.NO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</si>
</sst>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00000"/>
    <numFmt numFmtId="166" formatCode="000000000000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Courier New"/>
      <family val="3"/>
    </font>
    <font>
      <sz val="8"/>
      <name val="Courier New"/>
      <family val="3"/>
    </font>
    <font>
      <sz val="7"/>
      <name val="Courier New"/>
      <family val="3"/>
    </font>
    <font>
      <b/>
      <sz val="8"/>
      <name val="Times New Roman"/>
      <family val="1"/>
    </font>
    <font>
      <sz val="8"/>
      <name val="Times New Roman"/>
      <family val="1"/>
    </font>
    <font>
      <sz val="8"/>
      <color rgb="FFFFFF00"/>
      <name val="Times New Roman"/>
      <family val="1"/>
    </font>
    <font>
      <b/>
      <sz val="8"/>
      <color rgb="FFFFFF00"/>
      <name val="Times New Roman"/>
      <family val="1"/>
    </font>
    <font>
      <sz val="8"/>
      <color theme="1"/>
      <name val="Times New Roman"/>
      <family val="1"/>
    </font>
    <font>
      <sz val="8"/>
      <color theme="1"/>
      <name val="Courier New"/>
      <family val="3"/>
    </font>
    <font>
      <b/>
      <sz val="8"/>
      <color rgb="FFFF0000"/>
      <name val="Courier New"/>
      <family val="3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MS Sans Serif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" fillId="0" borderId="0"/>
  </cellStyleXfs>
  <cellXfs count="141">
    <xf numFmtId="0" fontId="0" fillId="0" borderId="0" xfId="0"/>
    <xf numFmtId="0" fontId="4" fillId="0" borderId="0" xfId="0" applyNumberFormat="1" applyFont="1" applyAlignment="1">
      <alignment vertical="center"/>
    </xf>
    <xf numFmtId="0" fontId="4" fillId="0" borderId="0" xfId="0" applyNumberFormat="1" applyFont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7" fillId="0" borderId="3" xfId="0" applyNumberFormat="1" applyFont="1" applyBorder="1" applyAlignment="1">
      <alignment horizontal="center" vertical="center"/>
    </xf>
    <xf numFmtId="0" fontId="7" fillId="0" borderId="3" xfId="0" applyNumberFormat="1" applyFont="1" applyBorder="1" applyAlignment="1">
      <alignment vertical="center" wrapText="1"/>
    </xf>
    <xf numFmtId="0" fontId="6" fillId="0" borderId="3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165" fontId="7" fillId="0" borderId="3" xfId="0" applyNumberFormat="1" applyFont="1" applyBorder="1" applyAlignment="1">
      <alignment horizontal="center" vertical="center"/>
    </xf>
    <xf numFmtId="43" fontId="4" fillId="0" borderId="0" xfId="1" applyFont="1" applyAlignment="1">
      <alignment vertical="center"/>
    </xf>
    <xf numFmtId="43" fontId="5" fillId="0" borderId="1" xfId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43" fontId="7" fillId="0" borderId="3" xfId="1" applyFont="1" applyBorder="1" applyAlignment="1">
      <alignment vertical="center"/>
    </xf>
    <xf numFmtId="164" fontId="4" fillId="0" borderId="0" xfId="1" applyNumberFormat="1" applyFont="1" applyAlignment="1">
      <alignment vertical="center"/>
    </xf>
    <xf numFmtId="164" fontId="5" fillId="0" borderId="1" xfId="1" applyNumberFormat="1" applyFont="1" applyBorder="1" applyAlignment="1">
      <alignment horizontal="center" vertical="center"/>
    </xf>
    <xf numFmtId="164" fontId="5" fillId="0" borderId="2" xfId="1" applyNumberFormat="1" applyFont="1" applyBorder="1" applyAlignment="1">
      <alignment horizontal="center" vertical="center"/>
    </xf>
    <xf numFmtId="164" fontId="7" fillId="0" borderId="3" xfId="1" applyNumberFormat="1" applyFont="1" applyBorder="1" applyAlignment="1">
      <alignment vertical="center"/>
    </xf>
    <xf numFmtId="164" fontId="6" fillId="0" borderId="3" xfId="1" applyNumberFormat="1" applyFont="1" applyBorder="1" applyAlignment="1">
      <alignment vertical="center"/>
    </xf>
    <xf numFmtId="43" fontId="3" fillId="0" borderId="4" xfId="1" applyFont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5" fillId="0" borderId="1" xfId="1" applyNumberFormat="1" applyFont="1" applyBorder="1" applyAlignment="1">
      <alignment horizontal="center" vertical="center"/>
    </xf>
    <xf numFmtId="1" fontId="5" fillId="0" borderId="2" xfId="1" applyNumberFormat="1" applyFont="1" applyBorder="1" applyAlignment="1">
      <alignment horizontal="center" vertical="center"/>
    </xf>
    <xf numFmtId="1" fontId="7" fillId="0" borderId="3" xfId="1" applyNumberFormat="1" applyFont="1" applyBorder="1" applyAlignment="1">
      <alignment horizontal="center" vertical="center"/>
    </xf>
    <xf numFmtId="43" fontId="6" fillId="0" borderId="3" xfId="1" applyFont="1" applyBorder="1" applyAlignment="1">
      <alignment vertical="center"/>
    </xf>
    <xf numFmtId="1" fontId="6" fillId="0" borderId="3" xfId="1" applyNumberFormat="1" applyFont="1" applyBorder="1" applyAlignment="1">
      <alignment vertical="center"/>
    </xf>
    <xf numFmtId="165" fontId="7" fillId="2" borderId="3" xfId="0" applyNumberFormat="1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vertical="center" wrapText="1"/>
    </xf>
    <xf numFmtId="0" fontId="7" fillId="2" borderId="3" xfId="0" applyNumberFormat="1" applyFont="1" applyFill="1" applyBorder="1" applyAlignment="1">
      <alignment horizontal="center" vertical="center"/>
    </xf>
    <xf numFmtId="164" fontId="7" fillId="2" borderId="3" xfId="1" applyNumberFormat="1" applyFont="1" applyFill="1" applyBorder="1" applyAlignment="1">
      <alignment vertical="center"/>
    </xf>
    <xf numFmtId="43" fontId="7" fillId="2" borderId="3" xfId="1" applyFont="1" applyFill="1" applyBorder="1" applyAlignment="1">
      <alignment vertical="center"/>
    </xf>
    <xf numFmtId="1" fontId="7" fillId="2" borderId="3" xfId="1" applyNumberFormat="1" applyFont="1" applyFill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43" fontId="8" fillId="3" borderId="3" xfId="1" applyFont="1" applyFill="1" applyBorder="1" applyAlignment="1">
      <alignment vertical="center"/>
    </xf>
    <xf numFmtId="43" fontId="9" fillId="3" borderId="3" xfId="1" applyFont="1" applyFill="1" applyBorder="1" applyAlignment="1">
      <alignment vertical="center"/>
    </xf>
    <xf numFmtId="164" fontId="8" fillId="3" borderId="3" xfId="1" applyNumberFormat="1" applyFont="1" applyFill="1" applyBorder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3" fillId="0" borderId="4" xfId="0" applyNumberFormat="1" applyFont="1" applyBorder="1" applyAlignment="1">
      <alignment vertical="center"/>
    </xf>
    <xf numFmtId="1" fontId="5" fillId="0" borderId="6" xfId="1" applyNumberFormat="1" applyFont="1" applyBorder="1" applyAlignment="1">
      <alignment horizontal="center" vertical="center"/>
    </xf>
    <xf numFmtId="1" fontId="5" fillId="0" borderId="7" xfId="1" applyNumberFormat="1" applyFont="1" applyBorder="1" applyAlignment="1">
      <alignment horizontal="center" vertical="center"/>
    </xf>
    <xf numFmtId="1" fontId="7" fillId="0" borderId="8" xfId="1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164" fontId="4" fillId="0" borderId="5" xfId="1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5" fontId="10" fillId="4" borderId="3" xfId="0" applyNumberFormat="1" applyFont="1" applyFill="1" applyBorder="1" applyAlignment="1">
      <alignment horizontal="center" vertical="center"/>
    </xf>
    <xf numFmtId="166" fontId="10" fillId="4" borderId="3" xfId="0" applyNumberFormat="1" applyFont="1" applyFill="1" applyBorder="1" applyAlignment="1">
      <alignment horizontal="center" vertical="center"/>
    </xf>
    <xf numFmtId="0" fontId="10" fillId="4" borderId="3" xfId="0" applyNumberFormat="1" applyFont="1" applyFill="1" applyBorder="1" applyAlignment="1">
      <alignment vertical="center" wrapText="1"/>
    </xf>
    <xf numFmtId="0" fontId="10" fillId="4" borderId="3" xfId="0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vertical="center"/>
    </xf>
    <xf numFmtId="43" fontId="10" fillId="4" borderId="3" xfId="1" applyFont="1" applyFill="1" applyBorder="1" applyAlignment="1">
      <alignment vertical="center"/>
    </xf>
    <xf numFmtId="1" fontId="10" fillId="4" borderId="3" xfId="1" applyNumberFormat="1" applyFont="1" applyFill="1" applyBorder="1" applyAlignment="1">
      <alignment horizontal="center" vertical="center"/>
    </xf>
    <xf numFmtId="1" fontId="10" fillId="4" borderId="8" xfId="1" applyNumberFormat="1" applyFont="1" applyFill="1" applyBorder="1" applyAlignment="1">
      <alignment horizontal="center" vertical="center"/>
    </xf>
    <xf numFmtId="164" fontId="11" fillId="4" borderId="5" xfId="1" applyNumberFormat="1" applyFont="1" applyFill="1" applyBorder="1" applyAlignment="1">
      <alignment horizontal="center" vertical="center"/>
    </xf>
    <xf numFmtId="164" fontId="11" fillId="4" borderId="5" xfId="0" applyNumberFormat="1" applyFont="1" applyFill="1" applyBorder="1" applyAlignment="1">
      <alignment horizontal="center" vertical="center"/>
    </xf>
    <xf numFmtId="0" fontId="11" fillId="4" borderId="0" xfId="0" applyNumberFormat="1" applyFont="1" applyFill="1" applyAlignment="1">
      <alignment horizontal="center" vertical="center"/>
    </xf>
    <xf numFmtId="0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164" fontId="12" fillId="5" borderId="0" xfId="0" applyNumberFormat="1" applyFont="1" applyFill="1" applyAlignment="1">
      <alignment vertical="center"/>
    </xf>
    <xf numFmtId="0" fontId="16" fillId="0" borderId="0" xfId="2" applyFont="1"/>
    <xf numFmtId="0" fontId="16" fillId="0" borderId="0" xfId="2" applyFont="1" applyFill="1"/>
    <xf numFmtId="43" fontId="17" fillId="0" borderId="0" xfId="3" applyFont="1"/>
    <xf numFmtId="164" fontId="18" fillId="2" borderId="0" xfId="3" applyNumberFormat="1" applyFont="1" applyFill="1"/>
    <xf numFmtId="164" fontId="17" fillId="0" borderId="0" xfId="3" applyNumberFormat="1" applyFont="1"/>
    <xf numFmtId="164" fontId="17" fillId="0" borderId="0" xfId="3" applyNumberFormat="1" applyFont="1" applyFill="1"/>
    <xf numFmtId="164" fontId="16" fillId="0" borderId="0" xfId="2" applyNumberFormat="1" applyFont="1"/>
    <xf numFmtId="164" fontId="16" fillId="0" borderId="0" xfId="2" applyNumberFormat="1" applyFont="1" applyFill="1"/>
    <xf numFmtId="0" fontId="17" fillId="0" borderId="0" xfId="2" applyFont="1"/>
    <xf numFmtId="164" fontId="16" fillId="0" borderId="0" xfId="3" applyNumberFormat="1" applyFont="1"/>
    <xf numFmtId="164" fontId="16" fillId="0" borderId="0" xfId="3" applyNumberFormat="1" applyFont="1" applyFill="1"/>
    <xf numFmtId="0" fontId="16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2" fillId="0" borderId="5" xfId="1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1" applyNumberFormat="1" applyFont="1" applyBorder="1"/>
    <xf numFmtId="0" fontId="13" fillId="6" borderId="5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164" fontId="13" fillId="6" borderId="5" xfId="0" applyNumberFormat="1" applyFont="1" applyFill="1" applyBorder="1" applyAlignment="1">
      <alignment horizontal="center" vertical="center"/>
    </xf>
    <xf numFmtId="0" fontId="16" fillId="0" borderId="0" xfId="4" applyFont="1" applyFill="1"/>
    <xf numFmtId="1" fontId="16" fillId="0" borderId="0" xfId="4" applyNumberFormat="1" applyFont="1" applyFill="1" applyAlignment="1">
      <alignment horizontal="left"/>
    </xf>
    <xf numFmtId="2" fontId="16" fillId="0" borderId="0" xfId="4" applyNumberFormat="1" applyFont="1" applyFill="1"/>
    <xf numFmtId="0" fontId="16" fillId="0" borderId="0" xfId="4" applyFont="1" applyFill="1" applyBorder="1"/>
    <xf numFmtId="0" fontId="16" fillId="0" borderId="9" xfId="4" applyFont="1" applyFill="1" applyBorder="1"/>
    <xf numFmtId="0" fontId="16" fillId="0" borderId="10" xfId="4" applyFont="1" applyFill="1" applyBorder="1"/>
    <xf numFmtId="1" fontId="16" fillId="0" borderId="10" xfId="4" applyNumberFormat="1" applyFont="1" applyFill="1" applyBorder="1" applyAlignment="1">
      <alignment horizontal="left"/>
    </xf>
    <xf numFmtId="0" fontId="17" fillId="0" borderId="10" xfId="4" applyFont="1" applyFill="1" applyBorder="1"/>
    <xf numFmtId="0" fontId="17" fillId="0" borderId="11" xfId="4" applyFont="1" applyFill="1" applyBorder="1"/>
    <xf numFmtId="0" fontId="16" fillId="0" borderId="12" xfId="4" applyFont="1" applyFill="1" applyBorder="1"/>
    <xf numFmtId="0" fontId="16" fillId="0" borderId="1" xfId="4" applyFont="1" applyFill="1" applyBorder="1"/>
    <xf numFmtId="1" fontId="16" fillId="0" borderId="1" xfId="4" applyNumberFormat="1" applyFont="1" applyFill="1" applyBorder="1" applyAlignment="1">
      <alignment horizontal="left"/>
    </xf>
    <xf numFmtId="0" fontId="16" fillId="0" borderId="13" xfId="4" applyFont="1" applyFill="1" applyBorder="1"/>
    <xf numFmtId="0" fontId="16" fillId="0" borderId="5" xfId="4" applyFont="1" applyFill="1" applyBorder="1"/>
    <xf numFmtId="0" fontId="16" fillId="0" borderId="14" xfId="4" applyFont="1" applyFill="1" applyBorder="1"/>
    <xf numFmtId="1" fontId="16" fillId="0" borderId="5" xfId="4" applyNumberFormat="1" applyFont="1" applyFill="1" applyBorder="1" applyAlignment="1">
      <alignment horizontal="left"/>
    </xf>
    <xf numFmtId="2" fontId="16" fillId="0" borderId="5" xfId="4" applyNumberFormat="1" applyFont="1" applyFill="1" applyBorder="1"/>
    <xf numFmtId="0" fontId="1" fillId="0" borderId="5" xfId="4" applyFill="1" applyBorder="1" applyAlignment="1">
      <alignment horizontal="center"/>
    </xf>
    <xf numFmtId="0" fontId="16" fillId="0" borderId="15" xfId="4" applyFont="1" applyFill="1" applyBorder="1"/>
    <xf numFmtId="0" fontId="16" fillId="0" borderId="2" xfId="4" applyFont="1" applyFill="1" applyBorder="1"/>
    <xf numFmtId="0" fontId="16" fillId="0" borderId="7" xfId="4" applyFont="1" applyFill="1" applyBorder="1"/>
    <xf numFmtId="1" fontId="16" fillId="0" borderId="2" xfId="4" applyNumberFormat="1" applyFont="1" applyFill="1" applyBorder="1" applyAlignment="1">
      <alignment horizontal="left"/>
    </xf>
    <xf numFmtId="2" fontId="16" fillId="0" borderId="2" xfId="4" applyNumberFormat="1" applyFont="1" applyFill="1" applyBorder="1"/>
    <xf numFmtId="0" fontId="1" fillId="0" borderId="2" xfId="4" applyFill="1" applyBorder="1" applyAlignment="1">
      <alignment horizontal="center"/>
    </xf>
    <xf numFmtId="0" fontId="16" fillId="0" borderId="16" xfId="4" applyFont="1" applyFill="1" applyBorder="1"/>
    <xf numFmtId="0" fontId="1" fillId="0" borderId="5" xfId="4" applyFont="1" applyFill="1" applyBorder="1"/>
    <xf numFmtId="0" fontId="1" fillId="0" borderId="14" xfId="4" applyFont="1" applyFill="1" applyBorder="1"/>
    <xf numFmtId="1" fontId="1" fillId="0" borderId="5" xfId="4" applyNumberFormat="1" applyFont="1" applyFill="1" applyBorder="1" applyAlignment="1">
      <alignment horizontal="left"/>
    </xf>
    <xf numFmtId="2" fontId="1" fillId="0" borderId="5" xfId="4" applyNumberFormat="1" applyFont="1" applyFill="1" applyBorder="1"/>
    <xf numFmtId="0" fontId="1" fillId="0" borderId="5" xfId="4" applyFont="1" applyFill="1" applyBorder="1" applyAlignment="1">
      <alignment horizontal="center"/>
    </xf>
    <xf numFmtId="0" fontId="1" fillId="0" borderId="15" xfId="4" applyFont="1" applyFill="1" applyBorder="1"/>
    <xf numFmtId="2" fontId="13" fillId="0" borderId="5" xfId="4" applyNumberFormat="1" applyFont="1" applyFill="1" applyBorder="1"/>
    <xf numFmtId="2" fontId="13" fillId="0" borderId="18" xfId="4" applyNumberFormat="1" applyFont="1" applyFill="1" applyBorder="1"/>
    <xf numFmtId="2" fontId="13" fillId="0" borderId="10" xfId="4" applyNumberFormat="1" applyFont="1" applyFill="1" applyBorder="1"/>
    <xf numFmtId="0" fontId="13" fillId="0" borderId="10" xfId="4" applyFont="1" applyFill="1" applyBorder="1"/>
    <xf numFmtId="0" fontId="13" fillId="0" borderId="11" xfId="4" applyFont="1" applyFill="1" applyBorder="1"/>
    <xf numFmtId="0" fontId="19" fillId="0" borderId="0" xfId="4" applyFont="1" applyFill="1" applyBorder="1" applyAlignment="1">
      <alignment horizontal="center"/>
    </xf>
    <xf numFmtId="164" fontId="16" fillId="0" borderId="1" xfId="1" applyNumberFormat="1" applyFont="1" applyFill="1" applyBorder="1"/>
    <xf numFmtId="164" fontId="18" fillId="0" borderId="10" xfId="1" applyNumberFormat="1" applyFont="1" applyFill="1" applyBorder="1"/>
    <xf numFmtId="165" fontId="7" fillId="0" borderId="3" xfId="0" applyNumberFormat="1" applyFont="1" applyFill="1" applyBorder="1" applyAlignment="1">
      <alignment horizontal="center" vertic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164" fontId="7" fillId="0" borderId="3" xfId="1" applyNumberFormat="1" applyFont="1" applyFill="1" applyBorder="1" applyAlignment="1">
      <alignment vertical="center"/>
    </xf>
    <xf numFmtId="43" fontId="7" fillId="0" borderId="3" xfId="1" applyFont="1" applyFill="1" applyBorder="1" applyAlignment="1">
      <alignment vertical="center"/>
    </xf>
    <xf numFmtId="1" fontId="7" fillId="0" borderId="3" xfId="1" applyNumberFormat="1" applyFont="1" applyFill="1" applyBorder="1" applyAlignment="1">
      <alignment horizontal="center" vertical="center"/>
    </xf>
    <xf numFmtId="1" fontId="7" fillId="0" borderId="8" xfId="1" applyNumberFormat="1" applyFont="1" applyFill="1" applyBorder="1" applyAlignment="1">
      <alignment horizontal="center" vertical="center"/>
    </xf>
    <xf numFmtId="164" fontId="4" fillId="0" borderId="5" xfId="1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4" xfId="0" applyNumberFormat="1" applyFont="1" applyBorder="1" applyAlignment="1">
      <alignment horizontal="left" vertical="center"/>
    </xf>
    <xf numFmtId="0" fontId="19" fillId="0" borderId="21" xfId="4" applyFont="1" applyFill="1" applyBorder="1" applyAlignment="1">
      <alignment horizontal="center"/>
    </xf>
    <xf numFmtId="0" fontId="19" fillId="0" borderId="20" xfId="4" applyFont="1" applyFill="1" applyBorder="1" applyAlignment="1">
      <alignment horizontal="center"/>
    </xf>
    <xf numFmtId="0" fontId="19" fillId="0" borderId="19" xfId="4" applyFont="1" applyFill="1" applyBorder="1" applyAlignment="1">
      <alignment horizontal="center"/>
    </xf>
    <xf numFmtId="0" fontId="14" fillId="0" borderId="17" xfId="4" applyFont="1" applyFill="1" applyBorder="1" applyAlignment="1">
      <alignment horizontal="center"/>
    </xf>
    <xf numFmtId="0" fontId="14" fillId="0" borderId="0" xfId="4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</cellXfs>
  <cellStyles count="5">
    <cellStyle name="Comma" xfId="1" builtinId="3"/>
    <cellStyle name="Comma 2" xfId="3" xr:uid="{A0ACE7E2-894C-4355-A8EE-1C45633467D3}"/>
    <cellStyle name="Normal" xfId="0" builtinId="0"/>
    <cellStyle name="Normal 2" xfId="2" xr:uid="{9711B64B-275B-4975-A524-0EF0166C89DD}"/>
    <cellStyle name="Normal 3" xfId="4" xr:uid="{1A245633-A40A-40ED-BB8B-F80CF97CEE9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%20-%20Correspondence\Corporate%20-%2006.06.2018\BOD\CDC\Dividend%20-%205%202019\ECOPACK%20%20DIV%20NO.5%20DIVIDEND%20DATA%20(1st%20Ru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%20-%20Correspondence\Corporate%20-%2006.06.2018\BOD\CDC\Dividend%20-%204%202018\ECO%20PACK%20D-4%20COMPLETE%20DIVIDEND%20DATA%20%20along%20with%20Credit%20(15.11.201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E_DIVIDEND_DATA"/>
    </sheetNames>
    <sheetDataSet>
      <sheetData sheetId="0">
        <row r="2">
          <cell r="B2">
            <v>1951</v>
          </cell>
          <cell r="C2" t="str">
            <v>NILOFAR</v>
          </cell>
          <cell r="D2">
            <v>58</v>
          </cell>
          <cell r="E2" t="str">
            <v>PK80BAHL1167007800046501</v>
          </cell>
          <cell r="F2" t="str">
            <v>BANK AL HABIB LTD</v>
          </cell>
          <cell r="G2" t="str">
            <v>GULSHAN E IQBA BLOCK-2 BRANCH-1167 RAYS VIEW APPARTMENT KARACHI</v>
          </cell>
          <cell r="H2" t="str">
            <v>NILOFAR</v>
          </cell>
          <cell r="I2" t="str">
            <v>PAID</v>
          </cell>
        </row>
        <row r="3">
          <cell r="B3">
            <v>3069</v>
          </cell>
          <cell r="C3" t="str">
            <v>MOHAMMAD JAVED</v>
          </cell>
          <cell r="D3">
            <v>87</v>
          </cell>
          <cell r="E3" t="str">
            <v>PK30HABB0000330047038601</v>
          </cell>
          <cell r="F3" t="str">
            <v>HABIB BANK LTD</v>
          </cell>
          <cell r="G3" t="str">
            <v>SADDAR BRANCH KARACHI</v>
          </cell>
          <cell r="H3" t="str">
            <v>MOHAMMAD JAVED</v>
          </cell>
          <cell r="I3" t="str">
            <v>PAID</v>
          </cell>
        </row>
        <row r="4">
          <cell r="B4">
            <v>3222</v>
          </cell>
          <cell r="C4" t="str">
            <v>MUHAMMAD ALI</v>
          </cell>
          <cell r="D4">
            <v>35</v>
          </cell>
          <cell r="E4" t="str">
            <v>PK31BAHL1063008100480401</v>
          </cell>
          <cell r="F4" t="str">
            <v>BANK AL HABIB LTD</v>
          </cell>
          <cell r="G4" t="str">
            <v>HASSAN SQUARE BRANCH, KARACHI</v>
          </cell>
          <cell r="H4" t="str">
            <v>MUHAMMAD ALI</v>
          </cell>
          <cell r="I4" t="str">
            <v>PAID</v>
          </cell>
        </row>
        <row r="5">
          <cell r="B5">
            <v>4054</v>
          </cell>
          <cell r="C5" t="str">
            <v>SYED SAJID HUSSAIN</v>
          </cell>
          <cell r="D5">
            <v>29</v>
          </cell>
          <cell r="E5" t="str">
            <v>PK71HABB0006020039407801</v>
          </cell>
          <cell r="F5" t="str">
            <v>HABIB BANK LIMITED</v>
          </cell>
          <cell r="G5" t="str">
            <v>CDA CIVIC CENTRE BRANCH, ISLAMABAD.</v>
          </cell>
          <cell r="H5" t="str">
            <v>SYED SAJID HUSSAIN</v>
          </cell>
          <cell r="I5" t="str">
            <v>PAID</v>
          </cell>
        </row>
        <row r="6">
          <cell r="B6">
            <v>4078</v>
          </cell>
          <cell r="C6" t="str">
            <v>SARDAR ALI</v>
          </cell>
          <cell r="D6">
            <v>421</v>
          </cell>
          <cell r="E6" t="str">
            <v>PK49JSBL9511000000254154</v>
          </cell>
          <cell r="F6" t="str">
            <v>JS BANK LIMITED</v>
          </cell>
          <cell r="G6" t="str">
            <v>SATELITE TOWN  BRANCH, RAWALPINDI.</v>
          </cell>
          <cell r="H6" t="str">
            <v>SARDAR ALI</v>
          </cell>
          <cell r="I6" t="str">
            <v>PAID</v>
          </cell>
        </row>
        <row r="7">
          <cell r="B7">
            <v>4103</v>
          </cell>
          <cell r="C7" t="str">
            <v>SHAMSIA SAFURA</v>
          </cell>
          <cell r="D7">
            <v>376</v>
          </cell>
          <cell r="E7" t="str">
            <v>11340078001632013</v>
          </cell>
          <cell r="F7" t="str">
            <v>BANK AL HABIB LIMITED</v>
          </cell>
          <cell r="G7" t="str">
            <v>SHAHRAH-E-NOOR JAHAN, NORTH NAZIMABAD, KARACHI.</v>
          </cell>
          <cell r="H7" t="str">
            <v>SHAMSIA SAFURA</v>
          </cell>
          <cell r="I7" t="str">
            <v>-</v>
          </cell>
        </row>
        <row r="8">
          <cell r="B8">
            <v>4272</v>
          </cell>
          <cell r="C8" t="str">
            <v>MR. RAASHID</v>
          </cell>
          <cell r="D8">
            <v>763</v>
          </cell>
          <cell r="E8" t="str">
            <v>PK07BAHL1012008100463401</v>
          </cell>
          <cell r="F8" t="str">
            <v>BANK AL HABIB LTD</v>
          </cell>
          <cell r="G8" t="str">
            <v>PAKISTAN STOCK EXCHANGE BUILDING BRANCH TOWER KARACHI</v>
          </cell>
          <cell r="H8" t="str">
            <v>MR. RAASHID</v>
          </cell>
          <cell r="I8" t="str">
            <v>PAID</v>
          </cell>
        </row>
        <row r="9">
          <cell r="B9">
            <v>4544</v>
          </cell>
          <cell r="C9" t="str">
            <v>MR. ABDUL RAUF</v>
          </cell>
          <cell r="D9">
            <v>71</v>
          </cell>
          <cell r="E9" t="str">
            <v>PK88BAHL1015007100234750</v>
          </cell>
          <cell r="F9" t="str">
            <v>BANK AL HABIB LTD</v>
          </cell>
          <cell r="G9" t="str">
            <v>NEW CHALI ADAM CHAMBER KARACHI</v>
          </cell>
          <cell r="H9" t="str">
            <v>MR. ABDUL RAUF</v>
          </cell>
          <cell r="I9" t="str">
            <v>PAID</v>
          </cell>
        </row>
        <row r="10">
          <cell r="B10">
            <v>208000543</v>
          </cell>
          <cell r="C10" t="str">
            <v>MUHAMMAD QASIM</v>
          </cell>
          <cell r="D10">
            <v>167</v>
          </cell>
          <cell r="E10" t="str">
            <v>PK29MPBL0118017140137368</v>
          </cell>
          <cell r="F10" t="str">
            <v>HABIB METROPOLITAN BANK LIMITED</v>
          </cell>
          <cell r="G10" t="str">
            <v>STOCK EXCHANGE BRANCH KARACHI</v>
          </cell>
          <cell r="H10" t="str">
            <v>MUHAMMAD QASIM</v>
          </cell>
          <cell r="I10" t="str">
            <v>PAID</v>
          </cell>
        </row>
        <row r="11">
          <cell r="B11">
            <v>208010831</v>
          </cell>
          <cell r="C11" t="str">
            <v>NARGIS SHAHIDA</v>
          </cell>
          <cell r="D11">
            <v>266</v>
          </cell>
          <cell r="E11" t="str">
            <v>PK70MPBL0118017140103941</v>
          </cell>
          <cell r="F11" t="str">
            <v>HABIB METROPOLITAN BANK LIMITED</v>
          </cell>
          <cell r="G11" t="str">
            <v>STOCK EXCHANGE BRANCH KARACHI</v>
          </cell>
          <cell r="H11" t="str">
            <v>NARGIS SHAHIDA</v>
          </cell>
          <cell r="I11" t="str">
            <v>PAID</v>
          </cell>
        </row>
        <row r="12">
          <cell r="B12">
            <v>208012530</v>
          </cell>
          <cell r="C12" t="str">
            <v>ROBINA NAZ</v>
          </cell>
          <cell r="D12">
            <v>5</v>
          </cell>
          <cell r="E12" t="str">
            <v>PK30BAHL1012007800554701</v>
          </cell>
          <cell r="F12" t="str">
            <v>BANK AL HABIB LIMITED</v>
          </cell>
          <cell r="G12" t="str">
            <v>KARACHI STOCK EXCHANGE BRANCH KARACHI</v>
          </cell>
          <cell r="H12" t="str">
            <v>ROBINA NAZ</v>
          </cell>
          <cell r="I12" t="str">
            <v>PAID</v>
          </cell>
        </row>
        <row r="13">
          <cell r="B13">
            <v>208018206</v>
          </cell>
          <cell r="C13" t="str">
            <v>SYEDA SHARMEEN</v>
          </cell>
          <cell r="D13">
            <v>1</v>
          </cell>
          <cell r="E13" t="str">
            <v>PK42MPBL0113027140149072</v>
          </cell>
          <cell r="F13" t="str">
            <v>HABIB METROPOLITAN BANK LIMITED</v>
          </cell>
          <cell r="G13" t="str">
            <v>PAPER MARKET KARACHI</v>
          </cell>
          <cell r="H13" t="str">
            <v>SYEDA SHARMEEN</v>
          </cell>
          <cell r="I13" t="str">
            <v>PAID</v>
          </cell>
        </row>
        <row r="14">
          <cell r="B14">
            <v>208022117</v>
          </cell>
          <cell r="C14" t="str">
            <v>JAWAID AHMED KHAN</v>
          </cell>
          <cell r="D14">
            <v>512</v>
          </cell>
          <cell r="E14" t="str">
            <v>PK19MUCB0392940541000519</v>
          </cell>
          <cell r="F14" t="str">
            <v>MCB BANK LIMITED</v>
          </cell>
          <cell r="G14" t="str">
            <v>GOAL MARKET, COMMERCIAL AREA. KARACHI.</v>
          </cell>
          <cell r="H14" t="str">
            <v>JAWAID AHMED KHAN</v>
          </cell>
          <cell r="I14" t="str">
            <v>PAID</v>
          </cell>
        </row>
        <row r="15">
          <cell r="B15">
            <v>208026134</v>
          </cell>
          <cell r="C15" t="str">
            <v>MUHAMMAD ZEESHAN</v>
          </cell>
          <cell r="D15">
            <v>52</v>
          </cell>
          <cell r="E15" t="str">
            <v>PK65UNIL0109000200175124</v>
          </cell>
          <cell r="F15" t="str">
            <v>UNITED BANK LIMITED</v>
          </cell>
          <cell r="G15" t="str">
            <v>KARACHI STOCK EXCHANGE BRANCH KARACHI</v>
          </cell>
          <cell r="H15" t="str">
            <v>MUHAMMAD ZEESHAN</v>
          </cell>
          <cell r="I15" t="str">
            <v>PAID</v>
          </cell>
        </row>
        <row r="16">
          <cell r="B16">
            <v>208026688</v>
          </cell>
          <cell r="C16" t="str">
            <v>ERUM ASHFAQ</v>
          </cell>
          <cell r="D16">
            <v>175</v>
          </cell>
          <cell r="E16" t="str">
            <v>PK15MPBL0107027140123571</v>
          </cell>
          <cell r="F16" t="str">
            <v>HABIB METROPOLITAN BANK LIMITED</v>
          </cell>
          <cell r="G16" t="str">
            <v>HYDERABAD BRANCH HYDERABAD</v>
          </cell>
          <cell r="H16" t="str">
            <v>ERUM ASHFAQ</v>
          </cell>
          <cell r="I16" t="str">
            <v>PAID</v>
          </cell>
        </row>
        <row r="17">
          <cell r="B17">
            <v>208026738</v>
          </cell>
          <cell r="C17" t="str">
            <v>AMBREEN AMIN</v>
          </cell>
          <cell r="D17">
            <v>350</v>
          </cell>
          <cell r="E17" t="str">
            <v>PK51MPBL0107027140138637</v>
          </cell>
          <cell r="F17" t="str">
            <v>HABIB METROPOLITAN BANK LIMITED</v>
          </cell>
          <cell r="G17" t="str">
            <v>HYDERABAD BRANCH HYDERABAD</v>
          </cell>
          <cell r="H17" t="str">
            <v>AMBREEN AMIN</v>
          </cell>
          <cell r="I17" t="str">
            <v>PAID</v>
          </cell>
        </row>
        <row r="18">
          <cell r="B18">
            <v>208027470</v>
          </cell>
          <cell r="C18" t="str">
            <v>NAEEM ILYAS</v>
          </cell>
          <cell r="D18">
            <v>3039</v>
          </cell>
          <cell r="E18" t="str">
            <v>PK38MPBL0152017140407494</v>
          </cell>
          <cell r="F18" t="str">
            <v>HABIB METROPOLITAN BANK LIMITED</v>
          </cell>
          <cell r="G18" t="str">
            <v>HBZ PLAZA KARACHI</v>
          </cell>
          <cell r="H18" t="str">
            <v>NAEEM ILYAS</v>
          </cell>
          <cell r="I18" t="str">
            <v>PAID</v>
          </cell>
        </row>
        <row r="19">
          <cell r="B19">
            <v>208028023</v>
          </cell>
          <cell r="C19" t="str">
            <v>FAZILA NAEEM</v>
          </cell>
          <cell r="D19">
            <v>1488</v>
          </cell>
          <cell r="E19" t="str">
            <v>PK48MPBL0152017140407508</v>
          </cell>
          <cell r="F19" t="str">
            <v>HABIB METROPOLITAN BANK LIMITED</v>
          </cell>
          <cell r="G19" t="str">
            <v>HBZ PLAZA KARACHI</v>
          </cell>
          <cell r="H19" t="str">
            <v>FAZILA NAEEM</v>
          </cell>
          <cell r="I19" t="str">
            <v>PAID</v>
          </cell>
        </row>
        <row r="20">
          <cell r="B20">
            <v>208028650</v>
          </cell>
          <cell r="C20" t="str">
            <v>MUNIR AKHTAR</v>
          </cell>
          <cell r="D20">
            <v>200</v>
          </cell>
          <cell r="E20" t="str">
            <v>17570005237201</v>
          </cell>
          <cell r="F20" t="str">
            <v>HABIB BANK LTD.</v>
          </cell>
          <cell r="G20" t="str">
            <v>STEEL TOWN BRANCH KARACHI</v>
          </cell>
          <cell r="H20" t="str">
            <v>MUNIR AKHTAR</v>
          </cell>
          <cell r="I20" t="str">
            <v>-</v>
          </cell>
        </row>
        <row r="21">
          <cell r="B21">
            <v>208032983</v>
          </cell>
          <cell r="C21" t="str">
            <v>MUHAMMAD ARSALAN</v>
          </cell>
          <cell r="D21">
            <v>805</v>
          </cell>
          <cell r="E21" t="str">
            <v>PK64MEZN0001590101560560</v>
          </cell>
          <cell r="F21" t="str">
            <v>MEEZAN BANK LIMITED</v>
          </cell>
          <cell r="G21" t="str">
            <v>AL-TIJARAH CENTRE,SHAHRA-E-FAISAL KARACHI</v>
          </cell>
          <cell r="H21" t="str">
            <v>MUHAMMAD ARSALAN</v>
          </cell>
          <cell r="I21" t="str">
            <v>PAID</v>
          </cell>
        </row>
        <row r="22">
          <cell r="B22">
            <v>208034682</v>
          </cell>
          <cell r="C22" t="str">
            <v>MUHAMMAD HANIF</v>
          </cell>
          <cell r="D22">
            <v>2521</v>
          </cell>
          <cell r="E22" t="str">
            <v>PK62MPBL0113027140173447</v>
          </cell>
          <cell r="F22" t="str">
            <v>HABIB METROPOLITAN BANK LIMITED</v>
          </cell>
          <cell r="G22" t="str">
            <v>PAPER MARKET BRANCH KARACHI</v>
          </cell>
          <cell r="H22" t="str">
            <v>MUHAMMAD HANIF</v>
          </cell>
          <cell r="I22" t="str">
            <v>PAID</v>
          </cell>
        </row>
        <row r="23">
          <cell r="B23">
            <v>208035739</v>
          </cell>
          <cell r="C23" t="str">
            <v>HATIM TABANI</v>
          </cell>
          <cell r="D23">
            <v>1536</v>
          </cell>
          <cell r="E23" t="str">
            <v>PK19MPBL0112027140287470</v>
          </cell>
          <cell r="F23" t="str">
            <v>HABIB METROPOLITAN BANK LIMITED</v>
          </cell>
          <cell r="G23" t="str">
            <v>SHAHRAH-E-FAISAL KARACHI</v>
          </cell>
          <cell r="H23" t="str">
            <v>HATIM TABANI</v>
          </cell>
          <cell r="I23" t="str">
            <v>PAID</v>
          </cell>
        </row>
        <row r="24">
          <cell r="B24">
            <v>208036760</v>
          </cell>
          <cell r="C24" t="str">
            <v>HANIF KHANANI</v>
          </cell>
          <cell r="D24">
            <v>3293</v>
          </cell>
          <cell r="E24" t="str">
            <v>PK71MPBL0115027140128371</v>
          </cell>
          <cell r="F24" t="str">
            <v>HABIB METROPOLITAN BANK LIMITED</v>
          </cell>
          <cell r="G24" t="str">
            <v>JODIA BAZAR BRANCH KARACHI</v>
          </cell>
          <cell r="H24" t="str">
            <v>HANIF KHANANI</v>
          </cell>
          <cell r="I24" t="str">
            <v>PAID</v>
          </cell>
        </row>
        <row r="25">
          <cell r="B25">
            <v>208037065</v>
          </cell>
          <cell r="C25" t="str">
            <v>ZOHAIR NASIM SHAH</v>
          </cell>
          <cell r="D25">
            <v>4250</v>
          </cell>
          <cell r="E25" t="str">
            <v>PK65JSBL9618000000740403</v>
          </cell>
          <cell r="F25" t="str">
            <v>J S BANK LIMITED.</v>
          </cell>
          <cell r="G25" t="str">
            <v>U.P MOR BRANCH KARACHI</v>
          </cell>
          <cell r="H25" t="str">
            <v>ZOHAIR NASIM SHAH</v>
          </cell>
          <cell r="I25" t="str">
            <v>PAID</v>
          </cell>
        </row>
        <row r="26">
          <cell r="B26">
            <v>307018204</v>
          </cell>
          <cell r="C26" t="str">
            <v>KANTA</v>
          </cell>
          <cell r="D26">
            <v>321</v>
          </cell>
          <cell r="E26" t="str">
            <v>178024</v>
          </cell>
          <cell r="F26" t="str">
            <v>HABIB MATROPOLITAN BANK LIMITED</v>
          </cell>
          <cell r="G26" t="str">
            <v>PAPER MARKET KARACHI.</v>
          </cell>
          <cell r="H26" t="str">
            <v>KANTA</v>
          </cell>
          <cell r="I26" t="str">
            <v>-</v>
          </cell>
        </row>
        <row r="27">
          <cell r="B27">
            <v>307043459</v>
          </cell>
          <cell r="C27" t="str">
            <v>AYUB AHMAD</v>
          </cell>
          <cell r="D27">
            <v>2275</v>
          </cell>
          <cell r="E27" t="str">
            <v>PK22ALFH0094001004200042</v>
          </cell>
          <cell r="F27" t="str">
            <v>BANK ALFALAH LIMITED</v>
          </cell>
          <cell r="G27" t="str">
            <v>FEROZEPUR ROAD LAHORE</v>
          </cell>
          <cell r="H27" t="str">
            <v>AYUB AHMAD</v>
          </cell>
          <cell r="I27" t="str">
            <v>PAID</v>
          </cell>
        </row>
        <row r="28">
          <cell r="B28">
            <v>307055537</v>
          </cell>
          <cell r="C28" t="str">
            <v>RAKESH KUMAR CHOUDHRY</v>
          </cell>
          <cell r="D28">
            <v>316</v>
          </cell>
          <cell r="E28" t="str">
            <v>PK06MUCB0005402010091241</v>
          </cell>
          <cell r="F28" t="str">
            <v>MCB BANK LIMITED</v>
          </cell>
          <cell r="G28" t="str">
            <v>SHAHEEN COMPLEX KARACHI</v>
          </cell>
          <cell r="H28" t="str">
            <v>RAKESH KUMAR CHOUDHRY</v>
          </cell>
          <cell r="I28" t="str">
            <v>PAID</v>
          </cell>
        </row>
        <row r="29">
          <cell r="B29">
            <v>307056568</v>
          </cell>
          <cell r="C29" t="str">
            <v>AFZAL NAVEED GHAURI</v>
          </cell>
          <cell r="D29">
            <v>319</v>
          </cell>
          <cell r="E29" t="str">
            <v>PK93HABB0000537900178603</v>
          </cell>
          <cell r="F29" t="str">
            <v>HABIB BANK LIMITED</v>
          </cell>
          <cell r="G29" t="str">
            <v>PAPOSH NAGAR, NANRKALI MARKET KARACHI</v>
          </cell>
          <cell r="H29" t="str">
            <v>AFZAL NAVEED GHAURI</v>
          </cell>
          <cell r="I29" t="str">
            <v>PAID</v>
          </cell>
        </row>
        <row r="30">
          <cell r="B30">
            <v>307058283</v>
          </cell>
          <cell r="C30" t="str">
            <v>RIZWAN KHALID</v>
          </cell>
          <cell r="D30">
            <v>1043</v>
          </cell>
          <cell r="E30" t="str">
            <v>128309</v>
          </cell>
          <cell r="F30" t="str">
            <v>JS BANK LIMITED</v>
          </cell>
          <cell r="G30" t="str">
            <v>PARK TOWER,CLIFTON KARACHI</v>
          </cell>
          <cell r="H30" t="str">
            <v>RIZWAN KHALID</v>
          </cell>
          <cell r="I30" t="str">
            <v>-</v>
          </cell>
        </row>
        <row r="31">
          <cell r="B31">
            <v>307065262</v>
          </cell>
          <cell r="C31" t="str">
            <v>NAHEED TARIQ</v>
          </cell>
          <cell r="D31">
            <v>211</v>
          </cell>
          <cell r="E31" t="str">
            <v>PK45HABB0018530005835701</v>
          </cell>
          <cell r="F31" t="str">
            <v>HABIB BANK LIMITED</v>
          </cell>
          <cell r="G31" t="str">
            <v>G-9/4, INDU.CENTRE, ISLAMABAD</v>
          </cell>
          <cell r="H31" t="str">
            <v>NAHEED TARIQ</v>
          </cell>
          <cell r="I31" t="str">
            <v>PAID</v>
          </cell>
        </row>
        <row r="32">
          <cell r="B32">
            <v>307077234</v>
          </cell>
          <cell r="C32" t="str">
            <v>IQBAL NOOR MOHAMMED</v>
          </cell>
          <cell r="D32">
            <v>1707</v>
          </cell>
          <cell r="E32" t="str">
            <v>PK03UNIL0109000206581635</v>
          </cell>
          <cell r="F32" t="str">
            <v>UNITED BANK LIMITED</v>
          </cell>
          <cell r="G32" t="str">
            <v>KARACHI STOCK EXCHANGE (0682) KARACHI</v>
          </cell>
          <cell r="H32" t="str">
            <v>IQBAL NOOR MOHAMMED</v>
          </cell>
          <cell r="I32" t="str">
            <v>PAID</v>
          </cell>
        </row>
        <row r="33">
          <cell r="B33">
            <v>307081087</v>
          </cell>
          <cell r="C33" t="str">
            <v>SAMIA BALAL</v>
          </cell>
          <cell r="D33">
            <v>492</v>
          </cell>
          <cell r="E33" t="str">
            <v>PK71MPBL0296017140158267</v>
          </cell>
          <cell r="F33" t="str">
            <v>HABIB METROPOLITAN BANK LIMITED</v>
          </cell>
          <cell r="G33" t="str">
            <v>G-1, JOHAR TOWN LAHORE</v>
          </cell>
          <cell r="H33" t="str">
            <v>SAMIA BALAL</v>
          </cell>
          <cell r="I33" t="str">
            <v>PAID</v>
          </cell>
        </row>
        <row r="34">
          <cell r="B34">
            <v>307082473</v>
          </cell>
          <cell r="C34" t="str">
            <v>MAHID FAHIM</v>
          </cell>
          <cell r="D34">
            <v>256</v>
          </cell>
          <cell r="E34" t="str">
            <v>PK79ALFH0005001003651827</v>
          </cell>
          <cell r="F34" t="str">
            <v>BANK ALFALAH LIMITED</v>
          </cell>
          <cell r="G34" t="str">
            <v>MAIN BRANCH, KARACHI</v>
          </cell>
          <cell r="H34" t="str">
            <v>MAHID FAHIM</v>
          </cell>
          <cell r="I34" t="str">
            <v>PAID</v>
          </cell>
        </row>
        <row r="35">
          <cell r="B35">
            <v>307082523</v>
          </cell>
          <cell r="C35" t="str">
            <v>ASIM JAHANGIR</v>
          </cell>
          <cell r="D35">
            <v>421</v>
          </cell>
          <cell r="E35" t="str">
            <v>PK20SCBL0000018490663201</v>
          </cell>
          <cell r="F35" t="str">
            <v>STANDARD CHARTERED BANK (PAKISTAN) LTD.</v>
          </cell>
          <cell r="G35" t="str">
            <v>KHAYABAN-E-ITTEHAD KARACHI</v>
          </cell>
          <cell r="H35" t="str">
            <v>ASIM JAHANGIR</v>
          </cell>
          <cell r="I35" t="str">
            <v>PAID</v>
          </cell>
        </row>
        <row r="36">
          <cell r="B36">
            <v>307084248</v>
          </cell>
          <cell r="C36" t="str">
            <v>SYED SALMAN TARIQ</v>
          </cell>
          <cell r="D36">
            <v>1700</v>
          </cell>
          <cell r="E36" t="str">
            <v>PK73HABB0000567900166303</v>
          </cell>
          <cell r="F36" t="str">
            <v>HABIB BANK LIMITED</v>
          </cell>
          <cell r="G36" t="str">
            <v>CLIFTON BROADWAY KARACHI</v>
          </cell>
          <cell r="H36" t="str">
            <v>SYED SALMAN TARIQ</v>
          </cell>
          <cell r="I36" t="str">
            <v>PAID</v>
          </cell>
        </row>
        <row r="37">
          <cell r="B37">
            <v>307086102</v>
          </cell>
          <cell r="C37" t="str">
            <v>GHAZANFAR BASHIR</v>
          </cell>
          <cell r="D37">
            <v>257</v>
          </cell>
          <cell r="E37" t="str">
            <v>PK57MEZN0001910101198375</v>
          </cell>
          <cell r="F37" t="str">
            <v>MEEZAN BANK LIMITED</v>
          </cell>
          <cell r="G37" t="str">
            <v>TARIQ ROAD KARACHI</v>
          </cell>
          <cell r="H37" t="str">
            <v>GHAZANFAR BASHIR</v>
          </cell>
          <cell r="I37" t="str">
            <v>PAID</v>
          </cell>
        </row>
        <row r="38">
          <cell r="B38">
            <v>307086607</v>
          </cell>
          <cell r="C38" t="str">
            <v>ASAM MAHMOOD</v>
          </cell>
          <cell r="D38">
            <v>448</v>
          </cell>
          <cell r="E38" t="str">
            <v>PK81FAYS0001481010011338</v>
          </cell>
          <cell r="F38" t="str">
            <v>FAYSAL BANK LIMITED</v>
          </cell>
          <cell r="G38" t="str">
            <v>MAIN BOULEVARD GULBERG, LAHORE</v>
          </cell>
          <cell r="H38" t="str">
            <v>ASAM MAHMOOD</v>
          </cell>
          <cell r="I38" t="str">
            <v>PAID</v>
          </cell>
        </row>
        <row r="39">
          <cell r="B39">
            <v>307088140</v>
          </cell>
          <cell r="C39" t="str">
            <v>ZUBEDA AHMED</v>
          </cell>
          <cell r="D39">
            <v>110501</v>
          </cell>
          <cell r="E39" t="str">
            <v>PK70MEZN0001290103478545</v>
          </cell>
          <cell r="F39" t="str">
            <v>MEEZAN BANK LIMITED</v>
          </cell>
          <cell r="G39" t="str">
            <v>MUHAMMAD ALI SOCIETY KARACHI</v>
          </cell>
          <cell r="H39" t="str">
            <v>ZUBEDA AHMED</v>
          </cell>
          <cell r="I39" t="str">
            <v>PAID</v>
          </cell>
        </row>
        <row r="40">
          <cell r="B40">
            <v>307088199</v>
          </cell>
          <cell r="C40" t="str">
            <v>MUHAMMAD BILAL AHMED</v>
          </cell>
          <cell r="D40">
            <v>35040</v>
          </cell>
          <cell r="E40" t="str">
            <v>PK44MEZN0001290100049675</v>
          </cell>
          <cell r="F40" t="str">
            <v>MEEZAN BANK LIMITED</v>
          </cell>
          <cell r="G40" t="str">
            <v>MUHAMMAD ALI SOCIETY KARACHI</v>
          </cell>
          <cell r="H40" t="str">
            <v>MUHAMMAD BILAL AHMED</v>
          </cell>
          <cell r="I40" t="str">
            <v>PAID</v>
          </cell>
        </row>
        <row r="41">
          <cell r="B41">
            <v>307093769</v>
          </cell>
          <cell r="C41" t="str">
            <v>ALI MUHAMMAD</v>
          </cell>
          <cell r="D41">
            <v>261</v>
          </cell>
          <cell r="E41" t="str">
            <v>0008577901036703</v>
          </cell>
          <cell r="F41" t="str">
            <v>HABIB BANK LIMITED</v>
          </cell>
          <cell r="G41" t="str">
            <v>GULISTAN-E-JAUHAR KARACHI</v>
          </cell>
          <cell r="H41" t="str">
            <v>ALI MUHAMMAD</v>
          </cell>
          <cell r="I41" t="str">
            <v>-</v>
          </cell>
        </row>
        <row r="42">
          <cell r="B42">
            <v>307105472</v>
          </cell>
          <cell r="C42" t="str">
            <v>HAMMAD HAROON POTHIAWALA</v>
          </cell>
          <cell r="D42">
            <v>24437</v>
          </cell>
          <cell r="E42" t="str">
            <v>PK40MPBL0159027140146032</v>
          </cell>
          <cell r="F42" t="str">
            <v>HABIB METROPOLITAN BANK LIMITED</v>
          </cell>
          <cell r="G42" t="str">
            <v>PLAZA SQUARE KARACHI</v>
          </cell>
          <cell r="H42" t="str">
            <v>HAMMAD HAROON POTHIAWALA</v>
          </cell>
          <cell r="I42" t="str">
            <v>PAID</v>
          </cell>
        </row>
        <row r="43">
          <cell r="B43">
            <v>307118699</v>
          </cell>
          <cell r="C43" t="str">
            <v>ABDUL WAHID</v>
          </cell>
          <cell r="D43">
            <v>2200</v>
          </cell>
          <cell r="E43" t="str">
            <v>PK55HABB0008487900193003</v>
          </cell>
          <cell r="F43" t="str">
            <v>HABIB BANK LIMITED</v>
          </cell>
          <cell r="G43" t="str">
            <v>BHATTI DHILWAN, DISTT SHEIKHUPRA</v>
          </cell>
          <cell r="H43" t="str">
            <v>ABDUL WAHID</v>
          </cell>
          <cell r="I43" t="str">
            <v>PAID</v>
          </cell>
        </row>
        <row r="44">
          <cell r="B44">
            <v>307119549</v>
          </cell>
          <cell r="C44" t="str">
            <v>ADNAN SAMI SHEIKH</v>
          </cell>
          <cell r="D44">
            <v>1275</v>
          </cell>
          <cell r="E44" t="str">
            <v>PK24UNIL0109000246673976</v>
          </cell>
          <cell r="F44" t="str">
            <v>UNITED BANK LIMITED</v>
          </cell>
          <cell r="G44" t="str">
            <v>FINANCE AND TRADE CENTRE (1796) KARACHI</v>
          </cell>
          <cell r="H44" t="str">
            <v>ADNAN SAMI SHEIKH</v>
          </cell>
          <cell r="I44" t="str">
            <v>PAID</v>
          </cell>
        </row>
        <row r="45">
          <cell r="B45">
            <v>307121040</v>
          </cell>
          <cell r="C45" t="str">
            <v>MUHAMMAD FAISAL FAIZ SULEHRI</v>
          </cell>
          <cell r="D45">
            <v>952</v>
          </cell>
          <cell r="E45" t="str">
            <v>PK21SCBL0000012374317901</v>
          </cell>
          <cell r="F45" t="str">
            <v>STANDARD CHARTERED BANK (PAKISTAN) LTD.</v>
          </cell>
          <cell r="G45" t="str">
            <v>MAIN BOULEVARD,GULBERG II, LAHORE</v>
          </cell>
          <cell r="H45" t="str">
            <v>MUHAMMAD FAISAL FAIZ SULEHRI</v>
          </cell>
          <cell r="I45" t="str">
            <v>PAID</v>
          </cell>
        </row>
        <row r="46">
          <cell r="B46">
            <v>307123434</v>
          </cell>
          <cell r="C46" t="str">
            <v>AFTAB MEHMOOD</v>
          </cell>
          <cell r="D46">
            <v>425</v>
          </cell>
          <cell r="E46" t="str">
            <v>PK24HABB0008577901380303</v>
          </cell>
          <cell r="F46" t="str">
            <v>HABIB BANK LIMITED</v>
          </cell>
          <cell r="G46" t="str">
            <v>GULISTAN-E-JOHAR KARACHI</v>
          </cell>
          <cell r="H46" t="str">
            <v>AFTAB MEHMOOD</v>
          </cell>
          <cell r="I46" t="str">
            <v>PAID</v>
          </cell>
        </row>
        <row r="47">
          <cell r="B47">
            <v>364009967</v>
          </cell>
          <cell r="C47" t="str">
            <v>SHAHNAWAZ MAHMOOD (022839)</v>
          </cell>
          <cell r="D47">
            <v>87</v>
          </cell>
          <cell r="E47" t="str">
            <v>PK74HABB0023397901267403</v>
          </cell>
          <cell r="F47" t="str">
            <v>HABIB BANK LIMITED</v>
          </cell>
          <cell r="G47" t="str">
            <v>AAMIR PLAZA BRANCH, BLUE AREA. ISLAMABAD</v>
          </cell>
          <cell r="H47" t="str">
            <v>SHAHNAWAZ MAHMOOD (022839)</v>
          </cell>
          <cell r="I47" t="str">
            <v>PAID</v>
          </cell>
        </row>
        <row r="48">
          <cell r="B48">
            <v>364010189</v>
          </cell>
          <cell r="C48" t="str">
            <v>MAHMOOD AFZAL (022873)</v>
          </cell>
          <cell r="D48">
            <v>425</v>
          </cell>
          <cell r="E48" t="str">
            <v>PK26UNIL0112004110593421</v>
          </cell>
          <cell r="F48" t="str">
            <v>UNITED BANK LIMITED</v>
          </cell>
          <cell r="G48" t="str">
            <v>CANTT. BRANCH, KASHMIR ROAD, RAWALPINDI</v>
          </cell>
          <cell r="H48" t="str">
            <v>MAHMOOD AFZAL (022873)</v>
          </cell>
          <cell r="I48" t="str">
            <v>PAID</v>
          </cell>
        </row>
        <row r="49">
          <cell r="B49">
            <v>364022887</v>
          </cell>
          <cell r="C49" t="str">
            <v>NASIR ARIF SHAIKH</v>
          </cell>
          <cell r="D49">
            <v>1687</v>
          </cell>
          <cell r="E49" t="str">
            <v>PK64SONE0004201010059635</v>
          </cell>
          <cell r="F49" t="str">
            <v>SONERI BANK LIMITED</v>
          </cell>
          <cell r="G49" t="str">
            <v>CAVALRY BRANCH, COMMERCIAL AREA. LAHORE</v>
          </cell>
          <cell r="H49" t="str">
            <v>NASIR ARIF SHAIKH</v>
          </cell>
          <cell r="I49" t="str">
            <v>PAID</v>
          </cell>
        </row>
        <row r="50">
          <cell r="B50">
            <v>364044584</v>
          </cell>
          <cell r="C50" t="str">
            <v>ADEEL SARFRAZ</v>
          </cell>
          <cell r="D50">
            <v>489</v>
          </cell>
          <cell r="E50" t="str">
            <v>PK71ABPA0010011042230010</v>
          </cell>
          <cell r="F50" t="str">
            <v>ALLIED BANK LIMITED</v>
          </cell>
          <cell r="G50" t="str">
            <v>HASSAN SQUARE BRANCH, B &amp; H HOUSE, NEAR CIVIC CENTRE, GULSHAN-E-IQBAL. KARACHI</v>
          </cell>
          <cell r="H50" t="str">
            <v>ADEEL SARFRAZ</v>
          </cell>
          <cell r="I50" t="str">
            <v>PAID</v>
          </cell>
        </row>
        <row r="51">
          <cell r="B51">
            <v>364053486</v>
          </cell>
          <cell r="C51" t="str">
            <v>QASIM REHMAN (7916)</v>
          </cell>
          <cell r="D51">
            <v>850</v>
          </cell>
          <cell r="E51" t="str">
            <v>PK17MPBL0207027140108253</v>
          </cell>
          <cell r="F51" t="str">
            <v>HABIB METROPOLITAN BANK LIMITED</v>
          </cell>
          <cell r="G51" t="str">
            <v>IQBAL TOWN BRANCH. LAHORE</v>
          </cell>
          <cell r="H51" t="str">
            <v>QASIM REHMAN (7916)</v>
          </cell>
          <cell r="I51" t="str">
            <v>PAID</v>
          </cell>
        </row>
        <row r="52">
          <cell r="B52">
            <v>364056877</v>
          </cell>
          <cell r="C52" t="str">
            <v>SHAKEEL AHMED</v>
          </cell>
          <cell r="D52">
            <v>14875</v>
          </cell>
          <cell r="E52" t="str">
            <v>PK21MUCB0006802010066748</v>
          </cell>
          <cell r="F52" t="str">
            <v>MCB BANK LIMITED</v>
          </cell>
          <cell r="G52" t="str">
            <v>SINDH SECRETARIAT BRANCH, KARACHI</v>
          </cell>
          <cell r="H52" t="str">
            <v>SHAKEEL AHMED</v>
          </cell>
          <cell r="I52" t="str">
            <v>PAID</v>
          </cell>
        </row>
        <row r="53">
          <cell r="B53">
            <v>364057578</v>
          </cell>
          <cell r="C53" t="str">
            <v>AZHAR HUSSAIN (8367)</v>
          </cell>
          <cell r="D53">
            <v>350</v>
          </cell>
          <cell r="E53" t="str">
            <v>PK06HABB0005140004182301</v>
          </cell>
          <cell r="F53" t="str">
            <v>HABIB BANK LIMITED</v>
          </cell>
          <cell r="G53" t="str">
            <v>CADET COLLEGE-PETARO BRANCH, JAMSHORO.</v>
          </cell>
          <cell r="H53" t="str">
            <v>AZHAR HUSSAIN (8367)</v>
          </cell>
          <cell r="I53" t="str">
            <v>PAID</v>
          </cell>
        </row>
        <row r="54">
          <cell r="B54">
            <v>364061935</v>
          </cell>
          <cell r="C54" t="str">
            <v>SANAULLAH SHAH (8760)</v>
          </cell>
          <cell r="D54">
            <v>2100</v>
          </cell>
          <cell r="E54" t="str">
            <v>PK12UNIL0112074110166530</v>
          </cell>
          <cell r="F54" t="str">
            <v>UNITED BANK LIMITED</v>
          </cell>
          <cell r="G54" t="str">
            <v>BLUE AREA BRANCH, F-6 JINNAH AVENUE, UBL BUILDING. ISLAMABAD</v>
          </cell>
          <cell r="H54" t="str">
            <v>SANAULLAH SHAH (8760)</v>
          </cell>
          <cell r="I54" t="str">
            <v>PAID</v>
          </cell>
        </row>
        <row r="55">
          <cell r="B55">
            <v>364065266</v>
          </cell>
          <cell r="C55" t="str">
            <v>MUNEEB AHMED (9053)</v>
          </cell>
          <cell r="D55">
            <v>354</v>
          </cell>
          <cell r="E55" t="str">
            <v>58010210002-9</v>
          </cell>
          <cell r="F55" t="str">
            <v>ASKARI BANK LIMITED</v>
          </cell>
          <cell r="G55" t="str">
            <v>F-7 MARKEZ BR.,JINNAH SUPER, F-7 MARKAZ, ISLAMABAD</v>
          </cell>
          <cell r="H55" t="str">
            <v>MUNEEB AHMED (9053)</v>
          </cell>
          <cell r="I55" t="str">
            <v>-</v>
          </cell>
        </row>
        <row r="56">
          <cell r="B56">
            <v>364069417</v>
          </cell>
          <cell r="C56" t="str">
            <v>MUHAMMAD RAHEEL UMAIR (9466)</v>
          </cell>
          <cell r="D56">
            <v>1207</v>
          </cell>
          <cell r="E56" t="str">
            <v>PK75HABB0004000027801101</v>
          </cell>
          <cell r="F56" t="str">
            <v>HABIB BANK LIMITED</v>
          </cell>
          <cell r="G56" t="str">
            <v>MUSLIM TOWN BRANCH, SECTOR 11-H, NORTH KARACHI, KARACHI.</v>
          </cell>
          <cell r="H56" t="str">
            <v>MUHAMMAD RAHEEL UMAIR (9466)</v>
          </cell>
          <cell r="I56" t="str">
            <v>PAID</v>
          </cell>
        </row>
        <row r="57">
          <cell r="B57">
            <v>364070555</v>
          </cell>
          <cell r="C57" t="str">
            <v>NARJAN LAL (9582)</v>
          </cell>
          <cell r="D57">
            <v>21</v>
          </cell>
          <cell r="E57" t="str">
            <v>PK41MPBL0113257140161931</v>
          </cell>
          <cell r="F57" t="str">
            <v>HABIB METROPOLITAN BANK LIMITED</v>
          </cell>
          <cell r="G57" t="str">
            <v>PAPER MARKET BRANCH, PLOT # 7, SR-6, ALTAF HUSSAIN ROAD, NEW CHALLI, KARACHI.</v>
          </cell>
          <cell r="H57" t="str">
            <v>NARJAN LAL (9582)</v>
          </cell>
          <cell r="I57" t="str">
            <v>PAID</v>
          </cell>
        </row>
        <row r="58">
          <cell r="B58">
            <v>364072783</v>
          </cell>
          <cell r="C58" t="str">
            <v>MUHAMMAD SHAHID (9793)</v>
          </cell>
          <cell r="D58">
            <v>1955</v>
          </cell>
          <cell r="E58" t="str">
            <v>PK05MEZN0001280100048583</v>
          </cell>
          <cell r="F58" t="str">
            <v>MEEZAN BANK LIMITED</v>
          </cell>
          <cell r="G58" t="str">
            <v>HUSSAINABAD BRANCH, KARACHI</v>
          </cell>
          <cell r="H58" t="str">
            <v>MUHAMMAD SHAHID (9793)</v>
          </cell>
          <cell r="I58" t="str">
            <v>PAID</v>
          </cell>
        </row>
        <row r="59">
          <cell r="B59">
            <v>364073583</v>
          </cell>
          <cell r="C59" t="str">
            <v>MIAN IMRAN SAEED (9889)</v>
          </cell>
          <cell r="D59">
            <v>536</v>
          </cell>
          <cell r="E59" t="str">
            <v>PK87MEZN0001030100022433</v>
          </cell>
          <cell r="F59" t="str">
            <v>MEEZAN BANK LIMITED</v>
          </cell>
          <cell r="G59" t="str">
            <v>FTC BRANCH, SHAHRAH-E-FAISAL. KARACHI</v>
          </cell>
          <cell r="H59" t="str">
            <v>MIAN IMRAN SAEED (9889)</v>
          </cell>
          <cell r="I59" t="str">
            <v>PAID</v>
          </cell>
        </row>
        <row r="60">
          <cell r="B60">
            <v>364094217</v>
          </cell>
          <cell r="C60" t="str">
            <v>WAHEED SOHAIL</v>
          </cell>
          <cell r="D60">
            <v>3187</v>
          </cell>
          <cell r="E60" t="str">
            <v>PK03HABB0004770002475901</v>
          </cell>
          <cell r="F60" t="str">
            <v>HABIB BANK LIMITED</v>
          </cell>
          <cell r="G60" t="str">
            <v>GTPS BRANCH, MOUZA HALA, G. T. ROAD, KOT ADDU</v>
          </cell>
          <cell r="H60" t="str">
            <v>WAHEED SOHAIL</v>
          </cell>
          <cell r="I60" t="str">
            <v>PAID</v>
          </cell>
        </row>
        <row r="61">
          <cell r="B61">
            <v>364096881</v>
          </cell>
          <cell r="C61" t="str">
            <v>MUHAMMAD TAYYAB</v>
          </cell>
          <cell r="D61">
            <v>311</v>
          </cell>
          <cell r="E61" t="str">
            <v>010401010619</v>
          </cell>
          <cell r="F61" t="str">
            <v>BANK ALFALAH LIMITED</v>
          </cell>
          <cell r="G61" t="str">
            <v>MUNAWARA ROAD BRANCH, FAISALABAD</v>
          </cell>
          <cell r="H61" t="str">
            <v>MUHAMMAD TAYYAB</v>
          </cell>
          <cell r="I61" t="str">
            <v>-</v>
          </cell>
        </row>
        <row r="62">
          <cell r="B62">
            <v>364100840</v>
          </cell>
          <cell r="C62" t="str">
            <v>MUHAMMAD TARIQ MIRZA</v>
          </cell>
          <cell r="D62">
            <v>18</v>
          </cell>
          <cell r="E62" t="str">
            <v>PK02MEZN0001040101869533</v>
          </cell>
          <cell r="F62" t="str">
            <v>MEEZAN BANK LIMITED</v>
          </cell>
          <cell r="G62" t="str">
            <v>GULSHAN-E-IQBAL BRANCH,B-41,BLOCK# 13-A, KDA,SCHEME-24,UNIVERSITY ROAD. KARACHI</v>
          </cell>
          <cell r="H62" t="str">
            <v>MUHAMMAD TARIQ MIRZA</v>
          </cell>
          <cell r="I62" t="str">
            <v>PAID</v>
          </cell>
        </row>
        <row r="63">
          <cell r="B63">
            <v>364103067</v>
          </cell>
          <cell r="C63" t="str">
            <v>SAJAN UMRAN</v>
          </cell>
          <cell r="D63">
            <v>9775</v>
          </cell>
          <cell r="E63" t="str">
            <v>PK07UNIL0109000207350773</v>
          </cell>
          <cell r="F63" t="str">
            <v>UNITED BANK LIMITED</v>
          </cell>
          <cell r="G63" t="str">
            <v>QUEENS ROAD BRANCH, LAHORE.</v>
          </cell>
          <cell r="H63" t="str">
            <v>SAJAN UMRAN</v>
          </cell>
          <cell r="I63" t="str">
            <v>PAID</v>
          </cell>
        </row>
        <row r="64">
          <cell r="B64">
            <v>364104412</v>
          </cell>
          <cell r="C64" t="str">
            <v>ASIF ALI</v>
          </cell>
          <cell r="D64">
            <v>6</v>
          </cell>
          <cell r="E64" t="str">
            <v>PK38BKIP0101900062540201</v>
          </cell>
          <cell r="F64" t="str">
            <v>BANKISLAMI PAKISTAN LIMITED</v>
          </cell>
          <cell r="G64" t="str">
            <v>STOCK EXCHANGE BRANCH, KARACHI</v>
          </cell>
          <cell r="H64" t="str">
            <v>ASIF ALI</v>
          </cell>
          <cell r="I64" t="str">
            <v>PAID</v>
          </cell>
        </row>
        <row r="65">
          <cell r="B65">
            <v>364108090</v>
          </cell>
          <cell r="C65" t="str">
            <v>ZAHID NAWAZ CHAUDHRY</v>
          </cell>
          <cell r="D65">
            <v>256</v>
          </cell>
          <cell r="E65" t="str">
            <v>PK67HABB0005520010909201</v>
          </cell>
          <cell r="F65" t="str">
            <v>HABIB BANK LIMITED</v>
          </cell>
          <cell r="G65" t="str">
            <v>WAPDA HOUSE BRANCH, THE MALL, LAHORE.</v>
          </cell>
          <cell r="H65" t="str">
            <v>ZAHID NAWAZ CHAUDHRY</v>
          </cell>
          <cell r="I65" t="str">
            <v>PAID</v>
          </cell>
        </row>
        <row r="66">
          <cell r="B66">
            <v>364108850</v>
          </cell>
          <cell r="C66" t="str">
            <v>SHAHID NASEER</v>
          </cell>
          <cell r="D66">
            <v>1937</v>
          </cell>
          <cell r="E66" t="str">
            <v>PK04NBPA1035003103852901</v>
          </cell>
          <cell r="F66" t="str">
            <v>NATIONAL BANK OF PAKISTAN</v>
          </cell>
          <cell r="G66" t="str">
            <v>SHARIFABAD BRANCH. KARACHI</v>
          </cell>
          <cell r="H66" t="str">
            <v>SHAHID NASEER</v>
          </cell>
          <cell r="I66" t="str">
            <v>PAID</v>
          </cell>
        </row>
        <row r="67">
          <cell r="B67">
            <v>364110179</v>
          </cell>
          <cell r="C67" t="str">
            <v>MUHAMMAD MUNAF</v>
          </cell>
          <cell r="D67">
            <v>108</v>
          </cell>
          <cell r="E67" t="str">
            <v>PK36MUCB0089402010037807</v>
          </cell>
          <cell r="F67" t="str">
            <v>MCB BANK LIMITED</v>
          </cell>
          <cell r="G67" t="str">
            <v>WEST WHARF ROAD BRANCH. KARACHI</v>
          </cell>
          <cell r="H67" t="str">
            <v>MUHAMMAD MUNAF</v>
          </cell>
          <cell r="I67" t="str">
            <v>PAID</v>
          </cell>
        </row>
        <row r="68">
          <cell r="B68">
            <v>364110534</v>
          </cell>
          <cell r="C68" t="str">
            <v>SULTAN AHMED QURESHI</v>
          </cell>
          <cell r="D68">
            <v>3</v>
          </cell>
          <cell r="E68" t="str">
            <v>PK21HABB0004030017207101</v>
          </cell>
          <cell r="F68" t="str">
            <v>HABIB BANK LIMITED</v>
          </cell>
          <cell r="G68" t="str">
            <v>NISHTER MEDICAL COLLEGE BRANCH, MULTAN</v>
          </cell>
          <cell r="H68" t="str">
            <v>SULTAN AHMED QURESHI</v>
          </cell>
          <cell r="I68" t="str">
            <v>PAID</v>
          </cell>
        </row>
        <row r="69">
          <cell r="B69">
            <v>364112217</v>
          </cell>
          <cell r="C69" t="str">
            <v>SYED KHALID ASHRAF</v>
          </cell>
          <cell r="D69">
            <v>467</v>
          </cell>
          <cell r="E69" t="str">
            <v>PK20ABPA0010019174860017</v>
          </cell>
          <cell r="F69" t="str">
            <v>ALLIED BANK LIMITED</v>
          </cell>
          <cell r="G69" t="str">
            <v>MALIR COLONY NEAR KALA BOARD KARACHI</v>
          </cell>
          <cell r="H69" t="str">
            <v>SYED KHALID ASHRAF</v>
          </cell>
          <cell r="I69" t="str">
            <v>PAID</v>
          </cell>
        </row>
        <row r="70">
          <cell r="B70">
            <v>364113223</v>
          </cell>
          <cell r="C70" t="str">
            <v>TANZEEM ALI FAREED</v>
          </cell>
          <cell r="D70">
            <v>22632</v>
          </cell>
          <cell r="E70" t="str">
            <v>PK62SCBL0000001183849501</v>
          </cell>
          <cell r="F70" t="str">
            <v>STANDARD CHARTERED BANK (PAKISTAN) LTD.</v>
          </cell>
          <cell r="G70" t="str">
            <v>ABDULLAH HAROON ROAD, BRANCH, SNOW WHITE CENTRE,OPPOSITE JABEEZ HOTEL, KARACHI,</v>
          </cell>
          <cell r="H70" t="str">
            <v>TANZEEM ALI FAREED</v>
          </cell>
          <cell r="I70" t="str">
            <v>PAID</v>
          </cell>
        </row>
        <row r="71">
          <cell r="B71">
            <v>364113710</v>
          </cell>
          <cell r="C71" t="str">
            <v>AZAM ALI FAREED</v>
          </cell>
          <cell r="D71">
            <v>2125</v>
          </cell>
          <cell r="E71" t="str">
            <v>PK15SCBL0000001183848601</v>
          </cell>
          <cell r="F71" t="str">
            <v>STANDARD CHARTERED BANK (PAKISTAN) LTD.</v>
          </cell>
          <cell r="G71" t="str">
            <v>ABDULLAH HAROON ROAD BRANCH, SNOW WHITE CENTRE,OPPOSITE JABEEZ HOTEL, KARACHI.</v>
          </cell>
          <cell r="H71" t="str">
            <v>AZAM ALI FAREED</v>
          </cell>
          <cell r="I71" t="str">
            <v>PAID</v>
          </cell>
        </row>
        <row r="72">
          <cell r="B72">
            <v>364116226</v>
          </cell>
          <cell r="C72" t="str">
            <v>MOHAMMAD RAZA</v>
          </cell>
          <cell r="D72">
            <v>231</v>
          </cell>
          <cell r="E72" t="str">
            <v>PK37BAHL1047007101057501</v>
          </cell>
          <cell r="F72" t="str">
            <v>BANK AL HABIB LIMITED</v>
          </cell>
          <cell r="G72" t="str">
            <v>SOLDIER BAZAR BR,PLOT NO.17/1, SOL B-2, SOLDIER BAZAR,KARACHI</v>
          </cell>
          <cell r="H72" t="str">
            <v>MOHAMMAD RAZA</v>
          </cell>
          <cell r="I72" t="str">
            <v>PAID</v>
          </cell>
        </row>
        <row r="73">
          <cell r="B73">
            <v>364121028</v>
          </cell>
          <cell r="C73" t="str">
            <v>MALIK FARHAT HUSSAIN</v>
          </cell>
          <cell r="D73">
            <v>1225</v>
          </cell>
          <cell r="E73" t="str">
            <v>PK09BKIP0000008603904001</v>
          </cell>
          <cell r="F73" t="str">
            <v>BANKISLAMI PAKISTAN LIMITED</v>
          </cell>
          <cell r="G73" t="str">
            <v>ISLAMABAD BRANCH,90-WEST RAZIA SHARIF PLAZA, JINNAH AVENUE,BLUE AREA,ISLAMABAD</v>
          </cell>
          <cell r="H73" t="str">
            <v>MALIK FARHAT HUSSAIN</v>
          </cell>
          <cell r="I73" t="str">
            <v>PAID</v>
          </cell>
        </row>
        <row r="74">
          <cell r="B74">
            <v>364124857</v>
          </cell>
          <cell r="C74" t="str">
            <v>SYED IFTIKHAR HUSSAIN</v>
          </cell>
          <cell r="D74">
            <v>150</v>
          </cell>
          <cell r="E74" t="str">
            <v>PK63HABB0004040009840601</v>
          </cell>
          <cell r="F74" t="str">
            <v>HABIB BANK LIMITED</v>
          </cell>
          <cell r="G74" t="str">
            <v>ADJACENT TO COFFEE SHOP, UNIVERSITY CAMPUS, PESHAWAR</v>
          </cell>
          <cell r="H74" t="str">
            <v>SYED IFTIKHAR HUSSAIN</v>
          </cell>
          <cell r="I74" t="str">
            <v>PAID</v>
          </cell>
        </row>
        <row r="75">
          <cell r="B75">
            <v>364127397</v>
          </cell>
          <cell r="C75" t="str">
            <v>USMAN AFZAL</v>
          </cell>
          <cell r="D75">
            <v>120</v>
          </cell>
          <cell r="E75" t="str">
            <v>PK35JSBL9039000000566678</v>
          </cell>
          <cell r="F75" t="str">
            <v>J S BANK LIMITED.</v>
          </cell>
          <cell r="G75" t="str">
            <v>CIVIL LINES BRANCH, B-IV-2R-40, SAEED PLAZA. JHELUM</v>
          </cell>
          <cell r="H75" t="str">
            <v>USMAN AFZAL</v>
          </cell>
          <cell r="I75" t="str">
            <v>PAID</v>
          </cell>
        </row>
        <row r="76">
          <cell r="B76">
            <v>364129252</v>
          </cell>
          <cell r="C76" t="str">
            <v>SAFDAR ALI ANJUM</v>
          </cell>
          <cell r="D76">
            <v>1</v>
          </cell>
          <cell r="E76" t="str">
            <v>PK37BAHL1059008100011401</v>
          </cell>
          <cell r="F76" t="str">
            <v>BANK AL HABIB LIMITED</v>
          </cell>
          <cell r="G76" t="str">
            <v>LANDHI BRANCH, PLOT#C-4/A, SCHEME#3, LANDHI TOWNSHIP, KARACHI.</v>
          </cell>
          <cell r="H76" t="str">
            <v>SAFDAR ALI ANJUM</v>
          </cell>
          <cell r="I76" t="str">
            <v>PAID</v>
          </cell>
        </row>
        <row r="77">
          <cell r="B77">
            <v>364129625</v>
          </cell>
          <cell r="C77" t="str">
            <v>IFTIKHAR AHMAD</v>
          </cell>
          <cell r="D77">
            <v>243</v>
          </cell>
          <cell r="E77" t="str">
            <v>PK33ABPA0010006017410019</v>
          </cell>
          <cell r="F77" t="str">
            <v>ALLIED BANK LIMITED</v>
          </cell>
          <cell r="G77" t="str">
            <v>GULSHAN-E-HADEED BRANCH KARACHI.</v>
          </cell>
          <cell r="H77" t="str">
            <v>IFTIKHAR AHMAD</v>
          </cell>
          <cell r="I77" t="str">
            <v>PAID</v>
          </cell>
        </row>
        <row r="78">
          <cell r="B78">
            <v>364130201</v>
          </cell>
          <cell r="C78" t="str">
            <v>MIRZA ABBAS SHIRAZEE</v>
          </cell>
          <cell r="D78">
            <v>9670</v>
          </cell>
          <cell r="E78" t="str">
            <v>PK76MPBL0112217140403659</v>
          </cell>
          <cell r="F78" t="str">
            <v>HABIB METROPOLITAN BANK LIMITED</v>
          </cell>
          <cell r="G78" t="str">
            <v>SHAHRAH  E FAISAL BRANCH KARACHI</v>
          </cell>
          <cell r="H78" t="str">
            <v>MIRZA ABBAS SHIRAZEE</v>
          </cell>
          <cell r="I78" t="str">
            <v>PAID</v>
          </cell>
        </row>
        <row r="79">
          <cell r="B79">
            <v>364134500</v>
          </cell>
          <cell r="C79" t="str">
            <v>NADEEM QAMAR</v>
          </cell>
          <cell r="D79">
            <v>178</v>
          </cell>
          <cell r="E79" t="str">
            <v>PK03HABB0004737900186803</v>
          </cell>
          <cell r="F79" t="str">
            <v>HABIB BANK LIMITED</v>
          </cell>
          <cell r="G79" t="str">
            <v>STEAM POWER STATION MANAWALA BRANCH FAISALABAD</v>
          </cell>
          <cell r="H79" t="str">
            <v>NADEEM QAMAR</v>
          </cell>
          <cell r="I79" t="str">
            <v>PAID</v>
          </cell>
        </row>
        <row r="80">
          <cell r="B80">
            <v>364137750</v>
          </cell>
          <cell r="C80" t="str">
            <v>NAEEM HAIDER</v>
          </cell>
          <cell r="D80">
            <v>538</v>
          </cell>
          <cell r="E80" t="str">
            <v>PK20BAHL1113009500728001</v>
          </cell>
          <cell r="F80" t="str">
            <v>BANK AL HABIB LIMITED</v>
          </cell>
          <cell r="G80" t="str">
            <v>SAADI TOWN BRANCH, BLOCK-3, MDA SCHEME- 33. KARACHI</v>
          </cell>
          <cell r="H80" t="str">
            <v>NAEEM HAIDER</v>
          </cell>
          <cell r="I80" t="str">
            <v>PAID</v>
          </cell>
        </row>
        <row r="81">
          <cell r="B81">
            <v>364141059</v>
          </cell>
          <cell r="C81" t="str">
            <v>MUHAMMAD ASIF RIAZ</v>
          </cell>
          <cell r="D81">
            <v>522</v>
          </cell>
          <cell r="E81" t="str">
            <v>PK79SCBL0000012860456801</v>
          </cell>
          <cell r="F81" t="str">
            <v>STANDARD CHARTERED BANK (PAKISTAN) LTD.</v>
          </cell>
          <cell r="G81" t="str">
            <v>ALLAMA IQBAL ROAD BRANCH, 72 S, BLOCK-2, P.E.C.H.S., KARACHI.</v>
          </cell>
          <cell r="H81" t="str">
            <v>MUHAMMAD ASIF RIAZ</v>
          </cell>
          <cell r="I81" t="str">
            <v>PAID</v>
          </cell>
        </row>
        <row r="82">
          <cell r="B82">
            <v>364144962</v>
          </cell>
          <cell r="C82" t="str">
            <v>MASAB GADIT</v>
          </cell>
          <cell r="D82">
            <v>31875</v>
          </cell>
          <cell r="E82" t="str">
            <v>PK59HABB0000477900765001</v>
          </cell>
          <cell r="F82" t="str">
            <v>HABIB BANK LIMITED</v>
          </cell>
          <cell r="G82" t="str">
            <v>ANNEXE BRANCH (0047),HASRAT MOHANI ROAD, KARACHI</v>
          </cell>
          <cell r="H82" t="str">
            <v>MASAB GADIT</v>
          </cell>
          <cell r="I82" t="str">
            <v>PAID</v>
          </cell>
        </row>
        <row r="83">
          <cell r="B83">
            <v>364146827</v>
          </cell>
          <cell r="C83" t="str">
            <v>KHAWAJA MUHAMMAD AMIN</v>
          </cell>
          <cell r="D83">
            <v>1539</v>
          </cell>
          <cell r="E83" t="str">
            <v>PK02BAHL0066007700970701</v>
          </cell>
          <cell r="F83" t="str">
            <v>BANK AL HABIB LIMITED</v>
          </cell>
          <cell r="G83" t="str">
            <v>PEOPLE COLONY BRANCH. GUJRANWALA</v>
          </cell>
          <cell r="H83" t="str">
            <v>KHAWAJA MUHAMMAD AMIN</v>
          </cell>
          <cell r="I83" t="str">
            <v>PAID</v>
          </cell>
        </row>
        <row r="84">
          <cell r="B84">
            <v>364149177</v>
          </cell>
          <cell r="C84" t="str">
            <v>BUSHRA ANJUM</v>
          </cell>
          <cell r="D84">
            <v>1</v>
          </cell>
          <cell r="E84" t="str">
            <v>PK47BAHL1112007100422601</v>
          </cell>
          <cell r="F84" t="str">
            <v>BANK AL HABIB LIMITED</v>
          </cell>
          <cell r="G84" t="str">
            <v>MALIR CITY BRANCH, PLOT NO.G-/1-278-9 VIII C-13, MALIR CITY, KARACHI.</v>
          </cell>
          <cell r="H84" t="str">
            <v>BUSHRA ANJUM</v>
          </cell>
          <cell r="I84" t="str">
            <v>PAID</v>
          </cell>
        </row>
        <row r="85">
          <cell r="B85">
            <v>364149581</v>
          </cell>
          <cell r="C85" t="str">
            <v>KALEEM KHAN</v>
          </cell>
          <cell r="D85">
            <v>63</v>
          </cell>
          <cell r="E85" t="str">
            <v>PK78MUCB0139102010015554</v>
          </cell>
          <cell r="F85" t="str">
            <v>MCB BANK LIMITED</v>
          </cell>
          <cell r="G85" t="str">
            <v>SIDCO CENTRE BR.,SIDCO AVENUE CENTRE,PIA KARACHI</v>
          </cell>
          <cell r="H85" t="str">
            <v>KALEEM KHAN</v>
          </cell>
          <cell r="I85" t="str">
            <v>PAID</v>
          </cell>
        </row>
        <row r="86">
          <cell r="B86">
            <v>364156495</v>
          </cell>
          <cell r="C86" t="str">
            <v>SAGHIR AHMED SIDDIQUI</v>
          </cell>
          <cell r="D86">
            <v>245</v>
          </cell>
          <cell r="E86" t="str">
            <v>PK65MEZN0099150101826876</v>
          </cell>
          <cell r="F86" t="str">
            <v>MEEZAN BANK LIMITED</v>
          </cell>
          <cell r="G86" t="str">
            <v>INDUS MEHRAN C.H.S BRANCH KARACHI.</v>
          </cell>
          <cell r="H86" t="str">
            <v>SAGHIR AHMED SIDDIQUI</v>
          </cell>
          <cell r="I86" t="str">
            <v>PAID</v>
          </cell>
        </row>
        <row r="87">
          <cell r="B87">
            <v>364166429</v>
          </cell>
          <cell r="C87" t="str">
            <v>RAI AMJAD ALI</v>
          </cell>
          <cell r="D87">
            <v>1279</v>
          </cell>
          <cell r="E87" t="str">
            <v>PK31HABB0000420021231001</v>
          </cell>
          <cell r="F87" t="str">
            <v>HABIB BANK LIMITED</v>
          </cell>
          <cell r="G87" t="str">
            <v>STATE LIFE BUILD BR, STATE LIFE BUILD #9 DR ZIAUDDIN AHMED ROAD, SADDAR, KARACHI.</v>
          </cell>
          <cell r="H87" t="str">
            <v>RAI AMJAD ALI</v>
          </cell>
          <cell r="I87" t="str">
            <v>PAID</v>
          </cell>
        </row>
        <row r="88">
          <cell r="B88">
            <v>364173813</v>
          </cell>
          <cell r="C88" t="str">
            <v>MUHAMMAD AMIN SIDDIQUI</v>
          </cell>
          <cell r="D88">
            <v>431</v>
          </cell>
          <cell r="E88" t="str">
            <v>PK61ASCM0001450100577458</v>
          </cell>
          <cell r="F88" t="str">
            <v>ASKARI BANK LIMITED</v>
          </cell>
          <cell r="G88" t="str">
            <v>PAPER MARKET BRANCH, FRERE ROAD, SHAHRAH -E-LIAQUAT. KARACHI</v>
          </cell>
          <cell r="H88" t="str">
            <v>MUHAMMAD AMIN SIDDIQUI</v>
          </cell>
          <cell r="I88" t="str">
            <v>PAID</v>
          </cell>
        </row>
        <row r="89">
          <cell r="B89">
            <v>364177103</v>
          </cell>
          <cell r="C89" t="str">
            <v>ABDUL BASIT</v>
          </cell>
          <cell r="D89">
            <v>768</v>
          </cell>
          <cell r="E89" t="str">
            <v>PK77DUIB0000000419323001</v>
          </cell>
          <cell r="F89" t="str">
            <v>DUBAI ISLAMIC BANK PAKISTAN LIMITED</v>
          </cell>
          <cell r="G89" t="str">
            <v>MAIN BRANCH, HASSAN CHAMBERS, BLOCK-7, CLIFTON. KARACHI</v>
          </cell>
          <cell r="H89" t="str">
            <v>ABDUL BASIT</v>
          </cell>
          <cell r="I89" t="str">
            <v>PAID</v>
          </cell>
        </row>
        <row r="90">
          <cell r="B90">
            <v>364180354</v>
          </cell>
          <cell r="C90" t="str">
            <v>NAGHMAN SAEED</v>
          </cell>
          <cell r="D90">
            <v>662</v>
          </cell>
          <cell r="E90" t="str">
            <v>PK94MUCB0405753761000974</v>
          </cell>
          <cell r="F90" t="str">
            <v>MCB BANK LIMITED</v>
          </cell>
          <cell r="G90" t="str">
            <v>NORTH NAZIMABAD BRANCH, NORTH PLAZA, SD- 11, OFF.JINNAH COLLEGE, BLOCK-A. KARACHI</v>
          </cell>
          <cell r="H90" t="str">
            <v>NAGHMAN SAEED</v>
          </cell>
          <cell r="I90" t="str">
            <v>PAID</v>
          </cell>
        </row>
        <row r="91">
          <cell r="B91">
            <v>364181436</v>
          </cell>
          <cell r="C91" t="str">
            <v>ADEELA AZAM</v>
          </cell>
          <cell r="D91">
            <v>2051</v>
          </cell>
          <cell r="E91" t="str">
            <v>PK17MUCB0445821411000126</v>
          </cell>
          <cell r="F91" t="str">
            <v>MCB BANK LIMITED</v>
          </cell>
          <cell r="G91" t="str">
            <v>202- KOTLI LOHARAN WEST BRANCH SIALKOT.</v>
          </cell>
          <cell r="H91" t="str">
            <v>ADEELA AZAM</v>
          </cell>
          <cell r="I91" t="str">
            <v>PAID</v>
          </cell>
        </row>
        <row r="92">
          <cell r="B92">
            <v>364185239</v>
          </cell>
          <cell r="C92" t="str">
            <v>TARIQ TAYYAB</v>
          </cell>
          <cell r="D92">
            <v>723</v>
          </cell>
          <cell r="E92" t="str">
            <v>PK16NBPA1360003064338908</v>
          </cell>
          <cell r="F92" t="str">
            <v>NATIONAL BANK OF PAKISTAN</v>
          </cell>
          <cell r="G92" t="str">
            <v>KOTLI LOHARAN BRANCH SIALKOT.</v>
          </cell>
          <cell r="H92" t="str">
            <v>TARIQ TAYYAB</v>
          </cell>
          <cell r="I92" t="str">
            <v>PAID</v>
          </cell>
        </row>
        <row r="93">
          <cell r="B93">
            <v>364195790</v>
          </cell>
          <cell r="C93" t="str">
            <v>ABDUL JABBAR KHAN</v>
          </cell>
          <cell r="D93">
            <v>149</v>
          </cell>
          <cell r="E93" t="str">
            <v>PK11MUCB0047702010038402</v>
          </cell>
          <cell r="F93" t="str">
            <v>MCB BANK LIMITED</v>
          </cell>
          <cell r="G93" t="str">
            <v>GULSHAN MARKET BRANCH. MULTAN</v>
          </cell>
          <cell r="H93" t="str">
            <v>ABDUL JABBAR KHAN</v>
          </cell>
          <cell r="I93" t="str">
            <v>PAID</v>
          </cell>
        </row>
        <row r="94">
          <cell r="B94">
            <v>364199685</v>
          </cell>
          <cell r="C94" t="str">
            <v>SADAF KHAN</v>
          </cell>
          <cell r="D94">
            <v>805</v>
          </cell>
          <cell r="E94" t="str">
            <v>PK73HABB0004637900594403</v>
          </cell>
          <cell r="F94" t="str">
            <v>HABIB BANK LIMITED</v>
          </cell>
          <cell r="G94" t="str">
            <v>SUNEHRI MASJID ROAD BRANCH, NOTHIA, PESHAWAR</v>
          </cell>
          <cell r="H94" t="str">
            <v>SADAF KHAN</v>
          </cell>
          <cell r="I94" t="str">
            <v>PAID</v>
          </cell>
        </row>
        <row r="95">
          <cell r="B95">
            <v>364203313</v>
          </cell>
          <cell r="C95" t="str">
            <v>MUHAMMAD ASHRAF</v>
          </cell>
          <cell r="D95">
            <v>316</v>
          </cell>
          <cell r="E95" t="str">
            <v>PK96SIND0006373727246100</v>
          </cell>
          <cell r="F95" t="str">
            <v>SINDH BANK LIMITED</v>
          </cell>
          <cell r="G95" t="str">
            <v>SHAHABPURA ROAD BR,NEAR MASJID TAJDAR-E- MADINA,SMALL INDUSTRIES ESTATE, SIALKOT.</v>
          </cell>
          <cell r="H95" t="str">
            <v>MUHAMMAD ASHRAF</v>
          </cell>
          <cell r="I95" t="str">
            <v>PAID</v>
          </cell>
        </row>
        <row r="96">
          <cell r="B96">
            <v>364210458</v>
          </cell>
          <cell r="C96" t="str">
            <v>SYED OWAIS HASSAN ZAIDI</v>
          </cell>
          <cell r="D96">
            <v>1476</v>
          </cell>
          <cell r="E96" t="str">
            <v>0100632348</v>
          </cell>
          <cell r="F96" t="str">
            <v>MEEZAN BANK LIMITED.</v>
          </cell>
          <cell r="G96" t="str">
            <v>PNSC BRANCH, GROUND FLR AT 37-A, LALAZAR AREA, OFF. M.T KHAN ROAD, KARACHI.</v>
          </cell>
          <cell r="H96" t="str">
            <v>SYED OWAIS HASSAN ZAIDI</v>
          </cell>
          <cell r="I96" t="str">
            <v>PAID</v>
          </cell>
        </row>
        <row r="97">
          <cell r="B97">
            <v>364217727</v>
          </cell>
          <cell r="C97" t="str">
            <v>IMTIAZ ALI</v>
          </cell>
          <cell r="D97">
            <v>303</v>
          </cell>
          <cell r="E97" t="str">
            <v>PK71DUIB0000000275010001</v>
          </cell>
          <cell r="F97" t="str">
            <v>DUBAI ISLAMIC BANK PAKISTAN LIMITED</v>
          </cell>
          <cell r="G97" t="str">
            <v>DHA PHASE-2 BRANCH, GROUND FLOOR, PLOT# 86, STREET# 22, SECTOR-J. ISLAMABAD</v>
          </cell>
          <cell r="H97" t="str">
            <v>IMTIAZ ALI</v>
          </cell>
          <cell r="I97" t="str">
            <v>PAID</v>
          </cell>
        </row>
        <row r="98">
          <cell r="B98">
            <v>364224087</v>
          </cell>
          <cell r="C98" t="str">
            <v>MUHAMMAD UMAR FAROOQ</v>
          </cell>
          <cell r="D98">
            <v>50</v>
          </cell>
          <cell r="E98" t="str">
            <v>PK19HABB0002957900746003</v>
          </cell>
          <cell r="F98" t="str">
            <v>HABIB BANK LIMITED</v>
          </cell>
          <cell r="G98" t="str">
            <v>NOORPUR BRANCH, CHAK# 122/JB, P-3792, MILLAT ROAD. FAISALABAD</v>
          </cell>
          <cell r="H98" t="str">
            <v>MUHAMMAD UMAR FAROOQ</v>
          </cell>
          <cell r="I98" t="str">
            <v>PAID</v>
          </cell>
        </row>
        <row r="99">
          <cell r="B99">
            <v>364225753</v>
          </cell>
          <cell r="C99" t="str">
            <v>TAHIRA MUNEEB</v>
          </cell>
          <cell r="D99">
            <v>275</v>
          </cell>
          <cell r="E99" t="str">
            <v>PK84ABPA0010051205250011</v>
          </cell>
          <cell r="F99" t="str">
            <v>ALLIED BANK LIMITED</v>
          </cell>
          <cell r="G99" t="str">
            <v>WAPDA CITY BRANCH, CANAL ROAD, BLOCK-F, MAIN BOULEVARD ROAD, CENTRAL. FAISALABAD</v>
          </cell>
          <cell r="H99" t="str">
            <v>TAHIRA MUNEEB</v>
          </cell>
          <cell r="I99" t="str">
            <v>PAID</v>
          </cell>
        </row>
        <row r="100">
          <cell r="B100">
            <v>364226553</v>
          </cell>
          <cell r="C100" t="str">
            <v>MUHAMMAD UMER ARSHAD</v>
          </cell>
          <cell r="D100">
            <v>977</v>
          </cell>
          <cell r="E100" t="str">
            <v>PK17SCBL0000001254085101</v>
          </cell>
          <cell r="F100" t="str">
            <v>STANDARD CHARTERED BANK (PAKISTAN) LTD.</v>
          </cell>
          <cell r="G100" t="str">
            <v>ALLAMA IQBAL TOWN BRANCH-II, 23-PAK BLOCK. LAHORE</v>
          </cell>
          <cell r="H100" t="str">
            <v>MUHAMMAD UMER ARSHAD</v>
          </cell>
          <cell r="I100" t="str">
            <v>PAID</v>
          </cell>
        </row>
        <row r="101">
          <cell r="B101">
            <v>364230126</v>
          </cell>
          <cell r="C101" t="str">
            <v>NOOR US SABA</v>
          </cell>
          <cell r="D101">
            <v>850</v>
          </cell>
          <cell r="E101" t="str">
            <v>PK66MEZN0002570103029249</v>
          </cell>
          <cell r="F101" t="str">
            <v>MEEZAN BANK LIMITED</v>
          </cell>
          <cell r="G101" t="str">
            <v>DHA BRANCH, PHASE-5. LAHORE</v>
          </cell>
          <cell r="H101" t="str">
            <v>NOOR US SABA</v>
          </cell>
          <cell r="I101" t="str">
            <v>PAID</v>
          </cell>
        </row>
        <row r="102">
          <cell r="B102">
            <v>364234730</v>
          </cell>
          <cell r="C102" t="str">
            <v>SYED SAJID HUSSAIN JAFFERY</v>
          </cell>
          <cell r="D102">
            <v>16</v>
          </cell>
          <cell r="E102" t="str">
            <v>PK71HABB0006020039407801</v>
          </cell>
          <cell r="F102" t="str">
            <v>HABIB BANK LIMITED</v>
          </cell>
          <cell r="G102" t="str">
            <v>CDA CIVIC CENTRE BRANCH, G-6 MARKAZ, ISLAMABAD</v>
          </cell>
          <cell r="H102" t="str">
            <v>SYED SAJID HUSSAIN JAFFERY</v>
          </cell>
          <cell r="I102" t="str">
            <v>PAID</v>
          </cell>
        </row>
        <row r="103">
          <cell r="B103">
            <v>364234953</v>
          </cell>
          <cell r="C103" t="str">
            <v>MUHAMMAD NAVEED AKHTAR MALIK</v>
          </cell>
          <cell r="D103">
            <v>424</v>
          </cell>
          <cell r="E103" t="str">
            <v>PK31ALFH0101001002505231</v>
          </cell>
          <cell r="F103" t="str">
            <v>BANK ALFALAH LIMITED</v>
          </cell>
          <cell r="G103" t="str">
            <v>LALAZAR BRANCH RAWALPINDI</v>
          </cell>
          <cell r="H103" t="str">
            <v>MUHAMMAD NAVEED AKHTAR MALIK</v>
          </cell>
          <cell r="I103" t="str">
            <v>PAID</v>
          </cell>
        </row>
        <row r="104">
          <cell r="B104">
            <v>364235471</v>
          </cell>
          <cell r="C104" t="str">
            <v>MUHAMMAD RAFIQ DOSANI</v>
          </cell>
          <cell r="D104">
            <v>701</v>
          </cell>
          <cell r="E104" t="str">
            <v>PK54MUCB0008802010002713</v>
          </cell>
          <cell r="F104" t="str">
            <v>MCB BANK LIMITED</v>
          </cell>
          <cell r="G104" t="str">
            <v>MARICH BAZAR BRANCH SUKKAR</v>
          </cell>
          <cell r="H104" t="str">
            <v>MUHAMMAD RAFIQ DOSANI</v>
          </cell>
          <cell r="I104" t="str">
            <v>PAID</v>
          </cell>
        </row>
        <row r="105">
          <cell r="B105">
            <v>364236677</v>
          </cell>
          <cell r="C105" t="str">
            <v>SYED MUNAWAR ALI GILLANI</v>
          </cell>
          <cell r="D105">
            <v>787</v>
          </cell>
          <cell r="E105" t="str">
            <v>PK38SCBL0000001050091201</v>
          </cell>
          <cell r="F105" t="str">
            <v>STANDARD CHARTERED BANK (PAKISTAN) LTD.</v>
          </cell>
          <cell r="G105" t="str">
            <v>F-7, MARKAZ BRANCH ISLAMABAD</v>
          </cell>
          <cell r="H105" t="str">
            <v>SYED MUNAWAR ALI GILLANI</v>
          </cell>
          <cell r="I105" t="str">
            <v>PAID</v>
          </cell>
        </row>
        <row r="106">
          <cell r="B106">
            <v>364239390</v>
          </cell>
          <cell r="C106" t="str">
            <v>KHUSHRO SHAHOOKAR</v>
          </cell>
          <cell r="D106">
            <v>22100</v>
          </cell>
          <cell r="E106" t="str">
            <v>PK15ASCM0001001000951369</v>
          </cell>
          <cell r="F106" t="str">
            <v>ASKARI BANK LIMITED</v>
          </cell>
          <cell r="H106" t="str">
            <v>KHUSHRO SHAHOOKAR</v>
          </cell>
          <cell r="I106" t="str">
            <v>PAID</v>
          </cell>
        </row>
        <row r="107">
          <cell r="B107">
            <v>513000768</v>
          </cell>
          <cell r="C107" t="str">
            <v>SHEIKH  MUHAMMAD IQBAL</v>
          </cell>
          <cell r="D107">
            <v>64</v>
          </cell>
          <cell r="E107" t="str">
            <v>PK79HABB0005810007860503</v>
          </cell>
          <cell r="F107" t="str">
            <v>HABIB BANK LIMITED</v>
          </cell>
          <cell r="G107" t="str">
            <v>KACHOO PURA LAHORE</v>
          </cell>
          <cell r="H107" t="str">
            <v>SHEIKH  MUHAMMAD IQBAL</v>
          </cell>
          <cell r="I107" t="str">
            <v>PAID</v>
          </cell>
        </row>
        <row r="108">
          <cell r="B108">
            <v>513001139</v>
          </cell>
          <cell r="C108" t="str">
            <v>MUHAMMAD ASIF</v>
          </cell>
          <cell r="D108">
            <v>150</v>
          </cell>
          <cell r="E108" t="str">
            <v>PK33AIIN0000102121130019</v>
          </cell>
          <cell r="F108" t="str">
            <v>AL BARAKA BANK (PAKISTAN) LIMITED</v>
          </cell>
          <cell r="G108" t="str">
            <v>HALI ROAD,GULBERG LAHORE</v>
          </cell>
          <cell r="H108" t="str">
            <v>MUHAMMAD ASIF</v>
          </cell>
          <cell r="I108" t="str">
            <v>PAID</v>
          </cell>
        </row>
        <row r="109">
          <cell r="B109">
            <v>513003895</v>
          </cell>
          <cell r="C109" t="str">
            <v>MAROOF AHMED</v>
          </cell>
          <cell r="D109">
            <v>127</v>
          </cell>
          <cell r="E109" t="str">
            <v>PK49SONE0009320006037675</v>
          </cell>
          <cell r="F109" t="str">
            <v>SONERI BANK LIMITED</v>
          </cell>
          <cell r="G109" t="str">
            <v>00093 MAIN BRANCH,SAEED PLAZA,CIVIL LINE JHELUM</v>
          </cell>
          <cell r="H109" t="str">
            <v>MAROOF AHMED</v>
          </cell>
          <cell r="I109" t="str">
            <v>PAID</v>
          </cell>
        </row>
        <row r="110">
          <cell r="B110">
            <v>539016077</v>
          </cell>
          <cell r="C110" t="str">
            <v>FARIQ MUKHTAR</v>
          </cell>
          <cell r="D110">
            <v>128</v>
          </cell>
          <cell r="E110" t="str">
            <v>PK54BAHL1003007708279201</v>
          </cell>
          <cell r="F110" t="str">
            <v>BANK AL HABIB LIMITED</v>
          </cell>
          <cell r="G110" t="str">
            <v>SHAHRAH-E-FAISAL KARACHI</v>
          </cell>
          <cell r="H110" t="str">
            <v>FARIQ MUKHTAR</v>
          </cell>
          <cell r="I110" t="str">
            <v>PAID</v>
          </cell>
        </row>
        <row r="111">
          <cell r="B111">
            <v>539016531</v>
          </cell>
          <cell r="C111" t="str">
            <v>BABAR ALI KHAN</v>
          </cell>
          <cell r="D111">
            <v>113050</v>
          </cell>
          <cell r="E111" t="str">
            <v>PK87HABB0022657200684803</v>
          </cell>
          <cell r="F111" t="str">
            <v>HABIB BANK LIMITED</v>
          </cell>
          <cell r="G111" t="str">
            <v>KHAYABAN-E-HAFIZ KARACHI</v>
          </cell>
          <cell r="H111" t="str">
            <v>BABAR ALI KHAN</v>
          </cell>
          <cell r="I111" t="str">
            <v>PAID</v>
          </cell>
        </row>
        <row r="112">
          <cell r="B112">
            <v>620006713</v>
          </cell>
          <cell r="C112" t="str">
            <v>MRS.FAIZIA SITWAT/MURAD SITWAT</v>
          </cell>
          <cell r="D112">
            <v>350</v>
          </cell>
          <cell r="E112" t="str">
            <v>PK83ABPA0010019656020011</v>
          </cell>
          <cell r="F112" t="str">
            <v>ALLIED BANK LIMITED</v>
          </cell>
          <cell r="G112" t="str">
            <v>DADABHOY CENTRE KARACHI</v>
          </cell>
          <cell r="H112" t="str">
            <v>MRS.FAIZIA SITWAT/MURAD SITWAT</v>
          </cell>
          <cell r="I112" t="str">
            <v>PAID</v>
          </cell>
        </row>
        <row r="113">
          <cell r="B113">
            <v>620018486</v>
          </cell>
          <cell r="C113" t="str">
            <v>SHAISTA SARWAR/NADEEM ANWER ILYAS</v>
          </cell>
          <cell r="D113">
            <v>904</v>
          </cell>
          <cell r="E113" t="str">
            <v>PK47NBPA1027003150769584</v>
          </cell>
          <cell r="F113" t="str">
            <v>NATIONAL BANK OF PAKISTAN</v>
          </cell>
          <cell r="G113" t="str">
            <v>MODEL BRANCH, CLIFTON KARACHI</v>
          </cell>
          <cell r="H113" t="str">
            <v>SHAISTA SARWAR/NADEEM ANWER ILYAS</v>
          </cell>
          <cell r="I113" t="str">
            <v>PAID</v>
          </cell>
        </row>
        <row r="114">
          <cell r="B114">
            <v>620034129</v>
          </cell>
          <cell r="C114" t="str">
            <v>ENAYAT ALI</v>
          </cell>
          <cell r="D114">
            <v>2512</v>
          </cell>
          <cell r="E114" t="str">
            <v>105-0105-0085</v>
          </cell>
          <cell r="F114" t="str">
            <v>MEEZAN BANK LIMITED</v>
          </cell>
          <cell r="G114" t="str">
            <v>MARRIOT HOTEL KARACHI</v>
          </cell>
          <cell r="H114" t="str">
            <v>ENAYAT ALI</v>
          </cell>
          <cell r="I114" t="str">
            <v>UNPAID</v>
          </cell>
        </row>
        <row r="115">
          <cell r="B115">
            <v>620044847</v>
          </cell>
          <cell r="C115" t="str">
            <v>MUHAMMAD RAZA</v>
          </cell>
          <cell r="D115">
            <v>12</v>
          </cell>
          <cell r="E115" t="str">
            <v>PK50ALFH5638005000635260</v>
          </cell>
          <cell r="F115" t="str">
            <v>BANK ALFALAH LIMITED</v>
          </cell>
          <cell r="G115" t="str">
            <v>IBG-SOLDIER BAZAR KARACHI</v>
          </cell>
          <cell r="H115" t="str">
            <v>MUHAMMAD RAZA</v>
          </cell>
          <cell r="I115" t="str">
            <v>PAID</v>
          </cell>
        </row>
        <row r="116">
          <cell r="B116">
            <v>620048129</v>
          </cell>
          <cell r="C116" t="str">
            <v>ALI MEHDI</v>
          </cell>
          <cell r="D116">
            <v>11</v>
          </cell>
          <cell r="E116" t="str">
            <v>PK57HABB0006060007849101</v>
          </cell>
          <cell r="F116" t="str">
            <v>HABIB BANK LIMITED</v>
          </cell>
          <cell r="G116" t="str">
            <v>HIGH COURT KARACHI</v>
          </cell>
          <cell r="H116" t="str">
            <v>ALI MEHDI</v>
          </cell>
          <cell r="I116" t="str">
            <v>PAID</v>
          </cell>
        </row>
        <row r="117">
          <cell r="B117">
            <v>620049598</v>
          </cell>
          <cell r="C117" t="str">
            <v>MUHAMMAD SIDDIQ SITWAT</v>
          </cell>
          <cell r="D117">
            <v>1550</v>
          </cell>
          <cell r="E117" t="str">
            <v>PK73UNIL0112015010070228</v>
          </cell>
          <cell r="F117" t="str">
            <v>UNITED BANK LIMITED</v>
          </cell>
          <cell r="G117" t="str">
            <v>CHANDNI CHOWK BRANCH KARACHI</v>
          </cell>
          <cell r="H117" t="str">
            <v>MUHAMMAD SIDDIQ SITWAT</v>
          </cell>
          <cell r="I117" t="str">
            <v>PAID</v>
          </cell>
        </row>
        <row r="118">
          <cell r="B118">
            <v>620050125</v>
          </cell>
          <cell r="C118" t="str">
            <v>SYED EJAZ KALAM</v>
          </cell>
          <cell r="D118">
            <v>42</v>
          </cell>
          <cell r="E118" t="str">
            <v>PK91BAHL1036007100060501</v>
          </cell>
          <cell r="F118" t="str">
            <v>BANK AL HABIB LIMITED</v>
          </cell>
          <cell r="G118" t="str">
            <v>KHAYABAN-E-HAFIZ KARACHI</v>
          </cell>
          <cell r="H118" t="str">
            <v>SYED EJAZ KALAM</v>
          </cell>
          <cell r="I118" t="str">
            <v>PAID</v>
          </cell>
        </row>
        <row r="119">
          <cell r="B119">
            <v>620051917</v>
          </cell>
          <cell r="C119" t="str">
            <v>MUHAMMAD IFTIKHAR HUSSAIN KHAN</v>
          </cell>
          <cell r="D119">
            <v>2</v>
          </cell>
          <cell r="E119" t="str">
            <v>0000 188556</v>
          </cell>
          <cell r="F119" t="str">
            <v>NATIONAL BANK PAKISTAN</v>
          </cell>
          <cell r="G119" t="str">
            <v>PESHAWAR CANTT PESHAWAR</v>
          </cell>
          <cell r="H119" t="str">
            <v>MUHAMMAD IFTIKHAR HUSSAIN KHAN</v>
          </cell>
          <cell r="I119" t="str">
            <v>-</v>
          </cell>
        </row>
        <row r="120">
          <cell r="B120">
            <v>620053913</v>
          </cell>
          <cell r="C120" t="str">
            <v>SYED SHAHID AKBAR</v>
          </cell>
          <cell r="D120">
            <v>700</v>
          </cell>
          <cell r="E120" t="str">
            <v>PK58UNIL0112049110126976</v>
          </cell>
          <cell r="F120" t="str">
            <v>UNITED BANK LIMITED</v>
          </cell>
          <cell r="G120" t="str">
            <v>GULSHAN-E-ZUBAIDA KARACHI</v>
          </cell>
          <cell r="H120" t="str">
            <v>SYED SHAHID AKBAR</v>
          </cell>
          <cell r="I120" t="str">
            <v>PAID</v>
          </cell>
        </row>
        <row r="121">
          <cell r="B121">
            <v>620055421</v>
          </cell>
          <cell r="C121" t="str">
            <v>SYEDA FATIMA BANO</v>
          </cell>
          <cell r="D121">
            <v>8</v>
          </cell>
          <cell r="E121" t="str">
            <v>PK59BAHL1018007801962901</v>
          </cell>
          <cell r="F121" t="str">
            <v>BANK AL HABIB LIMITED</v>
          </cell>
          <cell r="G121" t="str">
            <v>GULISTAN-E-JAUHAR KARACHI</v>
          </cell>
          <cell r="H121" t="str">
            <v>SYEDA FATIMA BANO</v>
          </cell>
          <cell r="I121" t="str">
            <v>PAID</v>
          </cell>
        </row>
        <row r="122">
          <cell r="B122">
            <v>935027324</v>
          </cell>
          <cell r="C122" t="str">
            <v>MARIUM</v>
          </cell>
          <cell r="D122">
            <v>607</v>
          </cell>
          <cell r="E122" t="str">
            <v>PK34BAHL1047008100644301</v>
          </cell>
          <cell r="F122" t="str">
            <v>BANK AL HABIB LIMITED</v>
          </cell>
          <cell r="G122" t="str">
            <v>SOLDIER BAZAR KARACHI</v>
          </cell>
          <cell r="H122" t="str">
            <v>MARIUM</v>
          </cell>
          <cell r="I122" t="str">
            <v>PAID</v>
          </cell>
        </row>
        <row r="123">
          <cell r="B123">
            <v>935028520</v>
          </cell>
          <cell r="C123" t="str">
            <v>MOHAMMAD RASHID KHAN</v>
          </cell>
          <cell r="D123">
            <v>577</v>
          </cell>
          <cell r="E123" t="str">
            <v>PK90NBPA0064003107579889</v>
          </cell>
          <cell r="F123" t="str">
            <v>NATIONAL BANK OF PAKISTAN</v>
          </cell>
          <cell r="G123" t="str">
            <v>SITE BRANCH KARACHI</v>
          </cell>
          <cell r="H123" t="str">
            <v>MOHAMMAD RASHID KHAN</v>
          </cell>
          <cell r="I123" t="str">
            <v>PAID</v>
          </cell>
        </row>
        <row r="124">
          <cell r="B124">
            <v>1164010240</v>
          </cell>
          <cell r="C124" t="str">
            <v>ZAWAR HUSSAIN</v>
          </cell>
          <cell r="D124">
            <v>422</v>
          </cell>
          <cell r="E124" t="str">
            <v>PK88ALFH0028001003563312</v>
          </cell>
          <cell r="F124" t="str">
            <v>BANK ALFALAH LIMITED</v>
          </cell>
          <cell r="G124" t="str">
            <v>GULBERG BRANCH, LAHORE.</v>
          </cell>
          <cell r="H124" t="str">
            <v>ZAWAR HUSSAIN</v>
          </cell>
          <cell r="I124" t="str">
            <v>PAID</v>
          </cell>
        </row>
        <row r="125">
          <cell r="B125">
            <v>1164013004</v>
          </cell>
          <cell r="C125" t="str">
            <v>AZAM ALI FAREED</v>
          </cell>
          <cell r="D125">
            <v>4716</v>
          </cell>
          <cell r="E125" t="str">
            <v>PK15SCBL0000001183848601</v>
          </cell>
          <cell r="F125" t="str">
            <v>STANDARD CHARTERED BANK (PAKISTAN) LTD.</v>
          </cell>
          <cell r="G125" t="str">
            <v>SADDAR BRANCH KARACHI</v>
          </cell>
          <cell r="H125" t="str">
            <v>AZAM ALI FAREED</v>
          </cell>
          <cell r="I125" t="str">
            <v>PAID</v>
          </cell>
        </row>
        <row r="126">
          <cell r="B126">
            <v>1164016635</v>
          </cell>
          <cell r="C126" t="str">
            <v>SALEEM AHSAN</v>
          </cell>
          <cell r="D126">
            <v>421</v>
          </cell>
          <cell r="E126" t="str">
            <v>PK70MEZN0001690101027723</v>
          </cell>
          <cell r="F126" t="str">
            <v>MEEZAN BANK LIMITED</v>
          </cell>
          <cell r="G126" t="str">
            <v>GULBAHAR BRANCH KARACHI</v>
          </cell>
          <cell r="H126" t="str">
            <v>SALEEM AHSAN</v>
          </cell>
          <cell r="I126" t="str">
            <v>PAID</v>
          </cell>
        </row>
        <row r="127">
          <cell r="B127">
            <v>1339009290</v>
          </cell>
          <cell r="C127" t="str">
            <v>MUHAMMAD ISMAIL KHAN</v>
          </cell>
          <cell r="D127">
            <v>23</v>
          </cell>
          <cell r="E127" t="str">
            <v>PK04NBPA1053003000816467</v>
          </cell>
          <cell r="F127" t="str">
            <v>NATIONAL BANK OF PAKISTAN</v>
          </cell>
          <cell r="G127" t="str">
            <v>SINDH SECRETARIAT NO.1 KARACHI</v>
          </cell>
          <cell r="H127" t="str">
            <v>MUHAMMAD ISMAIL KHAN</v>
          </cell>
          <cell r="I127" t="str">
            <v>PAID</v>
          </cell>
        </row>
        <row r="128">
          <cell r="B128">
            <v>1339011692</v>
          </cell>
          <cell r="C128" t="str">
            <v>AZIZUL HAQUE</v>
          </cell>
          <cell r="D128">
            <v>489</v>
          </cell>
          <cell r="E128" t="str">
            <v>PK43BAHL1077008100036001</v>
          </cell>
          <cell r="F128" t="str">
            <v>BANK AL HABIB LIMITED</v>
          </cell>
          <cell r="G128" t="str">
            <v>SHAH FAISAL COLONY BRANCH, KARACHI.</v>
          </cell>
          <cell r="H128" t="str">
            <v>AZIZUL HAQUE</v>
          </cell>
          <cell r="I128" t="str">
            <v>PAID</v>
          </cell>
        </row>
        <row r="129">
          <cell r="B129">
            <v>1339014332</v>
          </cell>
          <cell r="C129" t="str">
            <v>IBRAHIM</v>
          </cell>
          <cell r="D129">
            <v>205</v>
          </cell>
          <cell r="E129" t="str">
            <v>PK77HABB0005260021842001</v>
          </cell>
          <cell r="F129" t="str">
            <v>HABIB BANK LIMITED</v>
          </cell>
          <cell r="G129" t="str">
            <v>BAHADURABAD, KARACHI.</v>
          </cell>
          <cell r="H129" t="str">
            <v>IBRAHIM</v>
          </cell>
          <cell r="I129" t="str">
            <v>PAID</v>
          </cell>
        </row>
        <row r="130">
          <cell r="B130">
            <v>1339015818</v>
          </cell>
          <cell r="C130" t="str">
            <v>ABDUL RAUF DOJKI</v>
          </cell>
          <cell r="D130">
            <v>1154</v>
          </cell>
          <cell r="E130" t="str">
            <v>PK72MPBL0127027140100690</v>
          </cell>
          <cell r="F130" t="str">
            <v>HABIB METROPOLITAN BANK LIMITED</v>
          </cell>
          <cell r="G130" t="str">
            <v>TIMBER MARKET, SIDDIQ WAHAB ROAD, KARACHI.</v>
          </cell>
          <cell r="H130" t="str">
            <v>ABDUL RAUF DOJKI</v>
          </cell>
          <cell r="I130" t="str">
            <v>PAID</v>
          </cell>
        </row>
        <row r="131">
          <cell r="B131">
            <v>1339017863</v>
          </cell>
          <cell r="C131" t="str">
            <v>GHULAM MOHAMMAD</v>
          </cell>
          <cell r="D131">
            <v>209</v>
          </cell>
          <cell r="E131" t="str">
            <v>PK14MPBL0111017140255067</v>
          </cell>
          <cell r="F131" t="str">
            <v>HABIB METROPOLITAN BANK LIMITED</v>
          </cell>
          <cell r="G131" t="str">
            <v>CLOTH MARKET BRANCH, BOMBAY BAZAR, KARACHI</v>
          </cell>
          <cell r="H131" t="str">
            <v>GHULAM MOHAMMAD</v>
          </cell>
          <cell r="I131" t="str">
            <v>PAID</v>
          </cell>
        </row>
        <row r="132">
          <cell r="B132">
            <v>1339018218</v>
          </cell>
          <cell r="C132" t="str">
            <v>SEEMA AHSAN</v>
          </cell>
          <cell r="D132">
            <v>2444</v>
          </cell>
          <cell r="E132" t="str">
            <v>PK81HABB0000530026931901</v>
          </cell>
          <cell r="F132" t="str">
            <v>HABIB BANK LIMITED</v>
          </cell>
          <cell r="G132" t="str">
            <v>PAPOSH NAGAR,ANARKALI MARKET KARACHI</v>
          </cell>
          <cell r="H132" t="str">
            <v>SEEMA AHSAN</v>
          </cell>
          <cell r="I132" t="str">
            <v>PAID</v>
          </cell>
        </row>
        <row r="133">
          <cell r="B133">
            <v>1339018531</v>
          </cell>
          <cell r="C133" t="str">
            <v>KHAQAN MURTAZA</v>
          </cell>
          <cell r="D133">
            <v>2093</v>
          </cell>
          <cell r="E133" t="str">
            <v>PK79ABPA0010032711110015</v>
          </cell>
          <cell r="F133" t="str">
            <v>ALLIED BANK LIMITED</v>
          </cell>
          <cell r="G133" t="str">
            <v>FTC, SHAHRAH-E-FAISAL, KARACHI.</v>
          </cell>
          <cell r="H133" t="str">
            <v>KHAQAN MURTAZA</v>
          </cell>
          <cell r="I133" t="str">
            <v>PAID</v>
          </cell>
        </row>
        <row r="134">
          <cell r="B134">
            <v>1339020362</v>
          </cell>
          <cell r="C134" t="str">
            <v>WASIM MASOOD</v>
          </cell>
          <cell r="D134">
            <v>212</v>
          </cell>
          <cell r="E134" t="str">
            <v>PK87SONE0004002050423516</v>
          </cell>
          <cell r="F134" t="str">
            <v>SONERI BANK LIMITED</v>
          </cell>
          <cell r="G134" t="str">
            <v>GULISTAN-E-JAUHAR,BRANCH KARACHI.</v>
          </cell>
          <cell r="H134" t="str">
            <v>WASIM MASOOD</v>
          </cell>
          <cell r="I134" t="str">
            <v>PAID</v>
          </cell>
        </row>
        <row r="135">
          <cell r="B135">
            <v>1339022558</v>
          </cell>
          <cell r="C135" t="str">
            <v>SALEEM IQBAL</v>
          </cell>
          <cell r="D135">
            <v>6587</v>
          </cell>
          <cell r="E135" t="str">
            <v>PK87MUCB0007502010135753</v>
          </cell>
          <cell r="F135" t="str">
            <v>MCB BANK LIMITED</v>
          </cell>
          <cell r="G135" t="str">
            <v>HASSAN SQUARE BRANCH, KARACHI.</v>
          </cell>
          <cell r="H135" t="str">
            <v>SALEEM IQBAL</v>
          </cell>
          <cell r="I135" t="str">
            <v>PAID</v>
          </cell>
        </row>
        <row r="136">
          <cell r="B136">
            <v>1339025643</v>
          </cell>
          <cell r="C136" t="str">
            <v>MURTAZA ALI</v>
          </cell>
          <cell r="D136">
            <v>344</v>
          </cell>
          <cell r="E136" t="str">
            <v>PK38MPBL0179017140102534</v>
          </cell>
          <cell r="F136" t="str">
            <v>HABIB METROPOLITAN BANK LIMITED</v>
          </cell>
          <cell r="G136" t="str">
            <v>SOLDIER BAZAR BRANCH, KARACHI.</v>
          </cell>
          <cell r="H136" t="str">
            <v>MURTAZA ALI</v>
          </cell>
          <cell r="I136" t="str">
            <v>PAID</v>
          </cell>
        </row>
        <row r="137">
          <cell r="B137">
            <v>1339025916</v>
          </cell>
          <cell r="C137" t="str">
            <v>AHMED</v>
          </cell>
          <cell r="D137">
            <v>316</v>
          </cell>
          <cell r="E137" t="str">
            <v>PK48BAHL1024007100048101</v>
          </cell>
          <cell r="F137" t="str">
            <v>BANK AL HABIB LIMITED</v>
          </cell>
          <cell r="G137" t="str">
            <v>MUHAMMAD ALI SOCIETY BRANCH KARACHI</v>
          </cell>
          <cell r="H137" t="str">
            <v>AHMED</v>
          </cell>
          <cell r="I137" t="str">
            <v>PAID</v>
          </cell>
        </row>
        <row r="138">
          <cell r="B138">
            <v>1339025924</v>
          </cell>
          <cell r="C138" t="str">
            <v>FARMAN ALI</v>
          </cell>
          <cell r="D138">
            <v>489</v>
          </cell>
          <cell r="E138" t="str">
            <v>PK88MUCB0005402010086079</v>
          </cell>
          <cell r="F138" t="str">
            <v>MCB BANK LIMITED</v>
          </cell>
          <cell r="G138" t="str">
            <v>SHAHEEN COMPLEX BRANCH M.R WAFAI ROAD,KARACHI</v>
          </cell>
          <cell r="H138" t="str">
            <v>FARMAN ALI</v>
          </cell>
          <cell r="I138" t="str">
            <v>PAID</v>
          </cell>
        </row>
        <row r="139">
          <cell r="B139">
            <v>1339026997</v>
          </cell>
          <cell r="C139" t="str">
            <v>TAZEEN SHAHID</v>
          </cell>
          <cell r="D139">
            <v>157</v>
          </cell>
          <cell r="E139" t="str">
            <v>PK09ABPA0010011944270016</v>
          </cell>
          <cell r="F139" t="str">
            <v>ALLIED BANK LIMITED</v>
          </cell>
          <cell r="G139" t="str">
            <v>UNIVERSITY ROAD BRANCH KARACHI</v>
          </cell>
          <cell r="H139" t="str">
            <v>TAZEEN SHAHID</v>
          </cell>
          <cell r="I139" t="str">
            <v>PAID</v>
          </cell>
        </row>
        <row r="140">
          <cell r="B140">
            <v>1339032672</v>
          </cell>
          <cell r="C140" t="str">
            <v>AMIR HAMID ARAIN</v>
          </cell>
          <cell r="D140">
            <v>882</v>
          </cell>
          <cell r="E140" t="str">
            <v>PK21ABPA0010019446340010</v>
          </cell>
          <cell r="F140" t="str">
            <v>ALLIED BANK LIMITED</v>
          </cell>
          <cell r="G140" t="str">
            <v>JADE GARDEN BR, KHY-E-SAADI, BLOCK-2, CLIFTON, KARACHI</v>
          </cell>
          <cell r="H140" t="str">
            <v>AMIR HAMID ARAIN</v>
          </cell>
          <cell r="I140" t="str">
            <v>PAID</v>
          </cell>
        </row>
        <row r="141">
          <cell r="B141">
            <v>1339036327</v>
          </cell>
          <cell r="C141" t="str">
            <v>MUHAMMAD ASHRAF</v>
          </cell>
          <cell r="D141">
            <v>175</v>
          </cell>
          <cell r="E141" t="str">
            <v>PK08MPBL1115027140191734</v>
          </cell>
          <cell r="F141" t="str">
            <v>HABIB METROPOLITAN BANK LIMITED</v>
          </cell>
          <cell r="G141" t="str">
            <v>BOMBAY BAZAR BRANCH, KARACHI.</v>
          </cell>
          <cell r="H141" t="str">
            <v>MUHAMMAD ASHRAF</v>
          </cell>
          <cell r="I141" t="str">
            <v>PAID</v>
          </cell>
        </row>
        <row r="142">
          <cell r="B142">
            <v>1339036681</v>
          </cell>
          <cell r="C142" t="str">
            <v>MUHAMMAD RIZWAN</v>
          </cell>
          <cell r="D142">
            <v>581</v>
          </cell>
          <cell r="E142" t="str">
            <v>PK52MUCB0157200951000060</v>
          </cell>
          <cell r="F142" t="str">
            <v>MCB BANK LIMITED</v>
          </cell>
          <cell r="G142" t="str">
            <v>SHARFABAD BRANCH, ALAMGIR ROAD, KARACHI.</v>
          </cell>
          <cell r="H142" t="str">
            <v>MUHAMMAD RIZWAN</v>
          </cell>
          <cell r="I142" t="str">
            <v>PAID</v>
          </cell>
        </row>
        <row r="143">
          <cell r="B143">
            <v>1651024142</v>
          </cell>
          <cell r="C143" t="str">
            <v>JAMIL AKHTER</v>
          </cell>
          <cell r="D143">
            <v>2100</v>
          </cell>
          <cell r="E143" t="str">
            <v>PK68MUCB0006904010002682</v>
          </cell>
          <cell r="F143" t="str">
            <v>MCB BANK LIMITED</v>
          </cell>
          <cell r="G143" t="str">
            <v>GTBB 0069 SHAHEEN COMPLEX BRANCH KARACHI</v>
          </cell>
          <cell r="H143" t="str">
            <v>JAMIL AKHTER</v>
          </cell>
          <cell r="I143" t="str">
            <v>PAID</v>
          </cell>
        </row>
        <row r="144">
          <cell r="B144">
            <v>1669000026</v>
          </cell>
          <cell r="C144" t="str">
            <v>SHAFFI SECURITIES (PVT) LIMITED</v>
          </cell>
          <cell r="D144">
            <v>37</v>
          </cell>
          <cell r="E144" t="str">
            <v>PK89MUCB0139201010021981</v>
          </cell>
          <cell r="F144" t="str">
            <v>MCB BANK LIMITED</v>
          </cell>
          <cell r="G144" t="str">
            <v>PSX BRANCH LAHORE</v>
          </cell>
          <cell r="H144" t="str">
            <v>SHAFFI SECURITIES (PVT) LIMITED</v>
          </cell>
          <cell r="I144" t="str">
            <v>PAID</v>
          </cell>
        </row>
        <row r="145">
          <cell r="B145">
            <v>1792000039</v>
          </cell>
          <cell r="C145" t="str">
            <v>MUHAMMAD TAUQIR MALIK</v>
          </cell>
          <cell r="D145">
            <v>280</v>
          </cell>
          <cell r="E145" t="str">
            <v>PK50MUCB0139201010025205</v>
          </cell>
          <cell r="F145" t="str">
            <v>MCB BANK LIMITED</v>
          </cell>
          <cell r="G145" t="str">
            <v>STOCK EXCHANGE BRANCH LAHORE</v>
          </cell>
          <cell r="H145" t="str">
            <v>MUHAMMAD TAUQIR MALIK</v>
          </cell>
          <cell r="I145" t="str">
            <v>PAID</v>
          </cell>
        </row>
        <row r="146">
          <cell r="B146">
            <v>1826003640</v>
          </cell>
          <cell r="C146" t="str">
            <v>MUHAMMAD HUSSAIN KHAN</v>
          </cell>
          <cell r="D146">
            <v>512</v>
          </cell>
          <cell r="E146" t="str">
            <v>010101363-7</v>
          </cell>
          <cell r="F146" t="str">
            <v>ASKARI COMMERCIAL BANK LTD KARACHI</v>
          </cell>
          <cell r="G146" t="str">
            <v>MAIN BRANCH I.I. CHUNDRIGAR ROAD KARACHI</v>
          </cell>
          <cell r="H146" t="str">
            <v>MUHAMMAD HUSSAIN KHAN</v>
          </cell>
          <cell r="I146" t="str">
            <v>-</v>
          </cell>
        </row>
        <row r="147">
          <cell r="B147">
            <v>1826008219</v>
          </cell>
          <cell r="C147" t="str">
            <v>JAWAID AHMED KHAN</v>
          </cell>
          <cell r="D147">
            <v>261</v>
          </cell>
          <cell r="E147" t="str">
            <v>PK19MUCB0392940541000519</v>
          </cell>
          <cell r="F147" t="str">
            <v>MCB BANK LIMITED</v>
          </cell>
          <cell r="G147" t="str">
            <v>GOAL MARKET NAZIMABAD KARACHI</v>
          </cell>
          <cell r="H147" t="str">
            <v>JAWAID AHMED KHAN</v>
          </cell>
          <cell r="I147" t="str">
            <v>PAID</v>
          </cell>
        </row>
        <row r="148">
          <cell r="B148">
            <v>1826008862</v>
          </cell>
          <cell r="C148" t="str">
            <v>MUHAMMAD FAROOQ</v>
          </cell>
          <cell r="D148">
            <v>2566</v>
          </cell>
          <cell r="E148" t="str">
            <v>PK63BAHL1001007115586150</v>
          </cell>
          <cell r="F148" t="str">
            <v>BANK AL HABIB LIMITED</v>
          </cell>
          <cell r="G148" t="str">
            <v>MAIN KARACHI</v>
          </cell>
          <cell r="H148" t="str">
            <v>MUHAMMAD FAROOQ</v>
          </cell>
          <cell r="I148" t="str">
            <v>PAID</v>
          </cell>
        </row>
        <row r="149">
          <cell r="B149">
            <v>1826011114</v>
          </cell>
          <cell r="C149" t="str">
            <v>QASIM IFTIKHAR HUSSAIN</v>
          </cell>
          <cell r="D149">
            <v>2508</v>
          </cell>
          <cell r="E149" t="str">
            <v>PK52ASCM0001250320204933</v>
          </cell>
          <cell r="F149" t="str">
            <v>ASKARI BANK LIMITED</v>
          </cell>
          <cell r="G149" t="str">
            <v>G.T ROAD,SHAHRAH-E-HAZARA, HARIPUR</v>
          </cell>
          <cell r="H149" t="str">
            <v>QASIM IFTIKHAR HUSSAIN</v>
          </cell>
          <cell r="I149" t="str">
            <v>PAID</v>
          </cell>
        </row>
        <row r="150">
          <cell r="B150">
            <v>1826017798</v>
          </cell>
          <cell r="C150" t="str">
            <v>FARHAT ASAD</v>
          </cell>
          <cell r="D150">
            <v>46750</v>
          </cell>
          <cell r="E150" t="str">
            <v>PK12HABB0023567000454003</v>
          </cell>
          <cell r="F150" t="str">
            <v>HABIB BANK LIMITED</v>
          </cell>
          <cell r="G150" t="str">
            <v>PEOPLES COLONY GUJRANWALA</v>
          </cell>
          <cell r="H150" t="str">
            <v>FARHAT ASAD</v>
          </cell>
          <cell r="I150" t="str">
            <v>PAID</v>
          </cell>
        </row>
        <row r="151">
          <cell r="B151">
            <v>1826026534</v>
          </cell>
          <cell r="C151" t="str">
            <v>BHAJAN LAL</v>
          </cell>
          <cell r="D151">
            <v>425</v>
          </cell>
          <cell r="E151" t="str">
            <v>04380005449601</v>
          </cell>
          <cell r="F151" t="str">
            <v>HABIB BANK LIMITED</v>
          </cell>
          <cell r="G151" t="str">
            <v>KASHMORE (0438) KASHMORE</v>
          </cell>
          <cell r="H151" t="str">
            <v>BHAJAN LAL</v>
          </cell>
          <cell r="I151" t="str">
            <v>-</v>
          </cell>
        </row>
        <row r="152">
          <cell r="B152">
            <v>1826027441</v>
          </cell>
          <cell r="C152" t="str">
            <v>MUHAMMAD ASLAM USMAN</v>
          </cell>
          <cell r="D152">
            <v>470</v>
          </cell>
          <cell r="E152" t="str">
            <v>PK43MUCB0105804010000127</v>
          </cell>
          <cell r="F152" t="str">
            <v>MCB BANK LIMITED</v>
          </cell>
          <cell r="G152" t="str">
            <v>ASIF ARCADE , BAHADURABAD KARACHI</v>
          </cell>
          <cell r="H152" t="str">
            <v>MUHAMMAD ASLAM USMAN</v>
          </cell>
          <cell r="I152" t="str">
            <v>PAID</v>
          </cell>
        </row>
        <row r="153">
          <cell r="B153">
            <v>1826028878</v>
          </cell>
          <cell r="C153" t="str">
            <v>DEBORAH JAMIL</v>
          </cell>
          <cell r="D153">
            <v>3033</v>
          </cell>
          <cell r="E153" t="str">
            <v>PK78SCBL0000018815229201</v>
          </cell>
          <cell r="F153" t="str">
            <v>STANDARD CHARTERED BANK (PAKISTAN) LTD.</v>
          </cell>
          <cell r="G153" t="str">
            <v>WORLD TRADE CENTRE , CLIFTON KARACHI</v>
          </cell>
          <cell r="H153" t="str">
            <v>DEBORAH JAMIL</v>
          </cell>
          <cell r="I153" t="str">
            <v>PAID</v>
          </cell>
        </row>
        <row r="154">
          <cell r="B154">
            <v>1826034454</v>
          </cell>
          <cell r="C154" t="str">
            <v>MUHAMMAD NAYIER ARFEEN /</v>
          </cell>
          <cell r="D154">
            <v>577</v>
          </cell>
          <cell r="E154" t="str">
            <v>0110-5020-1004-7329</v>
          </cell>
          <cell r="F154" t="str">
            <v>MCB BANK LIMITED</v>
          </cell>
          <cell r="G154" t="str">
            <v>UNI TOWER, I. I. CHUNDRIGAR ROAD KARACHI</v>
          </cell>
          <cell r="H154" t="str">
            <v>MUHAMMAD NAYIER ARFEEN /</v>
          </cell>
          <cell r="I154" t="str">
            <v>-</v>
          </cell>
        </row>
        <row r="155">
          <cell r="B155">
            <v>1826035121</v>
          </cell>
          <cell r="C155" t="str">
            <v>FAHIM AHMED KHAN LODHI</v>
          </cell>
          <cell r="D155">
            <v>412</v>
          </cell>
          <cell r="E155" t="str">
            <v>PK30BPUN2890480052150005</v>
          </cell>
          <cell r="F155" t="str">
            <v>THE BANK OF PUNJAB</v>
          </cell>
          <cell r="G155" t="str">
            <v>(HAVELI LAKHA) PAKPATAN ROAD DIPALPUR</v>
          </cell>
          <cell r="H155" t="str">
            <v>FAHIM AHMED KHAN LODHI</v>
          </cell>
          <cell r="I155" t="str">
            <v>PAID</v>
          </cell>
        </row>
        <row r="156">
          <cell r="B156">
            <v>1826044867</v>
          </cell>
          <cell r="C156" t="str">
            <v>ALI JAMIL</v>
          </cell>
          <cell r="D156">
            <v>10887</v>
          </cell>
          <cell r="E156" t="str">
            <v>PK90ASCM0000150100579620</v>
          </cell>
          <cell r="F156" t="str">
            <v>ASKARI BANK LIMITED</v>
          </cell>
          <cell r="G156" t="str">
            <v>PLOT-BC-1,BLOCK-09,CLIFTON KARACHI</v>
          </cell>
          <cell r="H156" t="str">
            <v>ALI JAMIL</v>
          </cell>
          <cell r="I156" t="str">
            <v>PAID</v>
          </cell>
        </row>
        <row r="157">
          <cell r="B157">
            <v>1826048512</v>
          </cell>
          <cell r="C157" t="str">
            <v>ABDUL MATEEN</v>
          </cell>
          <cell r="D157">
            <v>1</v>
          </cell>
          <cell r="E157" t="str">
            <v>PK67FAYS0001182085496001</v>
          </cell>
          <cell r="F157" t="str">
            <v>FAYSAL BANK LIMITED</v>
          </cell>
          <cell r="G157" t="str">
            <v>QUALITY HEIGHTS,CLIFTON KARACHI</v>
          </cell>
          <cell r="H157" t="str">
            <v>ABDUL MATEEN</v>
          </cell>
          <cell r="I157" t="str">
            <v>PAID</v>
          </cell>
        </row>
        <row r="158">
          <cell r="B158">
            <v>1826053991</v>
          </cell>
          <cell r="C158" t="str">
            <v>REHANA ASLAM /</v>
          </cell>
          <cell r="D158">
            <v>1407</v>
          </cell>
          <cell r="E158" t="str">
            <v>PK79HABB0005267900216303</v>
          </cell>
          <cell r="F158" t="str">
            <v>HABIB BANK LIMITED</v>
          </cell>
          <cell r="G158" t="str">
            <v>MARIUM COMPLEX , BAHADURABAD, KARACHI</v>
          </cell>
          <cell r="H158" t="str">
            <v>REHANA ASLAM /</v>
          </cell>
          <cell r="I158" t="str">
            <v>PAID</v>
          </cell>
        </row>
        <row r="159">
          <cell r="B159">
            <v>1826064022</v>
          </cell>
          <cell r="C159" t="str">
            <v>MAHMUDA SHAH JAHAN /</v>
          </cell>
          <cell r="D159">
            <v>4044</v>
          </cell>
          <cell r="E159" t="str">
            <v>PK61BAHL1045007700251001</v>
          </cell>
          <cell r="F159" t="str">
            <v>BANK AL HABIB LIMITED</v>
          </cell>
          <cell r="G159" t="str">
            <v>BILAWAL CHOWK, CLIFTON KARACHI</v>
          </cell>
          <cell r="H159" t="str">
            <v>MAHMUDA SHAH JAHAN /</v>
          </cell>
          <cell r="I159" t="str">
            <v>PAID</v>
          </cell>
        </row>
        <row r="160">
          <cell r="B160">
            <v>1826074559</v>
          </cell>
          <cell r="C160" t="str">
            <v>SHAHID JAMIL</v>
          </cell>
          <cell r="D160">
            <v>85138</v>
          </cell>
          <cell r="E160" t="str">
            <v>PK74MPBL0151027140129718</v>
          </cell>
          <cell r="F160" t="str">
            <v>HABIB METROPOLITAN BANK LIMITED</v>
          </cell>
          <cell r="G160" t="str">
            <v>BOAT BASIN,BL-05,KDA SCHEME-05,CLIFTON KARACHI</v>
          </cell>
          <cell r="H160" t="str">
            <v>SHAHID JAMIL</v>
          </cell>
          <cell r="I160" t="str">
            <v>PAID</v>
          </cell>
        </row>
        <row r="161">
          <cell r="B161">
            <v>1826077032</v>
          </cell>
          <cell r="C161" t="str">
            <v>REHAN JAMIL</v>
          </cell>
          <cell r="D161">
            <v>436331</v>
          </cell>
          <cell r="E161" t="str">
            <v>PK46SCBL0000001146455901</v>
          </cell>
          <cell r="F161" t="str">
            <v>STANDARD CHARTERED BANK (PAKISTAN) LTD.</v>
          </cell>
          <cell r="G161" t="str">
            <v>F-7 MARKAZ ISLAMABAD</v>
          </cell>
          <cell r="H161" t="str">
            <v>REHAN JAMIL</v>
          </cell>
          <cell r="I161" t="str">
            <v>PAID</v>
          </cell>
        </row>
        <row r="162">
          <cell r="B162">
            <v>1826078360</v>
          </cell>
          <cell r="C162" t="str">
            <v>OWAIS YOUSUF</v>
          </cell>
          <cell r="D162">
            <v>350</v>
          </cell>
          <cell r="E162" t="str">
            <v>PK24HABB0005687900219503</v>
          </cell>
          <cell r="F162" t="str">
            <v>HABIB BANK LIMITED</v>
          </cell>
          <cell r="G162" t="str">
            <v>S.M.C.H.S. , BLOCK - A KARACHI</v>
          </cell>
          <cell r="H162" t="str">
            <v>OWAIS YOUSUF</v>
          </cell>
          <cell r="I162" t="str">
            <v>PAID</v>
          </cell>
        </row>
        <row r="163">
          <cell r="B163">
            <v>1826078816</v>
          </cell>
          <cell r="C163" t="str">
            <v>USMAN FAROOQ</v>
          </cell>
          <cell r="D163">
            <v>245</v>
          </cell>
          <cell r="E163" t="str">
            <v>PK31FAYS3044301000001405</v>
          </cell>
          <cell r="F163" t="str">
            <v>FAYSAL BANK LIMITED</v>
          </cell>
          <cell r="G163" t="str">
            <v>AABPARA MARKET, IBB AABPARA MARKET ISLAMABAD</v>
          </cell>
          <cell r="H163" t="str">
            <v>USMAN FAROOQ</v>
          </cell>
          <cell r="I163" t="str">
            <v>PAID</v>
          </cell>
        </row>
        <row r="164">
          <cell r="B164">
            <v>1826084921</v>
          </cell>
          <cell r="C164" t="str">
            <v>MUHAMMAD SADIQ FAROOQI /</v>
          </cell>
          <cell r="D164">
            <v>774</v>
          </cell>
          <cell r="E164" t="str">
            <v>PK03DUIB0000000194405001</v>
          </cell>
          <cell r="F164" t="str">
            <v>DUBAI ISLAMIC BANK PAKISTAN LIMITED</v>
          </cell>
          <cell r="G164" t="str">
            <v>SAFOORA GOTH,GULISTAN-E-JUHAR KARACHI</v>
          </cell>
          <cell r="H164" t="str">
            <v>MUHAMMAD SADIQ FAROOQI /</v>
          </cell>
          <cell r="I164" t="str">
            <v>PAID</v>
          </cell>
        </row>
        <row r="165">
          <cell r="B165">
            <v>1826091959</v>
          </cell>
          <cell r="C165" t="str">
            <v>SANDEEP KUMAR ALIAS PARAS PERKASH /</v>
          </cell>
          <cell r="D165">
            <v>43</v>
          </cell>
          <cell r="E165" t="str">
            <v>PK05UNIL0109000228066129</v>
          </cell>
          <cell r="F165" t="str">
            <v>UNITED BANK LIMITED</v>
          </cell>
          <cell r="G165" t="str">
            <v>RAZA SHAH KABIR ROAD LARKANA</v>
          </cell>
          <cell r="H165" t="str">
            <v>SANDEEP KUMAR ALIAS PARAS PERKASH /</v>
          </cell>
          <cell r="I165" t="str">
            <v>PAID</v>
          </cell>
        </row>
        <row r="166">
          <cell r="B166">
            <v>1826093757</v>
          </cell>
          <cell r="C166" t="str">
            <v>SAIF ALI KHAN</v>
          </cell>
          <cell r="D166">
            <v>1027</v>
          </cell>
          <cell r="E166" t="str">
            <v>PK26HABB0024460093193801</v>
          </cell>
          <cell r="F166" t="str">
            <v>HABIB BANK LIMITED</v>
          </cell>
          <cell r="G166" t="str">
            <v>F-7 COLLEGE ROAD ISLAMABAD</v>
          </cell>
          <cell r="H166" t="str">
            <v>SAIF ALI KHAN</v>
          </cell>
          <cell r="I166" t="str">
            <v>PAID</v>
          </cell>
        </row>
        <row r="167">
          <cell r="B167">
            <v>1826095968</v>
          </cell>
          <cell r="C167" t="str">
            <v>RAO ASAD UR REHMAN</v>
          </cell>
          <cell r="D167">
            <v>7283</v>
          </cell>
          <cell r="E167" t="str">
            <v>PK14MUCB0139202010026110</v>
          </cell>
          <cell r="F167" t="str">
            <v>MCB BANK LIMITED</v>
          </cell>
          <cell r="G167" t="str">
            <v>LSE(STOCK EXCHANGE) LAHORE</v>
          </cell>
          <cell r="H167" t="str">
            <v>RAO ASAD UR REHMAN</v>
          </cell>
          <cell r="I167" t="str">
            <v>PAID</v>
          </cell>
        </row>
        <row r="168">
          <cell r="B168">
            <v>1826096826</v>
          </cell>
          <cell r="C168" t="str">
            <v>ARIF HUSSAIN</v>
          </cell>
          <cell r="D168">
            <v>4250</v>
          </cell>
          <cell r="E168" t="str">
            <v>PK63MEZN0009010102300705</v>
          </cell>
          <cell r="F168" t="str">
            <v>MEEZAN BANK LIMITED</v>
          </cell>
          <cell r="G168" t="str">
            <v>KASHMIR PLAZA , G.T ROAD GUJRANWALA</v>
          </cell>
          <cell r="H168" t="str">
            <v>ARIF HUSSAIN</v>
          </cell>
          <cell r="I168" t="str">
            <v>PAID</v>
          </cell>
        </row>
        <row r="169">
          <cell r="B169">
            <v>1826099317</v>
          </cell>
          <cell r="C169" t="str">
            <v>NAJM-US-SAQIB</v>
          </cell>
          <cell r="D169">
            <v>12116</v>
          </cell>
          <cell r="E169" t="str">
            <v>PK65FAYS0170101900072285</v>
          </cell>
          <cell r="F169" t="str">
            <v>FAYSAL BANK LIMITED</v>
          </cell>
          <cell r="G169" t="str">
            <v>I.I.CHUNDRIGAR ROAD KARACHI</v>
          </cell>
          <cell r="H169" t="str">
            <v>NAJM-US-SAQIB</v>
          </cell>
          <cell r="I169" t="str">
            <v>PAID</v>
          </cell>
        </row>
        <row r="170">
          <cell r="B170">
            <v>1826099598</v>
          </cell>
          <cell r="C170" t="str">
            <v>MEMOONA KANWAL</v>
          </cell>
          <cell r="D170">
            <v>144</v>
          </cell>
          <cell r="E170" t="str">
            <v>PK35ABPA0010028216900017</v>
          </cell>
          <cell r="F170" t="str">
            <v>ALLIED BANK LIMITED</v>
          </cell>
          <cell r="G170" t="str">
            <v>I &amp; T CENTRE , G-8/4 ISLAMABAD</v>
          </cell>
          <cell r="H170" t="str">
            <v>MEMOONA KANWAL</v>
          </cell>
          <cell r="I170" t="str">
            <v>PAID</v>
          </cell>
        </row>
        <row r="171">
          <cell r="B171">
            <v>1826102400</v>
          </cell>
          <cell r="C171" t="str">
            <v>USMAN AMEER KHAN</v>
          </cell>
          <cell r="D171">
            <v>402</v>
          </cell>
          <cell r="E171" t="str">
            <v>PK08MEZN0002890101901973</v>
          </cell>
          <cell r="F171" t="str">
            <v>MEEZAN BANK LIMITED</v>
          </cell>
          <cell r="G171" t="str">
            <v>RAJA MARKET,NEW GARDEN TOWN LAHORE</v>
          </cell>
          <cell r="H171" t="str">
            <v>USMAN AMEER KHAN</v>
          </cell>
          <cell r="I171" t="str">
            <v>PAID</v>
          </cell>
        </row>
        <row r="172">
          <cell r="B172">
            <v>1826102582</v>
          </cell>
          <cell r="C172" t="str">
            <v>SHEIKH MUHAMMAD WAHID</v>
          </cell>
          <cell r="D172">
            <v>1</v>
          </cell>
          <cell r="E172" t="str">
            <v>PK66BAHL0103008100012701</v>
          </cell>
          <cell r="F172" t="str">
            <v>BANK AL HABIB LIMITED</v>
          </cell>
          <cell r="G172" t="str">
            <v>G.T ROAD , MIAN CHANNU KHANEWAL</v>
          </cell>
          <cell r="H172" t="str">
            <v>SHEIKH MUHAMMAD WAHID</v>
          </cell>
          <cell r="I172" t="str">
            <v>PAID</v>
          </cell>
        </row>
        <row r="173">
          <cell r="B173">
            <v>1826103382</v>
          </cell>
          <cell r="C173" t="str">
            <v>HUSSAIN JAMIL</v>
          </cell>
          <cell r="D173">
            <v>90480</v>
          </cell>
          <cell r="E173" t="str">
            <v>PK04ASCM0000150100036125</v>
          </cell>
          <cell r="F173" t="str">
            <v>ASKARI BANK LIMITED</v>
          </cell>
          <cell r="G173" t="str">
            <v>PLOT# BC-1,BLOCK# 09,CLIFTON KARACHI</v>
          </cell>
          <cell r="H173" t="str">
            <v>HUSSAIN JAMIL</v>
          </cell>
          <cell r="I173" t="str">
            <v>PAID</v>
          </cell>
        </row>
        <row r="174">
          <cell r="B174">
            <v>1826103515</v>
          </cell>
          <cell r="C174" t="str">
            <v>ROQAYYA</v>
          </cell>
          <cell r="D174">
            <v>525</v>
          </cell>
          <cell r="E174" t="str">
            <v>16427900916903</v>
          </cell>
          <cell r="F174" t="str">
            <v>HABIB BANK LTD</v>
          </cell>
          <cell r="G174" t="str">
            <v>KORANGI# 02 KARACHI</v>
          </cell>
          <cell r="H174" t="str">
            <v>ROQAYYA</v>
          </cell>
          <cell r="I174" t="str">
            <v>-</v>
          </cell>
        </row>
        <row r="175">
          <cell r="B175">
            <v>1826105437</v>
          </cell>
          <cell r="C175" t="str">
            <v>AHSAN JAMIL</v>
          </cell>
          <cell r="D175">
            <v>1645332</v>
          </cell>
          <cell r="E175" t="str">
            <v>PK07SCBL0000018453849801</v>
          </cell>
          <cell r="F175" t="str">
            <v>STANDARD CHARTERED BANK (PAKISTAN) LTD.</v>
          </cell>
          <cell r="G175" t="str">
            <v>HAFIZ BR,SHAHBAZ COMM AREA,DHA,PHASE-6 KARACHI</v>
          </cell>
          <cell r="H175" t="str">
            <v>AHSAN JAMIL</v>
          </cell>
          <cell r="I175" t="str">
            <v>PAID</v>
          </cell>
        </row>
        <row r="176">
          <cell r="B176">
            <v>1826116442</v>
          </cell>
          <cell r="C176" t="str">
            <v>MATI UR REHMAN</v>
          </cell>
          <cell r="D176">
            <v>4025</v>
          </cell>
          <cell r="E176" t="str">
            <v>PK36BAHL0011009503198501</v>
          </cell>
          <cell r="F176" t="str">
            <v>BANK AL HABIB LIMITED</v>
          </cell>
          <cell r="G176" t="str">
            <v>GULBERG # 02 LAHORE</v>
          </cell>
          <cell r="H176" t="str">
            <v>MATI UR REHMAN</v>
          </cell>
          <cell r="I176" t="str">
            <v>PAID</v>
          </cell>
        </row>
        <row r="177">
          <cell r="B177">
            <v>1826118240</v>
          </cell>
          <cell r="C177" t="str">
            <v>MOHAMMAD ILYAS MIR</v>
          </cell>
          <cell r="D177">
            <v>8500</v>
          </cell>
          <cell r="E177" t="str">
            <v>PK85HABB0005187916331003</v>
          </cell>
          <cell r="F177" t="str">
            <v>HABIB BANK LIMITED</v>
          </cell>
          <cell r="G177" t="str">
            <v>G.T ROAD , RAHWALI GUJRANWALA</v>
          </cell>
          <cell r="H177" t="str">
            <v>MOHAMMAD ILYAS MIR</v>
          </cell>
          <cell r="I177" t="str">
            <v>PAID</v>
          </cell>
        </row>
        <row r="178">
          <cell r="B178">
            <v>1826122275</v>
          </cell>
          <cell r="C178" t="str">
            <v>MUHAMMAD SHAMIM</v>
          </cell>
          <cell r="D178">
            <v>2291</v>
          </cell>
          <cell r="E178" t="str">
            <v>PK21SCBL0000018351768301</v>
          </cell>
          <cell r="F178" t="str">
            <v>STANDARD CHARTERED BANK (PAKISTAN) LTD.</v>
          </cell>
          <cell r="H178" t="str">
            <v>MUHAMMAD SHAMIM</v>
          </cell>
          <cell r="I178" t="str">
            <v>PAID</v>
          </cell>
        </row>
        <row r="179">
          <cell r="B179">
            <v>2626002009</v>
          </cell>
          <cell r="C179" t="str">
            <v>MOHSIN ALI MERCHANT</v>
          </cell>
          <cell r="D179">
            <v>805</v>
          </cell>
          <cell r="E179" t="str">
            <v>PK02BAHL1001007100083350</v>
          </cell>
          <cell r="F179" t="str">
            <v>BANK AL HABIB LIMITED</v>
          </cell>
          <cell r="G179" t="str">
            <v>KARACHI MAIN BR KARACHI</v>
          </cell>
          <cell r="H179" t="str">
            <v>MOHSIN ALI MERCHANT</v>
          </cell>
          <cell r="I179" t="str">
            <v>PAID</v>
          </cell>
        </row>
        <row r="180">
          <cell r="B180">
            <v>3038007561</v>
          </cell>
          <cell r="C180" t="str">
            <v>MOHAMMAD DAWOOD</v>
          </cell>
          <cell r="D180">
            <v>58</v>
          </cell>
          <cell r="E180" t="str">
            <v>PK70MEZN0001140101544809</v>
          </cell>
          <cell r="F180" t="str">
            <v>MEEZAN BANK LIMITED</v>
          </cell>
          <cell r="G180" t="str">
            <v>BAHADURABAD BRANCH-000114 KARACHI</v>
          </cell>
          <cell r="H180" t="str">
            <v>MOHAMMAD DAWOOD</v>
          </cell>
          <cell r="I180" t="str">
            <v>PAID</v>
          </cell>
        </row>
        <row r="181">
          <cell r="B181">
            <v>3038023808</v>
          </cell>
          <cell r="C181" t="str">
            <v>MOHAMMED SHAMSHUL HAQ</v>
          </cell>
          <cell r="D181">
            <v>2444</v>
          </cell>
          <cell r="E181" t="str">
            <v>PK78MUCB0012101010038331</v>
          </cell>
          <cell r="F181" t="str">
            <v>MCB BANK LIMITED</v>
          </cell>
          <cell r="G181" t="str">
            <v>LATIFABAD (07) HYDERABAD</v>
          </cell>
          <cell r="H181" t="str">
            <v>MOHAMMED SHAMSHUL HAQ</v>
          </cell>
          <cell r="I181" t="str">
            <v>PAID</v>
          </cell>
        </row>
        <row r="182">
          <cell r="B182">
            <v>3038023857</v>
          </cell>
          <cell r="C182" t="str">
            <v>AAMIR HUSSAIN KHANZADA</v>
          </cell>
          <cell r="D182">
            <v>203</v>
          </cell>
          <cell r="E182" t="str">
            <v>PK59MPBL0107017140177342</v>
          </cell>
          <cell r="F182" t="str">
            <v>HABIB METROPOLITAN BANK LIMITED</v>
          </cell>
          <cell r="G182" t="str">
            <v>RISALA ROAD (007) HYDERABAD</v>
          </cell>
          <cell r="H182" t="str">
            <v>AAMIR HUSSAIN KHANZADA</v>
          </cell>
          <cell r="I182" t="str">
            <v>PAID</v>
          </cell>
        </row>
        <row r="183">
          <cell r="B183">
            <v>3038026892</v>
          </cell>
          <cell r="C183" t="str">
            <v>MOHAMMED QASIM</v>
          </cell>
          <cell r="D183">
            <v>633</v>
          </cell>
          <cell r="E183" t="str">
            <v>PK56MEZN0004020100444840</v>
          </cell>
          <cell r="F183" t="str">
            <v>MEEZAN BANK LIMITED</v>
          </cell>
          <cell r="G183" t="str">
            <v>KOTWALI ROAD BRANCH FAISALABAD</v>
          </cell>
          <cell r="H183" t="str">
            <v>MOHAMMED QASIM</v>
          </cell>
          <cell r="I183" t="str">
            <v>PAID</v>
          </cell>
        </row>
        <row r="184">
          <cell r="B184">
            <v>3038029201</v>
          </cell>
          <cell r="C184" t="str">
            <v>AIJAZ HUSSAIN</v>
          </cell>
          <cell r="D184">
            <v>469</v>
          </cell>
          <cell r="E184" t="str">
            <v>PK44MUCB0130902010105622</v>
          </cell>
          <cell r="F184" t="str">
            <v>MCB BANK LIMITED</v>
          </cell>
          <cell r="G184" t="str">
            <v>MAISAM PLAZA BRANCH -1309 KARACHI</v>
          </cell>
          <cell r="H184" t="str">
            <v>AIJAZ HUSSAIN</v>
          </cell>
          <cell r="I184" t="str">
            <v>PAID</v>
          </cell>
        </row>
        <row r="185">
          <cell r="B185">
            <v>3038033963</v>
          </cell>
          <cell r="C185" t="str">
            <v>ALI BHAI</v>
          </cell>
          <cell r="D185">
            <v>1507</v>
          </cell>
          <cell r="E185" t="str">
            <v>PK57HABB0000470060392001</v>
          </cell>
          <cell r="F185" t="str">
            <v>HABIB BANK LIMITED</v>
          </cell>
          <cell r="G185" t="str">
            <v>H.B. ANNEXE-HASRAT MOHANI ROAD KARACHI</v>
          </cell>
          <cell r="H185" t="str">
            <v>ALI BHAI</v>
          </cell>
          <cell r="I185" t="str">
            <v>PAID</v>
          </cell>
        </row>
        <row r="186">
          <cell r="B186">
            <v>3038040638</v>
          </cell>
          <cell r="C186" t="str">
            <v>SAIF UR REHMAN</v>
          </cell>
          <cell r="D186">
            <v>61</v>
          </cell>
          <cell r="E186" t="str">
            <v>PK25HABB0023057901649803</v>
          </cell>
          <cell r="F186" t="str">
            <v>HABIB BANK LIMITED</v>
          </cell>
          <cell r="G186" t="str">
            <v>COMSATS BRANCH LAHORE</v>
          </cell>
          <cell r="H186" t="str">
            <v>SAIF UR REHMAN</v>
          </cell>
          <cell r="I186" t="str">
            <v>PAID</v>
          </cell>
        </row>
        <row r="187">
          <cell r="B187">
            <v>3038041503</v>
          </cell>
          <cell r="C187" t="str">
            <v>SALMAN</v>
          </cell>
          <cell r="D187">
            <v>3801</v>
          </cell>
          <cell r="E187" t="str">
            <v>PK78UNIL0109000218824595</v>
          </cell>
          <cell r="F187" t="str">
            <v>UBL</v>
          </cell>
          <cell r="G187" t="str">
            <v>FB AREA BRANCH (0678) KARACHI</v>
          </cell>
          <cell r="H187" t="str">
            <v>SALMAN</v>
          </cell>
          <cell r="I187" t="str">
            <v>PAID</v>
          </cell>
        </row>
        <row r="188">
          <cell r="B188">
            <v>3038043632</v>
          </cell>
          <cell r="C188" t="str">
            <v>IMRAN AHMED</v>
          </cell>
          <cell r="D188">
            <v>203</v>
          </cell>
          <cell r="E188" t="str">
            <v>PK23MEZN0016040101024408</v>
          </cell>
          <cell r="F188" t="str">
            <v>MEEZAN BANK LIMITED</v>
          </cell>
          <cell r="G188" t="str">
            <v>GARIKHATA(1604) HYDERABAD</v>
          </cell>
          <cell r="H188" t="str">
            <v>IMRAN AHMED</v>
          </cell>
          <cell r="I188" t="str">
            <v>PAID</v>
          </cell>
        </row>
        <row r="189">
          <cell r="B189">
            <v>3038044259</v>
          </cell>
          <cell r="C189" t="str">
            <v>SARAH MUDASSAR</v>
          </cell>
          <cell r="D189">
            <v>2012</v>
          </cell>
          <cell r="E189" t="str">
            <v>0162813001</v>
          </cell>
          <cell r="F189" t="str">
            <v>DUBAI ISLAMIC BANK PAKISTAN  LIMITED</v>
          </cell>
          <cell r="G189" t="str">
            <v>KHAYABAN-E-SHAHBAZ BRANCH KARACHI</v>
          </cell>
          <cell r="H189" t="str">
            <v>SARAH MUDASSAR</v>
          </cell>
          <cell r="I189" t="str">
            <v>-</v>
          </cell>
        </row>
        <row r="190">
          <cell r="B190">
            <v>3038045819</v>
          </cell>
          <cell r="C190" t="str">
            <v>MUHAMMAD IRFAN DEPUTY</v>
          </cell>
          <cell r="D190">
            <v>15</v>
          </cell>
          <cell r="E190" t="str">
            <v>01-200-3531-8</v>
          </cell>
          <cell r="F190" t="str">
            <v>ALLIED BANK LIMITED</v>
          </cell>
          <cell r="G190" t="str">
            <v>PAKISTAN CHOWK BRANCH KARACHI</v>
          </cell>
          <cell r="H190" t="str">
            <v>MUHAMMAD IRFAN DEPUTY</v>
          </cell>
          <cell r="I190" t="str">
            <v>-</v>
          </cell>
        </row>
        <row r="191">
          <cell r="B191">
            <v>3038046205</v>
          </cell>
          <cell r="C191" t="str">
            <v>MUHAMMAD ABSAR</v>
          </cell>
          <cell r="D191">
            <v>64</v>
          </cell>
          <cell r="E191" t="str">
            <v>PK94MPBL1115027140207549</v>
          </cell>
          <cell r="F191" t="str">
            <v>HABIB METROPOLITAN BANK LIMITED</v>
          </cell>
          <cell r="G191" t="str">
            <v>BOMBAY BAZAR BRANCH KARACHI</v>
          </cell>
          <cell r="H191" t="str">
            <v>MUHAMMAD ABSAR</v>
          </cell>
          <cell r="I191" t="str">
            <v>PAID</v>
          </cell>
        </row>
        <row r="192">
          <cell r="B192">
            <v>3038047385</v>
          </cell>
          <cell r="C192" t="str">
            <v>SYED HARIS SALIM</v>
          </cell>
          <cell r="D192">
            <v>2559</v>
          </cell>
          <cell r="E192" t="str">
            <v>PK36UNIL0109000224447665</v>
          </cell>
          <cell r="F192" t="str">
            <v>UNITED BANK LIMITED</v>
          </cell>
          <cell r="G192" t="str">
            <v>RASHID MINHAS ROAD KARACHI</v>
          </cell>
          <cell r="H192" t="str">
            <v>SYED HARIS SALIM</v>
          </cell>
          <cell r="I192" t="str">
            <v>PAID</v>
          </cell>
        </row>
        <row r="193">
          <cell r="B193">
            <v>3038049126</v>
          </cell>
          <cell r="C193" t="str">
            <v>MEMON ALI RAZA</v>
          </cell>
          <cell r="D193">
            <v>3055</v>
          </cell>
          <cell r="E193" t="str">
            <v>PK43HABB0008277900312103</v>
          </cell>
          <cell r="F193" t="str">
            <v>HABIB BANK LIMITED</v>
          </cell>
          <cell r="G193" t="str">
            <v>TIBET CENTRE BRANCH - 0827 KARACHI</v>
          </cell>
          <cell r="H193" t="str">
            <v>MEMON ALI RAZA</v>
          </cell>
          <cell r="I193" t="str">
            <v>PAID</v>
          </cell>
        </row>
        <row r="194">
          <cell r="B194">
            <v>3038051932</v>
          </cell>
          <cell r="C194" t="str">
            <v>MUHAMMAD NASEEM ALAM</v>
          </cell>
          <cell r="D194">
            <v>9</v>
          </cell>
          <cell r="E194" t="str">
            <v>PK59MUCB0646607051000593</v>
          </cell>
          <cell r="F194" t="str">
            <v>MCB BANK LIMITED</v>
          </cell>
          <cell r="G194" t="str">
            <v>1063-STOCK EXCHANGE BRANCH KARACHI</v>
          </cell>
          <cell r="H194" t="str">
            <v>MUHAMMAD NASEEM ALAM</v>
          </cell>
          <cell r="I194" t="str">
            <v>PAID</v>
          </cell>
        </row>
        <row r="195">
          <cell r="B195">
            <v>3038053995</v>
          </cell>
          <cell r="C195" t="str">
            <v>ZEHRA ABBAS</v>
          </cell>
          <cell r="D195">
            <v>1207</v>
          </cell>
          <cell r="E195" t="str">
            <v>PK56BAHL1254007801167201</v>
          </cell>
          <cell r="F195" t="str">
            <v>BANK AL HABIB LIMITED</v>
          </cell>
          <cell r="G195" t="str">
            <v>BILLYS HEIGHTS,GULISTAN-E-JAUHAR KARACHI</v>
          </cell>
          <cell r="H195" t="str">
            <v>ZEHRA ABBAS</v>
          </cell>
          <cell r="I195" t="str">
            <v>PAID</v>
          </cell>
        </row>
        <row r="196">
          <cell r="B196">
            <v>3038055073</v>
          </cell>
          <cell r="C196" t="str">
            <v>WAJID SAMAD</v>
          </cell>
          <cell r="D196">
            <v>31</v>
          </cell>
          <cell r="E196" t="str">
            <v>PK23MPBL0106027140150831</v>
          </cell>
          <cell r="F196" t="str">
            <v>HABIB METROPOLITAN BANK</v>
          </cell>
          <cell r="G196" t="str">
            <v>SHAHRAH-E-QUAIDEEN KARACHI</v>
          </cell>
          <cell r="H196" t="str">
            <v>WAJID SAMAD</v>
          </cell>
          <cell r="I196" t="str">
            <v>PAID</v>
          </cell>
        </row>
        <row r="197">
          <cell r="B197">
            <v>3038055248</v>
          </cell>
          <cell r="C197" t="str">
            <v>MOHAMMAD FAROOQ</v>
          </cell>
          <cell r="D197">
            <v>142</v>
          </cell>
          <cell r="E197" t="str">
            <v>PK60MEZN0001280101856837</v>
          </cell>
          <cell r="F197" t="str">
            <v>MEEZAN BANK LIMITED</v>
          </cell>
          <cell r="G197" t="str">
            <v>HUSSAINABAD BRANCH KARACHI</v>
          </cell>
          <cell r="H197" t="str">
            <v>MOHAMMAD FAROOQ</v>
          </cell>
          <cell r="I197" t="str">
            <v>PAID</v>
          </cell>
        </row>
        <row r="198">
          <cell r="B198">
            <v>3087064880</v>
          </cell>
          <cell r="C198" t="str">
            <v>JAVAID MUHAMMAD YOUNUS LADHA</v>
          </cell>
          <cell r="D198">
            <v>65</v>
          </cell>
          <cell r="E198" t="str">
            <v>PK11MEZN0001070100292392</v>
          </cell>
          <cell r="F198" t="str">
            <v>MEEZAN BANK LIMITED</v>
          </cell>
          <cell r="G198" t="str">
            <v>CLIFTON BRANCH KARACHI</v>
          </cell>
          <cell r="H198" t="str">
            <v>JAVAID MUHAMMAD YOUNUS LADHA</v>
          </cell>
          <cell r="I198" t="str">
            <v>PAID</v>
          </cell>
        </row>
        <row r="199">
          <cell r="B199">
            <v>3228005935</v>
          </cell>
          <cell r="C199" t="str">
            <v>ABDUL HADI</v>
          </cell>
          <cell r="D199">
            <v>127</v>
          </cell>
          <cell r="E199" t="str">
            <v>PK39BAHL0006007803596901</v>
          </cell>
          <cell r="F199" t="str">
            <v>BANK AL HABIB LIMITED</v>
          </cell>
          <cell r="G199" t="str">
            <v>BANK ROAD BRANCH, RAWALPINDI.</v>
          </cell>
          <cell r="H199" t="str">
            <v>ABDUL HADI</v>
          </cell>
          <cell r="I199" t="str">
            <v>PAID</v>
          </cell>
        </row>
        <row r="200">
          <cell r="B200">
            <v>3228017054</v>
          </cell>
          <cell r="C200" t="str">
            <v>MUHAMMAD SARWER SHAHID</v>
          </cell>
          <cell r="D200">
            <v>260</v>
          </cell>
          <cell r="E200" t="str">
            <v>PK40UNIL0109000256819694</v>
          </cell>
          <cell r="F200" t="str">
            <v>UNITED BANK LIMITED</v>
          </cell>
          <cell r="G200" t="str">
            <v>0440 - SATTELITE TOWN BRANCH, JHANG.</v>
          </cell>
          <cell r="H200" t="str">
            <v>MUHAMMAD SARWER SHAHID</v>
          </cell>
          <cell r="I200" t="str">
            <v>PAID</v>
          </cell>
        </row>
        <row r="201">
          <cell r="B201">
            <v>3228027889</v>
          </cell>
          <cell r="C201" t="str">
            <v>MUHAMMAD RIZWAN FAROOQ</v>
          </cell>
          <cell r="D201">
            <v>500</v>
          </cell>
          <cell r="E201" t="str">
            <v>0120196421000198</v>
          </cell>
          <cell r="F201" t="str">
            <v>MUSLIM COMMERCIAL BANK</v>
          </cell>
          <cell r="G201" t="str">
            <v>RAILWAY ROAD, LAHORE.</v>
          </cell>
          <cell r="H201" t="str">
            <v>MUHAMMAD RIZWAN FAROOQ</v>
          </cell>
          <cell r="I201" t="str">
            <v>-</v>
          </cell>
        </row>
        <row r="202">
          <cell r="B202">
            <v>3228030263</v>
          </cell>
          <cell r="C202" t="str">
            <v>MUHAMMAD IFTIKHAR UL HASSAN</v>
          </cell>
          <cell r="D202">
            <v>316</v>
          </cell>
          <cell r="E202" t="str">
            <v>08602860001092704</v>
          </cell>
          <cell r="F202" t="str">
            <v>UNITED BANK LIMITED</v>
          </cell>
          <cell r="G202" t="str">
            <v>BRANDRETH ROAD, LAHORE.</v>
          </cell>
          <cell r="H202" t="str">
            <v>MUHAMMAD IFTIKHAR UL HASSAN</v>
          </cell>
          <cell r="I202" t="str">
            <v>-</v>
          </cell>
        </row>
        <row r="203">
          <cell r="B203">
            <v>3228034653</v>
          </cell>
          <cell r="C203" t="str">
            <v>ANJUM PERVAIZ</v>
          </cell>
          <cell r="D203">
            <v>473</v>
          </cell>
          <cell r="E203" t="str">
            <v>PK68MEZN0002090100429346</v>
          </cell>
          <cell r="F203" t="str">
            <v>MEEZAN BANK LIMITED</v>
          </cell>
          <cell r="G203" t="str">
            <v>SHADMAN COLONY BRANCH, LAHORE.</v>
          </cell>
          <cell r="H203" t="str">
            <v>ANJUM PERVAIZ</v>
          </cell>
          <cell r="I203" t="str">
            <v>PAID</v>
          </cell>
        </row>
        <row r="204">
          <cell r="B204">
            <v>3228041971</v>
          </cell>
          <cell r="C204" t="str">
            <v>PARVEEN AKHTAR</v>
          </cell>
          <cell r="D204">
            <v>62</v>
          </cell>
          <cell r="E204" t="str">
            <v>PK64HABB0018587900507101</v>
          </cell>
          <cell r="F204" t="str">
            <v>HABIB BANK LIMITED</v>
          </cell>
          <cell r="G204" t="str">
            <v>136 - H - BLOCK, PHASE - 1, D.H.A., LAHORE.</v>
          </cell>
          <cell r="H204" t="str">
            <v>PARVEEN AKHTAR</v>
          </cell>
          <cell r="I204" t="str">
            <v>PAID</v>
          </cell>
        </row>
        <row r="205">
          <cell r="B205">
            <v>3228047358</v>
          </cell>
          <cell r="C205" t="str">
            <v>ABID ALI CHAUDHARY</v>
          </cell>
          <cell r="D205">
            <v>633</v>
          </cell>
          <cell r="E205" t="str">
            <v>PK08HABB0006170009322001</v>
          </cell>
          <cell r="F205" t="str">
            <v>HABIB BANK LIMITED</v>
          </cell>
          <cell r="G205" t="str">
            <v>OPP HIGH COURT, THE MALL BRANCH, LAHORE.</v>
          </cell>
          <cell r="H205" t="str">
            <v>ABID ALI CHAUDHARY</v>
          </cell>
          <cell r="I205" t="str">
            <v>PAID</v>
          </cell>
        </row>
        <row r="206">
          <cell r="B206">
            <v>3244004183</v>
          </cell>
          <cell r="C206" t="str">
            <v>TAUFEEQ AHMED ANSARI</v>
          </cell>
          <cell r="D206">
            <v>350</v>
          </cell>
          <cell r="E206" t="str">
            <v>PK07ALFH0157001002852063</v>
          </cell>
          <cell r="F206" t="str">
            <v>BANK ALFALAH LIMITED</v>
          </cell>
          <cell r="G206" t="str">
            <v>CAVALRY GROUND BR. LAHORE</v>
          </cell>
          <cell r="H206" t="str">
            <v>TAUFEEQ AHMED ANSARI</v>
          </cell>
          <cell r="I206" t="str">
            <v>PAID</v>
          </cell>
        </row>
        <row r="207">
          <cell r="B207">
            <v>3244062009</v>
          </cell>
          <cell r="C207" t="str">
            <v>MUNIR AHMED</v>
          </cell>
          <cell r="D207">
            <v>7423</v>
          </cell>
          <cell r="E207" t="str">
            <v>PK95BAHL0016007100566650</v>
          </cell>
          <cell r="F207" t="str">
            <v>BANK AL HABIB LIMITED</v>
          </cell>
          <cell r="G207" t="str">
            <v>SHAHI ROAD RAHIM YAR KHAN</v>
          </cell>
          <cell r="H207" t="str">
            <v>MUNIR AHMED</v>
          </cell>
          <cell r="I207" t="str">
            <v>PAID</v>
          </cell>
        </row>
        <row r="208">
          <cell r="B208">
            <v>3244081777</v>
          </cell>
          <cell r="C208" t="str">
            <v>SYED ASIM ZAFAR</v>
          </cell>
          <cell r="D208">
            <v>3</v>
          </cell>
          <cell r="E208" t="str">
            <v>PK33MUCB0139204010007464</v>
          </cell>
          <cell r="F208" t="str">
            <v>MCB BANK LIMITED</v>
          </cell>
          <cell r="G208" t="str">
            <v>STOCK EXCHANGE BUILDING, LAHORE</v>
          </cell>
          <cell r="H208" t="str">
            <v>SYED ASIM ZAFAR</v>
          </cell>
          <cell r="I208" t="str">
            <v>PAID</v>
          </cell>
        </row>
        <row r="209">
          <cell r="B209">
            <v>3244084987</v>
          </cell>
          <cell r="C209" t="str">
            <v>NUZHAT ANSARI</v>
          </cell>
          <cell r="D209">
            <v>49</v>
          </cell>
          <cell r="E209" t="str">
            <v>PK85SCBL0000001615902801</v>
          </cell>
          <cell r="F209" t="str">
            <v>STANDARD CHARTERED BANK (PAKISTAN) LTD.</v>
          </cell>
          <cell r="G209" t="str">
            <v>GULBERG MAIN BOULEVARD BR. LAHORE</v>
          </cell>
          <cell r="H209" t="str">
            <v>NUZHAT ANSARI</v>
          </cell>
          <cell r="I209" t="str">
            <v>PAID</v>
          </cell>
        </row>
        <row r="210">
          <cell r="B210">
            <v>3244087840</v>
          </cell>
          <cell r="C210" t="str">
            <v>TAUFEEQ AHMED ANSARI</v>
          </cell>
          <cell r="D210">
            <v>1050</v>
          </cell>
          <cell r="E210" t="str">
            <v>PK31ALFH0157001002852407</v>
          </cell>
          <cell r="F210" t="str">
            <v>BANK ALFALAH LIMITED</v>
          </cell>
          <cell r="G210" t="str">
            <v>CAVALRY GROUND BR. LAHORE</v>
          </cell>
          <cell r="H210" t="str">
            <v>TAUFEEQ AHMED ANSARI</v>
          </cell>
          <cell r="I210" t="str">
            <v>PAID</v>
          </cell>
        </row>
        <row r="211">
          <cell r="B211">
            <v>3244087972</v>
          </cell>
          <cell r="C211" t="str">
            <v>NUZHAT ANSARI</v>
          </cell>
          <cell r="D211">
            <v>600</v>
          </cell>
          <cell r="E211" t="str">
            <v>PK36ALFH0157001002852414</v>
          </cell>
          <cell r="F211" t="str">
            <v>BANK ALFALAH LIMITED</v>
          </cell>
          <cell r="G211" t="str">
            <v>(0157)CAVALRY GROUND BR. LAHORE</v>
          </cell>
          <cell r="H211" t="str">
            <v>NUZHAT ANSARI</v>
          </cell>
          <cell r="I211" t="str">
            <v>PAID</v>
          </cell>
        </row>
        <row r="212">
          <cell r="B212">
            <v>3244091503</v>
          </cell>
          <cell r="C212" t="str">
            <v>RAHIMA FAROOQUI</v>
          </cell>
          <cell r="D212">
            <v>983</v>
          </cell>
          <cell r="E212" t="str">
            <v>PK88ALFH0157001004108695</v>
          </cell>
          <cell r="F212" t="str">
            <v>BANK ALFALAH LIMITED</v>
          </cell>
          <cell r="G212" t="str">
            <v>CAVALARY GROUND BR. LAHORE</v>
          </cell>
          <cell r="H212" t="str">
            <v>RAHIMA FAROOQUI</v>
          </cell>
          <cell r="I212" t="str">
            <v>PAID</v>
          </cell>
        </row>
        <row r="213">
          <cell r="B213">
            <v>3244094390</v>
          </cell>
          <cell r="C213" t="str">
            <v>ADNAN RAFIQUE</v>
          </cell>
          <cell r="D213">
            <v>21250</v>
          </cell>
          <cell r="E213" t="str">
            <v>PK37DUIB0000000238927001</v>
          </cell>
          <cell r="F213" t="str">
            <v>DUBAI ISLAMIC BANK PAKISTAN LIMITED</v>
          </cell>
          <cell r="G213" t="str">
            <v>SUSAN ROIAD FAISALABAD</v>
          </cell>
          <cell r="H213" t="str">
            <v>ADNAN RAFIQUE</v>
          </cell>
          <cell r="I213" t="str">
            <v>PAID</v>
          </cell>
        </row>
        <row r="214">
          <cell r="B214">
            <v>3244096213</v>
          </cell>
          <cell r="C214" t="str">
            <v>ALMAS HYDER</v>
          </cell>
          <cell r="D214">
            <v>9775</v>
          </cell>
          <cell r="E214" t="str">
            <v>PK62HABB0015897900465901</v>
          </cell>
          <cell r="F214" t="str">
            <v>HABIB BANK LIMITED</v>
          </cell>
          <cell r="G214" t="str">
            <v>PECO ROAD BR. LAHORE</v>
          </cell>
          <cell r="H214" t="str">
            <v>ALMAS HYDER</v>
          </cell>
          <cell r="I214" t="str">
            <v>PAID</v>
          </cell>
        </row>
        <row r="215">
          <cell r="B215">
            <v>3244096304</v>
          </cell>
          <cell r="C215" t="str">
            <v>MUHAMMAD AMMAR HUMAYUN</v>
          </cell>
          <cell r="D215">
            <v>13</v>
          </cell>
          <cell r="E215" t="str">
            <v>PK86SUMB0323387140128449</v>
          </cell>
          <cell r="F215" t="str">
            <v>SUMMIT BANK LIMITED</v>
          </cell>
          <cell r="G215" t="str">
            <v>JOHAR TOWN BR., LAHORE</v>
          </cell>
          <cell r="H215" t="str">
            <v>MUHAMMAD AMMAR HUMAYUN</v>
          </cell>
          <cell r="I215" t="str">
            <v>PAID</v>
          </cell>
        </row>
        <row r="216">
          <cell r="B216">
            <v>3244098920</v>
          </cell>
          <cell r="C216" t="str">
            <v>MUHAMMAD ADEEL ZAFFAR</v>
          </cell>
          <cell r="D216">
            <v>13</v>
          </cell>
          <cell r="E216" t="str">
            <v>0000-0065-0425-9259</v>
          </cell>
          <cell r="F216" t="str">
            <v>SAMBA BANK LIMITED</v>
          </cell>
          <cell r="G216" t="str">
            <v>GARDEN TOWN LAHORE</v>
          </cell>
          <cell r="H216" t="str">
            <v>MUHAMMAD ADEEL ZAFFAR</v>
          </cell>
          <cell r="I216" t="str">
            <v>-</v>
          </cell>
        </row>
        <row r="217">
          <cell r="B217">
            <v>3244100171</v>
          </cell>
          <cell r="C217" t="str">
            <v>MADEEHA WAQAS</v>
          </cell>
          <cell r="D217">
            <v>275</v>
          </cell>
          <cell r="E217" t="str">
            <v>PK33BAHL0108007700175650</v>
          </cell>
          <cell r="F217" t="str">
            <v>BANK AL HABIB LIMITED</v>
          </cell>
          <cell r="G217" t="str">
            <v>KAREEM MARKET BBR. LAHORE</v>
          </cell>
          <cell r="H217" t="str">
            <v>MADEEHA WAQAS</v>
          </cell>
          <cell r="I217" t="str">
            <v>PAID</v>
          </cell>
        </row>
        <row r="218">
          <cell r="B218">
            <v>3244106582</v>
          </cell>
          <cell r="C218" t="str">
            <v>SYED MOAZZAM ALI SHAH</v>
          </cell>
          <cell r="D218">
            <v>13563</v>
          </cell>
          <cell r="E218" t="str">
            <v>PK53ABPA0010001640780038</v>
          </cell>
          <cell r="F218" t="str">
            <v>ALLIED BANK LIMITED</v>
          </cell>
          <cell r="G218" t="str">
            <v>MAIN MARKET GULBERG LAHORE, LAHORE</v>
          </cell>
          <cell r="H218" t="str">
            <v>SYED MOAZZAM ALI SHAH</v>
          </cell>
          <cell r="I218" t="str">
            <v>PAID</v>
          </cell>
        </row>
        <row r="219">
          <cell r="B219">
            <v>3244107051</v>
          </cell>
          <cell r="C219" t="str">
            <v>MOHAMMAD YOUNIS</v>
          </cell>
          <cell r="D219">
            <v>212</v>
          </cell>
          <cell r="E219" t="str">
            <v>PK38BAHL0018007800707950</v>
          </cell>
          <cell r="F219" t="str">
            <v>BANK AL HABIB LIMITED</v>
          </cell>
          <cell r="G219" t="str">
            <v>PECO ROAD BR. LAHORE</v>
          </cell>
          <cell r="H219" t="str">
            <v>MOHAMMAD YOUNIS</v>
          </cell>
          <cell r="I219" t="str">
            <v>PAID</v>
          </cell>
        </row>
        <row r="220">
          <cell r="B220">
            <v>3244107549</v>
          </cell>
          <cell r="C220" t="str">
            <v>SHEIKH MUHAMMAD IDREES</v>
          </cell>
          <cell r="D220">
            <v>175</v>
          </cell>
          <cell r="E220" t="str">
            <v>PK33HABB0001380009423301</v>
          </cell>
          <cell r="F220" t="str">
            <v>HABIB BANK LIMITED</v>
          </cell>
          <cell r="G220" t="str">
            <v>LAKE ROAD BR. LAHORE</v>
          </cell>
          <cell r="H220" t="str">
            <v>SHEIKH MUHAMMAD IDREES</v>
          </cell>
          <cell r="I220" t="str">
            <v>PAID</v>
          </cell>
        </row>
        <row r="221">
          <cell r="B221">
            <v>3277000202</v>
          </cell>
          <cell r="C221" t="str">
            <v>REHANA YOUSUF KODVAVI</v>
          </cell>
          <cell r="D221">
            <v>11</v>
          </cell>
          <cell r="E221" t="str">
            <v>PK71MEZN0001630100811689</v>
          </cell>
          <cell r="F221" t="str">
            <v>MEEZAN BANK LIMITED</v>
          </cell>
          <cell r="G221" t="str">
            <v>KHARADAR BRANCH PARIA STREET KARACHI</v>
          </cell>
          <cell r="H221" t="str">
            <v>REHANA YOUSUF KODVAVI</v>
          </cell>
          <cell r="I221" t="str">
            <v>PAID</v>
          </cell>
        </row>
        <row r="222">
          <cell r="B222">
            <v>3277000764</v>
          </cell>
          <cell r="C222" t="str">
            <v>SHAHEEN AKHTER</v>
          </cell>
          <cell r="D222">
            <v>1900</v>
          </cell>
          <cell r="E222" t="str">
            <v>PK49MPBL0137027140144739</v>
          </cell>
          <cell r="F222" t="str">
            <v>HABIB METROPOLITAN BANK LIMITED</v>
          </cell>
          <cell r="G222" t="str">
            <v>GULSHAN CHOWRANGI BRANCH FL4S HAMID SQUARE BLK-3 GULSHAN-E-IQBAL KARACHI</v>
          </cell>
          <cell r="H222" t="str">
            <v>SHAHEEN AKHTER</v>
          </cell>
          <cell r="I222" t="str">
            <v>PAID</v>
          </cell>
        </row>
        <row r="223">
          <cell r="B223">
            <v>3277000807</v>
          </cell>
          <cell r="C223" t="str">
            <v>SHEIKH MAHMOOD ALI KIDWAI &amp; SADAF SALMAN</v>
          </cell>
          <cell r="D223">
            <v>2874</v>
          </cell>
          <cell r="E223" t="str">
            <v>PK11BAHL1036007100137601</v>
          </cell>
          <cell r="F223" t="str">
            <v>BANK AL HABIB LIMITED</v>
          </cell>
          <cell r="G223" t="str">
            <v>KHAYABAN E HAFIZ BRANCH DHA KARACHI</v>
          </cell>
          <cell r="H223" t="str">
            <v>SHEIKH MAHMOOD ALI KIDWAI &amp; SADAF SALMAN</v>
          </cell>
          <cell r="I223" t="str">
            <v>PAID</v>
          </cell>
        </row>
        <row r="224">
          <cell r="B224">
            <v>3277000922</v>
          </cell>
          <cell r="C224" t="str">
            <v>KOSHILA</v>
          </cell>
          <cell r="D224">
            <v>384</v>
          </cell>
          <cell r="E224" t="str">
            <v>PK25MPBL0134257140101417</v>
          </cell>
          <cell r="F224" t="str">
            <v>HABIB METROPOLITAN BANK LIMITED</v>
          </cell>
          <cell r="G224" t="str">
            <v>BELLE VIEW APPARTMENTS GARDEN EAST KARACHI</v>
          </cell>
          <cell r="H224" t="str">
            <v>KOSHILA</v>
          </cell>
          <cell r="I224" t="str">
            <v>PAID</v>
          </cell>
        </row>
        <row r="225">
          <cell r="B225">
            <v>3277001089</v>
          </cell>
          <cell r="C225" t="str">
            <v>ARIF GHAFOOR</v>
          </cell>
          <cell r="D225">
            <v>70</v>
          </cell>
          <cell r="E225" t="str">
            <v>PK06UNIL0112007101039664</v>
          </cell>
          <cell r="F225" t="str">
            <v>UNITED BANK LIMITED</v>
          </cell>
          <cell r="G225" t="str">
            <v>SITE BRANCH KARACHI</v>
          </cell>
          <cell r="H225" t="str">
            <v>ARIF GHAFOOR</v>
          </cell>
          <cell r="I225" t="str">
            <v>PAID</v>
          </cell>
        </row>
        <row r="226">
          <cell r="B226">
            <v>3277001243</v>
          </cell>
          <cell r="C226" t="str">
            <v>MIR WASIF ALI</v>
          </cell>
          <cell r="D226">
            <v>272</v>
          </cell>
          <cell r="E226" t="str">
            <v>PK11HABB0000380027182701</v>
          </cell>
          <cell r="F226" t="str">
            <v>HABIB BANK LIMITED</v>
          </cell>
          <cell r="G226" t="str">
            <v>172-U BLOCK-2 PECHS TARIQ ROAD KARACHI</v>
          </cell>
          <cell r="H226" t="str">
            <v>MIR WASIF ALI</v>
          </cell>
          <cell r="I226" t="str">
            <v>PAID</v>
          </cell>
        </row>
        <row r="227">
          <cell r="B227">
            <v>3277001317</v>
          </cell>
          <cell r="C227" t="str">
            <v>FARIDA</v>
          </cell>
          <cell r="D227">
            <v>202</v>
          </cell>
          <cell r="E227" t="str">
            <v>PK40SONE0013101011479411</v>
          </cell>
          <cell r="F227" t="str">
            <v>SONERI BANK LIMITED</v>
          </cell>
          <cell r="G227" t="str">
            <v>ALYABAD BRANCH, P#R-31, B#8, F.B. AREA KARACHI</v>
          </cell>
          <cell r="H227" t="str">
            <v>FARIDA</v>
          </cell>
          <cell r="I227" t="str">
            <v>PAID</v>
          </cell>
        </row>
        <row r="228">
          <cell r="B228">
            <v>3277001358</v>
          </cell>
          <cell r="C228" t="str">
            <v>QASIM MOOSA LAWAI</v>
          </cell>
          <cell r="D228">
            <v>16</v>
          </cell>
          <cell r="E228" t="str">
            <v>PK30MPBL9943267140104655</v>
          </cell>
          <cell r="F228" t="str">
            <v>HABIB METROPOLITAN BANK LIMITED</v>
          </cell>
          <cell r="G228" t="str">
            <v>IBB JODIA BAZAR BRANCH,SHOP#7&amp;8-A,SURVEY ST.#58,RAMPART ROW,KHORI GARDEN,KARACHI</v>
          </cell>
          <cell r="H228" t="str">
            <v>QASIM MOOSA LAWAI</v>
          </cell>
          <cell r="I228" t="str">
            <v>PAID</v>
          </cell>
        </row>
        <row r="229">
          <cell r="B229">
            <v>3277001668</v>
          </cell>
          <cell r="C229" t="str">
            <v>KAUSAR ALI FECTO</v>
          </cell>
          <cell r="D229">
            <v>53</v>
          </cell>
          <cell r="E229" t="str">
            <v>PK43BAHL1024008100082301</v>
          </cell>
          <cell r="F229" t="str">
            <v>BANK AL HABIB LIMITED</v>
          </cell>
          <cell r="G229" t="str">
            <v>MUHAMMAD ALI HOUSING SOCIETY MACHS BR KARACHI</v>
          </cell>
          <cell r="H229" t="str">
            <v>KAUSAR ALI FECTO</v>
          </cell>
          <cell r="I229" t="str">
            <v>PAID</v>
          </cell>
        </row>
        <row r="230">
          <cell r="B230">
            <v>3277002059</v>
          </cell>
          <cell r="C230" t="str">
            <v>KHAIRAT HASNAIN RAVJANI</v>
          </cell>
          <cell r="D230">
            <v>6</v>
          </cell>
          <cell r="E230" t="str">
            <v>PK23HABB0017830004718401</v>
          </cell>
          <cell r="F230" t="str">
            <v>HABIB BANK LIMITED</v>
          </cell>
          <cell r="G230" t="str">
            <v>KEHKASHAN BR NEAR WORLD TRADE CENTRE CLIFTON KARACHI</v>
          </cell>
          <cell r="H230" t="str">
            <v>KHAIRAT HASNAIN RAVJANI</v>
          </cell>
          <cell r="I230" t="str">
            <v>PAID</v>
          </cell>
        </row>
        <row r="231">
          <cell r="B231">
            <v>3277002223</v>
          </cell>
          <cell r="C231" t="str">
            <v>MEHRUN NESSA AHMED</v>
          </cell>
          <cell r="D231">
            <v>9503</v>
          </cell>
          <cell r="E231" t="str">
            <v>PK48MUCB0133802010062240</v>
          </cell>
          <cell r="F231" t="str">
            <v>MCB BANK LIMITED</v>
          </cell>
          <cell r="G231" t="str">
            <v>(1338) - SB-12, BLOCK 13C BAIT UL FURQAN GULSHAN E IQBAL UNIVERSITY ROAD KARACHI</v>
          </cell>
          <cell r="H231" t="str">
            <v>MEHRUN NESSA AHMED</v>
          </cell>
          <cell r="I231" t="str">
            <v>PAID</v>
          </cell>
        </row>
        <row r="232">
          <cell r="B232">
            <v>3277002845</v>
          </cell>
          <cell r="C232" t="str">
            <v>MUHAMMAD FAHEEM SIDDIQUI</v>
          </cell>
          <cell r="D232">
            <v>74</v>
          </cell>
          <cell r="E232" t="str">
            <v>PK68UNIL0109000202288118</v>
          </cell>
          <cell r="F232" t="str">
            <v>UNITED BANK LIMITED</v>
          </cell>
          <cell r="G232" t="str">
            <v>KORANGI INDUSTRIAL AREA BRANCH KARACHI</v>
          </cell>
          <cell r="H232" t="str">
            <v>MUHAMMAD FAHEEM SIDDIQUI</v>
          </cell>
          <cell r="I232" t="str">
            <v>PAID</v>
          </cell>
        </row>
        <row r="233">
          <cell r="B233">
            <v>3277003413</v>
          </cell>
          <cell r="C233" t="str">
            <v>ANWER MANSUR</v>
          </cell>
          <cell r="D233">
            <v>1476</v>
          </cell>
          <cell r="E233" t="str">
            <v>PK74SCBL0000001762127201</v>
          </cell>
          <cell r="F233" t="str">
            <v>STANDARD CHARTERED BANK (PAKISTAN) LTD.</v>
          </cell>
          <cell r="G233" t="str">
            <v>ALLAMA IQBAL ROAD BRANCH KARACHI</v>
          </cell>
          <cell r="H233" t="str">
            <v>ANWER MANSUR</v>
          </cell>
          <cell r="I233" t="str">
            <v>PAID</v>
          </cell>
        </row>
        <row r="234">
          <cell r="B234">
            <v>3277003499</v>
          </cell>
          <cell r="C234" t="str">
            <v>AKHTAR HUSSAIN</v>
          </cell>
          <cell r="D234">
            <v>6</v>
          </cell>
          <cell r="E234" t="str">
            <v>PK17BAHL1049008100072401</v>
          </cell>
          <cell r="F234" t="str">
            <v>BANK AL HABIB LIMITED</v>
          </cell>
          <cell r="G234" t="str">
            <v>HUSSAINABAD BRANCH 481 BL-2 AZIZABAD F.B AREA KARACHI</v>
          </cell>
          <cell r="H234" t="str">
            <v>AKHTAR HUSSAIN</v>
          </cell>
          <cell r="I234" t="str">
            <v>PAID</v>
          </cell>
        </row>
        <row r="235">
          <cell r="B235">
            <v>3277004593</v>
          </cell>
          <cell r="C235" t="str">
            <v>AFAN AHMED</v>
          </cell>
          <cell r="D235">
            <v>60</v>
          </cell>
          <cell r="E235" t="str">
            <v>PK72MEZN0001380100874103</v>
          </cell>
          <cell r="F235" t="str">
            <v>MEEZAN BANK LIMITED</v>
          </cell>
          <cell r="G235" t="str">
            <v>KAECHS COMMERCIAL ROAD ADMINISTRATION SOCIETY KARACHI</v>
          </cell>
          <cell r="H235" t="str">
            <v>AFAN AHMED</v>
          </cell>
          <cell r="I235" t="str">
            <v>PAID</v>
          </cell>
        </row>
        <row r="236">
          <cell r="B236">
            <v>3277005092</v>
          </cell>
          <cell r="C236" t="str">
            <v>ZABUNNISSA</v>
          </cell>
          <cell r="D236">
            <v>1313</v>
          </cell>
          <cell r="E236" t="str">
            <v>PK19MPBL0156017140202481</v>
          </cell>
          <cell r="F236" t="str">
            <v>HABIB METROPOLITAN BANK LIMITED</v>
          </cell>
          <cell r="G236" t="str">
            <v>MEREWEATHER TOWER KARACHI</v>
          </cell>
          <cell r="H236" t="str">
            <v>ZABUNNISSA</v>
          </cell>
          <cell r="I236" t="str">
            <v>PAID</v>
          </cell>
        </row>
        <row r="237">
          <cell r="B237">
            <v>3277005339</v>
          </cell>
          <cell r="C237" t="str">
            <v>QAISER IZHAR QURAISHI</v>
          </cell>
          <cell r="D237">
            <v>2592</v>
          </cell>
          <cell r="E237" t="str">
            <v>PK36BAHL1007008100654801</v>
          </cell>
          <cell r="F237" t="str">
            <v>BANK AL HABIB LIMITED</v>
          </cell>
          <cell r="G237" t="str">
            <v>MARIUM ARCADE BAHADURABAD KARACHI</v>
          </cell>
          <cell r="H237" t="str">
            <v>QAISER IZHAR QURAISHI</v>
          </cell>
          <cell r="I237" t="str">
            <v>PAID</v>
          </cell>
        </row>
        <row r="238">
          <cell r="B238">
            <v>3277006106</v>
          </cell>
          <cell r="C238" t="str">
            <v>MOHAMMAD YAKOOB</v>
          </cell>
          <cell r="D238">
            <v>1</v>
          </cell>
          <cell r="E238" t="str">
            <v>01011363466</v>
          </cell>
          <cell r="F238" t="str">
            <v>SONERI BANK LIMITED</v>
          </cell>
          <cell r="G238" t="str">
            <v>MAIN BRANCH, KARACHI.</v>
          </cell>
          <cell r="H238" t="str">
            <v>MOHAMMAD YAKOOB</v>
          </cell>
          <cell r="I238" t="str">
            <v>-</v>
          </cell>
        </row>
        <row r="239">
          <cell r="B239">
            <v>3277006179</v>
          </cell>
          <cell r="C239" t="str">
            <v>GHULAM ABBAS HARYANI</v>
          </cell>
          <cell r="D239">
            <v>190</v>
          </cell>
          <cell r="E239" t="str">
            <v>PK79MPBL0101027140309347</v>
          </cell>
          <cell r="F239" t="str">
            <v>HABIB METROPOLITAN BANK LIMITED</v>
          </cell>
          <cell r="G239" t="str">
            <v>MAIN BRANCH I.I. CHUNDRIGAR ROAD KARACHI</v>
          </cell>
          <cell r="H239" t="str">
            <v>GHULAM ABBAS HARYANI</v>
          </cell>
          <cell r="I239" t="str">
            <v>PAID</v>
          </cell>
        </row>
        <row r="240">
          <cell r="B240">
            <v>3277006337</v>
          </cell>
          <cell r="C240" t="str">
            <v>MOHAMMAD HANIF</v>
          </cell>
          <cell r="D240">
            <v>1184</v>
          </cell>
          <cell r="E240" t="str">
            <v>PK65MPBL0115027140102871</v>
          </cell>
          <cell r="F240" t="str">
            <v>HABIB METROPOLITAN BANK LIMITED</v>
          </cell>
          <cell r="G240" t="str">
            <v>JODIA BAZAR BRANCH KARACHI</v>
          </cell>
          <cell r="H240" t="str">
            <v>MOHAMMAD HANIF</v>
          </cell>
          <cell r="I240" t="str">
            <v>PAID</v>
          </cell>
        </row>
        <row r="241">
          <cell r="B241">
            <v>3277006460</v>
          </cell>
          <cell r="C241" t="str">
            <v>SYED MUJEEB ULLAH</v>
          </cell>
          <cell r="D241">
            <v>633</v>
          </cell>
          <cell r="E241" t="str">
            <v>PK30MUCB0106301010018189</v>
          </cell>
          <cell r="F241" t="str">
            <v>MCB BANK LIMITED</v>
          </cell>
          <cell r="G241" t="str">
            <v>PAKISTAN STOCK EXCHANGE BRANCH KARACHI</v>
          </cell>
          <cell r="H241" t="str">
            <v>SYED MUJEEB ULLAH</v>
          </cell>
          <cell r="I241" t="str">
            <v>PAID</v>
          </cell>
        </row>
        <row r="242">
          <cell r="B242">
            <v>3277006837</v>
          </cell>
          <cell r="C242" t="str">
            <v>MUHAMMAD HAROON</v>
          </cell>
          <cell r="D242">
            <v>474</v>
          </cell>
          <cell r="E242" t="str">
            <v>PK78DUIB0000000118021001</v>
          </cell>
          <cell r="F242" t="str">
            <v>DUBAI ISLAMIC BANK PAKISTAN LIMITED</v>
          </cell>
          <cell r="G242" t="str">
            <v>SHAHEED E MILLAT ROAD BRANCH SHOP#1 DOLMEN ARCADE BAHADURABAD KARACHI</v>
          </cell>
          <cell r="H242" t="str">
            <v>MUHAMMAD HAROON</v>
          </cell>
          <cell r="I242" t="str">
            <v>PAID</v>
          </cell>
        </row>
        <row r="243">
          <cell r="B243">
            <v>3277007043</v>
          </cell>
          <cell r="C243" t="str">
            <v>S.AFTAB AHMAD</v>
          </cell>
          <cell r="D243">
            <v>177</v>
          </cell>
          <cell r="E243" t="str">
            <v>PK25BAHL1066008100003701</v>
          </cell>
          <cell r="F243" t="str">
            <v>BANK AL HABIB LIMITED</v>
          </cell>
          <cell r="G243" t="str">
            <v>PLT NO. FL-5 SECTOR 15 A/1 BUFFER ZONE HAROON SHOPPING EMPORIUM,NORTH KARACHI</v>
          </cell>
          <cell r="H243" t="str">
            <v>S.AFTAB AHMAD</v>
          </cell>
          <cell r="I243" t="str">
            <v>PAID</v>
          </cell>
        </row>
        <row r="244">
          <cell r="B244">
            <v>3277007203</v>
          </cell>
          <cell r="C244" t="str">
            <v>VIJE LAKSHMI LAKHANI</v>
          </cell>
          <cell r="D244">
            <v>2443</v>
          </cell>
          <cell r="E244" t="str">
            <v>PK56MPBL0118017140120004</v>
          </cell>
          <cell r="F244" t="str">
            <v>HABIB METROPOLITAN BANK LIMITED</v>
          </cell>
          <cell r="G244" t="str">
            <v>PAKISTAN STOCK EXCHANGE BRANCH I.I CHUNDRIGAR ROAD KARACHI</v>
          </cell>
          <cell r="H244" t="str">
            <v>VIJE LAKSHMI LAKHANI</v>
          </cell>
          <cell r="I244" t="str">
            <v>PAID</v>
          </cell>
        </row>
        <row r="245">
          <cell r="B245">
            <v>3277007939</v>
          </cell>
          <cell r="C245" t="str">
            <v>ANWER JAMAL</v>
          </cell>
          <cell r="D245">
            <v>17</v>
          </cell>
          <cell r="E245" t="str">
            <v>01-200-2412-8</v>
          </cell>
          <cell r="F245" t="str">
            <v>ALLIED BANK LIMITED</v>
          </cell>
          <cell r="G245" t="str">
            <v>DRIGH COLONY NO.1 MAIN ROAD BRANCH KARACHI</v>
          </cell>
          <cell r="H245" t="str">
            <v>ANWER JAMAL</v>
          </cell>
          <cell r="I245" t="str">
            <v>-</v>
          </cell>
        </row>
        <row r="246">
          <cell r="B246">
            <v>3277008783</v>
          </cell>
          <cell r="C246" t="str">
            <v>ASHFAQ AHMED</v>
          </cell>
          <cell r="D246">
            <v>214</v>
          </cell>
          <cell r="E246" t="str">
            <v>PK98MEZN0001970101438291</v>
          </cell>
          <cell r="F246" t="str">
            <v>MEEZAN BANK LIMITED</v>
          </cell>
          <cell r="G246" t="str">
            <v>SHARFABAD BRANCH-0197 KARACHI</v>
          </cell>
          <cell r="H246" t="str">
            <v>ASHFAQ AHMED</v>
          </cell>
          <cell r="I246" t="str">
            <v>PAID</v>
          </cell>
        </row>
        <row r="247">
          <cell r="B247">
            <v>3277009412</v>
          </cell>
          <cell r="C247" t="str">
            <v>HUMERA ABDUL AZIZ ESSA</v>
          </cell>
          <cell r="D247">
            <v>4435</v>
          </cell>
          <cell r="E247" t="str">
            <v>PK75MUCB0000000010771374</v>
          </cell>
          <cell r="F247" t="str">
            <v>MCB BANK LIMITED</v>
          </cell>
          <cell r="G247" t="str">
            <v>FL-2/3, GULSHAN IQBAL, BLOCK-6 KARACHI</v>
          </cell>
          <cell r="H247" t="str">
            <v>HUMERA ABDUL AZIZ ESSA</v>
          </cell>
          <cell r="I247" t="str">
            <v>PAID</v>
          </cell>
        </row>
        <row r="248">
          <cell r="B248">
            <v>3277009554</v>
          </cell>
          <cell r="C248" t="str">
            <v>MUNAF IBRAHIM</v>
          </cell>
          <cell r="D248">
            <v>1407812</v>
          </cell>
          <cell r="E248" t="str">
            <v>PK73BAHL1024098101126301</v>
          </cell>
          <cell r="F248" t="str">
            <v>BANK AL HABIB LIMITED</v>
          </cell>
          <cell r="G248" t="str">
            <v>PLOT NO.21 , 30-131 BLOCK-7&amp;8 KATHIAWAR SOCIETY ADAMJEE NAGAR KARACHI</v>
          </cell>
          <cell r="H248" t="str">
            <v>MUNAF IBRAHIM</v>
          </cell>
          <cell r="I248" t="str">
            <v>PAID</v>
          </cell>
        </row>
        <row r="249">
          <cell r="B249">
            <v>3277009689</v>
          </cell>
          <cell r="C249" t="str">
            <v>GULBANOO TABBA</v>
          </cell>
          <cell r="D249">
            <v>54</v>
          </cell>
          <cell r="E249" t="str">
            <v>PK55MPBL0133017140100551</v>
          </cell>
          <cell r="F249" t="str">
            <v>HABIB METROPOLITAN BANK LIMITED</v>
          </cell>
          <cell r="G249" t="str">
            <v>DHORAJI COLONY BR.CODE#0133,MADNI PRIDE BLOCK-7/8,C.P.BERAR C.H.SOCIETY KARACHI</v>
          </cell>
          <cell r="H249" t="str">
            <v>GULBANOO TABBA</v>
          </cell>
          <cell r="I249" t="str">
            <v>PAID</v>
          </cell>
        </row>
        <row r="250">
          <cell r="B250">
            <v>3277009875</v>
          </cell>
          <cell r="C250" t="str">
            <v>MEHRUNNISA</v>
          </cell>
          <cell r="D250">
            <v>829</v>
          </cell>
          <cell r="E250" t="str">
            <v>PK96FAYS0123007900052538</v>
          </cell>
          <cell r="F250" t="str">
            <v>FAYSAL BANK LIMITED</v>
          </cell>
          <cell r="G250" t="str">
            <v>JODIA BAZAR BRANCH CODE-123 KARACHI</v>
          </cell>
          <cell r="H250" t="str">
            <v>MEHRUNNISA</v>
          </cell>
          <cell r="I250" t="str">
            <v>PAID</v>
          </cell>
        </row>
        <row r="251">
          <cell r="B251">
            <v>3277009979</v>
          </cell>
          <cell r="C251" t="str">
            <v>JAMEEL AHMED</v>
          </cell>
          <cell r="D251">
            <v>1327</v>
          </cell>
          <cell r="E251" t="str">
            <v>PK29HABB0000470094872901</v>
          </cell>
          <cell r="F251" t="str">
            <v>HABIB BANK LIMITED</v>
          </cell>
          <cell r="G251" t="str">
            <v>HBL ANNEXE (0047) KARACHI</v>
          </cell>
          <cell r="H251" t="str">
            <v>JAMEEL AHMED</v>
          </cell>
          <cell r="I251" t="str">
            <v>PAID</v>
          </cell>
        </row>
        <row r="252">
          <cell r="B252">
            <v>3277010617</v>
          </cell>
          <cell r="C252" t="str">
            <v>MUSTAFA HAYAT</v>
          </cell>
          <cell r="D252">
            <v>15</v>
          </cell>
          <cell r="E252" t="str">
            <v>PK32SONE0001201010969445</v>
          </cell>
          <cell r="F252" t="str">
            <v>SONERI BANK LIMITED</v>
          </cell>
          <cell r="G252" t="str">
            <v>CLIFTON BRANCH(CODE-0012)SHADMAN CENTRE, BLOCK-7,CLIFTON,KARACHI</v>
          </cell>
          <cell r="H252" t="str">
            <v>MUSTAFA HAYAT</v>
          </cell>
          <cell r="I252" t="str">
            <v>PAID</v>
          </cell>
        </row>
        <row r="253">
          <cell r="B253">
            <v>3277010902</v>
          </cell>
          <cell r="C253" t="str">
            <v>IRFANA GOHAR</v>
          </cell>
          <cell r="D253">
            <v>2</v>
          </cell>
          <cell r="E253" t="str">
            <v>PK05HABB0000070040891301</v>
          </cell>
          <cell r="F253" t="str">
            <v>HABIB BANK LIMITED</v>
          </cell>
          <cell r="G253" t="str">
            <v>FORIGAN EXCHANGE BRANCH KARACHI</v>
          </cell>
          <cell r="H253" t="str">
            <v>IRFANA GOHAR</v>
          </cell>
          <cell r="I253" t="str">
            <v>PAID</v>
          </cell>
        </row>
        <row r="254">
          <cell r="B254">
            <v>3277010972</v>
          </cell>
          <cell r="C254" t="str">
            <v>MUHAMMAD SALIM KUTCHI</v>
          </cell>
          <cell r="D254">
            <v>633</v>
          </cell>
          <cell r="E254" t="str">
            <v>PK88MUCB0000000000824372</v>
          </cell>
          <cell r="F254" t="str">
            <v>MCB BANK LIMITED</v>
          </cell>
          <cell r="G254" t="str">
            <v>BOULTON MARKET BRANCH KARACHI</v>
          </cell>
          <cell r="H254" t="str">
            <v>MUHAMMAD SALIM KUTCHI</v>
          </cell>
          <cell r="I254" t="str">
            <v>PAID</v>
          </cell>
        </row>
        <row r="255">
          <cell r="B255">
            <v>3277011937</v>
          </cell>
          <cell r="C255" t="str">
            <v>MUHAMMED IQBAL</v>
          </cell>
          <cell r="D255">
            <v>1</v>
          </cell>
          <cell r="E255" t="str">
            <v>PK38ALFH0012001004940763</v>
          </cell>
          <cell r="F255" t="str">
            <v>BANK ALFALAH LIMITED</v>
          </cell>
          <cell r="G255" t="str">
            <v>KARACHI STOCK EXCHANGE BR GRD FLR KSE BLDG I.I. CHUNDRIGAR RD KARACHI</v>
          </cell>
          <cell r="H255" t="str">
            <v>MUHAMMED IQBAL</v>
          </cell>
          <cell r="I255" t="str">
            <v>PAID</v>
          </cell>
        </row>
        <row r="256">
          <cell r="B256">
            <v>3277012059</v>
          </cell>
          <cell r="C256" t="str">
            <v>ARSHAD SHAHZADA</v>
          </cell>
          <cell r="D256">
            <v>60</v>
          </cell>
          <cell r="E256" t="str">
            <v>PK34FAYS0001292010161006</v>
          </cell>
          <cell r="F256" t="str">
            <v>FAYSAL BANK LIMITED</v>
          </cell>
          <cell r="G256" t="str">
            <v>NORTH NAZIMABAD BRANCH KARACHI</v>
          </cell>
          <cell r="H256" t="str">
            <v>ARSHAD SHAHZADA</v>
          </cell>
          <cell r="I256" t="str">
            <v>PAID</v>
          </cell>
        </row>
        <row r="257">
          <cell r="B257">
            <v>3277012138</v>
          </cell>
          <cell r="C257" t="str">
            <v>MUHAMMAD KASHIF ANSARI</v>
          </cell>
          <cell r="D257">
            <v>261</v>
          </cell>
          <cell r="E257" t="str">
            <v>PK87MEZN0099330102638361</v>
          </cell>
          <cell r="F257" t="str">
            <v>MEEZAN BANK LIMITED</v>
          </cell>
          <cell r="G257" t="str">
            <v>RUFI LAKES DRIVE, UNIT#34&amp;35, BLOCK-18 GULISTAN-EJOHAR, KARACHI</v>
          </cell>
          <cell r="H257" t="str">
            <v>MUHAMMAD KASHIF ANSARI</v>
          </cell>
          <cell r="I257" t="str">
            <v>PAID</v>
          </cell>
        </row>
        <row r="258">
          <cell r="B258">
            <v>3277012150</v>
          </cell>
          <cell r="C258" t="str">
            <v>HUSSAIN JAMIL</v>
          </cell>
          <cell r="D258">
            <v>2443750</v>
          </cell>
          <cell r="E258" t="str">
            <v>PK04ASCM0000150100036125</v>
          </cell>
          <cell r="F258" t="str">
            <v>ASKARI BANK LIMITED</v>
          </cell>
          <cell r="G258" t="str">
            <v>PLOT # BC 1, BLOCK # 9, CLIFTON, KARACHI</v>
          </cell>
          <cell r="H258" t="str">
            <v>HUSSAIN JAMIL</v>
          </cell>
          <cell r="I258" t="str">
            <v>PAID</v>
          </cell>
        </row>
        <row r="259">
          <cell r="B259">
            <v>3277012970</v>
          </cell>
          <cell r="C259" t="str">
            <v>SHEIKH MOHAMMAD ALI</v>
          </cell>
          <cell r="D259">
            <v>780</v>
          </cell>
          <cell r="E259" t="str">
            <v>PK90BKIP0103200055500201</v>
          </cell>
          <cell r="F259" t="str">
            <v>BANKISLAMI PAKISTAN LIMITED</v>
          </cell>
          <cell r="G259" t="str">
            <v>SHOP NO.3A,3B,3C,2B, UNIQUE CENTRE BLOCK-A, NORTH NAZIMABAD, KARACHI</v>
          </cell>
          <cell r="H259" t="str">
            <v>SHEIKH MOHAMMAD ALI</v>
          </cell>
          <cell r="I259" t="str">
            <v>PAID</v>
          </cell>
        </row>
        <row r="260">
          <cell r="B260">
            <v>3277013127</v>
          </cell>
          <cell r="C260" t="str">
            <v>DEBORAH JAMIL</v>
          </cell>
          <cell r="D260">
            <v>259</v>
          </cell>
          <cell r="E260" t="str">
            <v>PK78SCBL0000018815229201</v>
          </cell>
          <cell r="F260" t="str">
            <v>STANDARD CHARTERED BANK (PAKISTAN) LTD.</v>
          </cell>
          <cell r="G260" t="str">
            <v>10TH KHAYABAN E ROOMI, WTC, CLIFTON, KARACHI</v>
          </cell>
          <cell r="H260" t="str">
            <v>DEBORAH JAMIL</v>
          </cell>
          <cell r="I260" t="str">
            <v>PAID</v>
          </cell>
        </row>
        <row r="261">
          <cell r="B261">
            <v>3277013201</v>
          </cell>
          <cell r="C261" t="str">
            <v>AHSAN JAMIL</v>
          </cell>
          <cell r="D261">
            <v>15300</v>
          </cell>
          <cell r="E261" t="str">
            <v>PK07SCBL0000018453849801</v>
          </cell>
          <cell r="F261" t="str">
            <v>STANDARD CHARTERED BANK (PAKISTAN) LTD.</v>
          </cell>
          <cell r="G261" t="str">
            <v>PLOT NO.23-C LANE-II, SHAHBAZ COMM AREA KHY-E-HAFIZ, D.H.A, PHASE-6, KARACHI</v>
          </cell>
          <cell r="H261" t="str">
            <v>AHSAN JAMIL</v>
          </cell>
          <cell r="I261" t="str">
            <v>PAID</v>
          </cell>
        </row>
        <row r="262">
          <cell r="B262">
            <v>3277013261</v>
          </cell>
          <cell r="C262" t="str">
            <v>MOHAMMAD ASIF</v>
          </cell>
          <cell r="D262">
            <v>3176</v>
          </cell>
          <cell r="E262" t="str">
            <v>PK10MUCB0256098141001416</v>
          </cell>
          <cell r="F262" t="str">
            <v>MCB BANK LIMITED</v>
          </cell>
          <cell r="G262" t="str">
            <v>JAIL ROAD HIRABAD HYDERABAD</v>
          </cell>
          <cell r="H262" t="str">
            <v>MOHAMMAD ASIF</v>
          </cell>
          <cell r="I262" t="str">
            <v>PAID</v>
          </cell>
        </row>
        <row r="263">
          <cell r="B263">
            <v>3277013349</v>
          </cell>
          <cell r="C263" t="str">
            <v>NAJMA MAHMOOD/MAHMOOD AHMED</v>
          </cell>
          <cell r="D263">
            <v>113</v>
          </cell>
          <cell r="E263" t="str">
            <v>02900090</v>
          </cell>
          <cell r="F263" t="str">
            <v>BANK ALFALAH LIMITED</v>
          </cell>
          <cell r="G263" t="str">
            <v>KARACHI STOCK EXCHANGE BRANCH, KARACHI</v>
          </cell>
          <cell r="H263" t="str">
            <v>NAJMA MAHMOOD/MAHMOOD AHMED</v>
          </cell>
          <cell r="I263" t="str">
            <v>-</v>
          </cell>
        </row>
        <row r="264">
          <cell r="B264">
            <v>3277013693</v>
          </cell>
          <cell r="C264" t="str">
            <v>MUHAMMAD SARWER MAKHDUMI</v>
          </cell>
          <cell r="D264">
            <v>1324</v>
          </cell>
          <cell r="E264" t="str">
            <v>PK15BAHL1020007700090701</v>
          </cell>
          <cell r="F264" t="str">
            <v>BANK AL HABIB LIMITED</v>
          </cell>
          <cell r="G264" t="str">
            <v>KORANGI ROAD BRANCH,SPEEDY TOWER, KORANGI ROAD,PH-1,DHA,KARACHI</v>
          </cell>
          <cell r="H264" t="str">
            <v>MUHAMMAD SARWER MAKHDUMI</v>
          </cell>
          <cell r="I264" t="str">
            <v>PAID</v>
          </cell>
        </row>
        <row r="265">
          <cell r="B265">
            <v>3277013763</v>
          </cell>
          <cell r="C265" t="str">
            <v>REHANA/NADEEM</v>
          </cell>
          <cell r="D265">
            <v>584</v>
          </cell>
          <cell r="E265" t="str">
            <v>PK47MUCB0089502010057586</v>
          </cell>
          <cell r="F265" t="str">
            <v>MCB BANK LIMITED</v>
          </cell>
          <cell r="G265" t="str">
            <v>NAYABAD BRANCH SHAHWALI ULLAH ROAD KARACHI</v>
          </cell>
          <cell r="H265" t="str">
            <v>REHANA/NADEEM</v>
          </cell>
          <cell r="I265" t="str">
            <v>PAID</v>
          </cell>
        </row>
        <row r="266">
          <cell r="B266">
            <v>3277014137</v>
          </cell>
          <cell r="C266" t="str">
            <v>KAILASH</v>
          </cell>
          <cell r="D266">
            <v>302</v>
          </cell>
          <cell r="E266" t="str">
            <v>PK13MPBL0118017140113503</v>
          </cell>
          <cell r="F266" t="str">
            <v>HABIB METROPOLITAN BANK LIMITED</v>
          </cell>
          <cell r="G266" t="str">
            <v>KARACHI STOCK EXCHANGE BRANCH KARACHI</v>
          </cell>
          <cell r="H266" t="str">
            <v>KAILASH</v>
          </cell>
          <cell r="I266" t="str">
            <v>PAID</v>
          </cell>
        </row>
        <row r="267">
          <cell r="B267">
            <v>3277014374</v>
          </cell>
          <cell r="C267" t="str">
            <v>AFTAB QUTUBUDDIN</v>
          </cell>
          <cell r="D267">
            <v>7727</v>
          </cell>
          <cell r="E267" t="str">
            <v>PK61MUCB0106302010030498</v>
          </cell>
          <cell r="F267" t="str">
            <v>MCB BANK LIMITED</v>
          </cell>
          <cell r="G267" t="str">
            <v>PAKISTAN STOCK EXCHANGE, KARACHI</v>
          </cell>
          <cell r="H267" t="str">
            <v>AFTAB QUTUBUDDIN</v>
          </cell>
          <cell r="I267" t="str">
            <v>PAID</v>
          </cell>
        </row>
        <row r="268">
          <cell r="B268">
            <v>3277014783</v>
          </cell>
          <cell r="C268" t="str">
            <v>JAHANZAIB KHURSHEED AHMED</v>
          </cell>
          <cell r="D268">
            <v>2</v>
          </cell>
          <cell r="E268" t="str">
            <v>PK35UNIL0112117601009971</v>
          </cell>
          <cell r="F268" t="str">
            <v>UNITED BANK LIMITED</v>
          </cell>
          <cell r="G268" t="str">
            <v>PTV CENTRE BRANCH KARACHI</v>
          </cell>
          <cell r="H268" t="str">
            <v>JAHANZAIB KHURSHEED AHMED</v>
          </cell>
          <cell r="I268" t="str">
            <v>PAID</v>
          </cell>
        </row>
        <row r="269">
          <cell r="B269">
            <v>3277015192</v>
          </cell>
          <cell r="C269" t="str">
            <v>KELASH KUMAR</v>
          </cell>
          <cell r="D269">
            <v>4675</v>
          </cell>
          <cell r="E269" t="str">
            <v>PK08MUCB0000000012347278</v>
          </cell>
          <cell r="F269" t="str">
            <v>MCB BANK LIMITED</v>
          </cell>
          <cell r="G269" t="str">
            <v>HUSSAIN TRADE CENTRE BRANCH(8066) NEW CHALLI BRANCH KARACHI</v>
          </cell>
          <cell r="H269" t="str">
            <v>KELASH KUMAR</v>
          </cell>
          <cell r="I269" t="str">
            <v>PAID</v>
          </cell>
        </row>
        <row r="270">
          <cell r="B270">
            <v>3277016458</v>
          </cell>
          <cell r="C270" t="str">
            <v>GHULAM NABI SHEIKH</v>
          </cell>
          <cell r="D270">
            <v>641</v>
          </cell>
          <cell r="E270" t="str">
            <v>PK10BAHL1003007105588050</v>
          </cell>
          <cell r="F270" t="str">
            <v>BANK AL HABIB LIMITED</v>
          </cell>
          <cell r="G270" t="str">
            <v>SHAHRAH-E-FAISAL BRANCH KARACHI</v>
          </cell>
          <cell r="H270" t="str">
            <v>GHULAM NABI SHEIKH</v>
          </cell>
          <cell r="I270" t="str">
            <v>PAID</v>
          </cell>
        </row>
        <row r="271">
          <cell r="B271">
            <v>3277017094</v>
          </cell>
          <cell r="C271" t="str">
            <v>MUHAMMED JAWED</v>
          </cell>
          <cell r="D271">
            <v>179</v>
          </cell>
          <cell r="E271" t="str">
            <v>PK65SUMB0201027140176752</v>
          </cell>
          <cell r="F271" t="str">
            <v>SUMMIT BANK LIMITED</v>
          </cell>
          <cell r="G271" t="str">
            <v>UNI TOWER, I.I.CHUNDRIGAR ROAD, KARACHI</v>
          </cell>
          <cell r="H271" t="str">
            <v>MUHAMMED JAWED</v>
          </cell>
          <cell r="I271" t="str">
            <v>PAID</v>
          </cell>
        </row>
        <row r="272">
          <cell r="B272">
            <v>3277017270</v>
          </cell>
          <cell r="C272" t="str">
            <v>MUZAMIL</v>
          </cell>
          <cell r="D272">
            <v>350</v>
          </cell>
          <cell r="E272" t="str">
            <v>PK16BAHL1046009500282701</v>
          </cell>
          <cell r="F272" t="str">
            <v>BANK AL HABIB LIMITED</v>
          </cell>
          <cell r="G272" t="str">
            <v>BOHRA PIR BRANCH CHAND BIBI ROAD KARACHI</v>
          </cell>
          <cell r="H272" t="str">
            <v>MUZAMIL</v>
          </cell>
          <cell r="I272" t="str">
            <v>PAID</v>
          </cell>
        </row>
        <row r="273">
          <cell r="B273">
            <v>3277018489</v>
          </cell>
          <cell r="C273" t="str">
            <v>SHAHID JAMIL</v>
          </cell>
          <cell r="D273">
            <v>359213</v>
          </cell>
          <cell r="E273" t="str">
            <v>PK74MPBL0151027140129718</v>
          </cell>
          <cell r="F273" t="str">
            <v>HABIB METROPOLITAN BANK LIMITED</v>
          </cell>
          <cell r="G273" t="str">
            <v>BOAT BASIN BRANCH PLOT NO. GPC2 BLOCK-5 KDA SCHEME NO.5 CLIFTON KARACHI</v>
          </cell>
          <cell r="H273" t="str">
            <v>SHAHID JAMIL</v>
          </cell>
          <cell r="I273" t="str">
            <v>PAID</v>
          </cell>
        </row>
        <row r="274">
          <cell r="B274">
            <v>3277018687</v>
          </cell>
          <cell r="C274" t="str">
            <v>MUHAMMAD HANIF MEMON</v>
          </cell>
          <cell r="D274">
            <v>633</v>
          </cell>
          <cell r="E274" t="str">
            <v>CD 0107-020-75</v>
          </cell>
          <cell r="F274" t="str">
            <v>MEEZAN BANK,MAIN CLIFTON BRANCH</v>
          </cell>
          <cell r="G274" t="str">
            <v>GR FLOOR.AL-KARAM CENTER,BCI,BLOCK-7, KARACHI</v>
          </cell>
          <cell r="H274" t="str">
            <v>MUHAMMAD HANIF MEMON</v>
          </cell>
          <cell r="I274" t="str">
            <v>-</v>
          </cell>
        </row>
        <row r="275">
          <cell r="B275">
            <v>3277021330</v>
          </cell>
          <cell r="C275" t="str">
            <v>MOHAMMAD ZAHOOR KHAN ABBASI</v>
          </cell>
          <cell r="D275">
            <v>577</v>
          </cell>
          <cell r="E275" t="str">
            <v>PK10MPBL0130017140107525</v>
          </cell>
          <cell r="F275" t="str">
            <v>HABIB METROPOLITAN BANK LIMITED</v>
          </cell>
          <cell r="G275" t="str">
            <v>ITTEHAD BRANCH, KARACHI</v>
          </cell>
          <cell r="H275" t="str">
            <v>MOHAMMAD ZAHOOR KHAN ABBASI</v>
          </cell>
          <cell r="I275" t="str">
            <v>PAID</v>
          </cell>
        </row>
        <row r="276">
          <cell r="B276">
            <v>3277022154</v>
          </cell>
          <cell r="C276" t="str">
            <v>MOHAMMAD MUNEEB MASOOD</v>
          </cell>
          <cell r="D276">
            <v>844</v>
          </cell>
          <cell r="E276" t="str">
            <v>PK77UNIL0112018810075032</v>
          </cell>
          <cell r="F276" t="str">
            <v>UNITED BANK LIMITED</v>
          </cell>
          <cell r="G276" t="str">
            <v>RAHIMABAD MUNAWAR CENTRE BLOCK NO.14 KARACHI</v>
          </cell>
          <cell r="H276" t="str">
            <v>MOHAMMAD MUNEEB MASOOD</v>
          </cell>
          <cell r="I276" t="str">
            <v>PAID</v>
          </cell>
        </row>
        <row r="277">
          <cell r="B277">
            <v>3277023442</v>
          </cell>
          <cell r="C277" t="str">
            <v>ZUBAIDA HABIB</v>
          </cell>
          <cell r="D277">
            <v>1</v>
          </cell>
          <cell r="E277" t="str">
            <v>PK39BAHL1137008100171201</v>
          </cell>
          <cell r="F277" t="str">
            <v>BANK AL HABIB LIMITED</v>
          </cell>
          <cell r="G277" t="str">
            <v>SHAHID-E-MILLAT ROAD, KARACHI</v>
          </cell>
          <cell r="H277" t="str">
            <v>ZUBAIDA HABIB</v>
          </cell>
          <cell r="I277" t="str">
            <v>PAID</v>
          </cell>
        </row>
        <row r="278">
          <cell r="B278">
            <v>3277024439</v>
          </cell>
          <cell r="C278" t="str">
            <v>ABDUL AZIZ</v>
          </cell>
          <cell r="D278">
            <v>878</v>
          </cell>
          <cell r="E278" t="str">
            <v>PK81SONE0001220000843057</v>
          </cell>
          <cell r="F278" t="str">
            <v>SONERI BANK LIMITED</v>
          </cell>
          <cell r="G278" t="str">
            <v>SHADMAN CENTRE CLIFTON BRANCH KARACHI</v>
          </cell>
          <cell r="H278" t="str">
            <v>ABDUL AZIZ</v>
          </cell>
          <cell r="I278" t="str">
            <v>PAID</v>
          </cell>
        </row>
        <row r="279">
          <cell r="B279">
            <v>3277026116</v>
          </cell>
          <cell r="C279" t="str">
            <v>ZARIN SHAH</v>
          </cell>
          <cell r="D279">
            <v>12</v>
          </cell>
          <cell r="E279" t="str">
            <v>PK32MUCB0000302010073762</v>
          </cell>
          <cell r="F279" t="str">
            <v>MCB BANK LIMITED</v>
          </cell>
          <cell r="G279" t="str">
            <v>ZAIBUNISA STREET BRANCH (0003) SADDAR,KARACHI.</v>
          </cell>
          <cell r="H279" t="str">
            <v>ZARIN SHAH</v>
          </cell>
          <cell r="I279" t="str">
            <v>PAID</v>
          </cell>
        </row>
        <row r="280">
          <cell r="B280">
            <v>3277027101</v>
          </cell>
          <cell r="C280" t="str">
            <v>NAFEESA DADA</v>
          </cell>
          <cell r="D280">
            <v>1</v>
          </cell>
          <cell r="E280" t="str">
            <v>PK25MEZN0001790101171215</v>
          </cell>
          <cell r="F280" t="str">
            <v>MEEZAN BANK LIMITED</v>
          </cell>
          <cell r="G280" t="str">
            <v>SOLDIER BAZAR BRANCH, SOLDIER BAZAR NO.3,KARACHI</v>
          </cell>
          <cell r="H280" t="str">
            <v>NAFEESA DADA</v>
          </cell>
          <cell r="I280" t="str">
            <v>PAID</v>
          </cell>
        </row>
        <row r="281">
          <cell r="B281">
            <v>3277027466</v>
          </cell>
          <cell r="C281" t="str">
            <v>FOAAD AHMAD  TAHIR</v>
          </cell>
          <cell r="D281">
            <v>211</v>
          </cell>
          <cell r="E281" t="str">
            <v>PK11ALFH0092001002151118</v>
          </cell>
          <cell r="F281" t="str">
            <v>BANK ALFALAH LIMITED</v>
          </cell>
          <cell r="G281" t="str">
            <v>MALIR CANNT BRANCH KARACHI</v>
          </cell>
          <cell r="H281" t="str">
            <v>FOAAD AHMAD  TAHIR</v>
          </cell>
          <cell r="I281" t="str">
            <v>PAID</v>
          </cell>
        </row>
        <row r="282">
          <cell r="B282">
            <v>3277028372</v>
          </cell>
          <cell r="C282" t="str">
            <v>AMJAD HUSSAIN</v>
          </cell>
          <cell r="D282">
            <v>292</v>
          </cell>
          <cell r="E282" t="str">
            <v>PK41HABB0022837900269701</v>
          </cell>
          <cell r="F282" t="str">
            <v>HABIB BANK LIMITED</v>
          </cell>
          <cell r="G282" t="str">
            <v>REFA-E-AAM SOCIETY MALIR HALT BRANCH KARACHI</v>
          </cell>
          <cell r="H282" t="str">
            <v>AMJAD HUSSAIN</v>
          </cell>
          <cell r="I282" t="str">
            <v>PAID</v>
          </cell>
        </row>
        <row r="283">
          <cell r="B283">
            <v>3277028393</v>
          </cell>
          <cell r="C283" t="str">
            <v>ABDUL QADIR</v>
          </cell>
          <cell r="D283">
            <v>613</v>
          </cell>
          <cell r="E283" t="str">
            <v>PK57BAHL1014098100535001</v>
          </cell>
          <cell r="F283" t="str">
            <v>BANK AL HABIB LIMITED</v>
          </cell>
          <cell r="G283" t="str">
            <v>NORTH NAPIER ROAD BRANCH KARACHI</v>
          </cell>
          <cell r="H283" t="str">
            <v>ABDUL QADIR</v>
          </cell>
          <cell r="I283" t="str">
            <v>PAID</v>
          </cell>
        </row>
        <row r="284">
          <cell r="B284">
            <v>3277029673</v>
          </cell>
          <cell r="C284" t="str">
            <v>ABDUL RAZZAK</v>
          </cell>
          <cell r="D284">
            <v>1</v>
          </cell>
          <cell r="E284" t="str">
            <v>PK25JSBL9538000000180292</v>
          </cell>
          <cell r="F284" t="str">
            <v>J S BANK LIMITED.</v>
          </cell>
          <cell r="G284" t="str">
            <v>CLOTH MARKET BRANCH LAKSHMIDAS STREET NEAR TOWER KARACHI</v>
          </cell>
          <cell r="H284" t="str">
            <v>ABDUL RAZZAK</v>
          </cell>
          <cell r="I284" t="str">
            <v>PAID</v>
          </cell>
        </row>
        <row r="285">
          <cell r="B285">
            <v>3277030472</v>
          </cell>
          <cell r="C285" t="str">
            <v>ZUBEDA KHATOON</v>
          </cell>
          <cell r="D285">
            <v>1</v>
          </cell>
          <cell r="E285" t="str">
            <v>PK96MUCB0000102010433945</v>
          </cell>
          <cell r="F285" t="str">
            <v>MCB BANK LIMITED</v>
          </cell>
          <cell r="G285" t="str">
            <v>MAIN BRANCH, I.I.CHUNDRIGAR ROAD KARACHI</v>
          </cell>
          <cell r="H285" t="str">
            <v>ZUBEDA KHATOON</v>
          </cell>
          <cell r="I285" t="str">
            <v>PAID</v>
          </cell>
        </row>
        <row r="286">
          <cell r="B286">
            <v>3277031008</v>
          </cell>
          <cell r="C286" t="str">
            <v>AUZAIR BAWANEY</v>
          </cell>
          <cell r="D286">
            <v>1792</v>
          </cell>
          <cell r="E286" t="str">
            <v>PK41HABB0005650013968703</v>
          </cell>
          <cell r="F286" t="str">
            <v>HABIB BANK LIMITED</v>
          </cell>
          <cell r="G286" t="str">
            <v>GIGER MURADABADI ROAD, KARACHI</v>
          </cell>
          <cell r="H286" t="str">
            <v>AUZAIR BAWANEY</v>
          </cell>
          <cell r="I286" t="str">
            <v>PAID</v>
          </cell>
        </row>
        <row r="287">
          <cell r="B287">
            <v>3277033346</v>
          </cell>
          <cell r="C287" t="str">
            <v>HAROON</v>
          </cell>
          <cell r="D287">
            <v>1</v>
          </cell>
          <cell r="E287" t="str">
            <v>PK86MUCB0106302010030824</v>
          </cell>
          <cell r="F287" t="str">
            <v>MCB BANK LIMITED</v>
          </cell>
          <cell r="G287" t="str">
            <v>KARACHI STOCK EXCHANGE BRANCH PSX BUILDING GROUND FLOOR KARACHI</v>
          </cell>
          <cell r="H287" t="str">
            <v>HAROON</v>
          </cell>
          <cell r="I287" t="str">
            <v>PAID</v>
          </cell>
        </row>
        <row r="288">
          <cell r="B288">
            <v>3277033977</v>
          </cell>
          <cell r="C288" t="str">
            <v>MOHAMMAD NUSAIR</v>
          </cell>
          <cell r="D288">
            <v>10</v>
          </cell>
          <cell r="E288" t="str">
            <v>8006-0</v>
          </cell>
          <cell r="F288" t="str">
            <v>MUSLIM COMMERCIAL BANK LTD</v>
          </cell>
          <cell r="G288" t="str">
            <v>HAKIMSONS BLDG WEST WHARF ROAD BRANCH KARACHI</v>
          </cell>
          <cell r="H288" t="str">
            <v>MOHAMMAD NUSAIR</v>
          </cell>
          <cell r="I288" t="str">
            <v>-</v>
          </cell>
        </row>
        <row r="289">
          <cell r="B289">
            <v>3277034020</v>
          </cell>
          <cell r="C289" t="str">
            <v>WAJIH ULLAH KHAN</v>
          </cell>
          <cell r="D289">
            <v>788</v>
          </cell>
          <cell r="E289" t="str">
            <v>01-100-3465-2</v>
          </cell>
          <cell r="F289" t="str">
            <v>ALLIED BANK LIMITED</v>
          </cell>
          <cell r="G289" t="str">
            <v>13-D,GULSHAN-E-IQBAL KARACHI</v>
          </cell>
          <cell r="H289" t="str">
            <v>WAJIH ULLAH KHAN</v>
          </cell>
          <cell r="I289" t="str">
            <v>-</v>
          </cell>
        </row>
        <row r="290">
          <cell r="B290">
            <v>3277034497</v>
          </cell>
          <cell r="C290" t="str">
            <v>FARIDA</v>
          </cell>
          <cell r="D290">
            <v>59</v>
          </cell>
          <cell r="E290" t="str">
            <v>PK45HABB0000130020080101</v>
          </cell>
          <cell r="F290" t="str">
            <v>HABIB BANK LIMITED</v>
          </cell>
          <cell r="G290" t="str">
            <v>KHARADAR BRANCH KARACHI</v>
          </cell>
          <cell r="H290" t="str">
            <v>FARIDA</v>
          </cell>
          <cell r="I290" t="str">
            <v>PAID</v>
          </cell>
        </row>
        <row r="291">
          <cell r="B291">
            <v>3277035485</v>
          </cell>
          <cell r="C291" t="str">
            <v>FAREED IQBAL SIDDIQUI</v>
          </cell>
          <cell r="D291">
            <v>3823</v>
          </cell>
          <cell r="E291" t="str">
            <v>PK97ASCM0001210320200730</v>
          </cell>
          <cell r="F291" t="str">
            <v>ASKARI BANK LIMITED</v>
          </cell>
          <cell r="G291" t="str">
            <v>KHAYABAN-E-SEHR BRANCH,LANE NO.4 DHA,PHASE-VII,KARACHI</v>
          </cell>
          <cell r="H291" t="str">
            <v>FAREED IQBAL SIDDIQUI</v>
          </cell>
          <cell r="I291" t="str">
            <v>UNPAID</v>
          </cell>
        </row>
        <row r="292">
          <cell r="B292">
            <v>3277035708</v>
          </cell>
          <cell r="C292" t="str">
            <v>MAQBOOL ZAMAN SHAMSI SHAIKH</v>
          </cell>
          <cell r="D292">
            <v>9</v>
          </cell>
          <cell r="E292" t="str">
            <v>1001719-8</v>
          </cell>
          <cell r="F292" t="str">
            <v>UNITED BANK LTD</v>
          </cell>
          <cell r="G292" t="str">
            <v>GULISTAN-E-JAUHAR KARACHI</v>
          </cell>
          <cell r="H292" t="str">
            <v>MAQBOOL ZAMAN SHAMSI SHAIKH</v>
          </cell>
          <cell r="I292" t="str">
            <v>-</v>
          </cell>
        </row>
        <row r="293">
          <cell r="B293">
            <v>3277035737</v>
          </cell>
          <cell r="C293" t="str">
            <v>MUHAMMAD ANWAR</v>
          </cell>
          <cell r="D293">
            <v>177</v>
          </cell>
          <cell r="E293" t="str">
            <v>PK89BAHL1100098100346601</v>
          </cell>
          <cell r="F293" t="str">
            <v>BANK AL HABIB LIMITED</v>
          </cell>
          <cell r="G293" t="str">
            <v>REGAL CHOCK BRANCH KARACHI</v>
          </cell>
          <cell r="H293" t="str">
            <v>MUHAMMAD ANWAR</v>
          </cell>
          <cell r="I293" t="str">
            <v>PAID</v>
          </cell>
        </row>
        <row r="294">
          <cell r="B294">
            <v>3277036067</v>
          </cell>
          <cell r="C294" t="str">
            <v>MOHAMMED YOUSUF PEERMOHAMMED</v>
          </cell>
          <cell r="D294">
            <v>179</v>
          </cell>
          <cell r="E294" t="str">
            <v>PK25MPBL0118217140117448</v>
          </cell>
          <cell r="F294" t="str">
            <v>HABIB METROPOLITAN BANK LIMITED</v>
          </cell>
          <cell r="G294" t="str">
            <v>GRD FLR, NEW STOCK EXCHNAGE BLDG STOCK EXCHANGE ROAD, KARACHI</v>
          </cell>
          <cell r="H294" t="str">
            <v>MOHAMMED YOUSUF PEERMOHAMMED</v>
          </cell>
          <cell r="I294" t="str">
            <v>PAID</v>
          </cell>
        </row>
        <row r="295">
          <cell r="B295">
            <v>3277037898</v>
          </cell>
          <cell r="C295" t="str">
            <v>MUHAMMAD SHAHZAD KHAN BUNGASH</v>
          </cell>
          <cell r="D295">
            <v>1339</v>
          </cell>
          <cell r="E295" t="str">
            <v>3478-1</v>
          </cell>
          <cell r="F295" t="str">
            <v>MUSLIM COMMERCIAL BANK LTD</v>
          </cell>
          <cell r="G295" t="str">
            <v>BARRAGE ROAD SUKKUR</v>
          </cell>
          <cell r="H295" t="str">
            <v>MUHAMMAD SHAHZAD KHAN BUNGASH</v>
          </cell>
          <cell r="I295" t="str">
            <v>-</v>
          </cell>
        </row>
        <row r="296">
          <cell r="B296">
            <v>3277037901</v>
          </cell>
          <cell r="C296" t="str">
            <v>MUHAMMAD AKBER</v>
          </cell>
          <cell r="D296">
            <v>1583</v>
          </cell>
          <cell r="E296" t="str">
            <v>PK55NBPA0250003000295815</v>
          </cell>
          <cell r="F296" t="str">
            <v>NATIONAL BANK OF PAKISTAN</v>
          </cell>
          <cell r="G296" t="str">
            <v>PNSC BUILDING BRANCH M.T.KHAN ROAD KARACHI</v>
          </cell>
          <cell r="H296" t="str">
            <v>MUHAMMAD AKBER</v>
          </cell>
          <cell r="I296" t="str">
            <v>PAID</v>
          </cell>
        </row>
        <row r="297">
          <cell r="B297">
            <v>3277038414</v>
          </cell>
          <cell r="C297" t="str">
            <v>HAROON</v>
          </cell>
          <cell r="D297">
            <v>554</v>
          </cell>
          <cell r="E297" t="str">
            <v>PK34HABB0000040031644401</v>
          </cell>
          <cell r="F297" t="str">
            <v>HABIB BANK LIMITED</v>
          </cell>
          <cell r="G297" t="str">
            <v>CLOTH MARKET BR, M.A JINNHA ROAD BOLTON MARKET, KARACHI</v>
          </cell>
          <cell r="H297" t="str">
            <v>HAROON</v>
          </cell>
          <cell r="I297" t="str">
            <v>PAID</v>
          </cell>
        </row>
        <row r="298">
          <cell r="B298">
            <v>3277039112</v>
          </cell>
          <cell r="C298" t="str">
            <v>MUHAMMAD GHUFRAN ABBASI</v>
          </cell>
          <cell r="D298">
            <v>83</v>
          </cell>
          <cell r="E298" t="str">
            <v>1873-8</v>
          </cell>
          <cell r="F298" t="str">
            <v>ALLIED BANK OF PAKISTAN</v>
          </cell>
          <cell r="G298" t="str">
            <v>NURSERY BR,BLOCK 6, P.E.C.H.S KARACHI</v>
          </cell>
          <cell r="H298" t="str">
            <v>MUHAMMAD GHUFRAN ABBASI</v>
          </cell>
          <cell r="I298" t="str">
            <v>-</v>
          </cell>
        </row>
        <row r="299">
          <cell r="B299">
            <v>3277040129</v>
          </cell>
          <cell r="C299" t="str">
            <v>ABDUL KHALIQ</v>
          </cell>
          <cell r="D299">
            <v>1</v>
          </cell>
          <cell r="E299" t="str">
            <v>PK77MUCB0002301010050382</v>
          </cell>
          <cell r="F299" t="str">
            <v>MCB BANK LIMITED</v>
          </cell>
          <cell r="G299" t="str">
            <v>BOMBAY BAZAR BRANCH KARACHI</v>
          </cell>
          <cell r="H299" t="str">
            <v>ABDUL KHALIQ</v>
          </cell>
          <cell r="I299" t="str">
            <v>PAID</v>
          </cell>
        </row>
        <row r="300">
          <cell r="B300">
            <v>3277040506</v>
          </cell>
          <cell r="C300" t="str">
            <v>KHADIJA AHMED</v>
          </cell>
          <cell r="D300">
            <v>448</v>
          </cell>
          <cell r="E300" t="str">
            <v>PK37MPBL0133017140107762</v>
          </cell>
          <cell r="F300" t="str">
            <v>HABIB METROPOLITAN BANK LIMITED</v>
          </cell>
          <cell r="G300" t="str">
            <v>DHORAJI COLONY BRANCH KARACHI</v>
          </cell>
          <cell r="H300" t="str">
            <v>KHADIJA AHMED</v>
          </cell>
          <cell r="I300" t="str">
            <v>PAID</v>
          </cell>
        </row>
        <row r="301">
          <cell r="B301">
            <v>3277040856</v>
          </cell>
          <cell r="C301" t="str">
            <v>MOOSA</v>
          </cell>
          <cell r="D301">
            <v>4118</v>
          </cell>
          <cell r="E301" t="str">
            <v>12770391</v>
          </cell>
          <cell r="F301" t="str">
            <v>NIB BANK LIMITED</v>
          </cell>
          <cell r="G301" t="str">
            <v>NORTH NAPIER ROAD BRANCH KARACHI</v>
          </cell>
          <cell r="H301" t="str">
            <v>MOOSA</v>
          </cell>
          <cell r="I301" t="str">
            <v>-</v>
          </cell>
        </row>
        <row r="302">
          <cell r="B302">
            <v>3277041943</v>
          </cell>
          <cell r="C302" t="str">
            <v>IFTIKHAR AHMED KHAN</v>
          </cell>
          <cell r="D302">
            <v>1</v>
          </cell>
          <cell r="E302" t="str">
            <v>PK20MPBL0113017140171730</v>
          </cell>
          <cell r="F302" t="str">
            <v>HABIB METROPOLITAN BANK LIMITED</v>
          </cell>
          <cell r="G302" t="str">
            <v>PAPER MARKET BR KARACHI</v>
          </cell>
          <cell r="H302" t="str">
            <v>IFTIKHAR AHMED KHAN</v>
          </cell>
          <cell r="I302" t="str">
            <v>PAID</v>
          </cell>
        </row>
        <row r="303">
          <cell r="B303">
            <v>3277042091</v>
          </cell>
          <cell r="C303" t="str">
            <v>ABDUL RAZIQ FASIHI</v>
          </cell>
          <cell r="D303">
            <v>20</v>
          </cell>
          <cell r="E303" t="str">
            <v>PK84MUCB0007302010058605</v>
          </cell>
          <cell r="F303" t="str">
            <v>MCB BANK LIMITED</v>
          </cell>
          <cell r="G303" t="str">
            <v>WATER PUMP F.B. AREA KARACHI</v>
          </cell>
          <cell r="H303" t="str">
            <v>ABDUL RAZIQ FASIHI</v>
          </cell>
          <cell r="I303" t="str">
            <v>PAID</v>
          </cell>
        </row>
        <row r="304">
          <cell r="B304">
            <v>3277042184</v>
          </cell>
          <cell r="C304" t="str">
            <v>ARSHAD MUBEEN SHAIKH</v>
          </cell>
          <cell r="D304">
            <v>2578</v>
          </cell>
          <cell r="E304" t="str">
            <v>PK06UNIL0112014701217808</v>
          </cell>
          <cell r="F304" t="str">
            <v>UNITED BANK LIMITED</v>
          </cell>
          <cell r="G304" t="str">
            <v>UBL P.E.C.H.S BRANCH KARACHI</v>
          </cell>
          <cell r="H304" t="str">
            <v>ARSHAD MUBEEN SHAIKH</v>
          </cell>
          <cell r="I304" t="str">
            <v>PAID</v>
          </cell>
        </row>
        <row r="305">
          <cell r="B305">
            <v>3277044337</v>
          </cell>
          <cell r="C305" t="str">
            <v>MOIZ MOHSIN SHAHERWALA / RASHIDA MOIZ SHAHERWALA</v>
          </cell>
          <cell r="D305">
            <v>1897</v>
          </cell>
          <cell r="E305" t="str">
            <v>PK91MPBL0120257140166695</v>
          </cell>
          <cell r="F305" t="str">
            <v>HABIB METROPOLITAN BANK LIMITED</v>
          </cell>
          <cell r="G305" t="str">
            <v>M.A. JINNAH ROAD ZELIN CORNER KARACHI</v>
          </cell>
          <cell r="H305" t="str">
            <v>MOIZ MOHSIN SHAHERWALA / RASHIDA MOIZ SHAHERWALA</v>
          </cell>
          <cell r="I305" t="str">
            <v>PAID</v>
          </cell>
        </row>
        <row r="306">
          <cell r="B306">
            <v>3277045473</v>
          </cell>
          <cell r="C306" t="str">
            <v>SYED FAYAZ HAIDER ZAIDI</v>
          </cell>
          <cell r="D306">
            <v>3</v>
          </cell>
          <cell r="E306" t="str">
            <v>PK83MUCB0008802010040312</v>
          </cell>
          <cell r="F306" t="str">
            <v>MCB BANK LIMITED</v>
          </cell>
          <cell r="G306" t="str">
            <v>MARICH BAZAR SUKKUR</v>
          </cell>
          <cell r="H306" t="str">
            <v>SYED FAYAZ HAIDER ZAIDI</v>
          </cell>
          <cell r="I306" t="str">
            <v>PAID</v>
          </cell>
        </row>
        <row r="307">
          <cell r="B307">
            <v>3277046331</v>
          </cell>
          <cell r="C307" t="str">
            <v>MOHAMMED RAFIQ GHANIWALA</v>
          </cell>
          <cell r="D307">
            <v>4888</v>
          </cell>
          <cell r="E307" t="str">
            <v>PK67MEZN0001140100209270</v>
          </cell>
          <cell r="F307" t="str">
            <v>MEEZAN BANK LIMITED</v>
          </cell>
          <cell r="G307" t="str">
            <v>BAHDURABAD BRANCH ADAM ARCADE PLOT NO.28 BMCHS SOCIETY KARACHI</v>
          </cell>
          <cell r="H307" t="str">
            <v>MOHAMMED RAFIQ GHANIWALA</v>
          </cell>
          <cell r="I307" t="str">
            <v>PAID</v>
          </cell>
        </row>
        <row r="308">
          <cell r="B308">
            <v>3277046696</v>
          </cell>
          <cell r="C308" t="str">
            <v>IMRAN</v>
          </cell>
          <cell r="D308">
            <v>2</v>
          </cell>
          <cell r="E308" t="str">
            <v>PK80MUCB0002801010033619</v>
          </cell>
          <cell r="F308" t="str">
            <v>MCB BANK LIMITED</v>
          </cell>
          <cell r="G308" t="str">
            <v>JUNA MARKET RIVER ROAD PHOOL CHOWK KARACHI</v>
          </cell>
          <cell r="H308" t="str">
            <v>IMRAN</v>
          </cell>
          <cell r="I308" t="str">
            <v>PAID</v>
          </cell>
        </row>
        <row r="309">
          <cell r="B309">
            <v>3277046856</v>
          </cell>
          <cell r="C309" t="str">
            <v>SHAKIL AHMED SHAMSI</v>
          </cell>
          <cell r="D309">
            <v>255</v>
          </cell>
          <cell r="E309" t="str">
            <v>PK88MPBL9964177140261597</v>
          </cell>
          <cell r="F309" t="str">
            <v>HABIB METROPOLITAN BANK LIMITED</v>
          </cell>
          <cell r="G309" t="str">
            <v>PLOT NO. 1-K/14 NEAR CHAWALA MARKET NAZIMABAD NO. 01 KARACHI</v>
          </cell>
          <cell r="H309" t="str">
            <v>SHAKIL AHMED SHAMSI</v>
          </cell>
          <cell r="I309" t="str">
            <v>PAID</v>
          </cell>
        </row>
        <row r="310">
          <cell r="B310">
            <v>3277046883</v>
          </cell>
          <cell r="C310" t="str">
            <v>HASHIM SULEMAN</v>
          </cell>
          <cell r="D310">
            <v>218</v>
          </cell>
          <cell r="E310" t="str">
            <v>PK69MPBL0111027140144806</v>
          </cell>
          <cell r="F310" t="str">
            <v>HABIB METROPOLITAN BANK LIMITED</v>
          </cell>
          <cell r="G310" t="str">
            <v>CLOTH MARKET, BR 1/43, METRO CENTRE BOMBAY BAZAR, KHARADAR, KARACHI</v>
          </cell>
          <cell r="H310" t="str">
            <v>HASHIM SULEMAN</v>
          </cell>
          <cell r="I310" t="str">
            <v>PAID</v>
          </cell>
        </row>
        <row r="311">
          <cell r="B311">
            <v>3277047796</v>
          </cell>
          <cell r="C311" t="str">
            <v>ABDUL MAJEED MEMON</v>
          </cell>
          <cell r="D311">
            <v>4</v>
          </cell>
          <cell r="E311" t="str">
            <v>071-450401-9</v>
          </cell>
          <cell r="F311" t="str">
            <v>BANK AL HABIB LIMITED</v>
          </cell>
          <cell r="G311" t="str">
            <v>KARACHI STOCK EXCHANGE BRANCH, KARACHI</v>
          </cell>
          <cell r="H311" t="str">
            <v>ABDUL MAJEED MEMON</v>
          </cell>
          <cell r="I311" t="str">
            <v>-</v>
          </cell>
        </row>
        <row r="312">
          <cell r="B312">
            <v>3277048489</v>
          </cell>
          <cell r="C312" t="str">
            <v>MOHAMMAD JAVED</v>
          </cell>
          <cell r="D312">
            <v>305</v>
          </cell>
          <cell r="E312" t="str">
            <v>PK30HABB0000330047038601</v>
          </cell>
          <cell r="F312" t="str">
            <v>HABIB BANK LIMITED</v>
          </cell>
          <cell r="G312" t="str">
            <v>SADDAR BR  SHOP#283 AM HUSSAINI CHAMBER ABDULLAH HAROON RD KARACHI</v>
          </cell>
          <cell r="H312" t="str">
            <v>MOHAMMAD JAVED</v>
          </cell>
          <cell r="I312" t="str">
            <v>PAID</v>
          </cell>
        </row>
        <row r="313">
          <cell r="B313">
            <v>3277049763</v>
          </cell>
          <cell r="C313" t="str">
            <v>ABDUL QADIR</v>
          </cell>
          <cell r="D313">
            <v>74</v>
          </cell>
          <cell r="E313" t="str">
            <v>3666-3</v>
          </cell>
          <cell r="F313" t="str">
            <v>NATIONAL BANK  OF PAKISTAN</v>
          </cell>
          <cell r="G313" t="str">
            <v>FTC BUILDING SHAHRA-E-FAISAL KARACHI.</v>
          </cell>
          <cell r="H313" t="str">
            <v>ABDUL QADIR</v>
          </cell>
          <cell r="I313" t="str">
            <v>-</v>
          </cell>
        </row>
        <row r="314">
          <cell r="B314">
            <v>3277051530</v>
          </cell>
          <cell r="C314" t="str">
            <v>TASLEEM</v>
          </cell>
          <cell r="D314">
            <v>444</v>
          </cell>
          <cell r="E314" t="str">
            <v>PK65DUIB0000000014879001</v>
          </cell>
          <cell r="F314" t="str">
            <v>DUBAI ISLAMIC BANK PAKISTAN LIMITED</v>
          </cell>
          <cell r="G314" t="str">
            <v>AVARI TOWER,SHAHRA-E-FAISAL KARACHI</v>
          </cell>
          <cell r="H314" t="str">
            <v>TASLEEM</v>
          </cell>
          <cell r="I314" t="str">
            <v>PAID</v>
          </cell>
        </row>
        <row r="315">
          <cell r="B315">
            <v>3277052215</v>
          </cell>
          <cell r="C315" t="str">
            <v>MOHD KHURSHID</v>
          </cell>
          <cell r="D315">
            <v>21</v>
          </cell>
          <cell r="E315" t="str">
            <v>102-2400-6</v>
          </cell>
          <cell r="F315" t="str">
            <v>UNITED BANK LIMITED</v>
          </cell>
          <cell r="G315" t="str">
            <v>NORTH KARACHI NEAR U-P MORE, KARACHI.</v>
          </cell>
          <cell r="H315" t="str">
            <v>MOHD KHURSHID</v>
          </cell>
          <cell r="I315" t="str">
            <v>-</v>
          </cell>
        </row>
        <row r="316">
          <cell r="B316">
            <v>3277053061</v>
          </cell>
          <cell r="C316" t="str">
            <v>SYED SAIFUL ISLAM</v>
          </cell>
          <cell r="D316">
            <v>1265</v>
          </cell>
          <cell r="E316" t="str">
            <v>PK16FAYS0439009680003019</v>
          </cell>
          <cell r="F316" t="str">
            <v>FAYSAL BANK LIMITED</v>
          </cell>
          <cell r="G316" t="str">
            <v>GULSHAN-E-IQBAL BRANCH,A-287, BLOCK-2 KDA SCHEME-24,GULSHAN-E-IQBAL, KARACHI</v>
          </cell>
          <cell r="H316" t="str">
            <v>SYED SAIFUL ISLAM</v>
          </cell>
          <cell r="I316" t="str">
            <v>PAID</v>
          </cell>
        </row>
        <row r="317">
          <cell r="B317">
            <v>3277054432</v>
          </cell>
          <cell r="C317" t="str">
            <v>MOHAMMAD YOUNUS</v>
          </cell>
          <cell r="D317">
            <v>55</v>
          </cell>
          <cell r="E317" t="str">
            <v>PK83MUCB0041061631000044</v>
          </cell>
          <cell r="F317" t="str">
            <v>MCB BANK LIMITED</v>
          </cell>
          <cell r="G317" t="str">
            <v>PIDC HOUSE (0915) KARACHI</v>
          </cell>
          <cell r="H317" t="str">
            <v>MOHAMMAD YOUNUS</v>
          </cell>
          <cell r="I317" t="str">
            <v>PAID</v>
          </cell>
        </row>
        <row r="318">
          <cell r="B318">
            <v>3277057454</v>
          </cell>
          <cell r="C318" t="str">
            <v>AZIZ AHMAD</v>
          </cell>
          <cell r="D318">
            <v>11</v>
          </cell>
          <cell r="E318" t="str">
            <v>PK74ABPA0010000350390018</v>
          </cell>
          <cell r="F318" t="str">
            <v>ALLIED BANK LIMITED</v>
          </cell>
          <cell r="G318" t="str">
            <v>TARIQ ROAD BRANCH KARACHI</v>
          </cell>
          <cell r="H318" t="str">
            <v>AZIZ AHMAD</v>
          </cell>
          <cell r="I318" t="str">
            <v>PAID</v>
          </cell>
        </row>
        <row r="319">
          <cell r="B319">
            <v>3277057792</v>
          </cell>
          <cell r="C319" t="str">
            <v>MUHAMMAD SALMAN</v>
          </cell>
          <cell r="D319">
            <v>138</v>
          </cell>
          <cell r="E319" t="str">
            <v>2428</v>
          </cell>
          <cell r="F319" t="str">
            <v>BANK AL HABIB LIMITED</v>
          </cell>
          <cell r="G319" t="str">
            <v>GULSHAN CHORANGI BRANCH BLOCK-3, GULSHAN-E-IQBAL, KARACHI.</v>
          </cell>
          <cell r="H319" t="str">
            <v>MUHAMMAD SALMAN</v>
          </cell>
          <cell r="I319" t="str">
            <v>-</v>
          </cell>
        </row>
        <row r="320">
          <cell r="B320">
            <v>3277062104</v>
          </cell>
          <cell r="C320" t="str">
            <v>NANDLAL</v>
          </cell>
          <cell r="D320">
            <v>892</v>
          </cell>
          <cell r="E320" t="str">
            <v>PK17MUCB0003304010001161</v>
          </cell>
          <cell r="F320" t="str">
            <v>MCB BANK LIMITED</v>
          </cell>
          <cell r="G320" t="str">
            <v>49 SWAMI NARAIN MANDER OPPOSITE KMC HEAD OFFICE KARACHI</v>
          </cell>
          <cell r="H320" t="str">
            <v>NANDLAL</v>
          </cell>
          <cell r="I320" t="str">
            <v>PAID</v>
          </cell>
        </row>
        <row r="321">
          <cell r="B321">
            <v>3277062578</v>
          </cell>
          <cell r="C321" t="str">
            <v>MUHAMMAD RAFIQ</v>
          </cell>
          <cell r="D321">
            <v>510</v>
          </cell>
          <cell r="E321" t="str">
            <v>PK69MUCB0048502010144503</v>
          </cell>
          <cell r="F321" t="str">
            <v>MCB BANK LIMITED</v>
          </cell>
          <cell r="G321" t="str">
            <v>SADIQ BAZAR RAHIM YAR KHAN</v>
          </cell>
          <cell r="H321" t="str">
            <v>MUHAMMAD RAFIQ</v>
          </cell>
          <cell r="I321" t="str">
            <v>PAID</v>
          </cell>
        </row>
        <row r="322">
          <cell r="B322">
            <v>3277063056</v>
          </cell>
          <cell r="C322" t="str">
            <v>SHAUKAT MOHD ALI KHIMANI</v>
          </cell>
          <cell r="D322">
            <v>633</v>
          </cell>
          <cell r="E322" t="str">
            <v>PLS 4564-01</v>
          </cell>
          <cell r="F322" t="str">
            <v>SONERI BANK LIMITED, MAIN BRANCH,</v>
          </cell>
          <cell r="G322" t="str">
            <v>ADAMJEE BUILDING, I.I.CHUNDRIGAR ROAD, KARACHI.</v>
          </cell>
          <cell r="H322" t="str">
            <v>SHAUKAT MOHD ALI KHIMANI</v>
          </cell>
          <cell r="I322" t="str">
            <v>-</v>
          </cell>
        </row>
        <row r="323">
          <cell r="B323">
            <v>3277063567</v>
          </cell>
          <cell r="C323" t="str">
            <v>MAHJABEEN</v>
          </cell>
          <cell r="D323">
            <v>245</v>
          </cell>
          <cell r="E323" t="str">
            <v>PK80MEZN0001100102989058</v>
          </cell>
          <cell r="F323" t="str">
            <v>MEEZAN BANK LIMITED</v>
          </cell>
          <cell r="G323" t="str">
            <v>CLOTH MARKET BRANCH KARACHI</v>
          </cell>
          <cell r="H323" t="str">
            <v>MAHJABEEN</v>
          </cell>
          <cell r="I323" t="str">
            <v>PAID</v>
          </cell>
        </row>
        <row r="324">
          <cell r="B324">
            <v>3277063851</v>
          </cell>
          <cell r="C324" t="str">
            <v>ABDUL RAUF</v>
          </cell>
          <cell r="D324">
            <v>822</v>
          </cell>
          <cell r="E324" t="str">
            <v>0010003449950011</v>
          </cell>
          <cell r="F324" t="str">
            <v>ALLIED BANK LIMITED</v>
          </cell>
          <cell r="G324" t="str">
            <v>NAZIMABAD # 2, NOOR MARKET BRANCH, KARACHI</v>
          </cell>
          <cell r="H324" t="str">
            <v>ABDUL RAUF</v>
          </cell>
          <cell r="I324" t="str">
            <v>-</v>
          </cell>
        </row>
        <row r="325">
          <cell r="B325">
            <v>3277064485</v>
          </cell>
          <cell r="C325" t="str">
            <v>HUMAIRA IFTIKHAR</v>
          </cell>
          <cell r="D325">
            <v>507</v>
          </cell>
          <cell r="E325" t="str">
            <v>PK53BAHL1041007100225350</v>
          </cell>
          <cell r="F325" t="str">
            <v>BANK AL HABIB LIMITED</v>
          </cell>
          <cell r="G325" t="str">
            <v>GULSHAN-E-HADEED BR PH-1 GULSHAN E HADEED BIN QASIM KARACHI</v>
          </cell>
          <cell r="H325" t="str">
            <v>HUMAIRA IFTIKHAR</v>
          </cell>
          <cell r="I325" t="str">
            <v>PAID</v>
          </cell>
        </row>
        <row r="326">
          <cell r="B326">
            <v>3277064809</v>
          </cell>
          <cell r="C326" t="str">
            <v>AKEEL AHMED</v>
          </cell>
          <cell r="D326">
            <v>218</v>
          </cell>
          <cell r="E326" t="str">
            <v>PK21JSBL9005000000656124</v>
          </cell>
          <cell r="F326" t="str">
            <v>J S BANK LIMITED.</v>
          </cell>
          <cell r="G326" t="str">
            <v>KARACHI STOCK EXCHANGE BRANCH, KARACHI</v>
          </cell>
          <cell r="H326" t="str">
            <v>AKEEL AHMED</v>
          </cell>
          <cell r="I326" t="str">
            <v>PAID</v>
          </cell>
        </row>
        <row r="327">
          <cell r="B327">
            <v>3277065235</v>
          </cell>
          <cell r="C327" t="str">
            <v>MUHAMMAD SOHAIL</v>
          </cell>
          <cell r="D327">
            <v>6</v>
          </cell>
          <cell r="E327" t="str">
            <v>PK34MEZN0001070100913651</v>
          </cell>
          <cell r="F327" t="str">
            <v>MEEZAN BANK LIMITED</v>
          </cell>
          <cell r="G327" t="str">
            <v>CLIFTON BR, GROUND FLOOR, BC-1 AL KARIM CENTER, KHY-E-IQBAL RD, KARACHI</v>
          </cell>
          <cell r="H327" t="str">
            <v>MUHAMMAD SOHAIL</v>
          </cell>
          <cell r="I327" t="str">
            <v>PAID</v>
          </cell>
        </row>
        <row r="328">
          <cell r="B328">
            <v>3277065460</v>
          </cell>
          <cell r="C328" t="str">
            <v>USMAN MUHAMMAD MAYET</v>
          </cell>
          <cell r="D328">
            <v>298</v>
          </cell>
          <cell r="E328" t="str">
            <v>PK75ASCM0000320100002780</v>
          </cell>
          <cell r="F328" t="str">
            <v>ASKARI BANK LIMITED</v>
          </cell>
          <cell r="G328" t="str">
            <v>GULISTAN-E-JAUHAR BRANCH ASIA PACIFIC TRADE CENTRE RASHID MINHAS RD KARACHI</v>
          </cell>
          <cell r="H328" t="str">
            <v>USMAN MUHAMMAD MAYET</v>
          </cell>
          <cell r="I328" t="str">
            <v>UNPAID</v>
          </cell>
        </row>
        <row r="329">
          <cell r="B329">
            <v>3277065547</v>
          </cell>
          <cell r="C329" t="str">
            <v>TAUFIQ</v>
          </cell>
          <cell r="D329">
            <v>1043</v>
          </cell>
          <cell r="E329" t="str">
            <v>PK35MPBL1112017140193290</v>
          </cell>
          <cell r="F329" t="str">
            <v>HABIB METROPOLITAN BANK LIMITED</v>
          </cell>
          <cell r="G329" t="str">
            <v>HASRAT MOHANI ROAD BRANCH, SHOW ROOM#1&amp;2, MUNIR CENTRE, KARACHI</v>
          </cell>
          <cell r="H329" t="str">
            <v>TAUFIQ</v>
          </cell>
          <cell r="I329" t="str">
            <v>PAID</v>
          </cell>
        </row>
        <row r="330">
          <cell r="B330">
            <v>3277066095</v>
          </cell>
          <cell r="C330" t="str">
            <v>MUHAMMAD ASLAM</v>
          </cell>
          <cell r="D330">
            <v>132</v>
          </cell>
          <cell r="E330" t="str">
            <v>PK68HABB0000140031717601</v>
          </cell>
          <cell r="F330" t="str">
            <v>HABIB BANK LIMITED</v>
          </cell>
          <cell r="G330" t="str">
            <v>KDA CIVIC CENTRE BRANCH GULSHAN-E-IQBAL, KARACHI</v>
          </cell>
          <cell r="H330" t="str">
            <v>MUHAMMAD ASLAM</v>
          </cell>
          <cell r="I330" t="str">
            <v>PAID</v>
          </cell>
        </row>
        <row r="331">
          <cell r="B331">
            <v>3277067199</v>
          </cell>
          <cell r="C331" t="str">
            <v>ABU ZAFAR MOHAMMAD KAMAL</v>
          </cell>
          <cell r="D331">
            <v>63</v>
          </cell>
          <cell r="E331" t="str">
            <v>PK53MEZN0001130100000633</v>
          </cell>
          <cell r="F331" t="str">
            <v>MEEZAN BANK LIMITED</v>
          </cell>
          <cell r="G331" t="str">
            <v>SHAHBAZ COMMERCIAL BR DHA SHOP#3&amp;4 9-C LANE-1 KH-E-SEHAR PH-VI KARACHI</v>
          </cell>
          <cell r="H331" t="str">
            <v>ABU ZAFAR MOHAMMAD KAMAL</v>
          </cell>
          <cell r="I331" t="str">
            <v>PAID</v>
          </cell>
        </row>
        <row r="332">
          <cell r="B332">
            <v>3277067436</v>
          </cell>
          <cell r="C332" t="str">
            <v>ASAD ALI SHEIKH</v>
          </cell>
          <cell r="D332">
            <v>316</v>
          </cell>
          <cell r="E332" t="str">
            <v>PK21MPBL0101017140334496</v>
          </cell>
          <cell r="F332" t="str">
            <v>HABIB METROPOLITAN BANK LIMITED</v>
          </cell>
          <cell r="G332" t="str">
            <v>MAIN I.I CHUNDRIGAR ROAD SPENCER BUILDING KARACHI</v>
          </cell>
          <cell r="H332" t="str">
            <v>ASAD ALI SHEIKH</v>
          </cell>
          <cell r="I332" t="str">
            <v>PAID</v>
          </cell>
        </row>
        <row r="333">
          <cell r="B333">
            <v>3277068218</v>
          </cell>
          <cell r="C333" t="str">
            <v>RAEES</v>
          </cell>
          <cell r="D333">
            <v>26</v>
          </cell>
          <cell r="E333" t="str">
            <v>PK89FAYS0001340070000012</v>
          </cell>
          <cell r="F333" t="str">
            <v>FAYSAL BANK LIMITED</v>
          </cell>
          <cell r="G333" t="str">
            <v>CLOTH BRANCH KARACHI</v>
          </cell>
          <cell r="H333" t="str">
            <v>RAEES</v>
          </cell>
          <cell r="I333" t="str">
            <v>PAID</v>
          </cell>
        </row>
        <row r="334">
          <cell r="B334">
            <v>3277068364</v>
          </cell>
          <cell r="C334" t="str">
            <v>MUHAMMAD ALI</v>
          </cell>
          <cell r="D334">
            <v>1</v>
          </cell>
          <cell r="E334" t="str">
            <v>PK94MUCB0003302010063572</v>
          </cell>
          <cell r="F334" t="str">
            <v>MCB BANK LIMITED</v>
          </cell>
          <cell r="G334" t="str">
            <v>K.M.C BRANCH KARACHI</v>
          </cell>
          <cell r="H334" t="str">
            <v>MUHAMMAD ALI</v>
          </cell>
          <cell r="I334" t="str">
            <v>PAID</v>
          </cell>
        </row>
        <row r="335">
          <cell r="B335">
            <v>3277068398</v>
          </cell>
          <cell r="C335" t="str">
            <v>KHALIL MANSOOR PURI</v>
          </cell>
          <cell r="D335">
            <v>130</v>
          </cell>
          <cell r="E335" t="str">
            <v>20311-714-146513</v>
          </cell>
          <cell r="F335" t="str">
            <v>HABIB METRO BANK LIMITED</v>
          </cell>
          <cell r="G335" t="str">
            <v>KHALID BIN WALEED ROAD BRANCH KARACHI</v>
          </cell>
          <cell r="H335" t="str">
            <v>KHALIL MANSOOR PURI</v>
          </cell>
          <cell r="I335" t="str">
            <v>-</v>
          </cell>
        </row>
        <row r="336">
          <cell r="B336">
            <v>3277070456</v>
          </cell>
          <cell r="C336" t="str">
            <v>ARSHAD AHMED KHAN</v>
          </cell>
          <cell r="D336">
            <v>130</v>
          </cell>
          <cell r="E336" t="str">
            <v>PK16BAHL1068007800686401</v>
          </cell>
          <cell r="F336" t="str">
            <v>BANK AL HABIB LIMITED</v>
          </cell>
          <cell r="G336" t="str">
            <v>FEDEREL B. AREA BLOCK-14 DESTAGIR SOCIETY KARACHI</v>
          </cell>
          <cell r="H336" t="str">
            <v>ARSHAD AHMED KHAN</v>
          </cell>
          <cell r="I336" t="str">
            <v>PAID</v>
          </cell>
        </row>
        <row r="337">
          <cell r="B337">
            <v>3277070491</v>
          </cell>
          <cell r="C337" t="str">
            <v>KAMRAN</v>
          </cell>
          <cell r="D337">
            <v>3161</v>
          </cell>
          <cell r="E337" t="str">
            <v>PK64BAHL1012008100574701</v>
          </cell>
          <cell r="F337" t="str">
            <v>BANK AL HABIB LIMITED</v>
          </cell>
          <cell r="G337" t="str">
            <v>PAKISTAN STOCK EXCHANGE BRANCH GROUND FLOOR, KARACHI</v>
          </cell>
          <cell r="H337" t="str">
            <v>KAMRAN</v>
          </cell>
          <cell r="I337" t="str">
            <v>PAID</v>
          </cell>
        </row>
        <row r="338">
          <cell r="B338">
            <v>3277072112</v>
          </cell>
          <cell r="C338" t="str">
            <v>MOHAMMAD JAVAID HAMIDIA</v>
          </cell>
          <cell r="D338">
            <v>1</v>
          </cell>
          <cell r="E338" t="str">
            <v>218557</v>
          </cell>
          <cell r="F338" t="str">
            <v>JS BANK LTD</v>
          </cell>
          <cell r="G338" t="str">
            <v>KARACHI STOCK BR. I.I CHUNDRIGAR ROAD KARACHI</v>
          </cell>
          <cell r="H338" t="str">
            <v>MOHAMMAD JAVAID HAMIDIA</v>
          </cell>
          <cell r="I338" t="str">
            <v>-</v>
          </cell>
        </row>
        <row r="339">
          <cell r="B339">
            <v>3277076012</v>
          </cell>
          <cell r="C339" t="str">
            <v>RAFIQA</v>
          </cell>
          <cell r="D339">
            <v>1</v>
          </cell>
          <cell r="E339" t="str">
            <v>PK55BAHL1012007700542401</v>
          </cell>
          <cell r="F339" t="str">
            <v>BANK AL HABIB LIMITED</v>
          </cell>
          <cell r="G339" t="str">
            <v>PAKISTAN STOCK EXHANGE BRANCH KARACHI</v>
          </cell>
          <cell r="H339" t="str">
            <v>RAFIQA</v>
          </cell>
          <cell r="I339" t="str">
            <v>PAID</v>
          </cell>
        </row>
        <row r="340">
          <cell r="B340">
            <v>3277076465</v>
          </cell>
          <cell r="C340" t="str">
            <v>SEMEEN AKHTER</v>
          </cell>
          <cell r="D340">
            <v>419</v>
          </cell>
          <cell r="E340" t="str">
            <v>PK09BKIP0000033550558001</v>
          </cell>
          <cell r="F340" t="str">
            <v>BANKISLAMI PAKISTAN LIMITED</v>
          </cell>
          <cell r="G340" t="str">
            <v>SHAHBAZ COMMERCIAL BRANCH KARACHI</v>
          </cell>
          <cell r="H340" t="str">
            <v>SEMEEN AKHTER</v>
          </cell>
          <cell r="I340" t="str">
            <v>PAID</v>
          </cell>
        </row>
        <row r="341">
          <cell r="B341">
            <v>3277076991</v>
          </cell>
          <cell r="C341" t="str">
            <v>KHURRAM KARIM</v>
          </cell>
          <cell r="D341">
            <v>82079</v>
          </cell>
          <cell r="E341" t="str">
            <v>PK04HABB0023027000071703</v>
          </cell>
          <cell r="F341" t="str">
            <v>HABIB BANK LIMITED</v>
          </cell>
          <cell r="G341" t="str">
            <v>GARDEN EAST KARACHI</v>
          </cell>
          <cell r="H341" t="str">
            <v>KHURRAM KARIM</v>
          </cell>
          <cell r="I341" t="str">
            <v>PAID</v>
          </cell>
        </row>
        <row r="342">
          <cell r="B342">
            <v>3277077877</v>
          </cell>
          <cell r="C342" t="str">
            <v>OMAIR HAFIZ</v>
          </cell>
          <cell r="D342">
            <v>13554</v>
          </cell>
          <cell r="E342" t="str">
            <v>PK80MPBL0157217140220141</v>
          </cell>
          <cell r="F342" t="str">
            <v>HABIB METROPOLITAN BANK LIMITED</v>
          </cell>
          <cell r="G342" t="str">
            <v>CLIFTON BLOCK 7 KARACHI</v>
          </cell>
          <cell r="H342" t="str">
            <v>OMAIR HAFIZ</v>
          </cell>
          <cell r="I342" t="str">
            <v>PAID</v>
          </cell>
        </row>
        <row r="343">
          <cell r="B343">
            <v>3277078370</v>
          </cell>
          <cell r="C343" t="str">
            <v>SYED ARSHAD AHMED</v>
          </cell>
          <cell r="D343">
            <v>12</v>
          </cell>
          <cell r="E343" t="str">
            <v>PK53BKIP0100700714470201</v>
          </cell>
          <cell r="F343" t="str">
            <v>BANKISLAMI PAKISTAN LIMITED</v>
          </cell>
          <cell r="G343" t="str">
            <v>NORTH NAZIMABAD BRANCH KARACHI</v>
          </cell>
          <cell r="H343" t="str">
            <v>SYED ARSHAD AHMED</v>
          </cell>
          <cell r="I343" t="str">
            <v>PAID</v>
          </cell>
        </row>
        <row r="344">
          <cell r="B344">
            <v>3277079898</v>
          </cell>
          <cell r="C344" t="str">
            <v>AMAN AHMED</v>
          </cell>
          <cell r="D344">
            <v>1159</v>
          </cell>
          <cell r="E344" t="str">
            <v>PK13FAYS3443001013141008</v>
          </cell>
          <cell r="F344" t="str">
            <v>FAYSAL BANK LIMITED</v>
          </cell>
          <cell r="G344" t="str">
            <v>SHAHEED E MILLAT BRANCH IBB SHAHEED E MILLAT KARACHI</v>
          </cell>
          <cell r="H344" t="str">
            <v>AMAN AHMED</v>
          </cell>
          <cell r="I344" t="str">
            <v>PAID</v>
          </cell>
        </row>
        <row r="345">
          <cell r="B345">
            <v>3277080302</v>
          </cell>
          <cell r="C345" t="str">
            <v>MUHAMMAD KASHIF</v>
          </cell>
          <cell r="D345">
            <v>628</v>
          </cell>
          <cell r="E345" t="str">
            <v>PK28ALFH0212001002691504</v>
          </cell>
          <cell r="F345" t="str">
            <v>BANK ALFALAH LIMITED</v>
          </cell>
          <cell r="G345" t="str">
            <v>AKBER ROAD BRANCH,AKBER ROAD,SADDAR, KARACHI.</v>
          </cell>
          <cell r="H345" t="str">
            <v>MUHAMMAD KASHIF</v>
          </cell>
          <cell r="I345" t="str">
            <v>PAID</v>
          </cell>
        </row>
        <row r="346">
          <cell r="B346">
            <v>3277080457</v>
          </cell>
          <cell r="C346" t="str">
            <v>MUHAMMAD ASHRAF</v>
          </cell>
          <cell r="D346">
            <v>1</v>
          </cell>
          <cell r="E346" t="str">
            <v>PK16MUCB0597495691001500</v>
          </cell>
          <cell r="F346" t="str">
            <v>MCB BANK LIMITED</v>
          </cell>
          <cell r="G346" t="str">
            <v>UNI TOWER BR, HASRAT MOHANI RD KARACHI</v>
          </cell>
          <cell r="H346" t="str">
            <v>MUHAMMAD ASHRAF</v>
          </cell>
          <cell r="I346" t="str">
            <v>PAID</v>
          </cell>
        </row>
        <row r="347">
          <cell r="B347">
            <v>3277080646</v>
          </cell>
          <cell r="C347" t="str">
            <v>SAEED AHMAD</v>
          </cell>
          <cell r="D347">
            <v>634</v>
          </cell>
          <cell r="E347" t="str">
            <v>PK37AIIN0000108086673015</v>
          </cell>
          <cell r="F347" t="str">
            <v>AL BARAKA BANK (PAKISTAN) LIMITED</v>
          </cell>
          <cell r="G347" t="str">
            <v>GULSHAN-E-IQBAL BR#0118 PROVISIONAL TRADE CENTRE BLOCK-13-B  KARACHI</v>
          </cell>
          <cell r="H347" t="str">
            <v>SAEED AHMAD</v>
          </cell>
          <cell r="I347" t="str">
            <v>PAID</v>
          </cell>
        </row>
        <row r="348">
          <cell r="B348">
            <v>3277080702</v>
          </cell>
          <cell r="C348" t="str">
            <v>MOHAMMAD YAMEEN</v>
          </cell>
          <cell r="D348">
            <v>6939</v>
          </cell>
          <cell r="E348" t="str">
            <v>PK33MPBL0133217140174366</v>
          </cell>
          <cell r="F348" t="str">
            <v>HABIB METROPOLITAN BANK LIMITED</v>
          </cell>
          <cell r="G348" t="str">
            <v>DHORAJI COLONY BR,MADNI PRIDE. KARACHI</v>
          </cell>
          <cell r="H348" t="str">
            <v>MOHAMMAD YAMEEN</v>
          </cell>
          <cell r="I348" t="str">
            <v>PAID</v>
          </cell>
        </row>
        <row r="349">
          <cell r="B349">
            <v>3277081741</v>
          </cell>
          <cell r="C349" t="str">
            <v>KAMRAN AZIZ</v>
          </cell>
          <cell r="D349">
            <v>1</v>
          </cell>
          <cell r="E349" t="str">
            <v>PK14ABPA0010028117200012</v>
          </cell>
          <cell r="F349" t="str">
            <v>ALLIED BANK LIMITED</v>
          </cell>
          <cell r="G349" t="str">
            <v>NEW QUEENS ROAD (CODE-0411) BAHRIA COMPLEX NO.1,KARACHI</v>
          </cell>
          <cell r="H349" t="str">
            <v>KAMRAN AZIZ</v>
          </cell>
          <cell r="I349" t="str">
            <v>PAID</v>
          </cell>
        </row>
        <row r="350">
          <cell r="B350">
            <v>3277082074</v>
          </cell>
          <cell r="C350" t="str">
            <v>MUHAMMED KAMLEEN</v>
          </cell>
          <cell r="D350">
            <v>141</v>
          </cell>
          <cell r="E350" t="str">
            <v>PK55UNIL0112060501022688</v>
          </cell>
          <cell r="F350" t="str">
            <v>UNITED BANK LIMITED</v>
          </cell>
          <cell r="G350" t="str">
            <v>CITY BRANCH CODE-605 I.I. CHUNDRIGAR ROAD KARACHI</v>
          </cell>
          <cell r="H350" t="str">
            <v>MUHAMMED KAMLEEN</v>
          </cell>
          <cell r="I350" t="str">
            <v>PAID</v>
          </cell>
        </row>
        <row r="351">
          <cell r="B351">
            <v>3277082177</v>
          </cell>
          <cell r="C351" t="str">
            <v>SUMERA YOUSUF</v>
          </cell>
          <cell r="D351">
            <v>1</v>
          </cell>
          <cell r="E351" t="str">
            <v>PK23ALFH0012001003288638</v>
          </cell>
          <cell r="F351" t="str">
            <v>BANK ALFALAH LIMITED</v>
          </cell>
          <cell r="G351" t="str">
            <v>PAKISTAN STOCK EXCHANGE BRANCH BUILDING TOWER KARACHI</v>
          </cell>
          <cell r="H351" t="str">
            <v>SUMERA YOUSUF</v>
          </cell>
          <cell r="I351" t="str">
            <v>PAID</v>
          </cell>
        </row>
        <row r="352">
          <cell r="B352">
            <v>3277082381</v>
          </cell>
          <cell r="C352" t="str">
            <v>ZAINAB FAISAL</v>
          </cell>
          <cell r="D352">
            <v>1042</v>
          </cell>
          <cell r="E352" t="str">
            <v>PK85ALFH0025001003186477</v>
          </cell>
          <cell r="F352" t="str">
            <v>BANK ALFALAH LIMITED</v>
          </cell>
          <cell r="G352" t="str">
            <v>TIPU SULTAN ROAD KARACHI</v>
          </cell>
          <cell r="H352" t="str">
            <v>ZAINAB FAISAL</v>
          </cell>
          <cell r="I352" t="str">
            <v>PAID</v>
          </cell>
        </row>
        <row r="353">
          <cell r="B353">
            <v>3277082532</v>
          </cell>
          <cell r="C353" t="str">
            <v>MEHREEN OBAID</v>
          </cell>
          <cell r="D353">
            <v>137</v>
          </cell>
          <cell r="E353" t="str">
            <v>PK87MEZN0001030100025149</v>
          </cell>
          <cell r="F353" t="str">
            <v>MEEZAN BANK LIMITED</v>
          </cell>
          <cell r="G353" t="str">
            <v>FTC BRANCH SHAHRAH E FAISAL KARACHI</v>
          </cell>
          <cell r="H353" t="str">
            <v>MEHREEN OBAID</v>
          </cell>
          <cell r="I353" t="str">
            <v>PAID</v>
          </cell>
        </row>
        <row r="354">
          <cell r="B354">
            <v>3277082736</v>
          </cell>
          <cell r="C354" t="str">
            <v>GEETA LALWANI</v>
          </cell>
          <cell r="D354">
            <v>1901</v>
          </cell>
          <cell r="E354" t="str">
            <v>PK32HABB0024907000000101</v>
          </cell>
          <cell r="F354" t="str">
            <v>HABIB BANK LIMITED</v>
          </cell>
          <cell r="G354" t="str">
            <v>PLOT # D-18, 102 -THE RESIDENCE BUILDING PUNJAB CHOWRANGI BLOCK 8 CLIFTON KARACHI</v>
          </cell>
          <cell r="H354" t="str">
            <v>GEETA LALWANI</v>
          </cell>
          <cell r="I354" t="str">
            <v>PAID</v>
          </cell>
        </row>
        <row r="355">
          <cell r="B355">
            <v>3277083198</v>
          </cell>
          <cell r="C355" t="str">
            <v>MUHAMMAD YOUSUF</v>
          </cell>
          <cell r="D355">
            <v>211</v>
          </cell>
          <cell r="E355" t="str">
            <v>PK02MPBL0108027140120457</v>
          </cell>
          <cell r="F355" t="str">
            <v>HABIB METROPOLITAN BANK LIMITED</v>
          </cell>
          <cell r="G355" t="str">
            <v>PORT QASIM KARACHI</v>
          </cell>
          <cell r="H355" t="str">
            <v>MUHAMMAD YOUSUF</v>
          </cell>
          <cell r="I355" t="str">
            <v>PAID</v>
          </cell>
        </row>
        <row r="356">
          <cell r="B356">
            <v>3277083311</v>
          </cell>
          <cell r="C356" t="str">
            <v>MUHAMMAD AZAM</v>
          </cell>
          <cell r="D356">
            <v>1</v>
          </cell>
          <cell r="E356" t="str">
            <v>1-2-43-20309-714-115203</v>
          </cell>
          <cell r="F356" t="str">
            <v>SUMMIT BANK LTD</v>
          </cell>
          <cell r="G356" t="str">
            <v>NORTH NAPIER ROAD BRANCH KARACHI</v>
          </cell>
          <cell r="H356" t="str">
            <v>MUHAMMAD AZAM</v>
          </cell>
          <cell r="I356" t="str">
            <v>-</v>
          </cell>
        </row>
        <row r="357">
          <cell r="B357">
            <v>3277083500</v>
          </cell>
          <cell r="C357" t="str">
            <v>BILQUIS BANO</v>
          </cell>
          <cell r="D357">
            <v>12</v>
          </cell>
          <cell r="E357" t="str">
            <v>PK25MUCB0090502010001866</v>
          </cell>
          <cell r="F357" t="str">
            <v>MCB BANK LIMITED</v>
          </cell>
          <cell r="G357" t="str">
            <v>KHARADAR BRANCH, G- ALLANA ROAD,KHARADAR KARACHI</v>
          </cell>
          <cell r="H357" t="str">
            <v>BILQUIS BANO</v>
          </cell>
          <cell r="I357" t="str">
            <v>PAID</v>
          </cell>
        </row>
        <row r="358">
          <cell r="B358">
            <v>3277084010</v>
          </cell>
          <cell r="C358" t="str">
            <v>MOHAMMAD QASSIM DADA</v>
          </cell>
          <cell r="D358">
            <v>1</v>
          </cell>
          <cell r="E358" t="str">
            <v>PK67MUCB0419066501000098</v>
          </cell>
          <cell r="F358" t="str">
            <v>MCB BANK LIMITED</v>
          </cell>
          <cell r="G358" t="str">
            <v>SOLDIER BAZAR # 3 KARACHI</v>
          </cell>
          <cell r="H358" t="str">
            <v>MOHAMMAD QASSIM DADA</v>
          </cell>
          <cell r="I358" t="str">
            <v>PAID</v>
          </cell>
        </row>
        <row r="359">
          <cell r="B359">
            <v>3277084117</v>
          </cell>
          <cell r="C359" t="str">
            <v>AMIN NADIR ALI</v>
          </cell>
          <cell r="D359">
            <v>316</v>
          </cell>
          <cell r="E359" t="str">
            <v>PK71ASCM0007623570000171</v>
          </cell>
          <cell r="F359" t="str">
            <v>ASKARI BANK LIMITED</v>
          </cell>
          <cell r="G359" t="str">
            <v>ISLAMIC BANKING BOULTAN MARKET BRANCH M.A JINNAH ROAD KARACHI</v>
          </cell>
          <cell r="H359" t="str">
            <v>AMIN NADIR ALI</v>
          </cell>
          <cell r="I359" t="str">
            <v>UNPAID</v>
          </cell>
        </row>
        <row r="360">
          <cell r="B360">
            <v>3277084122</v>
          </cell>
          <cell r="C360" t="str">
            <v>MUHAMMAD YOUSUF NAVTAKIA</v>
          </cell>
          <cell r="D360">
            <v>178</v>
          </cell>
          <cell r="E360" t="str">
            <v>20311-714-111156</v>
          </cell>
          <cell r="F360" t="str">
            <v>HABIB METROPOLITAN BANK LTD.</v>
          </cell>
          <cell r="G360" t="str">
            <v>ALAMGIR ROAD BRANCH KARACHI</v>
          </cell>
          <cell r="H360" t="str">
            <v>MUHAMMAD YOUSUF NAVTAKIA</v>
          </cell>
          <cell r="I360" t="str">
            <v>-</v>
          </cell>
        </row>
        <row r="361">
          <cell r="B361">
            <v>3277084165</v>
          </cell>
          <cell r="C361" t="str">
            <v>AAMIR REHMAN</v>
          </cell>
          <cell r="D361">
            <v>2608</v>
          </cell>
          <cell r="E361" t="str">
            <v>PK60HABB0005707900104103</v>
          </cell>
          <cell r="F361" t="str">
            <v>HABIB BANK LIMITED</v>
          </cell>
          <cell r="G361" t="str">
            <v>LASBELLA MARKET BR, LASBELLA CHOWK, KARACHI</v>
          </cell>
          <cell r="H361" t="str">
            <v>AAMIR REHMAN</v>
          </cell>
          <cell r="I361" t="str">
            <v>PAID</v>
          </cell>
        </row>
        <row r="362">
          <cell r="B362">
            <v>3277084179</v>
          </cell>
          <cell r="C362" t="str">
            <v>SAMI AHMED</v>
          </cell>
          <cell r="D362">
            <v>3850</v>
          </cell>
          <cell r="E362" t="str">
            <v>PK61NBPA0223003000364375</v>
          </cell>
          <cell r="F362" t="str">
            <v>NATIONAL BANK OF PAKISTAN</v>
          </cell>
          <cell r="G362" t="str">
            <v>(0223) HAROON HOUSE, DR. ZIAUDDIN ROAD KARACHI</v>
          </cell>
          <cell r="H362" t="str">
            <v>SAMI AHMED</v>
          </cell>
          <cell r="I362" t="str">
            <v>PAID</v>
          </cell>
        </row>
        <row r="363">
          <cell r="B363">
            <v>3277084329</v>
          </cell>
          <cell r="C363" t="str">
            <v>JAMIL AKHTER</v>
          </cell>
          <cell r="D363">
            <v>19</v>
          </cell>
          <cell r="E363" t="str">
            <v>PK68MUCB0006904010002682</v>
          </cell>
          <cell r="F363" t="str">
            <v>MCB BANK LIMITED</v>
          </cell>
          <cell r="G363" t="str">
            <v>GTB BRANCH, 1ST FLOOR, SHAHEEN COMPLEX M.R. KYANI ROAD, KARACHI</v>
          </cell>
          <cell r="H363" t="str">
            <v>JAMIL AKHTER</v>
          </cell>
          <cell r="I363" t="str">
            <v>PAID</v>
          </cell>
        </row>
        <row r="364">
          <cell r="B364">
            <v>3277085246</v>
          </cell>
          <cell r="C364" t="str">
            <v>SADIA MUHAMMAD IMRAN</v>
          </cell>
          <cell r="D364">
            <v>513</v>
          </cell>
          <cell r="E364" t="str">
            <v>PK39SONE0003001021858740</v>
          </cell>
          <cell r="F364" t="str">
            <v>SONERI BANK LIMITED</v>
          </cell>
          <cell r="G364" t="str">
            <v>JODIA BAZAR BRANCH - 0030 KARACHI</v>
          </cell>
          <cell r="H364" t="str">
            <v>SADIA MUHAMMAD IMRAN</v>
          </cell>
          <cell r="I364" t="str">
            <v>PAID</v>
          </cell>
        </row>
        <row r="365">
          <cell r="B365">
            <v>3277085436</v>
          </cell>
          <cell r="C365" t="str">
            <v>ANAM ZEHRA</v>
          </cell>
          <cell r="D365">
            <v>4887</v>
          </cell>
          <cell r="E365" t="str">
            <v>PK63BAHL1085007800332401</v>
          </cell>
          <cell r="F365" t="str">
            <v>BANK AL HABIB LIMITED</v>
          </cell>
          <cell r="G365" t="str">
            <v>BADAR COMMERCIAL STREET KARACHI</v>
          </cell>
          <cell r="H365" t="str">
            <v>ANAM ZEHRA</v>
          </cell>
          <cell r="I365" t="str">
            <v>PAID</v>
          </cell>
        </row>
        <row r="366">
          <cell r="B366">
            <v>3277085480</v>
          </cell>
          <cell r="C366" t="str">
            <v>ABDUL RAHMAN</v>
          </cell>
          <cell r="D366">
            <v>1042</v>
          </cell>
          <cell r="E366" t="str">
            <v>PK84MEZN0001190100140528</v>
          </cell>
          <cell r="F366" t="str">
            <v>MEEZAN BANK LIMITED</v>
          </cell>
          <cell r="G366" t="str">
            <v>GULISTAN-E-JOUHAR BR, ADJACENT TO DARUL SEHAT HOSPITAL, KARACHI</v>
          </cell>
          <cell r="H366" t="str">
            <v>ABDUL RAHMAN</v>
          </cell>
          <cell r="I366" t="str">
            <v>PAID</v>
          </cell>
        </row>
        <row r="367">
          <cell r="B367">
            <v>3277086026</v>
          </cell>
          <cell r="C367" t="str">
            <v>MOHAMMAD RAFIQUE</v>
          </cell>
          <cell r="D367">
            <v>288</v>
          </cell>
          <cell r="E367" t="str">
            <v>PK85MEZN0001730102510096</v>
          </cell>
          <cell r="F367" t="str">
            <v>MEEZAN BANK LIMITED</v>
          </cell>
          <cell r="G367" t="str">
            <v>BLOCK A NORTH NAZIMABAD KARACHI</v>
          </cell>
          <cell r="H367" t="str">
            <v>MOHAMMAD RAFIQUE</v>
          </cell>
          <cell r="I367" t="str">
            <v>PAID</v>
          </cell>
        </row>
        <row r="368">
          <cell r="B368">
            <v>3277086501</v>
          </cell>
          <cell r="C368" t="str">
            <v>KHAN ASIM KAMAL AFRIDI</v>
          </cell>
          <cell r="D368">
            <v>8500</v>
          </cell>
          <cell r="E368" t="str">
            <v>PK48MUCB0139102010033554</v>
          </cell>
          <cell r="F368" t="str">
            <v>MCB BANK LIMITED</v>
          </cell>
          <cell r="G368" t="str">
            <v>SIDCO CENTRE BRANCH KARACHI</v>
          </cell>
          <cell r="H368" t="str">
            <v>KHAN ASIM KAMAL AFRIDI</v>
          </cell>
          <cell r="I368" t="str">
            <v>PAID</v>
          </cell>
        </row>
        <row r="369">
          <cell r="B369">
            <v>3277086713</v>
          </cell>
          <cell r="C369" t="str">
            <v>JAGUMAL URF JAGDISH RATHI</v>
          </cell>
          <cell r="D369">
            <v>1314</v>
          </cell>
          <cell r="E369" t="str">
            <v>00447900397203</v>
          </cell>
          <cell r="F369" t="str">
            <v>HABIB BANK LIMITED</v>
          </cell>
          <cell r="G369" t="str">
            <v>ELPHINSTONE STREET BRANCH,ZAIBUNNISA STREET, SADDAR, KARACHI</v>
          </cell>
          <cell r="H369" t="str">
            <v>JAGUMAL URF JAGDISH RATHI</v>
          </cell>
          <cell r="I369" t="str">
            <v>-</v>
          </cell>
        </row>
        <row r="370">
          <cell r="B370">
            <v>3277087092</v>
          </cell>
          <cell r="C370" t="str">
            <v>SHOUKAT HUSSAIN RANGWALA</v>
          </cell>
          <cell r="D370">
            <v>316</v>
          </cell>
          <cell r="E370" t="str">
            <v>PK80BAHL1017007200002301</v>
          </cell>
          <cell r="F370" t="str">
            <v>BANK AL HABIB LIMITED</v>
          </cell>
          <cell r="G370" t="str">
            <v>BARKET HAIDRY BR,D-14 BL-D NORTH NAZIMABAD KARACHI</v>
          </cell>
          <cell r="H370" t="str">
            <v>SHOUKAT HUSSAIN RANGWALA</v>
          </cell>
          <cell r="I370" t="str">
            <v>PAID</v>
          </cell>
        </row>
        <row r="371">
          <cell r="B371">
            <v>3277087133</v>
          </cell>
          <cell r="C371" t="str">
            <v>HABIB HUSSAIN RANGWALA</v>
          </cell>
          <cell r="D371">
            <v>305</v>
          </cell>
          <cell r="E371" t="str">
            <v>PK15BAHL1046098100238501</v>
          </cell>
          <cell r="F371" t="str">
            <v>BANK AL HABIB LIMITED</v>
          </cell>
          <cell r="G371" t="str">
            <v>TOTARAM BUILDING CHAND BIBI ROAD BHORAPIR KARACHI</v>
          </cell>
          <cell r="H371" t="str">
            <v>HABIB HUSSAIN RANGWALA</v>
          </cell>
          <cell r="I371" t="str">
            <v>PAID</v>
          </cell>
        </row>
        <row r="372">
          <cell r="B372">
            <v>3277087157</v>
          </cell>
          <cell r="C372" t="str">
            <v>KHOZAIM HUSAIN RANGWALA</v>
          </cell>
          <cell r="D372">
            <v>320</v>
          </cell>
          <cell r="E372" t="str">
            <v>PK47BAHL1046098100238701</v>
          </cell>
          <cell r="F372" t="str">
            <v>BANK AL HABIB LIMITED</v>
          </cell>
          <cell r="G372" t="str">
            <v>BOHRAPIR BRANCH, PREMISES # G-5, RANCHORE QTR., KARACHI</v>
          </cell>
          <cell r="H372" t="str">
            <v>KHOZAIM HUSAIN RANGWALA</v>
          </cell>
          <cell r="I372" t="str">
            <v>PAID</v>
          </cell>
        </row>
        <row r="373">
          <cell r="B373">
            <v>3277087219</v>
          </cell>
          <cell r="C373" t="str">
            <v>SOHAIL RANGWALA</v>
          </cell>
          <cell r="D373">
            <v>288</v>
          </cell>
          <cell r="E373" t="str">
            <v>PK91MEZN0001870100610721</v>
          </cell>
          <cell r="F373" t="str">
            <v>MEEZAN BANK LIMITED</v>
          </cell>
          <cell r="G373" t="str">
            <v>BLOCK-E NORTH NAZIMABAD KARACHI</v>
          </cell>
          <cell r="H373" t="str">
            <v>SOHAIL RANGWALA</v>
          </cell>
          <cell r="I373" t="str">
            <v>PAID</v>
          </cell>
        </row>
        <row r="374">
          <cell r="B374">
            <v>3277088275</v>
          </cell>
          <cell r="C374" t="str">
            <v>MUHAMMAD UMAIR</v>
          </cell>
          <cell r="D374">
            <v>245</v>
          </cell>
          <cell r="E374" t="str">
            <v>PK65MPBL0160027140180161</v>
          </cell>
          <cell r="F374" t="str">
            <v>HABIB METROPOLITAN BANK LIMITED</v>
          </cell>
          <cell r="G374" t="str">
            <v>HUSSAINABAD BRANCH KARACHI</v>
          </cell>
          <cell r="H374" t="str">
            <v>MUHAMMAD UMAIR</v>
          </cell>
          <cell r="I374" t="str">
            <v>PAID</v>
          </cell>
        </row>
        <row r="375">
          <cell r="B375">
            <v>3277088343</v>
          </cell>
          <cell r="C375" t="str">
            <v>MUHAMMAD ARIF NAVIWALA</v>
          </cell>
          <cell r="D375">
            <v>2458</v>
          </cell>
          <cell r="E375" t="str">
            <v>PK44HABB0000040080584601</v>
          </cell>
          <cell r="F375" t="str">
            <v>HABIB BANK LIMITED</v>
          </cell>
          <cell r="G375" t="str">
            <v>CLOTH MARKET BRANCH, M. A. JINNAH ROAD, KARACHI</v>
          </cell>
          <cell r="H375" t="str">
            <v>MUHAMMAD ARIF NAVIWALA</v>
          </cell>
          <cell r="I375" t="str">
            <v>PAID</v>
          </cell>
        </row>
        <row r="376">
          <cell r="B376">
            <v>3277089272</v>
          </cell>
          <cell r="C376" t="str">
            <v>NASREEN MAZHAR</v>
          </cell>
          <cell r="D376">
            <v>164</v>
          </cell>
          <cell r="E376" t="str">
            <v>PK21BAHL1254007801792802</v>
          </cell>
          <cell r="F376" t="str">
            <v>BANK AL HABIB LIMITED</v>
          </cell>
          <cell r="G376" t="str">
            <v>BILLYS HEIGHTS GULISTAN-E-JOHAR BRANCH KARACHI</v>
          </cell>
          <cell r="H376" t="str">
            <v>NASREEN MAZHAR</v>
          </cell>
          <cell r="I376" t="str">
            <v>PAID</v>
          </cell>
        </row>
        <row r="377">
          <cell r="B377">
            <v>3277089305</v>
          </cell>
          <cell r="C377" t="str">
            <v>MUHAMMAD HANIF</v>
          </cell>
          <cell r="D377">
            <v>58</v>
          </cell>
          <cell r="E377" t="str">
            <v>PK49SUMB0223027140114539</v>
          </cell>
          <cell r="F377" t="str">
            <v>SUMMIT BANK LIMITED</v>
          </cell>
          <cell r="G377" t="str">
            <v>CLOTH MARKET BRANCH 41 SALEH MUHAMMED STREET KARACHI</v>
          </cell>
          <cell r="H377" t="str">
            <v>MUHAMMAD HANIF</v>
          </cell>
          <cell r="I377" t="str">
            <v>PAID</v>
          </cell>
        </row>
        <row r="378">
          <cell r="B378">
            <v>3277089794</v>
          </cell>
          <cell r="C378" t="str">
            <v>NAJMA FARID</v>
          </cell>
          <cell r="D378">
            <v>516</v>
          </cell>
          <cell r="E378" t="str">
            <v>20311-714-102601</v>
          </cell>
          <cell r="F378" t="str">
            <v>HABIB METROPOLITAN BANK LIMITED</v>
          </cell>
          <cell r="G378" t="str">
            <v>CHANDNI CHOWK BRANCH UNIVERSITY ROAD,KARACHI</v>
          </cell>
          <cell r="H378" t="str">
            <v>NAJMA FARID</v>
          </cell>
          <cell r="I378" t="str">
            <v>-</v>
          </cell>
        </row>
        <row r="379">
          <cell r="B379">
            <v>3277089848</v>
          </cell>
          <cell r="C379" t="str">
            <v>MUHAMMAD UMAIR BIN ALAM</v>
          </cell>
          <cell r="D379">
            <v>510</v>
          </cell>
          <cell r="E379" t="str">
            <v>PK56MEZN0001730101842967</v>
          </cell>
          <cell r="F379" t="str">
            <v>MEEZAN BANK LIMITED</v>
          </cell>
          <cell r="G379" t="str">
            <v>BLOCK-A, NORTH NAZIMABAD, KARACHI</v>
          </cell>
          <cell r="H379" t="str">
            <v>MUHAMMAD UMAIR BIN ALAM</v>
          </cell>
          <cell r="I379" t="str">
            <v>PAID</v>
          </cell>
        </row>
        <row r="380">
          <cell r="B380">
            <v>3277090287</v>
          </cell>
          <cell r="C380" t="str">
            <v>MUHAMMAD MUZAMMIL</v>
          </cell>
          <cell r="D380">
            <v>2443</v>
          </cell>
          <cell r="E380" t="str">
            <v>PK75ASCM0000480100577206</v>
          </cell>
          <cell r="F380" t="str">
            <v>ASKARI BANK LIMITED</v>
          </cell>
          <cell r="G380" t="str">
            <v>AM-310 REGAL CHOWK SADDAR BRANCH, KARACHI</v>
          </cell>
          <cell r="H380" t="str">
            <v>MUHAMMAD MUZAMMIL</v>
          </cell>
          <cell r="I380" t="str">
            <v>UNPAID</v>
          </cell>
        </row>
        <row r="381">
          <cell r="B381">
            <v>3277090537</v>
          </cell>
          <cell r="C381" t="str">
            <v>SUFIA USMAN</v>
          </cell>
          <cell r="D381">
            <v>306</v>
          </cell>
          <cell r="E381" t="str">
            <v>65-79004951-01</v>
          </cell>
          <cell r="F381" t="str">
            <v>HABIB BANK LIMITED</v>
          </cell>
          <cell r="G381" t="str">
            <v>JPMC,RAFIQ SHAHEED ROAD KARACHI</v>
          </cell>
          <cell r="H381" t="str">
            <v>SUFIA USMAN</v>
          </cell>
          <cell r="I381" t="str">
            <v>-</v>
          </cell>
        </row>
        <row r="382">
          <cell r="B382">
            <v>3277090871</v>
          </cell>
          <cell r="C382" t="str">
            <v>OMAIR HAFIZ</v>
          </cell>
          <cell r="D382">
            <v>1905</v>
          </cell>
          <cell r="E382" t="str">
            <v>PK80MPBL0157217140220141</v>
          </cell>
          <cell r="F382" t="str">
            <v>HABIB METROPOLITAN BANK LIMITED</v>
          </cell>
          <cell r="G382" t="str">
            <v>CLIFTON BLOCK 7 KARACHI</v>
          </cell>
          <cell r="H382" t="str">
            <v>OMAIR HAFIZ</v>
          </cell>
          <cell r="I382" t="str">
            <v>PAID</v>
          </cell>
        </row>
        <row r="383">
          <cell r="B383">
            <v>3277090924</v>
          </cell>
          <cell r="C383" t="str">
            <v>MUHAMMAD ASHRAF</v>
          </cell>
          <cell r="D383">
            <v>138</v>
          </cell>
          <cell r="E383" t="str">
            <v>PK92MUCB0273723871000519</v>
          </cell>
          <cell r="F383" t="str">
            <v>MCB BANK LIMITED</v>
          </cell>
          <cell r="G383" t="str">
            <v>DHORAJI COLONY BRANCH,C.P.BERAR SOCIETY CHS,AMIR KHUSRO ROAD,KARACHI</v>
          </cell>
          <cell r="H383" t="str">
            <v>MUHAMMAD ASHRAF</v>
          </cell>
          <cell r="I383" t="str">
            <v>PAID</v>
          </cell>
        </row>
        <row r="384">
          <cell r="B384">
            <v>3277091538</v>
          </cell>
          <cell r="C384" t="str">
            <v>GHULAM MURTAZA MEMON</v>
          </cell>
          <cell r="D384">
            <v>489</v>
          </cell>
          <cell r="E384" t="str">
            <v>PK25BAHL1012007800615901</v>
          </cell>
          <cell r="F384" t="str">
            <v>BANK AL HABIB LIMITED</v>
          </cell>
          <cell r="G384" t="str">
            <v>KARACHI STOCK EXCHANGE, ROOM NO.4,6 GRD FLOOR, KSE BDG, KARACHI</v>
          </cell>
          <cell r="H384" t="str">
            <v>GHULAM MURTAZA MEMON</v>
          </cell>
          <cell r="I384" t="str">
            <v>PAID</v>
          </cell>
        </row>
        <row r="385">
          <cell r="B385">
            <v>3277091962</v>
          </cell>
          <cell r="C385" t="str">
            <v>ZERSIS RUSTOM BIRDIE</v>
          </cell>
          <cell r="D385">
            <v>58322</v>
          </cell>
          <cell r="E385" t="str">
            <v>PK77ALFH0005001003654773</v>
          </cell>
          <cell r="F385" t="str">
            <v>BANK ALFALAH LIMITED</v>
          </cell>
          <cell r="G385" t="str">
            <v>B.A BUILDING,I.I.CHUNDRIGAR ROAD BRANCH KARACHI</v>
          </cell>
          <cell r="H385" t="str">
            <v>ZERSIS RUSTOM BIRDIE</v>
          </cell>
          <cell r="I385" t="str">
            <v>PAID</v>
          </cell>
        </row>
        <row r="386">
          <cell r="B386">
            <v>3277092132</v>
          </cell>
          <cell r="C386" t="str">
            <v>SHAHVEER J.H.P. BYRAMJI</v>
          </cell>
          <cell r="D386">
            <v>11187</v>
          </cell>
          <cell r="E386" t="str">
            <v>PK70MPBL0101017140440120</v>
          </cell>
          <cell r="F386" t="str">
            <v>HABIB METROPOLITAN BANK LIMITED</v>
          </cell>
          <cell r="G386" t="str">
            <v>MAIN BRANCH,SPENCER`S BUILDING I.I.CHUNDRIGAR ROAD, KARACHI</v>
          </cell>
          <cell r="H386" t="str">
            <v>SHAHVEER J.H.P. BYRAMJI</v>
          </cell>
          <cell r="I386" t="str">
            <v>PAID</v>
          </cell>
        </row>
        <row r="387">
          <cell r="B387">
            <v>3277092162</v>
          </cell>
          <cell r="C387" t="str">
            <v>RAYOMUND JAL H.P.BYRAMJI</v>
          </cell>
          <cell r="D387">
            <v>11900</v>
          </cell>
          <cell r="E387" t="str">
            <v>PK76MUCB0000000016365637</v>
          </cell>
          <cell r="F387" t="str">
            <v>MCB BANK LIMITED</v>
          </cell>
          <cell r="G387" t="str">
            <v>26TH, STREET DHA KARACHI</v>
          </cell>
          <cell r="H387" t="str">
            <v>RAYOMUND JAL H.P.BYRAMJI</v>
          </cell>
          <cell r="I387" t="str">
            <v>PAID</v>
          </cell>
        </row>
        <row r="388">
          <cell r="B388">
            <v>3277092348</v>
          </cell>
          <cell r="C388" t="str">
            <v>ISMAIL</v>
          </cell>
          <cell r="D388">
            <v>1912</v>
          </cell>
          <cell r="E388" t="str">
            <v>PK29MPBL0181027140139892</v>
          </cell>
          <cell r="F388" t="str">
            <v>HABIB METROPOLITAN BANK LIMITED</v>
          </cell>
          <cell r="G388" t="str">
            <v>ALLAMA IQBAL ROAD BRANCH KARACHI</v>
          </cell>
          <cell r="H388" t="str">
            <v>ISMAIL</v>
          </cell>
          <cell r="I388" t="str">
            <v>PAID</v>
          </cell>
        </row>
        <row r="389">
          <cell r="B389">
            <v>3277092373</v>
          </cell>
          <cell r="C389" t="str">
            <v>IMTIAZ HUSSAIN</v>
          </cell>
          <cell r="D389">
            <v>263</v>
          </cell>
          <cell r="E389" t="str">
            <v>12170019297701</v>
          </cell>
          <cell r="F389" t="str">
            <v>HABIB BANK LTD</v>
          </cell>
          <cell r="G389" t="str">
            <v>MALIR CANTT BAZAR KARACHI</v>
          </cell>
          <cell r="H389" t="str">
            <v>IMTIAZ HUSSAIN</v>
          </cell>
          <cell r="I389" t="str">
            <v>-</v>
          </cell>
        </row>
        <row r="390">
          <cell r="B390">
            <v>3277092516</v>
          </cell>
          <cell r="C390" t="str">
            <v>BASHIR AHMED SIDDQUI</v>
          </cell>
          <cell r="D390">
            <v>838</v>
          </cell>
          <cell r="E390" t="str">
            <v>PK75BAHL1031007101365301</v>
          </cell>
          <cell r="F390" t="str">
            <v>BANK AL HABIB LIMITED</v>
          </cell>
          <cell r="G390" t="str">
            <v>SUB BRANCH OF WATER PUMP BR GULBERG KARACHI</v>
          </cell>
          <cell r="H390" t="str">
            <v>BASHIR AHMED SIDDQUI</v>
          </cell>
          <cell r="I390" t="str">
            <v>PAID</v>
          </cell>
        </row>
        <row r="391">
          <cell r="B391">
            <v>3277092725</v>
          </cell>
          <cell r="C391" t="str">
            <v>SUKAINA</v>
          </cell>
          <cell r="D391">
            <v>12</v>
          </cell>
          <cell r="E391" t="str">
            <v>1-2-20-20620-714-124603</v>
          </cell>
          <cell r="F391" t="str">
            <v>SUMMIT BANK LIMITED</v>
          </cell>
          <cell r="G391" t="str">
            <v>SOLDIER BAZAR BRANCH KARACHI</v>
          </cell>
          <cell r="H391" t="str">
            <v>SUKAINA</v>
          </cell>
          <cell r="I391" t="str">
            <v>-</v>
          </cell>
        </row>
        <row r="392">
          <cell r="B392">
            <v>3277093030</v>
          </cell>
          <cell r="C392" t="str">
            <v>YASMIN JAWED</v>
          </cell>
          <cell r="D392">
            <v>4800</v>
          </cell>
          <cell r="E392" t="str">
            <v>PK81MPBL0129027140170171</v>
          </cell>
          <cell r="F392" t="str">
            <v>HABIB METROPOLITAN BANK LIMITED</v>
          </cell>
          <cell r="G392" t="str">
            <v>25 CENTRAL COMMERCIAL AREA MAIN ALAMGIR ROAD, KARACHI</v>
          </cell>
          <cell r="H392" t="str">
            <v>YASMIN JAWED</v>
          </cell>
          <cell r="I392" t="str">
            <v>PAID</v>
          </cell>
        </row>
        <row r="393">
          <cell r="B393">
            <v>3277094041</v>
          </cell>
          <cell r="C393" t="str">
            <v>OSAMA</v>
          </cell>
          <cell r="D393">
            <v>4887</v>
          </cell>
          <cell r="E393" t="str">
            <v>PK41SUMB0202027140177328</v>
          </cell>
          <cell r="F393" t="str">
            <v>SUMMIT BANK LIMITED</v>
          </cell>
          <cell r="G393" t="str">
            <v>CLIFTON PEARL HEAVEN APPARTMENT KHAYABAN-E-ROOMI KARACHI</v>
          </cell>
          <cell r="H393" t="str">
            <v>OSAMA</v>
          </cell>
          <cell r="I393" t="str">
            <v>PAID</v>
          </cell>
        </row>
        <row r="394">
          <cell r="B394">
            <v>3277094777</v>
          </cell>
          <cell r="C394" t="str">
            <v>HASEEB</v>
          </cell>
          <cell r="D394">
            <v>4200</v>
          </cell>
          <cell r="E394" t="str">
            <v>PK65MEZN0099090102421877</v>
          </cell>
          <cell r="F394" t="str">
            <v>MEEZAN BANK LIMITED</v>
          </cell>
          <cell r="G394" t="str">
            <v>PAKISTAN STOCK EXCHANGE BRANCH STOCK EXCHANGE BUILDING 2ND FL KARACHI</v>
          </cell>
          <cell r="H394" t="str">
            <v>HASEEB</v>
          </cell>
          <cell r="I394" t="str">
            <v>PAID</v>
          </cell>
        </row>
        <row r="395">
          <cell r="B395">
            <v>3277096029</v>
          </cell>
          <cell r="C395" t="str">
            <v>MOHAMMAD ZAHIR KAMAL</v>
          </cell>
          <cell r="D395">
            <v>64</v>
          </cell>
          <cell r="E395" t="str">
            <v>PK82ABPA0010011482390010</v>
          </cell>
          <cell r="F395" t="str">
            <v>ALLIED BANK LIMITED</v>
          </cell>
          <cell r="G395" t="str">
            <v>REGENCY APPT BRANCH, KARACHI</v>
          </cell>
          <cell r="H395" t="str">
            <v>MOHAMMAD ZAHIR KAMAL</v>
          </cell>
          <cell r="I395" t="str">
            <v>PAID</v>
          </cell>
        </row>
        <row r="396">
          <cell r="B396">
            <v>3277096375</v>
          </cell>
          <cell r="C396" t="str">
            <v>MUHAMMAD YOUSUF</v>
          </cell>
          <cell r="D396">
            <v>200</v>
          </cell>
          <cell r="E396" t="str">
            <v>0539953311000498</v>
          </cell>
          <cell r="F396" t="str">
            <v>MCB BANK LTD</v>
          </cell>
          <cell r="G396" t="str">
            <v>NEW NEHAM ROAD, KHARADAR, KARACHI.</v>
          </cell>
          <cell r="H396" t="str">
            <v>MUHAMMAD YOUSUF</v>
          </cell>
          <cell r="I396" t="str">
            <v>-</v>
          </cell>
        </row>
        <row r="397">
          <cell r="B397">
            <v>3277097207</v>
          </cell>
          <cell r="C397" t="str">
            <v>ABDUL SAMEER</v>
          </cell>
          <cell r="D397">
            <v>1378487</v>
          </cell>
          <cell r="E397" t="str">
            <v>PK44BAHL1024098101134001</v>
          </cell>
          <cell r="F397" t="str">
            <v>BANK AL HABIB LIMITED</v>
          </cell>
          <cell r="G397" t="str">
            <v>MOHD ALI HOUSING SO BR PLOT Z-130-131 B# 7/8 ADAMJEE NAGAR (A) KCHS KHI</v>
          </cell>
          <cell r="H397" t="str">
            <v>ABDUL SAMEER</v>
          </cell>
          <cell r="I397" t="str">
            <v>PAID</v>
          </cell>
        </row>
        <row r="398">
          <cell r="B398">
            <v>3277097724</v>
          </cell>
          <cell r="C398" t="str">
            <v>SIKANDER BADRUDDIN</v>
          </cell>
          <cell r="D398">
            <v>350</v>
          </cell>
          <cell r="E398" t="str">
            <v>PK81SONE0001301021728671</v>
          </cell>
          <cell r="F398" t="str">
            <v>SONERI BANK LIMITED</v>
          </cell>
          <cell r="G398" t="str">
            <v>GARDEN EAST BR,SILVER JUBILEE APTS, KARACHI</v>
          </cell>
          <cell r="H398" t="str">
            <v>SIKANDER BADRUDDIN</v>
          </cell>
          <cell r="I398" t="str">
            <v>PAID</v>
          </cell>
        </row>
        <row r="399">
          <cell r="B399">
            <v>3277098852</v>
          </cell>
          <cell r="C399" t="str">
            <v>GHULAM HUSSAIN</v>
          </cell>
          <cell r="D399">
            <v>757</v>
          </cell>
          <cell r="E399" t="str">
            <v>PK35MEZN0099090101743999</v>
          </cell>
          <cell r="F399" t="str">
            <v>MEEZAN BANK LIMITED</v>
          </cell>
          <cell r="G399" t="str">
            <v>PAKISTAN STOCK EXCHANGE BRANCH, I.I.CHUNDRIGAR ROAD,KARACHI.</v>
          </cell>
          <cell r="H399" t="str">
            <v>GHULAM HUSSAIN</v>
          </cell>
          <cell r="I399" t="str">
            <v>PAID</v>
          </cell>
        </row>
        <row r="400">
          <cell r="B400">
            <v>3277100146</v>
          </cell>
          <cell r="C400" t="str">
            <v>FAISAL AHMED</v>
          </cell>
          <cell r="D400">
            <v>64</v>
          </cell>
          <cell r="E400" t="str">
            <v>PK08SAUD0050175000016987</v>
          </cell>
          <cell r="F400" t="str">
            <v>SILKBANK LIMITED</v>
          </cell>
          <cell r="G400" t="str">
            <v>SHARAH-E-FAISAL BRANCH, KARACHI</v>
          </cell>
          <cell r="H400" t="str">
            <v>FAISAL AHMED</v>
          </cell>
          <cell r="I400" t="str">
            <v>PAID</v>
          </cell>
        </row>
        <row r="401">
          <cell r="B401">
            <v>3277101154</v>
          </cell>
          <cell r="C401" t="str">
            <v>RABIA SAEED</v>
          </cell>
          <cell r="D401">
            <v>1</v>
          </cell>
          <cell r="E401" t="str">
            <v>PK59ASCM0000420210100876</v>
          </cell>
          <cell r="F401" t="str">
            <v>ASKARI BANK LIMITED</v>
          </cell>
          <cell r="G401" t="str">
            <v>PLOT # SF/14-18, AL BURHAN ARCADE, HYDRI, KARACHI</v>
          </cell>
          <cell r="H401" t="str">
            <v>RABIA SAEED</v>
          </cell>
          <cell r="I401" t="str">
            <v>UNPAID</v>
          </cell>
        </row>
        <row r="402">
          <cell r="B402">
            <v>3277103273</v>
          </cell>
          <cell r="C402" t="str">
            <v>KANTA</v>
          </cell>
          <cell r="D402">
            <v>2299</v>
          </cell>
          <cell r="E402" t="str">
            <v>PK62ABPA0010003028270010</v>
          </cell>
          <cell r="F402" t="str">
            <v>ALLIED BANK LIMITED</v>
          </cell>
          <cell r="H402" t="str">
            <v>KANTA</v>
          </cell>
          <cell r="I402" t="str">
            <v>PAID</v>
          </cell>
        </row>
        <row r="403">
          <cell r="B403">
            <v>3350012696</v>
          </cell>
          <cell r="C403" t="str">
            <v>SAIRA BANO</v>
          </cell>
          <cell r="D403">
            <v>175</v>
          </cell>
          <cell r="E403" t="str">
            <v>PK56ASCM0000011000132825</v>
          </cell>
          <cell r="F403" t="str">
            <v>ASKARI BANK LIMITED</v>
          </cell>
          <cell r="G403" t="str">
            <v>AWT PLAZA, THE MALL RAWALPINDI</v>
          </cell>
          <cell r="H403" t="str">
            <v>SAIRA BANO</v>
          </cell>
          <cell r="I403" t="str">
            <v>UNPAID</v>
          </cell>
        </row>
        <row r="404">
          <cell r="B404">
            <v>3350016796</v>
          </cell>
          <cell r="C404" t="str">
            <v>HINA WASEEM</v>
          </cell>
          <cell r="D404">
            <v>1025</v>
          </cell>
          <cell r="E404" t="str">
            <v>PK44HABB0001550064666001</v>
          </cell>
          <cell r="F404" t="str">
            <v>HABIB BANK LIMITED</v>
          </cell>
          <cell r="G404" t="str">
            <v>CORPORATE BRANCH, RAWALPINDI.</v>
          </cell>
          <cell r="H404" t="str">
            <v>HINA WASEEM</v>
          </cell>
          <cell r="I404" t="str">
            <v>PAID</v>
          </cell>
        </row>
        <row r="405">
          <cell r="B405">
            <v>3350082533</v>
          </cell>
          <cell r="C405" t="str">
            <v>RIAZ HUSSAIN AWAN</v>
          </cell>
          <cell r="D405">
            <v>699</v>
          </cell>
          <cell r="E405" t="str">
            <v>PK46SCBL0000018790009001</v>
          </cell>
          <cell r="F405" t="str">
            <v>STANDARD CHARTERED BANK (PAKISTAN) LTD.</v>
          </cell>
          <cell r="G405" t="str">
            <v>HAIDER ROAD, RAWALPINDI.</v>
          </cell>
          <cell r="H405" t="str">
            <v>RIAZ HUSSAIN AWAN</v>
          </cell>
          <cell r="I405" t="str">
            <v>PAID</v>
          </cell>
        </row>
        <row r="406">
          <cell r="B406">
            <v>3350089058</v>
          </cell>
          <cell r="C406" t="str">
            <v>HUMA BATOOL JAFFRI</v>
          </cell>
          <cell r="D406">
            <v>934</v>
          </cell>
          <cell r="E406" t="str">
            <v>PK77HABB0012360038420401</v>
          </cell>
          <cell r="F406" t="str">
            <v>HABIB BANK LIMITED</v>
          </cell>
          <cell r="G406" t="str">
            <v>KASHMIR ROAD, RAWALPINDI.</v>
          </cell>
          <cell r="H406" t="str">
            <v>HUMA BATOOL JAFFRI</v>
          </cell>
          <cell r="I406" t="str">
            <v>PAID</v>
          </cell>
        </row>
        <row r="407">
          <cell r="B407">
            <v>3350097549</v>
          </cell>
          <cell r="C407" t="str">
            <v>FOZIA NAZ</v>
          </cell>
          <cell r="D407">
            <v>846</v>
          </cell>
          <cell r="E407" t="str">
            <v>PK57UNIL0109000203857388</v>
          </cell>
          <cell r="F407" t="str">
            <v>UNITED BANK LIMITED</v>
          </cell>
          <cell r="G407" t="str">
            <v>CITY BRANCH RAWALPINDI</v>
          </cell>
          <cell r="H407" t="str">
            <v>FOZIA NAZ</v>
          </cell>
          <cell r="I407" t="str">
            <v>PAID</v>
          </cell>
        </row>
        <row r="408">
          <cell r="B408">
            <v>3350112702</v>
          </cell>
          <cell r="C408" t="str">
            <v>NAEEM ABBAS HAIDERY</v>
          </cell>
          <cell r="D408">
            <v>1222</v>
          </cell>
          <cell r="E408" t="str">
            <v>PK12NBPA0394003038953686</v>
          </cell>
          <cell r="F408" t="str">
            <v>NATIONAL BANK OF PAKISTAN</v>
          </cell>
          <cell r="G408" t="str">
            <v>MAIN CANTT BRANCH RAWALPINDI</v>
          </cell>
          <cell r="H408" t="str">
            <v>NAEEM ABBAS HAIDERY</v>
          </cell>
          <cell r="I408" t="str">
            <v>PAID</v>
          </cell>
        </row>
        <row r="409">
          <cell r="B409">
            <v>3350122107</v>
          </cell>
          <cell r="C409" t="str">
            <v>NISAR ALI KHAN</v>
          </cell>
          <cell r="D409">
            <v>120</v>
          </cell>
          <cell r="E409" t="str">
            <v>0878224841003490</v>
          </cell>
          <cell r="F409" t="str">
            <v>MCB BANK LIMITED</v>
          </cell>
          <cell r="G409" t="str">
            <v>NEAR BANORA CHOCK PINDI GHEB ATTOCK</v>
          </cell>
          <cell r="H409" t="str">
            <v>NISAR ALI KHAN</v>
          </cell>
          <cell r="I409" t="str">
            <v>-</v>
          </cell>
        </row>
        <row r="410">
          <cell r="B410">
            <v>3350124327</v>
          </cell>
          <cell r="C410" t="str">
            <v>MUHAMMAD UMER ADIL</v>
          </cell>
          <cell r="D410">
            <v>130687</v>
          </cell>
          <cell r="E410" t="str">
            <v>PK49SCBL0000001411981901</v>
          </cell>
          <cell r="F410" t="str">
            <v>STANDARD CHARTERED BANK (PAKISTAN) LTD.</v>
          </cell>
          <cell r="G410" t="str">
            <v>F-7 BRANCH (0031) ISLAMABAD</v>
          </cell>
          <cell r="H410" t="str">
            <v>MUHAMMAD UMER ADIL</v>
          </cell>
          <cell r="I410" t="str">
            <v>PAID</v>
          </cell>
        </row>
        <row r="411">
          <cell r="B411">
            <v>3459002067</v>
          </cell>
          <cell r="C411" t="str">
            <v>TIPOO SULTAN</v>
          </cell>
          <cell r="D411">
            <v>1126</v>
          </cell>
          <cell r="E411" t="str">
            <v>PK53ASCM0000011001003260</v>
          </cell>
          <cell r="F411" t="str">
            <v>ASKARI BANK LIMITED</v>
          </cell>
          <cell r="G411" t="str">
            <v>AWT PLAZA, THE MALL RAWALPINDI</v>
          </cell>
          <cell r="H411" t="str">
            <v>TIPOO SULTAN</v>
          </cell>
          <cell r="I411" t="str">
            <v>UNPAID</v>
          </cell>
        </row>
        <row r="412">
          <cell r="B412">
            <v>3459002927</v>
          </cell>
          <cell r="C412" t="str">
            <v>MOHAMMAD SIDDIQUE BHATTI</v>
          </cell>
          <cell r="D412">
            <v>1576</v>
          </cell>
          <cell r="E412" t="str">
            <v>PK67MUCB0139002010003244</v>
          </cell>
          <cell r="F412" t="str">
            <v>MCB BANK LIMITED</v>
          </cell>
          <cell r="G412" t="str">
            <v>STOCK EXCHANGE BRANCH ISLAMABAD</v>
          </cell>
          <cell r="H412" t="str">
            <v>MOHAMMAD SIDDIQUE BHATTI</v>
          </cell>
          <cell r="I412" t="str">
            <v>PAID</v>
          </cell>
        </row>
        <row r="413">
          <cell r="B413">
            <v>3459006837</v>
          </cell>
          <cell r="C413" t="str">
            <v>MUHAMMAD AFZAL SAJID</v>
          </cell>
          <cell r="D413">
            <v>211</v>
          </cell>
          <cell r="E413" t="str">
            <v>PK52ABPA0010011102750010</v>
          </cell>
          <cell r="F413" t="str">
            <v>ALLIED BANK LIMITED</v>
          </cell>
          <cell r="G413" t="str">
            <v>I &amp; T CENTRE, G-8/1 ISLAMABAD</v>
          </cell>
          <cell r="H413" t="str">
            <v>MUHAMMAD AFZAL SAJID</v>
          </cell>
          <cell r="I413" t="str">
            <v>PAID</v>
          </cell>
        </row>
        <row r="414">
          <cell r="B414">
            <v>3459008247</v>
          </cell>
          <cell r="C414" t="str">
            <v>MUHAMMAD TARIQUE RAZA</v>
          </cell>
          <cell r="D414">
            <v>132</v>
          </cell>
          <cell r="E414" t="str">
            <v>PK72MEZN0003010101983750</v>
          </cell>
          <cell r="F414" t="str">
            <v>MEEZAN BANK LIMITED</v>
          </cell>
          <cell r="G414" t="str">
            <v>JINNAH AVENUE, BLUE AREA, ISLAMABAD</v>
          </cell>
          <cell r="H414" t="str">
            <v>MUHAMMAD TARIQUE RAZA</v>
          </cell>
          <cell r="I414" t="str">
            <v>PAID</v>
          </cell>
        </row>
        <row r="415">
          <cell r="B415">
            <v>3459018493</v>
          </cell>
          <cell r="C415" t="str">
            <v>IFTIKHAR AHMED</v>
          </cell>
          <cell r="D415">
            <v>2338</v>
          </cell>
          <cell r="E415" t="str">
            <v>PK51HABB0018537900814003</v>
          </cell>
          <cell r="F415" t="str">
            <v>HABIB BANK LIMITED</v>
          </cell>
          <cell r="G415" t="str">
            <v>G-9/4, INDU ISLAMABAD</v>
          </cell>
          <cell r="H415" t="str">
            <v>IFTIKHAR AHMED</v>
          </cell>
          <cell r="I415" t="str">
            <v>PAID</v>
          </cell>
        </row>
        <row r="416">
          <cell r="B416">
            <v>3459024269</v>
          </cell>
          <cell r="C416" t="str">
            <v>NASEEM ULLAH</v>
          </cell>
          <cell r="D416">
            <v>1545</v>
          </cell>
          <cell r="E416" t="str">
            <v>PK56MEZN0008120101531132</v>
          </cell>
          <cell r="F416" t="str">
            <v>MEEZAN BANK LIMITED</v>
          </cell>
          <cell r="G416" t="str">
            <v>KHANA PUL (0812), RAWALPINDI</v>
          </cell>
          <cell r="H416" t="str">
            <v>NASEEM ULLAH</v>
          </cell>
          <cell r="I416" t="str">
            <v>PAID</v>
          </cell>
        </row>
        <row r="417">
          <cell r="B417">
            <v>3459024780</v>
          </cell>
          <cell r="C417" t="str">
            <v>SAJJAD MAHMOOD IYAZ</v>
          </cell>
          <cell r="D417">
            <v>1421</v>
          </cell>
          <cell r="E417" t="str">
            <v>PK95ASCM0000260100042290</v>
          </cell>
          <cell r="F417" t="str">
            <v>ASKARI BANK LIMITED</v>
          </cell>
          <cell r="G417" t="str">
            <v>F-10 MARKAZ, ISLAMABAD</v>
          </cell>
          <cell r="H417" t="str">
            <v>SAJJAD MAHMOOD IYAZ</v>
          </cell>
          <cell r="I417" t="str">
            <v>UNPAID</v>
          </cell>
        </row>
        <row r="418">
          <cell r="B418">
            <v>3459024897</v>
          </cell>
          <cell r="C418" t="str">
            <v>EJAZ GHANI</v>
          </cell>
          <cell r="D418">
            <v>1024</v>
          </cell>
          <cell r="E418" t="str">
            <v>PK68ASCM0001800210008010</v>
          </cell>
          <cell r="F418" t="str">
            <v>ASKARI BANK LIMITED</v>
          </cell>
          <cell r="G418" t="str">
            <v>NESCOM HQ ISLAMABAD</v>
          </cell>
          <cell r="H418" t="str">
            <v>EJAZ GHANI</v>
          </cell>
          <cell r="I418" t="str">
            <v>UNPAID</v>
          </cell>
        </row>
        <row r="419">
          <cell r="B419">
            <v>3459026793</v>
          </cell>
          <cell r="C419" t="str">
            <v>SYED FAISAL MASOOD</v>
          </cell>
          <cell r="D419">
            <v>906</v>
          </cell>
          <cell r="E419" t="str">
            <v>PK90UNIL0112120601000343</v>
          </cell>
          <cell r="F419" t="str">
            <v>UNITED BANK LIMITED</v>
          </cell>
          <cell r="G419" t="str">
            <v>I-8 MARKAZ, ISLAMABAD</v>
          </cell>
          <cell r="H419" t="str">
            <v>SYED FAISAL MASOOD</v>
          </cell>
          <cell r="I419" t="str">
            <v>PAID</v>
          </cell>
        </row>
        <row r="420">
          <cell r="B420">
            <v>3459027833</v>
          </cell>
          <cell r="C420" t="str">
            <v>NASREEN AKHTAR</v>
          </cell>
          <cell r="D420">
            <v>3691</v>
          </cell>
          <cell r="E420" t="str">
            <v>PK60UNIL0109000245790434</v>
          </cell>
          <cell r="F420" t="str">
            <v>UNITED BANK LIMITED</v>
          </cell>
          <cell r="G420" t="str">
            <v>KHANNA PUL RAWALPINDI</v>
          </cell>
          <cell r="H420" t="str">
            <v>NASREEN AKHTAR</v>
          </cell>
          <cell r="I420" t="str">
            <v>PAID</v>
          </cell>
        </row>
        <row r="421">
          <cell r="B421">
            <v>3459028013</v>
          </cell>
          <cell r="C421" t="str">
            <v>KHURRAM SHAHZAD</v>
          </cell>
          <cell r="D421">
            <v>3675</v>
          </cell>
          <cell r="E421" t="str">
            <v>PK94UNIL0109000215876283</v>
          </cell>
          <cell r="F421" t="str">
            <v>UNITED BANK LIMITED</v>
          </cell>
          <cell r="G421" t="str">
            <v>COURT ROAD BRANCH SARGODHA</v>
          </cell>
          <cell r="H421" t="str">
            <v>KHURRAM SHAHZAD</v>
          </cell>
          <cell r="I421" t="str">
            <v>PAID</v>
          </cell>
        </row>
        <row r="422">
          <cell r="B422">
            <v>3525002419</v>
          </cell>
          <cell r="C422" t="str">
            <v>NAVEED AKHTAR MALIK</v>
          </cell>
          <cell r="D422">
            <v>6714</v>
          </cell>
          <cell r="E422" t="str">
            <v>PK79MEZN0008230102012269</v>
          </cell>
          <cell r="F422" t="str">
            <v>MEEZAN BANK LIMITED</v>
          </cell>
          <cell r="G422" t="str">
            <v>TULSA ROAD, LALAZAR BRANCH RAWALPINDI</v>
          </cell>
          <cell r="H422" t="str">
            <v>NAVEED AKHTAR MALIK</v>
          </cell>
          <cell r="I422" t="str">
            <v>PAID</v>
          </cell>
        </row>
        <row r="423">
          <cell r="B423">
            <v>3525002813</v>
          </cell>
          <cell r="C423" t="str">
            <v>MOHAMMAD SALEEM IQBAL</v>
          </cell>
          <cell r="D423">
            <v>127</v>
          </cell>
          <cell r="E423" t="str">
            <v>PK73MUCB0139204010004707</v>
          </cell>
          <cell r="F423" t="str">
            <v>MCB BANK LIMITED</v>
          </cell>
          <cell r="G423" t="str">
            <v>STOCK EXCHANGE BRANCH, LAHORE STOCK EXCH. BUILDING,AIWAN-E-TIJARAT RD, LHR</v>
          </cell>
          <cell r="H423" t="str">
            <v>MOHAMMAD SALEEM IQBAL</v>
          </cell>
          <cell r="I423" t="str">
            <v>PAID</v>
          </cell>
        </row>
        <row r="424">
          <cell r="B424">
            <v>3525009409</v>
          </cell>
          <cell r="C424" t="str">
            <v>RAO ASAD UR REHMAN</v>
          </cell>
          <cell r="D424">
            <v>26881</v>
          </cell>
          <cell r="E424" t="str">
            <v>PK14MUCB0139202010026110</v>
          </cell>
          <cell r="F424" t="str">
            <v>MCB BANK LIMITED</v>
          </cell>
          <cell r="G424" t="str">
            <v>LAHORE STOCK EXCHANGE LAHORE</v>
          </cell>
          <cell r="H424" t="str">
            <v>RAO ASAD UR REHMAN</v>
          </cell>
          <cell r="I424" t="str">
            <v>PAID</v>
          </cell>
        </row>
        <row r="425">
          <cell r="B425">
            <v>3525012829</v>
          </cell>
          <cell r="C425" t="str">
            <v>FAISAL YAQOOB KHOKHAR</v>
          </cell>
          <cell r="D425">
            <v>10752</v>
          </cell>
          <cell r="E425" t="str">
            <v>PK12SCBL0000001720085801</v>
          </cell>
          <cell r="F425" t="str">
            <v>STANDARD CHARTERED BANK (PAKISTAN) LTD.</v>
          </cell>
          <cell r="G425" t="str">
            <v>G.T ROAD TRUST PLAZA BR GUJRANWALA</v>
          </cell>
          <cell r="H425" t="str">
            <v>FAISAL YAQOOB KHOKHAR</v>
          </cell>
          <cell r="I425" t="str">
            <v>PAID</v>
          </cell>
        </row>
        <row r="426">
          <cell r="B426">
            <v>3525025404</v>
          </cell>
          <cell r="C426" t="str">
            <v>MUHAMMAD EJAZ AZEEM</v>
          </cell>
          <cell r="D426">
            <v>66</v>
          </cell>
          <cell r="E426" t="str">
            <v>PK19MUCB0108002010075401</v>
          </cell>
          <cell r="F426" t="str">
            <v>MCB BANK LIMITED</v>
          </cell>
          <cell r="G426" t="str">
            <v>NEW GARDEN TOWN  BR. LAHORE.</v>
          </cell>
          <cell r="H426" t="str">
            <v>MUHAMMAD EJAZ AZEEM</v>
          </cell>
          <cell r="I426" t="str">
            <v>PAID</v>
          </cell>
        </row>
        <row r="427">
          <cell r="B427">
            <v>3525035406</v>
          </cell>
          <cell r="C427" t="str">
            <v>MUHAMMAD RAFIQUE</v>
          </cell>
          <cell r="D427">
            <v>577</v>
          </cell>
          <cell r="E427" t="str">
            <v>0047-01000038</v>
          </cell>
          <cell r="F427" t="str">
            <v>BANK ALFALAH LIMITED</v>
          </cell>
          <cell r="G427" t="str">
            <v>TUFAIL ROAD, BRANCH CANTT LAHORE.</v>
          </cell>
          <cell r="H427" t="str">
            <v>MUHAMMAD RAFIQUE</v>
          </cell>
          <cell r="I427" t="str">
            <v>-</v>
          </cell>
        </row>
        <row r="428">
          <cell r="B428">
            <v>3525048103</v>
          </cell>
          <cell r="C428" t="str">
            <v>NADEEM SAIF</v>
          </cell>
          <cell r="D428">
            <v>271</v>
          </cell>
          <cell r="E428" t="str">
            <v>9597-7</v>
          </cell>
          <cell r="F428" t="str">
            <v>MCB BANK LTD</v>
          </cell>
          <cell r="G428" t="str">
            <v>MODEL TOWN (0967) LAHORE.</v>
          </cell>
          <cell r="H428" t="str">
            <v>NADEEM SAIF</v>
          </cell>
          <cell r="I428" t="str">
            <v>-</v>
          </cell>
        </row>
        <row r="429">
          <cell r="B429">
            <v>3525064643</v>
          </cell>
          <cell r="C429" t="str">
            <v>ALMAS HYDER</v>
          </cell>
          <cell r="D429">
            <v>8500</v>
          </cell>
          <cell r="E429" t="str">
            <v>PK62HABB0015897900465901</v>
          </cell>
          <cell r="F429" t="str">
            <v>HABIB BANK LIMITED</v>
          </cell>
          <cell r="G429" t="str">
            <v>PECO ROAD CENTRE, 44 A-1 G.E.C.H.S. TOWNSHIP, LAHORE.</v>
          </cell>
          <cell r="H429" t="str">
            <v>ALMAS HYDER</v>
          </cell>
          <cell r="I429" t="str">
            <v>PAID</v>
          </cell>
        </row>
        <row r="430">
          <cell r="B430">
            <v>3525066527</v>
          </cell>
          <cell r="C430" t="str">
            <v>FAHD REHMAN</v>
          </cell>
          <cell r="D430">
            <v>887</v>
          </cell>
          <cell r="E430" t="str">
            <v>PK41HABB0006200023359003</v>
          </cell>
          <cell r="F430" t="str">
            <v>HABIB BANK LIMITED</v>
          </cell>
          <cell r="G430" t="str">
            <v>PAKKI THATTI SAMANABAD LAHORE</v>
          </cell>
          <cell r="H430" t="str">
            <v>FAHD REHMAN</v>
          </cell>
          <cell r="I430" t="str">
            <v>PAID</v>
          </cell>
        </row>
        <row r="431">
          <cell r="B431">
            <v>3525068575</v>
          </cell>
          <cell r="C431" t="str">
            <v>KAMRAN RASHID</v>
          </cell>
          <cell r="D431">
            <v>522</v>
          </cell>
          <cell r="E431" t="str">
            <v>PK53FAYS0334000524349002</v>
          </cell>
          <cell r="F431" t="str">
            <v>FAYSAL BANK LIMITED</v>
          </cell>
          <cell r="G431" t="str">
            <v>HAROON PLAZA , CAVALRY GROUND LAHORE</v>
          </cell>
          <cell r="H431" t="str">
            <v>KAMRAN RASHID</v>
          </cell>
          <cell r="I431" t="str">
            <v>PAID</v>
          </cell>
        </row>
        <row r="432">
          <cell r="B432">
            <v>3525073767</v>
          </cell>
          <cell r="C432" t="str">
            <v>IMRAN RAZAQUE</v>
          </cell>
          <cell r="D432">
            <v>5</v>
          </cell>
          <cell r="E432" t="str">
            <v>PK76SCBL0000001143256301</v>
          </cell>
          <cell r="F432" t="str">
            <v>STANDARD CHARTERED BANK (PAKISTAN) LTD.</v>
          </cell>
          <cell r="G432" t="str">
            <v>DHA PHASE-V BR, LAHORE.</v>
          </cell>
          <cell r="H432" t="str">
            <v>IMRAN RAZAQUE</v>
          </cell>
          <cell r="I432" t="str">
            <v>PAID</v>
          </cell>
        </row>
        <row r="433">
          <cell r="B433">
            <v>3525074357</v>
          </cell>
          <cell r="C433" t="str">
            <v>MUNIR AHMAD</v>
          </cell>
          <cell r="D433">
            <v>51319</v>
          </cell>
          <cell r="E433" t="str">
            <v>PK69ALFH0108001002928281</v>
          </cell>
          <cell r="F433" t="str">
            <v>BANK ALFALAH LIMITED</v>
          </cell>
          <cell r="G433" t="str">
            <v>YARN MARKET FAISALABAD</v>
          </cell>
          <cell r="H433" t="str">
            <v>MUNIR AHMAD</v>
          </cell>
          <cell r="I433" t="str">
            <v>PAID</v>
          </cell>
        </row>
        <row r="434">
          <cell r="B434">
            <v>3525075606</v>
          </cell>
          <cell r="C434" t="str">
            <v>MUHAMMAD SADIQ</v>
          </cell>
          <cell r="D434">
            <v>1920</v>
          </cell>
          <cell r="E434" t="str">
            <v>PK54NBPA0323003010285414</v>
          </cell>
          <cell r="F434" t="str">
            <v>NATIONAL BANK OF PAKISTAN</v>
          </cell>
          <cell r="G434" t="str">
            <v>D.H.A. BR. T-BLOCK, PHASE-2, CANTT: LAHORE</v>
          </cell>
          <cell r="H434" t="str">
            <v>MUHAMMAD SADIQ</v>
          </cell>
          <cell r="I434" t="str">
            <v>PAID</v>
          </cell>
        </row>
        <row r="435">
          <cell r="B435">
            <v>3525076637</v>
          </cell>
          <cell r="C435" t="str">
            <v>MARIAM MURTAZA</v>
          </cell>
          <cell r="D435">
            <v>3012</v>
          </cell>
          <cell r="E435" t="str">
            <v>PK59HABB0024447106523001</v>
          </cell>
          <cell r="F435" t="str">
            <v>HABIB BANK LIMITED</v>
          </cell>
          <cell r="G435" t="str">
            <v>OPP 4CH MAIN BOULEVARD LAHORE.</v>
          </cell>
          <cell r="H435" t="str">
            <v>MARIAM MURTAZA</v>
          </cell>
          <cell r="I435" t="str">
            <v>PAID</v>
          </cell>
        </row>
        <row r="436">
          <cell r="B436">
            <v>3525078730</v>
          </cell>
          <cell r="C436" t="str">
            <v>IMRAN RAZA</v>
          </cell>
          <cell r="D436">
            <v>522</v>
          </cell>
          <cell r="E436" t="str">
            <v>PK18MPBL0202017140167122</v>
          </cell>
          <cell r="F436" t="str">
            <v>HABIB METROPOLITAN BANK LIMITED</v>
          </cell>
          <cell r="G436" t="str">
            <v>EGERTON ROAD LAHORE</v>
          </cell>
          <cell r="H436" t="str">
            <v>IMRAN RAZA</v>
          </cell>
          <cell r="I436" t="str">
            <v>PAID</v>
          </cell>
        </row>
        <row r="437">
          <cell r="B437">
            <v>3525079323</v>
          </cell>
          <cell r="C437" t="str">
            <v>MOHAMMAD ATIF NADEEM</v>
          </cell>
          <cell r="D437">
            <v>48875</v>
          </cell>
          <cell r="E437" t="str">
            <v>PK09ABPA0010019121630010</v>
          </cell>
          <cell r="F437" t="str">
            <v>ALLIED BANK LIMITED</v>
          </cell>
          <cell r="G437" t="str">
            <v>D.C.ROAD GUJRANWALA</v>
          </cell>
          <cell r="H437" t="str">
            <v>MOHAMMAD ATIF NADEEM</v>
          </cell>
          <cell r="I437" t="str">
            <v>PAID</v>
          </cell>
        </row>
        <row r="438">
          <cell r="B438">
            <v>3525079354</v>
          </cell>
          <cell r="C438" t="str">
            <v>AMER IKRAM</v>
          </cell>
          <cell r="D438">
            <v>2</v>
          </cell>
          <cell r="E438" t="str">
            <v>PK20BAHL0023008100189801</v>
          </cell>
          <cell r="F438" t="str">
            <v>BANK AL HABIB LIMITED</v>
          </cell>
          <cell r="G438" t="str">
            <v>AZAM CLOTH MARKET BR. LAHORE.</v>
          </cell>
          <cell r="H438" t="str">
            <v>AMER IKRAM</v>
          </cell>
          <cell r="I438" t="str">
            <v>PAID</v>
          </cell>
        </row>
        <row r="439">
          <cell r="B439">
            <v>3525080506</v>
          </cell>
          <cell r="C439" t="str">
            <v>SUHAIL AHMED KHAN</v>
          </cell>
          <cell r="D439">
            <v>31</v>
          </cell>
          <cell r="E439" t="str">
            <v>PK83MUCB0139201010038773</v>
          </cell>
          <cell r="F439" t="str">
            <v>MCB BANK LIMITED</v>
          </cell>
          <cell r="G439" t="str">
            <v>STOCK EXCHANGE BRANCH(1392) LAHORE</v>
          </cell>
          <cell r="H439" t="str">
            <v>SUHAIL AHMED KHAN</v>
          </cell>
          <cell r="I439" t="str">
            <v>PAID</v>
          </cell>
        </row>
        <row r="440">
          <cell r="B440">
            <v>3525081392</v>
          </cell>
          <cell r="C440" t="str">
            <v>SHAHNAZ AKHTAR</v>
          </cell>
          <cell r="D440">
            <v>9</v>
          </cell>
          <cell r="E440" t="str">
            <v>PK82MUCB0091901010017973</v>
          </cell>
          <cell r="F440" t="str">
            <v>MCB BANK LIMITED</v>
          </cell>
          <cell r="G440" t="str">
            <v>GARHI SHAHU BR. (0919) ALLAMA IQBAL ROAD, LAHORE.</v>
          </cell>
          <cell r="H440" t="str">
            <v>SHAHNAZ AKHTAR</v>
          </cell>
          <cell r="I440" t="str">
            <v>PAID</v>
          </cell>
        </row>
        <row r="441">
          <cell r="B441">
            <v>3525082336</v>
          </cell>
          <cell r="C441" t="str">
            <v>AISHA MOAZZAM</v>
          </cell>
          <cell r="D441">
            <v>74</v>
          </cell>
          <cell r="E441" t="str">
            <v>0126200244</v>
          </cell>
          <cell r="F441" t="str">
            <v>ALLIED BANK LTD</v>
          </cell>
          <cell r="G441" t="str">
            <v>MAIN MARKET GULBERG LAHORE</v>
          </cell>
          <cell r="H441" t="str">
            <v>AISHA MOAZZAM</v>
          </cell>
          <cell r="I441" t="str">
            <v>-</v>
          </cell>
        </row>
        <row r="442">
          <cell r="B442">
            <v>3525084827</v>
          </cell>
          <cell r="C442" t="str">
            <v>GHULAM MUSTAFA MONNOO</v>
          </cell>
          <cell r="D442">
            <v>1</v>
          </cell>
          <cell r="E442" t="str">
            <v>PK44ALFH0006001002962931</v>
          </cell>
          <cell r="F442" t="str">
            <v>BANK ALFALAH LIMITED</v>
          </cell>
          <cell r="G442" t="str">
            <v>L.D.A PLAZA, KASHMIR ROAD, (0006) LAHORE.</v>
          </cell>
          <cell r="H442" t="str">
            <v>GHULAM MUSTAFA MONNOO</v>
          </cell>
          <cell r="I442" t="str">
            <v>PAID</v>
          </cell>
        </row>
        <row r="443">
          <cell r="B443">
            <v>3525086521</v>
          </cell>
          <cell r="C443" t="str">
            <v>EKHLAS AHMED</v>
          </cell>
          <cell r="D443">
            <v>604</v>
          </cell>
          <cell r="E443" t="str">
            <v>PK12BAHL0007009506123101</v>
          </cell>
          <cell r="F443" t="str">
            <v>BANK AL HABIB LIMITED</v>
          </cell>
          <cell r="G443" t="str">
            <v>NEW GARDEN TOWN BRANCH LAHORE</v>
          </cell>
          <cell r="H443" t="str">
            <v>EKHLAS AHMED</v>
          </cell>
          <cell r="I443" t="str">
            <v>PAID</v>
          </cell>
        </row>
        <row r="444">
          <cell r="B444">
            <v>3525087235</v>
          </cell>
          <cell r="C444" t="str">
            <v>MAPLE LEAF CAPITAL LIMITED</v>
          </cell>
          <cell r="D444">
            <v>1</v>
          </cell>
          <cell r="E444" t="str">
            <v>PK54MCIB1611002119300001</v>
          </cell>
          <cell r="F444" t="str">
            <v>MCB ISLAMIC BANK LIMITED</v>
          </cell>
          <cell r="G444" t="str">
            <v>161-CHINA CHOWK LAHORE.</v>
          </cell>
          <cell r="H444" t="str">
            <v>MAPLE LEAF CAPITAL LIMITED</v>
          </cell>
          <cell r="I444" t="str">
            <v>PAID</v>
          </cell>
        </row>
        <row r="445">
          <cell r="B445">
            <v>3525093967</v>
          </cell>
          <cell r="C445" t="str">
            <v>ADEEL ZAFAR</v>
          </cell>
          <cell r="D445">
            <v>4250</v>
          </cell>
          <cell r="E445" t="str">
            <v>PK59BAHL0031008100001101</v>
          </cell>
          <cell r="F445" t="str">
            <v>BANK AL HABIB LIMITED</v>
          </cell>
          <cell r="G445" t="str">
            <v>STOCK EXCHANGE BR. LAHORE.</v>
          </cell>
          <cell r="H445" t="str">
            <v>ADEEL ZAFAR</v>
          </cell>
          <cell r="I445" t="str">
            <v>PAID</v>
          </cell>
        </row>
        <row r="446">
          <cell r="B446">
            <v>3525095302</v>
          </cell>
          <cell r="C446" t="str">
            <v>ASIF JALAL</v>
          </cell>
          <cell r="D446">
            <v>149</v>
          </cell>
          <cell r="E446" t="str">
            <v>PK72ABPA0010025288700017</v>
          </cell>
          <cell r="F446" t="str">
            <v>ALLIED BANK LIMITED</v>
          </cell>
          <cell r="G446" t="str">
            <v>14-GULSHAN BLOCK ALLAMA IQBAL TOWN LAHORE</v>
          </cell>
          <cell r="H446" t="str">
            <v>ASIF JALAL</v>
          </cell>
          <cell r="I446" t="str">
            <v>PAID</v>
          </cell>
        </row>
        <row r="447">
          <cell r="B447">
            <v>3525095567</v>
          </cell>
          <cell r="C447" t="str">
            <v>MUHAMMAD JAVAID IQBAL</v>
          </cell>
          <cell r="D447">
            <v>637</v>
          </cell>
          <cell r="E447" t="str">
            <v>PK42JSBL9079000000542727</v>
          </cell>
          <cell r="F447" t="str">
            <v>J S BANK LIMITED.</v>
          </cell>
          <cell r="G447" t="str">
            <v>MADNI COMMERCIAL CENTER, VEHARI ROAD, MULTAN</v>
          </cell>
          <cell r="H447" t="str">
            <v>MUHAMMAD JAVAID IQBAL</v>
          </cell>
          <cell r="I447" t="str">
            <v>PAID</v>
          </cell>
        </row>
        <row r="448">
          <cell r="B448">
            <v>3525098221</v>
          </cell>
          <cell r="C448" t="str">
            <v>MUHAMMAD  YAQOOB</v>
          </cell>
          <cell r="D448">
            <v>639</v>
          </cell>
          <cell r="E448" t="str">
            <v>PK65MEZN0002400101238995</v>
          </cell>
          <cell r="F448" t="str">
            <v>MEEZAN BANK LIMITED</v>
          </cell>
          <cell r="G448" t="str">
            <v>SAMANABAD LAHORE</v>
          </cell>
          <cell r="H448" t="str">
            <v>MUHAMMAD  YAQOOB</v>
          </cell>
          <cell r="I448" t="str">
            <v>PAID</v>
          </cell>
        </row>
        <row r="449">
          <cell r="B449">
            <v>3525099869</v>
          </cell>
          <cell r="C449" t="str">
            <v>MUHAMMAD ASIM FAYYAZ</v>
          </cell>
          <cell r="D449">
            <v>52</v>
          </cell>
          <cell r="E449" t="str">
            <v>PK07BAHL0002009407288201</v>
          </cell>
          <cell r="F449" t="str">
            <v>BANK AL HABIB LIMITED</v>
          </cell>
          <cell r="G449" t="str">
            <v>MAIN BRANCH, 87-SHAHRAH-E-QUAID-E-AZAM THE MALL, LAHORE</v>
          </cell>
          <cell r="H449" t="str">
            <v>MUHAMMAD ASIM FAYYAZ</v>
          </cell>
          <cell r="I449" t="str">
            <v>PAID</v>
          </cell>
        </row>
        <row r="450">
          <cell r="B450">
            <v>3533000789</v>
          </cell>
          <cell r="C450" t="str">
            <v>YOUSUF KARAR</v>
          </cell>
          <cell r="D450">
            <v>174</v>
          </cell>
          <cell r="E450" t="str">
            <v>PK51MPBL0152257140201317</v>
          </cell>
          <cell r="F450" t="str">
            <v>HABIB METROPOLITAN BANK LIMITED</v>
          </cell>
          <cell r="G450" t="str">
            <v>HBZ PLAZA BRANCH I.I CHUNDRIGAR ROAD KARACHI</v>
          </cell>
          <cell r="H450" t="str">
            <v>YOUSUF KARAR</v>
          </cell>
          <cell r="I450" t="str">
            <v>PAID</v>
          </cell>
        </row>
        <row r="451">
          <cell r="B451">
            <v>3939001060</v>
          </cell>
          <cell r="C451" t="str">
            <v>MOHAMMAD ILYAS</v>
          </cell>
          <cell r="D451">
            <v>377</v>
          </cell>
          <cell r="E451" t="str">
            <v>PK59MUCB0106302010032571</v>
          </cell>
          <cell r="F451" t="str">
            <v>MCB BANK LIMITED</v>
          </cell>
          <cell r="G451" t="str">
            <v>STOCK EXCHANGE BRANCH (1063) KARACHI</v>
          </cell>
          <cell r="H451" t="str">
            <v>MOHAMMAD ILYAS</v>
          </cell>
          <cell r="I451" t="str">
            <v>PAID</v>
          </cell>
        </row>
        <row r="452">
          <cell r="B452">
            <v>3939031208</v>
          </cell>
          <cell r="C452" t="str">
            <v>MUHAMMAD ASIF MAJEED</v>
          </cell>
          <cell r="D452">
            <v>1594</v>
          </cell>
          <cell r="E452" t="str">
            <v>PK37ABPA0010022147660033</v>
          </cell>
          <cell r="F452" t="str">
            <v>ALLIED BANK LIMITED</v>
          </cell>
          <cell r="G452" t="str">
            <v>YOUSAFZAI MARKET PHASE-3 HAYATABAD PESHAWAR</v>
          </cell>
          <cell r="H452" t="str">
            <v>MUHAMMAD ASIF MAJEED</v>
          </cell>
          <cell r="I452" t="str">
            <v>PAID</v>
          </cell>
        </row>
        <row r="453">
          <cell r="B453">
            <v>3939032891</v>
          </cell>
          <cell r="C453" t="str">
            <v>MUHAMMED SOHAIL</v>
          </cell>
          <cell r="D453">
            <v>212</v>
          </cell>
          <cell r="E453" t="str">
            <v>PK09MPBL0121017140119148</v>
          </cell>
          <cell r="F453" t="str">
            <v>HABIB METROPOLITAN BANK LIMITED</v>
          </cell>
          <cell r="G453" t="str">
            <v>NORTH NAPIER ROAD KARACHI</v>
          </cell>
          <cell r="H453" t="str">
            <v>MUHAMMED SOHAIL</v>
          </cell>
          <cell r="I453" t="str">
            <v>PAID</v>
          </cell>
        </row>
        <row r="454">
          <cell r="B454">
            <v>3939037601</v>
          </cell>
          <cell r="C454" t="str">
            <v>MUHAMMAD MURSALEEN</v>
          </cell>
          <cell r="D454">
            <v>50</v>
          </cell>
          <cell r="E454" t="str">
            <v>PK45FAYS0001132036681101</v>
          </cell>
          <cell r="F454" t="str">
            <v>FAYSAL BANK LIMITED</v>
          </cell>
          <cell r="G454" t="str">
            <v>MAIN BLUE AREA BRANCH ISLAMABAD.</v>
          </cell>
          <cell r="H454" t="str">
            <v>MUHAMMAD MURSALEEN</v>
          </cell>
          <cell r="I454" t="str">
            <v>PAID</v>
          </cell>
        </row>
        <row r="455">
          <cell r="B455">
            <v>3939039557</v>
          </cell>
          <cell r="C455" t="str">
            <v>FAYYAZ AHMAD JARRAL</v>
          </cell>
          <cell r="D455">
            <v>1006</v>
          </cell>
          <cell r="E455" t="str">
            <v>PK18UNIL0112004210000038</v>
          </cell>
          <cell r="F455" t="str">
            <v>UNITED BANK LIMITED</v>
          </cell>
          <cell r="G455" t="str">
            <v>UBL BUILDING INDUSTRIAL ESTATE PESHAWAR</v>
          </cell>
          <cell r="H455" t="str">
            <v>FAYYAZ AHMAD JARRAL</v>
          </cell>
          <cell r="I455" t="str">
            <v>PAID</v>
          </cell>
        </row>
        <row r="456">
          <cell r="B456">
            <v>3939042502</v>
          </cell>
          <cell r="C456" t="str">
            <v>ALI HUSSAIN</v>
          </cell>
          <cell r="D456">
            <v>1466</v>
          </cell>
          <cell r="E456" t="str">
            <v>PK05ALFH0358001005708690</v>
          </cell>
          <cell r="F456" t="str">
            <v>BANK ALFALAH LIMITED</v>
          </cell>
          <cell r="G456" t="str">
            <v>BAHRIA TOWN LAHORE BRANCH LAHORE</v>
          </cell>
          <cell r="H456" t="str">
            <v>ALI HUSSAIN</v>
          </cell>
          <cell r="I456" t="str">
            <v>PAID</v>
          </cell>
        </row>
        <row r="457">
          <cell r="B457">
            <v>4002001756</v>
          </cell>
          <cell r="C457" t="str">
            <v>MOHAMMED AMIN</v>
          </cell>
          <cell r="D457">
            <v>712</v>
          </cell>
          <cell r="E457" t="str">
            <v>0010027813130015</v>
          </cell>
          <cell r="F457" t="str">
            <v>ALLIED BANK LTD.</v>
          </cell>
          <cell r="G457" t="str">
            <v>P.I.B CONOLY KARACHI.</v>
          </cell>
          <cell r="H457" t="str">
            <v>MOHAMMED AMIN</v>
          </cell>
          <cell r="I457" t="str">
            <v>-</v>
          </cell>
        </row>
        <row r="458">
          <cell r="B458">
            <v>4002003596</v>
          </cell>
          <cell r="C458" t="str">
            <v>SYED WARDUL HAIDER</v>
          </cell>
          <cell r="D458">
            <v>1</v>
          </cell>
          <cell r="E458" t="str">
            <v>PK31NBPA0002003137205814</v>
          </cell>
          <cell r="F458" t="str">
            <v>NATIONAL BANK OF PAKISTAN</v>
          </cell>
          <cell r="G458" t="str">
            <v>I.I.CHUNDRIGAR KARACHI.</v>
          </cell>
          <cell r="H458" t="str">
            <v>SYED WARDUL HAIDER</v>
          </cell>
          <cell r="I458" t="str">
            <v>PAID</v>
          </cell>
        </row>
        <row r="459">
          <cell r="B459">
            <v>4002008983</v>
          </cell>
          <cell r="C459" t="str">
            <v>MR.SHAHBAZ WADIWALA</v>
          </cell>
          <cell r="D459">
            <v>4029</v>
          </cell>
          <cell r="E459" t="str">
            <v>PK56BAHL1012008100220601</v>
          </cell>
          <cell r="F459" t="str">
            <v>BANK AL HABIB LIMITED</v>
          </cell>
          <cell r="G459" t="str">
            <v>STOCK EXCHANGE KARACHI.</v>
          </cell>
          <cell r="H459" t="str">
            <v>MR.SHAHBAZ WADIWALA</v>
          </cell>
          <cell r="I459" t="str">
            <v>PAID</v>
          </cell>
        </row>
        <row r="460">
          <cell r="B460">
            <v>4002014536</v>
          </cell>
          <cell r="C460" t="str">
            <v>MOHAMMED IQBAL</v>
          </cell>
          <cell r="D460">
            <v>6</v>
          </cell>
          <cell r="E460" t="str">
            <v>PK92BKIP0101000074120201</v>
          </cell>
          <cell r="F460" t="str">
            <v>BANKISLAMI PAKISTAN LIMITED</v>
          </cell>
          <cell r="G460" t="str">
            <v>STOCK EXCHANGE BRANCH KARACHI.</v>
          </cell>
          <cell r="H460" t="str">
            <v>MOHAMMED IQBAL</v>
          </cell>
          <cell r="I460" t="str">
            <v>PAID</v>
          </cell>
        </row>
        <row r="461">
          <cell r="B461">
            <v>4002028338</v>
          </cell>
          <cell r="C461" t="str">
            <v>RAFI SHAHZADA</v>
          </cell>
          <cell r="D461">
            <v>350</v>
          </cell>
          <cell r="E461" t="str">
            <v>PK27BAHL1012007800546801</v>
          </cell>
          <cell r="F461" t="str">
            <v>BANK AL HABIB LIMITED</v>
          </cell>
          <cell r="G461" t="str">
            <v>KARACHI STOCK EXCHANGE KARACHI.</v>
          </cell>
          <cell r="H461" t="str">
            <v>RAFI SHAHZADA</v>
          </cell>
          <cell r="I461" t="str">
            <v>PAID</v>
          </cell>
        </row>
        <row r="462">
          <cell r="B462">
            <v>4002029690</v>
          </cell>
          <cell r="C462" t="str">
            <v>MUHAMMAD SALEEM KASMANI</v>
          </cell>
          <cell r="D462">
            <v>1024</v>
          </cell>
          <cell r="E462" t="str">
            <v>PK96HABB0000250094891203</v>
          </cell>
          <cell r="F462" t="str">
            <v>HABIB BANK LIMITED</v>
          </cell>
          <cell r="G462" t="str">
            <v>NEW CHALLI BRANCH KARACHI.</v>
          </cell>
          <cell r="H462" t="str">
            <v>MUHAMMAD SALEEM KASMANI</v>
          </cell>
          <cell r="I462" t="str">
            <v>PAID</v>
          </cell>
        </row>
        <row r="463">
          <cell r="B463">
            <v>4002032009</v>
          </cell>
          <cell r="C463" t="str">
            <v>SYED ABID ALI HASHMI</v>
          </cell>
          <cell r="D463">
            <v>34</v>
          </cell>
          <cell r="E463" t="str">
            <v>11020016187801</v>
          </cell>
          <cell r="F463" t="str">
            <v>HABIB BANK LTD.</v>
          </cell>
          <cell r="G463" t="str">
            <v>KHATIJA MKT.NORTH NAZIMABAD,BIOCK-I, KARACHI.</v>
          </cell>
          <cell r="H463" t="str">
            <v>SYED ABID ALI HASHMI</v>
          </cell>
          <cell r="I463" t="str">
            <v>-</v>
          </cell>
        </row>
        <row r="464">
          <cell r="B464">
            <v>4002032074</v>
          </cell>
          <cell r="C464" t="str">
            <v>ARIF GHAFOOR</v>
          </cell>
          <cell r="D464">
            <v>72</v>
          </cell>
          <cell r="E464" t="str">
            <v>PK06UNIL0112007101039664</v>
          </cell>
          <cell r="F464" t="str">
            <v>UNITED BANK LIMITED</v>
          </cell>
          <cell r="G464" t="str">
            <v>SITE KARACHI.</v>
          </cell>
          <cell r="H464" t="str">
            <v>ARIF GHAFOOR</v>
          </cell>
          <cell r="I464" t="str">
            <v>PAID</v>
          </cell>
        </row>
        <row r="465">
          <cell r="B465">
            <v>4002032330</v>
          </cell>
          <cell r="C465" t="str">
            <v>ZUBAIR AHMED</v>
          </cell>
          <cell r="D465">
            <v>402</v>
          </cell>
          <cell r="E465" t="str">
            <v>PK57UNIL0112039810154800</v>
          </cell>
          <cell r="F465" t="str">
            <v>UNITED BANK LIMITED</v>
          </cell>
          <cell r="G465" t="str">
            <v>MALIR TOWN SHIP KARACHI.</v>
          </cell>
          <cell r="H465" t="str">
            <v>ZUBAIR AHMED</v>
          </cell>
          <cell r="I465" t="str">
            <v>PAID</v>
          </cell>
        </row>
        <row r="466">
          <cell r="B466">
            <v>4002032520</v>
          </cell>
          <cell r="C466" t="str">
            <v>FARAH ANWAR</v>
          </cell>
          <cell r="D466">
            <v>1554</v>
          </cell>
          <cell r="E466" t="str">
            <v>PK28BAHL1007007100512001</v>
          </cell>
          <cell r="F466" t="str">
            <v>BANK AL HABIB LIMITED</v>
          </cell>
          <cell r="G466" t="str">
            <v>BAHADURABAD KARACHI.</v>
          </cell>
          <cell r="H466" t="str">
            <v>FARAH ANWAR</v>
          </cell>
          <cell r="I466" t="str">
            <v>PAID</v>
          </cell>
        </row>
        <row r="467">
          <cell r="B467">
            <v>4002033783</v>
          </cell>
          <cell r="C467" t="str">
            <v>MOHAMMAD JALEEL</v>
          </cell>
          <cell r="D467">
            <v>934</v>
          </cell>
          <cell r="E467" t="str">
            <v>PK44UNIL0109000224832126</v>
          </cell>
          <cell r="F467" t="str">
            <v>UNITED BANK LIMITED</v>
          </cell>
          <cell r="G467" t="str">
            <v>MANGHOPIR ROAD,SITE KARACHI.</v>
          </cell>
          <cell r="H467" t="str">
            <v>MOHAMMAD JALEEL</v>
          </cell>
          <cell r="I467" t="str">
            <v>PAID</v>
          </cell>
        </row>
        <row r="468">
          <cell r="B468">
            <v>4002034583</v>
          </cell>
          <cell r="C468" t="str">
            <v>MOHAMMED ALTAF ABDUL GANI</v>
          </cell>
          <cell r="D468">
            <v>424</v>
          </cell>
          <cell r="E468" t="str">
            <v>PK89MEZN0001970101724991</v>
          </cell>
          <cell r="F468" t="str">
            <v>MEEZAN BANK LIMITED</v>
          </cell>
          <cell r="G468" t="str">
            <v>SHARFABAD KARACHI.</v>
          </cell>
          <cell r="H468" t="str">
            <v>MOHAMMED ALTAF ABDUL GANI</v>
          </cell>
          <cell r="I468" t="str">
            <v>PAID</v>
          </cell>
        </row>
        <row r="469">
          <cell r="B469">
            <v>4002034922</v>
          </cell>
          <cell r="C469" t="str">
            <v>AYAZ AHMED</v>
          </cell>
          <cell r="D469">
            <v>5312</v>
          </cell>
          <cell r="E469" t="str">
            <v>PK11UNIL0112006901109673</v>
          </cell>
          <cell r="F469" t="str">
            <v>UNITED BANK LIMITED</v>
          </cell>
          <cell r="G469" t="str">
            <v>NAZIMABAD CHOWRANGI KARACHI.</v>
          </cell>
          <cell r="H469" t="str">
            <v>AYAZ AHMED</v>
          </cell>
          <cell r="I469" t="str">
            <v>PAID</v>
          </cell>
        </row>
        <row r="470">
          <cell r="B470">
            <v>4002039608</v>
          </cell>
          <cell r="C470" t="str">
            <v>NOSHEEN</v>
          </cell>
          <cell r="D470">
            <v>3188</v>
          </cell>
          <cell r="E470" t="str">
            <v>PK11UNIL0112006901109673</v>
          </cell>
          <cell r="F470" t="str">
            <v>UNITED BANK LIMITED</v>
          </cell>
          <cell r="G470" t="str">
            <v>FIRST CHOWRANGI, NAZIMABAD KARACHI.</v>
          </cell>
          <cell r="H470" t="str">
            <v>NOSHEEN</v>
          </cell>
          <cell r="I470" t="str">
            <v>PAID</v>
          </cell>
        </row>
        <row r="471">
          <cell r="B471">
            <v>4002039699</v>
          </cell>
          <cell r="C471" t="str">
            <v>MUHAMMAD SHAKIR QURESHI</v>
          </cell>
          <cell r="D471">
            <v>843</v>
          </cell>
          <cell r="E471" t="str">
            <v>PK86ASCM0007110200007351</v>
          </cell>
          <cell r="F471" t="str">
            <v>ASKARI BANK LIMITED</v>
          </cell>
          <cell r="G471" t="str">
            <v>IBB BLOCK-L, NORTH NAZIMABAD KARACHI.</v>
          </cell>
          <cell r="H471" t="str">
            <v>MUHAMMAD SHAKIR QURESHI</v>
          </cell>
          <cell r="I471" t="str">
            <v>PAID</v>
          </cell>
        </row>
        <row r="472">
          <cell r="B472">
            <v>4010001235</v>
          </cell>
          <cell r="C472" t="str">
            <v>SULEMAN AHMED</v>
          </cell>
          <cell r="D472">
            <v>254</v>
          </cell>
          <cell r="E472" t="str">
            <v>PK82NBPA0266003000439544</v>
          </cell>
          <cell r="F472" t="str">
            <v>NATIONAL BANK OF PAKISTAN</v>
          </cell>
          <cell r="G472" t="str">
            <v>S.M.C.H.SOCIETY(0266) KARACHI.</v>
          </cell>
          <cell r="H472" t="str">
            <v>SULEMAN AHMED</v>
          </cell>
          <cell r="I472" t="str">
            <v>PAID</v>
          </cell>
        </row>
        <row r="473">
          <cell r="B473">
            <v>4010007364</v>
          </cell>
          <cell r="C473" t="str">
            <v>ABDUL WAHID</v>
          </cell>
          <cell r="D473">
            <v>727</v>
          </cell>
          <cell r="E473" t="str">
            <v>PK92ALFH0012001003287396</v>
          </cell>
          <cell r="F473" t="str">
            <v>BANK ALFALAH LIMITED</v>
          </cell>
          <cell r="G473" t="str">
            <v>STOCK EXCHANGE BRANCH KARACHI</v>
          </cell>
          <cell r="H473" t="str">
            <v>ABDUL WAHID</v>
          </cell>
          <cell r="I473" t="str">
            <v>PAID</v>
          </cell>
        </row>
        <row r="474">
          <cell r="B474">
            <v>4010029269</v>
          </cell>
          <cell r="C474" t="str">
            <v>SARA</v>
          </cell>
          <cell r="D474">
            <v>211</v>
          </cell>
          <cell r="E474" t="str">
            <v>PK65SUMB0239027140123830</v>
          </cell>
          <cell r="F474" t="str">
            <v>SUMMIT BANK LIMITED</v>
          </cell>
          <cell r="G474" t="str">
            <v>JAMSHED QUARTERS BRANCH KARACHI</v>
          </cell>
          <cell r="H474" t="str">
            <v>SARA</v>
          </cell>
          <cell r="I474" t="str">
            <v>PAID</v>
          </cell>
        </row>
        <row r="475">
          <cell r="B475">
            <v>4085023117</v>
          </cell>
          <cell r="C475" t="str">
            <v>ALI QASIM DOSSANI</v>
          </cell>
          <cell r="D475">
            <v>212</v>
          </cell>
          <cell r="E475" t="str">
            <v>PK04SCBL0000001171846601</v>
          </cell>
          <cell r="F475" t="str">
            <v>STANDARD CHARTERED BANK (PAKISTAN) LTD.</v>
          </cell>
          <cell r="G475" t="str">
            <v>GARDEN KARACHI</v>
          </cell>
          <cell r="H475" t="str">
            <v>ALI QASIM DOSSANI</v>
          </cell>
          <cell r="I475" t="str">
            <v>PAID</v>
          </cell>
        </row>
        <row r="476">
          <cell r="B476">
            <v>4085023265</v>
          </cell>
          <cell r="C476" t="str">
            <v>MOHAMMAD SIDDIQUE</v>
          </cell>
          <cell r="D476">
            <v>421</v>
          </cell>
          <cell r="E476" t="str">
            <v>PK04MEZN0001480100036078</v>
          </cell>
          <cell r="F476" t="str">
            <v>MEEZAN BANK LIMITED</v>
          </cell>
          <cell r="G476" t="str">
            <v>BHORAPIR KARACHI</v>
          </cell>
          <cell r="H476" t="str">
            <v>MOHAMMAD SIDDIQUE</v>
          </cell>
          <cell r="I476" t="str">
            <v>UNPAID</v>
          </cell>
        </row>
        <row r="477">
          <cell r="B477">
            <v>4085023935</v>
          </cell>
          <cell r="C477" t="str">
            <v>MUHAMMAD ASHFAQ</v>
          </cell>
          <cell r="D477">
            <v>1024</v>
          </cell>
          <cell r="E477" t="str">
            <v>PK60ALFH0012001003287390</v>
          </cell>
          <cell r="F477" t="str">
            <v>BANK ALFALAH LIMITED</v>
          </cell>
          <cell r="G477" t="str">
            <v>STOCK EXCHANGE LIMITED KARACHI</v>
          </cell>
          <cell r="H477" t="str">
            <v>MUHAMMAD ASHFAQ</v>
          </cell>
          <cell r="I477" t="str">
            <v>PAID</v>
          </cell>
        </row>
        <row r="478">
          <cell r="B478">
            <v>4085029403</v>
          </cell>
          <cell r="C478" t="str">
            <v>MOHAMMAD MUREED CHANNA</v>
          </cell>
          <cell r="D478">
            <v>596</v>
          </cell>
          <cell r="E478" t="str">
            <v>PK26ABPA0010003920090016</v>
          </cell>
          <cell r="F478" t="str">
            <v>ALLIED BANK LIMITED</v>
          </cell>
          <cell r="G478" t="str">
            <v>PAK MACHINE TOOL FACTORY LANDHI KARACHI</v>
          </cell>
          <cell r="H478" t="str">
            <v>MOHAMMAD MUREED CHANNA</v>
          </cell>
          <cell r="I478" t="str">
            <v>PAID</v>
          </cell>
        </row>
        <row r="479">
          <cell r="B479">
            <v>4085035285</v>
          </cell>
          <cell r="C479" t="str">
            <v>QAMAR RIZWAN</v>
          </cell>
          <cell r="D479">
            <v>565</v>
          </cell>
          <cell r="E479" t="str">
            <v>PK41UNIL0112156810000081</v>
          </cell>
          <cell r="F479" t="str">
            <v>UNITED BANK LIMITED</v>
          </cell>
          <cell r="G479" t="str">
            <v>DR. ZIAUDDIN AHMED ROAD KARACHI</v>
          </cell>
          <cell r="H479" t="str">
            <v>QAMAR RIZWAN</v>
          </cell>
          <cell r="I479" t="str">
            <v>PAID</v>
          </cell>
        </row>
        <row r="480">
          <cell r="B480">
            <v>4085045789</v>
          </cell>
          <cell r="C480" t="str">
            <v>GHULAM FARID CHOHAN</v>
          </cell>
          <cell r="D480">
            <v>978</v>
          </cell>
          <cell r="E480" t="str">
            <v>PK37MEZN0001030100020132</v>
          </cell>
          <cell r="F480" t="str">
            <v>MEEZAN BANK LIMITED</v>
          </cell>
          <cell r="G480" t="str">
            <v>FTC BUILDING SHAHRAH-E-FAISAL KARACHI</v>
          </cell>
          <cell r="H480" t="str">
            <v>GHULAM FARID CHOHAN</v>
          </cell>
          <cell r="I480" t="str">
            <v>PAID</v>
          </cell>
        </row>
        <row r="481">
          <cell r="B481">
            <v>4085049088</v>
          </cell>
          <cell r="C481" t="str">
            <v>MUHAMMAD FAIZAN</v>
          </cell>
          <cell r="D481">
            <v>73312</v>
          </cell>
          <cell r="E481" t="str">
            <v>PK97JSBL9130000001413545</v>
          </cell>
          <cell r="F481" t="str">
            <v>J S BANK LIMITED.</v>
          </cell>
          <cell r="G481" t="str">
            <v>BOHRA PIR KARACHI</v>
          </cell>
          <cell r="H481" t="str">
            <v>MUHAMMAD FAIZAN</v>
          </cell>
          <cell r="I481" t="str">
            <v>PAID</v>
          </cell>
        </row>
        <row r="482">
          <cell r="B482">
            <v>4085053015</v>
          </cell>
          <cell r="C482" t="str">
            <v>FAQIR MOHAMMAD</v>
          </cell>
          <cell r="D482">
            <v>421</v>
          </cell>
          <cell r="E482" t="str">
            <v>6500004140</v>
          </cell>
          <cell r="F482" t="str">
            <v>SAMBA BANK LTD.</v>
          </cell>
          <cell r="G482" t="str">
            <v>BAHRIA COMPLEX M.T KHAN ROAD KARACHI</v>
          </cell>
          <cell r="H482" t="str">
            <v>FAQIR MOHAMMAD</v>
          </cell>
          <cell r="I482" t="str">
            <v>-</v>
          </cell>
        </row>
        <row r="483">
          <cell r="B483">
            <v>4085061109</v>
          </cell>
          <cell r="C483" t="str">
            <v>MUHAMMAD ATIQUE AKBAR</v>
          </cell>
          <cell r="D483">
            <v>2895</v>
          </cell>
          <cell r="E483" t="str">
            <v>PK41SONE0013502050592455</v>
          </cell>
          <cell r="F483" t="str">
            <v>SONERI BANK LIMITED</v>
          </cell>
          <cell r="G483" t="str">
            <v>SAUDABAD MALIR KARACHI</v>
          </cell>
          <cell r="H483" t="str">
            <v>MUHAMMAD ATIQUE AKBAR</v>
          </cell>
          <cell r="I483" t="str">
            <v>PAID</v>
          </cell>
        </row>
        <row r="484">
          <cell r="B484">
            <v>4085061356</v>
          </cell>
          <cell r="C484" t="str">
            <v>FARZANA PARVEEN</v>
          </cell>
          <cell r="D484">
            <v>512</v>
          </cell>
          <cell r="E484" t="str">
            <v>PK32BAHL1012007100523901</v>
          </cell>
          <cell r="F484" t="str">
            <v>BANK AL HABIB LIMITED</v>
          </cell>
          <cell r="G484" t="str">
            <v>STOCK EXCHANGE KARACHI</v>
          </cell>
          <cell r="H484" t="str">
            <v>FARZANA PARVEEN</v>
          </cell>
          <cell r="I484" t="str">
            <v>PAID</v>
          </cell>
        </row>
        <row r="485">
          <cell r="B485">
            <v>4085063188</v>
          </cell>
          <cell r="C485" t="str">
            <v>IMRAN</v>
          </cell>
          <cell r="D485">
            <v>13600</v>
          </cell>
          <cell r="E485" t="str">
            <v>PK70UNIL0109000250947744</v>
          </cell>
          <cell r="F485" t="str">
            <v>UNITED BANK LIMITED</v>
          </cell>
          <cell r="G485" t="str">
            <v>STOCK EXCHANGE KARACHI</v>
          </cell>
          <cell r="H485" t="str">
            <v>IMRAN</v>
          </cell>
          <cell r="I485" t="str">
            <v>PAID</v>
          </cell>
        </row>
        <row r="486">
          <cell r="B486">
            <v>4085067890</v>
          </cell>
          <cell r="C486" t="str">
            <v>FASEEHUDDIN AHMED ANSARI</v>
          </cell>
          <cell r="D486">
            <v>446</v>
          </cell>
          <cell r="E486" t="str">
            <v>PK85BAHL1019008100304701</v>
          </cell>
          <cell r="F486" t="str">
            <v>BANK AL HABIB LIMITED</v>
          </cell>
          <cell r="G486" t="str">
            <v>CLIFTON KARACHI</v>
          </cell>
          <cell r="H486" t="str">
            <v>FASEEHUDDIN AHMED ANSARI</v>
          </cell>
          <cell r="I486" t="str">
            <v>PAID</v>
          </cell>
        </row>
        <row r="487">
          <cell r="B487">
            <v>4085069326</v>
          </cell>
          <cell r="C487" t="str">
            <v>AHSAN ASLAM</v>
          </cell>
          <cell r="D487">
            <v>58</v>
          </cell>
          <cell r="E487" t="str">
            <v>0287-1004304625</v>
          </cell>
          <cell r="F487" t="str">
            <v>BANK AL HABIB</v>
          </cell>
          <cell r="G487" t="str">
            <v>BOMBAY BAZAR KARACHI</v>
          </cell>
          <cell r="H487" t="str">
            <v>AHSAN ASLAM</v>
          </cell>
          <cell r="I487" t="str">
            <v>-</v>
          </cell>
        </row>
        <row r="488">
          <cell r="B488">
            <v>4085074649</v>
          </cell>
          <cell r="C488" t="str">
            <v>WILAYAT KHAN</v>
          </cell>
          <cell r="D488">
            <v>9</v>
          </cell>
          <cell r="E488" t="str">
            <v>PK91BAHL1169009500090901</v>
          </cell>
          <cell r="F488" t="str">
            <v>BANK AL HABIB LIMITED</v>
          </cell>
          <cell r="G488" t="str">
            <v>SHABBIRABAD BRANCH KARACHI</v>
          </cell>
          <cell r="H488" t="str">
            <v>WILAYAT KHAN</v>
          </cell>
          <cell r="I488" t="str">
            <v>PAID</v>
          </cell>
        </row>
        <row r="489">
          <cell r="B489">
            <v>4085074714</v>
          </cell>
          <cell r="C489" t="str">
            <v>MOHAMMAD ILYAS</v>
          </cell>
          <cell r="D489">
            <v>1748</v>
          </cell>
          <cell r="E489" t="str">
            <v>PK14MUCB0089220061004699</v>
          </cell>
          <cell r="F489" t="str">
            <v>MCB BANK LIMITED</v>
          </cell>
          <cell r="G489" t="str">
            <v>WATER PUMP KARACHI</v>
          </cell>
          <cell r="H489" t="str">
            <v>MOHAMMAD ILYAS</v>
          </cell>
          <cell r="I489" t="str">
            <v>PAID</v>
          </cell>
        </row>
        <row r="490">
          <cell r="B490">
            <v>4085075240</v>
          </cell>
          <cell r="C490" t="str">
            <v>GUL HASSAN CHANNA</v>
          </cell>
          <cell r="D490">
            <v>734</v>
          </cell>
          <cell r="E490" t="str">
            <v>PK74HABB0000330061620401</v>
          </cell>
          <cell r="F490" t="str">
            <v>HABIB BANK LIMITED</v>
          </cell>
          <cell r="G490" t="str">
            <v>SADDAR BRANCH KARACHI</v>
          </cell>
          <cell r="H490" t="str">
            <v>GUL HASSAN CHANNA</v>
          </cell>
          <cell r="I490" t="str">
            <v>PAID</v>
          </cell>
        </row>
        <row r="491">
          <cell r="B491">
            <v>4085080356</v>
          </cell>
          <cell r="C491" t="str">
            <v>MUHAMMAD ALEEM</v>
          </cell>
          <cell r="D491">
            <v>292</v>
          </cell>
          <cell r="E491" t="str">
            <v>PK42ALFH0012001003287423</v>
          </cell>
          <cell r="F491" t="str">
            <v>BANK ALFALAH LIMITED</v>
          </cell>
          <cell r="G491" t="str">
            <v>STOCK EXCHANGE KARACHI</v>
          </cell>
          <cell r="H491" t="str">
            <v>MUHAMMAD ALEEM</v>
          </cell>
          <cell r="I491" t="str">
            <v>UNPAID</v>
          </cell>
        </row>
        <row r="492">
          <cell r="B492">
            <v>4085082584</v>
          </cell>
          <cell r="C492" t="str">
            <v>MUHAMMAD FAIZAN</v>
          </cell>
          <cell r="D492">
            <v>42500</v>
          </cell>
          <cell r="E492" t="str">
            <v>PK97JSBL9130000001413545</v>
          </cell>
          <cell r="F492" t="str">
            <v>J S BANK LIMITED.</v>
          </cell>
          <cell r="G492" t="str">
            <v>BOHRA PIR KARACHI</v>
          </cell>
          <cell r="H492" t="str">
            <v>MUHAMMAD FAIZAN</v>
          </cell>
          <cell r="I492" t="str">
            <v>PAID</v>
          </cell>
        </row>
        <row r="493">
          <cell r="B493">
            <v>4085083442</v>
          </cell>
          <cell r="C493" t="str">
            <v>FAHIM</v>
          </cell>
          <cell r="D493">
            <v>10625</v>
          </cell>
          <cell r="E493" t="str">
            <v>PK36MPBL0111067140293129</v>
          </cell>
          <cell r="F493" t="str">
            <v>HABIB METROPOLITAN BANK LIMITED</v>
          </cell>
          <cell r="G493" t="str">
            <v>CLOTH MARKET BR KARACHI</v>
          </cell>
          <cell r="H493" t="str">
            <v>FAHIM</v>
          </cell>
          <cell r="I493" t="str">
            <v>PAID</v>
          </cell>
        </row>
        <row r="494">
          <cell r="B494">
            <v>4085083467</v>
          </cell>
          <cell r="C494" t="str">
            <v>AREEJ FARHAN</v>
          </cell>
          <cell r="D494">
            <v>2125</v>
          </cell>
          <cell r="E494" t="str">
            <v>PK28MPBL0123027140433131</v>
          </cell>
          <cell r="F494" t="str">
            <v>HABIB METROPOLITAN BANK LIMITED</v>
          </cell>
          <cell r="G494" t="str">
            <v>S.I.T.E BRANCH KARACHI</v>
          </cell>
          <cell r="H494" t="str">
            <v>AREEJ FARHAN</v>
          </cell>
          <cell r="I494" t="str">
            <v>PAID</v>
          </cell>
        </row>
        <row r="495">
          <cell r="B495">
            <v>4085083616</v>
          </cell>
          <cell r="C495" t="str">
            <v>SIDRA IQBAL</v>
          </cell>
          <cell r="D495">
            <v>4250</v>
          </cell>
          <cell r="E495" t="str">
            <v>PK78MPBL0111027140274333</v>
          </cell>
          <cell r="F495" t="str">
            <v>HABIB METROPOLITAN BANK LIMITED</v>
          </cell>
          <cell r="G495" t="str">
            <v>CLOTH MARKET KARACHI</v>
          </cell>
          <cell r="H495" t="str">
            <v>SIDRA IQBAL</v>
          </cell>
          <cell r="I495" t="str">
            <v>UNPAID</v>
          </cell>
        </row>
        <row r="496">
          <cell r="B496">
            <v>4085083665</v>
          </cell>
          <cell r="C496" t="str">
            <v>MUHAMMAD ASLAM</v>
          </cell>
          <cell r="D496">
            <v>158</v>
          </cell>
          <cell r="E496" t="str">
            <v>PK16MEZN0001280100046833</v>
          </cell>
          <cell r="F496" t="str">
            <v>MEEZAN BANK LIMITED</v>
          </cell>
          <cell r="G496" t="str">
            <v>HUSSAINABAD BRANCH KARACHI</v>
          </cell>
          <cell r="H496" t="str">
            <v>MUHAMMAD ASLAM</v>
          </cell>
          <cell r="I496" t="str">
            <v>PAID</v>
          </cell>
        </row>
        <row r="497">
          <cell r="B497">
            <v>4085085256</v>
          </cell>
          <cell r="C497" t="str">
            <v>MEHWISH SHAMS KHAN</v>
          </cell>
          <cell r="D497">
            <v>1062</v>
          </cell>
          <cell r="E497" t="str">
            <v>PK06UNIL0109000223452015</v>
          </cell>
          <cell r="F497" t="str">
            <v>UNITED BANK LIMITED</v>
          </cell>
          <cell r="G497" t="str">
            <v>SHAHRAH-E-TUFAIL LAHORE</v>
          </cell>
          <cell r="H497" t="str">
            <v>MEHWISH SHAMS KHAN</v>
          </cell>
          <cell r="I497" t="str">
            <v>PAID</v>
          </cell>
        </row>
        <row r="498">
          <cell r="B498">
            <v>4085085298</v>
          </cell>
          <cell r="C498" t="str">
            <v>AARIJ AHMED SHAHAB KIRMANI</v>
          </cell>
          <cell r="D498">
            <v>2444</v>
          </cell>
          <cell r="E498" t="str">
            <v>PK80BAHL1055007700195257</v>
          </cell>
          <cell r="F498" t="str">
            <v>BANK AL HABIB LIMITED</v>
          </cell>
          <cell r="G498" t="str">
            <v>DHA PHASE 5 KARACHI</v>
          </cell>
          <cell r="H498" t="str">
            <v>AARIJ AHMED SHAHAB KIRMANI</v>
          </cell>
          <cell r="I498" t="str">
            <v>PAID</v>
          </cell>
        </row>
        <row r="499">
          <cell r="B499">
            <v>4085086007</v>
          </cell>
          <cell r="C499" t="str">
            <v>JUMA WALI</v>
          </cell>
          <cell r="D499">
            <v>3676</v>
          </cell>
          <cell r="E499" t="str">
            <v>PK18ALFH0162001000165103</v>
          </cell>
          <cell r="F499" t="str">
            <v>BANK ALFALAH LIMITED</v>
          </cell>
          <cell r="G499" t="str">
            <v>I.I CHUNDRIGAR ROAD KARACHI</v>
          </cell>
          <cell r="H499" t="str">
            <v>JUMA WALI</v>
          </cell>
          <cell r="I499" t="str">
            <v>PAID</v>
          </cell>
        </row>
        <row r="500">
          <cell r="B500">
            <v>4085087286</v>
          </cell>
          <cell r="C500" t="str">
            <v>CHAUDHRY FAISAL JALIL</v>
          </cell>
          <cell r="D500">
            <v>4250</v>
          </cell>
          <cell r="E500" t="str">
            <v>PK58ALFH0037001003372991</v>
          </cell>
          <cell r="F500" t="str">
            <v>BANK ALFALAH LIMITED</v>
          </cell>
          <cell r="G500" t="str">
            <v>CIRCULAR ROAD LAHORE</v>
          </cell>
          <cell r="H500" t="str">
            <v>CHAUDHRY FAISAL JALIL</v>
          </cell>
          <cell r="I500" t="str">
            <v>PAID</v>
          </cell>
        </row>
        <row r="501">
          <cell r="B501">
            <v>4085090157</v>
          </cell>
          <cell r="C501" t="str">
            <v>MUHAMMAD SALEEM</v>
          </cell>
          <cell r="D501">
            <v>875</v>
          </cell>
          <cell r="E501" t="str">
            <v>05267900573803</v>
          </cell>
          <cell r="F501" t="str">
            <v>HABIB BANK LIMITED</v>
          </cell>
          <cell r="G501" t="str">
            <v>BAHADURABAD KARACHI</v>
          </cell>
          <cell r="H501" t="str">
            <v>MUHAMMAD SALEEM</v>
          </cell>
          <cell r="I501" t="str">
            <v>-</v>
          </cell>
        </row>
        <row r="502">
          <cell r="B502">
            <v>4085090231</v>
          </cell>
          <cell r="C502" t="str">
            <v>SABIN</v>
          </cell>
          <cell r="D502">
            <v>875</v>
          </cell>
          <cell r="E502" t="str">
            <v>1055007100156750</v>
          </cell>
          <cell r="F502" t="str">
            <v>BANK AL-HABB LIMITED</v>
          </cell>
          <cell r="G502" t="str">
            <v>DHA BRANCH KARACHI</v>
          </cell>
          <cell r="H502" t="str">
            <v>SABIN</v>
          </cell>
          <cell r="I502" t="str">
            <v>-</v>
          </cell>
        </row>
        <row r="503">
          <cell r="B503">
            <v>4085093417</v>
          </cell>
          <cell r="C503" t="str">
            <v>S. M. ARSALAN ALI</v>
          </cell>
          <cell r="D503">
            <v>649</v>
          </cell>
          <cell r="E503" t="str">
            <v>PK58MEZN0001280101188349</v>
          </cell>
          <cell r="F503" t="str">
            <v>MEEZAN BANK LIMITED</v>
          </cell>
          <cell r="G503" t="str">
            <v>HUSSAINABAD KARACHI</v>
          </cell>
          <cell r="H503" t="str">
            <v>S. M. ARSALAN ALI</v>
          </cell>
          <cell r="I503" t="str">
            <v>PAID</v>
          </cell>
        </row>
        <row r="504">
          <cell r="B504">
            <v>4085094274</v>
          </cell>
          <cell r="C504" t="str">
            <v>ABEDA</v>
          </cell>
          <cell r="D504">
            <v>10020</v>
          </cell>
          <cell r="E504" t="str">
            <v>PK85DUIB0000000434295001</v>
          </cell>
          <cell r="F504" t="str">
            <v>DUBAI ISLAMIC BANK PAKISTAN LIMITED</v>
          </cell>
          <cell r="G504" t="str">
            <v>STOCK EXCHNAGE KARACHI</v>
          </cell>
          <cell r="H504" t="str">
            <v>ABEDA</v>
          </cell>
          <cell r="I504" t="str">
            <v>PAID</v>
          </cell>
        </row>
        <row r="505">
          <cell r="B505">
            <v>4085097012</v>
          </cell>
          <cell r="C505" t="str">
            <v>FARHAN</v>
          </cell>
          <cell r="D505">
            <v>467</v>
          </cell>
          <cell r="E505" t="str">
            <v>PK27ALFH0171001002217787</v>
          </cell>
          <cell r="F505" t="str">
            <v>BANK ALFALAH LIMITED</v>
          </cell>
          <cell r="G505" t="str">
            <v>ABDULLAH HAROON ROAD SADDAR KARACHI</v>
          </cell>
          <cell r="H505" t="str">
            <v>FARHAN</v>
          </cell>
          <cell r="I505" t="str">
            <v>PAID</v>
          </cell>
        </row>
        <row r="506">
          <cell r="B506">
            <v>4085097400</v>
          </cell>
          <cell r="C506" t="str">
            <v>SYED SHAKIR ALI</v>
          </cell>
          <cell r="D506">
            <v>4887</v>
          </cell>
          <cell r="E506" t="str">
            <v>PK64MUCB0106302010053918</v>
          </cell>
          <cell r="F506" t="str">
            <v>MCB BANK LIMITED</v>
          </cell>
          <cell r="G506" t="str">
            <v>KARACHI STOCK EXCHANGE BUILDING KARACHI</v>
          </cell>
          <cell r="H506" t="str">
            <v>SYED SHAKIR ALI</v>
          </cell>
          <cell r="I506" t="str">
            <v>PAID</v>
          </cell>
        </row>
        <row r="507">
          <cell r="B507">
            <v>4085098366</v>
          </cell>
          <cell r="C507" t="str">
            <v>MUHAMMAD OWAIS</v>
          </cell>
          <cell r="D507">
            <v>422</v>
          </cell>
          <cell r="E507" t="str">
            <v>PK85MPBL0111027140270230</v>
          </cell>
          <cell r="F507" t="str">
            <v>HABIB METROPOLITAN BANK LIMITED</v>
          </cell>
          <cell r="G507" t="str">
            <v>CLOTH MARKET KARACHI</v>
          </cell>
          <cell r="H507" t="str">
            <v>MUHAMMAD OWAIS</v>
          </cell>
          <cell r="I507" t="str">
            <v>PAID</v>
          </cell>
        </row>
        <row r="508">
          <cell r="B508">
            <v>4085099687</v>
          </cell>
          <cell r="C508" t="str">
            <v>ANWER ALI HUSSAIN</v>
          </cell>
          <cell r="D508">
            <v>2125</v>
          </cell>
          <cell r="E508" t="str">
            <v>PK31SONE0001320000656063</v>
          </cell>
          <cell r="F508" t="str">
            <v>SONERI BANK LIMITED</v>
          </cell>
          <cell r="G508" t="str">
            <v>SILVER JUBILEE CENTRE BRITTO ROAD GARDEN KARACHI</v>
          </cell>
          <cell r="H508" t="str">
            <v>ANWER ALI HUSSAIN</v>
          </cell>
          <cell r="I508" t="str">
            <v>PAID</v>
          </cell>
        </row>
        <row r="509">
          <cell r="B509">
            <v>4093012739</v>
          </cell>
          <cell r="C509" t="str">
            <v>MUHAMMAD SHAHZAD NASEEM</v>
          </cell>
          <cell r="D509">
            <v>260</v>
          </cell>
          <cell r="E509" t="str">
            <v>PK70MUCB0769940471002817</v>
          </cell>
          <cell r="F509" t="str">
            <v>MCB BANK LIMITED</v>
          </cell>
          <cell r="G509" t="str">
            <v>NEW ANARKALI LAHORE</v>
          </cell>
          <cell r="H509" t="str">
            <v>MUHAMMAD SHAHZAD NASEEM</v>
          </cell>
          <cell r="I509" t="str">
            <v>PAID</v>
          </cell>
        </row>
        <row r="510">
          <cell r="B510">
            <v>4093019098</v>
          </cell>
          <cell r="C510" t="str">
            <v>MUHAMMAD NAEEM</v>
          </cell>
          <cell r="D510">
            <v>522</v>
          </cell>
          <cell r="E510" t="str">
            <v>PK82MUCB0618512631003699</v>
          </cell>
          <cell r="F510" t="str">
            <v>MCB BANK LIMITED</v>
          </cell>
          <cell r="G510" t="str">
            <v>GULSHAN-E-RAVI LAHORE</v>
          </cell>
          <cell r="H510" t="str">
            <v>MUHAMMAD NAEEM</v>
          </cell>
          <cell r="I510" t="str">
            <v>PAID</v>
          </cell>
        </row>
        <row r="511">
          <cell r="B511">
            <v>4143004325</v>
          </cell>
          <cell r="C511" t="str">
            <v>BASHIR AHMED SIDDIQUI</v>
          </cell>
          <cell r="D511">
            <v>175</v>
          </cell>
          <cell r="E511" t="str">
            <v>PK75BAHL1031007101365301</v>
          </cell>
          <cell r="F511" t="str">
            <v>BANK AL HABIB LIMITED</v>
          </cell>
          <cell r="G511" t="str">
            <v>GULBERG, SUB BRANCH OF WATER PUMP KARACHI</v>
          </cell>
          <cell r="H511" t="str">
            <v>BASHIR AHMED SIDDIQUI</v>
          </cell>
          <cell r="I511" t="str">
            <v>PAID</v>
          </cell>
        </row>
        <row r="512">
          <cell r="B512">
            <v>4143012708</v>
          </cell>
          <cell r="C512" t="str">
            <v>MANSOOR HUSSAIN</v>
          </cell>
          <cell r="D512">
            <v>1026</v>
          </cell>
          <cell r="E512" t="str">
            <v>PK55MUCB0000000003258599</v>
          </cell>
          <cell r="F512" t="str">
            <v>MCB BANK LIMITED</v>
          </cell>
          <cell r="G512" t="str">
            <v>GUL TOWER KARACHI</v>
          </cell>
          <cell r="H512" t="str">
            <v>MANSOOR HUSSAIN</v>
          </cell>
          <cell r="I512" t="str">
            <v>UNPAID</v>
          </cell>
        </row>
        <row r="513">
          <cell r="B513">
            <v>4143016949</v>
          </cell>
          <cell r="C513" t="str">
            <v>ROSHAN ALI</v>
          </cell>
          <cell r="D513">
            <v>741</v>
          </cell>
          <cell r="E513" t="str">
            <v>PK73MEZN0001640103288402</v>
          </cell>
          <cell r="F513" t="str">
            <v>MEEZAN BANK LIMITED</v>
          </cell>
          <cell r="G513" t="str">
            <v>PAKISTAN CHOWLK,ARAM BAGH KARACHI</v>
          </cell>
          <cell r="H513" t="str">
            <v>ROSHAN ALI</v>
          </cell>
          <cell r="I513" t="str">
            <v>PAID</v>
          </cell>
        </row>
        <row r="514">
          <cell r="B514">
            <v>4143017020</v>
          </cell>
          <cell r="C514" t="str">
            <v>AZRA ASHRAF</v>
          </cell>
          <cell r="D514">
            <v>260</v>
          </cell>
          <cell r="E514" t="str">
            <v>PK18UNIL0112002510399018</v>
          </cell>
          <cell r="F514" t="str">
            <v>UNITED BANK LIMITED</v>
          </cell>
          <cell r="G514" t="str">
            <v>BUNDER ROAD KARACHI</v>
          </cell>
          <cell r="H514" t="str">
            <v>AZRA ASHRAF</v>
          </cell>
          <cell r="I514" t="str">
            <v>PAID</v>
          </cell>
        </row>
        <row r="515">
          <cell r="B515">
            <v>4143019760</v>
          </cell>
          <cell r="C515" t="str">
            <v>SYED MUKHTAR ALI</v>
          </cell>
          <cell r="D515">
            <v>193</v>
          </cell>
          <cell r="E515" t="str">
            <v>PK94MUCB0000502010096692</v>
          </cell>
          <cell r="F515" t="str">
            <v>MCB BANK LIMITED</v>
          </cell>
          <cell r="G515" t="str">
            <v>SITE , SITE SHOPPING CENTRE KARACHI</v>
          </cell>
          <cell r="H515" t="str">
            <v>SYED MUKHTAR ALI</v>
          </cell>
          <cell r="I515" t="str">
            <v>PAID</v>
          </cell>
        </row>
        <row r="516">
          <cell r="B516">
            <v>4143022111</v>
          </cell>
          <cell r="C516" t="str">
            <v>MUHAMMAD SALEEM</v>
          </cell>
          <cell r="D516">
            <v>14025</v>
          </cell>
          <cell r="E516" t="str">
            <v>PK78BAHL1012008100673001</v>
          </cell>
          <cell r="F516" t="str">
            <v>BANK AL HABIB LIMITED</v>
          </cell>
          <cell r="G516" t="str">
            <v>STOCK EXCHANGE KARACHI</v>
          </cell>
          <cell r="H516" t="str">
            <v>MUHAMMAD SALEEM</v>
          </cell>
          <cell r="I516" t="str">
            <v>PAID</v>
          </cell>
        </row>
        <row r="517">
          <cell r="B517">
            <v>4143022368</v>
          </cell>
          <cell r="C517" t="str">
            <v>ALI ROSHAN</v>
          </cell>
          <cell r="D517">
            <v>211</v>
          </cell>
          <cell r="E517" t="str">
            <v>PK80ABPA0010027225960011</v>
          </cell>
          <cell r="F517" t="str">
            <v>ALLIED BANK LIMITED</v>
          </cell>
          <cell r="G517" t="str">
            <v>PAKISTAN CHOWK KARACHI</v>
          </cell>
          <cell r="H517" t="str">
            <v>ALI ROSHAN</v>
          </cell>
          <cell r="I517" t="str">
            <v>PAID</v>
          </cell>
        </row>
        <row r="518">
          <cell r="B518">
            <v>4143024018</v>
          </cell>
          <cell r="C518" t="str">
            <v>BASHIR AHMED KHANANI</v>
          </cell>
          <cell r="D518">
            <v>3187</v>
          </cell>
          <cell r="E518" t="str">
            <v>PK31MUCB0018706931002558</v>
          </cell>
          <cell r="F518" t="str">
            <v>MCB BANK LIMITED</v>
          </cell>
          <cell r="G518" t="str">
            <v>KHAYABAN-E-RAHAT,PHASE VI, D.H.A KARACHI</v>
          </cell>
          <cell r="H518" t="str">
            <v>BASHIR AHMED KHANANI</v>
          </cell>
          <cell r="I518" t="str">
            <v>PAID</v>
          </cell>
        </row>
        <row r="519">
          <cell r="B519">
            <v>4143024562</v>
          </cell>
          <cell r="C519" t="str">
            <v>SYED NURUL AIN</v>
          </cell>
          <cell r="D519">
            <v>4725</v>
          </cell>
          <cell r="E519" t="str">
            <v>PK43MEZN0001040100198649</v>
          </cell>
          <cell r="F519" t="str">
            <v>MEEZAN BANK LIMITED</v>
          </cell>
          <cell r="G519" t="str">
            <v>GULSHAN-E-IQBAL KARACHI</v>
          </cell>
          <cell r="H519" t="str">
            <v>SYED NURUL AIN</v>
          </cell>
          <cell r="I519" t="str">
            <v>PAID</v>
          </cell>
        </row>
        <row r="520">
          <cell r="B520">
            <v>4184039624</v>
          </cell>
          <cell r="C520" t="str">
            <v>RUBEENA MOHAMMAD JAVED PATEL</v>
          </cell>
          <cell r="D520">
            <v>64</v>
          </cell>
          <cell r="E520" t="str">
            <v>PK05MEZN0001100100605469</v>
          </cell>
          <cell r="F520" t="str">
            <v>MEEZAN BANK LIMITED</v>
          </cell>
          <cell r="G520" t="str">
            <v>CLOTH MARKET KARACHI</v>
          </cell>
          <cell r="H520" t="str">
            <v>RUBEENA MOHAMMAD JAVED PATEL</v>
          </cell>
          <cell r="I520" t="str">
            <v>PAID</v>
          </cell>
        </row>
        <row r="521">
          <cell r="B521">
            <v>4184054532</v>
          </cell>
          <cell r="C521" t="str">
            <v>MUHAMMAD FAHEEM</v>
          </cell>
          <cell r="D521">
            <v>1</v>
          </cell>
          <cell r="E521" t="str">
            <v>PK47MEZN0001760101578851</v>
          </cell>
          <cell r="F521" t="str">
            <v>MEEZAN BANK LIMITED</v>
          </cell>
          <cell r="G521" t="str">
            <v>BOULTON MARKET KARACHI</v>
          </cell>
          <cell r="H521" t="str">
            <v>MUHAMMAD FAHEEM</v>
          </cell>
          <cell r="I521" t="str">
            <v>PAID</v>
          </cell>
        </row>
        <row r="522">
          <cell r="B522">
            <v>4184054854</v>
          </cell>
          <cell r="C522" t="str">
            <v>TAHIR ALI SHAH</v>
          </cell>
          <cell r="D522">
            <v>1936</v>
          </cell>
          <cell r="E522" t="str">
            <v>PK22MEZN0001030100019044</v>
          </cell>
          <cell r="F522" t="str">
            <v>MEEZAN BANK LIMITED</v>
          </cell>
          <cell r="G522" t="str">
            <v>F.T.C BUILDING KARACHI</v>
          </cell>
          <cell r="H522" t="str">
            <v>TAHIR ALI SHAH</v>
          </cell>
          <cell r="I522" t="str">
            <v>PAID</v>
          </cell>
        </row>
        <row r="523">
          <cell r="B523">
            <v>4184084000</v>
          </cell>
          <cell r="C523" t="str">
            <v>HASHMAT ALI</v>
          </cell>
          <cell r="D523">
            <v>467</v>
          </cell>
          <cell r="E523" t="str">
            <v>PK75ASCM0000011000216776</v>
          </cell>
          <cell r="F523" t="str">
            <v>ASKARI BANK LIMITED</v>
          </cell>
          <cell r="G523" t="str">
            <v>AWT BRANCH RAWALPINDI</v>
          </cell>
          <cell r="H523" t="str">
            <v>HASHMAT ALI</v>
          </cell>
          <cell r="I523" t="str">
            <v>UNPAID</v>
          </cell>
        </row>
        <row r="524">
          <cell r="B524">
            <v>4184091492</v>
          </cell>
          <cell r="C524" t="str">
            <v>ABDUL KADER</v>
          </cell>
          <cell r="D524">
            <v>19</v>
          </cell>
          <cell r="E524" t="str">
            <v>PK30MUCB0758723441001314</v>
          </cell>
          <cell r="F524" t="str">
            <v>MCB BANK LIMITED</v>
          </cell>
          <cell r="G524" t="str">
            <v>PAPOSH NAGAR KARACHI</v>
          </cell>
          <cell r="H524" t="str">
            <v>ABDUL KADER</v>
          </cell>
          <cell r="I524" t="str">
            <v>PAID</v>
          </cell>
        </row>
        <row r="525">
          <cell r="B525">
            <v>4184102356</v>
          </cell>
          <cell r="C525" t="str">
            <v>SHABBIR AHMED</v>
          </cell>
          <cell r="D525">
            <v>8854</v>
          </cell>
          <cell r="E525" t="str">
            <v>PK98UNIL0109000230355013</v>
          </cell>
          <cell r="F525" t="str">
            <v>UNITED BANK LIMITED</v>
          </cell>
          <cell r="G525" t="str">
            <v>PTC BRANCH KARACHI</v>
          </cell>
          <cell r="H525" t="str">
            <v>SHABBIR AHMED</v>
          </cell>
          <cell r="I525" t="str">
            <v>PAID</v>
          </cell>
        </row>
        <row r="526">
          <cell r="B526">
            <v>4184104832</v>
          </cell>
          <cell r="C526" t="str">
            <v>MUHAMMAD ALI</v>
          </cell>
          <cell r="D526">
            <v>407</v>
          </cell>
          <cell r="E526" t="str">
            <v>PK31BAHL1063008100480401</v>
          </cell>
          <cell r="F526" t="str">
            <v>BANK AL HABIB LIMITED</v>
          </cell>
          <cell r="G526" t="str">
            <v>HASSAN SQUARE KARACHI</v>
          </cell>
          <cell r="H526" t="str">
            <v>MUHAMMAD ALI</v>
          </cell>
          <cell r="I526" t="str">
            <v>PAID</v>
          </cell>
        </row>
        <row r="527">
          <cell r="B527">
            <v>4184108858</v>
          </cell>
          <cell r="C527" t="str">
            <v>AWAIS AWAN</v>
          </cell>
          <cell r="D527">
            <v>525</v>
          </cell>
          <cell r="E527" t="str">
            <v>PK83BAHL1087098100656401</v>
          </cell>
          <cell r="F527" t="str">
            <v>BANK AL HABIB LIMITED</v>
          </cell>
          <cell r="G527" t="str">
            <v>GULSHAN-E-MAYMAR KARACHI</v>
          </cell>
          <cell r="H527" t="str">
            <v>AWAIS AWAN</v>
          </cell>
          <cell r="I527" t="str">
            <v>PAID</v>
          </cell>
        </row>
        <row r="528">
          <cell r="B528">
            <v>4184109336</v>
          </cell>
          <cell r="C528" t="str">
            <v>SYED NADEEM JAFAR NAQVI</v>
          </cell>
          <cell r="D528">
            <v>8031</v>
          </cell>
          <cell r="E528" t="str">
            <v>PK03MEZN0002900102413010</v>
          </cell>
          <cell r="F528" t="str">
            <v>MEEZAN BANK LIMITED</v>
          </cell>
          <cell r="G528" t="str">
            <v>LIBERTY MARKET LAHORE</v>
          </cell>
          <cell r="H528" t="str">
            <v>SYED NADEEM JAFAR NAQVI</v>
          </cell>
          <cell r="I528" t="str">
            <v>PAID</v>
          </cell>
        </row>
        <row r="529">
          <cell r="B529">
            <v>4192004437</v>
          </cell>
          <cell r="C529" t="str">
            <v>ZAHIDA PERVEEN</v>
          </cell>
          <cell r="D529">
            <v>1</v>
          </cell>
          <cell r="E529" t="str">
            <v>PK18BKIP0201700159030201</v>
          </cell>
          <cell r="F529" t="str">
            <v>BANKISLAMI PAKISTAN LIMITED</v>
          </cell>
          <cell r="G529" t="str">
            <v>SAHIWAL JINNAH ROAD SAHIWAL</v>
          </cell>
          <cell r="H529" t="str">
            <v>ZAHIDA PERVEEN</v>
          </cell>
          <cell r="I529" t="str">
            <v>PAID</v>
          </cell>
        </row>
        <row r="530">
          <cell r="B530">
            <v>4218005851</v>
          </cell>
          <cell r="C530" t="str">
            <v>SALMA MAJEED</v>
          </cell>
          <cell r="D530">
            <v>5</v>
          </cell>
          <cell r="E530" t="str">
            <v>PK15BAHL5015004900029601</v>
          </cell>
          <cell r="F530" t="str">
            <v>BANK AL HABIB LIMITED</v>
          </cell>
          <cell r="G530" t="str">
            <v>ISLAMIC BANKING, BAHADURABAD,(5015) KARACHI</v>
          </cell>
          <cell r="H530" t="str">
            <v>SALMA MAJEED</v>
          </cell>
          <cell r="I530" t="str">
            <v>PAID</v>
          </cell>
        </row>
        <row r="531">
          <cell r="B531">
            <v>4218006214</v>
          </cell>
          <cell r="C531" t="str">
            <v>SALIM HABIB KHANDWALA</v>
          </cell>
          <cell r="D531">
            <v>977</v>
          </cell>
          <cell r="E531" t="str">
            <v>PK78BAHL1078007700787201</v>
          </cell>
          <cell r="F531" t="str">
            <v>BANK AL HABIB LIMITED</v>
          </cell>
          <cell r="G531" t="str">
            <v>DHORAJI BRANCH (1078) KARACHI</v>
          </cell>
          <cell r="H531" t="str">
            <v>SALIM HABIB KHANDWALA</v>
          </cell>
          <cell r="I531" t="str">
            <v>PAID</v>
          </cell>
        </row>
        <row r="532">
          <cell r="B532">
            <v>4226000661</v>
          </cell>
          <cell r="C532" t="str">
            <v>AAMIR PATEL</v>
          </cell>
          <cell r="D532">
            <v>1856</v>
          </cell>
          <cell r="E532" t="str">
            <v>PK56MPBL9964177140238505</v>
          </cell>
          <cell r="F532" t="str">
            <v>HABIB METROPOLITAN BANK LIMITED</v>
          </cell>
          <cell r="G532" t="str">
            <v>ALFALAH COURT, I.I CHUNDRIGAR ROAD KARACHI</v>
          </cell>
          <cell r="H532" t="str">
            <v>AAMIR PATEL</v>
          </cell>
          <cell r="I532" t="str">
            <v>PAID</v>
          </cell>
        </row>
        <row r="533">
          <cell r="B533">
            <v>4234001262</v>
          </cell>
          <cell r="C533" t="str">
            <v>GUL ALEEM KHAN</v>
          </cell>
          <cell r="D533">
            <v>8</v>
          </cell>
          <cell r="E533" t="str">
            <v>PK78UNIL0112046201010092</v>
          </cell>
          <cell r="F533" t="str">
            <v>UNITED BANK LIMITED</v>
          </cell>
          <cell r="G533" t="str">
            <v>JACKSON BAZAR KEAMARI BRANCH KARACHI</v>
          </cell>
          <cell r="H533" t="str">
            <v>GUL ALEEM KHAN</v>
          </cell>
          <cell r="I533" t="str">
            <v>PAID</v>
          </cell>
        </row>
        <row r="534">
          <cell r="B534">
            <v>4234006022</v>
          </cell>
          <cell r="C534" t="str">
            <v>GHAZLI BEHRAM</v>
          </cell>
          <cell r="D534">
            <v>5</v>
          </cell>
          <cell r="E534" t="str">
            <v>PK71BAHL1025007100068201</v>
          </cell>
          <cell r="F534" t="str">
            <v>BANK AL HABIB LIMITED</v>
          </cell>
          <cell r="G534" t="str">
            <v>KHAYABAN-E-SHAMSHEER BRANCH (1025) KARACHI</v>
          </cell>
          <cell r="H534" t="str">
            <v>GHAZLI BEHRAM</v>
          </cell>
          <cell r="I534" t="str">
            <v>PAID</v>
          </cell>
        </row>
        <row r="535">
          <cell r="B535">
            <v>4234008309</v>
          </cell>
          <cell r="C535" t="str">
            <v>MUHAMMAD HASNAIN</v>
          </cell>
          <cell r="D535">
            <v>2</v>
          </cell>
          <cell r="E535" t="str">
            <v>PK48BAHL1047007100071201</v>
          </cell>
          <cell r="F535" t="str">
            <v>BANK AL HABIB LIMITED</v>
          </cell>
          <cell r="G535" t="str">
            <v>SOLIDIER BAZAR BRANCH KARACHI</v>
          </cell>
          <cell r="H535" t="str">
            <v>MUHAMMAD HASNAIN</v>
          </cell>
          <cell r="I535" t="str">
            <v>PAID</v>
          </cell>
        </row>
        <row r="536">
          <cell r="B536">
            <v>4234011857</v>
          </cell>
          <cell r="C536" t="str">
            <v>MUHAMMAD YAKOOB</v>
          </cell>
          <cell r="D536">
            <v>2692</v>
          </cell>
          <cell r="E536" t="str">
            <v>PK57HABB0000670053572503</v>
          </cell>
          <cell r="F536" t="str">
            <v>HABIB BANK LIMITED</v>
          </cell>
          <cell r="G536" t="str">
            <v>MARKET ROAD BRANCH (0067) HYDERABAD</v>
          </cell>
          <cell r="H536" t="str">
            <v>MUHAMMAD YAKOOB</v>
          </cell>
          <cell r="I536" t="str">
            <v>PAID</v>
          </cell>
        </row>
        <row r="537">
          <cell r="B537">
            <v>4234011956</v>
          </cell>
          <cell r="C537" t="str">
            <v>GHULAM RASUL</v>
          </cell>
          <cell r="D537">
            <v>790</v>
          </cell>
          <cell r="E537" t="str">
            <v>PK76HABB0015090004490701</v>
          </cell>
          <cell r="F537" t="str">
            <v>HABIB BANK LIMITED</v>
          </cell>
          <cell r="G537" t="str">
            <v>VIP MEHRAN BRANCH (1509) KARACHI.</v>
          </cell>
          <cell r="H537" t="str">
            <v>GHULAM RASUL</v>
          </cell>
          <cell r="I537" t="str">
            <v>PAID</v>
          </cell>
        </row>
        <row r="538">
          <cell r="B538">
            <v>4234012426</v>
          </cell>
          <cell r="C538" t="str">
            <v>SAJID ALI</v>
          </cell>
          <cell r="D538">
            <v>1279</v>
          </cell>
          <cell r="E538" t="str">
            <v>PK97ABPA0010018736720010</v>
          </cell>
          <cell r="F538" t="str">
            <v>ALLIED BANK LIMITED</v>
          </cell>
          <cell r="G538" t="str">
            <v>SHAHRAH-E-NOOR MUHAMMAD BRANCH HYDERABAD</v>
          </cell>
          <cell r="H538" t="str">
            <v>SAJID ALI</v>
          </cell>
          <cell r="I538" t="str">
            <v>PAID</v>
          </cell>
        </row>
        <row r="539">
          <cell r="B539">
            <v>4234014372</v>
          </cell>
          <cell r="C539" t="str">
            <v>SHOUKAT ALI KHAN</v>
          </cell>
          <cell r="D539">
            <v>102</v>
          </cell>
          <cell r="E539" t="str">
            <v>PK41NBPA0043001300065391</v>
          </cell>
          <cell r="F539" t="str">
            <v>NATIONAL BANK OF PAKISTAN</v>
          </cell>
          <cell r="G539" t="str">
            <v>NEW CLOTH MARKET BRANCH-0043 HYDERABAD</v>
          </cell>
          <cell r="H539" t="str">
            <v>SHOUKAT ALI KHAN</v>
          </cell>
          <cell r="I539" t="str">
            <v>UNPAID</v>
          </cell>
        </row>
        <row r="540">
          <cell r="B540">
            <v>4234020056</v>
          </cell>
          <cell r="C540" t="str">
            <v>ABDUL RAUF</v>
          </cell>
          <cell r="D540">
            <v>402</v>
          </cell>
          <cell r="E540" t="str">
            <v>PK88BAHL1015007100234750</v>
          </cell>
          <cell r="F540" t="str">
            <v>BANK AL HABIB LIMITED</v>
          </cell>
          <cell r="G540" t="str">
            <v>NEW CHALLI BRANCH KARACHI.</v>
          </cell>
          <cell r="H540" t="str">
            <v>ABDUL RAUF</v>
          </cell>
          <cell r="I540" t="str">
            <v>PAID</v>
          </cell>
        </row>
        <row r="541">
          <cell r="B541">
            <v>4234021138</v>
          </cell>
          <cell r="C541" t="str">
            <v>OUMAN SAMAD</v>
          </cell>
          <cell r="D541">
            <v>1692</v>
          </cell>
          <cell r="E541" t="str">
            <v>PK33BAHL1077008100400901</v>
          </cell>
          <cell r="F541" t="str">
            <v>BANK AL HABIB LIMITED</v>
          </cell>
          <cell r="G541" t="str">
            <v>SHAH FAISAL COLONY BRANCH (1077) KARACHI.</v>
          </cell>
          <cell r="H541" t="str">
            <v>OUMAN SAMAD</v>
          </cell>
          <cell r="I541" t="str">
            <v>PAID</v>
          </cell>
        </row>
        <row r="542">
          <cell r="B542">
            <v>4234021583</v>
          </cell>
          <cell r="C542" t="str">
            <v>BURHAN AHMED</v>
          </cell>
          <cell r="D542">
            <v>596</v>
          </cell>
          <cell r="E542" t="str">
            <v>PK76UNIL0109000225674286</v>
          </cell>
          <cell r="F542" t="str">
            <v>UNITED BANK LIMITED</v>
          </cell>
          <cell r="G542" t="str">
            <v>UNIVERSITY CAMPUS BR (1146) KARACHI</v>
          </cell>
          <cell r="H542" t="str">
            <v>BURHAN AHMED</v>
          </cell>
          <cell r="I542" t="str">
            <v>PAID</v>
          </cell>
        </row>
        <row r="543">
          <cell r="B543">
            <v>4234023837</v>
          </cell>
          <cell r="C543" t="str">
            <v>MUHAMMAD SHAHZAD</v>
          </cell>
          <cell r="D543">
            <v>50</v>
          </cell>
          <cell r="E543" t="str">
            <v>PK18MUCB0139202010059600</v>
          </cell>
          <cell r="F543" t="str">
            <v>MCB BANK LIMITED</v>
          </cell>
          <cell r="G543" t="str">
            <v>LAHORE STOCK EXCHANGE BRANCH LAHORE</v>
          </cell>
          <cell r="H543" t="str">
            <v>MUHAMMAD SHAHZAD</v>
          </cell>
          <cell r="I543" t="str">
            <v>PAID</v>
          </cell>
        </row>
        <row r="544">
          <cell r="B544">
            <v>4234024884</v>
          </cell>
          <cell r="C544" t="str">
            <v>MUHAMAD RAFIQ</v>
          </cell>
          <cell r="D544">
            <v>211</v>
          </cell>
          <cell r="E544" t="str">
            <v>PK86UNIL0112014910203547</v>
          </cell>
          <cell r="F544" t="str">
            <v>UNITED BANK LIMITED</v>
          </cell>
          <cell r="H544" t="str">
            <v>MUHAMAD RAFIQ</v>
          </cell>
          <cell r="I544" t="str">
            <v>PAID</v>
          </cell>
        </row>
        <row r="545">
          <cell r="B545">
            <v>4259002003</v>
          </cell>
          <cell r="C545" t="str">
            <v>MOHAMMAD</v>
          </cell>
          <cell r="D545">
            <v>1</v>
          </cell>
          <cell r="E545" t="str">
            <v>PK32SUMB0205027140104687</v>
          </cell>
          <cell r="F545" t="str">
            <v>SUMMIT BANK LIMITED</v>
          </cell>
          <cell r="G545" t="str">
            <v>PAKISTAN STOCK EXCHANGE KARACHI</v>
          </cell>
          <cell r="H545" t="str">
            <v>MOHAMMAD</v>
          </cell>
          <cell r="I545" t="str">
            <v>PAID</v>
          </cell>
        </row>
        <row r="546">
          <cell r="B546">
            <v>4259002979</v>
          </cell>
          <cell r="C546" t="str">
            <v>AMIR HAROON</v>
          </cell>
          <cell r="D546">
            <v>48</v>
          </cell>
          <cell r="E546" t="str">
            <v>PK29ABPA0010015896410011</v>
          </cell>
          <cell r="F546" t="str">
            <v>ALLIED BANK LIMITED</v>
          </cell>
          <cell r="G546" t="str">
            <v>BAHADURABAD KARACHI</v>
          </cell>
          <cell r="H546" t="str">
            <v>AMIR HAROON</v>
          </cell>
          <cell r="I546" t="str">
            <v>PAID</v>
          </cell>
        </row>
        <row r="547">
          <cell r="B547">
            <v>4259003233</v>
          </cell>
          <cell r="C547" t="str">
            <v>SYED MASOOM ALI</v>
          </cell>
          <cell r="D547">
            <v>1600</v>
          </cell>
          <cell r="E547" t="str">
            <v>PK83BAHL1004008100010801</v>
          </cell>
          <cell r="F547" t="str">
            <v>BANK AL HABIB LIMITED</v>
          </cell>
          <cell r="G547" t="str">
            <v>GULSHAN-E-IQBAL KARACHI</v>
          </cell>
          <cell r="H547" t="str">
            <v>SYED MASOOM ALI</v>
          </cell>
          <cell r="I547" t="str">
            <v>PAID</v>
          </cell>
        </row>
        <row r="548">
          <cell r="B548">
            <v>4259014164</v>
          </cell>
          <cell r="C548" t="str">
            <v>MUHAMMAD ASIF SULTAN</v>
          </cell>
          <cell r="D548">
            <v>9775</v>
          </cell>
          <cell r="E548" t="str">
            <v>PK11DUIB0000000235124002</v>
          </cell>
          <cell r="F548" t="str">
            <v>DUBAI ISLAMIC BANK PAKISTAN LIMITED</v>
          </cell>
          <cell r="G548" t="str">
            <v>KARACHI STOCK EXCHANGE KARACHI</v>
          </cell>
          <cell r="H548" t="str">
            <v>MUHAMMAD ASIF SULTAN</v>
          </cell>
          <cell r="I548" t="str">
            <v>PAID</v>
          </cell>
        </row>
        <row r="549">
          <cell r="B549">
            <v>4283009948</v>
          </cell>
          <cell r="C549" t="str">
            <v>MUHAMMAD SHAFIQUE SHEIKH</v>
          </cell>
          <cell r="D549">
            <v>4</v>
          </cell>
          <cell r="E549" t="str">
            <v>PK22HABB0006210063620601</v>
          </cell>
          <cell r="F549" t="str">
            <v>HABIB BANK LIMITED</v>
          </cell>
          <cell r="G549" t="str">
            <v>MOGHALPURA BRANCH, LAHORE</v>
          </cell>
          <cell r="H549" t="str">
            <v>MUHAMMAD SHAFIQUE SHEIKH</v>
          </cell>
          <cell r="I549" t="str">
            <v>PAID</v>
          </cell>
        </row>
        <row r="550">
          <cell r="B550">
            <v>4317001502</v>
          </cell>
          <cell r="C550" t="str">
            <v>SHABBIR IRFAN</v>
          </cell>
          <cell r="D550">
            <v>512</v>
          </cell>
          <cell r="E550" t="str">
            <v>PK33MPBL0101017140277341</v>
          </cell>
          <cell r="F550" t="str">
            <v>HABIB METROPOLITAN BANK LIMITED</v>
          </cell>
          <cell r="G550" t="str">
            <v>MAIN KARACHI.</v>
          </cell>
          <cell r="H550" t="str">
            <v>SHABBIR IRFAN</v>
          </cell>
          <cell r="I550" t="str">
            <v>PAID</v>
          </cell>
        </row>
        <row r="551">
          <cell r="B551">
            <v>4317002930</v>
          </cell>
          <cell r="C551" t="str">
            <v>SALEEM YOUSUF SHAJANI</v>
          </cell>
          <cell r="D551">
            <v>5120</v>
          </cell>
          <cell r="E551" t="str">
            <v>PK28MPBL0101217140467541</v>
          </cell>
          <cell r="F551" t="str">
            <v>HABIB METROPOLITAN BANK LIMITED</v>
          </cell>
          <cell r="G551" t="str">
            <v>MAIN KARACHI</v>
          </cell>
          <cell r="H551" t="str">
            <v>SALEEM YOUSUF SHAJANI</v>
          </cell>
          <cell r="I551" t="str">
            <v>PAID</v>
          </cell>
        </row>
        <row r="552">
          <cell r="B552">
            <v>4317003169</v>
          </cell>
          <cell r="C552" t="str">
            <v>MOHAMMAD TOUFIQ</v>
          </cell>
          <cell r="D552">
            <v>316</v>
          </cell>
          <cell r="E552" t="str">
            <v>PK88SUMB0204027140113429</v>
          </cell>
          <cell r="F552" t="str">
            <v>SUMMIT BANK LIMITED</v>
          </cell>
          <cell r="G552" t="str">
            <v>ATRIUM MALL KARACHI.</v>
          </cell>
          <cell r="H552" t="str">
            <v>MOHAMMAD TOUFIQ</v>
          </cell>
          <cell r="I552" t="str">
            <v>PAID</v>
          </cell>
        </row>
        <row r="553">
          <cell r="B553">
            <v>4333003647</v>
          </cell>
          <cell r="C553" t="str">
            <v>MOHD ATHER</v>
          </cell>
          <cell r="D553">
            <v>100</v>
          </cell>
          <cell r="E553" t="str">
            <v>PK56NBPA0549003007452445</v>
          </cell>
          <cell r="F553" t="str">
            <v>NATIONAL BANK OF PAKISTAN</v>
          </cell>
          <cell r="G553" t="str">
            <v>UNIVERSITY OF AGRICULTURAL BRANCH FAISALABAD</v>
          </cell>
          <cell r="H553" t="str">
            <v>MOHD ATHER</v>
          </cell>
          <cell r="I553" t="str">
            <v>PAID</v>
          </cell>
        </row>
        <row r="554">
          <cell r="B554">
            <v>4333019775</v>
          </cell>
          <cell r="C554" t="str">
            <v>SHAFQAT AYUB</v>
          </cell>
          <cell r="D554">
            <v>2444</v>
          </cell>
          <cell r="E554" t="str">
            <v>PK66ALFH0036001005519119</v>
          </cell>
          <cell r="F554" t="str">
            <v>BANK ALFALAH LIMITED</v>
          </cell>
          <cell r="G554" t="str">
            <v>LIAQAT ROAD FAISALABAD</v>
          </cell>
          <cell r="H554" t="str">
            <v>SHAFQAT AYUB</v>
          </cell>
          <cell r="I554" t="str">
            <v>PAID</v>
          </cell>
        </row>
        <row r="555">
          <cell r="B555">
            <v>4333020476</v>
          </cell>
          <cell r="C555" t="str">
            <v>ZEESHAN AHMAD</v>
          </cell>
          <cell r="D555">
            <v>17000</v>
          </cell>
          <cell r="E555" t="str">
            <v>PK91MEZN0004050100688503</v>
          </cell>
          <cell r="F555" t="str">
            <v>MEEZAN BANK LIMITED</v>
          </cell>
          <cell r="G555" t="str">
            <v>SATYANA ROAD FAISALABAD</v>
          </cell>
          <cell r="H555" t="str">
            <v>ZEESHAN AHMAD</v>
          </cell>
          <cell r="I555" t="str">
            <v>PAID</v>
          </cell>
        </row>
        <row r="556">
          <cell r="B556">
            <v>4333021045</v>
          </cell>
          <cell r="C556" t="str">
            <v>MAQSOOD ALI</v>
          </cell>
          <cell r="D556">
            <v>1024</v>
          </cell>
          <cell r="E556" t="str">
            <v>PK93HABB0008977900171003</v>
          </cell>
          <cell r="F556" t="str">
            <v>HABIB BANK LIMITED</v>
          </cell>
          <cell r="G556" t="str">
            <v>JARANAWALA BZ SHAHKOT NANKANA SAHIB SHAHKOT</v>
          </cell>
          <cell r="H556" t="str">
            <v>MAQSOOD ALI</v>
          </cell>
          <cell r="I556" t="str">
            <v>PAID</v>
          </cell>
        </row>
        <row r="557">
          <cell r="B557">
            <v>4333027588</v>
          </cell>
          <cell r="C557" t="str">
            <v>MUHAMMAD AKHTER</v>
          </cell>
          <cell r="D557">
            <v>1155</v>
          </cell>
          <cell r="E557" t="str">
            <v>PK76HABB0006207000037201</v>
          </cell>
          <cell r="F557" t="str">
            <v>HABIB BANK LIMITED</v>
          </cell>
          <cell r="G557" t="str">
            <v>N-BLOCK POONCH ROAD SAMNABAD BRANCH LAHORE</v>
          </cell>
          <cell r="H557" t="str">
            <v>MUHAMMAD AKHTER</v>
          </cell>
          <cell r="I557" t="str">
            <v>UNPAID</v>
          </cell>
        </row>
        <row r="558">
          <cell r="B558">
            <v>4341004263</v>
          </cell>
          <cell r="C558" t="str">
            <v>MUHAMMAD RAZA RAVJANI</v>
          </cell>
          <cell r="D558">
            <v>1844</v>
          </cell>
          <cell r="E558" t="str">
            <v>PK91BAHL1047007100142401</v>
          </cell>
          <cell r="F558" t="str">
            <v>BANK AL HABIB LIMITED</v>
          </cell>
          <cell r="G558" t="str">
            <v>SOLDIER BAZAR BRANCH KARACHI</v>
          </cell>
          <cell r="H558" t="str">
            <v>MUHAMMAD RAZA RAVJANI</v>
          </cell>
          <cell r="I558" t="str">
            <v>PAID</v>
          </cell>
        </row>
        <row r="559">
          <cell r="B559">
            <v>4341018115</v>
          </cell>
          <cell r="C559" t="str">
            <v>MUHAMMAD RUSTAM</v>
          </cell>
          <cell r="D559">
            <v>212</v>
          </cell>
          <cell r="E559" t="str">
            <v>PK42ABPA0010044962090013</v>
          </cell>
          <cell r="F559" t="str">
            <v>ALLIED BANK LIMITED</v>
          </cell>
          <cell r="G559" t="str">
            <v>SEHAR COMMERCIAL BRANCH PHASE 7 KARACHI</v>
          </cell>
          <cell r="H559" t="str">
            <v>MUHAMMAD RUSTAM</v>
          </cell>
          <cell r="I559" t="str">
            <v>PAID</v>
          </cell>
        </row>
        <row r="560">
          <cell r="B560">
            <v>4341023164</v>
          </cell>
          <cell r="C560" t="str">
            <v>ABDUL HAMEED KHAN</v>
          </cell>
          <cell r="D560">
            <v>1275</v>
          </cell>
          <cell r="E560" t="str">
            <v>PK72BAHL1063098100964901</v>
          </cell>
          <cell r="F560" t="str">
            <v>BANK AL HABIB LIMITED</v>
          </cell>
          <cell r="G560" t="str">
            <v>GULSHAN-E-RABIA,GULSHAN-E-IQBAL KARACHI.</v>
          </cell>
          <cell r="H560" t="str">
            <v>ABDUL HAMEED KHAN</v>
          </cell>
          <cell r="I560" t="str">
            <v>PAID</v>
          </cell>
        </row>
        <row r="561">
          <cell r="B561">
            <v>4341025912</v>
          </cell>
          <cell r="C561" t="str">
            <v>ASHOK KUMAR RAJWANI</v>
          </cell>
          <cell r="D561">
            <v>93</v>
          </cell>
          <cell r="E561" t="str">
            <v>PK72BAHL1012009500619401</v>
          </cell>
          <cell r="F561" t="str">
            <v>BANK AL HABIB LIMITED</v>
          </cell>
          <cell r="G561" t="str">
            <v>KARACHI STOCK EXCHANGE KARACHI</v>
          </cell>
          <cell r="H561" t="str">
            <v>ASHOK KUMAR RAJWANI</v>
          </cell>
          <cell r="I561" t="str">
            <v>PAID</v>
          </cell>
        </row>
        <row r="562">
          <cell r="B562">
            <v>4341026373</v>
          </cell>
          <cell r="C562" t="str">
            <v>KHALID MEHMOOD</v>
          </cell>
          <cell r="D562">
            <v>32</v>
          </cell>
          <cell r="E562" t="str">
            <v>PK11UNIL0112049310046471</v>
          </cell>
          <cell r="F562" t="str">
            <v>UNITED BANK LIMITED</v>
          </cell>
          <cell r="G562" t="str">
            <v>S.M.C.H.S KARACHI.</v>
          </cell>
          <cell r="H562" t="str">
            <v>KHALID MEHMOOD</v>
          </cell>
          <cell r="I562" t="str">
            <v>PAID</v>
          </cell>
        </row>
        <row r="563">
          <cell r="B563">
            <v>4341026563</v>
          </cell>
          <cell r="C563" t="str">
            <v>MUHAMMAD SALEEM AKHTER</v>
          </cell>
          <cell r="D563">
            <v>768</v>
          </cell>
          <cell r="E563" t="str">
            <v>PK94HABB0000470061708401</v>
          </cell>
          <cell r="F563" t="str">
            <v>HABIB BANK LIMITED</v>
          </cell>
          <cell r="G563" t="str">
            <v>ANNEXE BRANCH KARACHI.</v>
          </cell>
          <cell r="H563" t="str">
            <v>MUHAMMAD SALEEM AKHTER</v>
          </cell>
          <cell r="I563" t="str">
            <v>PAID</v>
          </cell>
        </row>
        <row r="564">
          <cell r="B564">
            <v>4341027157</v>
          </cell>
          <cell r="C564" t="str">
            <v>ABUL FAZAL SHUJA UL WAHAB</v>
          </cell>
          <cell r="D564">
            <v>260</v>
          </cell>
          <cell r="E564" t="str">
            <v>PK60MUCB0007302010182033</v>
          </cell>
          <cell r="F564" t="str">
            <v>MCB BANK LIMITED</v>
          </cell>
          <cell r="G564" t="str">
            <v>WATER PUMP BRANCH KARACHI</v>
          </cell>
          <cell r="H564" t="str">
            <v>ABUL FAZAL SHUJA UL WAHAB</v>
          </cell>
          <cell r="I564" t="str">
            <v>PAID</v>
          </cell>
        </row>
        <row r="565">
          <cell r="B565">
            <v>4341027603</v>
          </cell>
          <cell r="C565" t="str">
            <v>ABDUL HADI</v>
          </cell>
          <cell r="D565">
            <v>481</v>
          </cell>
          <cell r="E565" t="str">
            <v>PK39HABB0000470025696201</v>
          </cell>
          <cell r="F565" t="str">
            <v>HABIB BANK LIMITED</v>
          </cell>
          <cell r="G565" t="str">
            <v>ANNEXE BRANCH KARACHI</v>
          </cell>
          <cell r="H565" t="str">
            <v>ABDUL HADI</v>
          </cell>
          <cell r="I565" t="str">
            <v>PAID</v>
          </cell>
        </row>
        <row r="566">
          <cell r="B566">
            <v>4341028692</v>
          </cell>
          <cell r="C566" t="str">
            <v>IFTIKHAR AHMED ANSARI</v>
          </cell>
          <cell r="D566">
            <v>1809</v>
          </cell>
          <cell r="E566" t="str">
            <v>PK58ABPA0010013520620014</v>
          </cell>
          <cell r="F566" t="str">
            <v>ALLIED BANK LIMITED</v>
          </cell>
          <cell r="G566" t="str">
            <v>HALA BRANCH HALA DARGAH ROAD</v>
          </cell>
          <cell r="H566" t="str">
            <v>IFTIKHAR AHMED ANSARI</v>
          </cell>
          <cell r="I566" t="str">
            <v>PAID</v>
          </cell>
        </row>
        <row r="567">
          <cell r="B567">
            <v>4366017008</v>
          </cell>
          <cell r="C567" t="str">
            <v>MUHAMMAD SALEEM</v>
          </cell>
          <cell r="D567">
            <v>480</v>
          </cell>
          <cell r="E567" t="str">
            <v>PK25ABPA0010002184670018</v>
          </cell>
          <cell r="F567" t="str">
            <v>ALLIED BANK LIMITED</v>
          </cell>
          <cell r="G567" t="str">
            <v>PIDC HOUSE M.T KHAN ROAD, KARACHI</v>
          </cell>
          <cell r="H567" t="str">
            <v>MUHAMMAD SALEEM</v>
          </cell>
          <cell r="I567" t="str">
            <v>PAID</v>
          </cell>
        </row>
        <row r="568">
          <cell r="B568">
            <v>4366023394</v>
          </cell>
          <cell r="C568" t="str">
            <v>ALI RAZA RAJANI</v>
          </cell>
          <cell r="D568">
            <v>256</v>
          </cell>
          <cell r="E568" t="str">
            <v>PK02ABPA0010002199470013</v>
          </cell>
          <cell r="F568" t="str">
            <v>ALLIED BANK LIMITED</v>
          </cell>
          <cell r="G568" t="str">
            <v>PIDC HOUSE DR, ZIAUDDIN AHMED ROAD KARACHI</v>
          </cell>
          <cell r="H568" t="str">
            <v>ALI RAZA RAJANI</v>
          </cell>
          <cell r="I568" t="str">
            <v>PAID</v>
          </cell>
        </row>
        <row r="569">
          <cell r="B569">
            <v>4366032494</v>
          </cell>
          <cell r="C569" t="str">
            <v>ZOHRA</v>
          </cell>
          <cell r="D569">
            <v>15242</v>
          </cell>
          <cell r="E569" t="str">
            <v>PK47MPBL0129027140121701</v>
          </cell>
          <cell r="F569" t="str">
            <v>HABIB METROPOLITAN BANK LIMITED</v>
          </cell>
          <cell r="G569" t="str">
            <v>ALAMGIR KARACHI</v>
          </cell>
          <cell r="H569" t="str">
            <v>ZOHRA</v>
          </cell>
          <cell r="I569" t="str">
            <v>PAID</v>
          </cell>
        </row>
        <row r="570">
          <cell r="B570">
            <v>4366033773</v>
          </cell>
          <cell r="C570" t="str">
            <v>SARA AHMED</v>
          </cell>
          <cell r="D570">
            <v>245</v>
          </cell>
          <cell r="E570" t="str">
            <v>PK80FAYS3001301000004807</v>
          </cell>
          <cell r="F570" t="str">
            <v>FAYSAL BANK LIMITED</v>
          </cell>
          <cell r="G570" t="str">
            <v>SHARFABAD KARACHI</v>
          </cell>
          <cell r="H570" t="str">
            <v>SARA AHMED</v>
          </cell>
          <cell r="I570" t="str">
            <v>PAID</v>
          </cell>
        </row>
        <row r="571">
          <cell r="B571">
            <v>4366036388</v>
          </cell>
          <cell r="C571" t="str">
            <v>MUHAMMAD AFTAB ALAM</v>
          </cell>
          <cell r="D571">
            <v>6536</v>
          </cell>
          <cell r="E571" t="str">
            <v>PK63MUCB0004202010096774</v>
          </cell>
          <cell r="F571" t="str">
            <v>MCB BANK LIMITED</v>
          </cell>
          <cell r="G571" t="str">
            <v>NURSERY BRANCH KARACHI PECHS BLOCK 6, KARACHI</v>
          </cell>
          <cell r="H571" t="str">
            <v>MUHAMMAD AFTAB ALAM</v>
          </cell>
          <cell r="I571" t="str">
            <v>PAID</v>
          </cell>
        </row>
        <row r="572">
          <cell r="B572">
            <v>4366036495</v>
          </cell>
          <cell r="C572" t="str">
            <v>MOHAMMED SULEMAN</v>
          </cell>
          <cell r="D572">
            <v>1225</v>
          </cell>
          <cell r="E572" t="str">
            <v>PK60MUCB0098002019002849</v>
          </cell>
          <cell r="F572" t="str">
            <v>MCB BANK LIMITED</v>
          </cell>
          <cell r="G572" t="str">
            <v>GOLE MARKET KARACHI</v>
          </cell>
          <cell r="H572" t="str">
            <v>MOHAMMED SULEMAN</v>
          </cell>
          <cell r="I572" t="str">
            <v>PAID</v>
          </cell>
        </row>
        <row r="573">
          <cell r="B573">
            <v>4374001852</v>
          </cell>
          <cell r="C573" t="str">
            <v>MOHAMMAD MEHBOOB.</v>
          </cell>
          <cell r="D573">
            <v>260</v>
          </cell>
          <cell r="E573" t="str">
            <v>PK33UNIL0112060510923389</v>
          </cell>
          <cell r="F573" t="str">
            <v>UNITED BANK LIMITED</v>
          </cell>
          <cell r="G573" t="str">
            <v>CITY BRANCH KARACHI</v>
          </cell>
          <cell r="H573" t="str">
            <v>MOHAMMAD MEHBOOB.</v>
          </cell>
          <cell r="I573" t="str">
            <v>PAID</v>
          </cell>
        </row>
        <row r="574">
          <cell r="B574">
            <v>4374003528</v>
          </cell>
          <cell r="C574" t="str">
            <v>TAHIR ZIA</v>
          </cell>
          <cell r="D574">
            <v>1487</v>
          </cell>
          <cell r="E574" t="str">
            <v>PK20ASCM0000191070701255</v>
          </cell>
          <cell r="F574" t="str">
            <v>ASKARI BANK LIMITED</v>
          </cell>
          <cell r="G574" t="str">
            <v>SHARA-E-FAISAL KARACHI</v>
          </cell>
          <cell r="H574" t="str">
            <v>TAHIR ZIA</v>
          </cell>
          <cell r="I574" t="str">
            <v>UNPAID</v>
          </cell>
        </row>
        <row r="575">
          <cell r="B575">
            <v>4374004138</v>
          </cell>
          <cell r="C575" t="str">
            <v>YOUNUS MAJID</v>
          </cell>
          <cell r="D575">
            <v>20</v>
          </cell>
          <cell r="E575" t="str">
            <v>PK91MEZN0001290102471016</v>
          </cell>
          <cell r="F575" t="str">
            <v>MEEZAN BANK LIMITED</v>
          </cell>
          <cell r="G575" t="str">
            <v>MUHAMMAD ALI SOCIETY KARACHI</v>
          </cell>
          <cell r="H575" t="str">
            <v>YOUNUS MAJID</v>
          </cell>
          <cell r="I575" t="str">
            <v>PAID</v>
          </cell>
        </row>
        <row r="576">
          <cell r="B576">
            <v>4374006208</v>
          </cell>
          <cell r="C576" t="str">
            <v>MUKHTAR AHMED</v>
          </cell>
          <cell r="D576">
            <v>7437</v>
          </cell>
          <cell r="E576" t="str">
            <v>PK57BAHL0146007800020850</v>
          </cell>
          <cell r="F576" t="str">
            <v>BANK AL HABIB LIMITED</v>
          </cell>
          <cell r="G576" t="str">
            <v>BAHRIA TOWN LAHORE</v>
          </cell>
          <cell r="H576" t="str">
            <v>MUKHTAR AHMED</v>
          </cell>
          <cell r="I576" t="str">
            <v>PAID</v>
          </cell>
        </row>
        <row r="577">
          <cell r="B577">
            <v>4374006968</v>
          </cell>
          <cell r="C577" t="str">
            <v>NIDA</v>
          </cell>
          <cell r="D577">
            <v>425</v>
          </cell>
          <cell r="E577" t="str">
            <v>PK20ABPA0010033525470018</v>
          </cell>
          <cell r="F577" t="str">
            <v>ALLIED BANK LIMITED</v>
          </cell>
          <cell r="G577" t="str">
            <v>STOCK EXCHANGE KARACHI</v>
          </cell>
          <cell r="H577" t="str">
            <v>NIDA</v>
          </cell>
          <cell r="I577" t="str">
            <v>PAID</v>
          </cell>
        </row>
        <row r="578">
          <cell r="B578">
            <v>4374007438</v>
          </cell>
          <cell r="C578" t="str">
            <v>YASIN IQBAL KODVAVI</v>
          </cell>
          <cell r="D578">
            <v>2444</v>
          </cell>
          <cell r="E578" t="str">
            <v>PK09ALFH0012001004252488</v>
          </cell>
          <cell r="F578" t="str">
            <v>BANK ALFALAH LIMITED</v>
          </cell>
          <cell r="G578" t="str">
            <v>PAKISTAN STOCK EXCHANGE KARACHI</v>
          </cell>
          <cell r="H578" t="str">
            <v>YASIN IQBAL KODVAVI</v>
          </cell>
          <cell r="I578" t="str">
            <v>PAID</v>
          </cell>
        </row>
        <row r="579">
          <cell r="B579">
            <v>4374007925</v>
          </cell>
          <cell r="C579" t="str">
            <v>MOHAMMED SIDDIQ</v>
          </cell>
          <cell r="D579">
            <v>12750</v>
          </cell>
          <cell r="E579" t="str">
            <v>PK20ABPA0010033525470018</v>
          </cell>
          <cell r="F579" t="str">
            <v>ALLIED BANK LIMITED</v>
          </cell>
          <cell r="G579" t="str">
            <v>STOCK EXCHANGE KARACHI</v>
          </cell>
          <cell r="H579" t="str">
            <v>MOHAMMED SIDDIQ</v>
          </cell>
          <cell r="I579" t="str">
            <v>PAID</v>
          </cell>
        </row>
        <row r="580">
          <cell r="B580">
            <v>4374007933</v>
          </cell>
          <cell r="C580" t="str">
            <v>MOHAMMED YAMEEN.</v>
          </cell>
          <cell r="D580">
            <v>2550</v>
          </cell>
          <cell r="E580" t="str">
            <v>PK33MPBL0133217140174366</v>
          </cell>
          <cell r="F580" t="str">
            <v>HABIB METROPOLITAN BANK LIMITED</v>
          </cell>
          <cell r="G580" t="str">
            <v>DOHRAJI COLONY KARACHI</v>
          </cell>
          <cell r="H580" t="str">
            <v>MOHAMMED YAMEEN.</v>
          </cell>
          <cell r="I580" t="str">
            <v>PAID</v>
          </cell>
        </row>
        <row r="581">
          <cell r="B581">
            <v>4374008394</v>
          </cell>
          <cell r="C581" t="str">
            <v>HAWA HAMID ADAMJEE</v>
          </cell>
          <cell r="D581">
            <v>2125</v>
          </cell>
          <cell r="E581" t="str">
            <v>PK61MUCB0000101010097243</v>
          </cell>
          <cell r="F581" t="str">
            <v>MCB BANK LIMITED</v>
          </cell>
          <cell r="G581" t="str">
            <v>MAIN BRANCH I.I. CHUNDRIGAR ROAD KARACHI</v>
          </cell>
          <cell r="H581" t="str">
            <v>HAWA HAMID ADAMJEE</v>
          </cell>
          <cell r="I581" t="str">
            <v>PAID</v>
          </cell>
        </row>
        <row r="582">
          <cell r="B582">
            <v>4374008667</v>
          </cell>
          <cell r="C582" t="str">
            <v>FAHAD IQBAL</v>
          </cell>
          <cell r="D582">
            <v>1025</v>
          </cell>
          <cell r="E582" t="str">
            <v>PK64MEZN0001100102028949</v>
          </cell>
          <cell r="F582" t="str">
            <v>MEEZAN BANK LIMITED</v>
          </cell>
          <cell r="G582" t="str">
            <v>CLOTH MARKET KARACHI</v>
          </cell>
          <cell r="H582" t="str">
            <v>FAHAD IQBAL</v>
          </cell>
          <cell r="I582" t="str">
            <v>PAID</v>
          </cell>
        </row>
        <row r="583">
          <cell r="B583">
            <v>4374008832</v>
          </cell>
          <cell r="C583" t="str">
            <v>ABDUL SATTAR GHAZI</v>
          </cell>
          <cell r="D583">
            <v>1050</v>
          </cell>
          <cell r="E583" t="str">
            <v>PK47MEZN0001630102277597</v>
          </cell>
          <cell r="F583" t="str">
            <v>MEEZAN BANK LIMITED</v>
          </cell>
          <cell r="G583" t="str">
            <v>KHARADAR BRANCH KARACHI</v>
          </cell>
          <cell r="H583" t="str">
            <v>ABDUL SATTAR GHAZI</v>
          </cell>
          <cell r="I583" t="str">
            <v>UNPAID</v>
          </cell>
        </row>
        <row r="584">
          <cell r="B584">
            <v>4374009574</v>
          </cell>
          <cell r="C584" t="str">
            <v>MOHAMMAD ARIF</v>
          </cell>
          <cell r="D584">
            <v>425</v>
          </cell>
          <cell r="E584" t="str">
            <v>PK65ALFH0012001003288464</v>
          </cell>
          <cell r="F584" t="str">
            <v>BANK ALFALAH LIMITED</v>
          </cell>
          <cell r="G584" t="str">
            <v>KARACHI STOCK EXCHANGE KARACHI</v>
          </cell>
          <cell r="H584" t="str">
            <v>MOHAMMAD ARIF</v>
          </cell>
          <cell r="I584" t="str">
            <v>UNPAID</v>
          </cell>
        </row>
        <row r="585">
          <cell r="B585">
            <v>4374009590</v>
          </cell>
          <cell r="C585" t="str">
            <v>RUKHSANA ARIF</v>
          </cell>
          <cell r="D585">
            <v>350</v>
          </cell>
          <cell r="E585" t="str">
            <v>PK69BKIP0101000006040001</v>
          </cell>
          <cell r="F585" t="str">
            <v>BANKISLAMI PAKISTAN LIMITED</v>
          </cell>
          <cell r="G585" t="str">
            <v>KARACHI STOCK EXCHANGE KARACHI</v>
          </cell>
          <cell r="H585" t="str">
            <v>RUKHSANA ARIF</v>
          </cell>
          <cell r="I585" t="str">
            <v>PAID</v>
          </cell>
        </row>
        <row r="586">
          <cell r="B586">
            <v>4374009624</v>
          </cell>
          <cell r="C586" t="str">
            <v>ZEESHAN MEHMOOD MOLVI</v>
          </cell>
          <cell r="D586">
            <v>1275</v>
          </cell>
          <cell r="E586" t="str">
            <v>PK75BKIP0101000008500201</v>
          </cell>
          <cell r="F586" t="str">
            <v>BANKISLAMI PAKISTAN LIMITED</v>
          </cell>
          <cell r="G586" t="str">
            <v>KARACHI STOCK EXCHANGE KARACHI</v>
          </cell>
          <cell r="H586" t="str">
            <v>ZEESHAN MEHMOOD MOLVI</v>
          </cell>
          <cell r="I586" t="str">
            <v>PAID</v>
          </cell>
        </row>
        <row r="587">
          <cell r="B587">
            <v>4374010127</v>
          </cell>
          <cell r="C587" t="str">
            <v>NADEEM AHSAN</v>
          </cell>
          <cell r="D587">
            <v>894</v>
          </cell>
          <cell r="E587" t="str">
            <v>PK81UNIL0112049101023500</v>
          </cell>
          <cell r="F587" t="str">
            <v>UNITED BANK LIMITED</v>
          </cell>
          <cell r="G587" t="str">
            <v>GULSHAN-E-ZUBAIDA, NORTH NAZIMABAD KARACHI</v>
          </cell>
          <cell r="H587" t="str">
            <v>NADEEM AHSAN</v>
          </cell>
          <cell r="I587" t="str">
            <v>PAID</v>
          </cell>
        </row>
        <row r="588">
          <cell r="B588">
            <v>4374010317</v>
          </cell>
          <cell r="C588" t="str">
            <v>MUHAMMAD IQBAL</v>
          </cell>
          <cell r="D588">
            <v>700</v>
          </cell>
          <cell r="E588" t="str">
            <v>PK72MUCB0106302010046499</v>
          </cell>
          <cell r="F588" t="str">
            <v>MCB BANK LIMITED</v>
          </cell>
          <cell r="G588" t="str">
            <v>STOCK EXCHANGE BUILDING KARACHI</v>
          </cell>
          <cell r="H588" t="str">
            <v>MUHAMMAD IQBAL</v>
          </cell>
          <cell r="I588" t="str">
            <v>PAID</v>
          </cell>
        </row>
        <row r="589">
          <cell r="B589">
            <v>4374010937</v>
          </cell>
          <cell r="C589" t="str">
            <v>MURTAZA HUSAIN NOORANI</v>
          </cell>
          <cell r="D589">
            <v>395</v>
          </cell>
          <cell r="E589" t="str">
            <v>PK70MPBL0152017140334556</v>
          </cell>
          <cell r="F589" t="str">
            <v>HABIB METROPOLITAN BANK LIMITED</v>
          </cell>
          <cell r="G589" t="str">
            <v>HBZ PLAZA, I.I. CHUNDRIGAR ROAD KARACHI</v>
          </cell>
          <cell r="H589" t="str">
            <v>MURTAZA HUSAIN NOORANI</v>
          </cell>
          <cell r="I589" t="str">
            <v>PAID</v>
          </cell>
        </row>
        <row r="590">
          <cell r="B590">
            <v>4374011190</v>
          </cell>
          <cell r="C590" t="str">
            <v>MOHAMMAD ASIF</v>
          </cell>
          <cell r="D590">
            <v>100</v>
          </cell>
          <cell r="E590" t="str">
            <v>PK16MEZN0099350103137442</v>
          </cell>
          <cell r="F590" t="str">
            <v>MEEZAN BANK LIMITED</v>
          </cell>
          <cell r="G590" t="str">
            <v>M.A.JINNAH ROAD KARACHI</v>
          </cell>
          <cell r="H590" t="str">
            <v>MOHAMMAD ASIF</v>
          </cell>
          <cell r="I590" t="str">
            <v>PAID</v>
          </cell>
        </row>
        <row r="591">
          <cell r="B591">
            <v>4374011877</v>
          </cell>
          <cell r="C591" t="str">
            <v>UMAIR YOUNUS</v>
          </cell>
          <cell r="D591">
            <v>21</v>
          </cell>
          <cell r="E591" t="str">
            <v>PK91MEZN0001290102471016</v>
          </cell>
          <cell r="F591" t="str">
            <v>MEEZAN BANK LIMITED</v>
          </cell>
          <cell r="G591" t="str">
            <v>MUHAMMAD ALI SOCIETY KARACHI</v>
          </cell>
          <cell r="H591" t="str">
            <v>UMAIR YOUNUS</v>
          </cell>
          <cell r="I591" t="str">
            <v>PAID</v>
          </cell>
        </row>
        <row r="592">
          <cell r="B592">
            <v>4374012099</v>
          </cell>
          <cell r="C592" t="str">
            <v>SALIM AHMED</v>
          </cell>
          <cell r="D592">
            <v>9775</v>
          </cell>
          <cell r="E592" t="str">
            <v>PK78MPBL0146567140120945</v>
          </cell>
          <cell r="F592" t="str">
            <v>HABIB METROPOLITAN BANK LIMITED</v>
          </cell>
          <cell r="G592" t="str">
            <v>KHAYABAN-E-TANZEEM KARACHI</v>
          </cell>
          <cell r="H592" t="str">
            <v>SALIM AHMED</v>
          </cell>
          <cell r="I592" t="str">
            <v>PAID</v>
          </cell>
        </row>
        <row r="593">
          <cell r="B593">
            <v>4374012214</v>
          </cell>
          <cell r="C593" t="str">
            <v>ARSALAN</v>
          </cell>
          <cell r="D593">
            <v>412</v>
          </cell>
          <cell r="E593" t="str">
            <v>PK37ABPA0010033603270017</v>
          </cell>
          <cell r="F593" t="str">
            <v>ALLIED BANK LIMITED</v>
          </cell>
          <cell r="G593" t="str">
            <v>STOCK EXCHANGE KARACHI</v>
          </cell>
          <cell r="H593" t="str">
            <v>ARSALAN</v>
          </cell>
          <cell r="I593" t="str">
            <v>PAID</v>
          </cell>
        </row>
        <row r="594">
          <cell r="B594">
            <v>4424003141</v>
          </cell>
          <cell r="C594" t="str">
            <v>MUSHTAQ AHMED (200)</v>
          </cell>
          <cell r="D594">
            <v>53</v>
          </cell>
          <cell r="E594" t="str">
            <v>PK94MEZN0001330103593638</v>
          </cell>
          <cell r="F594" t="str">
            <v>MEEZAN BANK LIMITED</v>
          </cell>
          <cell r="G594" t="str">
            <v>(0133) WATER PUMP BR KARACHI</v>
          </cell>
          <cell r="H594" t="str">
            <v>MUSHTAQ AHMED (200)</v>
          </cell>
          <cell r="I594" t="str">
            <v>PAID</v>
          </cell>
        </row>
        <row r="595">
          <cell r="B595">
            <v>4424016457</v>
          </cell>
          <cell r="C595" t="str">
            <v>LIAQUAT ALI G KAZI</v>
          </cell>
          <cell r="D595">
            <v>9145</v>
          </cell>
          <cell r="E595" t="str">
            <v>PK51BAHL1026007701368601</v>
          </cell>
          <cell r="F595" t="str">
            <v>BANK AL HABIB LIMITED</v>
          </cell>
          <cell r="G595" t="str">
            <v>ALLAMA IQBAL ROAD BRANCH PECHS KARACHI</v>
          </cell>
          <cell r="H595" t="str">
            <v>LIAQUAT ALI G KAZI</v>
          </cell>
          <cell r="I595" t="str">
            <v>PAID</v>
          </cell>
        </row>
        <row r="596">
          <cell r="B596">
            <v>4424024428</v>
          </cell>
          <cell r="C596" t="str">
            <v>MUHAMMAD ZAHOOR</v>
          </cell>
          <cell r="D596">
            <v>1955</v>
          </cell>
          <cell r="E596" t="str">
            <v>PK68ALFH0012001003288992</v>
          </cell>
          <cell r="F596" t="str">
            <v>BANK ALFALAH LIMITED</v>
          </cell>
          <cell r="G596" t="str">
            <v>PAKISTAN STOCK EXCHANGE KARACHI</v>
          </cell>
          <cell r="H596" t="str">
            <v>MUHAMMAD ZAHOOR</v>
          </cell>
          <cell r="I596" t="str">
            <v>PAID</v>
          </cell>
        </row>
        <row r="597">
          <cell r="B597">
            <v>4424025458</v>
          </cell>
          <cell r="C597" t="str">
            <v>IRSHAD ADAMJEE</v>
          </cell>
          <cell r="D597">
            <v>316</v>
          </cell>
          <cell r="E597" t="str">
            <v>PK38FAYS0424008240590012</v>
          </cell>
          <cell r="F597" t="str">
            <v>FAYSAL BANK LIMITED</v>
          </cell>
          <cell r="G597" t="str">
            <v>I.I.CHUNDRIGAR ROAD KARACHI</v>
          </cell>
          <cell r="H597" t="str">
            <v>IRSHAD ADAMJEE</v>
          </cell>
          <cell r="I597" t="str">
            <v>PAID</v>
          </cell>
        </row>
        <row r="598">
          <cell r="B598">
            <v>4424025987</v>
          </cell>
          <cell r="C598" t="str">
            <v>KASHIF MAHMOOD</v>
          </cell>
          <cell r="D598">
            <v>151</v>
          </cell>
          <cell r="E598" t="str">
            <v>PK30UNIL0112123401021565</v>
          </cell>
          <cell r="F598" t="str">
            <v>UNITED BANK LIMITED</v>
          </cell>
          <cell r="G598" t="str">
            <v>AL REHMAN BRANCH KARACHI</v>
          </cell>
          <cell r="H598" t="str">
            <v>KASHIF MAHMOOD</v>
          </cell>
          <cell r="I598" t="str">
            <v>UNPAID</v>
          </cell>
        </row>
        <row r="599">
          <cell r="B599">
            <v>4424026134</v>
          </cell>
          <cell r="C599" t="str">
            <v>RUKHSANA AITMAD</v>
          </cell>
          <cell r="D599">
            <v>104</v>
          </cell>
          <cell r="E599" t="str">
            <v>PK64HABB0004000006157301</v>
          </cell>
          <cell r="F599" t="str">
            <v>HABIB BANK LIMITED</v>
          </cell>
          <cell r="G599" t="str">
            <v>MUSLIM TOWN KARACHI</v>
          </cell>
          <cell r="H599" t="str">
            <v>RUKHSANA AITMAD</v>
          </cell>
          <cell r="I599" t="str">
            <v>PAID</v>
          </cell>
        </row>
        <row r="600">
          <cell r="B600">
            <v>4424027892</v>
          </cell>
          <cell r="C600" t="str">
            <v>BATOOL ALI THARANI</v>
          </cell>
          <cell r="D600">
            <v>4</v>
          </cell>
          <cell r="E600" t="str">
            <v>PK25MUCB0049524081001542</v>
          </cell>
          <cell r="F600" t="str">
            <v>MCB BANK LIMITED</v>
          </cell>
          <cell r="G600" t="str">
            <v>MEHRAN HOTEL SHAHRAH E FAISAL KARACHI</v>
          </cell>
          <cell r="H600" t="str">
            <v>BATOOL ALI THARANI</v>
          </cell>
          <cell r="I600" t="str">
            <v>PAID</v>
          </cell>
        </row>
        <row r="601">
          <cell r="B601">
            <v>4424032330</v>
          </cell>
          <cell r="C601" t="str">
            <v>FAYYAZ AHMED KHAN</v>
          </cell>
          <cell r="D601">
            <v>4</v>
          </cell>
          <cell r="E601" t="str">
            <v>PK52UNIL0112052910093936</v>
          </cell>
          <cell r="F601" t="str">
            <v>UNITED BANK LIMITED</v>
          </cell>
          <cell r="G601" t="str">
            <v>894/2 AZIZABADF B AREA BRANCH KARACHI</v>
          </cell>
          <cell r="H601" t="str">
            <v>FAYYAZ AHMED KHAN</v>
          </cell>
          <cell r="I601" t="str">
            <v>PAID</v>
          </cell>
        </row>
        <row r="602">
          <cell r="B602">
            <v>4440003693</v>
          </cell>
          <cell r="C602" t="str">
            <v>ROSHAN ALI</v>
          </cell>
          <cell r="D602">
            <v>768</v>
          </cell>
          <cell r="E602" t="str">
            <v>PK73MEZN0001640103288402</v>
          </cell>
          <cell r="F602" t="str">
            <v>MEEZAN BANK LIMITED</v>
          </cell>
          <cell r="G602" t="str">
            <v>PAK CHOWLK ARAM BAGH,SURVEY S,RB-5,PLOT8 KARACHI</v>
          </cell>
          <cell r="H602" t="str">
            <v>ROSHAN ALI</v>
          </cell>
          <cell r="I602" t="str">
            <v>PAID</v>
          </cell>
        </row>
        <row r="603">
          <cell r="B603">
            <v>4440011472</v>
          </cell>
          <cell r="C603" t="str">
            <v>MUHAMMAD KHALID</v>
          </cell>
          <cell r="D603">
            <v>9</v>
          </cell>
          <cell r="E603" t="str">
            <v>0697601471005296</v>
          </cell>
          <cell r="F603" t="str">
            <v>MCB BANK LIMITED</v>
          </cell>
          <cell r="G603" t="str">
            <v>NORTH NAZIMABAD KARACHI</v>
          </cell>
          <cell r="H603" t="str">
            <v>MUHAMMAD KHALID</v>
          </cell>
          <cell r="I603" t="str">
            <v>-</v>
          </cell>
        </row>
        <row r="604">
          <cell r="B604">
            <v>4440012199</v>
          </cell>
          <cell r="C604" t="str">
            <v>SYED ABID HUSSAIN</v>
          </cell>
          <cell r="D604">
            <v>3583</v>
          </cell>
          <cell r="E604" t="str">
            <v>PK41SCBL0000008184934101</v>
          </cell>
          <cell r="F604" t="str">
            <v>STANDARD CHARTERED BANK (PAKISTAN) LTD.</v>
          </cell>
          <cell r="G604" t="str">
            <v>55 HAIDER ROAD SADAR CANTT RAWALPINDI</v>
          </cell>
          <cell r="H604" t="str">
            <v>SYED ABID HUSSAIN</v>
          </cell>
          <cell r="I604" t="str">
            <v>PAID</v>
          </cell>
        </row>
        <row r="605">
          <cell r="B605">
            <v>4457026461</v>
          </cell>
          <cell r="C605" t="str">
            <v>NAJAM UL ISLAM (STT)</v>
          </cell>
          <cell r="D605">
            <v>347</v>
          </cell>
          <cell r="E605" t="str">
            <v>3004-006920-201</v>
          </cell>
          <cell r="F605" t="str">
            <v>BIPL</v>
          </cell>
          <cell r="G605" t="str">
            <v>COMMERICAL MARKET S.TOWN RAWLPINDI RAWALPINDI</v>
          </cell>
          <cell r="H605" t="str">
            <v>NAJAM UL ISLAM (STT)</v>
          </cell>
          <cell r="I605" t="str">
            <v>-</v>
          </cell>
        </row>
        <row r="606">
          <cell r="B606">
            <v>4457036361</v>
          </cell>
          <cell r="C606" t="str">
            <v>MOHAMMAD ARSHAD (STT)</v>
          </cell>
          <cell r="D606">
            <v>1400</v>
          </cell>
          <cell r="E606" t="str">
            <v>PK70MPBL0152017140402747</v>
          </cell>
          <cell r="F606" t="str">
            <v>HABIB METROPOLITAN BANK LIMITED</v>
          </cell>
          <cell r="G606" t="str">
            <v>HBZ PLAZA KARACHI</v>
          </cell>
          <cell r="H606" t="str">
            <v>MOHAMMAD ARSHAD (STT)</v>
          </cell>
          <cell r="I606" t="str">
            <v>PAID</v>
          </cell>
        </row>
        <row r="607">
          <cell r="B607">
            <v>4457044431</v>
          </cell>
          <cell r="C607" t="str">
            <v>NAZEER REHMAT (STT)</v>
          </cell>
          <cell r="D607">
            <v>527</v>
          </cell>
          <cell r="E607" t="str">
            <v>PK91MEZN0001010100633850</v>
          </cell>
          <cell r="F607" t="str">
            <v>MEEZAN BANK LIMITED</v>
          </cell>
          <cell r="G607" t="str">
            <v>PNSC BRANCH KARACHI</v>
          </cell>
          <cell r="H607" t="str">
            <v>NAZEER REHMAT (STT)</v>
          </cell>
          <cell r="I607" t="str">
            <v>PAID</v>
          </cell>
        </row>
        <row r="608">
          <cell r="B608">
            <v>4457045503</v>
          </cell>
          <cell r="C608" t="str">
            <v>AMIN ASHRAF (1208)</v>
          </cell>
          <cell r="D608">
            <v>1</v>
          </cell>
          <cell r="E608" t="str">
            <v>PK89MPBL0152017140520842</v>
          </cell>
          <cell r="F608" t="str">
            <v>HABIB METROPOLITAN BANK LIMITED</v>
          </cell>
          <cell r="G608" t="str">
            <v>HBZ PLAZA KARACHI</v>
          </cell>
          <cell r="H608" t="str">
            <v>AMIN ASHRAF (1208)</v>
          </cell>
          <cell r="I608" t="str">
            <v>PAID</v>
          </cell>
        </row>
        <row r="609">
          <cell r="B609">
            <v>4457055437</v>
          </cell>
          <cell r="C609" t="str">
            <v>HABIB ALI</v>
          </cell>
          <cell r="D609">
            <v>293</v>
          </cell>
          <cell r="E609" t="str">
            <v>PK55MPBL0120017140112259</v>
          </cell>
          <cell r="F609" t="str">
            <v>HABIB METROPOLITAN BANK LIMITED</v>
          </cell>
          <cell r="G609" t="str">
            <v>M.A JINNAH ROAD KARACHI</v>
          </cell>
          <cell r="H609" t="str">
            <v>HABIB ALI</v>
          </cell>
          <cell r="I609" t="str">
            <v>PAID</v>
          </cell>
        </row>
        <row r="610">
          <cell r="B610">
            <v>4457058407</v>
          </cell>
          <cell r="C610" t="str">
            <v>FAIZAN FAROOQ</v>
          </cell>
          <cell r="D610">
            <v>4675</v>
          </cell>
          <cell r="E610" t="str">
            <v>PK79MPBL0118027140128562</v>
          </cell>
          <cell r="F610" t="str">
            <v>HABIB METROPOLITAN BANK LIMITED</v>
          </cell>
          <cell r="G610" t="str">
            <v>STOCK EXCHANGE KARACHI</v>
          </cell>
          <cell r="H610" t="str">
            <v>FAIZAN FAROOQ</v>
          </cell>
          <cell r="I610" t="str">
            <v>PAID</v>
          </cell>
        </row>
        <row r="611">
          <cell r="B611">
            <v>4457059967</v>
          </cell>
          <cell r="C611" t="str">
            <v>MUHAMMAD ALI</v>
          </cell>
          <cell r="D611">
            <v>1</v>
          </cell>
          <cell r="E611" t="str">
            <v>PK94MUCB0003302010063572</v>
          </cell>
          <cell r="F611" t="str">
            <v>MCB BANK LIMITED</v>
          </cell>
          <cell r="G611" t="str">
            <v>MA JINNAH ROAD KARACHI.</v>
          </cell>
          <cell r="H611" t="str">
            <v>MUHAMMAD ALI</v>
          </cell>
          <cell r="I611" t="str">
            <v>PAID</v>
          </cell>
        </row>
        <row r="612">
          <cell r="B612">
            <v>4457063647</v>
          </cell>
          <cell r="C612" t="str">
            <v>UMER HASHAM</v>
          </cell>
          <cell r="D612">
            <v>637</v>
          </cell>
          <cell r="E612" t="str">
            <v>PK49MEZN0001110100552442</v>
          </cell>
          <cell r="F612" t="str">
            <v>MEEZAN BANK LIMITED</v>
          </cell>
          <cell r="G612" t="str">
            <v>SHAHRAH E FAISAL BRANCH KARACHI</v>
          </cell>
          <cell r="H612" t="str">
            <v>UMER HASHAM</v>
          </cell>
          <cell r="I612" t="str">
            <v>PAID</v>
          </cell>
        </row>
        <row r="613">
          <cell r="B613">
            <v>4457065253</v>
          </cell>
          <cell r="C613" t="str">
            <v>ERUM BANO</v>
          </cell>
          <cell r="D613">
            <v>1</v>
          </cell>
          <cell r="E613" t="str">
            <v>PK94MUCB0003302010063572</v>
          </cell>
          <cell r="F613" t="str">
            <v>MCB BANK LIMITED</v>
          </cell>
          <cell r="G613" t="str">
            <v>KMC BRANCH KARACHI</v>
          </cell>
          <cell r="H613" t="str">
            <v>ERUM BANO</v>
          </cell>
          <cell r="I613" t="str">
            <v>PAID</v>
          </cell>
        </row>
        <row r="614">
          <cell r="B614">
            <v>4457068828</v>
          </cell>
          <cell r="C614" t="str">
            <v>MUSTAFA RAJANI</v>
          </cell>
          <cell r="D614">
            <v>244</v>
          </cell>
          <cell r="E614" t="str">
            <v>PK08BAHL1047007400203501</v>
          </cell>
          <cell r="F614" t="str">
            <v>BANK AL HABIB LIMITED</v>
          </cell>
          <cell r="G614" t="str">
            <v>SOLIDER BAZAR BRANCH KARACHI</v>
          </cell>
          <cell r="H614" t="str">
            <v>MUSTAFA RAJANI</v>
          </cell>
          <cell r="I614" t="str">
            <v>PAID</v>
          </cell>
        </row>
        <row r="615">
          <cell r="B615">
            <v>4457069727</v>
          </cell>
          <cell r="C615" t="str">
            <v>MUHAMMAD HANIF</v>
          </cell>
          <cell r="D615">
            <v>467</v>
          </cell>
          <cell r="E615" t="str">
            <v>PK05ASCM0002300320002560</v>
          </cell>
          <cell r="F615" t="str">
            <v>ASKARI BANK LIMITED</v>
          </cell>
          <cell r="G615" t="str">
            <v>KARIMABAD BLOCK 1 KARACHI</v>
          </cell>
          <cell r="H615" t="str">
            <v>MUHAMMAD HANIF</v>
          </cell>
          <cell r="I615" t="str">
            <v>UNPAID</v>
          </cell>
        </row>
        <row r="616">
          <cell r="B616">
            <v>4457070196</v>
          </cell>
          <cell r="C616" t="str">
            <v>SALMA</v>
          </cell>
          <cell r="D616">
            <v>32</v>
          </cell>
          <cell r="E616" t="str">
            <v>PK34UNIL0112006510092462</v>
          </cell>
          <cell r="F616" t="str">
            <v>UNITED BANK LIMITED</v>
          </cell>
          <cell r="G616" t="str">
            <v>NAPIER ROAD BRANCH KARACHI</v>
          </cell>
          <cell r="H616" t="str">
            <v>SALMA</v>
          </cell>
          <cell r="I616" t="str">
            <v>PAID</v>
          </cell>
        </row>
        <row r="617">
          <cell r="B617">
            <v>4457071590</v>
          </cell>
          <cell r="C617" t="str">
            <v>MAJID ALI</v>
          </cell>
          <cell r="D617">
            <v>6535</v>
          </cell>
          <cell r="E617" t="str">
            <v>PK48BAHL5014011500079001</v>
          </cell>
          <cell r="F617" t="str">
            <v>BANK AL HABIB LIMITED</v>
          </cell>
          <cell r="G617" t="str">
            <v>ISLAMIC BR PHASE V DHA KARACHI</v>
          </cell>
          <cell r="H617" t="str">
            <v>MAJID ALI</v>
          </cell>
          <cell r="I617" t="str">
            <v>PAID</v>
          </cell>
        </row>
        <row r="618">
          <cell r="B618">
            <v>4457073968</v>
          </cell>
          <cell r="C618" t="str">
            <v>MUHAMMAD SALEEM</v>
          </cell>
          <cell r="D618">
            <v>4607</v>
          </cell>
          <cell r="E618" t="str">
            <v>PK33MPBL0177067140153598</v>
          </cell>
          <cell r="F618" t="str">
            <v>HABIB METROPOLITAN BANK LIMITED</v>
          </cell>
          <cell r="G618" t="str">
            <v>DEFENCE PHASE II KARACHI</v>
          </cell>
          <cell r="H618" t="str">
            <v>MUHAMMAD SALEEM</v>
          </cell>
          <cell r="I618" t="str">
            <v>PAID</v>
          </cell>
        </row>
        <row r="619">
          <cell r="B619">
            <v>4457085392</v>
          </cell>
          <cell r="C619" t="str">
            <v>LIAQUAT ALI IBRAHIM</v>
          </cell>
          <cell r="D619">
            <v>634</v>
          </cell>
          <cell r="E619" t="str">
            <v>PK48BAHL1019007701598701</v>
          </cell>
          <cell r="F619" t="str">
            <v>BANK AL HABIB LIMITED</v>
          </cell>
          <cell r="G619" t="str">
            <v>SUB BRANCH OF CLIFTON BRANCH KARACHI</v>
          </cell>
          <cell r="H619" t="str">
            <v>LIAQUAT ALI IBRAHIM</v>
          </cell>
          <cell r="I619" t="str">
            <v>PAID</v>
          </cell>
        </row>
        <row r="620">
          <cell r="B620">
            <v>4457087703</v>
          </cell>
          <cell r="C620" t="str">
            <v>MUHAMMAD MURSALEEN</v>
          </cell>
          <cell r="D620">
            <v>3875</v>
          </cell>
          <cell r="E620" t="str">
            <v>PK59MPBL0178027140133197</v>
          </cell>
          <cell r="F620" t="str">
            <v>HABIB METROPOLITAN BANK LIMITED</v>
          </cell>
          <cell r="G620" t="str">
            <v>GHULISTAN E JOHAR KARACHI</v>
          </cell>
          <cell r="H620" t="str">
            <v>MUHAMMAD MURSALEEN</v>
          </cell>
          <cell r="I620" t="str">
            <v>PAID</v>
          </cell>
        </row>
        <row r="621">
          <cell r="B621">
            <v>4481025155</v>
          </cell>
          <cell r="C621" t="str">
            <v>INAYAT KHAN</v>
          </cell>
          <cell r="D621">
            <v>3187</v>
          </cell>
          <cell r="E621" t="str">
            <v>PK04MUCB0026304010002185</v>
          </cell>
          <cell r="F621" t="str">
            <v>MCB BANK LIMITED</v>
          </cell>
          <cell r="G621" t="str">
            <v>SADAR BAZAR - 0263 SIALKOT</v>
          </cell>
          <cell r="H621" t="str">
            <v>INAYAT KHAN</v>
          </cell>
          <cell r="I621" t="str">
            <v>PAID</v>
          </cell>
        </row>
        <row r="622">
          <cell r="B622">
            <v>4481026526</v>
          </cell>
          <cell r="C622" t="str">
            <v>SAJJAD HASSAN</v>
          </cell>
          <cell r="D622">
            <v>202</v>
          </cell>
          <cell r="E622" t="str">
            <v>PK53UNIL0112000210091112</v>
          </cell>
          <cell r="F622" t="str">
            <v>UNITED BANK LIMITED</v>
          </cell>
          <cell r="G622" t="str">
            <v>LANDHI INDUSTRAIL AREA KARACHI</v>
          </cell>
          <cell r="H622" t="str">
            <v>SAJJAD HASSAN</v>
          </cell>
          <cell r="I622" t="str">
            <v>PAID</v>
          </cell>
        </row>
        <row r="623">
          <cell r="B623">
            <v>4564003771</v>
          </cell>
          <cell r="C623" t="str">
            <v>JAMIL AHSAN</v>
          </cell>
          <cell r="D623">
            <v>243</v>
          </cell>
          <cell r="E623" t="str">
            <v>02430011989501</v>
          </cell>
          <cell r="F623" t="str">
            <v>HABIB BANK LIMITED</v>
          </cell>
          <cell r="G623" t="str">
            <v>WASSAN PURA LAHORE</v>
          </cell>
          <cell r="H623" t="str">
            <v>JAMIL AHSAN</v>
          </cell>
          <cell r="I623" t="str">
            <v>-</v>
          </cell>
        </row>
        <row r="624">
          <cell r="B624">
            <v>4705006914</v>
          </cell>
          <cell r="C624" t="str">
            <v>FEROZE BEGUM</v>
          </cell>
          <cell r="D624">
            <v>51</v>
          </cell>
          <cell r="E624" t="str">
            <v>PK58BAHL0004007704471001</v>
          </cell>
          <cell r="F624" t="str">
            <v>BANK AL HABIB LIMITED</v>
          </cell>
          <cell r="G624" t="str">
            <v>MAIN BRANCH RAZIA SHARIF PLAZA BLUE AREA ISLAMABAD</v>
          </cell>
          <cell r="H624" t="str">
            <v>FEROZE BEGUM</v>
          </cell>
          <cell r="I624" t="str">
            <v>PAID</v>
          </cell>
        </row>
        <row r="625">
          <cell r="B625">
            <v>4705019212</v>
          </cell>
          <cell r="C625" t="str">
            <v>MUZAFFAR ALI MIRZA</v>
          </cell>
          <cell r="D625">
            <v>796</v>
          </cell>
          <cell r="E625" t="str">
            <v>PK41ASCM0000441000006828</v>
          </cell>
          <cell r="F625" t="str">
            <v>ASKARI BANK LIMITED</v>
          </cell>
          <cell r="G625" t="str">
            <v>SATTLITE TOWN, RAWALPINDI</v>
          </cell>
          <cell r="H625" t="str">
            <v>MUZAFFAR ALI MIRZA</v>
          </cell>
          <cell r="I625" t="str">
            <v>UNPAID</v>
          </cell>
        </row>
        <row r="626">
          <cell r="B626">
            <v>4705028841</v>
          </cell>
          <cell r="C626" t="str">
            <v>MUHAMMAD AAMIR MUJUDDADI</v>
          </cell>
          <cell r="D626">
            <v>282</v>
          </cell>
          <cell r="E626" t="str">
            <v>PK83BAHL0006008103436301</v>
          </cell>
          <cell r="F626" t="str">
            <v>BANK AL HABIB LIMITED</v>
          </cell>
          <cell r="G626" t="str">
            <v>MAIN BRANCH BANK ROAD CANNT RAWALPINDI</v>
          </cell>
          <cell r="H626" t="str">
            <v>MUHAMMAD AAMIR MUJUDDADI</v>
          </cell>
          <cell r="I626" t="str">
            <v>PAID</v>
          </cell>
        </row>
        <row r="627">
          <cell r="B627">
            <v>4705036484</v>
          </cell>
          <cell r="C627" t="str">
            <v>MUHAMMAD SAEED</v>
          </cell>
          <cell r="D627">
            <v>269</v>
          </cell>
          <cell r="E627" t="str">
            <v>PK26MUCB0059702010069833</v>
          </cell>
          <cell r="F627" t="str">
            <v>MCB BANK LIMITED</v>
          </cell>
          <cell r="G627" t="str">
            <v>AABPARA BR. ISLAMABAD</v>
          </cell>
          <cell r="H627" t="str">
            <v>MUHAMMAD SAEED</v>
          </cell>
          <cell r="I627" t="str">
            <v>PAID</v>
          </cell>
        </row>
        <row r="628">
          <cell r="B628">
            <v>4705052364</v>
          </cell>
          <cell r="C628" t="str">
            <v>MALIK MOHAMMAD AKHTAR</v>
          </cell>
          <cell r="D628">
            <v>60</v>
          </cell>
          <cell r="E628" t="str">
            <v>PK79ASCM0001060100578463</v>
          </cell>
          <cell r="F628" t="str">
            <v>ASKARI BANK LIMITED</v>
          </cell>
          <cell r="G628" t="str">
            <v>DHA-1 BRABCH ISLAMABAD</v>
          </cell>
          <cell r="H628" t="str">
            <v>MALIK MOHAMMAD AKHTAR</v>
          </cell>
          <cell r="I628" t="str">
            <v>UNPAID</v>
          </cell>
        </row>
        <row r="629">
          <cell r="B629">
            <v>4705055675</v>
          </cell>
          <cell r="C629" t="str">
            <v>HUMAYOUN KAMRAN</v>
          </cell>
          <cell r="D629">
            <v>267</v>
          </cell>
          <cell r="E629" t="str">
            <v>1017151-8</v>
          </cell>
          <cell r="F629" t="str">
            <v>UNITED BANK LIMITED</v>
          </cell>
          <cell r="G629" t="str">
            <v>JINNAH AVE BR. BLUE AREA ISLAMABAD</v>
          </cell>
          <cell r="H629" t="str">
            <v>HUMAYOUN KAMRAN</v>
          </cell>
          <cell r="I629" t="str">
            <v>-</v>
          </cell>
        </row>
        <row r="630">
          <cell r="B630">
            <v>4705068850</v>
          </cell>
          <cell r="C630" t="str">
            <v>SHABANA SALEEM HASSANY</v>
          </cell>
          <cell r="D630">
            <v>521</v>
          </cell>
          <cell r="E630" t="str">
            <v>PK67UNIL0112109210072604</v>
          </cell>
          <cell r="F630" t="str">
            <v>UNITED BANK LIMITED</v>
          </cell>
          <cell r="G630" t="str">
            <v>F-10 MARKAZ BRANCH ISLAMABAD</v>
          </cell>
          <cell r="H630" t="str">
            <v>SHABANA SALEEM HASSANY</v>
          </cell>
          <cell r="I630" t="str">
            <v>PAID</v>
          </cell>
        </row>
        <row r="631">
          <cell r="B631">
            <v>4705070488</v>
          </cell>
          <cell r="C631" t="str">
            <v>MUHAMMAD ILYAS</v>
          </cell>
          <cell r="D631">
            <v>3193</v>
          </cell>
          <cell r="E631" t="str">
            <v>PK54ASCM0000261000133770</v>
          </cell>
          <cell r="F631" t="str">
            <v>ASKARI BANK LIMITED</v>
          </cell>
          <cell r="G631" t="str">
            <v>BLOCK 5C,F-10 MARKAZ, ISLAMABAD</v>
          </cell>
          <cell r="H631" t="str">
            <v>MUHAMMAD ILYAS</v>
          </cell>
          <cell r="I631" t="str">
            <v>UNPAID</v>
          </cell>
        </row>
        <row r="632">
          <cell r="B632">
            <v>4705087224</v>
          </cell>
          <cell r="C632" t="str">
            <v>FEDERAL BOARD OF REVENUE</v>
          </cell>
          <cell r="D632">
            <v>208450</v>
          </cell>
          <cell r="E632" t="str">
            <v>3000590442</v>
          </cell>
          <cell r="F632" t="str">
            <v>NATIONAL BANK OF PAKISTAN</v>
          </cell>
          <cell r="G632" t="str">
            <v>1ST FLOOR KSE BUILDING KARACHI</v>
          </cell>
          <cell r="H632" t="str">
            <v>FEDERAL BOARD OF REVENUE</v>
          </cell>
          <cell r="I632" t="str">
            <v>-</v>
          </cell>
        </row>
        <row r="633">
          <cell r="B633">
            <v>4705097796</v>
          </cell>
          <cell r="C633" t="str">
            <v>M. ZAFAR IQBAL MAJAZ</v>
          </cell>
          <cell r="D633">
            <v>892</v>
          </cell>
          <cell r="E633" t="str">
            <v>PK03NBPA1694003010065492</v>
          </cell>
          <cell r="F633" t="str">
            <v>NATIONAL BANK OF PAKISTAN</v>
          </cell>
          <cell r="G633" t="str">
            <v>F-8 MARKAZ BRANCH ISLAMABAD</v>
          </cell>
          <cell r="H633" t="str">
            <v>M. ZAFAR IQBAL MAJAZ</v>
          </cell>
          <cell r="I633" t="str">
            <v>PAID</v>
          </cell>
        </row>
        <row r="634">
          <cell r="B634">
            <v>4705098098</v>
          </cell>
          <cell r="C634" t="str">
            <v>WASIM AHMED</v>
          </cell>
          <cell r="D634">
            <v>551</v>
          </cell>
          <cell r="E634" t="str">
            <v>PK69ABPA0010002530520010</v>
          </cell>
          <cell r="F634" t="str">
            <v>ALLIED BANK LIMITED</v>
          </cell>
          <cell r="G634" t="str">
            <v>F-11 MARKAZ ISLAMABAD</v>
          </cell>
          <cell r="H634" t="str">
            <v>WASIM AHMED</v>
          </cell>
          <cell r="I634" t="str">
            <v>PAID</v>
          </cell>
        </row>
        <row r="635">
          <cell r="B635">
            <v>4705099250</v>
          </cell>
          <cell r="C635" t="str">
            <v>ABDULLAH KHAN BUTT</v>
          </cell>
          <cell r="D635">
            <v>224</v>
          </cell>
          <cell r="E635" t="str">
            <v>PK08NBPA0930003059043012</v>
          </cell>
          <cell r="F635" t="str">
            <v>NATIONAL BANK OF PAKISTAN</v>
          </cell>
          <cell r="G635" t="str">
            <v>930-MOHRI SHARIF, TEH. KHARIAN DISTT. GUJRAT</v>
          </cell>
          <cell r="H635" t="str">
            <v>ABDULLAH KHAN BUTT</v>
          </cell>
          <cell r="I635" t="str">
            <v>PAID</v>
          </cell>
        </row>
        <row r="636">
          <cell r="B636">
            <v>4705101025</v>
          </cell>
          <cell r="C636" t="str">
            <v>SYED ZUBAIR AHMAD SHAH</v>
          </cell>
          <cell r="D636">
            <v>246</v>
          </cell>
          <cell r="E636" t="str">
            <v>PK85MUCB0815648331006195</v>
          </cell>
          <cell r="F636" t="str">
            <v>MCB BANK LIMITED</v>
          </cell>
          <cell r="G636" t="str">
            <v>ISE TOWERS, BLUE AREA ISLAMABAD</v>
          </cell>
          <cell r="H636" t="str">
            <v>SYED ZUBAIR AHMAD SHAH</v>
          </cell>
          <cell r="I636" t="str">
            <v>PAID</v>
          </cell>
        </row>
        <row r="637">
          <cell r="B637">
            <v>4705101245</v>
          </cell>
          <cell r="C637" t="str">
            <v>NASEER AHMAD BAJWA</v>
          </cell>
          <cell r="D637">
            <v>1</v>
          </cell>
          <cell r="E637" t="str">
            <v>PK36MCIB1171001078290001</v>
          </cell>
          <cell r="F637" t="str">
            <v>MCB ISLAMIC BANK LIMITED</v>
          </cell>
          <cell r="G637" t="str">
            <v>F-11 MARKAZ ISLAMABAD</v>
          </cell>
          <cell r="H637" t="str">
            <v>NASEER AHMAD BAJWA</v>
          </cell>
          <cell r="I637" t="str">
            <v>PAID</v>
          </cell>
        </row>
        <row r="638">
          <cell r="B638">
            <v>4705101277</v>
          </cell>
          <cell r="C638" t="str">
            <v>MUHAMMAD ALI</v>
          </cell>
          <cell r="D638">
            <v>457</v>
          </cell>
          <cell r="E638" t="str">
            <v>PK63HABB0002940014462803</v>
          </cell>
          <cell r="F638" t="str">
            <v>HABIB BANK LIMITED</v>
          </cell>
          <cell r="G638" t="str">
            <v>QUAID E AZAM UNIVERSITY ISLAMABAD</v>
          </cell>
          <cell r="H638" t="str">
            <v>MUHAMMAD ALI</v>
          </cell>
          <cell r="I638" t="str">
            <v>PAID</v>
          </cell>
        </row>
        <row r="639">
          <cell r="B639">
            <v>4804003003</v>
          </cell>
          <cell r="C639" t="str">
            <v>QAMAR SHAKEEL</v>
          </cell>
          <cell r="D639">
            <v>39</v>
          </cell>
          <cell r="E639" t="str">
            <v>PK03ABPA0010011000910010</v>
          </cell>
          <cell r="F639" t="str">
            <v>ALLIED BANK LIMITED</v>
          </cell>
          <cell r="G639" t="str">
            <v>HADI MARKET KARACHI</v>
          </cell>
          <cell r="H639" t="str">
            <v>QAMAR SHAKEEL</v>
          </cell>
          <cell r="I639" t="str">
            <v>PAID</v>
          </cell>
        </row>
        <row r="640">
          <cell r="B640">
            <v>4804014471</v>
          </cell>
          <cell r="C640" t="str">
            <v>MUHAMMAD AWAIS</v>
          </cell>
          <cell r="D640">
            <v>850</v>
          </cell>
          <cell r="E640" t="str">
            <v>PK38MUCB0109445171006712</v>
          </cell>
          <cell r="F640" t="str">
            <v>MCB BANK LIMITED</v>
          </cell>
          <cell r="G640" t="str">
            <v>PLOT #4-A, BLOCK-G M.A JOHAR TOWN, LAHORE</v>
          </cell>
          <cell r="H640" t="str">
            <v>MUHAMMAD AWAIS</v>
          </cell>
          <cell r="I640" t="str">
            <v>PAID</v>
          </cell>
        </row>
        <row r="641">
          <cell r="B641">
            <v>4804026632</v>
          </cell>
          <cell r="C641" t="str">
            <v>ANWAR HUSSAIN</v>
          </cell>
          <cell r="D641">
            <v>423</v>
          </cell>
          <cell r="E641" t="str">
            <v>PK96BAHL1003007106681050</v>
          </cell>
          <cell r="F641" t="str">
            <v>BANK AL HABIB LIMITED</v>
          </cell>
          <cell r="G641" t="str">
            <v>SHAHRAH-E-FAISAL KARACHI</v>
          </cell>
          <cell r="H641" t="str">
            <v>ANWAR HUSSAIN</v>
          </cell>
          <cell r="I641" t="str">
            <v>PAID</v>
          </cell>
        </row>
        <row r="642">
          <cell r="B642">
            <v>4804029990</v>
          </cell>
          <cell r="C642" t="str">
            <v>DANISH MUHAMMAD OWAIS</v>
          </cell>
          <cell r="D642">
            <v>489</v>
          </cell>
          <cell r="E642" t="str">
            <v>PK56BAHL1024007801101101</v>
          </cell>
          <cell r="F642" t="str">
            <v>BANK AL HABIB LIMITED</v>
          </cell>
          <cell r="G642" t="str">
            <v>MUHAMMAD ALI HOUSING SOCIETY KARACHI</v>
          </cell>
          <cell r="H642" t="str">
            <v>DANISH MUHAMMAD OWAIS</v>
          </cell>
          <cell r="I642" t="str">
            <v>PAID</v>
          </cell>
        </row>
        <row r="643">
          <cell r="B643">
            <v>4879000028</v>
          </cell>
          <cell r="C643" t="str">
            <v>AKHAI SECURITIES (PRIVATE) LIMITED</v>
          </cell>
          <cell r="D643">
            <v>582</v>
          </cell>
          <cell r="E643" t="str">
            <v>PK40BAHL1012008100172001</v>
          </cell>
          <cell r="F643" t="str">
            <v>BANK AL HABIB LIMITED</v>
          </cell>
          <cell r="G643" t="str">
            <v>STOCK EXCHANGE BRANCH KARACHI</v>
          </cell>
          <cell r="H643" t="str">
            <v>AKHAI SECURITIES (PRIVATE) LIMITED</v>
          </cell>
          <cell r="I643" t="str">
            <v>PAID</v>
          </cell>
        </row>
        <row r="644">
          <cell r="B644">
            <v>4895008581</v>
          </cell>
          <cell r="C644" t="str">
            <v>MUHAMMAD UMAIR BIN ALAM</v>
          </cell>
          <cell r="D644">
            <v>260</v>
          </cell>
          <cell r="E644" t="str">
            <v>PK56MEZN0001730101842967</v>
          </cell>
          <cell r="F644" t="str">
            <v>MEEZAN BANK LIMITED</v>
          </cell>
          <cell r="G644" t="str">
            <v>BLOCK-A NORTH NAZIMABAD BR KARACHI</v>
          </cell>
          <cell r="H644" t="str">
            <v>MUHAMMAD UMAIR BIN ALAM</v>
          </cell>
          <cell r="I644" t="str">
            <v>PAID</v>
          </cell>
        </row>
        <row r="645">
          <cell r="B645">
            <v>4895009126</v>
          </cell>
          <cell r="C645" t="str">
            <v>MEHAR AMIN</v>
          </cell>
          <cell r="D645">
            <v>2906</v>
          </cell>
          <cell r="E645" t="str">
            <v>PK47SUMB0236087140125271</v>
          </cell>
          <cell r="F645" t="str">
            <v>SUMMIT BANK LIMITED</v>
          </cell>
          <cell r="G645" t="str">
            <v>MAIN BRANCH KARACHI</v>
          </cell>
          <cell r="H645" t="str">
            <v>MEHAR AMIN</v>
          </cell>
          <cell r="I645" t="str">
            <v>PAID</v>
          </cell>
        </row>
        <row r="646">
          <cell r="B646">
            <v>4895009530</v>
          </cell>
          <cell r="C646" t="str">
            <v>MOHAMMAD AMMAR BIN ALAM</v>
          </cell>
          <cell r="D646">
            <v>510</v>
          </cell>
          <cell r="E646" t="str">
            <v>PK86ALFH5529005000691278</v>
          </cell>
          <cell r="F646" t="str">
            <v>BANK ALFALAH LIMITED</v>
          </cell>
          <cell r="G646" t="str">
            <v>NORTH NAZIMABAD BRANCH KARACHI</v>
          </cell>
          <cell r="H646" t="str">
            <v>MOHAMMAD AMMAR BIN ALAM</v>
          </cell>
          <cell r="I646" t="str">
            <v>PAID</v>
          </cell>
        </row>
        <row r="647">
          <cell r="B647">
            <v>4952017584</v>
          </cell>
          <cell r="C647" t="str">
            <v>ANEESA KASBATI</v>
          </cell>
          <cell r="D647">
            <v>977</v>
          </cell>
          <cell r="E647" t="str">
            <v>PK31BAHL1012008100216201</v>
          </cell>
          <cell r="F647" t="str">
            <v>BANK AL HABIB LIMITED</v>
          </cell>
          <cell r="G647" t="str">
            <v>K.S.E BUILDING KARACHI</v>
          </cell>
          <cell r="H647" t="str">
            <v>ANEESA KASBATI</v>
          </cell>
          <cell r="I647" t="str">
            <v>PAID</v>
          </cell>
        </row>
        <row r="648">
          <cell r="B648">
            <v>4952018756</v>
          </cell>
          <cell r="C648" t="str">
            <v>OSAMA</v>
          </cell>
          <cell r="D648">
            <v>232</v>
          </cell>
          <cell r="E648" t="str">
            <v>PK41SUMB0202027140177328</v>
          </cell>
          <cell r="F648" t="str">
            <v>SUMMIT BANK LIMITED</v>
          </cell>
          <cell r="G648" t="str">
            <v>CLIFTON KARACHI</v>
          </cell>
          <cell r="H648" t="str">
            <v>OSAMA</v>
          </cell>
          <cell r="I648" t="str">
            <v>PAID</v>
          </cell>
        </row>
        <row r="649">
          <cell r="B649">
            <v>4960003096</v>
          </cell>
          <cell r="C649" t="str">
            <v>MUHAMMAD AMIN SIDDIQUI</v>
          </cell>
          <cell r="D649">
            <v>350</v>
          </cell>
          <cell r="E649" t="str">
            <v>PK61ASCM0001450100577458</v>
          </cell>
          <cell r="F649" t="str">
            <v>ASKARI BANK LIMITED</v>
          </cell>
          <cell r="G649" t="str">
            <v>PAPER MARKET KARACHI</v>
          </cell>
          <cell r="H649" t="str">
            <v>MUHAMMAD AMIN SIDDIQUI</v>
          </cell>
          <cell r="I649" t="str">
            <v>UNPAID</v>
          </cell>
        </row>
        <row r="650">
          <cell r="B650">
            <v>4960010679</v>
          </cell>
          <cell r="C650" t="str">
            <v>MUHAMMAD ALI</v>
          </cell>
          <cell r="D650">
            <v>25925</v>
          </cell>
          <cell r="E650" t="str">
            <v>PK33BAHL1012008100544801</v>
          </cell>
          <cell r="F650" t="str">
            <v>BANK AL HABIB LIMITED</v>
          </cell>
          <cell r="G650" t="str">
            <v>KARACHI STOCK EXCHANGE KARACHI</v>
          </cell>
          <cell r="H650" t="str">
            <v>MUHAMMAD ALI</v>
          </cell>
          <cell r="I650" t="str">
            <v>PAID</v>
          </cell>
        </row>
        <row r="651">
          <cell r="B651">
            <v>5108005895</v>
          </cell>
          <cell r="C651" t="str">
            <v>RANA MANZOOR ELAHI</v>
          </cell>
          <cell r="D651">
            <v>58</v>
          </cell>
          <cell r="E651" t="str">
            <v>01-1603829-01</v>
          </cell>
          <cell r="F651" t="str">
            <v>STANDARD CHARTERED BANK LTD.</v>
          </cell>
          <cell r="G651" t="str">
            <v>LDA PLAZA,KASHMIR ROAD BRANCH LAHORE.</v>
          </cell>
          <cell r="H651" t="str">
            <v>RANA MANZOOR ELAHI</v>
          </cell>
          <cell r="I651" t="str">
            <v>-</v>
          </cell>
        </row>
        <row r="652">
          <cell r="B652">
            <v>5116007973</v>
          </cell>
          <cell r="C652" t="str">
            <v>MUHAMMAD QAMAR ALIM KHAN</v>
          </cell>
          <cell r="D652">
            <v>1204</v>
          </cell>
          <cell r="E652" t="str">
            <v>PK37MUCB0000102010177957</v>
          </cell>
          <cell r="F652" t="str">
            <v>MCB BANK LIMITED</v>
          </cell>
          <cell r="G652" t="str">
            <v>MAIN ADAM JEE HOUSE KARACHI</v>
          </cell>
          <cell r="H652" t="str">
            <v>MUHAMMAD QAMAR ALIM KHAN</v>
          </cell>
          <cell r="I652" t="str">
            <v>PAID</v>
          </cell>
        </row>
        <row r="653">
          <cell r="B653">
            <v>5116012361</v>
          </cell>
          <cell r="C653" t="str">
            <v>FARRUKH SHAMIM-069009</v>
          </cell>
          <cell r="D653">
            <v>5</v>
          </cell>
          <cell r="E653" t="str">
            <v>11170042399303</v>
          </cell>
          <cell r="F653" t="str">
            <v>HBL</v>
          </cell>
          <cell r="G653" t="str">
            <v>COMM AREA NAZIMABAD KARACHI.</v>
          </cell>
          <cell r="H653" t="str">
            <v>FARRUKH SHAMIM-069009</v>
          </cell>
          <cell r="I653" t="str">
            <v>-</v>
          </cell>
        </row>
        <row r="654">
          <cell r="B654">
            <v>5116012379</v>
          </cell>
          <cell r="C654" t="str">
            <v>ZAHID HUSSAIN</v>
          </cell>
          <cell r="D654">
            <v>1924</v>
          </cell>
          <cell r="E654" t="str">
            <v>PK65MPBL0162017140321342</v>
          </cell>
          <cell r="F654" t="str">
            <v>HABIB METROPOLITAN BANK LIMITED</v>
          </cell>
          <cell r="G654" t="str">
            <v>KORANGI INDUSTRIAL AREA, KARACHI.</v>
          </cell>
          <cell r="H654" t="str">
            <v>ZAHID HUSSAIN</v>
          </cell>
          <cell r="I654" t="str">
            <v>PAID</v>
          </cell>
        </row>
        <row r="655">
          <cell r="B655">
            <v>5116013518</v>
          </cell>
          <cell r="C655" t="str">
            <v>KHALIL-UR-RAHMAN ANSARI</v>
          </cell>
          <cell r="D655">
            <v>914</v>
          </cell>
          <cell r="E655" t="str">
            <v>PK96BAHL1010007200069875</v>
          </cell>
          <cell r="F655" t="str">
            <v>BANK AL HABIB LIMITED</v>
          </cell>
          <cell r="G655" t="str">
            <v>SADDAR HYDERABAD.</v>
          </cell>
          <cell r="H655" t="str">
            <v>KHALIL-UR-RAHMAN ANSARI</v>
          </cell>
          <cell r="I655" t="str">
            <v>PAID</v>
          </cell>
        </row>
        <row r="656">
          <cell r="B656">
            <v>5116017246</v>
          </cell>
          <cell r="C656" t="str">
            <v>SHAFIQUE-UR-REHMAN MEMON</v>
          </cell>
          <cell r="D656">
            <v>890</v>
          </cell>
          <cell r="E656" t="str">
            <v>PK98BAHL1021007100042501</v>
          </cell>
          <cell r="F656" t="str">
            <v>BANK AL HABIB LIMITED</v>
          </cell>
          <cell r="G656" t="str">
            <v>QASIMABAD HYDERABAD</v>
          </cell>
          <cell r="H656" t="str">
            <v>SHAFIQUE-UR-REHMAN MEMON</v>
          </cell>
          <cell r="I656" t="str">
            <v>PAID</v>
          </cell>
        </row>
        <row r="657">
          <cell r="B657">
            <v>5116023871</v>
          </cell>
          <cell r="C657" t="str">
            <v>MUHAMMAD ASIF KAMRAN</v>
          </cell>
          <cell r="D657">
            <v>735</v>
          </cell>
          <cell r="E657" t="str">
            <v>6-01-02-20307-714-119750</v>
          </cell>
          <cell r="F657" t="str">
            <v>HABIB METROPOLITAN</v>
          </cell>
          <cell r="G657" t="str">
            <v>METRO STAR GATE KARACHI.</v>
          </cell>
          <cell r="H657" t="str">
            <v>MUHAMMAD ASIF KAMRAN</v>
          </cell>
          <cell r="I657" t="str">
            <v>-</v>
          </cell>
        </row>
        <row r="658">
          <cell r="B658">
            <v>5116024366</v>
          </cell>
          <cell r="C658" t="str">
            <v>MUSHARRAF ALI SHAIKH</v>
          </cell>
          <cell r="D658">
            <v>1275</v>
          </cell>
          <cell r="E658" t="str">
            <v>PK83MUCB0099301010027964</v>
          </cell>
          <cell r="F658" t="str">
            <v>MCB BANK LIMITED</v>
          </cell>
          <cell r="G658" t="str">
            <v>RESHAM GALI HYDERABAD</v>
          </cell>
          <cell r="H658" t="str">
            <v>MUSHARRAF ALI SHAIKH</v>
          </cell>
          <cell r="I658" t="str">
            <v>PAID</v>
          </cell>
        </row>
        <row r="659">
          <cell r="B659">
            <v>5116024531</v>
          </cell>
          <cell r="C659" t="str">
            <v>MUHAMMAD SAAD IQBAL</v>
          </cell>
          <cell r="D659">
            <v>489</v>
          </cell>
          <cell r="E659" t="str">
            <v>PK03MEZN0001100102999174</v>
          </cell>
          <cell r="F659" t="str">
            <v>MEEZAN BANK LIMITED</v>
          </cell>
          <cell r="G659" t="str">
            <v>CLOTH MARKET KARACHI</v>
          </cell>
          <cell r="H659" t="str">
            <v>MUHAMMAD SAAD IQBAL</v>
          </cell>
          <cell r="I659" t="str">
            <v>PAID</v>
          </cell>
        </row>
        <row r="660">
          <cell r="B660">
            <v>5264000773</v>
          </cell>
          <cell r="C660" t="str">
            <v>HASAN ALI ABDULLAH</v>
          </cell>
          <cell r="D660">
            <v>6399</v>
          </cell>
          <cell r="E660" t="str">
            <v>PK02JSBL9120000000823667</v>
          </cell>
          <cell r="F660" t="str">
            <v>J S BANK LIMITED.</v>
          </cell>
          <cell r="G660" t="str">
            <v>OCEAN TOWER,CLIFTON, KARACHI</v>
          </cell>
          <cell r="H660" t="str">
            <v>HASAN ALI ABDULLAH</v>
          </cell>
          <cell r="I660" t="str">
            <v>PAID</v>
          </cell>
        </row>
        <row r="661">
          <cell r="B661">
            <v>5264005921</v>
          </cell>
          <cell r="C661" t="str">
            <v>LAVINA PEREIRA</v>
          </cell>
          <cell r="D661">
            <v>561</v>
          </cell>
          <cell r="E661" t="str">
            <v>PK20MUCB0084202010256993</v>
          </cell>
          <cell r="F661" t="str">
            <v>MCB BANK LIMITED</v>
          </cell>
          <cell r="G661" t="str">
            <v>SHEIKH SULTAN TRUST KARACHI</v>
          </cell>
          <cell r="H661" t="str">
            <v>LAVINA PEREIRA</v>
          </cell>
          <cell r="I661" t="str">
            <v>PAID</v>
          </cell>
        </row>
        <row r="662">
          <cell r="B662">
            <v>5264007018</v>
          </cell>
          <cell r="C662" t="str">
            <v>RAFIQUE R.BHIMJEE</v>
          </cell>
          <cell r="D662">
            <v>3207</v>
          </cell>
          <cell r="E662" t="str">
            <v>PK04MPBL0101217140381643</v>
          </cell>
          <cell r="F662" t="str">
            <v>HABIB METROPOLITAN BANK LIMITED</v>
          </cell>
          <cell r="G662" t="str">
            <v>MAIN BR.,I.I.CHUNDRIGAR ROAD, KARACHI</v>
          </cell>
          <cell r="H662" t="str">
            <v>RAFIQUE R.BHIMJEE</v>
          </cell>
          <cell r="I662" t="str">
            <v>PAID</v>
          </cell>
        </row>
        <row r="663">
          <cell r="B663">
            <v>5264032461</v>
          </cell>
          <cell r="C663" t="str">
            <v>AZHAR UDDIN MAHAR</v>
          </cell>
          <cell r="D663">
            <v>1</v>
          </cell>
          <cell r="E663" t="str">
            <v>01-1510358-01</v>
          </cell>
          <cell r="F663" t="str">
            <v>STANDARD CHARTERED BANK (PAKISTAN) LTD.</v>
          </cell>
          <cell r="G663" t="str">
            <v>DEFENCE KORANGI BR. KARACHI</v>
          </cell>
          <cell r="H663" t="str">
            <v>AZHAR UDDIN MAHAR</v>
          </cell>
          <cell r="I663" t="str">
            <v>-</v>
          </cell>
        </row>
        <row r="664">
          <cell r="B664">
            <v>5264043310</v>
          </cell>
          <cell r="C664" t="str">
            <v>MOHAMMAD FURQAN</v>
          </cell>
          <cell r="D664">
            <v>245</v>
          </cell>
          <cell r="E664" t="str">
            <v>PK40JSBL9001000000103276</v>
          </cell>
          <cell r="F664" t="str">
            <v>J S BANK LIMITED.</v>
          </cell>
          <cell r="G664" t="str">
            <v>MAIN BR.,SHAHEEN COMPLEX, KARACHI</v>
          </cell>
          <cell r="H664" t="str">
            <v>MOHAMMAD FURQAN</v>
          </cell>
          <cell r="I664" t="str">
            <v>PAID</v>
          </cell>
        </row>
        <row r="665">
          <cell r="B665">
            <v>5264046420</v>
          </cell>
          <cell r="C665" t="str">
            <v>ADEEL ASHRAF</v>
          </cell>
          <cell r="D665">
            <v>212</v>
          </cell>
          <cell r="E665" t="str">
            <v>30802</v>
          </cell>
          <cell r="F665" t="str">
            <v>MCB BANK LIMITED</v>
          </cell>
          <cell r="G665" t="str">
            <v>RANCHORE LINE BR. KARACHI</v>
          </cell>
          <cell r="H665" t="str">
            <v>ADEEL ASHRAF</v>
          </cell>
          <cell r="I665" t="str">
            <v>-</v>
          </cell>
        </row>
        <row r="666">
          <cell r="B666">
            <v>5264048285</v>
          </cell>
          <cell r="C666" t="str">
            <v>MUHAMMAD ABDUL REHMAN KHAN</v>
          </cell>
          <cell r="D666">
            <v>28</v>
          </cell>
          <cell r="E666" t="str">
            <v>0231101000000637</v>
          </cell>
          <cell r="F666" t="str">
            <v>FAYSAL BANK LIMITED</v>
          </cell>
          <cell r="G666" t="str">
            <v>GULZAR-E-HIJRI BR. KARACHI</v>
          </cell>
          <cell r="H666" t="str">
            <v>MUHAMMAD ABDUL REHMAN KHAN</v>
          </cell>
          <cell r="I666" t="str">
            <v>-</v>
          </cell>
        </row>
        <row r="667">
          <cell r="B667">
            <v>5264052071</v>
          </cell>
          <cell r="C667" t="str">
            <v>SYED ZAHEER UL HASNAIN NAQVI</v>
          </cell>
          <cell r="D667">
            <v>211</v>
          </cell>
          <cell r="E667" t="str">
            <v>PK07JSBL9001000000457532</v>
          </cell>
          <cell r="F667" t="str">
            <v>J S BANK LIMITED.</v>
          </cell>
          <cell r="G667" t="str">
            <v>MAIN BR. SHAHEEN COMPLEX, KARACHI</v>
          </cell>
          <cell r="H667" t="str">
            <v>SYED ZAHEER UL HASNAIN NAQVI</v>
          </cell>
          <cell r="I667" t="str">
            <v>PAID</v>
          </cell>
        </row>
        <row r="668">
          <cell r="B668">
            <v>5264052840</v>
          </cell>
          <cell r="C668" t="str">
            <v>RAHEEL ASHRAF</v>
          </cell>
          <cell r="D668">
            <v>489</v>
          </cell>
          <cell r="E668" t="str">
            <v>PK64JSBL9001000000102165</v>
          </cell>
          <cell r="F668" t="str">
            <v>J S BANK LIMITED.</v>
          </cell>
          <cell r="G668" t="str">
            <v>MAIN BR.,SHAHEEN COMPLEX, KARACHI</v>
          </cell>
          <cell r="H668" t="str">
            <v>RAHEEL ASHRAF</v>
          </cell>
          <cell r="I668" t="str">
            <v>PAID</v>
          </cell>
        </row>
        <row r="669">
          <cell r="B669">
            <v>5264055306</v>
          </cell>
          <cell r="C669" t="str">
            <v>MOHAMMAD NAVEED TARIQ</v>
          </cell>
          <cell r="D669">
            <v>10625</v>
          </cell>
          <cell r="E669" t="str">
            <v>PK78JSBL9016000000563077</v>
          </cell>
          <cell r="F669" t="str">
            <v>J S BANK LIMITED.</v>
          </cell>
          <cell r="G669" t="str">
            <v>MODEL TOWN BR. GUJRANWALA</v>
          </cell>
          <cell r="H669" t="str">
            <v>MOHAMMAD NAVEED TARIQ</v>
          </cell>
          <cell r="I669" t="str">
            <v>PAID</v>
          </cell>
        </row>
        <row r="670">
          <cell r="B670">
            <v>5264055983</v>
          </cell>
          <cell r="C670" t="str">
            <v>NADEEM QAMAR</v>
          </cell>
          <cell r="D670">
            <v>377</v>
          </cell>
          <cell r="E670" t="str">
            <v>PK03HABB0004737900186803</v>
          </cell>
          <cell r="F670" t="str">
            <v>HABIB BANK LIMITED</v>
          </cell>
          <cell r="G670" t="str">
            <v>WAPDA STEAM POWER STATION,MANAWALA, FAISALABAD</v>
          </cell>
          <cell r="H670" t="str">
            <v>NADEEM QAMAR</v>
          </cell>
          <cell r="I670" t="str">
            <v>PAID</v>
          </cell>
        </row>
        <row r="671">
          <cell r="B671">
            <v>5264066451</v>
          </cell>
          <cell r="C671" t="str">
            <v>MUHAMMAD RAZA RAWJANI</v>
          </cell>
          <cell r="D671">
            <v>5120</v>
          </cell>
          <cell r="E671" t="str">
            <v>PK42BAHL1026098101096301</v>
          </cell>
          <cell r="F671" t="str">
            <v>BANK AL HABIB LIMITED</v>
          </cell>
          <cell r="G671" t="str">
            <v>ALLAMA IQBAL ROAD BR. KARACHI</v>
          </cell>
          <cell r="H671" t="str">
            <v>MUHAMMAD RAZA RAWJANI</v>
          </cell>
          <cell r="I671" t="str">
            <v>PAID</v>
          </cell>
        </row>
        <row r="672">
          <cell r="B672">
            <v>5264072194</v>
          </cell>
          <cell r="C672" t="str">
            <v>MUHAMMAD SHOAIB</v>
          </cell>
          <cell r="D672">
            <v>1006</v>
          </cell>
          <cell r="E672" t="str">
            <v>PK10MEZN0001220100004652</v>
          </cell>
          <cell r="F672" t="str">
            <v>MEEZAN BANK LIMITED</v>
          </cell>
          <cell r="G672" t="str">
            <v>DHORAJEE BR.(0122) KARACHI</v>
          </cell>
          <cell r="H672" t="str">
            <v>MUHAMMAD SHOAIB</v>
          </cell>
          <cell r="I672" t="str">
            <v>PAID</v>
          </cell>
        </row>
        <row r="673">
          <cell r="B673">
            <v>5264078530</v>
          </cell>
          <cell r="C673" t="str">
            <v>SALIM-UR-REHMAN</v>
          </cell>
          <cell r="D673">
            <v>853</v>
          </cell>
          <cell r="E673" t="str">
            <v>PK31NBPA0549003007502462</v>
          </cell>
          <cell r="F673" t="str">
            <v>NATIONAL BANK OF PAKISTAN</v>
          </cell>
          <cell r="G673" t="str">
            <v>AGRICULTURE UNIVERSITY BR FAISALABAD</v>
          </cell>
          <cell r="H673" t="str">
            <v>SALIM-UR-REHMAN</v>
          </cell>
          <cell r="I673" t="str">
            <v>PAID</v>
          </cell>
        </row>
        <row r="674">
          <cell r="B674">
            <v>5264083522</v>
          </cell>
          <cell r="C674" t="str">
            <v>FARHAN YOUNIS</v>
          </cell>
          <cell r="D674">
            <v>202</v>
          </cell>
          <cell r="E674" t="str">
            <v>0000453222</v>
          </cell>
          <cell r="F674" t="str">
            <v>JS BANK LIMITED</v>
          </cell>
          <cell r="G674" t="str">
            <v>JABAIR PUR CHOWK,JEHLUM ROAD,(9051) CHAKWAL</v>
          </cell>
          <cell r="H674" t="str">
            <v>FARHAN YOUNIS</v>
          </cell>
          <cell r="I674" t="str">
            <v>-</v>
          </cell>
        </row>
        <row r="675">
          <cell r="B675">
            <v>5264089362</v>
          </cell>
          <cell r="C675" t="str">
            <v>KHAWAR FAYYAZ</v>
          </cell>
          <cell r="D675">
            <v>402</v>
          </cell>
          <cell r="E675" t="str">
            <v>7510200004916</v>
          </cell>
          <cell r="F675" t="str">
            <v>ASKARI BANK LIMITED</v>
          </cell>
          <cell r="G675" t="str">
            <v>BHAUN CHOWK BR. CHAKWAL</v>
          </cell>
          <cell r="H675" t="str">
            <v>KHAWAR FAYYAZ</v>
          </cell>
          <cell r="I675" t="str">
            <v>-</v>
          </cell>
        </row>
        <row r="676">
          <cell r="B676">
            <v>5264094651</v>
          </cell>
          <cell r="C676" t="str">
            <v>IMTIAZ AHMED</v>
          </cell>
          <cell r="D676">
            <v>394</v>
          </cell>
          <cell r="E676" t="str">
            <v>PK23SCBL0000001706664101</v>
          </cell>
          <cell r="F676" t="str">
            <v>STANDARD CHARTERED BANK (PAKISTAN) LTD.</v>
          </cell>
          <cell r="G676" t="str">
            <v>L.D.A PLAZA BR LAHORE</v>
          </cell>
          <cell r="H676" t="str">
            <v>IMTIAZ AHMED</v>
          </cell>
          <cell r="I676" t="str">
            <v>PAID</v>
          </cell>
        </row>
        <row r="677">
          <cell r="B677">
            <v>5264101282</v>
          </cell>
          <cell r="C677" t="str">
            <v>MOHSIN ALI MERCHANT</v>
          </cell>
          <cell r="D677">
            <v>202</v>
          </cell>
          <cell r="E677" t="str">
            <v>PK02BAHL1001007100083350</v>
          </cell>
          <cell r="F677" t="str">
            <v>BANK AL HABIB LIMITED</v>
          </cell>
          <cell r="G677" t="str">
            <v>MAIN BR.,I.I CHUNDRIGAR ROAD, KARACHI</v>
          </cell>
          <cell r="H677" t="str">
            <v>MOHSIN ALI MERCHANT</v>
          </cell>
          <cell r="I677" t="str">
            <v>PAID</v>
          </cell>
        </row>
        <row r="678">
          <cell r="B678">
            <v>5264101407</v>
          </cell>
          <cell r="C678" t="str">
            <v>MUHAMMAD JUNAID KHAN</v>
          </cell>
          <cell r="D678">
            <v>402</v>
          </cell>
          <cell r="E678" t="str">
            <v>PK83MEZN0051010101915968</v>
          </cell>
          <cell r="F678" t="str">
            <v>MEEZAN BANK LIMITED</v>
          </cell>
          <cell r="G678" t="str">
            <v>KATHA CHOWK BR. KHUSHAB</v>
          </cell>
          <cell r="H678" t="str">
            <v>MUHAMMAD JUNAID KHAN</v>
          </cell>
          <cell r="I678" t="str">
            <v>PAID</v>
          </cell>
        </row>
        <row r="679">
          <cell r="B679">
            <v>5264107198</v>
          </cell>
          <cell r="C679" t="str">
            <v>SANIYAH ANWAR</v>
          </cell>
          <cell r="D679">
            <v>936</v>
          </cell>
          <cell r="E679" t="str">
            <v>PK64MPBL0170027140112167</v>
          </cell>
          <cell r="F679" t="str">
            <v>HABIB METROPOLITAN BANK LIMITED</v>
          </cell>
          <cell r="G679" t="str">
            <v>KHAYABAN-E-SHAHBAZ BR. KARACHI</v>
          </cell>
          <cell r="H679" t="str">
            <v>SANIYAH ANWAR</v>
          </cell>
          <cell r="I679" t="str">
            <v>PAID</v>
          </cell>
        </row>
        <row r="680">
          <cell r="B680">
            <v>5264108980</v>
          </cell>
          <cell r="C680" t="str">
            <v>ZAIN UL AABIDIN</v>
          </cell>
          <cell r="D680">
            <v>402</v>
          </cell>
          <cell r="E680" t="str">
            <v>PK26UNIL0109000232680623</v>
          </cell>
          <cell r="F680" t="str">
            <v>UNITED BANK LIMITED</v>
          </cell>
          <cell r="G680" t="str">
            <v>URDU BAZAR BR. LAHORE</v>
          </cell>
          <cell r="H680" t="str">
            <v>ZAIN UL AABIDIN</v>
          </cell>
          <cell r="I680" t="str">
            <v>PAID</v>
          </cell>
        </row>
        <row r="681">
          <cell r="B681">
            <v>5264114335</v>
          </cell>
          <cell r="C681" t="str">
            <v>AARISH KHOWAJA</v>
          </cell>
          <cell r="D681">
            <v>202</v>
          </cell>
          <cell r="E681" t="str">
            <v>PK28HABB0010437900831603</v>
          </cell>
          <cell r="F681" t="str">
            <v>HABIB BANK LIMITED</v>
          </cell>
          <cell r="G681" t="str">
            <v>JAIL ROAD BR.,HIRABAD, HYDERABAD</v>
          </cell>
          <cell r="H681" t="str">
            <v>AARISH KHOWAJA</v>
          </cell>
          <cell r="I681" t="str">
            <v>PAID</v>
          </cell>
        </row>
        <row r="682">
          <cell r="B682">
            <v>5306002112</v>
          </cell>
          <cell r="C682" t="str">
            <v>MALIK FAISAL MEHMOOD</v>
          </cell>
          <cell r="D682">
            <v>425</v>
          </cell>
          <cell r="E682" t="str">
            <v>PK93BKIP0308600004690201</v>
          </cell>
          <cell r="F682" t="str">
            <v>BANKISLAMI PAKISTAN LIMITED</v>
          </cell>
          <cell r="G682" t="str">
            <v>BVII 290-A CHAKWAL ROAD TALAGANG</v>
          </cell>
          <cell r="H682" t="str">
            <v>MALIK FAISAL MEHMOOD</v>
          </cell>
          <cell r="I682" t="str">
            <v>PAID</v>
          </cell>
        </row>
        <row r="683">
          <cell r="B683">
            <v>5348008081</v>
          </cell>
          <cell r="C683" t="str">
            <v>SHAIKH ZAHIRUDDIN BABAR  53007</v>
          </cell>
          <cell r="D683">
            <v>512</v>
          </cell>
          <cell r="E683" t="str">
            <v>PK40BAHL1001007110216450</v>
          </cell>
          <cell r="F683" t="str">
            <v>BANK AL HABIB LIMITED</v>
          </cell>
          <cell r="G683" t="str">
            <v>MACKINNONS BUILDING I I CHUNDRIGAR ROAD KARACHI</v>
          </cell>
          <cell r="H683" t="str">
            <v>SHAIKH ZAHIRUDDIN BABAR  53007</v>
          </cell>
          <cell r="I683" t="str">
            <v>PAID</v>
          </cell>
        </row>
        <row r="684">
          <cell r="B684">
            <v>5348009444</v>
          </cell>
          <cell r="C684" t="str">
            <v>FARHAT JABEEN    29021</v>
          </cell>
          <cell r="D684">
            <v>202</v>
          </cell>
          <cell r="E684" t="str">
            <v>PK62MUCB0071965971000328</v>
          </cell>
          <cell r="F684" t="str">
            <v>MCB BANK LIMITED</v>
          </cell>
          <cell r="G684" t="str">
            <v>MARYAM CENTRE DHA KARACHI</v>
          </cell>
          <cell r="H684" t="str">
            <v>FARHAT JABEEN    29021</v>
          </cell>
          <cell r="I684" t="str">
            <v>PAID</v>
          </cell>
        </row>
        <row r="685">
          <cell r="B685">
            <v>5348013222</v>
          </cell>
          <cell r="C685" t="str">
            <v>ABDUL GHAFFAR  5016</v>
          </cell>
          <cell r="D685">
            <v>883</v>
          </cell>
          <cell r="E685" t="str">
            <v>PK52MPBL0111017140211703</v>
          </cell>
          <cell r="F685" t="str">
            <v>HABIB METROPOLITAN BANK LIMITED</v>
          </cell>
          <cell r="G685" t="str">
            <v>CLOTH MKT KARACHI</v>
          </cell>
          <cell r="H685" t="str">
            <v>ABDUL GHAFFAR  5016</v>
          </cell>
          <cell r="I685" t="str">
            <v>PAID</v>
          </cell>
        </row>
        <row r="686">
          <cell r="B686">
            <v>5348018601</v>
          </cell>
          <cell r="C686" t="str">
            <v>ANWER MANSUR</v>
          </cell>
          <cell r="D686">
            <v>43</v>
          </cell>
          <cell r="E686" t="str">
            <v>01762127201</v>
          </cell>
          <cell r="F686" t="str">
            <v>STANDARD CHARTERED BANK</v>
          </cell>
          <cell r="G686" t="str">
            <v>ALLAMA IQBAL KARACHI</v>
          </cell>
          <cell r="H686" t="str">
            <v>ANWER MANSUR</v>
          </cell>
          <cell r="I686" t="str">
            <v>-</v>
          </cell>
        </row>
        <row r="687">
          <cell r="B687">
            <v>5348019286</v>
          </cell>
          <cell r="C687" t="str">
            <v>TANZEELA NAZ</v>
          </cell>
          <cell r="D687">
            <v>3019</v>
          </cell>
          <cell r="E687" t="str">
            <v>PK62MUCB0071965971000328</v>
          </cell>
          <cell r="F687" t="str">
            <v>MCB BANK LIMITED</v>
          </cell>
          <cell r="G687" t="str">
            <v>MARYAM CENTRE KARACHI</v>
          </cell>
          <cell r="H687" t="str">
            <v>TANZEELA NAZ</v>
          </cell>
          <cell r="I687" t="str">
            <v>PAID</v>
          </cell>
        </row>
        <row r="688">
          <cell r="B688">
            <v>5348020011</v>
          </cell>
          <cell r="C688" t="str">
            <v>MUHAMMAD KHALID</v>
          </cell>
          <cell r="D688">
            <v>14000</v>
          </cell>
          <cell r="E688" t="str">
            <v>PK50HABB0000047900116303</v>
          </cell>
          <cell r="F688" t="str">
            <v>HABIB BANK LIMITED</v>
          </cell>
          <cell r="G688" t="str">
            <v>CLOTH MARKET KARACHI</v>
          </cell>
          <cell r="H688" t="str">
            <v>MUHAMMAD KHALID</v>
          </cell>
          <cell r="I688" t="str">
            <v>PAID</v>
          </cell>
        </row>
        <row r="689">
          <cell r="B689">
            <v>5348025523</v>
          </cell>
          <cell r="C689" t="str">
            <v>MUHAMMAD UMAIR</v>
          </cell>
          <cell r="D689">
            <v>425</v>
          </cell>
          <cell r="E689" t="str">
            <v>PK65MPBL0160027140180161</v>
          </cell>
          <cell r="F689" t="str">
            <v>HABIB METROPOLITAN BANK LIMITED</v>
          </cell>
          <cell r="G689" t="str">
            <v>HUSAINABAD KARACHI</v>
          </cell>
          <cell r="H689" t="str">
            <v>MUHAMMAD UMAIR</v>
          </cell>
          <cell r="I689" t="str">
            <v>PAID</v>
          </cell>
        </row>
        <row r="690">
          <cell r="B690">
            <v>5348026679</v>
          </cell>
          <cell r="C690" t="str">
            <v>HASHMATULLAH</v>
          </cell>
          <cell r="D690">
            <v>387</v>
          </cell>
          <cell r="E690" t="str">
            <v>PK96UNIL0112055010011709</v>
          </cell>
          <cell r="F690" t="str">
            <v>UNITED BANK LIMITED</v>
          </cell>
          <cell r="G690" t="str">
            <v>KDLB BUILDING 58 WEST WHARF ROAD KARACHI</v>
          </cell>
          <cell r="H690" t="str">
            <v>HASHMATULLAH</v>
          </cell>
          <cell r="I690" t="str">
            <v>PAID</v>
          </cell>
        </row>
        <row r="691">
          <cell r="B691">
            <v>5348031109</v>
          </cell>
          <cell r="C691" t="str">
            <v>MUHAMMAD HASAN MANSOOR</v>
          </cell>
          <cell r="D691">
            <v>180</v>
          </cell>
          <cell r="E691" t="str">
            <v>56811699701</v>
          </cell>
          <cell r="F691" t="str">
            <v>STANDARD CHARTERED</v>
          </cell>
          <cell r="G691" t="str">
            <v>ALLAMA IQBAL ROAD KARACHI</v>
          </cell>
          <cell r="H691" t="str">
            <v>MUHAMMAD HASAN MANSOOR</v>
          </cell>
          <cell r="I691" t="str">
            <v>-</v>
          </cell>
        </row>
        <row r="692">
          <cell r="B692">
            <v>5348031448</v>
          </cell>
          <cell r="C692" t="str">
            <v>MUHAMMAD AAMIR</v>
          </cell>
          <cell r="D692">
            <v>212</v>
          </cell>
          <cell r="E692" t="str">
            <v>PK20MEZN0001100101329110</v>
          </cell>
          <cell r="F692" t="str">
            <v>MEEZAN BANK LIMITED</v>
          </cell>
          <cell r="G692" t="str">
            <v>CLOTH MKT KARACHI</v>
          </cell>
          <cell r="H692" t="str">
            <v>MUHAMMAD AAMIR</v>
          </cell>
          <cell r="I692" t="str">
            <v>PAID</v>
          </cell>
        </row>
        <row r="693">
          <cell r="B693">
            <v>5348032370</v>
          </cell>
          <cell r="C693" t="str">
            <v>MUHAMMAD ASIF</v>
          </cell>
          <cell r="D693">
            <v>633</v>
          </cell>
          <cell r="E693" t="str">
            <v>PK93DUIB0000000229507002</v>
          </cell>
          <cell r="F693" t="str">
            <v>DUBAI ISLAMIC BANK PAKISTAN LIMITED</v>
          </cell>
          <cell r="G693" t="str">
            <v>JODIA BAZAR KARACHI</v>
          </cell>
          <cell r="H693" t="str">
            <v>MUHAMMAD ASIF</v>
          </cell>
          <cell r="I693" t="str">
            <v>PAID</v>
          </cell>
        </row>
        <row r="694">
          <cell r="B694">
            <v>5470008052</v>
          </cell>
          <cell r="C694" t="str">
            <v>NADEEM AHMED KHAN</v>
          </cell>
          <cell r="D694">
            <v>1462</v>
          </cell>
          <cell r="E694" t="str">
            <v>PK56MEZN0001750102831493</v>
          </cell>
          <cell r="F694" t="str">
            <v>MEEZAN BANK LIMITED</v>
          </cell>
          <cell r="G694" t="str">
            <v>DARAKSHAN SOCIETY MALIR KARACHI</v>
          </cell>
          <cell r="H694" t="str">
            <v>NADEEM AHMED KHAN</v>
          </cell>
          <cell r="I694" t="str">
            <v>PAID</v>
          </cell>
        </row>
        <row r="695">
          <cell r="B695">
            <v>5504001408</v>
          </cell>
          <cell r="C695" t="str">
            <v>ABDUL GHAFOOR NISAR (AGN)</v>
          </cell>
          <cell r="D695">
            <v>15</v>
          </cell>
          <cell r="E695" t="str">
            <v>PK02BPUN0090030050340007</v>
          </cell>
          <cell r="F695" t="str">
            <v>THE BANK OF PUNJAB</v>
          </cell>
          <cell r="G695" t="str">
            <v>MODEL TOWN BRANCH LAHORE</v>
          </cell>
          <cell r="H695" t="str">
            <v>ABDUL GHAFOOR NISAR (AGN)</v>
          </cell>
          <cell r="I695" t="str">
            <v>PAID</v>
          </cell>
        </row>
        <row r="696">
          <cell r="B696">
            <v>5504002166</v>
          </cell>
          <cell r="C696" t="str">
            <v>HUMA AHMED</v>
          </cell>
          <cell r="D696">
            <v>402</v>
          </cell>
          <cell r="E696" t="str">
            <v>PK54ABPA0010005385420012</v>
          </cell>
          <cell r="F696" t="str">
            <v>ALLIED BANK LIMITED</v>
          </cell>
          <cell r="G696" t="str">
            <v>COLLEGE ROAD LAJNA CHOWK LAHORE</v>
          </cell>
          <cell r="H696" t="str">
            <v>HUMA AHMED</v>
          </cell>
          <cell r="I696" t="str">
            <v>PAID</v>
          </cell>
        </row>
        <row r="697">
          <cell r="B697">
            <v>5512081508</v>
          </cell>
          <cell r="C697" t="str">
            <v>MUHAMMAD SHAHID</v>
          </cell>
          <cell r="D697">
            <v>734</v>
          </cell>
          <cell r="E697" t="str">
            <v>PK05MEZN0001280100048583</v>
          </cell>
          <cell r="F697" t="str">
            <v>MEEZAN BANK LIMITED</v>
          </cell>
          <cell r="G697" t="str">
            <v>HUSSAINABAD KARACHI</v>
          </cell>
          <cell r="H697" t="str">
            <v>MUHAMMAD SHAHID</v>
          </cell>
          <cell r="I697" t="str">
            <v>PAID</v>
          </cell>
        </row>
        <row r="698">
          <cell r="B698">
            <v>5512083116</v>
          </cell>
          <cell r="C698" t="str">
            <v>MUHAMMAD ZEESHAN</v>
          </cell>
          <cell r="D698">
            <v>9775</v>
          </cell>
          <cell r="E698" t="str">
            <v>PK97MEZN0001220100005317</v>
          </cell>
          <cell r="F698" t="str">
            <v>MEEZAN BANK LIMITED</v>
          </cell>
          <cell r="G698" t="str">
            <v>0122-DHORAJI KARACHI</v>
          </cell>
          <cell r="H698" t="str">
            <v>MUHAMMAD ZEESHAN</v>
          </cell>
          <cell r="I698" t="str">
            <v>PAID</v>
          </cell>
        </row>
        <row r="699">
          <cell r="B699">
            <v>5512083298</v>
          </cell>
          <cell r="C699" t="str">
            <v>AYESHA IQBAL</v>
          </cell>
          <cell r="D699">
            <v>23</v>
          </cell>
          <cell r="E699" t="str">
            <v>PK38MPBL0168257140160011</v>
          </cell>
          <cell r="F699" t="str">
            <v>HABIB METROPOLITAN BANK LIMITED</v>
          </cell>
          <cell r="G699" t="str">
            <v>BAHADURABAD KARACHI</v>
          </cell>
          <cell r="H699" t="str">
            <v>AYESHA IQBAL</v>
          </cell>
          <cell r="I699" t="str">
            <v>PAID</v>
          </cell>
        </row>
        <row r="700">
          <cell r="B700">
            <v>5512087109</v>
          </cell>
          <cell r="C700" t="str">
            <v>HANIF KHANANI</v>
          </cell>
          <cell r="D700">
            <v>871946</v>
          </cell>
          <cell r="E700" t="str">
            <v>PK75MPBL0163027140134144</v>
          </cell>
          <cell r="F700" t="str">
            <v>HABIB METROPOLITAN BANK LIMITED</v>
          </cell>
          <cell r="G700" t="str">
            <v>MARRIOT ROAD KARACHI</v>
          </cell>
          <cell r="H700" t="str">
            <v>HANIF KHANANI</v>
          </cell>
          <cell r="I700" t="str">
            <v>PAID</v>
          </cell>
        </row>
        <row r="701">
          <cell r="B701">
            <v>5512087117</v>
          </cell>
          <cell r="C701" t="str">
            <v>SHAHZAD</v>
          </cell>
          <cell r="D701">
            <v>907828</v>
          </cell>
          <cell r="E701" t="str">
            <v>PK80MPBL0163027140134151</v>
          </cell>
          <cell r="F701" t="str">
            <v>HABIB METROPOLITAN BANK LIMITED</v>
          </cell>
          <cell r="G701" t="str">
            <v>MARRIOT ROAD KARACHI</v>
          </cell>
          <cell r="H701" t="str">
            <v>SHAHZAD</v>
          </cell>
          <cell r="I701" t="str">
            <v>PAID</v>
          </cell>
        </row>
        <row r="702">
          <cell r="B702">
            <v>5512087125</v>
          </cell>
          <cell r="C702" t="str">
            <v>TALAT IQBAL</v>
          </cell>
          <cell r="D702">
            <v>1088629</v>
          </cell>
          <cell r="E702" t="str">
            <v>PK79MPBL0163027140134169</v>
          </cell>
          <cell r="F702" t="str">
            <v>HABIB METROPOLITAN BANK LIMITED</v>
          </cell>
          <cell r="G702" t="str">
            <v>MARRIOT ROAD KARACHI</v>
          </cell>
          <cell r="H702" t="str">
            <v>TALAT IQBAL</v>
          </cell>
          <cell r="I702" t="str">
            <v>PAID</v>
          </cell>
        </row>
        <row r="703">
          <cell r="B703">
            <v>5512088032</v>
          </cell>
          <cell r="C703" t="str">
            <v>MUHAMMAD RIZWAN SHOAIB</v>
          </cell>
          <cell r="D703">
            <v>212</v>
          </cell>
          <cell r="E703" t="str">
            <v>PK93BAHL1063007100159801</v>
          </cell>
          <cell r="F703" t="str">
            <v>BANK AL HABIB LIMITED</v>
          </cell>
          <cell r="G703" t="str">
            <v>HASAN SQUARE KARACHI</v>
          </cell>
          <cell r="H703" t="str">
            <v>MUHAMMAD RIZWAN SHOAIB</v>
          </cell>
          <cell r="I703" t="str">
            <v>PAID</v>
          </cell>
        </row>
        <row r="704">
          <cell r="B704">
            <v>5512090806</v>
          </cell>
          <cell r="C704" t="str">
            <v>ABDUL BASIT BAIG</v>
          </cell>
          <cell r="D704">
            <v>1</v>
          </cell>
          <cell r="E704" t="str">
            <v>PK59ABPA0010053935650014</v>
          </cell>
          <cell r="F704" t="str">
            <v>ALLIED BANK LIMITED</v>
          </cell>
          <cell r="G704" t="str">
            <v>CANTT BRANCH SIALKOT</v>
          </cell>
          <cell r="H704" t="str">
            <v>ABDUL BASIT BAIG</v>
          </cell>
          <cell r="I704" t="str">
            <v>PAID</v>
          </cell>
        </row>
        <row r="705">
          <cell r="B705">
            <v>5512091978</v>
          </cell>
          <cell r="C705" t="str">
            <v>MUHAMMAD SAQIB BHATTI</v>
          </cell>
          <cell r="D705">
            <v>21</v>
          </cell>
          <cell r="E705" t="str">
            <v>PK67ALFH5629005001092662</v>
          </cell>
          <cell r="F705" t="str">
            <v>BANK ALFALAH LIMITED</v>
          </cell>
          <cell r="G705" t="str">
            <v>AFSHAN COLONY RAWALPINDI</v>
          </cell>
          <cell r="H705" t="str">
            <v>MUHAMMAD SAQIB BHATTI</v>
          </cell>
          <cell r="I705" t="str">
            <v>PAID</v>
          </cell>
        </row>
        <row r="706">
          <cell r="B706">
            <v>5546023788</v>
          </cell>
          <cell r="C706" t="str">
            <v>DILAWAR HUSSAIN</v>
          </cell>
          <cell r="D706">
            <v>208</v>
          </cell>
          <cell r="E706" t="str">
            <v>14389-101</v>
          </cell>
          <cell r="F706" t="str">
            <v>HABIB BANK LTD</v>
          </cell>
          <cell r="G706" t="str">
            <v>BALDIA ROAD HASIL PUR</v>
          </cell>
          <cell r="H706" t="str">
            <v>DILAWAR HUSSAIN</v>
          </cell>
          <cell r="I706" t="str">
            <v>-</v>
          </cell>
        </row>
        <row r="707">
          <cell r="B707">
            <v>5587027488</v>
          </cell>
          <cell r="C707" t="str">
            <v>AHSAN UL HAQ</v>
          </cell>
          <cell r="D707">
            <v>89</v>
          </cell>
          <cell r="E707" t="str">
            <v>PK95ASCM0000470100578835</v>
          </cell>
          <cell r="F707" t="str">
            <v>ASKARI BANK LIMITED</v>
          </cell>
          <cell r="G707" t="str">
            <v>HAIDER ROAD BR. RAWALPINDI</v>
          </cell>
          <cell r="H707" t="str">
            <v>AHSAN UL HAQ</v>
          </cell>
          <cell r="I707" t="str">
            <v>PAID</v>
          </cell>
        </row>
        <row r="708">
          <cell r="B708">
            <v>5587038493</v>
          </cell>
          <cell r="C708" t="str">
            <v>HASSAN HAMEED</v>
          </cell>
          <cell r="D708">
            <v>256</v>
          </cell>
          <cell r="E708" t="str">
            <v>PK82NBPA0493003003032450</v>
          </cell>
          <cell r="F708" t="str">
            <v>NATIONAL BANK OF PAKISTAN</v>
          </cell>
          <cell r="G708" t="str">
            <v>CHABURJI BR. LAHORE</v>
          </cell>
          <cell r="H708" t="str">
            <v>HASSAN HAMEED</v>
          </cell>
          <cell r="I708" t="str">
            <v>PAID</v>
          </cell>
        </row>
        <row r="709">
          <cell r="B709">
            <v>5587045704</v>
          </cell>
          <cell r="C709" t="str">
            <v>RABIA PARVEEN</v>
          </cell>
          <cell r="D709">
            <v>253</v>
          </cell>
          <cell r="E709" t="str">
            <v>PK44NBPA1859003086443422</v>
          </cell>
          <cell r="F709" t="str">
            <v>NATIONAL BANK OF PAKISTAN</v>
          </cell>
          <cell r="G709" t="str">
            <v>SADDAR ROAD PESHAWAR</v>
          </cell>
          <cell r="H709" t="str">
            <v>RABIA PARVEEN</v>
          </cell>
          <cell r="I709" t="str">
            <v>PAID</v>
          </cell>
        </row>
        <row r="710">
          <cell r="B710">
            <v>5587051397</v>
          </cell>
          <cell r="C710" t="str">
            <v>SYED MUHAMMAD QASIM JAFFERY</v>
          </cell>
          <cell r="D710">
            <v>13055</v>
          </cell>
          <cell r="E710" t="str">
            <v>PK87SCBL0000001255148901</v>
          </cell>
          <cell r="F710" t="str">
            <v>STANDARD CHARTERED BANK (PAKISTAN) LTD.</v>
          </cell>
          <cell r="G710" t="str">
            <v>TUFAIL ROAD BR. LAHORE</v>
          </cell>
          <cell r="H710" t="str">
            <v>SYED MUHAMMAD QASIM JAFFERY</v>
          </cell>
          <cell r="I710" t="str">
            <v>PAID</v>
          </cell>
        </row>
        <row r="711">
          <cell r="B711">
            <v>5587064051</v>
          </cell>
          <cell r="C711" t="str">
            <v>SUHAIL IMRAN</v>
          </cell>
          <cell r="D711">
            <v>0</v>
          </cell>
          <cell r="E711" t="str">
            <v>602-98-20311-714-106323</v>
          </cell>
          <cell r="F711" t="str">
            <v>HABIB METROPOLITON BANK</v>
          </cell>
          <cell r="G711" t="str">
            <v>KHYBER BAZAR, PESHAWAR</v>
          </cell>
          <cell r="H711" t="str">
            <v>SUHAIL IMRAN</v>
          </cell>
          <cell r="I711" t="str">
            <v>-</v>
          </cell>
        </row>
        <row r="712">
          <cell r="B712">
            <v>5587075701</v>
          </cell>
          <cell r="C712" t="str">
            <v>S. M. ALI ASIF</v>
          </cell>
          <cell r="D712">
            <v>1</v>
          </cell>
          <cell r="E712" t="str">
            <v>PK25SUMB0328027140152983</v>
          </cell>
          <cell r="F712" t="str">
            <v>SUMMIT BANK LIMITED</v>
          </cell>
          <cell r="G712" t="str">
            <v>LIBERTY MARKET BR. LAHORE</v>
          </cell>
          <cell r="H712" t="str">
            <v>S. M. ALI ASIF</v>
          </cell>
          <cell r="I712" t="str">
            <v>PAID</v>
          </cell>
        </row>
        <row r="713">
          <cell r="B713">
            <v>5884001958</v>
          </cell>
          <cell r="C713" t="str">
            <v>MUHAMMAD ANIS GHAZI</v>
          </cell>
          <cell r="D713">
            <v>500</v>
          </cell>
          <cell r="E713" t="str">
            <v>PK21MEZN0001220100005036</v>
          </cell>
          <cell r="F713" t="str">
            <v>MEEZAN BANK LIMITED</v>
          </cell>
          <cell r="G713" t="str">
            <v>DHORAJI COLONY BRANCH KARACHI</v>
          </cell>
          <cell r="H713" t="str">
            <v>MUHAMMAD ANIS GHAZI</v>
          </cell>
          <cell r="I713" t="str">
            <v>PAID</v>
          </cell>
        </row>
        <row r="714">
          <cell r="B714">
            <v>5884018085</v>
          </cell>
          <cell r="C714" t="str">
            <v>MUZAFFAR WAHEED</v>
          </cell>
          <cell r="D714">
            <v>425</v>
          </cell>
          <cell r="E714" t="str">
            <v>PK23HABB0024857900241503</v>
          </cell>
          <cell r="F714" t="str">
            <v>HABIB BANK LIMITED</v>
          </cell>
          <cell r="G714" t="str">
            <v>BILAWAL CHOWRANGI  CLIFTON BRANCH KARACHI</v>
          </cell>
          <cell r="H714" t="str">
            <v>MUZAFFAR WAHEED</v>
          </cell>
          <cell r="I714" t="str">
            <v>PAID</v>
          </cell>
        </row>
        <row r="715">
          <cell r="B715">
            <v>5892013564</v>
          </cell>
          <cell r="C715" t="str">
            <v>FARHAN AHMED</v>
          </cell>
          <cell r="D715">
            <v>175</v>
          </cell>
          <cell r="E715" t="str">
            <v>PK51HABB0001197900018403</v>
          </cell>
          <cell r="F715" t="str">
            <v>HABIB BANK LIMITED</v>
          </cell>
          <cell r="G715" t="str">
            <v>MAIN BRANCH,RAILWAY ROAD, KASUR</v>
          </cell>
          <cell r="H715" t="str">
            <v>FARHAN AHMED</v>
          </cell>
          <cell r="I715" t="str">
            <v>PAID</v>
          </cell>
        </row>
        <row r="716">
          <cell r="B716">
            <v>6122009993</v>
          </cell>
          <cell r="C716" t="str">
            <v>ABDUL HAFEEZ</v>
          </cell>
          <cell r="D716">
            <v>1487</v>
          </cell>
          <cell r="E716" t="str">
            <v>PK66DUIB0000000135569002</v>
          </cell>
          <cell r="F716" t="str">
            <v>DUBAI ISLAMIC BANK PAKISTAN LIMITED</v>
          </cell>
          <cell r="G716" t="str">
            <v>PAKISTAN STOCK EXCGANGE BLDG KARACHI</v>
          </cell>
          <cell r="H716" t="str">
            <v>ABDUL HAFEEZ</v>
          </cell>
          <cell r="I716" t="str">
            <v>PAID</v>
          </cell>
        </row>
        <row r="717">
          <cell r="B717">
            <v>6122016519</v>
          </cell>
          <cell r="C717" t="str">
            <v>NAFEESA DADA</v>
          </cell>
          <cell r="D717">
            <v>47</v>
          </cell>
          <cell r="E717" t="str">
            <v>PK25MEZN0001790101171215</v>
          </cell>
          <cell r="F717" t="str">
            <v>MEEZAN BANK LIMITED</v>
          </cell>
          <cell r="G717" t="str">
            <v>SOLDIER BAZAR NO. 3 KARACHI</v>
          </cell>
          <cell r="H717" t="str">
            <v>NAFEESA DADA</v>
          </cell>
          <cell r="I717" t="str">
            <v>PAID</v>
          </cell>
        </row>
        <row r="718">
          <cell r="B718">
            <v>6122018150</v>
          </cell>
          <cell r="C718" t="str">
            <v>MUHAMMAD RAMEEZ</v>
          </cell>
          <cell r="D718">
            <v>4</v>
          </cell>
          <cell r="E718" t="str">
            <v>PK16MEZN0001070100457396</v>
          </cell>
          <cell r="F718" t="str">
            <v>MEEZAN BANK LIMITED</v>
          </cell>
          <cell r="G718" t="str">
            <v>CODE: 0101, GRND FLR, 37-A, LALAZAR AREA KARACHI</v>
          </cell>
          <cell r="H718" t="str">
            <v>MUHAMMAD RAMEEZ</v>
          </cell>
          <cell r="I718" t="str">
            <v>PAID</v>
          </cell>
        </row>
        <row r="719">
          <cell r="B719">
            <v>6122018614</v>
          </cell>
          <cell r="C719" t="str">
            <v>MUHAMMAD AZHAR SHEIKH</v>
          </cell>
          <cell r="D719">
            <v>844</v>
          </cell>
          <cell r="E719" t="str">
            <v>PK47BKIP0102800168370001</v>
          </cell>
          <cell r="F719" t="str">
            <v>BANKISLAMI PAKISTAN LIMITED</v>
          </cell>
          <cell r="G719" t="str">
            <v>SHADMAN TOWN BRANCH SUB KARACHI</v>
          </cell>
          <cell r="H719" t="str">
            <v>MUHAMMAD AZHAR SHEIKH</v>
          </cell>
          <cell r="I719" t="str">
            <v>PAID</v>
          </cell>
        </row>
        <row r="720">
          <cell r="B720">
            <v>6122018747</v>
          </cell>
          <cell r="C720" t="str">
            <v>TANVIR SADIQ</v>
          </cell>
          <cell r="D720">
            <v>10997</v>
          </cell>
          <cell r="E720" t="str">
            <v>PK38SCBL0000001959165501</v>
          </cell>
          <cell r="F720" t="str">
            <v>STANDARD CHARTERED BANK (PAKISTAN) LTD.</v>
          </cell>
          <cell r="G720" t="str">
            <v>NEW BLUE AREA ISLAMABAD</v>
          </cell>
          <cell r="H720" t="str">
            <v>TANVIR SADIQ</v>
          </cell>
          <cell r="I720" t="str">
            <v>PAID</v>
          </cell>
        </row>
        <row r="721">
          <cell r="B721">
            <v>6122019174</v>
          </cell>
          <cell r="C721" t="str">
            <v>HAMZO KHAN MEMON</v>
          </cell>
          <cell r="D721">
            <v>1</v>
          </cell>
          <cell r="E721" t="str">
            <v>PK25MEZN0024010100450849</v>
          </cell>
          <cell r="F721" t="str">
            <v>MEEZAN BANK LIMITED</v>
          </cell>
          <cell r="G721" t="str">
            <v>2401-NAWABSHAH NAWABSHAH</v>
          </cell>
          <cell r="H721" t="str">
            <v>HAMZO KHAN MEMON</v>
          </cell>
          <cell r="I721" t="str">
            <v>PAID</v>
          </cell>
        </row>
        <row r="722">
          <cell r="B722">
            <v>6122027276</v>
          </cell>
          <cell r="C722" t="str">
            <v>SAAD MUSTAFA</v>
          </cell>
          <cell r="D722">
            <v>350</v>
          </cell>
          <cell r="E722" t="str">
            <v>PK39SCBL0000001160369901</v>
          </cell>
          <cell r="F722" t="str">
            <v>STANDARD CHARTERED BANK (PAKISTAN) LTD.</v>
          </cell>
          <cell r="G722" t="str">
            <v>PAFF LAHORE</v>
          </cell>
          <cell r="H722" t="str">
            <v>SAAD MUSTAFA</v>
          </cell>
          <cell r="I722" t="str">
            <v>PAID</v>
          </cell>
        </row>
        <row r="723">
          <cell r="B723">
            <v>6122027821</v>
          </cell>
          <cell r="C723" t="str">
            <v>MUHAMMAD KASHIF ABDULLAH</v>
          </cell>
          <cell r="D723">
            <v>2769</v>
          </cell>
          <cell r="E723" t="str">
            <v>PK97SCBL0000001160383601</v>
          </cell>
          <cell r="F723" t="str">
            <v>STANDARD CHARTERED BANK (PAKISTAN) LTD.</v>
          </cell>
          <cell r="G723" t="str">
            <v>PAAF KASHMIR ROAD LAHORE</v>
          </cell>
          <cell r="H723" t="str">
            <v>MUHAMMAD KASHIF ABDULLAH</v>
          </cell>
          <cell r="I723" t="str">
            <v>PAID</v>
          </cell>
        </row>
        <row r="724">
          <cell r="B724">
            <v>6122030593</v>
          </cell>
          <cell r="C724" t="str">
            <v>MUHAMMAD HUSSAIN DADA</v>
          </cell>
          <cell r="D724">
            <v>1</v>
          </cell>
          <cell r="E724" t="str">
            <v>PK04MUCB0002401010019972</v>
          </cell>
          <cell r="F724" t="str">
            <v>MCB BANK LIMITED</v>
          </cell>
          <cell r="G724" t="str">
            <v>SOLDIER  BAZAR # 03 KARACHI</v>
          </cell>
          <cell r="H724" t="str">
            <v>MUHAMMAD HUSSAIN DADA</v>
          </cell>
          <cell r="I724" t="str">
            <v>PAID</v>
          </cell>
        </row>
        <row r="725">
          <cell r="B725">
            <v>6122030676</v>
          </cell>
          <cell r="C725" t="str">
            <v>SADAF SHOAIB</v>
          </cell>
          <cell r="D725">
            <v>2533</v>
          </cell>
          <cell r="E725" t="str">
            <v>PK64BAHL1110007800160801</v>
          </cell>
          <cell r="F725" t="str">
            <v>BANK AL HABIB LIMITED</v>
          </cell>
          <cell r="G725" t="str">
            <v>HADI MARKET BRANCH, NAZIMABAD # 4 KARACHI</v>
          </cell>
          <cell r="H725" t="str">
            <v>SADAF SHOAIB</v>
          </cell>
          <cell r="I725" t="str">
            <v>PAID</v>
          </cell>
        </row>
        <row r="726">
          <cell r="B726">
            <v>6122031088</v>
          </cell>
          <cell r="C726" t="str">
            <v>MUHAMMAD QASIM DADA</v>
          </cell>
          <cell r="D726">
            <v>28</v>
          </cell>
          <cell r="E726" t="str">
            <v>PK67MUCB0419066501000098</v>
          </cell>
          <cell r="F726" t="str">
            <v>MCB BANK LIMITED</v>
          </cell>
          <cell r="G726" t="str">
            <v>SOLDIER BAZAR NO.3 KARACHI</v>
          </cell>
          <cell r="H726" t="str">
            <v>MUHAMMAD QASIM DADA</v>
          </cell>
          <cell r="I726" t="str">
            <v>PAID</v>
          </cell>
        </row>
        <row r="727">
          <cell r="B727">
            <v>6122031377</v>
          </cell>
          <cell r="C727" t="str">
            <v>MARIYA DADA</v>
          </cell>
          <cell r="D727">
            <v>37</v>
          </cell>
          <cell r="E727" t="str">
            <v>PK55MEZN0001790101215489</v>
          </cell>
          <cell r="F727" t="str">
            <v>MEEZAN BANK LIMITED</v>
          </cell>
          <cell r="G727" t="str">
            <v>SOLDIER BAZAR NO. 3 KARACHI</v>
          </cell>
          <cell r="H727" t="str">
            <v>MARIYA DADA</v>
          </cell>
          <cell r="I727" t="str">
            <v>PAID</v>
          </cell>
        </row>
        <row r="728">
          <cell r="B728">
            <v>6122032060</v>
          </cell>
          <cell r="C728" t="str">
            <v>SHAHZAD HUSSIAN MEMON</v>
          </cell>
          <cell r="D728">
            <v>104</v>
          </cell>
          <cell r="E728" t="str">
            <v>PK21MEZN0001870101008129</v>
          </cell>
          <cell r="F728" t="str">
            <v>MEEZAN BANK LIMITED</v>
          </cell>
          <cell r="G728" t="str">
            <v>BLOCK E NORTH NAZIMABAD KARACHI</v>
          </cell>
          <cell r="H728" t="str">
            <v>SHAHZAD HUSSIAN MEMON</v>
          </cell>
          <cell r="I728" t="str">
            <v>PAID</v>
          </cell>
        </row>
        <row r="729">
          <cell r="B729">
            <v>6122034686</v>
          </cell>
          <cell r="C729" t="str">
            <v>NASREEN TARIQ</v>
          </cell>
          <cell r="D729">
            <v>48</v>
          </cell>
          <cell r="E729" t="str">
            <v>PK51MPBL0124017140109706</v>
          </cell>
          <cell r="F729" t="str">
            <v>HABIB METROPOLITAN BANK LIMITED</v>
          </cell>
          <cell r="G729" t="str">
            <v>DHA KARACHI</v>
          </cell>
          <cell r="H729" t="str">
            <v>NASREEN TARIQ</v>
          </cell>
          <cell r="I729" t="str">
            <v>PAID</v>
          </cell>
        </row>
        <row r="730">
          <cell r="B730">
            <v>6122034876</v>
          </cell>
          <cell r="C730" t="str">
            <v>SHAMSHER SHELWAN MASIH</v>
          </cell>
          <cell r="D730">
            <v>175</v>
          </cell>
          <cell r="E730" t="str">
            <v>PK73HABB0005987900154101</v>
          </cell>
          <cell r="F730" t="str">
            <v>HABIB BANK LIMITED</v>
          </cell>
          <cell r="G730" t="str">
            <v>MORGAH BRANCH RAWALPINDI</v>
          </cell>
          <cell r="H730" t="str">
            <v>SHAMSHER SHELWAN MASIH</v>
          </cell>
          <cell r="I730" t="str">
            <v>PAID</v>
          </cell>
        </row>
        <row r="731">
          <cell r="B731">
            <v>6122035295</v>
          </cell>
          <cell r="C731" t="str">
            <v>MUHAMMAD RASHID SODHI</v>
          </cell>
          <cell r="D731">
            <v>64</v>
          </cell>
          <cell r="E731" t="str">
            <v>PK19HABB0002960020613103</v>
          </cell>
          <cell r="F731" t="str">
            <v>HABIB BANK LIMITED</v>
          </cell>
          <cell r="G731" t="str">
            <v>I-9 INDUSTRIAL AREA ISLAMABAD</v>
          </cell>
          <cell r="H731" t="str">
            <v>MUHAMMAD RASHID SODHI</v>
          </cell>
          <cell r="I731" t="str">
            <v>PAID</v>
          </cell>
        </row>
        <row r="732">
          <cell r="B732">
            <v>6122044289</v>
          </cell>
          <cell r="C732" t="str">
            <v>SHAHZAD ILYAS</v>
          </cell>
          <cell r="D732">
            <v>4650</v>
          </cell>
          <cell r="E732" t="str">
            <v>PK70MEZN0054010101368875</v>
          </cell>
          <cell r="F732" t="str">
            <v>MEEZAN BANK LIMITED</v>
          </cell>
          <cell r="G732" t="str">
            <v>BAB-E-CHAKWAL, BRANCH CODE: 05401 CHAKWAL</v>
          </cell>
          <cell r="H732" t="str">
            <v>SHAHZAD ILYAS</v>
          </cell>
          <cell r="I732" t="str">
            <v>PAID</v>
          </cell>
        </row>
        <row r="733">
          <cell r="B733">
            <v>6122046532</v>
          </cell>
          <cell r="C733" t="str">
            <v>OMER SIDDIQUI</v>
          </cell>
          <cell r="D733">
            <v>489</v>
          </cell>
          <cell r="E733" t="str">
            <v>0595261391001757</v>
          </cell>
          <cell r="F733" t="str">
            <v>MCB BANK LTD</v>
          </cell>
          <cell r="G733" t="str">
            <v>GULSHAN-E-JAMAL KARACHI</v>
          </cell>
          <cell r="H733" t="str">
            <v>OMER SIDDIQUI</v>
          </cell>
          <cell r="I733" t="str">
            <v>-</v>
          </cell>
        </row>
        <row r="734">
          <cell r="B734">
            <v>6122047175</v>
          </cell>
          <cell r="C734" t="str">
            <v>MAHMOOD IQBAL</v>
          </cell>
          <cell r="D734">
            <v>212</v>
          </cell>
          <cell r="E734" t="str">
            <v>PK55ASCM0000111000198604</v>
          </cell>
          <cell r="F734" t="str">
            <v>ASKARI BANK LIMITED</v>
          </cell>
          <cell r="G734" t="str">
            <v>TUFAIL ROAD, LAHORE CANTT LAHORE</v>
          </cell>
          <cell r="H734" t="str">
            <v>MAHMOOD IQBAL</v>
          </cell>
          <cell r="I734" t="str">
            <v>UNPAID</v>
          </cell>
        </row>
        <row r="735">
          <cell r="B735">
            <v>6122052357</v>
          </cell>
          <cell r="C735" t="str">
            <v>FARIHA KANWAL</v>
          </cell>
          <cell r="D735">
            <v>868</v>
          </cell>
          <cell r="E735" t="str">
            <v>PK48ABPA0010019119120015</v>
          </cell>
          <cell r="F735" t="str">
            <v>ALLIED BANK LIMITED</v>
          </cell>
          <cell r="G735" t="str">
            <v>DC ROAD GUJRANWALA</v>
          </cell>
          <cell r="H735" t="str">
            <v>FARIHA KANWAL</v>
          </cell>
          <cell r="I735" t="str">
            <v>PAID</v>
          </cell>
        </row>
        <row r="736">
          <cell r="B736">
            <v>6122056929</v>
          </cell>
          <cell r="C736" t="str">
            <v>MOHAMMAD KHALIL</v>
          </cell>
          <cell r="D736">
            <v>109</v>
          </cell>
          <cell r="E736" t="str">
            <v>PK63MPBL0210257140114684</v>
          </cell>
          <cell r="F736" t="str">
            <v>HABIB METROPOLITAN BANK LIMITED</v>
          </cell>
          <cell r="G736" t="str">
            <v>24-D RASHID PLAZA, BLUE AREA ISLAMABAD</v>
          </cell>
          <cell r="H736" t="str">
            <v>MOHAMMAD KHALIL</v>
          </cell>
          <cell r="I736" t="str">
            <v>PAID</v>
          </cell>
        </row>
        <row r="737">
          <cell r="B737">
            <v>6122057133</v>
          </cell>
          <cell r="C737" t="str">
            <v>ABDUL JALAL</v>
          </cell>
          <cell r="D737">
            <v>700</v>
          </cell>
          <cell r="E737" t="str">
            <v>PK36MEZN0001280100467647</v>
          </cell>
          <cell r="F737" t="str">
            <v>MEEZAN BANK LIMITED</v>
          </cell>
          <cell r="G737" t="str">
            <v>HUSSAINABAD BRANCH KARACHI</v>
          </cell>
          <cell r="H737" t="str">
            <v>ABDUL JALAL</v>
          </cell>
          <cell r="I737" t="str">
            <v>PAID</v>
          </cell>
        </row>
        <row r="738">
          <cell r="B738">
            <v>6122058453</v>
          </cell>
          <cell r="C738" t="str">
            <v>NASREEN AKHTAR</v>
          </cell>
          <cell r="D738">
            <v>9</v>
          </cell>
          <cell r="E738" t="str">
            <v>PK12MPBL0210017140118427</v>
          </cell>
          <cell r="F738" t="str">
            <v>HABIB METROPOLITAN BANK LIMITED</v>
          </cell>
          <cell r="G738" t="str">
            <v>24-DRASHID PLAZA, BLUE AREA ISLAMABAD</v>
          </cell>
          <cell r="H738" t="str">
            <v>NASREEN AKHTAR</v>
          </cell>
          <cell r="I738" t="str">
            <v>PAID</v>
          </cell>
        </row>
        <row r="739">
          <cell r="B739">
            <v>6122064642</v>
          </cell>
          <cell r="C739" t="str">
            <v>MALIK ASIF IQBAL</v>
          </cell>
          <cell r="D739">
            <v>316</v>
          </cell>
          <cell r="E739" t="str">
            <v>PK64HABB0006027900117401</v>
          </cell>
          <cell r="F739" t="str">
            <v>HABIB BANK LIMITED</v>
          </cell>
          <cell r="G739" t="str">
            <v>MAIN CIVIC CENTRE ISLAMABAD</v>
          </cell>
          <cell r="H739" t="str">
            <v>MALIK ASIF IQBAL</v>
          </cell>
          <cell r="I739" t="str">
            <v>PAID</v>
          </cell>
        </row>
        <row r="740">
          <cell r="B740">
            <v>6122064741</v>
          </cell>
          <cell r="C740" t="str">
            <v>SYED AHMED ABID</v>
          </cell>
          <cell r="D740">
            <v>262</v>
          </cell>
          <cell r="E740" t="str">
            <v>PK40HABB0005980060090701</v>
          </cell>
          <cell r="F740" t="str">
            <v>HABIB BANK LIMITED</v>
          </cell>
          <cell r="G740" t="str">
            <v>REFINERY POST OFFICE MORGAH RAWALPINDI</v>
          </cell>
          <cell r="H740" t="str">
            <v>SYED AHMED ABID</v>
          </cell>
          <cell r="I740" t="str">
            <v>PAID</v>
          </cell>
        </row>
        <row r="741">
          <cell r="B741">
            <v>6122065813</v>
          </cell>
          <cell r="C741" t="str">
            <v>IFTIKHAR AHMAD</v>
          </cell>
          <cell r="D741">
            <v>647</v>
          </cell>
          <cell r="E741" t="str">
            <v>PK33ABPA0010006017410019</v>
          </cell>
          <cell r="F741" t="str">
            <v>ALLIED BANK LIMITED</v>
          </cell>
          <cell r="G741" t="str">
            <v>GULSHAN-E-HADEED KARACHI</v>
          </cell>
          <cell r="H741" t="str">
            <v>IFTIKHAR AHMAD</v>
          </cell>
          <cell r="I741" t="str">
            <v>PAID</v>
          </cell>
        </row>
        <row r="742">
          <cell r="B742">
            <v>6122067231</v>
          </cell>
          <cell r="C742" t="str">
            <v>MUHAMMAD JAWWAD AKHTER AHMED</v>
          </cell>
          <cell r="D742">
            <v>260</v>
          </cell>
          <cell r="E742" t="str">
            <v>4000537375</v>
          </cell>
          <cell r="F742" t="str">
            <v>NATIONAL BANK OF PAKISTAN</v>
          </cell>
          <cell r="G742" t="str">
            <v>NORE, M.T. KHAN ROAD KARACHI</v>
          </cell>
          <cell r="H742" t="str">
            <v>MUHAMMAD JAWWAD AKHTER AHMED</v>
          </cell>
          <cell r="I742" t="str">
            <v>-</v>
          </cell>
        </row>
        <row r="743">
          <cell r="B743">
            <v>6122067355</v>
          </cell>
          <cell r="C743" t="str">
            <v>MUHAMMAD AMEER HAMZA KHAN</v>
          </cell>
          <cell r="D743">
            <v>4250</v>
          </cell>
          <cell r="E743" t="str">
            <v>PK98ALFH0012001003289131</v>
          </cell>
          <cell r="F743" t="str">
            <v>BANK ALFALAH LIMITED</v>
          </cell>
          <cell r="G743" t="str">
            <v>STOCK EXCHANGE BR. PSX BUILDING KARACHI</v>
          </cell>
          <cell r="H743" t="str">
            <v>MUHAMMAD AMEER HAMZA KHAN</v>
          </cell>
          <cell r="I743" t="str">
            <v>PAID</v>
          </cell>
        </row>
        <row r="744">
          <cell r="B744">
            <v>6122069047</v>
          </cell>
          <cell r="C744" t="str">
            <v>MUHAMMAD SHAKIR</v>
          </cell>
          <cell r="D744">
            <v>58</v>
          </cell>
          <cell r="E744" t="str">
            <v>PK72BAHL1117007100441301</v>
          </cell>
          <cell r="F744" t="str">
            <v>BANK AL HABIB LIMITED</v>
          </cell>
          <cell r="G744" t="str">
            <v>IBRAHIM HAIDERY BRANCH KARACHI</v>
          </cell>
          <cell r="H744" t="str">
            <v>MUHAMMAD SHAKIR</v>
          </cell>
          <cell r="I744" t="str">
            <v>PAID</v>
          </cell>
        </row>
        <row r="745">
          <cell r="B745">
            <v>6122069435</v>
          </cell>
          <cell r="C745" t="str">
            <v>TANWEER RAZA SABIR</v>
          </cell>
          <cell r="D745">
            <v>512</v>
          </cell>
          <cell r="E745" t="str">
            <v>PK47BAHL1003007106021750</v>
          </cell>
          <cell r="F745" t="str">
            <v>BANK AL HABIB LIMITED</v>
          </cell>
          <cell r="G745" t="str">
            <v>BUSINESS CENTRE, SHAHRAH-E-FAISAL KARACHI</v>
          </cell>
          <cell r="H745" t="str">
            <v>TANWEER RAZA SABIR</v>
          </cell>
          <cell r="I745" t="str">
            <v>PAID</v>
          </cell>
        </row>
        <row r="746">
          <cell r="B746">
            <v>6122071621</v>
          </cell>
          <cell r="C746" t="str">
            <v>ASHFAQ ABDUL RAZZAK</v>
          </cell>
          <cell r="D746">
            <v>245</v>
          </cell>
          <cell r="E746" t="str">
            <v>PK35MPBL0168257140154439</v>
          </cell>
          <cell r="F746" t="str">
            <v>HABIB METROPOLITAN BANK LIMITED</v>
          </cell>
          <cell r="G746" t="str">
            <v>BAHADUR SHAH ZAFAR ROAD, BAHADURABAD KARACHI</v>
          </cell>
          <cell r="H746" t="str">
            <v>ASHFAQ ABDUL RAZZAK</v>
          </cell>
          <cell r="I746" t="str">
            <v>PAID</v>
          </cell>
        </row>
        <row r="747">
          <cell r="B747">
            <v>6122073957</v>
          </cell>
          <cell r="C747" t="str">
            <v>GHULAM MURTAZA</v>
          </cell>
          <cell r="D747">
            <v>102</v>
          </cell>
          <cell r="E747" t="str">
            <v>PK31HABB0000677900231801</v>
          </cell>
          <cell r="F747" t="str">
            <v>HABIB BANK LIMITED</v>
          </cell>
          <cell r="G747" t="str">
            <v>MARKET BRANCH HYDERABAD</v>
          </cell>
          <cell r="H747" t="str">
            <v>GHULAM MURTAZA</v>
          </cell>
          <cell r="I747" t="str">
            <v>PAID</v>
          </cell>
        </row>
        <row r="748">
          <cell r="B748">
            <v>6122074351</v>
          </cell>
          <cell r="C748" t="str">
            <v>MUHAMMAD FAHAD FARUQUI</v>
          </cell>
          <cell r="D748">
            <v>9062</v>
          </cell>
          <cell r="E748" t="str">
            <v>PK36ALFH5636005000802258</v>
          </cell>
          <cell r="F748" t="str">
            <v>BANK ALFALAH LIMITED</v>
          </cell>
          <cell r="G748" t="str">
            <v>IBG BRANCH, GULISTAN-E-JOHAR BLOCK-3 KAARCHI</v>
          </cell>
          <cell r="H748" t="str">
            <v>MUHAMMAD FAHAD FARUQUI</v>
          </cell>
          <cell r="I748" t="str">
            <v>PAID</v>
          </cell>
        </row>
        <row r="749">
          <cell r="B749">
            <v>6122075465</v>
          </cell>
          <cell r="C749" t="str">
            <v>ABBAS KERANI</v>
          </cell>
          <cell r="D749">
            <v>11</v>
          </cell>
          <cell r="E749" t="str">
            <v>PK23ALFH0351001004292613</v>
          </cell>
          <cell r="F749" t="str">
            <v>BANK ALFALAH LIMITED</v>
          </cell>
          <cell r="G749" t="str">
            <v>BEAUMONT PLAZA KARACHI</v>
          </cell>
          <cell r="H749" t="str">
            <v>ABBAS KERANI</v>
          </cell>
          <cell r="I749" t="str">
            <v>PAID</v>
          </cell>
        </row>
        <row r="750">
          <cell r="B750">
            <v>6122076422</v>
          </cell>
          <cell r="C750" t="str">
            <v>MUHAMMAD YUSUF HUSSAIN</v>
          </cell>
          <cell r="D750">
            <v>1583</v>
          </cell>
          <cell r="E750" t="str">
            <v>PK72MEZN0001570101262918</v>
          </cell>
          <cell r="F750" t="str">
            <v>MEEZAN BANK LIMITED</v>
          </cell>
          <cell r="G750" t="str">
            <v>JAMSHED ROAD (CODE 0157) KARACHI</v>
          </cell>
          <cell r="H750" t="str">
            <v>MUHAMMAD YUSUF HUSSAIN</v>
          </cell>
          <cell r="I750" t="str">
            <v>PAID</v>
          </cell>
        </row>
        <row r="751">
          <cell r="B751">
            <v>6122077420</v>
          </cell>
          <cell r="C751" t="str">
            <v>MUHAMMAD ASAD KHAN</v>
          </cell>
          <cell r="D751">
            <v>9</v>
          </cell>
          <cell r="E751" t="str">
            <v>PK87UNIL0109000218327308</v>
          </cell>
          <cell r="F751" t="str">
            <v>UNITED BANK LIMITED</v>
          </cell>
          <cell r="G751" t="str">
            <v>PESHAWAR ROAD RAWALPINIDI</v>
          </cell>
          <cell r="H751" t="str">
            <v>MUHAMMAD ASAD KHAN</v>
          </cell>
          <cell r="I751" t="str">
            <v>PAID</v>
          </cell>
        </row>
        <row r="752">
          <cell r="B752">
            <v>6122078709</v>
          </cell>
          <cell r="C752" t="str">
            <v>SYED SAJJAD HUSSAIN</v>
          </cell>
          <cell r="D752">
            <v>21</v>
          </cell>
          <cell r="E752" t="str">
            <v>PK37BAHL1001008116814701</v>
          </cell>
          <cell r="F752" t="str">
            <v>BANK AL HABIB LIMITED</v>
          </cell>
          <cell r="G752" t="str">
            <v>MAIN BRANCH, I.I.CHUNDRIGAR ROAD KARACHI</v>
          </cell>
          <cell r="H752" t="str">
            <v>SYED SAJJAD HUSSAIN</v>
          </cell>
          <cell r="I752" t="str">
            <v>PAID</v>
          </cell>
        </row>
        <row r="753">
          <cell r="B753">
            <v>6122078741</v>
          </cell>
          <cell r="C753" t="str">
            <v>MUHAMMAD MOIZ KAZI</v>
          </cell>
          <cell r="D753">
            <v>4</v>
          </cell>
          <cell r="E753" t="str">
            <v>PK20UNIL0109000227801534</v>
          </cell>
          <cell r="F753" t="str">
            <v>UNITED BANK LIMITED</v>
          </cell>
          <cell r="G753" t="str">
            <v>0367-STRATCHEN ROAD KARACHI</v>
          </cell>
          <cell r="H753" t="str">
            <v>MUHAMMAD MOIZ KAZI</v>
          </cell>
          <cell r="I753" t="str">
            <v>PAID</v>
          </cell>
        </row>
        <row r="754">
          <cell r="B754">
            <v>6122080309</v>
          </cell>
          <cell r="C754" t="str">
            <v>RAHAT NAEEM</v>
          </cell>
          <cell r="D754">
            <v>512</v>
          </cell>
          <cell r="E754" t="str">
            <v>PK83UNIL0112176510057088</v>
          </cell>
          <cell r="F754" t="str">
            <v>UNITED BANK LIMITED</v>
          </cell>
          <cell r="G754" t="str">
            <v>CIVIC CENTRE KARACHI</v>
          </cell>
          <cell r="H754" t="str">
            <v>RAHAT NAEEM</v>
          </cell>
          <cell r="I754" t="str">
            <v>PAID</v>
          </cell>
        </row>
        <row r="755">
          <cell r="B755">
            <v>6122082586</v>
          </cell>
          <cell r="C755" t="str">
            <v>FALIK SHER</v>
          </cell>
          <cell r="D755">
            <v>500</v>
          </cell>
          <cell r="E755" t="str">
            <v>PK61MEZN0002010100651121</v>
          </cell>
          <cell r="F755" t="str">
            <v>MEEZAN BANK LIMITED</v>
          </cell>
          <cell r="G755" t="str">
            <v>MAIN BOULEVARD GULBERG LAHORE</v>
          </cell>
          <cell r="H755" t="str">
            <v>FALIK SHER</v>
          </cell>
          <cell r="I755" t="str">
            <v>PAID</v>
          </cell>
        </row>
        <row r="756">
          <cell r="B756">
            <v>6122087999</v>
          </cell>
          <cell r="C756" t="str">
            <v>HAFIZ MUHAMMAD WAQAS</v>
          </cell>
          <cell r="D756">
            <v>288</v>
          </cell>
          <cell r="E756" t="str">
            <v>PK79HABB0015497900527501</v>
          </cell>
          <cell r="F756" t="str">
            <v>HABIB BANK LIMITED</v>
          </cell>
          <cell r="G756" t="str">
            <v>GULSHAN-E-IQBAL BLOCK # 5 KARACHI</v>
          </cell>
          <cell r="H756" t="str">
            <v>HAFIZ MUHAMMAD WAQAS</v>
          </cell>
          <cell r="I756" t="str">
            <v>PAID</v>
          </cell>
        </row>
        <row r="757">
          <cell r="B757">
            <v>6122088708</v>
          </cell>
          <cell r="C757" t="str">
            <v>RAHEEL ZAHEER</v>
          </cell>
          <cell r="D757">
            <v>212</v>
          </cell>
          <cell r="E757" t="str">
            <v>PK57UNIL0109000219109862</v>
          </cell>
          <cell r="F757" t="str">
            <v>UNITED BANK LIMITED</v>
          </cell>
          <cell r="G757" t="str">
            <v>RASHID MINHAS ROAD KARACHI</v>
          </cell>
          <cell r="H757" t="str">
            <v>RAHEEL ZAHEER</v>
          </cell>
          <cell r="I757" t="str">
            <v>PAID</v>
          </cell>
        </row>
        <row r="758">
          <cell r="B758">
            <v>6122088757</v>
          </cell>
          <cell r="C758" t="str">
            <v>SOHAIL ZIA</v>
          </cell>
          <cell r="D758">
            <v>256</v>
          </cell>
          <cell r="E758" t="str">
            <v>PK29MUCB0470835941001916</v>
          </cell>
          <cell r="F758" t="str">
            <v>MCB BANK LIMITED</v>
          </cell>
          <cell r="G758" t="str">
            <v>MUREE ROAD BRANCH RAWALPINDI</v>
          </cell>
          <cell r="H758" t="str">
            <v>SOHAIL ZIA</v>
          </cell>
          <cell r="I758" t="str">
            <v>PAID</v>
          </cell>
        </row>
        <row r="759">
          <cell r="B759">
            <v>6122090209</v>
          </cell>
          <cell r="C759" t="str">
            <v>SYED MOEID AHMED ZAIDI</v>
          </cell>
          <cell r="D759">
            <v>5525</v>
          </cell>
          <cell r="E759" t="str">
            <v>PK67MEZN0001710101578833</v>
          </cell>
          <cell r="F759" t="str">
            <v>MEEZAN BANK LIMITED</v>
          </cell>
          <cell r="G759" t="str">
            <v>I.I.CHUNDRIGAR ROAD KARACHI</v>
          </cell>
          <cell r="H759" t="str">
            <v>SYED MOEID AHMED ZAIDI</v>
          </cell>
          <cell r="I759" t="str">
            <v>PAID</v>
          </cell>
        </row>
        <row r="760">
          <cell r="B760">
            <v>6122090969</v>
          </cell>
          <cell r="C760" t="str">
            <v>MUHAMMAD AKHTAR HAYAT KHAN RAO</v>
          </cell>
          <cell r="D760">
            <v>137</v>
          </cell>
          <cell r="E760" t="str">
            <v>PK89HABB0014900007401301</v>
          </cell>
          <cell r="F760" t="str">
            <v>HABIB BANK LIMITED</v>
          </cell>
          <cell r="G760" t="str">
            <v>FFC GOTH MACHHI DISTT RAHIM YAR KHAN</v>
          </cell>
          <cell r="H760" t="str">
            <v>MUHAMMAD AKHTAR HAYAT KHAN RAO</v>
          </cell>
          <cell r="I760" t="str">
            <v>PAID</v>
          </cell>
        </row>
        <row r="761">
          <cell r="B761">
            <v>6122091348</v>
          </cell>
          <cell r="C761" t="str">
            <v>HAMID SAEED</v>
          </cell>
          <cell r="D761">
            <v>320</v>
          </cell>
          <cell r="E761" t="str">
            <v>PK93MPBL0143027140109891</v>
          </cell>
          <cell r="F761" t="str">
            <v>HABIB METROPOLITAN BANK LIMITED</v>
          </cell>
          <cell r="G761" t="str">
            <v>KHAYBAN-E-SEHAR KARACHI</v>
          </cell>
          <cell r="H761" t="str">
            <v>HAMID SAEED</v>
          </cell>
          <cell r="I761" t="str">
            <v>PAID</v>
          </cell>
        </row>
        <row r="762">
          <cell r="B762">
            <v>6122094748</v>
          </cell>
          <cell r="C762" t="str">
            <v>ABRAR AHMAD</v>
          </cell>
          <cell r="D762">
            <v>175</v>
          </cell>
          <cell r="E762" t="str">
            <v>PK60UNIL0112126601000291</v>
          </cell>
          <cell r="F762" t="str">
            <v>UNITED BANK LIMITED</v>
          </cell>
          <cell r="G762" t="str">
            <v>SAFOORA CHOWK KARACHI</v>
          </cell>
          <cell r="H762" t="str">
            <v>ABRAR AHMAD</v>
          </cell>
          <cell r="I762" t="str">
            <v>PAID</v>
          </cell>
        </row>
        <row r="763">
          <cell r="B763">
            <v>6122095034</v>
          </cell>
          <cell r="C763" t="str">
            <v>AZHAR MAHMOOD ABBASI</v>
          </cell>
          <cell r="D763">
            <v>310</v>
          </cell>
          <cell r="E763" t="str">
            <v>07050360001324</v>
          </cell>
          <cell r="F763" t="str">
            <v>ASKARI BANK LTD</v>
          </cell>
          <cell r="G763" t="str">
            <v>JINNAH AVENUE ISLAMABAD</v>
          </cell>
          <cell r="H763" t="str">
            <v>AZHAR MAHMOOD ABBASI</v>
          </cell>
          <cell r="I763" t="str">
            <v>-</v>
          </cell>
        </row>
        <row r="764">
          <cell r="B764">
            <v>6122095984</v>
          </cell>
          <cell r="C764" t="str">
            <v>BAKHTAWAR ABDUL KARIM</v>
          </cell>
          <cell r="D764">
            <v>6</v>
          </cell>
          <cell r="E764" t="str">
            <v>PK69ASCM0000330320206710</v>
          </cell>
          <cell r="F764" t="str">
            <v>ASKARI BANK LIMITED</v>
          </cell>
          <cell r="G764" t="str">
            <v>DHA PHASE II EXT,KHAYBAN-E-ITTEHAD KARACHI</v>
          </cell>
          <cell r="H764" t="str">
            <v>BAKHTAWAR ABDUL KARIM</v>
          </cell>
          <cell r="I764" t="str">
            <v>UNPAID</v>
          </cell>
        </row>
        <row r="765">
          <cell r="B765">
            <v>6122098392</v>
          </cell>
          <cell r="C765" t="str">
            <v>SHAKIL</v>
          </cell>
          <cell r="D765">
            <v>212</v>
          </cell>
          <cell r="E765" t="str">
            <v>PK73MUCB0390302321001671</v>
          </cell>
          <cell r="F765" t="str">
            <v>MCB BANK LIMITED</v>
          </cell>
          <cell r="G765" t="str">
            <v>SIEMENS CHORANGI KARACHI</v>
          </cell>
          <cell r="H765" t="str">
            <v>SHAKIL</v>
          </cell>
          <cell r="I765" t="str">
            <v>PAID</v>
          </cell>
        </row>
        <row r="766">
          <cell r="B766">
            <v>6122101105</v>
          </cell>
          <cell r="C766" t="str">
            <v>MUHAMMAD KAZAM RAZA</v>
          </cell>
          <cell r="D766">
            <v>992</v>
          </cell>
          <cell r="E766" t="str">
            <v>PK60ABPA0010021108670018</v>
          </cell>
          <cell r="F766" t="str">
            <v>ALLIED BANK LIMITED</v>
          </cell>
          <cell r="G766" t="str">
            <v>COMSATS INSTITUTE OF INFO. TECH.PARK RD. ISLAMABAD</v>
          </cell>
          <cell r="H766" t="str">
            <v>MUHAMMAD KAZAM RAZA</v>
          </cell>
          <cell r="I766" t="str">
            <v>PAID</v>
          </cell>
        </row>
        <row r="767">
          <cell r="B767">
            <v>6122104265</v>
          </cell>
          <cell r="C767" t="str">
            <v>MUHAMMAD AHSAN</v>
          </cell>
          <cell r="D767">
            <v>15839</v>
          </cell>
          <cell r="E767" t="str">
            <v>PK04MUCB0182003391000055</v>
          </cell>
          <cell r="F767" t="str">
            <v>MCB BANK LIMITED</v>
          </cell>
          <cell r="G767" t="str">
            <v>REMAN COURT GREIGH STREET PLAZA QUARTERS KARACHI</v>
          </cell>
          <cell r="H767" t="str">
            <v>MUHAMMAD AHSAN</v>
          </cell>
          <cell r="I767" t="str">
            <v>PAID</v>
          </cell>
        </row>
        <row r="768">
          <cell r="B768">
            <v>6122104604</v>
          </cell>
          <cell r="C768" t="str">
            <v>MOHAMMAD IBRAR</v>
          </cell>
          <cell r="D768">
            <v>632</v>
          </cell>
          <cell r="E768" t="str">
            <v>PK15HABB0002217901910403</v>
          </cell>
          <cell r="F768" t="str">
            <v>HABIB BANK LIMITED</v>
          </cell>
          <cell r="G768" t="str">
            <v>MINGORA SAWAT</v>
          </cell>
          <cell r="H768" t="str">
            <v>MOHAMMAD IBRAR</v>
          </cell>
          <cell r="I768" t="str">
            <v>PAID</v>
          </cell>
        </row>
        <row r="769">
          <cell r="B769">
            <v>6122106583</v>
          </cell>
          <cell r="C769" t="str">
            <v>MOHAMMAD AKMAL SHAFIQ</v>
          </cell>
          <cell r="D769">
            <v>1500</v>
          </cell>
          <cell r="E769" t="str">
            <v>PK97HABB0010197901075201</v>
          </cell>
          <cell r="F769" t="str">
            <v>HABIB BANK LIMITED</v>
          </cell>
          <cell r="G769" t="str">
            <v>NEW MUSLIM TOWN LAHORE</v>
          </cell>
          <cell r="H769" t="str">
            <v>MOHAMMAD AKMAL SHAFIQ</v>
          </cell>
          <cell r="I769" t="str">
            <v>PAID</v>
          </cell>
        </row>
        <row r="770">
          <cell r="B770">
            <v>6122109553</v>
          </cell>
          <cell r="C770" t="str">
            <v>S.A. PROSPERITY (PVT.) LIMITED</v>
          </cell>
          <cell r="D770">
            <v>37</v>
          </cell>
          <cell r="E770" t="str">
            <v>PK11MEZN0001290102299990</v>
          </cell>
          <cell r="F770" t="str">
            <v>MEEZAN BANK LIMITED</v>
          </cell>
          <cell r="G770" t="str">
            <v>MUHAMMAD ALI HOUSING SOCIETY KARACHI</v>
          </cell>
          <cell r="H770" t="str">
            <v>S.A. PROSPERITY (PVT.) LIMITED</v>
          </cell>
          <cell r="I770" t="str">
            <v>PAID</v>
          </cell>
        </row>
        <row r="771">
          <cell r="B771">
            <v>6122110031</v>
          </cell>
          <cell r="C771" t="str">
            <v>RANA MANZOOR ELAHI</v>
          </cell>
          <cell r="D771">
            <v>1222</v>
          </cell>
          <cell r="E771" t="str">
            <v>PK23MUCB0787165271002891</v>
          </cell>
          <cell r="F771" t="str">
            <v>MCB BANK LIMITED</v>
          </cell>
          <cell r="G771" t="str">
            <v>AJMAL HOUSE, EGERTON ROAD LAHORE</v>
          </cell>
          <cell r="H771" t="str">
            <v>RANA MANZOOR ELAHI</v>
          </cell>
          <cell r="I771" t="str">
            <v>PAID</v>
          </cell>
        </row>
        <row r="772">
          <cell r="B772">
            <v>6122110411</v>
          </cell>
          <cell r="C772" t="str">
            <v>ABDUL QADIR</v>
          </cell>
          <cell r="D772">
            <v>850</v>
          </cell>
          <cell r="E772" t="str">
            <v>PK08HABB0024527000047403</v>
          </cell>
          <cell r="F772" t="str">
            <v>HABIB BANK LIMITED</v>
          </cell>
          <cell r="G772" t="str">
            <v>CHOPPAR HATTAR JHANG ROAD, KABIRWALA KHANEWALA</v>
          </cell>
          <cell r="H772" t="str">
            <v>ABDUL QADIR</v>
          </cell>
          <cell r="I772" t="str">
            <v>PAID</v>
          </cell>
        </row>
        <row r="773">
          <cell r="B773">
            <v>6122115204</v>
          </cell>
          <cell r="C773" t="str">
            <v>SHEEBA ABBASI</v>
          </cell>
          <cell r="D773">
            <v>3</v>
          </cell>
          <cell r="E773" t="str">
            <v>PK51MUCB0621587941001529</v>
          </cell>
          <cell r="F773" t="str">
            <v>MCB BANK LIMITED</v>
          </cell>
          <cell r="G773" t="str">
            <v>F BLOCK KAMRAN ARCADE, BLUE AREA ISLAMABAD</v>
          </cell>
          <cell r="H773" t="str">
            <v>SHEEBA ABBASI</v>
          </cell>
          <cell r="I773" t="str">
            <v>PAID</v>
          </cell>
        </row>
        <row r="774">
          <cell r="B774">
            <v>6122116046</v>
          </cell>
          <cell r="C774" t="str">
            <v>HUMA JABEEN</v>
          </cell>
          <cell r="D774">
            <v>2</v>
          </cell>
          <cell r="E774" t="str">
            <v>PK07HABB0001197900811103</v>
          </cell>
          <cell r="F774" t="str">
            <v>HABIB BANK LIMITED</v>
          </cell>
          <cell r="G774" t="str">
            <v>RAILWAY ROAD, CODE: 0119 KASUR</v>
          </cell>
          <cell r="H774" t="str">
            <v>HUMA JABEEN</v>
          </cell>
          <cell r="I774" t="str">
            <v>PAID</v>
          </cell>
        </row>
        <row r="775">
          <cell r="B775">
            <v>6122124164</v>
          </cell>
          <cell r="C775" t="str">
            <v>SHAZIA SULTAN</v>
          </cell>
          <cell r="D775">
            <v>1512</v>
          </cell>
          <cell r="E775" t="str">
            <v>PK74HABB0010197901360601</v>
          </cell>
          <cell r="F775" t="str">
            <v>HABIB BANK LIMITED</v>
          </cell>
          <cell r="G775" t="str">
            <v>NEW MUSLIM TOWN LAHORE</v>
          </cell>
          <cell r="H775" t="str">
            <v>SHAZIA SULTAN</v>
          </cell>
          <cell r="I775" t="str">
            <v>PAID</v>
          </cell>
        </row>
        <row r="776">
          <cell r="B776">
            <v>6122125831</v>
          </cell>
          <cell r="C776" t="str">
            <v>WASEEM SHAH</v>
          </cell>
          <cell r="D776">
            <v>17000</v>
          </cell>
          <cell r="E776" t="str">
            <v>PK83HABB0006020041321201</v>
          </cell>
          <cell r="F776" t="str">
            <v>HABIB BANK LIMITED</v>
          </cell>
          <cell r="G776" t="str">
            <v>CIVIC CENTRE ISLAMABAD</v>
          </cell>
          <cell r="H776" t="str">
            <v>WASEEM SHAH</v>
          </cell>
          <cell r="I776" t="str">
            <v>PAID</v>
          </cell>
        </row>
        <row r="777">
          <cell r="B777">
            <v>6122126177</v>
          </cell>
          <cell r="C777" t="str">
            <v>RAJA KHURRAM SHEHZAD</v>
          </cell>
          <cell r="D777">
            <v>24650</v>
          </cell>
          <cell r="E777" t="str">
            <v>PK22MUCB0590991821003193</v>
          </cell>
          <cell r="F777" t="str">
            <v>MCB BANK LIMITED</v>
          </cell>
          <cell r="G777" t="str">
            <v>I-8 MARKAZ ISLAMABAD</v>
          </cell>
          <cell r="H777" t="str">
            <v>RAJA KHURRAM SHEHZAD</v>
          </cell>
          <cell r="I777" t="str">
            <v>PAID</v>
          </cell>
        </row>
        <row r="778">
          <cell r="B778">
            <v>6270006802</v>
          </cell>
          <cell r="C778" t="str">
            <v>HUNAIN BHANGDA</v>
          </cell>
          <cell r="D778">
            <v>5120</v>
          </cell>
          <cell r="E778" t="str">
            <v>PK55HABB0005267900833655</v>
          </cell>
          <cell r="F778" t="str">
            <v>HABIB BANK LIMITED</v>
          </cell>
          <cell r="G778" t="str">
            <v>BAHADURABAD BRANCH KARACHI.</v>
          </cell>
          <cell r="H778" t="str">
            <v>HUNAIN BHANGDA</v>
          </cell>
          <cell r="I778" t="str">
            <v>PAID</v>
          </cell>
        </row>
        <row r="779">
          <cell r="B779">
            <v>6445007643</v>
          </cell>
          <cell r="C779" t="str">
            <v>NAEEM ANJUM</v>
          </cell>
          <cell r="D779">
            <v>150</v>
          </cell>
          <cell r="E779" t="str">
            <v>PK04ALFH0070001003001579</v>
          </cell>
          <cell r="F779" t="str">
            <v>BANK ALFALAH LIMITED</v>
          </cell>
          <cell r="G779" t="str">
            <v>67 KAZAM KAMAL ROAD, JHELUM,</v>
          </cell>
          <cell r="H779" t="str">
            <v>NAEEM ANJUM</v>
          </cell>
          <cell r="I779" t="str">
            <v>PAID</v>
          </cell>
        </row>
        <row r="780">
          <cell r="B780">
            <v>6445017725</v>
          </cell>
          <cell r="C780" t="str">
            <v>MUHAMMAD JAVAID IQBAL</v>
          </cell>
          <cell r="D780">
            <v>1</v>
          </cell>
          <cell r="E780" t="str">
            <v>PK42JSBL9079000000542727</v>
          </cell>
          <cell r="F780" t="str">
            <v>J S BANK LIMITED.</v>
          </cell>
          <cell r="G780" t="str">
            <v>MADNI COMMERCIAL CENTRE, VEHARI ROAD MULTAN,</v>
          </cell>
          <cell r="H780" t="str">
            <v>MUHAMMAD JAVAID IQBAL</v>
          </cell>
          <cell r="I780" t="str">
            <v>PAID</v>
          </cell>
        </row>
        <row r="781">
          <cell r="B781">
            <v>6445018277</v>
          </cell>
          <cell r="C781" t="str">
            <v>DANESH KUMAR</v>
          </cell>
          <cell r="D781">
            <v>850</v>
          </cell>
          <cell r="E781" t="str">
            <v>PK96ABPA0010011459790019</v>
          </cell>
          <cell r="F781" t="str">
            <v>ALLIED BANK LIMITED</v>
          </cell>
          <cell r="G781" t="str">
            <v>TAJ COMPLEX M.A JINNAH ROAD, KARACHI,</v>
          </cell>
          <cell r="H781" t="str">
            <v>DANESH KUMAR</v>
          </cell>
          <cell r="I781" t="str">
            <v>PAID</v>
          </cell>
        </row>
        <row r="782">
          <cell r="B782">
            <v>6445018582</v>
          </cell>
          <cell r="C782" t="str">
            <v>MUHAMMAD ALI</v>
          </cell>
          <cell r="D782">
            <v>2</v>
          </cell>
          <cell r="E782" t="str">
            <v>PK46MUCB0484410721000639</v>
          </cell>
          <cell r="F782" t="str">
            <v>MCB BANK LIMITED</v>
          </cell>
          <cell r="G782" t="str">
            <v>PAKISTAN STOCK EXCHANGE KARACHI,</v>
          </cell>
          <cell r="H782" t="str">
            <v>MUHAMMAD ALI</v>
          </cell>
          <cell r="I782" t="str">
            <v>PAID</v>
          </cell>
        </row>
        <row r="783">
          <cell r="B783">
            <v>6445024531</v>
          </cell>
          <cell r="C783" t="str">
            <v>MUNIR AHMED</v>
          </cell>
          <cell r="D783">
            <v>1</v>
          </cell>
          <cell r="E783" t="str">
            <v>PK29BKIP0000009339666101</v>
          </cell>
          <cell r="F783" t="str">
            <v>BANKISLAMI PAKISTAN LIMITED</v>
          </cell>
          <cell r="G783" t="str">
            <v>FAISALABAD BRANCH, FAISALABAD,</v>
          </cell>
          <cell r="H783" t="str">
            <v>MUNIR AHMED</v>
          </cell>
          <cell r="I783" t="str">
            <v>PAID</v>
          </cell>
        </row>
        <row r="784">
          <cell r="B784">
            <v>6445038804</v>
          </cell>
          <cell r="C784" t="str">
            <v>SHEIKH ASIF BASHIR</v>
          </cell>
          <cell r="D784">
            <v>4</v>
          </cell>
          <cell r="E784" t="str">
            <v>PK45BAHL0041007700457950</v>
          </cell>
          <cell r="F784" t="str">
            <v>BANK AL HABIB LIMITED</v>
          </cell>
          <cell r="G784" t="str">
            <v>CAVALRY GROUND BRANCH, LAHORE,</v>
          </cell>
          <cell r="H784" t="str">
            <v>SHEIKH ASIF BASHIR</v>
          </cell>
          <cell r="I784" t="str">
            <v>PAID</v>
          </cell>
        </row>
        <row r="785">
          <cell r="B785">
            <v>6445039356</v>
          </cell>
          <cell r="C785" t="str">
            <v>MUHAMMAD NADEEM KHAN</v>
          </cell>
          <cell r="D785">
            <v>604</v>
          </cell>
          <cell r="E785" t="str">
            <v>PK82MUCB0019004010002892</v>
          </cell>
          <cell r="F785" t="str">
            <v>MCB BANK LIMITED</v>
          </cell>
          <cell r="G785" t="str">
            <v>BANK SQUARE BRANCH, GUJRANWALA,</v>
          </cell>
          <cell r="H785" t="str">
            <v>MUHAMMAD NADEEM KHAN</v>
          </cell>
          <cell r="I785" t="str">
            <v>PAID</v>
          </cell>
        </row>
        <row r="786">
          <cell r="B786">
            <v>6445047797</v>
          </cell>
          <cell r="C786" t="str">
            <v>AMNA TAMSEEL</v>
          </cell>
          <cell r="D786">
            <v>670</v>
          </cell>
          <cell r="E786" t="str">
            <v>PK57HABB0012467900818903</v>
          </cell>
          <cell r="F786" t="str">
            <v>HABIB BANK LIMITED</v>
          </cell>
          <cell r="G786" t="str">
            <v>BARKAT CHOWK, TOWNSHIP, LAHORE,</v>
          </cell>
          <cell r="H786" t="str">
            <v>AMNA TAMSEEL</v>
          </cell>
          <cell r="I786" t="str">
            <v>PAID</v>
          </cell>
        </row>
        <row r="787">
          <cell r="B787">
            <v>6445048183</v>
          </cell>
          <cell r="C787" t="str">
            <v>ABDUL REHMAN</v>
          </cell>
          <cell r="D787">
            <v>6</v>
          </cell>
          <cell r="E787" t="str">
            <v>PK84MEZN0001190100140528</v>
          </cell>
          <cell r="F787" t="str">
            <v>MEEZAN BANK LIMITED</v>
          </cell>
          <cell r="G787" t="str">
            <v>GULISTAN-E-JAUHAR, DARUL SEHAT HOSPITAL, KARACHI</v>
          </cell>
          <cell r="H787" t="str">
            <v>ABDUL REHMAN</v>
          </cell>
          <cell r="I787" t="str">
            <v>PAID</v>
          </cell>
        </row>
        <row r="788">
          <cell r="B788">
            <v>6445056350</v>
          </cell>
          <cell r="C788" t="str">
            <v>KULDEEP KUMAR</v>
          </cell>
          <cell r="D788">
            <v>43</v>
          </cell>
          <cell r="E788" t="str">
            <v>PK52BAHL1026007100249301</v>
          </cell>
          <cell r="F788" t="str">
            <v>BANK AL HABIB LIMITED</v>
          </cell>
          <cell r="G788" t="str">
            <v>ALLAMA IQBAL BRANCH, KARACHI,</v>
          </cell>
          <cell r="H788" t="str">
            <v>KULDEEP KUMAR</v>
          </cell>
          <cell r="I788" t="str">
            <v>PAID</v>
          </cell>
        </row>
        <row r="789">
          <cell r="B789">
            <v>6452023839</v>
          </cell>
          <cell r="C789" t="str">
            <v>MUHAMMAD SUHAIL SAAIR</v>
          </cell>
          <cell r="D789">
            <v>64</v>
          </cell>
          <cell r="E789" t="str">
            <v>PK85SCBL0000018917676401</v>
          </cell>
          <cell r="F789" t="str">
            <v>STANDARD CHARTERED BANK (PAKISTAN) LTD.</v>
          </cell>
          <cell r="G789" t="str">
            <v>Z-BLOCK, DHA, PHASE 3 LAHORE</v>
          </cell>
          <cell r="H789" t="str">
            <v>MUHAMMAD SUHAIL SAAIR</v>
          </cell>
          <cell r="I789" t="str">
            <v>PAID</v>
          </cell>
        </row>
        <row r="790">
          <cell r="B790">
            <v>6452024662</v>
          </cell>
          <cell r="C790" t="str">
            <v>MUHAMMAD FAHEEM</v>
          </cell>
          <cell r="D790">
            <v>1</v>
          </cell>
          <cell r="E790" t="str">
            <v>PK47MEZN0001760101578851</v>
          </cell>
          <cell r="F790" t="str">
            <v>MEEZAN BANK LIMITED</v>
          </cell>
          <cell r="G790" t="str">
            <v>BR CODE (0176), BOULTION MARKET KARACHI</v>
          </cell>
          <cell r="H790" t="str">
            <v>MUHAMMAD FAHEEM</v>
          </cell>
          <cell r="I790" t="str">
            <v>PAID</v>
          </cell>
        </row>
        <row r="791">
          <cell r="B791">
            <v>6452025370</v>
          </cell>
          <cell r="C791" t="str">
            <v>WAQAS</v>
          </cell>
          <cell r="D791">
            <v>2145</v>
          </cell>
          <cell r="E791" t="str">
            <v>PK52MEZN0001270101528297</v>
          </cell>
          <cell r="F791" t="str">
            <v>MEEZAN BANK LIMITED</v>
          </cell>
          <cell r="G791" t="str">
            <v>10TH COMMERCIAL STREET, DHA PHASE IV KARACHI</v>
          </cell>
          <cell r="H791" t="str">
            <v>WAQAS</v>
          </cell>
          <cell r="I791" t="str">
            <v>PAID</v>
          </cell>
        </row>
        <row r="792">
          <cell r="B792">
            <v>6452028960</v>
          </cell>
          <cell r="C792" t="str">
            <v>AYAZ SHABBIR RAJA</v>
          </cell>
          <cell r="D792">
            <v>255</v>
          </cell>
          <cell r="E792" t="str">
            <v>PK62HABB0000577901008703</v>
          </cell>
          <cell r="F792" t="str">
            <v>HABIB BANK LIMITED</v>
          </cell>
          <cell r="G792" t="str">
            <v>KEAMARI KARACHI</v>
          </cell>
          <cell r="H792" t="str">
            <v>AYAZ SHABBIR RAJA</v>
          </cell>
          <cell r="I792" t="str">
            <v>PAID</v>
          </cell>
        </row>
        <row r="793">
          <cell r="B793">
            <v>6452030586</v>
          </cell>
          <cell r="C793" t="str">
            <v>DANISH</v>
          </cell>
          <cell r="D793">
            <v>1007</v>
          </cell>
          <cell r="E793" t="str">
            <v>PK16HABB0008577901113503</v>
          </cell>
          <cell r="F793" t="str">
            <v>HABIB BANK LIMITED</v>
          </cell>
          <cell r="G793" t="str">
            <v>RUFI LAKE DRIVE, GULISTAN-E-JOHAR KARACHI</v>
          </cell>
          <cell r="H793" t="str">
            <v>DANISH</v>
          </cell>
          <cell r="I793" t="str">
            <v>PAID</v>
          </cell>
        </row>
        <row r="794">
          <cell r="B794">
            <v>6452032954</v>
          </cell>
          <cell r="C794" t="str">
            <v>SHAFAQ RAJA</v>
          </cell>
          <cell r="D794">
            <v>202</v>
          </cell>
          <cell r="E794" t="str">
            <v>00577900613503</v>
          </cell>
          <cell r="F794" t="str">
            <v>HABIB BANK LTD</v>
          </cell>
          <cell r="G794" t="str">
            <v>KEAMARI KARACHI</v>
          </cell>
          <cell r="H794" t="str">
            <v>SHAFAQ RAJA</v>
          </cell>
          <cell r="I794" t="str">
            <v>-</v>
          </cell>
        </row>
        <row r="795">
          <cell r="B795">
            <v>6452038100</v>
          </cell>
          <cell r="C795" t="str">
            <v>MARIUM IMRAN</v>
          </cell>
          <cell r="D795">
            <v>421</v>
          </cell>
          <cell r="E795" t="str">
            <v>(0173) 0102030714</v>
          </cell>
          <cell r="F795" t="str">
            <v>MEEZAN BANK LTD</v>
          </cell>
          <cell r="G795" t="str">
            <v>BL-A, NORTH NAZIMABAD KARACHI</v>
          </cell>
          <cell r="H795" t="str">
            <v>MARIUM IMRAN</v>
          </cell>
          <cell r="I795" t="str">
            <v>PAID</v>
          </cell>
        </row>
        <row r="796">
          <cell r="B796">
            <v>6452039413</v>
          </cell>
          <cell r="C796" t="str">
            <v>AYAZ SHABIR RAJA</v>
          </cell>
          <cell r="D796">
            <v>9556</v>
          </cell>
          <cell r="E796" t="str">
            <v>PK62HABB0000577901008703</v>
          </cell>
          <cell r="F796" t="str">
            <v>HABIB BANK LIMITED</v>
          </cell>
          <cell r="G796" t="str">
            <v>KEAMARI KARACHI</v>
          </cell>
          <cell r="H796" t="str">
            <v>AYAZ SHABIR RAJA</v>
          </cell>
          <cell r="I796" t="str">
            <v>PAID</v>
          </cell>
        </row>
        <row r="797">
          <cell r="B797">
            <v>6452043118</v>
          </cell>
          <cell r="C797" t="str">
            <v>FAWAD MEHMOOD REHMANI</v>
          </cell>
          <cell r="D797">
            <v>26</v>
          </cell>
          <cell r="E797" t="str">
            <v>PK82MUCB0615010291003519</v>
          </cell>
          <cell r="F797" t="str">
            <v>MCB BANK LIMITED</v>
          </cell>
          <cell r="G797" t="str">
            <v>(1164) MODEL TOWN BAHAWALPUR</v>
          </cell>
          <cell r="H797" t="str">
            <v>FAWAD MEHMOOD REHMANI</v>
          </cell>
          <cell r="I797" t="str">
            <v>PAID</v>
          </cell>
        </row>
        <row r="798">
          <cell r="B798">
            <v>6452043563</v>
          </cell>
          <cell r="C798" t="str">
            <v>AMAR LAL</v>
          </cell>
          <cell r="D798">
            <v>1754</v>
          </cell>
          <cell r="E798" t="str">
            <v>PK51UNIL0109000236008049</v>
          </cell>
          <cell r="F798" t="str">
            <v>UNITED BANK LIMITED</v>
          </cell>
          <cell r="G798" t="str">
            <v>1266-SAFOORA CHOWK KARACHI</v>
          </cell>
          <cell r="H798" t="str">
            <v>AMAR LAL</v>
          </cell>
          <cell r="I798" t="str">
            <v>PAID</v>
          </cell>
        </row>
        <row r="799">
          <cell r="B799">
            <v>6452046400</v>
          </cell>
          <cell r="C799" t="str">
            <v>AHSAN ALI</v>
          </cell>
          <cell r="D799">
            <v>525</v>
          </cell>
          <cell r="E799" t="str">
            <v>85010101925877</v>
          </cell>
          <cell r="F799" t="str">
            <v>MEEZAN BANK LTD</v>
          </cell>
          <cell r="G799" t="str">
            <v>LARKANA LARKANA</v>
          </cell>
          <cell r="H799" t="str">
            <v>AHSAN ALI</v>
          </cell>
          <cell r="I799" t="str">
            <v>PAID</v>
          </cell>
        </row>
        <row r="800">
          <cell r="B800">
            <v>6452052622</v>
          </cell>
          <cell r="C800" t="str">
            <v>MUZAFFAR ISHTIAQ</v>
          </cell>
          <cell r="D800">
            <v>26</v>
          </cell>
          <cell r="E800" t="str">
            <v>PK30HABB0001047900462903</v>
          </cell>
          <cell r="F800" t="str">
            <v>HABIB BANK LIMITED</v>
          </cell>
          <cell r="G800" t="str">
            <v>VEHARI BAZAR BUREWALA</v>
          </cell>
          <cell r="H800" t="str">
            <v>MUZAFFAR ISHTIAQ</v>
          </cell>
          <cell r="I800" t="str">
            <v>PAID</v>
          </cell>
        </row>
        <row r="801">
          <cell r="B801">
            <v>6452055864</v>
          </cell>
          <cell r="C801" t="str">
            <v>MUHAMMAD NAVEED SABIR</v>
          </cell>
          <cell r="D801">
            <v>6800</v>
          </cell>
          <cell r="E801" t="str">
            <v>PK83ASCM0001250350001029</v>
          </cell>
          <cell r="F801" t="str">
            <v>ASKARI BANK LIMITED</v>
          </cell>
          <cell r="G801" t="str">
            <v>G.T. ROAD, SHAHRAH-E-HAZARA HARIPUR</v>
          </cell>
          <cell r="H801" t="str">
            <v>MUHAMMAD NAVEED SABIR</v>
          </cell>
          <cell r="I801" t="str">
            <v>PAID</v>
          </cell>
        </row>
        <row r="802">
          <cell r="B802">
            <v>6452056177</v>
          </cell>
          <cell r="C802" t="str">
            <v>ATAULLAH</v>
          </cell>
          <cell r="D802">
            <v>1750</v>
          </cell>
          <cell r="E802" t="str">
            <v>PK76UNIL0109000246642873</v>
          </cell>
          <cell r="F802" t="str">
            <v>UNITED BANK LIMITED</v>
          </cell>
          <cell r="G802" t="str">
            <v>RAJA BAZAR RAWALPINDI</v>
          </cell>
          <cell r="H802" t="str">
            <v>ATAULLAH</v>
          </cell>
          <cell r="I802" t="str">
            <v>PAID</v>
          </cell>
        </row>
        <row r="803">
          <cell r="B803">
            <v>6452057662</v>
          </cell>
          <cell r="C803" t="str">
            <v>UBAIDULLAH MALLAH</v>
          </cell>
          <cell r="D803">
            <v>637</v>
          </cell>
          <cell r="E803" t="str">
            <v>PK18ASCM0001260100587117</v>
          </cell>
          <cell r="F803" t="str">
            <v>ASKARI BANK LIMITED</v>
          </cell>
          <cell r="G803" t="str">
            <v>SADAT PLAZA, LALAZAR, THE MALL WAH CANTT</v>
          </cell>
          <cell r="H803" t="str">
            <v>UBAIDULLAH MALLAH</v>
          </cell>
          <cell r="I803" t="str">
            <v>UNPAID</v>
          </cell>
        </row>
        <row r="804">
          <cell r="B804">
            <v>6452058090</v>
          </cell>
          <cell r="C804" t="str">
            <v>MUZAMMIL AHMAD</v>
          </cell>
          <cell r="D804">
            <v>2125</v>
          </cell>
          <cell r="E804" t="str">
            <v>PK90ASCM0000300100091072</v>
          </cell>
          <cell r="F804" t="str">
            <v>ASKARI BANK LIMITED</v>
          </cell>
          <cell r="G804" t="str">
            <v>ZAHOOR PLAZA, PESHAWAR ROAD RAWALPINDI</v>
          </cell>
          <cell r="H804" t="str">
            <v>MUZAMMIL AHMAD</v>
          </cell>
          <cell r="I804" t="str">
            <v>UNPAID</v>
          </cell>
        </row>
        <row r="805">
          <cell r="B805">
            <v>6502004914</v>
          </cell>
          <cell r="C805" t="str">
            <v>ZEESHAN MAQSOOD</v>
          </cell>
          <cell r="D805">
            <v>212</v>
          </cell>
          <cell r="E805" t="str">
            <v>PK90SONE0002720001724647</v>
          </cell>
          <cell r="F805" t="str">
            <v>SONERI BANK LIMITED</v>
          </cell>
          <cell r="G805" t="str">
            <v>HYDERI KARACHI</v>
          </cell>
          <cell r="H805" t="str">
            <v>ZEESHAN MAQSOOD</v>
          </cell>
          <cell r="I805" t="str">
            <v>PAID</v>
          </cell>
        </row>
        <row r="806">
          <cell r="B806">
            <v>6502006752</v>
          </cell>
          <cell r="C806" t="str">
            <v>HUSSAIN HASAN ALI</v>
          </cell>
          <cell r="D806">
            <v>30718</v>
          </cell>
          <cell r="E806" t="str">
            <v>PK12FAYS0110006000000658</v>
          </cell>
          <cell r="F806" t="str">
            <v>FAYSAL BANK LIMITED</v>
          </cell>
          <cell r="G806" t="str">
            <v>MAIN BRANCH SHARA- E- FAISAL</v>
          </cell>
          <cell r="H806" t="str">
            <v>HUSSAIN HASAN ALI</v>
          </cell>
          <cell r="I806" t="str">
            <v>PAID</v>
          </cell>
        </row>
        <row r="807">
          <cell r="B807">
            <v>6601014234</v>
          </cell>
          <cell r="C807" t="str">
            <v>RAM CHAND</v>
          </cell>
          <cell r="D807">
            <v>18084</v>
          </cell>
          <cell r="E807" t="str">
            <v>PK10MUCB0078558681000951</v>
          </cell>
          <cell r="F807" t="str">
            <v>MCB BANK LIMITED</v>
          </cell>
          <cell r="G807" t="str">
            <v>UNI TOWER-BR KARACHI</v>
          </cell>
          <cell r="H807" t="str">
            <v>RAM CHAND</v>
          </cell>
          <cell r="I807" t="str">
            <v>PAID</v>
          </cell>
        </row>
        <row r="808">
          <cell r="B808">
            <v>6601016270</v>
          </cell>
          <cell r="C808" t="str">
            <v>ALTAF HUSSAIEN</v>
          </cell>
          <cell r="D808">
            <v>14965</v>
          </cell>
          <cell r="E808" t="str">
            <v>PK77ABPA0010010952950035</v>
          </cell>
          <cell r="F808" t="str">
            <v>ALLIED BANK LIMITED</v>
          </cell>
          <cell r="G808" t="str">
            <v>ABL-BINNORI TOWN KARACHI</v>
          </cell>
          <cell r="H808" t="str">
            <v>ALTAF HUSSAIEN</v>
          </cell>
          <cell r="I808" t="str">
            <v>PAID</v>
          </cell>
        </row>
        <row r="809">
          <cell r="B809">
            <v>6601018748</v>
          </cell>
          <cell r="C809" t="str">
            <v>MUHAMMAD ASLAM USMAN</v>
          </cell>
          <cell r="D809">
            <v>879</v>
          </cell>
          <cell r="E809" t="str">
            <v>PK78MUCB0412147841004127</v>
          </cell>
          <cell r="F809" t="str">
            <v>MCB BANK LIMITED</v>
          </cell>
          <cell r="G809" t="str">
            <v>BAHADURABAD (1058)-BR KARACHI</v>
          </cell>
          <cell r="H809" t="str">
            <v>MUHAMMAD ASLAM USMAN</v>
          </cell>
          <cell r="I809" t="str">
            <v>PAID</v>
          </cell>
        </row>
        <row r="810">
          <cell r="B810">
            <v>6601018862</v>
          </cell>
          <cell r="C810" t="str">
            <v>JAWED ABDUL GHAFFAR</v>
          </cell>
          <cell r="D810">
            <v>212</v>
          </cell>
          <cell r="E810" t="str">
            <v>PK43MEZN0001070100267469</v>
          </cell>
          <cell r="F810" t="str">
            <v>MEEZAN BANK LIMITED</v>
          </cell>
          <cell r="G810" t="str">
            <v>CLIFTON,BR KARACHI</v>
          </cell>
          <cell r="H810" t="str">
            <v>JAWED ABDUL GHAFFAR</v>
          </cell>
          <cell r="I810" t="str">
            <v>PAID</v>
          </cell>
        </row>
        <row r="811">
          <cell r="B811">
            <v>6601023417</v>
          </cell>
          <cell r="C811" t="str">
            <v>BARKAT ALI</v>
          </cell>
          <cell r="D811">
            <v>425</v>
          </cell>
          <cell r="E811" t="str">
            <v>PK41BAHL1012007800695250</v>
          </cell>
          <cell r="F811" t="str">
            <v>BANK AL HABIB LIMITED</v>
          </cell>
          <cell r="G811" t="str">
            <v>KARACHI STOCK EXCHANGE-BR KARACHI</v>
          </cell>
          <cell r="H811" t="str">
            <v>BARKAT ALI</v>
          </cell>
          <cell r="I811" t="str">
            <v>PAID</v>
          </cell>
        </row>
        <row r="812">
          <cell r="B812">
            <v>6601026105</v>
          </cell>
          <cell r="C812" t="str">
            <v>AMJAD HUSSAIN</v>
          </cell>
          <cell r="D812">
            <v>258</v>
          </cell>
          <cell r="E812" t="str">
            <v>PK42HABB0022837900046001</v>
          </cell>
          <cell r="F812" t="str">
            <v>HABIB BANK LIMITED</v>
          </cell>
          <cell r="G812" t="str">
            <v>RAFAH-E-AAM BR. MALIR HALT KARACHI</v>
          </cell>
          <cell r="H812" t="str">
            <v>AMJAD HUSSAIN</v>
          </cell>
          <cell r="I812" t="str">
            <v>PAID</v>
          </cell>
        </row>
        <row r="813">
          <cell r="B813">
            <v>6601028911</v>
          </cell>
          <cell r="C813" t="str">
            <v>BUSHRA SHABBIR</v>
          </cell>
          <cell r="D813">
            <v>58</v>
          </cell>
          <cell r="E813" t="str">
            <v>PK76ALFH0407001006574470</v>
          </cell>
          <cell r="F813" t="str">
            <v>BANK ALFALAH LIMITED</v>
          </cell>
          <cell r="G813" t="str">
            <v>STOCK EXCHANGE-BR BLUE AREA ISLAMABAD</v>
          </cell>
          <cell r="H813" t="str">
            <v>BUSHRA SHABBIR</v>
          </cell>
          <cell r="I813" t="str">
            <v>PAID</v>
          </cell>
        </row>
        <row r="814">
          <cell r="B814">
            <v>6601031089</v>
          </cell>
          <cell r="C814" t="str">
            <v>FARIDA</v>
          </cell>
          <cell r="D814">
            <v>1275</v>
          </cell>
          <cell r="E814" t="str">
            <v>PK84BAHL1031007801389501</v>
          </cell>
          <cell r="F814" t="str">
            <v>BANK AL HABIB LIMITED</v>
          </cell>
          <cell r="G814" t="str">
            <v>WATER PUMP-BR KARACHI</v>
          </cell>
          <cell r="H814" t="str">
            <v>FARIDA</v>
          </cell>
          <cell r="I814" t="str">
            <v>PAID</v>
          </cell>
        </row>
        <row r="815">
          <cell r="B815">
            <v>6601031147</v>
          </cell>
          <cell r="C815" t="str">
            <v>ASIF LATIF</v>
          </cell>
          <cell r="D815">
            <v>34</v>
          </cell>
          <cell r="E815" t="str">
            <v>PK02UNIL0109000243568044</v>
          </cell>
          <cell r="F815" t="str">
            <v>UNITED BANK LIMITED</v>
          </cell>
          <cell r="G815" t="str">
            <v>GUNJ MUGHALPURA LAHORE</v>
          </cell>
          <cell r="H815" t="str">
            <v>ASIF LATIF</v>
          </cell>
          <cell r="I815" t="str">
            <v>PAID</v>
          </cell>
        </row>
        <row r="816">
          <cell r="B816">
            <v>6650003711</v>
          </cell>
          <cell r="C816" t="str">
            <v>UMAIR MOAZZAM</v>
          </cell>
          <cell r="D816">
            <v>1025</v>
          </cell>
          <cell r="E816" t="str">
            <v>PK53MUCB0427584261001137</v>
          </cell>
          <cell r="F816" t="str">
            <v>MCB BANK LIMITED</v>
          </cell>
          <cell r="G816" t="str">
            <v>SIDCO CENTRE BR KARACHI</v>
          </cell>
          <cell r="H816" t="str">
            <v>UMAIR MOAZZAM</v>
          </cell>
          <cell r="I816" t="str">
            <v>PAID</v>
          </cell>
        </row>
        <row r="817">
          <cell r="B817">
            <v>6650004206</v>
          </cell>
          <cell r="C817" t="str">
            <v>NASIR</v>
          </cell>
          <cell r="D817">
            <v>316</v>
          </cell>
          <cell r="E817" t="str">
            <v>PK04MPBL0148027140107557</v>
          </cell>
          <cell r="F817" t="str">
            <v>HABIB METROPOLITAN BANK LIMITED</v>
          </cell>
          <cell r="G817" t="str">
            <v>BOHRI BAZZAR KARACHI</v>
          </cell>
          <cell r="H817" t="str">
            <v>NASIR</v>
          </cell>
          <cell r="I817" t="str">
            <v>PAID</v>
          </cell>
        </row>
        <row r="818">
          <cell r="B818">
            <v>6650004230</v>
          </cell>
          <cell r="C818" t="str">
            <v>ALI SHAFIQ SHARIF</v>
          </cell>
          <cell r="D818">
            <v>512</v>
          </cell>
          <cell r="E818" t="str">
            <v>0304795101002011</v>
          </cell>
          <cell r="F818" t="str">
            <v>MCB BANK</v>
          </cell>
          <cell r="G818" t="str">
            <v>SIDCO CENTRE BRANCH KARACHI</v>
          </cell>
          <cell r="H818" t="str">
            <v>ALI SHAFIQ SHARIF</v>
          </cell>
          <cell r="I818" t="str">
            <v>-</v>
          </cell>
        </row>
        <row r="819">
          <cell r="B819">
            <v>6676000988</v>
          </cell>
          <cell r="C819" t="str">
            <v>RAZIA SADIQ</v>
          </cell>
          <cell r="D819">
            <v>279</v>
          </cell>
          <cell r="E819" t="str">
            <v>PK74BAHL1026008100403101</v>
          </cell>
          <cell r="F819" t="str">
            <v>BANK AL HABIB LIMITED</v>
          </cell>
          <cell r="G819" t="str">
            <v>ALLAMA IQBAL ROAD KARACHI</v>
          </cell>
          <cell r="H819" t="str">
            <v>RAZIA SADIQ</v>
          </cell>
          <cell r="I819" t="str">
            <v>PAID</v>
          </cell>
        </row>
        <row r="820">
          <cell r="B820">
            <v>6676005078</v>
          </cell>
          <cell r="C820" t="str">
            <v>MALIK  ARSHAD   JAWAID</v>
          </cell>
          <cell r="D820">
            <v>633</v>
          </cell>
          <cell r="E820" t="str">
            <v>PK08NBPA0087004075353192</v>
          </cell>
          <cell r="F820" t="str">
            <v>NATIONAL BANK OF PAKISTAN</v>
          </cell>
          <cell r="G820" t="str">
            <v>PAK NAVAL DOCKYARD KARACHI</v>
          </cell>
          <cell r="H820" t="str">
            <v>MALIK  ARSHAD   JAWAID</v>
          </cell>
          <cell r="I820" t="str">
            <v>PAID</v>
          </cell>
        </row>
        <row r="821">
          <cell r="B821">
            <v>6676006597</v>
          </cell>
          <cell r="C821" t="str">
            <v>KAZIM A. BUNDEALLY</v>
          </cell>
          <cell r="D821">
            <v>1819</v>
          </cell>
          <cell r="E821" t="str">
            <v>PK15BAHL1008007200399875</v>
          </cell>
          <cell r="F821" t="str">
            <v>BANK AL HABIB LIMITED</v>
          </cell>
          <cell r="G821" t="str">
            <v>M. A. JINNAH ROAD KARACHI</v>
          </cell>
          <cell r="H821" t="str">
            <v>KAZIM A. BUNDEALLY</v>
          </cell>
          <cell r="I821" t="str">
            <v>PAID</v>
          </cell>
        </row>
        <row r="822">
          <cell r="B822">
            <v>6676008338</v>
          </cell>
          <cell r="C822" t="str">
            <v>SALEEM RAZA</v>
          </cell>
          <cell r="D822">
            <v>1279</v>
          </cell>
          <cell r="E822" t="str">
            <v>PK13BAHL1026007100020501</v>
          </cell>
          <cell r="F822" t="str">
            <v>BANK AL HABIB LIMITED</v>
          </cell>
          <cell r="G822" t="str">
            <v>ALLAMA IQBAL ROAD KARACHI</v>
          </cell>
          <cell r="H822" t="str">
            <v>SALEEM RAZA</v>
          </cell>
          <cell r="I822" t="str">
            <v>PAID</v>
          </cell>
        </row>
        <row r="823">
          <cell r="B823">
            <v>6676010946</v>
          </cell>
          <cell r="C823" t="str">
            <v>ISMAIL KARIM RAHIM</v>
          </cell>
          <cell r="D823">
            <v>2258</v>
          </cell>
          <cell r="E823" t="str">
            <v>PK47BAHL1019007701738302</v>
          </cell>
          <cell r="F823" t="str">
            <v>BANK AL HABIB LIMITED</v>
          </cell>
          <cell r="G823" t="str">
            <v>CHARTERED ACCOUNTANTS AVE. KARACHI</v>
          </cell>
          <cell r="H823" t="str">
            <v>ISMAIL KARIM RAHIM</v>
          </cell>
          <cell r="I823" t="str">
            <v>PAID</v>
          </cell>
        </row>
        <row r="824">
          <cell r="B824">
            <v>6684000813</v>
          </cell>
          <cell r="C824" t="str">
            <v>MUHAMMAD IQBAL</v>
          </cell>
          <cell r="D824">
            <v>2300</v>
          </cell>
          <cell r="E824" t="str">
            <v>PK76MUCB0002801010030878</v>
          </cell>
          <cell r="F824" t="str">
            <v>MCB BANK LIMITED</v>
          </cell>
          <cell r="G824" t="str">
            <v>JUNA MARKET (0028) KARACHI</v>
          </cell>
          <cell r="H824" t="str">
            <v>MUHAMMAD IQBAL</v>
          </cell>
          <cell r="I824" t="str">
            <v>PAID</v>
          </cell>
        </row>
        <row r="825">
          <cell r="B825">
            <v>6684008857</v>
          </cell>
          <cell r="C825" t="str">
            <v>KAMRAN HUSSAIN SIDDIQUI</v>
          </cell>
          <cell r="D825">
            <v>1409</v>
          </cell>
          <cell r="E825" t="str">
            <v>PK87HABB0011177900468403</v>
          </cell>
          <cell r="F825" t="str">
            <v>HABIB BANK LIMITED</v>
          </cell>
          <cell r="G825" t="str">
            <v>COMMERCIAL AREA (1117) KARACHI</v>
          </cell>
          <cell r="H825" t="str">
            <v>KAMRAN HUSSAIN SIDDIQUI</v>
          </cell>
          <cell r="I825" t="str">
            <v>PAID</v>
          </cell>
        </row>
        <row r="826">
          <cell r="B826">
            <v>6684009301</v>
          </cell>
          <cell r="C826" t="str">
            <v>AYESHA SIDDIQA</v>
          </cell>
          <cell r="D826">
            <v>174</v>
          </cell>
          <cell r="E826" t="str">
            <v>PK19BAHL1037007100331601</v>
          </cell>
          <cell r="F826" t="str">
            <v>BANK AL HABIB LIMITED</v>
          </cell>
          <cell r="G826" t="str">
            <v>RIZVIA SOCIETY KARACHI</v>
          </cell>
          <cell r="H826" t="str">
            <v>AYESHA SIDDIQA</v>
          </cell>
          <cell r="I826" t="str">
            <v>PAID</v>
          </cell>
        </row>
        <row r="827">
          <cell r="B827">
            <v>6684059819</v>
          </cell>
          <cell r="C827" t="str">
            <v>KARIM NOOR ALI</v>
          </cell>
          <cell r="D827">
            <v>637</v>
          </cell>
          <cell r="E827" t="str">
            <v>PK37MPBL0121027140148277</v>
          </cell>
          <cell r="F827" t="str">
            <v>HABIB METROPOLITAN BANK LIMITED</v>
          </cell>
          <cell r="G827" t="str">
            <v>NORTH NAPIER ROAD KARACHI</v>
          </cell>
          <cell r="H827" t="str">
            <v>KARIM NOOR ALI</v>
          </cell>
          <cell r="I827" t="str">
            <v>PAID</v>
          </cell>
        </row>
        <row r="828">
          <cell r="B828">
            <v>6684067267</v>
          </cell>
          <cell r="C828" t="str">
            <v>MUHAMMED QASIM</v>
          </cell>
          <cell r="D828">
            <v>4025</v>
          </cell>
          <cell r="E828" t="str">
            <v>PK61BKIP0103500079350001</v>
          </cell>
          <cell r="F828" t="str">
            <v>BANKISLAMI PAKISTAN LIMITED</v>
          </cell>
          <cell r="G828" t="str">
            <v>POWER HOUSE SUB KARACHI</v>
          </cell>
          <cell r="H828" t="str">
            <v>MUHAMMED QASIM</v>
          </cell>
          <cell r="I828" t="str">
            <v>PAID</v>
          </cell>
        </row>
        <row r="829">
          <cell r="B829">
            <v>6684069354</v>
          </cell>
          <cell r="C829" t="str">
            <v>SARDAR ALI</v>
          </cell>
          <cell r="D829">
            <v>30</v>
          </cell>
          <cell r="E829" t="str">
            <v>PK49JSBL9511000000254154</v>
          </cell>
          <cell r="F829" t="str">
            <v>J S BANK LIMITED.</v>
          </cell>
          <cell r="G829" t="str">
            <v>SATELLITE TOWN RAWALPINDI</v>
          </cell>
          <cell r="H829" t="str">
            <v>SARDAR ALI</v>
          </cell>
          <cell r="I829" t="str">
            <v>PAID</v>
          </cell>
        </row>
        <row r="830">
          <cell r="B830">
            <v>6684073828</v>
          </cell>
          <cell r="C830" t="str">
            <v>SANA</v>
          </cell>
          <cell r="D830">
            <v>4887</v>
          </cell>
          <cell r="E830" t="str">
            <v>PK92ASCM0001180100001558</v>
          </cell>
          <cell r="F830" t="str">
            <v>ASKARI BANK LIMITED</v>
          </cell>
          <cell r="G830" t="str">
            <v>STOCK EXCHANGE KARACHI</v>
          </cell>
          <cell r="H830" t="str">
            <v>SANA</v>
          </cell>
          <cell r="I830" t="str">
            <v>UNPAID</v>
          </cell>
        </row>
        <row r="831">
          <cell r="B831">
            <v>6684090905</v>
          </cell>
          <cell r="C831" t="str">
            <v>SYED MEHMOOD RAZI</v>
          </cell>
          <cell r="D831">
            <v>489</v>
          </cell>
          <cell r="E831" t="str">
            <v>PK55MPBL0156027140190532</v>
          </cell>
          <cell r="F831" t="str">
            <v>HABIB METROPOLITAN BANK LIMITED</v>
          </cell>
          <cell r="G831" t="str">
            <v>MERE WEATHER TOWER BRANCH KARACHI</v>
          </cell>
          <cell r="H831" t="str">
            <v>SYED MEHMOOD RAZI</v>
          </cell>
          <cell r="I831" t="str">
            <v>PAID</v>
          </cell>
        </row>
        <row r="832">
          <cell r="B832">
            <v>6684093875</v>
          </cell>
          <cell r="C832" t="str">
            <v>LAEEQ FATIMA GHORI</v>
          </cell>
          <cell r="D832">
            <v>26</v>
          </cell>
          <cell r="E832" t="str">
            <v>PK06BAHL1047008100573801</v>
          </cell>
          <cell r="F832" t="str">
            <v>BANK AL HABIB LIMITED</v>
          </cell>
          <cell r="G832" t="str">
            <v>SOLDIER BAZAR BRANCH KARACHI</v>
          </cell>
          <cell r="H832" t="str">
            <v>LAEEQ FATIMA GHORI</v>
          </cell>
          <cell r="I832" t="str">
            <v>PAID</v>
          </cell>
        </row>
        <row r="833">
          <cell r="B833">
            <v>6684095409</v>
          </cell>
          <cell r="C833" t="str">
            <v>SHAMA ZAKI</v>
          </cell>
          <cell r="D833">
            <v>40</v>
          </cell>
          <cell r="E833" t="str">
            <v>PK69BAHL1137007700088050</v>
          </cell>
          <cell r="F833" t="str">
            <v>BANK AL HABIB LIMITED</v>
          </cell>
          <cell r="G833" t="str">
            <v>SHAHEED-E-MILLAT ROAD KARACHI</v>
          </cell>
          <cell r="H833" t="str">
            <v>SHAMA ZAKI</v>
          </cell>
          <cell r="I833" t="str">
            <v>PAID</v>
          </cell>
        </row>
        <row r="834">
          <cell r="B834">
            <v>6684098445</v>
          </cell>
          <cell r="C834" t="str">
            <v>HAFIZ MALIK MUDASAR KAMAL</v>
          </cell>
          <cell r="D834">
            <v>175</v>
          </cell>
          <cell r="E834" t="str">
            <v>PK78BAHL1104098100935001</v>
          </cell>
          <cell r="F834" t="str">
            <v>BANK AL HABIB LIMITED</v>
          </cell>
          <cell r="G834" t="str">
            <v>AL-MAKKAH PARADISE KARACHI</v>
          </cell>
          <cell r="H834" t="str">
            <v>HAFIZ MALIK MUDASAR KAMAL</v>
          </cell>
          <cell r="I834" t="str">
            <v>PAID</v>
          </cell>
        </row>
        <row r="835">
          <cell r="B835">
            <v>6684099104</v>
          </cell>
          <cell r="C835" t="str">
            <v>SYED MAZHAR ALI BABER</v>
          </cell>
          <cell r="D835">
            <v>288</v>
          </cell>
          <cell r="E835" t="str">
            <v>PK40BAHL1121007100014101</v>
          </cell>
          <cell r="F835" t="str">
            <v>BANK AL HABIB LIMITED</v>
          </cell>
          <cell r="G835" t="str">
            <v>KARIMABAD BRANCH KARACHI</v>
          </cell>
          <cell r="H835" t="str">
            <v>SYED MAZHAR ALI BABER</v>
          </cell>
          <cell r="I835" t="str">
            <v>PAID</v>
          </cell>
        </row>
        <row r="836">
          <cell r="B836">
            <v>6684099211</v>
          </cell>
          <cell r="C836" t="str">
            <v>ASHFAQ AHMED</v>
          </cell>
          <cell r="D836">
            <v>350</v>
          </cell>
          <cell r="E836" t="str">
            <v>PK98MEZN0001970101438291</v>
          </cell>
          <cell r="F836" t="str">
            <v>MEEZAN BANK LIMITED</v>
          </cell>
          <cell r="G836" t="str">
            <v>SHARAFABAD (0197) KARACHI</v>
          </cell>
          <cell r="H836" t="str">
            <v>ASHFAQ AHMED</v>
          </cell>
          <cell r="I836" t="str">
            <v>PAID</v>
          </cell>
        </row>
        <row r="837">
          <cell r="B837">
            <v>6684105075</v>
          </cell>
          <cell r="C837" t="str">
            <v>SYED HASHIM RAZA</v>
          </cell>
          <cell r="D837">
            <v>149</v>
          </cell>
          <cell r="E837" t="str">
            <v>PK77HABB0016790011212601</v>
          </cell>
          <cell r="F837" t="str">
            <v>HABIB BANK LIMITED</v>
          </cell>
          <cell r="G837" t="str">
            <v>SHAHRAH-E-JAHANGIR KARACHI</v>
          </cell>
          <cell r="H837" t="str">
            <v>SYED HASHIM RAZA</v>
          </cell>
          <cell r="I837" t="str">
            <v>PAID</v>
          </cell>
        </row>
        <row r="838">
          <cell r="B838">
            <v>6684108954</v>
          </cell>
          <cell r="C838" t="str">
            <v>MOHAMMAD RASHEED QURESHI</v>
          </cell>
          <cell r="D838">
            <v>1</v>
          </cell>
          <cell r="E838" t="str">
            <v>PK95HABB0000480030510903</v>
          </cell>
          <cell r="F838" t="str">
            <v>HABIB BANK LIMITED</v>
          </cell>
          <cell r="G838" t="str">
            <v>AIR PORT KARACHI</v>
          </cell>
          <cell r="H838" t="str">
            <v>MOHAMMAD RASHEED QURESHI</v>
          </cell>
          <cell r="I838" t="str">
            <v>PAID</v>
          </cell>
        </row>
        <row r="839">
          <cell r="B839">
            <v>6684109069</v>
          </cell>
          <cell r="C839" t="str">
            <v>RAFIQ</v>
          </cell>
          <cell r="D839">
            <v>2340</v>
          </cell>
          <cell r="E839" t="str">
            <v>PK95JSBL9001000000130901</v>
          </cell>
          <cell r="F839" t="str">
            <v>J S BANK LIMITED.</v>
          </cell>
          <cell r="G839" t="str">
            <v>SHAHEEN COMPLEX KARACHI</v>
          </cell>
          <cell r="H839" t="str">
            <v>RAFIQ</v>
          </cell>
          <cell r="I839" t="str">
            <v>PAID</v>
          </cell>
        </row>
        <row r="840">
          <cell r="B840">
            <v>6684111552</v>
          </cell>
          <cell r="C840" t="str">
            <v>RASHID MINHAS MEHMOOD</v>
          </cell>
          <cell r="D840">
            <v>641</v>
          </cell>
          <cell r="E840" t="str">
            <v>PK69MEZN0032010100779651</v>
          </cell>
          <cell r="F840" t="str">
            <v>MEEZAN BANK LIMITED</v>
          </cell>
          <cell r="G840" t="str">
            <v>HARIPUR (3201) HARIPUR</v>
          </cell>
          <cell r="H840" t="str">
            <v>RASHID MINHAS MEHMOOD</v>
          </cell>
          <cell r="I840" t="str">
            <v>PAID</v>
          </cell>
        </row>
        <row r="841">
          <cell r="B841">
            <v>6684116247</v>
          </cell>
          <cell r="C841" t="str">
            <v>SYED AFTAB AHMED</v>
          </cell>
          <cell r="D841">
            <v>424</v>
          </cell>
          <cell r="E841" t="str">
            <v>PK76UNIL0112192110013053</v>
          </cell>
          <cell r="F841" t="str">
            <v>UNITED BANK LIMITED</v>
          </cell>
          <cell r="G841" t="str">
            <v>GULISTAN-E-JOHAR (1921) KARACHI</v>
          </cell>
          <cell r="H841" t="str">
            <v>SYED AFTAB AHMED</v>
          </cell>
          <cell r="I841" t="str">
            <v>PAID</v>
          </cell>
        </row>
        <row r="842">
          <cell r="B842">
            <v>6684127293</v>
          </cell>
          <cell r="C842" t="str">
            <v>SYED ALI HUSNAIN</v>
          </cell>
          <cell r="D842">
            <v>734</v>
          </cell>
          <cell r="E842" t="str">
            <v>PK19UNIL0109000204786168</v>
          </cell>
          <cell r="F842" t="str">
            <v>UNITED BANK LIMITED</v>
          </cell>
          <cell r="G842" t="str">
            <v>333 Z BLOCK LCCHS DHA LAHORE</v>
          </cell>
          <cell r="H842" t="str">
            <v>SYED ALI HUSNAIN</v>
          </cell>
          <cell r="I842" t="str">
            <v>PAID</v>
          </cell>
        </row>
        <row r="843">
          <cell r="B843">
            <v>6684128150</v>
          </cell>
          <cell r="C843" t="str">
            <v>ASIF MAHMOOD</v>
          </cell>
          <cell r="D843">
            <v>525</v>
          </cell>
          <cell r="E843" t="str">
            <v>PK39BAHL1113007800229001</v>
          </cell>
          <cell r="F843" t="str">
            <v>BANK AL HABIB LIMITED</v>
          </cell>
          <cell r="G843" t="str">
            <v>MALIR CANTT KARACHI</v>
          </cell>
          <cell r="H843" t="str">
            <v>ASIF MAHMOOD</v>
          </cell>
          <cell r="I843" t="str">
            <v>PAID</v>
          </cell>
        </row>
        <row r="844">
          <cell r="B844">
            <v>6684129406</v>
          </cell>
          <cell r="C844" t="str">
            <v>SHARFUDDIN ALI ASHRAF NIAZI</v>
          </cell>
          <cell r="D844">
            <v>437</v>
          </cell>
          <cell r="E844" t="str">
            <v>PK89MEZN0001230100069141</v>
          </cell>
          <cell r="F844" t="str">
            <v>MEEZAN BANK LIMITED</v>
          </cell>
          <cell r="G844" t="str">
            <v>BIN QASIM (0123) KARACHI</v>
          </cell>
          <cell r="H844" t="str">
            <v>SHARFUDDIN ALI ASHRAF NIAZI</v>
          </cell>
          <cell r="I844" t="str">
            <v>PAID</v>
          </cell>
        </row>
        <row r="845">
          <cell r="B845">
            <v>6684134588</v>
          </cell>
          <cell r="C845" t="str">
            <v>MUHAMMAD YOUSUF</v>
          </cell>
          <cell r="D845">
            <v>890</v>
          </cell>
          <cell r="E845" t="str">
            <v>PK71SCBL0000001997043601</v>
          </cell>
          <cell r="F845" t="str">
            <v>STANDARD CHARTERED BANK (PAKISTAN) LTD.</v>
          </cell>
          <cell r="G845" t="str">
            <v>KORANGI INDUSTRIAL AREA KARACHI</v>
          </cell>
          <cell r="H845" t="str">
            <v>MUHAMMAD YOUSUF</v>
          </cell>
          <cell r="I845" t="str">
            <v>PAID</v>
          </cell>
        </row>
        <row r="846">
          <cell r="B846">
            <v>6684143787</v>
          </cell>
          <cell r="C846" t="str">
            <v>NISAR AHMED</v>
          </cell>
          <cell r="D846">
            <v>89</v>
          </cell>
          <cell r="E846" t="str">
            <v>1035-0081-006129-01-8</v>
          </cell>
          <cell r="F846" t="str">
            <v>BANK AL HABIB LIMITED</v>
          </cell>
          <cell r="G846" t="str">
            <v>KORANGI INDUSTRIAL AREA BRANCH KARACHI</v>
          </cell>
          <cell r="H846" t="str">
            <v>NISAR AHMED</v>
          </cell>
          <cell r="I846" t="str">
            <v>-</v>
          </cell>
        </row>
        <row r="847">
          <cell r="B847">
            <v>6684144132</v>
          </cell>
          <cell r="C847" t="str">
            <v>YAR MUHAMMAD SHAH</v>
          </cell>
          <cell r="D847">
            <v>425</v>
          </cell>
          <cell r="E847" t="str">
            <v>PK90UNIL0109000245714331</v>
          </cell>
          <cell r="F847" t="str">
            <v>UNITED BANK LIMITED</v>
          </cell>
          <cell r="G847" t="str">
            <v>AVARI TOWER BRANCH KARACHI</v>
          </cell>
          <cell r="H847" t="str">
            <v>YAR MUHAMMAD SHAH</v>
          </cell>
          <cell r="I847" t="str">
            <v>PAID</v>
          </cell>
        </row>
        <row r="848">
          <cell r="B848">
            <v>6684147135</v>
          </cell>
          <cell r="C848" t="str">
            <v>MUHAMMAD FAISAL</v>
          </cell>
          <cell r="D848">
            <v>45</v>
          </cell>
          <cell r="E848" t="str">
            <v>PK56UNIL0109000213154468</v>
          </cell>
          <cell r="F848" t="str">
            <v>UNITED BANK LIMITED</v>
          </cell>
          <cell r="G848" t="str">
            <v>STATION ROAD HYDERABAD</v>
          </cell>
          <cell r="H848" t="str">
            <v>MUHAMMAD FAISAL</v>
          </cell>
          <cell r="I848" t="str">
            <v>PAID</v>
          </cell>
        </row>
        <row r="849">
          <cell r="B849">
            <v>6684149263</v>
          </cell>
          <cell r="C849" t="str">
            <v>TOAHA AHMED</v>
          </cell>
          <cell r="D849">
            <v>9</v>
          </cell>
          <cell r="E849" t="str">
            <v>PK61MEZN0001120100045643</v>
          </cell>
          <cell r="F849" t="str">
            <v>MEEZAN BANK LIMITED</v>
          </cell>
          <cell r="G849" t="str">
            <v>GULSHAN CHOWRANGI KARACHI</v>
          </cell>
          <cell r="H849" t="str">
            <v>TOAHA AHMED</v>
          </cell>
          <cell r="I849" t="str">
            <v>PAID</v>
          </cell>
        </row>
        <row r="850">
          <cell r="B850">
            <v>6684150931</v>
          </cell>
          <cell r="C850" t="str">
            <v>MUHAMMAD TAUFIQ LAKHANI</v>
          </cell>
          <cell r="D850">
            <v>1167</v>
          </cell>
          <cell r="E850" t="str">
            <v>PK62MUCB0139102010028355</v>
          </cell>
          <cell r="F850" t="str">
            <v>MCB BANK LIMITED</v>
          </cell>
          <cell r="G850" t="str">
            <v>SIDCO CENTRE KARACHI</v>
          </cell>
          <cell r="H850" t="str">
            <v>MUHAMMAD TAUFIQ LAKHANI</v>
          </cell>
          <cell r="I850" t="str">
            <v>PAID</v>
          </cell>
        </row>
        <row r="851">
          <cell r="B851">
            <v>6684153034</v>
          </cell>
          <cell r="C851" t="str">
            <v>MUHAMMAD ZUBAIR KHAN</v>
          </cell>
          <cell r="D851">
            <v>452</v>
          </cell>
          <cell r="E851" t="str">
            <v>PK48BAHL1077098100687601</v>
          </cell>
          <cell r="F851" t="str">
            <v>BANK AL HABIB LIMITED</v>
          </cell>
          <cell r="G851" t="str">
            <v>SHAH FAISAL COLONY KARACHI</v>
          </cell>
          <cell r="H851" t="str">
            <v>MUHAMMAD ZUBAIR KHAN</v>
          </cell>
          <cell r="I851" t="str">
            <v>PAID</v>
          </cell>
        </row>
        <row r="852">
          <cell r="B852">
            <v>6684154644</v>
          </cell>
          <cell r="C852" t="str">
            <v>MEHMOOD</v>
          </cell>
          <cell r="D852">
            <v>700</v>
          </cell>
          <cell r="E852" t="str">
            <v>PK66MPBL0111017140187686</v>
          </cell>
          <cell r="F852" t="str">
            <v>HABIB METROPOLITAN BANK LIMITED</v>
          </cell>
          <cell r="G852" t="str">
            <v>CLOTH MARKET KARACHI</v>
          </cell>
          <cell r="H852" t="str">
            <v>MEHMOOD</v>
          </cell>
          <cell r="I852" t="str">
            <v>PAID</v>
          </cell>
        </row>
        <row r="853">
          <cell r="B853">
            <v>6684157142</v>
          </cell>
          <cell r="C853" t="str">
            <v>NADEEM MAZHER</v>
          </cell>
          <cell r="D853">
            <v>1466</v>
          </cell>
          <cell r="E853" t="str">
            <v>PK45DUIB0000000098159002</v>
          </cell>
          <cell r="F853" t="str">
            <v>DUBAI ISLAMIC BANK PAKISTAN LIMITED</v>
          </cell>
          <cell r="G853" t="str">
            <v>CLOTH MARKET KARACHI</v>
          </cell>
          <cell r="H853" t="str">
            <v>NADEEM MAZHER</v>
          </cell>
          <cell r="I853" t="str">
            <v>PAID</v>
          </cell>
        </row>
        <row r="854">
          <cell r="B854">
            <v>6684160708</v>
          </cell>
          <cell r="C854" t="str">
            <v>JUNAID SAJJAD</v>
          </cell>
          <cell r="D854">
            <v>1536</v>
          </cell>
          <cell r="E854" t="str">
            <v>PK92MEZN0099410102700541</v>
          </cell>
          <cell r="F854" t="str">
            <v>MEEZAN BANK LIMITED</v>
          </cell>
          <cell r="G854" t="str">
            <v>CATTLE COLONY LANDHI KARACHI</v>
          </cell>
          <cell r="H854" t="str">
            <v>JUNAID SAJJAD</v>
          </cell>
          <cell r="I854" t="str">
            <v>PAID</v>
          </cell>
        </row>
        <row r="855">
          <cell r="B855">
            <v>6684161219</v>
          </cell>
          <cell r="C855" t="str">
            <v>MUHAMMAD NAEEM ABDUL REHMAN</v>
          </cell>
          <cell r="D855">
            <v>212</v>
          </cell>
          <cell r="E855" t="str">
            <v>PK61MPBL0114027140168371</v>
          </cell>
          <cell r="F855" t="str">
            <v>HABIB METROPOLITAN BANK LIMITED</v>
          </cell>
          <cell r="G855" t="str">
            <v>GULSHAN-E-IQBAL KARACHI</v>
          </cell>
          <cell r="H855" t="str">
            <v>MUHAMMAD NAEEM ABDUL REHMAN</v>
          </cell>
          <cell r="I855" t="str">
            <v>PAID</v>
          </cell>
        </row>
        <row r="856">
          <cell r="B856">
            <v>6684163439</v>
          </cell>
          <cell r="C856" t="str">
            <v>SAMINA</v>
          </cell>
          <cell r="D856">
            <v>260</v>
          </cell>
          <cell r="E856" t="str">
            <v>PK24MPBL0161027140108681</v>
          </cell>
          <cell r="F856" t="str">
            <v>HABIB METROPOLITAN BANK LIMITED</v>
          </cell>
          <cell r="G856" t="str">
            <v>JUNA MARKET BRANCH KARACHI</v>
          </cell>
          <cell r="H856" t="str">
            <v>SAMINA</v>
          </cell>
          <cell r="I856" t="str">
            <v>PAID</v>
          </cell>
        </row>
        <row r="857">
          <cell r="B857">
            <v>6684164551</v>
          </cell>
          <cell r="C857" t="str">
            <v>GHULAM MURTAZA SAEED</v>
          </cell>
          <cell r="D857">
            <v>162</v>
          </cell>
          <cell r="E857" t="str">
            <v>PK12MUCB0000702010090786</v>
          </cell>
          <cell r="F857" t="str">
            <v>MCB BANK LIMITED</v>
          </cell>
          <cell r="G857" t="str">
            <v>NEW CHALLI KARACHI</v>
          </cell>
          <cell r="H857" t="str">
            <v>GHULAM MURTAZA SAEED</v>
          </cell>
          <cell r="I857" t="str">
            <v>PAID</v>
          </cell>
        </row>
        <row r="858">
          <cell r="B858">
            <v>6684168743</v>
          </cell>
          <cell r="C858" t="str">
            <v>MUHAMMAD SIDDIQUE</v>
          </cell>
          <cell r="D858">
            <v>978</v>
          </cell>
          <cell r="E858" t="str">
            <v>PK66UNIL0109000244184685</v>
          </cell>
          <cell r="F858" t="str">
            <v>UNITED BANK LIMITED</v>
          </cell>
          <cell r="G858" t="str">
            <v>HIGHWAY TRADE CENTRE KARACHI</v>
          </cell>
          <cell r="H858" t="str">
            <v>MUHAMMAD SIDDIQUE</v>
          </cell>
          <cell r="I858" t="str">
            <v>PAID</v>
          </cell>
        </row>
        <row r="859">
          <cell r="B859">
            <v>6684168750</v>
          </cell>
          <cell r="C859" t="str">
            <v>RIZWAN UL ISLAM</v>
          </cell>
          <cell r="D859">
            <v>402</v>
          </cell>
          <cell r="E859" t="str">
            <v>PK50MEZN0001030100024263</v>
          </cell>
          <cell r="F859" t="str">
            <v>MEEZAN BANK LIMITED</v>
          </cell>
          <cell r="G859" t="str">
            <v>F.T.C BRANCH KARACHI</v>
          </cell>
          <cell r="H859" t="str">
            <v>RIZWAN UL ISLAM</v>
          </cell>
          <cell r="I859" t="str">
            <v>PAID</v>
          </cell>
        </row>
        <row r="860">
          <cell r="B860">
            <v>6684172539</v>
          </cell>
          <cell r="C860" t="str">
            <v>SYED ASIF MAZHAR</v>
          </cell>
          <cell r="D860">
            <v>700</v>
          </cell>
          <cell r="E860" t="str">
            <v>PK86UNIL0109000226253972</v>
          </cell>
          <cell r="F860" t="str">
            <v>UNITED BANK LIMITED</v>
          </cell>
          <cell r="G860" t="str">
            <v>BINNORI TOWN (0256) KARACHI</v>
          </cell>
          <cell r="H860" t="str">
            <v>SYED ASIF MAZHAR</v>
          </cell>
          <cell r="I860" t="str">
            <v>PAID</v>
          </cell>
        </row>
        <row r="861">
          <cell r="B861">
            <v>6684172778</v>
          </cell>
          <cell r="C861" t="str">
            <v>MUHAMMAD FAHAD</v>
          </cell>
          <cell r="D861">
            <v>27</v>
          </cell>
          <cell r="E861" t="str">
            <v>PK16MPBL0122027140199627</v>
          </cell>
          <cell r="F861" t="str">
            <v>HABIB METROPOLITAN BANK LIMITED</v>
          </cell>
          <cell r="G861" t="str">
            <v>KARIMABAD KARACHI</v>
          </cell>
          <cell r="H861" t="str">
            <v>MUHAMMAD FAHAD</v>
          </cell>
          <cell r="I861" t="str">
            <v>PAID</v>
          </cell>
        </row>
        <row r="862">
          <cell r="B862">
            <v>6684182330</v>
          </cell>
          <cell r="C862" t="str">
            <v>SANA MURTAZA MOOMAN</v>
          </cell>
          <cell r="D862">
            <v>4569</v>
          </cell>
          <cell r="E862" t="str">
            <v>PK69FAYS0198150000001297</v>
          </cell>
          <cell r="F862" t="str">
            <v>FAYSAL BANK LIMITED</v>
          </cell>
          <cell r="G862" t="str">
            <v>KHALID BIN WALEED ROAD KARACHI</v>
          </cell>
          <cell r="H862" t="str">
            <v>SANA MURTAZA MOOMAN</v>
          </cell>
          <cell r="I862" t="str">
            <v>PAID</v>
          </cell>
        </row>
        <row r="863">
          <cell r="B863">
            <v>6684187024</v>
          </cell>
          <cell r="C863" t="str">
            <v>MUJTABA HASSAN</v>
          </cell>
          <cell r="D863">
            <v>212</v>
          </cell>
          <cell r="E863" t="str">
            <v>PK41BAHL1047007100065701</v>
          </cell>
          <cell r="F863" t="str">
            <v>BANK AL HABIB LIMITED</v>
          </cell>
          <cell r="G863" t="str">
            <v>SOLDIER BAZAR BRANCH KARACHI</v>
          </cell>
          <cell r="H863" t="str">
            <v>MUJTABA HASSAN</v>
          </cell>
          <cell r="I863" t="str">
            <v>PAID</v>
          </cell>
        </row>
        <row r="864">
          <cell r="B864">
            <v>6684189350</v>
          </cell>
          <cell r="C864" t="str">
            <v>MUHAMMAD HARIS</v>
          </cell>
          <cell r="D864">
            <v>2444</v>
          </cell>
          <cell r="E864" t="str">
            <v>PK40MEZN0001340101065577</v>
          </cell>
          <cell r="F864" t="str">
            <v>MEEZAN BANK LIMITED</v>
          </cell>
          <cell r="G864" t="str">
            <v>NORTH NAPIER ROAD KARACHI</v>
          </cell>
          <cell r="H864" t="str">
            <v>MUHAMMAD HARIS</v>
          </cell>
          <cell r="I864" t="str">
            <v>PAID</v>
          </cell>
        </row>
        <row r="865">
          <cell r="B865">
            <v>6684195886</v>
          </cell>
          <cell r="C865" t="str">
            <v>ABDUR RAZIQ FASIHI</v>
          </cell>
          <cell r="D865">
            <v>700</v>
          </cell>
          <cell r="E865" t="str">
            <v>PK05MPBL0144017140107497</v>
          </cell>
          <cell r="F865" t="str">
            <v>HABIB METROPOLITAN BANK LIMITED</v>
          </cell>
          <cell r="G865" t="str">
            <v>WATER PUMP KARACHI</v>
          </cell>
          <cell r="H865" t="str">
            <v>ABDUR RAZIQ FASIHI</v>
          </cell>
          <cell r="I865" t="str">
            <v>PAID</v>
          </cell>
        </row>
        <row r="866">
          <cell r="B866">
            <v>6684196298</v>
          </cell>
          <cell r="C866" t="str">
            <v>FAISAL SARDAR</v>
          </cell>
          <cell r="D866">
            <v>1062</v>
          </cell>
          <cell r="E866" t="str">
            <v>PK95BAHL1111098100521901</v>
          </cell>
          <cell r="F866" t="str">
            <v>BANK AL HABIB LIMITED</v>
          </cell>
          <cell r="G866" t="str">
            <v>RASHID MINHAS ROAD KARACHI</v>
          </cell>
          <cell r="H866" t="str">
            <v>FAISAL SARDAR</v>
          </cell>
          <cell r="I866" t="str">
            <v>PAID</v>
          </cell>
        </row>
        <row r="867">
          <cell r="B867">
            <v>6684196538</v>
          </cell>
          <cell r="C867" t="str">
            <v>ABDUL RAZZAK</v>
          </cell>
          <cell r="D867">
            <v>10625</v>
          </cell>
          <cell r="E867" t="str">
            <v>PK07MPBL0118017140130101</v>
          </cell>
          <cell r="F867" t="str">
            <v>HABIB METROPOLITAN BANK LIMITED</v>
          </cell>
          <cell r="G867" t="str">
            <v>P. S. X KARACHI</v>
          </cell>
          <cell r="H867" t="str">
            <v>ABDUL RAZZAK</v>
          </cell>
          <cell r="I867" t="str">
            <v>PAID</v>
          </cell>
        </row>
        <row r="868">
          <cell r="B868">
            <v>6684196884</v>
          </cell>
          <cell r="C868" t="str">
            <v>ABDUL RAZZAK</v>
          </cell>
          <cell r="D868">
            <v>1700</v>
          </cell>
          <cell r="E868" t="str">
            <v>PK07MPBL0118017140130101</v>
          </cell>
          <cell r="F868" t="str">
            <v>HABIB METROPOLITAN BANK LIMITED</v>
          </cell>
          <cell r="G868" t="str">
            <v>P. S. X KARACHI</v>
          </cell>
          <cell r="H868" t="str">
            <v>ABDUL RAZZAK</v>
          </cell>
          <cell r="I868" t="str">
            <v>PAID</v>
          </cell>
        </row>
        <row r="869">
          <cell r="B869">
            <v>6684197106</v>
          </cell>
          <cell r="C869" t="str">
            <v>ASMA BANO</v>
          </cell>
          <cell r="D869">
            <v>6375</v>
          </cell>
          <cell r="E869" t="str">
            <v>PK11BKIP0101000114870001</v>
          </cell>
          <cell r="F869" t="str">
            <v>BANKISLAMI PAKISTAN LIMITED</v>
          </cell>
          <cell r="G869" t="str">
            <v>P. S. X KARACHI</v>
          </cell>
          <cell r="H869" t="str">
            <v>ASMA BANO</v>
          </cell>
          <cell r="I869" t="str">
            <v>PAID</v>
          </cell>
        </row>
        <row r="870">
          <cell r="B870">
            <v>6684200496</v>
          </cell>
          <cell r="C870" t="str">
            <v>SYED HAIDER ALI RIZVI</v>
          </cell>
          <cell r="D870">
            <v>425</v>
          </cell>
          <cell r="E870" t="str">
            <v>PK50MPBL0180257140193533</v>
          </cell>
          <cell r="F870" t="str">
            <v>HABIB METROPOLITAN BANK LIMITED</v>
          </cell>
          <cell r="H870" t="str">
            <v>SYED HAIDER ALI RIZVI</v>
          </cell>
          <cell r="I870" t="str">
            <v>PAID</v>
          </cell>
        </row>
        <row r="871">
          <cell r="B871">
            <v>6700004720</v>
          </cell>
          <cell r="C871" t="str">
            <v>ATHAR SIBGHATULLAH</v>
          </cell>
          <cell r="D871">
            <v>2625</v>
          </cell>
          <cell r="E871" t="str">
            <v>PK57HABB0005980060138701</v>
          </cell>
          <cell r="F871" t="str">
            <v>HABIB BANK LIMITED</v>
          </cell>
          <cell r="G871" t="str">
            <v>MORGAH RAWALPINDI</v>
          </cell>
          <cell r="H871" t="str">
            <v>ATHAR SIBGHATULLAH</v>
          </cell>
          <cell r="I871" t="str">
            <v>PAID</v>
          </cell>
        </row>
        <row r="872">
          <cell r="B872">
            <v>6700010685</v>
          </cell>
          <cell r="C872" t="str">
            <v>KHALID RAZA</v>
          </cell>
          <cell r="D872">
            <v>253</v>
          </cell>
          <cell r="E872" t="str">
            <v>PK72SUMB0329027140129680</v>
          </cell>
          <cell r="F872" t="str">
            <v>SUMMIT BANK LIMITED</v>
          </cell>
          <cell r="G872" t="str">
            <v>27-EGERTON ROAD, AJMAL HOUSE, LAHORE</v>
          </cell>
          <cell r="H872" t="str">
            <v>KHALID RAZA</v>
          </cell>
          <cell r="I872" t="str">
            <v>PAID</v>
          </cell>
        </row>
        <row r="873">
          <cell r="B873">
            <v>6700011063</v>
          </cell>
          <cell r="C873" t="str">
            <v>MUHAMMAD IMRAN</v>
          </cell>
          <cell r="D873">
            <v>431</v>
          </cell>
          <cell r="E873" t="str">
            <v>PK83FAYS3006301000001690</v>
          </cell>
          <cell r="F873" t="str">
            <v>FAYSAL BANK LIMITED</v>
          </cell>
          <cell r="G873" t="str">
            <v>LIBERTY MARKET LAHORE</v>
          </cell>
          <cell r="H873" t="str">
            <v>MUHAMMAD IMRAN</v>
          </cell>
          <cell r="I873" t="str">
            <v>PAID</v>
          </cell>
        </row>
        <row r="874">
          <cell r="B874">
            <v>6700019223</v>
          </cell>
          <cell r="C874" t="str">
            <v>MUHAMMAD ARIF</v>
          </cell>
          <cell r="D874">
            <v>175</v>
          </cell>
          <cell r="E874" t="str">
            <v>PK25BKIP0101000075790001</v>
          </cell>
          <cell r="F874" t="str">
            <v>BANKISLAMI PAKISTAN LIMITED</v>
          </cell>
          <cell r="G874" t="str">
            <v>KARACHI STOCK EXCHANGE KARACHI</v>
          </cell>
          <cell r="H874" t="str">
            <v>MUHAMMAD ARIF</v>
          </cell>
          <cell r="I874" t="str">
            <v>PAID</v>
          </cell>
        </row>
        <row r="875">
          <cell r="B875">
            <v>6700020569</v>
          </cell>
          <cell r="C875" t="str">
            <v>ANNS AMER</v>
          </cell>
          <cell r="D875">
            <v>3187</v>
          </cell>
          <cell r="E875" t="str">
            <v>PK45MEZN0004250101977966</v>
          </cell>
          <cell r="F875" t="str">
            <v>MEEZAN BANK LIMITED</v>
          </cell>
          <cell r="G875" t="str">
            <v>JARANWALA ROAD FAISALABAD</v>
          </cell>
          <cell r="H875" t="str">
            <v>ANNS AMER</v>
          </cell>
          <cell r="I875" t="str">
            <v>PAID</v>
          </cell>
        </row>
        <row r="876">
          <cell r="B876">
            <v>6700026343</v>
          </cell>
          <cell r="C876" t="str">
            <v>MUHAMMAD MOAZZAM</v>
          </cell>
          <cell r="D876">
            <v>2</v>
          </cell>
          <cell r="E876" t="str">
            <v>PK36MUCB0121202010047857</v>
          </cell>
          <cell r="F876" t="str">
            <v>MCB BANK LIMITED</v>
          </cell>
          <cell r="G876" t="str">
            <v>AL-FAISAL TOWN LAHORE</v>
          </cell>
          <cell r="H876" t="str">
            <v>MUHAMMAD MOAZZAM</v>
          </cell>
          <cell r="I876" t="str">
            <v>PAID</v>
          </cell>
        </row>
        <row r="877">
          <cell r="B877">
            <v>6700027549</v>
          </cell>
          <cell r="C877" t="str">
            <v>SADIA YOUNAS</v>
          </cell>
          <cell r="D877">
            <v>1461</v>
          </cell>
          <cell r="E877" t="str">
            <v>PK50SCBL0000018607714501</v>
          </cell>
          <cell r="F877" t="str">
            <v>STANDARD CHARTERED BANK (PAKISTAN) LTD.</v>
          </cell>
          <cell r="G877" t="str">
            <v>NEW GARDEN TOWN LAHORE</v>
          </cell>
          <cell r="H877" t="str">
            <v>SADIA YOUNAS</v>
          </cell>
          <cell r="I877" t="str">
            <v>PAID</v>
          </cell>
        </row>
        <row r="878">
          <cell r="B878">
            <v>6700028711</v>
          </cell>
          <cell r="C878" t="str">
            <v>MUHAMMAD JAMIL</v>
          </cell>
          <cell r="D878">
            <v>402</v>
          </cell>
          <cell r="E878" t="str">
            <v>PK60ASCM0002220100002082</v>
          </cell>
          <cell r="F878" t="str">
            <v>ASKARI BANK LIMITED</v>
          </cell>
          <cell r="G878" t="str">
            <v>DAROGHAWALA BRANCH LAHORE</v>
          </cell>
          <cell r="H878" t="str">
            <v>MUHAMMAD JAMIL</v>
          </cell>
          <cell r="I878" t="str">
            <v>UNPAID</v>
          </cell>
        </row>
        <row r="879">
          <cell r="B879">
            <v>6700036987</v>
          </cell>
          <cell r="C879" t="str">
            <v>ARSHAD JAHANGIR</v>
          </cell>
          <cell r="D879">
            <v>2</v>
          </cell>
          <cell r="E879" t="str">
            <v>PK50FWOM0034016046220001</v>
          </cell>
          <cell r="F879" t="str">
            <v>FIRST WOMEN BANK LIMITED</v>
          </cell>
          <cell r="G879" t="str">
            <v>HUNZA BLOCK ALLAMA IQBAL TOWN LAHORE</v>
          </cell>
          <cell r="H879" t="str">
            <v>ARSHAD JAHANGIR</v>
          </cell>
          <cell r="I879" t="str">
            <v>PAID</v>
          </cell>
        </row>
        <row r="880">
          <cell r="B880">
            <v>6742050063</v>
          </cell>
          <cell r="C880" t="str">
            <v>MOHAMMAD ILYAS</v>
          </cell>
          <cell r="D880">
            <v>322</v>
          </cell>
          <cell r="E880" t="str">
            <v>PK02MUCB0007602010080339</v>
          </cell>
          <cell r="F880" t="str">
            <v>MCB BANK LIMITED</v>
          </cell>
          <cell r="G880" t="str">
            <v>RISALA ROAD-0076 HYDERABAD</v>
          </cell>
          <cell r="H880" t="str">
            <v>MOHAMMAD ILYAS</v>
          </cell>
          <cell r="I880" t="str">
            <v>PAID</v>
          </cell>
        </row>
        <row r="881">
          <cell r="B881">
            <v>6742063078</v>
          </cell>
          <cell r="C881" t="str">
            <v>ASHOK KUMAR</v>
          </cell>
          <cell r="D881">
            <v>4044</v>
          </cell>
          <cell r="E881" t="str">
            <v>PK64UNIL0112184437100257</v>
          </cell>
          <cell r="F881" t="str">
            <v>UNITED BANK LIMITED</v>
          </cell>
          <cell r="G881" t="str">
            <v>SINJHORO JARYAN#3056/245 WARD#02DEH SANGHAR ROAD SINJHORO</v>
          </cell>
          <cell r="H881" t="str">
            <v>ASHOK KUMAR</v>
          </cell>
          <cell r="I881" t="str">
            <v>PAID</v>
          </cell>
        </row>
        <row r="882">
          <cell r="B882">
            <v>6742070757</v>
          </cell>
          <cell r="C882" t="str">
            <v>NAWABUDDIN</v>
          </cell>
          <cell r="D882">
            <v>38</v>
          </cell>
          <cell r="E882" t="str">
            <v>PK22FAYS3042301000001958</v>
          </cell>
          <cell r="F882" t="str">
            <v>FAYSAL BANK LIMITED</v>
          </cell>
          <cell r="G882" t="str">
            <v>IBB SADDAR BRANCH HYDERABAD</v>
          </cell>
          <cell r="H882" t="str">
            <v>NAWABUDDIN</v>
          </cell>
          <cell r="I882" t="str">
            <v>PAID</v>
          </cell>
        </row>
        <row r="883">
          <cell r="B883">
            <v>6858028250</v>
          </cell>
          <cell r="C883" t="str">
            <v>MAZHAR AHMED</v>
          </cell>
          <cell r="D883">
            <v>182</v>
          </cell>
          <cell r="E883" t="str">
            <v>PK08MPBL1116307140141133</v>
          </cell>
          <cell r="F883" t="str">
            <v>HABIB METROPOLITAN BANK LIMITED</v>
          </cell>
          <cell r="G883" t="str">
            <v>HYDERI KARACHI</v>
          </cell>
          <cell r="H883" t="str">
            <v>MAZHAR AHMED</v>
          </cell>
          <cell r="I883" t="str">
            <v>UNPAID</v>
          </cell>
        </row>
        <row r="884">
          <cell r="B884">
            <v>6874001248</v>
          </cell>
          <cell r="C884" t="str">
            <v>NADEEM ASIF</v>
          </cell>
          <cell r="D884">
            <v>342</v>
          </cell>
          <cell r="E884" t="str">
            <v>PK88ABPA0010006868840012</v>
          </cell>
          <cell r="F884" t="str">
            <v>ALLIED BANK LIMITED</v>
          </cell>
          <cell r="G884" t="str">
            <v>ALLAMA IQBAL TOWN LAHORE</v>
          </cell>
          <cell r="H884" t="str">
            <v>NADEEM ASIF</v>
          </cell>
          <cell r="I884" t="str">
            <v>PAID</v>
          </cell>
        </row>
        <row r="885">
          <cell r="B885">
            <v>6874005660</v>
          </cell>
          <cell r="C885" t="str">
            <v>MUHAMMAD ILYAS</v>
          </cell>
          <cell r="D885">
            <v>3125</v>
          </cell>
          <cell r="E885" t="str">
            <v>PK54ASCM0000261000133770</v>
          </cell>
          <cell r="F885" t="str">
            <v>ASKARI BANK LIMITED</v>
          </cell>
          <cell r="G885" t="str">
            <v>F-10 MARKAZ ISLAMABAD</v>
          </cell>
          <cell r="H885" t="str">
            <v>MUHAMMAD ILYAS</v>
          </cell>
          <cell r="I885" t="str">
            <v>UNPAID</v>
          </cell>
        </row>
        <row r="886">
          <cell r="B886">
            <v>6874006494</v>
          </cell>
          <cell r="C886" t="str">
            <v>ARSHAD JAMEEL JANJUA (1431)</v>
          </cell>
          <cell r="D886">
            <v>175</v>
          </cell>
          <cell r="E886" t="str">
            <v>PK68ABPA0010000388990015</v>
          </cell>
          <cell r="F886" t="str">
            <v>ALLIED BANK LIMITED</v>
          </cell>
          <cell r="G886" t="str">
            <v>I-9 BRANCH ISLAMABAD</v>
          </cell>
          <cell r="H886" t="str">
            <v>ARSHAD JAMEEL JANJUA (1431)</v>
          </cell>
          <cell r="I886" t="str">
            <v>PAID</v>
          </cell>
        </row>
        <row r="887">
          <cell r="B887">
            <v>6874008334</v>
          </cell>
          <cell r="C887" t="str">
            <v>SYED ZULQURNAIN HAIDER KAZMI</v>
          </cell>
          <cell r="D887">
            <v>11615</v>
          </cell>
          <cell r="E887" t="str">
            <v>PK74ALFH0407001003047586</v>
          </cell>
          <cell r="F887" t="str">
            <v>BANK ALFALAH LIMITED</v>
          </cell>
          <cell r="G887" t="str">
            <v>STOCK EXCHANGE BRANCH ISLAMABAD</v>
          </cell>
          <cell r="H887" t="str">
            <v>SYED ZULQURNAIN HAIDER KAZMI</v>
          </cell>
          <cell r="I887" t="str">
            <v>PAID</v>
          </cell>
        </row>
        <row r="888">
          <cell r="B888">
            <v>6874015446</v>
          </cell>
          <cell r="C888" t="str">
            <v>SYED AAL-E-RAZA KAZMI</v>
          </cell>
          <cell r="D888">
            <v>1050</v>
          </cell>
          <cell r="E888" t="str">
            <v>PK02UNIL0109000209120046</v>
          </cell>
          <cell r="F888" t="str">
            <v>UNITED BANK LIMITED</v>
          </cell>
          <cell r="G888" t="str">
            <v>TAXILA TAXILA</v>
          </cell>
          <cell r="H888" t="str">
            <v>SYED AAL-E-RAZA KAZMI</v>
          </cell>
          <cell r="I888" t="str">
            <v>PAID</v>
          </cell>
        </row>
        <row r="889">
          <cell r="B889">
            <v>6890000792</v>
          </cell>
          <cell r="C889" t="str">
            <v>MOHAMMED USMAN</v>
          </cell>
          <cell r="D889">
            <v>832</v>
          </cell>
          <cell r="E889" t="str">
            <v>PK27ALFH0012001003288566</v>
          </cell>
          <cell r="F889" t="str">
            <v>BANK ALFALAH LIMITED</v>
          </cell>
          <cell r="G889" t="str">
            <v>PAKISTAN STOCK EXCHANGE KARACHI</v>
          </cell>
          <cell r="H889" t="str">
            <v>MOHAMMED USMAN</v>
          </cell>
          <cell r="I889" t="str">
            <v>PAID</v>
          </cell>
        </row>
        <row r="890">
          <cell r="B890">
            <v>6890000859</v>
          </cell>
          <cell r="C890" t="str">
            <v>MUHAMMAD HUSSAIN DADA</v>
          </cell>
          <cell r="D890">
            <v>2</v>
          </cell>
          <cell r="E890" t="str">
            <v>PK04MUCB0002401010019972</v>
          </cell>
          <cell r="F890" t="str">
            <v>MCB BANK LIMITED</v>
          </cell>
          <cell r="G890" t="str">
            <v>SOLDIER BAZAR KARACHI</v>
          </cell>
          <cell r="H890" t="str">
            <v>MUHAMMAD HUSSAIN DADA</v>
          </cell>
          <cell r="I890" t="str">
            <v>PAID</v>
          </cell>
        </row>
        <row r="891">
          <cell r="B891">
            <v>6890001196</v>
          </cell>
          <cell r="C891" t="str">
            <v>SHUMAILA RAASHID</v>
          </cell>
          <cell r="D891">
            <v>2</v>
          </cell>
          <cell r="E891" t="str">
            <v>PK07BAHL1012008100463401</v>
          </cell>
          <cell r="F891" t="str">
            <v>BANK AL HABIB LIMITED</v>
          </cell>
          <cell r="G891" t="str">
            <v>STOCK EXCHANGE BRANCH KARACHI</v>
          </cell>
          <cell r="H891" t="str">
            <v>SHUMAILA RAASHID</v>
          </cell>
          <cell r="I891" t="str">
            <v>PAID</v>
          </cell>
        </row>
        <row r="892">
          <cell r="B892">
            <v>6890001246</v>
          </cell>
          <cell r="C892" t="str">
            <v>RIZWAN</v>
          </cell>
          <cell r="D892">
            <v>3</v>
          </cell>
          <cell r="E892" t="str">
            <v>PK91HABB0024410063907703</v>
          </cell>
          <cell r="F892" t="str">
            <v>HABIB BANK LIMITED</v>
          </cell>
          <cell r="G892" t="str">
            <v>DAWOOD CENTER BRANCH KARACHI</v>
          </cell>
          <cell r="H892" t="str">
            <v>RIZWAN</v>
          </cell>
          <cell r="I892" t="str">
            <v>PAID</v>
          </cell>
        </row>
        <row r="893">
          <cell r="B893">
            <v>6890001303</v>
          </cell>
          <cell r="C893" t="str">
            <v>RAASHID</v>
          </cell>
          <cell r="D893">
            <v>2870</v>
          </cell>
          <cell r="E893" t="str">
            <v>PK66MPBL0118027140138981</v>
          </cell>
          <cell r="F893" t="str">
            <v>HABIB METROPOLITAN BANK LIMITED</v>
          </cell>
          <cell r="G893" t="str">
            <v>STOCK EXCHANGE BRANCH KARACHI</v>
          </cell>
          <cell r="H893" t="str">
            <v>RAASHID</v>
          </cell>
          <cell r="I893" t="str">
            <v>PAID</v>
          </cell>
        </row>
        <row r="894">
          <cell r="B894">
            <v>6890001899</v>
          </cell>
          <cell r="C894" t="str">
            <v>BILQUIS AZIZ</v>
          </cell>
          <cell r="D894">
            <v>3612</v>
          </cell>
          <cell r="E894" t="str">
            <v>PK27MUCB0156724051001709</v>
          </cell>
          <cell r="F894" t="str">
            <v>MCB BANK LIMITED</v>
          </cell>
          <cell r="G894" t="str">
            <v>SAIRA CENTRE BRANCH KARACHI</v>
          </cell>
          <cell r="H894" t="str">
            <v>BILQUIS AZIZ</v>
          </cell>
          <cell r="I894" t="str">
            <v>PAID</v>
          </cell>
        </row>
        <row r="895">
          <cell r="B895">
            <v>6890002350</v>
          </cell>
          <cell r="C895" t="str">
            <v>SOHAIL LALANI</v>
          </cell>
          <cell r="D895">
            <v>11676</v>
          </cell>
          <cell r="E895" t="str">
            <v>PK69MUCB0008245801000315</v>
          </cell>
          <cell r="F895" t="str">
            <v>MCB BANK LIMITED</v>
          </cell>
          <cell r="G895" t="str">
            <v>NURSURY BRANCH KARACHI</v>
          </cell>
          <cell r="H895" t="str">
            <v>SOHAIL LALANI</v>
          </cell>
          <cell r="I895" t="str">
            <v>PAID</v>
          </cell>
        </row>
        <row r="896">
          <cell r="B896">
            <v>6890002749</v>
          </cell>
          <cell r="C896" t="str">
            <v>ANEELA</v>
          </cell>
          <cell r="D896">
            <v>1042</v>
          </cell>
          <cell r="E896" t="str">
            <v>PK68MPBL0156017140114493</v>
          </cell>
          <cell r="F896" t="str">
            <v>HABIB METROPOLITAN BANK LIMITED</v>
          </cell>
          <cell r="G896" t="str">
            <v>CITY POST OFFICE, TALPUR ROAD KARACHI.</v>
          </cell>
          <cell r="H896" t="str">
            <v>ANEELA</v>
          </cell>
          <cell r="I896" t="str">
            <v>PAID</v>
          </cell>
        </row>
        <row r="897">
          <cell r="B897">
            <v>6890002764</v>
          </cell>
          <cell r="C897" t="str">
            <v>MUHAMMAD AHSAN ZAKARIA</v>
          </cell>
          <cell r="D897">
            <v>12799</v>
          </cell>
          <cell r="E897" t="str">
            <v>PK08JSBL9005000000457799</v>
          </cell>
          <cell r="F897" t="str">
            <v>J S BANK LIMITED.</v>
          </cell>
          <cell r="G897" t="str">
            <v>PAKISTAN STOCK EXCHANGE BRANCH. KARACHI</v>
          </cell>
          <cell r="H897" t="str">
            <v>MUHAMMAD AHSAN ZAKARIA</v>
          </cell>
          <cell r="I897" t="str">
            <v>PAID</v>
          </cell>
        </row>
        <row r="898">
          <cell r="B898">
            <v>6890002806</v>
          </cell>
          <cell r="C898" t="str">
            <v>NAFEESA DADA</v>
          </cell>
          <cell r="D898">
            <v>1</v>
          </cell>
          <cell r="E898" t="str">
            <v>PK25MEZN0001790101171215</v>
          </cell>
          <cell r="F898" t="str">
            <v>MEEZAN BANK LIMITED</v>
          </cell>
          <cell r="G898" t="str">
            <v>SOLDIER BAZAR KARACHI</v>
          </cell>
          <cell r="H898" t="str">
            <v>NAFEESA DADA</v>
          </cell>
          <cell r="I898" t="str">
            <v>PAID</v>
          </cell>
        </row>
        <row r="899">
          <cell r="B899">
            <v>6890003564</v>
          </cell>
          <cell r="C899" t="str">
            <v>MUHAMMAD YUNUS HAJI REHMTULLAH</v>
          </cell>
          <cell r="D899">
            <v>36</v>
          </cell>
          <cell r="E899" t="str">
            <v>PK85BAHL1012007100123501</v>
          </cell>
          <cell r="F899" t="str">
            <v>BANK AL HABIB LIMITED</v>
          </cell>
          <cell r="G899" t="str">
            <v>PAKISTAN STOCK EXCHANGE KARACHI</v>
          </cell>
          <cell r="H899" t="str">
            <v>MUHAMMAD YUNUS HAJI REHMTULLAH</v>
          </cell>
          <cell r="I899" t="str">
            <v>PAID</v>
          </cell>
        </row>
        <row r="900">
          <cell r="B900">
            <v>6890003788</v>
          </cell>
          <cell r="C900" t="str">
            <v>SADRUDDIN H.LALANI</v>
          </cell>
          <cell r="D900">
            <v>3167</v>
          </cell>
          <cell r="E900" t="str">
            <v>PK20SONE0001301010272517</v>
          </cell>
          <cell r="F900" t="str">
            <v>SONERI BANK LIMITED</v>
          </cell>
          <cell r="G900" t="str">
            <v>GARDEN BRANCH KARACHI</v>
          </cell>
          <cell r="H900" t="str">
            <v>SADRUDDIN H.LALANI</v>
          </cell>
          <cell r="I900" t="str">
            <v>PAID</v>
          </cell>
        </row>
        <row r="901">
          <cell r="B901">
            <v>6890004604</v>
          </cell>
          <cell r="C901" t="str">
            <v>MUHAMMAD JAWED</v>
          </cell>
          <cell r="D901">
            <v>63</v>
          </cell>
          <cell r="E901" t="str">
            <v>PK79MEZN0001360100100985</v>
          </cell>
          <cell r="F901" t="str">
            <v>MEEZAN BANK LIMITED</v>
          </cell>
          <cell r="G901" t="str">
            <v>GARDEN WEST BRANCH KARACHI</v>
          </cell>
          <cell r="H901" t="str">
            <v>MUHAMMAD JAWED</v>
          </cell>
          <cell r="I901" t="str">
            <v>PAID</v>
          </cell>
        </row>
        <row r="902">
          <cell r="B902">
            <v>6890004950</v>
          </cell>
          <cell r="C902" t="str">
            <v>MUHAMMAD ASHRAF KAMDAR</v>
          </cell>
          <cell r="D902">
            <v>8500</v>
          </cell>
          <cell r="E902" t="str">
            <v>PK52MPBL0118027140129145</v>
          </cell>
          <cell r="F902" t="str">
            <v>HABIB METROPOLITAN BANK LIMITED</v>
          </cell>
          <cell r="G902" t="str">
            <v>STOCK EXCHANGE BRANCH KARACHI</v>
          </cell>
          <cell r="H902" t="str">
            <v>MUHAMMAD ASHRAF KAMDAR</v>
          </cell>
          <cell r="I902" t="str">
            <v>PAID</v>
          </cell>
        </row>
        <row r="903">
          <cell r="B903">
            <v>6890005890</v>
          </cell>
          <cell r="C903" t="str">
            <v>AZAD AKBARALI LALANI</v>
          </cell>
          <cell r="D903">
            <v>15999</v>
          </cell>
          <cell r="E903" t="str">
            <v>PK70SONE0001320000517233</v>
          </cell>
          <cell r="F903" t="str">
            <v>SONERI BANK LIMITED</v>
          </cell>
          <cell r="G903" t="str">
            <v>GARDEN EAST BRANCH. KARACHI</v>
          </cell>
          <cell r="H903" t="str">
            <v>AZAD AKBARALI LALANI</v>
          </cell>
          <cell r="I903" t="str">
            <v>PAID</v>
          </cell>
        </row>
        <row r="904">
          <cell r="B904">
            <v>6890006351</v>
          </cell>
          <cell r="C904" t="str">
            <v>RUKHSANA</v>
          </cell>
          <cell r="D904">
            <v>53</v>
          </cell>
          <cell r="E904" t="str">
            <v>PK83MPBL1115027140186116</v>
          </cell>
          <cell r="F904" t="str">
            <v>HABIB METROPOLITAN BANK LIMITED</v>
          </cell>
          <cell r="G904" t="str">
            <v>BOMBAY BAZAR BRANCH KARACHI</v>
          </cell>
          <cell r="H904" t="str">
            <v>RUKHSANA</v>
          </cell>
          <cell r="I904" t="str">
            <v>PAID</v>
          </cell>
        </row>
        <row r="905">
          <cell r="B905">
            <v>6890006898</v>
          </cell>
          <cell r="C905" t="str">
            <v>KAMRAN SHAHID</v>
          </cell>
          <cell r="D905">
            <v>2550</v>
          </cell>
          <cell r="E905" t="str">
            <v>PK88SCBL0000018274099001</v>
          </cell>
          <cell r="F905" t="str">
            <v>STANDARD CHARTERED BANK (PAKISTAN) LTD.</v>
          </cell>
          <cell r="G905" t="str">
            <v>MAIN BRANCH KARACHI</v>
          </cell>
          <cell r="H905" t="str">
            <v>KAMRAN SHAHID</v>
          </cell>
          <cell r="I905" t="str">
            <v>PAID</v>
          </cell>
        </row>
        <row r="906">
          <cell r="B906">
            <v>6981000692</v>
          </cell>
          <cell r="C906" t="str">
            <v>MUHAMMAD SHABBIR</v>
          </cell>
          <cell r="D906">
            <v>65</v>
          </cell>
          <cell r="E906" t="str">
            <v>PK46MUCB0095601010012713</v>
          </cell>
          <cell r="F906" t="str">
            <v>MCB BANK LIMITED</v>
          </cell>
          <cell r="G906" t="str">
            <v>MCB BANK LIMITED NASEER ABAD RAWALPINDI</v>
          </cell>
          <cell r="H906" t="str">
            <v>MUHAMMAD SHABBIR</v>
          </cell>
          <cell r="I906" t="str">
            <v>PAID</v>
          </cell>
        </row>
        <row r="907">
          <cell r="B907">
            <v>7047000843</v>
          </cell>
          <cell r="C907" t="str">
            <v>SARFARAZ ALI KHAN</v>
          </cell>
          <cell r="D907">
            <v>13</v>
          </cell>
          <cell r="E907" t="str">
            <v>PK05MUCB0001401010052111</v>
          </cell>
          <cell r="F907" t="str">
            <v>MCB BANK LIMITED</v>
          </cell>
          <cell r="G907" t="str">
            <v>TARIQ ROAD BRANCH KARACHI</v>
          </cell>
          <cell r="H907" t="str">
            <v>SARFARAZ ALI KHAN</v>
          </cell>
          <cell r="I907" t="str">
            <v>PAID</v>
          </cell>
        </row>
        <row r="908">
          <cell r="B908">
            <v>7047005396</v>
          </cell>
          <cell r="C908" t="str">
            <v>SUFIAN MASOOD</v>
          </cell>
          <cell r="D908">
            <v>1</v>
          </cell>
          <cell r="E908" t="str">
            <v>PK67MPBL0129027140124833</v>
          </cell>
          <cell r="F908" t="str">
            <v>HABIB METROPOLITAN BANK LIMITED</v>
          </cell>
          <cell r="G908" t="str">
            <v>ALAMGIR ROAD BRANCH KARACHI</v>
          </cell>
          <cell r="H908" t="str">
            <v>SUFIAN MASOOD</v>
          </cell>
          <cell r="I908" t="str">
            <v>PAID</v>
          </cell>
        </row>
        <row r="909">
          <cell r="B909">
            <v>7047005966</v>
          </cell>
          <cell r="C909" t="str">
            <v>OSMAN YOUSUF MURAD</v>
          </cell>
          <cell r="D909">
            <v>292</v>
          </cell>
          <cell r="E909" t="str">
            <v>PK25SONE0001220000286703</v>
          </cell>
          <cell r="F909" t="str">
            <v>SONERI BANK LIMITED</v>
          </cell>
          <cell r="G909" t="str">
            <v>CLIFTON BRANCH KARACHI</v>
          </cell>
          <cell r="H909" t="str">
            <v>OSMAN YOUSUF MURAD</v>
          </cell>
          <cell r="I909" t="str">
            <v>PAID</v>
          </cell>
        </row>
        <row r="910">
          <cell r="B910">
            <v>7112001180</v>
          </cell>
          <cell r="C910" t="str">
            <v>KHAKAN BABAR MUGHAL</v>
          </cell>
          <cell r="D910">
            <v>60</v>
          </cell>
          <cell r="E910" t="str">
            <v>PK10MUCB0110502010059627</v>
          </cell>
          <cell r="F910" t="str">
            <v>MCB BANK LIMITED</v>
          </cell>
          <cell r="G910" t="str">
            <v>UNI TOWER KARACHI</v>
          </cell>
          <cell r="H910" t="str">
            <v>KHAKAN BABAR MUGHAL</v>
          </cell>
          <cell r="I910" t="str">
            <v>PAID</v>
          </cell>
        </row>
        <row r="911">
          <cell r="B911">
            <v>7112001537</v>
          </cell>
          <cell r="C911" t="str">
            <v>ISHRAT FATIMA</v>
          </cell>
          <cell r="D911">
            <v>736</v>
          </cell>
          <cell r="E911" t="str">
            <v>PK04MPBL0152017140319351</v>
          </cell>
          <cell r="F911" t="str">
            <v>HABIB METROPOLITAN BANK LIMITED</v>
          </cell>
          <cell r="G911" t="str">
            <v>HBZ PLAZA BRANCH KARACHI</v>
          </cell>
          <cell r="H911" t="str">
            <v>ISHRAT FATIMA</v>
          </cell>
          <cell r="I911" t="str">
            <v>PAID</v>
          </cell>
        </row>
        <row r="912">
          <cell r="B912">
            <v>7112004457</v>
          </cell>
          <cell r="C912" t="str">
            <v>NOMAN IQBAL CHOHAN</v>
          </cell>
          <cell r="D912">
            <v>512</v>
          </cell>
          <cell r="E912" t="str">
            <v>PK69MPBL0176027140105666</v>
          </cell>
          <cell r="F912" t="str">
            <v>HABIB METROPOLITAN BANK LIMITED</v>
          </cell>
          <cell r="G912" t="str">
            <v>CLIFTON BRANCH KARACHI.</v>
          </cell>
          <cell r="H912" t="str">
            <v>NOMAN IQBAL CHOHAN</v>
          </cell>
          <cell r="I912" t="str">
            <v>PAID</v>
          </cell>
        </row>
        <row r="913">
          <cell r="B913">
            <v>7112009712</v>
          </cell>
          <cell r="C913" t="str">
            <v>MOHAMMAD YOUSUF</v>
          </cell>
          <cell r="D913">
            <v>4250</v>
          </cell>
          <cell r="E913" t="str">
            <v>PK30UNIL0112068210076022</v>
          </cell>
          <cell r="F913" t="str">
            <v>UNITED BANK LIMITED</v>
          </cell>
          <cell r="G913" t="str">
            <v>KARACHI STOCK EXCHANGE BRANCH KARACHI</v>
          </cell>
          <cell r="H913" t="str">
            <v>MOHAMMAD YOUSUF</v>
          </cell>
          <cell r="I913" t="str">
            <v>PAID</v>
          </cell>
        </row>
        <row r="914">
          <cell r="B914">
            <v>7112009738</v>
          </cell>
          <cell r="C914" t="str">
            <v>TEHNIYAT AISHA</v>
          </cell>
          <cell r="D914">
            <v>95</v>
          </cell>
          <cell r="E914" t="str">
            <v>PK47ALFH0163001003676125</v>
          </cell>
          <cell r="F914" t="str">
            <v>BANK ALFALAH LIMITED</v>
          </cell>
          <cell r="G914" t="str">
            <v>SEA VIEW KARACHI</v>
          </cell>
          <cell r="H914" t="str">
            <v>TEHNIYAT AISHA</v>
          </cell>
          <cell r="I914" t="str">
            <v>PAID</v>
          </cell>
        </row>
        <row r="915">
          <cell r="B915">
            <v>7112012260</v>
          </cell>
          <cell r="C915" t="str">
            <v>ANWAR KAPADIA</v>
          </cell>
          <cell r="D915">
            <v>1279</v>
          </cell>
          <cell r="E915" t="str">
            <v>PK52ASCM0000390320202745</v>
          </cell>
          <cell r="F915" t="str">
            <v>ASKARI BANK LIMITED</v>
          </cell>
          <cell r="G915" t="str">
            <v>CLOTH MARKET KARACHI</v>
          </cell>
          <cell r="H915" t="str">
            <v>ANWAR KAPADIA</v>
          </cell>
          <cell r="I915" t="str">
            <v>UNPAID</v>
          </cell>
        </row>
        <row r="916">
          <cell r="B916">
            <v>7112013706</v>
          </cell>
          <cell r="C916" t="str">
            <v>MUHAMMAD YOUSUF</v>
          </cell>
          <cell r="D916">
            <v>606</v>
          </cell>
          <cell r="E916" t="str">
            <v>PK67MUCB0539953311000498</v>
          </cell>
          <cell r="F916" t="str">
            <v>MCB BANK LIMITED</v>
          </cell>
          <cell r="G916" t="str">
            <v>NEW NEHAM ROAD KARACHI</v>
          </cell>
          <cell r="H916" t="str">
            <v>MUHAMMAD YOUSUF</v>
          </cell>
          <cell r="I916" t="str">
            <v>PAID</v>
          </cell>
        </row>
        <row r="917">
          <cell r="B917">
            <v>7179003099</v>
          </cell>
          <cell r="C917" t="str">
            <v>HASAN DADABHOY</v>
          </cell>
          <cell r="D917">
            <v>49</v>
          </cell>
          <cell r="E917" t="str">
            <v>PK13ABPA0010011006630017</v>
          </cell>
          <cell r="F917" t="str">
            <v>ALLIED BANK LIMITED</v>
          </cell>
          <cell r="G917" t="str">
            <v>HADI MARKET C-2-BLOCK-4 NAZIMABAD KARACHI</v>
          </cell>
          <cell r="H917" t="str">
            <v>HASAN DADABHOY</v>
          </cell>
          <cell r="I917" t="str">
            <v>PAID</v>
          </cell>
        </row>
        <row r="918">
          <cell r="B918">
            <v>7286000027</v>
          </cell>
          <cell r="C918" t="str">
            <v>DR. ARSLAN RAZAQUE SECURITIES (PVT.) LIMITED</v>
          </cell>
          <cell r="D918">
            <v>681</v>
          </cell>
          <cell r="E918" t="str">
            <v>PK34SONE0003501020131235</v>
          </cell>
          <cell r="F918" t="str">
            <v>SONERI BANK LIMITED</v>
          </cell>
          <cell r="G918" t="str">
            <v>1-C, MODEL TOWN LAHORE</v>
          </cell>
          <cell r="H918" t="str">
            <v>DR. ARSLAN RAZAQUE SECURITIES (PVT.) LIMITED</v>
          </cell>
          <cell r="I918" t="str">
            <v>PAID</v>
          </cell>
        </row>
        <row r="919">
          <cell r="B919">
            <v>7286001470</v>
          </cell>
          <cell r="C919" t="str">
            <v>SYED AQEEL AHMAD</v>
          </cell>
          <cell r="D919">
            <v>574</v>
          </cell>
          <cell r="E919" t="str">
            <v>PK24HABB0005457900205401</v>
          </cell>
          <cell r="F919" t="str">
            <v>HABIB BANK LIMITED</v>
          </cell>
          <cell r="G919" t="str">
            <v>MODEL TOWN LAHORE</v>
          </cell>
          <cell r="H919" t="str">
            <v>SYED AQEEL AHMAD</v>
          </cell>
          <cell r="I919" t="str">
            <v>PAID</v>
          </cell>
        </row>
        <row r="920">
          <cell r="B920">
            <v>7294001917</v>
          </cell>
          <cell r="C920" t="str">
            <v>ZAFAR HUSSAIN CHAUDHARY</v>
          </cell>
          <cell r="D920">
            <v>256</v>
          </cell>
          <cell r="E920" t="str">
            <v>PK33SCBL0000018683006401</v>
          </cell>
          <cell r="F920" t="str">
            <v>STANDARD CHARTERED BANK (PAKISTAN) LTD.</v>
          </cell>
          <cell r="G920" t="str">
            <v>ALLAMA IQBAL TOWN LAHORE</v>
          </cell>
          <cell r="H920" t="str">
            <v>ZAFAR HUSSAIN CHAUDHARY</v>
          </cell>
          <cell r="I920" t="str">
            <v>PAID</v>
          </cell>
        </row>
        <row r="921">
          <cell r="B921">
            <v>7294002089</v>
          </cell>
          <cell r="C921" t="str">
            <v>MUHAMMAD USMAN ANWAR</v>
          </cell>
          <cell r="D921">
            <v>12</v>
          </cell>
          <cell r="E921" t="str">
            <v>PK61MEZN0009010100718186</v>
          </cell>
          <cell r="F921" t="str">
            <v>MEEZAN BANK LIMITED</v>
          </cell>
          <cell r="G921" t="str">
            <v>KASHMIR PLAZA GUJRANWALA</v>
          </cell>
          <cell r="H921" t="str">
            <v>MUHAMMAD USMAN ANWAR</v>
          </cell>
          <cell r="I921" t="str">
            <v>PAID</v>
          </cell>
        </row>
        <row r="922">
          <cell r="B922">
            <v>7294004846</v>
          </cell>
          <cell r="C922" t="str">
            <v>ASIF KAMAL</v>
          </cell>
          <cell r="D922">
            <v>370</v>
          </cell>
          <cell r="E922" t="str">
            <v>PK89BAHL0033098101423301</v>
          </cell>
          <cell r="F922" t="str">
            <v>BANK AL HABIB LIMITED</v>
          </cell>
          <cell r="G922" t="str">
            <v>G.T ROAD GUJRANWALA</v>
          </cell>
          <cell r="H922" t="str">
            <v>ASIF KAMAL</v>
          </cell>
          <cell r="I922" t="str">
            <v>PAID</v>
          </cell>
        </row>
        <row r="923">
          <cell r="B923">
            <v>7294005306</v>
          </cell>
          <cell r="C923" t="str">
            <v>BAQAR ALI CHAUDHRY</v>
          </cell>
          <cell r="D923">
            <v>3199</v>
          </cell>
          <cell r="E923" t="str">
            <v>PK82MUCB0113101010019435</v>
          </cell>
          <cell r="F923" t="str">
            <v>MCB BANK LIMITED</v>
          </cell>
          <cell r="G923" t="str">
            <v>SETTLAITE TOWN GUJRANWALA</v>
          </cell>
          <cell r="H923" t="str">
            <v>BAQAR ALI CHAUDHRY</v>
          </cell>
          <cell r="I923" t="str">
            <v>PAID</v>
          </cell>
        </row>
        <row r="924">
          <cell r="B924">
            <v>7294011700</v>
          </cell>
          <cell r="C924" t="str">
            <v>FAROOQ HAIDER KHAWAJA</v>
          </cell>
          <cell r="D924">
            <v>522</v>
          </cell>
          <cell r="E924" t="str">
            <v>PK29NBPA0333000000150227</v>
          </cell>
          <cell r="F924" t="str">
            <v>NATIONAL BANK OF PAKISTAN</v>
          </cell>
          <cell r="G924" t="str">
            <v>CIVIL LINE GUJRANWALA</v>
          </cell>
          <cell r="H924" t="str">
            <v>FAROOQ HAIDER KHAWAJA</v>
          </cell>
          <cell r="I924" t="str">
            <v>UNPAID</v>
          </cell>
        </row>
        <row r="925">
          <cell r="B925">
            <v>7310006177</v>
          </cell>
          <cell r="C925" t="str">
            <v>MUHAMMAD LATIF ALEEM</v>
          </cell>
          <cell r="D925">
            <v>60</v>
          </cell>
          <cell r="E925" t="str">
            <v>6413-3</v>
          </cell>
          <cell r="F925" t="str">
            <v>NATIONAL BANK OF PAKISTAN, LAHORE.</v>
          </cell>
          <cell r="G925" t="str">
            <v>MODEL BR.MAIN BOULEVARD, GULBERG,LAHROE.</v>
          </cell>
          <cell r="H925" t="str">
            <v>MUHAMMAD LATIF ALEEM</v>
          </cell>
          <cell r="I925" t="str">
            <v>-</v>
          </cell>
        </row>
        <row r="926">
          <cell r="B926">
            <v>7310029096</v>
          </cell>
          <cell r="C926" t="str">
            <v>MUHAMMAD KHALID BIN SAEED</v>
          </cell>
          <cell r="D926">
            <v>130</v>
          </cell>
          <cell r="E926" t="str">
            <v>PK12ALFH0153001002449914</v>
          </cell>
          <cell r="F926" t="str">
            <v>BANK ALFALAH LIMITED</v>
          </cell>
          <cell r="G926" t="str">
            <v>CHUBURJI BRANCH, LAHORE</v>
          </cell>
          <cell r="H926" t="str">
            <v>MUHAMMAD KHALID BIN SAEED</v>
          </cell>
          <cell r="I926" t="str">
            <v>PAID</v>
          </cell>
        </row>
        <row r="927">
          <cell r="B927">
            <v>7328001862</v>
          </cell>
          <cell r="C927" t="str">
            <v>SHAHIDA PARVEEN</v>
          </cell>
          <cell r="D927">
            <v>320</v>
          </cell>
          <cell r="E927" t="str">
            <v>PK02BAHL1001007713986650</v>
          </cell>
          <cell r="F927" t="str">
            <v>BANK AL HABIB LIMITED</v>
          </cell>
          <cell r="G927" t="str">
            <v>MAIN KARACHI</v>
          </cell>
          <cell r="H927" t="str">
            <v>SHAHIDA PARVEEN</v>
          </cell>
          <cell r="I927" t="str">
            <v>PAID</v>
          </cell>
        </row>
        <row r="928">
          <cell r="B928">
            <v>7344001886</v>
          </cell>
          <cell r="C928" t="str">
            <v>SHAHZAD HUSSAIN MEMON</v>
          </cell>
          <cell r="D928">
            <v>1920</v>
          </cell>
          <cell r="E928" t="str">
            <v>PK21MEZN0001870101008129</v>
          </cell>
          <cell r="F928" t="str">
            <v>MEEZAN BANK LIMITED</v>
          </cell>
          <cell r="G928" t="str">
            <v>NORTH NAZIMABAD BLOCK E KARACHI</v>
          </cell>
          <cell r="H928" t="str">
            <v>SHAHZAD HUSSAIN MEMON</v>
          </cell>
          <cell r="I928" t="str">
            <v>PAID</v>
          </cell>
        </row>
        <row r="929">
          <cell r="B929">
            <v>7344002959</v>
          </cell>
          <cell r="C929" t="str">
            <v>MUHAMMED FAROOQ</v>
          </cell>
          <cell r="D929">
            <v>633</v>
          </cell>
          <cell r="E929" t="str">
            <v>PK77MEZN0001140100207053</v>
          </cell>
          <cell r="F929" t="str">
            <v>MEEZAN BANK LIMITED</v>
          </cell>
          <cell r="G929" t="str">
            <v>BAHADURABAD BRANCH CODE114 KARACHI</v>
          </cell>
          <cell r="H929" t="str">
            <v>MUHAMMED FAROOQ</v>
          </cell>
          <cell r="I929" t="str">
            <v>PAID</v>
          </cell>
        </row>
        <row r="930">
          <cell r="B930">
            <v>7344003130</v>
          </cell>
          <cell r="C930" t="str">
            <v>ALTAF FEROZ</v>
          </cell>
          <cell r="D930">
            <v>4887</v>
          </cell>
          <cell r="E930" t="str">
            <v>PK54BAHL5006006900025401</v>
          </cell>
          <cell r="F930" t="str">
            <v>BANK AL HABIB LIMITED</v>
          </cell>
          <cell r="G930" t="str">
            <v>ISLAMIC BK.BR.,SHAHEED-E-MILLAT ROAD, KARACHI</v>
          </cell>
          <cell r="H930" t="str">
            <v>ALTAF FEROZ</v>
          </cell>
          <cell r="I930" t="str">
            <v>PAID</v>
          </cell>
        </row>
        <row r="931">
          <cell r="B931">
            <v>7344005184</v>
          </cell>
          <cell r="C931" t="str">
            <v>MOHAMMAD ASIF ISMAIL</v>
          </cell>
          <cell r="D931">
            <v>202</v>
          </cell>
          <cell r="E931" t="str">
            <v>PK30ALFH0027001003298529</v>
          </cell>
          <cell r="F931" t="str">
            <v>BANK ALFALAH LIMITED</v>
          </cell>
          <cell r="G931" t="str">
            <v>CLOTH MARKET KARACHI</v>
          </cell>
          <cell r="H931" t="str">
            <v>MOHAMMAD ASIF ISMAIL</v>
          </cell>
          <cell r="I931" t="str">
            <v>PAID</v>
          </cell>
        </row>
        <row r="932">
          <cell r="B932">
            <v>7344006364</v>
          </cell>
          <cell r="C932" t="str">
            <v>MUHAMMED NAVEED HAROON MUN</v>
          </cell>
          <cell r="D932">
            <v>244</v>
          </cell>
          <cell r="E932" t="str">
            <v>PK34MEZN0001340100068525</v>
          </cell>
          <cell r="F932" t="str">
            <v>MEEZAN BANK LIMITED</v>
          </cell>
          <cell r="G932" t="str">
            <v>NORTH NAPIER ROAD KARACHI</v>
          </cell>
          <cell r="H932" t="str">
            <v>MUHAMMED NAVEED HAROON MUN</v>
          </cell>
          <cell r="I932" t="str">
            <v>PAID</v>
          </cell>
        </row>
        <row r="933">
          <cell r="B933">
            <v>7344006547</v>
          </cell>
          <cell r="C933" t="str">
            <v>MUHAMMAD ASHRAF</v>
          </cell>
          <cell r="D933">
            <v>5132</v>
          </cell>
          <cell r="E933" t="str">
            <v>PK50MPBL0156017140167391</v>
          </cell>
          <cell r="F933" t="str">
            <v>HABIB METROPOLITAN BANK LIMITED</v>
          </cell>
          <cell r="G933" t="str">
            <v>MEREWEATHER TOWER KARACHI</v>
          </cell>
          <cell r="H933" t="str">
            <v>MUHAMMAD ASHRAF</v>
          </cell>
          <cell r="I933" t="str">
            <v>PAID</v>
          </cell>
        </row>
        <row r="934">
          <cell r="B934">
            <v>7344006661</v>
          </cell>
          <cell r="C934" t="str">
            <v>MUHAMMAD HAROON MUN</v>
          </cell>
          <cell r="D934">
            <v>39</v>
          </cell>
          <cell r="E934" t="str">
            <v>PK52MEZN0001340100068589</v>
          </cell>
          <cell r="F934" t="str">
            <v>MEEZAN BANK LIMITED</v>
          </cell>
          <cell r="G934" t="str">
            <v>NORTH NAPIER ROAD KARACHI</v>
          </cell>
          <cell r="H934" t="str">
            <v>MUHAMMAD HAROON MUN</v>
          </cell>
          <cell r="I934" t="str">
            <v>PAID</v>
          </cell>
        </row>
        <row r="935">
          <cell r="B935">
            <v>7344007784</v>
          </cell>
          <cell r="C935" t="str">
            <v>ROSHAN FEROZ</v>
          </cell>
          <cell r="D935">
            <v>1466</v>
          </cell>
          <cell r="E935" t="str">
            <v>PK80MEZN0001850100247558</v>
          </cell>
          <cell r="F935" t="str">
            <v>MEEZAN BANK LIMITED</v>
          </cell>
          <cell r="G935" t="str">
            <v>ALAMGIR ROAD KARACHI</v>
          </cell>
          <cell r="H935" t="str">
            <v>ROSHAN FEROZ</v>
          </cell>
          <cell r="I935" t="str">
            <v>PAID</v>
          </cell>
        </row>
        <row r="936">
          <cell r="B936">
            <v>7344007842</v>
          </cell>
          <cell r="C936" t="str">
            <v>SARWAT MANSOOR</v>
          </cell>
          <cell r="D936">
            <v>604</v>
          </cell>
          <cell r="E936" t="str">
            <v>PK76BKIP0117200120090016</v>
          </cell>
          <cell r="F936" t="str">
            <v>BANKISLAMI PAKISTAN LIMITED</v>
          </cell>
          <cell r="G936" t="str">
            <v>SHAMSI COOPREATIVE SOCIETY KARACHI</v>
          </cell>
          <cell r="H936" t="str">
            <v>SARWAT MANSOOR</v>
          </cell>
          <cell r="I936" t="str">
            <v>PAID</v>
          </cell>
        </row>
        <row r="937">
          <cell r="B937">
            <v>7344008246</v>
          </cell>
          <cell r="C937" t="str">
            <v>ALI SHER</v>
          </cell>
          <cell r="D937">
            <v>212</v>
          </cell>
          <cell r="E937" t="str">
            <v>PK28HABB0004137900486501</v>
          </cell>
          <cell r="F937" t="str">
            <v>HABIB BANK LIMITED</v>
          </cell>
          <cell r="G937" t="str">
            <v>MALL ROAD SERVICES BRANCH RAWALPINDI</v>
          </cell>
          <cell r="H937" t="str">
            <v>ALI SHER</v>
          </cell>
          <cell r="I937" t="str">
            <v>PAID</v>
          </cell>
        </row>
        <row r="938">
          <cell r="B938">
            <v>7419006225</v>
          </cell>
          <cell r="C938" t="str">
            <v>MUHAMMAD WAQAR AHMED</v>
          </cell>
          <cell r="D938">
            <v>1053</v>
          </cell>
          <cell r="E938" t="str">
            <v>PK28BAHL5012008100037401</v>
          </cell>
          <cell r="F938" t="str">
            <v>BANK AL HABIB LIMITED</v>
          </cell>
          <cell r="G938" t="str">
            <v>AL-SHAMS GULSHAN-E-IQBALBLOCK-6 KARACHI</v>
          </cell>
          <cell r="H938" t="str">
            <v>MUHAMMAD WAQAR AHMED</v>
          </cell>
          <cell r="I938" t="str">
            <v>PAID</v>
          </cell>
        </row>
        <row r="939">
          <cell r="B939">
            <v>7450001586</v>
          </cell>
          <cell r="C939" t="str">
            <v>SALMAN</v>
          </cell>
          <cell r="D939">
            <v>512</v>
          </cell>
          <cell r="E939" t="str">
            <v>PK38MPBL0101017140332541</v>
          </cell>
          <cell r="F939" t="str">
            <v>HABIB METROPOLITAN BANK LIMITED</v>
          </cell>
          <cell r="G939" t="str">
            <v>MAIN KARACHI</v>
          </cell>
          <cell r="H939" t="str">
            <v>SALMAN</v>
          </cell>
          <cell r="I939" t="str">
            <v>PAID</v>
          </cell>
        </row>
        <row r="940">
          <cell r="B940">
            <v>7450007211</v>
          </cell>
          <cell r="C940" t="str">
            <v>FAZAL AHMED</v>
          </cell>
          <cell r="D940">
            <v>1</v>
          </cell>
          <cell r="E940" t="str">
            <v>PK72HABB0005997900230603</v>
          </cell>
          <cell r="F940" t="str">
            <v>HABIB BANK LIMITED</v>
          </cell>
          <cell r="G940" t="str">
            <v>SHAHEED-E-MILLAT ROAD KARACHI</v>
          </cell>
          <cell r="H940" t="str">
            <v>FAZAL AHMED</v>
          </cell>
          <cell r="I940" t="str">
            <v>PAID</v>
          </cell>
        </row>
        <row r="941">
          <cell r="B941">
            <v>7450015149</v>
          </cell>
          <cell r="C941" t="str">
            <v>MIRZA SIKANDAR TAJ</v>
          </cell>
          <cell r="D941">
            <v>316</v>
          </cell>
          <cell r="E941" t="str">
            <v>111-02000000819</v>
          </cell>
          <cell r="F941" t="str">
            <v>MEEZAN BANK LIMITED</v>
          </cell>
          <cell r="G941" t="str">
            <v>SHAHRAH-E-FAISAL KARACHI</v>
          </cell>
          <cell r="H941" t="str">
            <v>MIRZA SIKANDAR TAJ</v>
          </cell>
          <cell r="I941" t="str">
            <v>UNPAID</v>
          </cell>
        </row>
        <row r="942">
          <cell r="B942">
            <v>7450017459</v>
          </cell>
          <cell r="C942" t="str">
            <v>ABDUL SHAKOOR</v>
          </cell>
          <cell r="D942">
            <v>350</v>
          </cell>
          <cell r="E942" t="str">
            <v>PK24UNIL0112053610107065</v>
          </cell>
          <cell r="F942" t="str">
            <v>UNITED BANK LIMITED</v>
          </cell>
          <cell r="G942" t="str">
            <v>Q.A. ROAD HYDERABAD</v>
          </cell>
          <cell r="H942" t="str">
            <v>ABDUL SHAKOOR</v>
          </cell>
          <cell r="I942" t="str">
            <v>PAID</v>
          </cell>
        </row>
        <row r="943">
          <cell r="B943">
            <v>7450019570</v>
          </cell>
          <cell r="C943" t="str">
            <v>BUSHRA SHAHID</v>
          </cell>
          <cell r="D943">
            <v>2333</v>
          </cell>
          <cell r="E943" t="str">
            <v>PK72MPBL0133027140150151</v>
          </cell>
          <cell r="F943" t="str">
            <v>HABIB METROPOLITAN BANK LIMITED</v>
          </cell>
          <cell r="G943" t="str">
            <v>DHORAJI KARACHI</v>
          </cell>
          <cell r="H943" t="str">
            <v>BUSHRA SHAHID</v>
          </cell>
          <cell r="I943" t="str">
            <v>PAID</v>
          </cell>
        </row>
        <row r="944">
          <cell r="B944">
            <v>7450023127</v>
          </cell>
          <cell r="C944" t="str">
            <v>JAMALUDDIN</v>
          </cell>
          <cell r="D944">
            <v>211</v>
          </cell>
          <cell r="E944" t="str">
            <v>PK76UNIL0109000230285084</v>
          </cell>
          <cell r="F944" t="str">
            <v>UNITED BANK LIMITED</v>
          </cell>
          <cell r="G944" t="str">
            <v>GULBERG KARACHI</v>
          </cell>
          <cell r="H944" t="str">
            <v>JAMALUDDIN</v>
          </cell>
          <cell r="I944" t="str">
            <v>PAID</v>
          </cell>
        </row>
        <row r="945">
          <cell r="B945">
            <v>7450025916</v>
          </cell>
          <cell r="C945" t="str">
            <v>RIAZ-UL-RASOOL</v>
          </cell>
          <cell r="D945">
            <v>425</v>
          </cell>
          <cell r="E945" t="str">
            <v>PK67MUCB0144202010024809</v>
          </cell>
          <cell r="F945" t="str">
            <v>MCB BANK LIMITED</v>
          </cell>
          <cell r="G945" t="str">
            <v>GIZRI KARACHI</v>
          </cell>
          <cell r="H945" t="str">
            <v>RIAZ-UL-RASOOL</v>
          </cell>
          <cell r="I945" t="str">
            <v>PAID</v>
          </cell>
        </row>
        <row r="946">
          <cell r="B946">
            <v>10231000647</v>
          </cell>
          <cell r="C946" t="str">
            <v>SYED MUHAMMAD AZAM  QADRI</v>
          </cell>
          <cell r="D946">
            <v>1</v>
          </cell>
          <cell r="E946" t="str">
            <v>PK73MUCB0000102010229980</v>
          </cell>
          <cell r="F946" t="str">
            <v>MCB BANK LIMITED</v>
          </cell>
          <cell r="G946" t="str">
            <v>MAIN BRANCH KARACHI</v>
          </cell>
          <cell r="H946" t="str">
            <v>SYED MUHAMMAD AZAM  QADRI</v>
          </cell>
          <cell r="I946" t="str">
            <v>PAID</v>
          </cell>
        </row>
        <row r="947">
          <cell r="B947">
            <v>10231002510</v>
          </cell>
          <cell r="C947" t="str">
            <v>MR.  MOHIB  HASAN  KHAN</v>
          </cell>
          <cell r="D947">
            <v>989</v>
          </cell>
          <cell r="E947" t="str">
            <v>PLS - 78610 - 0</v>
          </cell>
          <cell r="F947" t="str">
            <v>HABIB BANK LIMITED - KARACHI</v>
          </cell>
          <cell r="G947" t="str">
            <v>DEFENCE HOUSING AUTHORITY PHASE II, KRC KARACHI</v>
          </cell>
          <cell r="H947" t="str">
            <v>MR.  MOHIB  HASAN  KHAN</v>
          </cell>
          <cell r="I947" t="str">
            <v>-</v>
          </cell>
        </row>
        <row r="948">
          <cell r="B948">
            <v>10231010745</v>
          </cell>
          <cell r="C948" t="str">
            <v>MOHAMMAD HANIF   1513</v>
          </cell>
          <cell r="D948">
            <v>5</v>
          </cell>
          <cell r="E948" t="str">
            <v>PK82BKIP0000034645679121</v>
          </cell>
          <cell r="F948" t="str">
            <v>BANKISLAMI PAKISTAN LIMITED</v>
          </cell>
          <cell r="G948" t="str">
            <v>PREEDY STREET SADDAR KARACHI</v>
          </cell>
          <cell r="H948" t="str">
            <v>MOHAMMAD HANIF   1513</v>
          </cell>
          <cell r="I948" t="str">
            <v>PAID</v>
          </cell>
        </row>
        <row r="949">
          <cell r="B949">
            <v>10231011040</v>
          </cell>
          <cell r="C949" t="str">
            <v>MOHAMMAD SAAD MANIAR</v>
          </cell>
          <cell r="D949">
            <v>22</v>
          </cell>
          <cell r="E949" t="str">
            <v>PK65ALFH0012001003289240</v>
          </cell>
          <cell r="F949" t="str">
            <v>BANK ALFALAH LIMITED</v>
          </cell>
          <cell r="G949" t="str">
            <v>KARACHI STOCK EXCHANGE KARACHI</v>
          </cell>
          <cell r="H949" t="str">
            <v>MOHAMMAD SAAD MANIAR</v>
          </cell>
          <cell r="I949" t="str">
            <v>PAID</v>
          </cell>
        </row>
        <row r="950">
          <cell r="B950">
            <v>10231011719</v>
          </cell>
          <cell r="C950" t="str">
            <v>IQBAL BEGUM</v>
          </cell>
          <cell r="D950">
            <v>1</v>
          </cell>
          <cell r="E950" t="str">
            <v>PK76BAHL1137009500179101</v>
          </cell>
          <cell r="F950" t="str">
            <v>BANK AL HABIB LIMITED</v>
          </cell>
          <cell r="G950" t="str">
            <v>SHAHEED-E-MILLAT ROAD KARACHI</v>
          </cell>
          <cell r="H950" t="str">
            <v>IQBAL BEGUM</v>
          </cell>
          <cell r="I950" t="str">
            <v>PAID</v>
          </cell>
        </row>
        <row r="951">
          <cell r="B951">
            <v>10231013533</v>
          </cell>
          <cell r="C951" t="str">
            <v>MUHAMMAD SULTAN</v>
          </cell>
          <cell r="D951">
            <v>1</v>
          </cell>
          <cell r="E951" t="str">
            <v>PK05HABB0000070040891301</v>
          </cell>
          <cell r="F951" t="str">
            <v>HABIB BANK LIMITED</v>
          </cell>
          <cell r="G951" t="str">
            <v>FORIGAN EXCHANGE BRANCH KARACHI</v>
          </cell>
          <cell r="H951" t="str">
            <v>MUHAMMAD SULTAN</v>
          </cell>
          <cell r="I951" t="str">
            <v>PAID</v>
          </cell>
        </row>
        <row r="952">
          <cell r="B952">
            <v>10231013624</v>
          </cell>
          <cell r="C952" t="str">
            <v>NAJMA</v>
          </cell>
          <cell r="D952">
            <v>1</v>
          </cell>
          <cell r="E952" t="str">
            <v>PK67BAHL1007008101334601</v>
          </cell>
          <cell r="F952" t="str">
            <v>BANK AL HABIB LIMITED</v>
          </cell>
          <cell r="G952" t="str">
            <v>BAHDURABAD BRANCH KARACHI</v>
          </cell>
          <cell r="H952" t="str">
            <v>NAJMA</v>
          </cell>
          <cell r="I952" t="str">
            <v>PAID</v>
          </cell>
        </row>
        <row r="953">
          <cell r="B953">
            <v>10231014267</v>
          </cell>
          <cell r="C953" t="str">
            <v>MOHAMMAD SALIM</v>
          </cell>
          <cell r="D953">
            <v>1700</v>
          </cell>
          <cell r="E953" t="str">
            <v>PK43JSBL9005000000125332</v>
          </cell>
          <cell r="F953" t="str">
            <v>J S BANK LIMITED.</v>
          </cell>
          <cell r="G953" t="str">
            <v>KARACHI STOCK EXCHANGE BRANCH KARACHI</v>
          </cell>
          <cell r="H953" t="str">
            <v>MOHAMMAD SALIM</v>
          </cell>
          <cell r="I953" t="str">
            <v>PAID</v>
          </cell>
        </row>
        <row r="954">
          <cell r="B954">
            <v>10231014705</v>
          </cell>
          <cell r="C954" t="str">
            <v>AMBER GHORI</v>
          </cell>
          <cell r="D954">
            <v>1</v>
          </cell>
          <cell r="E954" t="str">
            <v>PK96MUCB0000102010433945</v>
          </cell>
          <cell r="F954" t="str">
            <v>MCB BANK LIMITED</v>
          </cell>
          <cell r="G954" t="str">
            <v>MAIN BRANCH KARACHI</v>
          </cell>
          <cell r="H954" t="str">
            <v>AMBER GHORI</v>
          </cell>
          <cell r="I954" t="str">
            <v>PAID</v>
          </cell>
        </row>
        <row r="955">
          <cell r="B955">
            <v>10231014911</v>
          </cell>
          <cell r="C955" t="str">
            <v>NAFEES BEGUM</v>
          </cell>
          <cell r="D955">
            <v>1</v>
          </cell>
          <cell r="E955" t="str">
            <v>PK92BAHL1083008100316701</v>
          </cell>
          <cell r="F955" t="str">
            <v>BANK AL HABIB LIMITED</v>
          </cell>
          <cell r="G955" t="str">
            <v>BALOCH COLONY BRANCH KARACHI</v>
          </cell>
          <cell r="H955" t="str">
            <v>NAFEES BEGUM</v>
          </cell>
          <cell r="I955" t="str">
            <v>PAID</v>
          </cell>
        </row>
        <row r="956">
          <cell r="B956">
            <v>10231014929</v>
          </cell>
          <cell r="C956" t="str">
            <v>ARIBA BAKHTAWAR AMNA</v>
          </cell>
          <cell r="D956">
            <v>1</v>
          </cell>
          <cell r="E956" t="str">
            <v>PK45BAHL1137008100002701</v>
          </cell>
          <cell r="F956" t="str">
            <v>BANK AL HABIB LIMITED</v>
          </cell>
          <cell r="G956" t="str">
            <v>SHAHEED-E-MILLAT ROAD KARACHI</v>
          </cell>
          <cell r="H956" t="str">
            <v>ARIBA BAKHTAWAR AMNA</v>
          </cell>
          <cell r="I956" t="str">
            <v>PAID</v>
          </cell>
        </row>
        <row r="957">
          <cell r="B957">
            <v>10264008399</v>
          </cell>
          <cell r="C957" t="str">
            <v>ABDUL GHAFFAR</v>
          </cell>
          <cell r="D957">
            <v>2</v>
          </cell>
          <cell r="E957" t="str">
            <v>PK57MUCB0106302010067042</v>
          </cell>
          <cell r="F957" t="str">
            <v>MCB BANK LIMITED</v>
          </cell>
          <cell r="G957" t="str">
            <v>STOCK EXCHANGE BARNCH KARACHI</v>
          </cell>
          <cell r="H957" t="str">
            <v>ABDUL GHAFFAR</v>
          </cell>
          <cell r="I957" t="str">
            <v>PAID</v>
          </cell>
        </row>
        <row r="958">
          <cell r="B958">
            <v>10264008415</v>
          </cell>
          <cell r="C958" t="str">
            <v>ANILA PARVEEN</v>
          </cell>
          <cell r="D958">
            <v>2</v>
          </cell>
          <cell r="E958" t="str">
            <v>PK71UNIL0112068210070337</v>
          </cell>
          <cell r="F958" t="str">
            <v>UNITED BANK LIMITED</v>
          </cell>
          <cell r="G958" t="str">
            <v>STOCK EXCHANDE BEANCH KARACHI</v>
          </cell>
          <cell r="H958" t="str">
            <v>ANILA PARVEEN</v>
          </cell>
          <cell r="I958" t="str">
            <v>PAID</v>
          </cell>
        </row>
        <row r="959">
          <cell r="B959">
            <v>10264008449</v>
          </cell>
          <cell r="C959" t="str">
            <v>HAMIDA BAI</v>
          </cell>
          <cell r="D959">
            <v>2</v>
          </cell>
          <cell r="E959" t="str">
            <v>PK79MUCB0106302010048701</v>
          </cell>
          <cell r="F959" t="str">
            <v>MCB BANK LIMITED</v>
          </cell>
          <cell r="G959" t="str">
            <v>MCB BRANCH KARACHI</v>
          </cell>
          <cell r="H959" t="str">
            <v>HAMIDA BAI</v>
          </cell>
          <cell r="I959" t="str">
            <v>PAID</v>
          </cell>
        </row>
        <row r="960">
          <cell r="B960">
            <v>10264008522</v>
          </cell>
          <cell r="C960" t="str">
            <v>SHANILA BANO</v>
          </cell>
          <cell r="D960">
            <v>2</v>
          </cell>
          <cell r="E960" t="str">
            <v>PK79MUCB0106302010048701</v>
          </cell>
          <cell r="F960" t="str">
            <v>MCB BANK LIMITED</v>
          </cell>
          <cell r="G960" t="str">
            <v>STOCK EXCHANGE BRANCH KARACHI</v>
          </cell>
          <cell r="H960" t="str">
            <v>SHANILA BANO</v>
          </cell>
          <cell r="I960" t="str">
            <v>PAID</v>
          </cell>
        </row>
        <row r="961">
          <cell r="B961">
            <v>10363000543</v>
          </cell>
          <cell r="C961" t="str">
            <v>ABDUS SAMAD SALIM</v>
          </cell>
          <cell r="D961">
            <v>13</v>
          </cell>
          <cell r="E961" t="str">
            <v>PK71HABB0000350008149301</v>
          </cell>
          <cell r="F961" t="str">
            <v>HABIB BANK LIMITED</v>
          </cell>
          <cell r="G961" t="str">
            <v>KARACHI STOCK EXCHANGE BRANCH. KARACHI</v>
          </cell>
          <cell r="H961" t="str">
            <v>ABDUS SAMAD SALIM</v>
          </cell>
          <cell r="I961" t="str">
            <v>PAID</v>
          </cell>
        </row>
        <row r="962">
          <cell r="B962">
            <v>10363001061</v>
          </cell>
          <cell r="C962" t="str">
            <v>YASEEN YAQOOB</v>
          </cell>
          <cell r="D962">
            <v>633</v>
          </cell>
          <cell r="E962" t="str">
            <v>PK64MPBL0133017140138704</v>
          </cell>
          <cell r="F962" t="str">
            <v>HABIB METROPOLITAN BANK LIMITED</v>
          </cell>
          <cell r="G962" t="str">
            <v>DHORAJI COLONY KARACHI</v>
          </cell>
          <cell r="H962" t="str">
            <v>YASEEN YAQOOB</v>
          </cell>
          <cell r="I962" t="str">
            <v>PAID</v>
          </cell>
        </row>
        <row r="963">
          <cell r="B963">
            <v>10363001673</v>
          </cell>
          <cell r="C963" t="str">
            <v>AISHA AFNAN</v>
          </cell>
          <cell r="D963">
            <v>2100</v>
          </cell>
          <cell r="E963" t="str">
            <v>PK25ASCM0007333570001547</v>
          </cell>
          <cell r="F963" t="str">
            <v>ASKARI BANK LIMITED</v>
          </cell>
          <cell r="G963" t="str">
            <v>DHORAJEE COLONY KARACHI</v>
          </cell>
          <cell r="H963" t="str">
            <v>AISHA AFNAN</v>
          </cell>
          <cell r="I963" t="str">
            <v>UNPAID</v>
          </cell>
        </row>
        <row r="964">
          <cell r="B964">
            <v>10363001905</v>
          </cell>
          <cell r="C964" t="str">
            <v>MUHAMMAD NASIR SOLEJA</v>
          </cell>
          <cell r="D964">
            <v>2228</v>
          </cell>
          <cell r="E964" t="str">
            <v>PK81BKIP0105000090830001</v>
          </cell>
          <cell r="F964" t="str">
            <v>BANKISLAMI PAKISTAN LIMITED</v>
          </cell>
          <cell r="G964" t="str">
            <v>DHA PHASE II, 8C,A &amp; 9D,A COMM AREA DHA KARACHI</v>
          </cell>
          <cell r="H964" t="str">
            <v>MUHAMMAD NASIR SOLEJA</v>
          </cell>
          <cell r="I964" t="str">
            <v>PAID</v>
          </cell>
        </row>
        <row r="965">
          <cell r="B965">
            <v>10363002002</v>
          </cell>
          <cell r="C965" t="str">
            <v>MUHAMMAD TARIQ KUDYA</v>
          </cell>
          <cell r="D965">
            <v>70</v>
          </cell>
          <cell r="E965" t="str">
            <v>PK03MUCB0105801010015887</v>
          </cell>
          <cell r="F965" t="str">
            <v>MCB BANK LIMITED</v>
          </cell>
          <cell r="G965" t="str">
            <v>BAHADURABAD KARACHI</v>
          </cell>
          <cell r="H965" t="str">
            <v>MUHAMMAD TARIQ KUDYA</v>
          </cell>
          <cell r="I965" t="str">
            <v>PAID</v>
          </cell>
        </row>
        <row r="966">
          <cell r="B966">
            <v>10363002291</v>
          </cell>
          <cell r="C966" t="str">
            <v>AMNA ISHAQ</v>
          </cell>
          <cell r="D966">
            <v>850</v>
          </cell>
          <cell r="E966" t="str">
            <v>PK75MPBL0141027140131946</v>
          </cell>
          <cell r="F966" t="str">
            <v>HABIB METROPOLITAN BANK LIMITED</v>
          </cell>
          <cell r="G966" t="str">
            <v>PAPOSH/14 KARACHI</v>
          </cell>
          <cell r="H966" t="str">
            <v>AMNA ISHAQ</v>
          </cell>
          <cell r="I966" t="str">
            <v>PAID</v>
          </cell>
        </row>
        <row r="967">
          <cell r="B967">
            <v>10363002390</v>
          </cell>
          <cell r="C967" t="str">
            <v>RASHEEDA BANO</v>
          </cell>
          <cell r="D967">
            <v>48875</v>
          </cell>
          <cell r="E967" t="str">
            <v>PK85MPBL0101027140298181</v>
          </cell>
          <cell r="F967" t="str">
            <v>HABIB METROPOLITAN BANK LIMITED</v>
          </cell>
          <cell r="G967" t="str">
            <v>MAIN BRANCH KARACHI KARACHI</v>
          </cell>
          <cell r="H967" t="str">
            <v>RASHEEDA BANO</v>
          </cell>
          <cell r="I967" t="str">
            <v>PAID</v>
          </cell>
        </row>
        <row r="968">
          <cell r="B968">
            <v>10488003006</v>
          </cell>
          <cell r="C968" t="str">
            <v>MUHAMMAD IHSAN -UL-HAQ</v>
          </cell>
          <cell r="D968">
            <v>1</v>
          </cell>
          <cell r="E968" t="str">
            <v>PK68BAHL0031098100145901</v>
          </cell>
          <cell r="F968" t="str">
            <v>BANK AL HABIB LIMITED</v>
          </cell>
          <cell r="G968" t="str">
            <v>STOCK EXCHANGE  BR LAHORE</v>
          </cell>
          <cell r="H968" t="str">
            <v>MUHAMMAD IHSAN -UL-HAQ</v>
          </cell>
          <cell r="I968" t="str">
            <v>PAID</v>
          </cell>
        </row>
        <row r="969">
          <cell r="B969">
            <v>10488004871</v>
          </cell>
          <cell r="C969" t="str">
            <v>RIAZ HUSSAIN</v>
          </cell>
          <cell r="D969">
            <v>175</v>
          </cell>
          <cell r="E969" t="str">
            <v>PK80ALFH5556005000115505</v>
          </cell>
          <cell r="F969" t="str">
            <v>BANK ALFALAH LIMITED</v>
          </cell>
          <cell r="G969" t="str">
            <v>CIRCULAR ROAD JALAL PUR JATTAN GUJRAT</v>
          </cell>
          <cell r="H969" t="str">
            <v>RIAZ HUSSAIN</v>
          </cell>
          <cell r="I969" t="str">
            <v>PAID</v>
          </cell>
        </row>
        <row r="970">
          <cell r="B970">
            <v>10488005035</v>
          </cell>
          <cell r="C970" t="str">
            <v>SYED FARMAN ALI</v>
          </cell>
          <cell r="D970">
            <v>1</v>
          </cell>
          <cell r="E970" t="str">
            <v>PK09SONE0000101021247161</v>
          </cell>
          <cell r="F970" t="str">
            <v>SONERI BANK LTD</v>
          </cell>
          <cell r="G970" t="str">
            <v>MAIN BR LAHORE</v>
          </cell>
          <cell r="H970" t="str">
            <v>SYED FARMAN ALI</v>
          </cell>
          <cell r="I970" t="str">
            <v>PAID</v>
          </cell>
        </row>
        <row r="971">
          <cell r="B971">
            <v>10488005910</v>
          </cell>
          <cell r="C971" t="str">
            <v>MUHAMMAD RAFIQUE</v>
          </cell>
          <cell r="D971">
            <v>525</v>
          </cell>
          <cell r="E971" t="str">
            <v>PK93HABB0012527901136703</v>
          </cell>
          <cell r="F971" t="str">
            <v>HABIB BANK LIMITED</v>
          </cell>
          <cell r="G971" t="str">
            <v>FATIMA JINNAH MEDICAL COLLEGE LAHORE</v>
          </cell>
          <cell r="H971" t="str">
            <v>MUHAMMAD RAFIQUE</v>
          </cell>
          <cell r="I971" t="str">
            <v>PAID</v>
          </cell>
        </row>
        <row r="972">
          <cell r="B972">
            <v>10488006751</v>
          </cell>
          <cell r="C972" t="str">
            <v>MUHAMMAD SHAFIQUE</v>
          </cell>
          <cell r="D972">
            <v>297</v>
          </cell>
          <cell r="E972" t="str">
            <v>08200109000228713722</v>
          </cell>
          <cell r="F972" t="str">
            <v>UNITED BANK LTD</v>
          </cell>
          <cell r="G972" t="str">
            <v>NIKDUR SARGODHA</v>
          </cell>
          <cell r="H972" t="str">
            <v>MUHAMMAD SHAFIQUE</v>
          </cell>
          <cell r="I972" t="str">
            <v>-</v>
          </cell>
        </row>
        <row r="973">
          <cell r="B973">
            <v>10488008567</v>
          </cell>
          <cell r="C973" t="str">
            <v>MEHBOOB AZHAR SHEIKH</v>
          </cell>
          <cell r="D973">
            <v>1921</v>
          </cell>
          <cell r="E973" t="str">
            <v>PK21BAHL0002008107751401</v>
          </cell>
          <cell r="F973" t="str">
            <v>BANK AL HABIB LIMITED</v>
          </cell>
          <cell r="G973" t="str">
            <v>MAIN BR 87-SHAHRAH-E- QUAID AZAM LAHORE</v>
          </cell>
          <cell r="H973" t="str">
            <v>MEHBOOB AZHAR SHEIKH</v>
          </cell>
          <cell r="I973" t="str">
            <v>PAID</v>
          </cell>
        </row>
        <row r="974">
          <cell r="B974">
            <v>10488008641</v>
          </cell>
          <cell r="C974" t="str">
            <v>ABDUL JABBAR</v>
          </cell>
          <cell r="D974">
            <v>1662</v>
          </cell>
          <cell r="E974" t="str">
            <v>PK91AIIN0000102120843019</v>
          </cell>
          <cell r="F974" t="str">
            <v>AL BARAKA BANK (PAKISTAN) LIMITED</v>
          </cell>
          <cell r="G974" t="str">
            <v>95-B HALI ROAD GULBERG-2 LAHORE</v>
          </cell>
          <cell r="H974" t="str">
            <v>ABDUL JABBAR</v>
          </cell>
          <cell r="I974" t="str">
            <v>PAID</v>
          </cell>
        </row>
        <row r="975">
          <cell r="B975">
            <v>10488008674</v>
          </cell>
          <cell r="C975" t="str">
            <v>MUHAMMAD ALI AZHAR SHEIKH</v>
          </cell>
          <cell r="D975">
            <v>317</v>
          </cell>
          <cell r="E975" t="str">
            <v>PK24UNIL0109000206679518</v>
          </cell>
          <cell r="F975" t="str">
            <v>UNITED BANK LIMITED</v>
          </cell>
          <cell r="G975" t="str">
            <v>MILLAT TRACTORS BR LAHORE</v>
          </cell>
          <cell r="H975" t="str">
            <v>MUHAMMAD ALI AZHAR SHEIKH</v>
          </cell>
          <cell r="I975" t="str">
            <v>PAID</v>
          </cell>
        </row>
        <row r="976">
          <cell r="B976">
            <v>10629001779</v>
          </cell>
          <cell r="C976" t="str">
            <v>IQBAL BEGUM</v>
          </cell>
          <cell r="D976">
            <v>2108</v>
          </cell>
          <cell r="E976" t="str">
            <v>PK62SONE0005102050028345</v>
          </cell>
          <cell r="F976" t="str">
            <v>SONERI BANK LIMITED</v>
          </cell>
          <cell r="G976" t="str">
            <v>SUPARCO BR. KDA SCHEME 33, KARACHI</v>
          </cell>
          <cell r="H976" t="str">
            <v>IQBAL BEGUM</v>
          </cell>
          <cell r="I976" t="str">
            <v>PAID</v>
          </cell>
        </row>
        <row r="977">
          <cell r="B977">
            <v>10629005788</v>
          </cell>
          <cell r="C977" t="str">
            <v>SHAFAQAT ALI SHAH</v>
          </cell>
          <cell r="D977">
            <v>209</v>
          </cell>
          <cell r="E977" t="str">
            <v>PK94ASCM0000151650502196</v>
          </cell>
          <cell r="F977" t="str">
            <v>ASKARI BANK LIMITED</v>
          </cell>
          <cell r="G977" t="str">
            <v>CLIFTON BRANCH KARACHI</v>
          </cell>
          <cell r="H977" t="str">
            <v>SHAFAQAT ALI SHAH</v>
          </cell>
          <cell r="I977" t="str">
            <v>UNPAID</v>
          </cell>
        </row>
        <row r="978">
          <cell r="B978">
            <v>10629006810</v>
          </cell>
          <cell r="C978" t="str">
            <v>TEHSEEN RAZA</v>
          </cell>
          <cell r="D978">
            <v>2</v>
          </cell>
          <cell r="E978" t="str">
            <v>PK80BAHL1008007100699001</v>
          </cell>
          <cell r="F978" t="str">
            <v>BANK AL-HABIB LIMITED</v>
          </cell>
          <cell r="G978" t="str">
            <v>KANDAWALLA BUILDING M.A.JINNAH ROAD KARACHI</v>
          </cell>
          <cell r="H978" t="str">
            <v>TEHSEEN RAZA</v>
          </cell>
          <cell r="I978" t="str">
            <v>PAID</v>
          </cell>
        </row>
        <row r="979">
          <cell r="B979">
            <v>10629014715</v>
          </cell>
          <cell r="C979" t="str">
            <v>SOHAIL AHMED NOMANI</v>
          </cell>
          <cell r="D979">
            <v>102</v>
          </cell>
          <cell r="E979" t="str">
            <v>PK41BAHL1026007801110001</v>
          </cell>
          <cell r="F979" t="str">
            <v>BANK AL HABIB LIMITED</v>
          </cell>
          <cell r="G979" t="str">
            <v>ALLAM IQBAL ROAD P.E.C.H.S. BLOCK 2 KARACHI.</v>
          </cell>
          <cell r="H979" t="str">
            <v>SOHAIL AHMED NOMANI</v>
          </cell>
          <cell r="I979" t="str">
            <v>PAID</v>
          </cell>
        </row>
        <row r="980">
          <cell r="B980">
            <v>10629016520</v>
          </cell>
          <cell r="C980" t="str">
            <v>AHMED KHALIL ALLAWALA</v>
          </cell>
          <cell r="D980">
            <v>1</v>
          </cell>
          <cell r="E980" t="str">
            <v>PK25DUIB0000000057098001</v>
          </cell>
          <cell r="F980" t="str">
            <v>DUBAI ISLAMIC BANK PAKISTAN LIMITED</v>
          </cell>
          <cell r="G980" t="str">
            <v>SHAHEED-E-MILLAT ROAD KARACHI</v>
          </cell>
          <cell r="H980" t="str">
            <v>AHMED KHALIL ALLAWALA</v>
          </cell>
          <cell r="I980" t="str">
            <v>PAID</v>
          </cell>
        </row>
        <row r="981">
          <cell r="B981">
            <v>10629016652</v>
          </cell>
          <cell r="C981" t="str">
            <v>IMTIAZ SARWAR</v>
          </cell>
          <cell r="D981">
            <v>1</v>
          </cell>
          <cell r="E981" t="str">
            <v>PK35HABB0022110002418101</v>
          </cell>
          <cell r="F981" t="str">
            <v>HABIB BANK LIMITED</v>
          </cell>
          <cell r="G981" t="str">
            <v>FBISE BUILDING ISLAMABAD</v>
          </cell>
          <cell r="H981" t="str">
            <v>IMTIAZ SARWAR</v>
          </cell>
          <cell r="I981" t="str">
            <v>PAID</v>
          </cell>
        </row>
        <row r="982">
          <cell r="B982">
            <v>10629020845</v>
          </cell>
          <cell r="C982" t="str">
            <v>AFAN AHMED</v>
          </cell>
          <cell r="D982">
            <v>4957</v>
          </cell>
          <cell r="E982" t="str">
            <v>PK72MEZN0001380100874103</v>
          </cell>
          <cell r="F982" t="str">
            <v>MEEZAN BANK LIMITED</v>
          </cell>
          <cell r="G982" t="str">
            <v>KAECHS BRANCH (01380 KARACHI</v>
          </cell>
          <cell r="H982" t="str">
            <v>AFAN AHMED</v>
          </cell>
          <cell r="I982" t="str">
            <v>PAID</v>
          </cell>
        </row>
        <row r="983">
          <cell r="B983">
            <v>10629022510</v>
          </cell>
          <cell r="C983" t="str">
            <v>TAYYAB ALI BUTT</v>
          </cell>
          <cell r="D983">
            <v>260</v>
          </cell>
          <cell r="E983" t="str">
            <v>PLS 0010077811</v>
          </cell>
          <cell r="F983" t="str">
            <v>UNITED BANK LTD</v>
          </cell>
          <cell r="G983" t="str">
            <v>RASHID MINHAS ROAD KARACHI</v>
          </cell>
          <cell r="H983" t="str">
            <v>TAYYAB ALI BUTT</v>
          </cell>
          <cell r="I983" t="str">
            <v>-</v>
          </cell>
        </row>
        <row r="984">
          <cell r="B984">
            <v>10629022858</v>
          </cell>
          <cell r="C984" t="str">
            <v>FAHIM</v>
          </cell>
          <cell r="D984">
            <v>4325</v>
          </cell>
          <cell r="E984" t="str">
            <v>PK59SONE0005520000250277</v>
          </cell>
          <cell r="F984" t="str">
            <v>SONERI BANK LIMITED</v>
          </cell>
          <cell r="G984" t="str">
            <v>NISHTAR ROAD BRANCH GARDEN WEST KARACHI</v>
          </cell>
          <cell r="H984" t="str">
            <v>FAHIM</v>
          </cell>
          <cell r="I984" t="str">
            <v>PAID</v>
          </cell>
        </row>
        <row r="985">
          <cell r="B985">
            <v>10629025679</v>
          </cell>
          <cell r="C985" t="str">
            <v>GHULAM FARID CHOHAN</v>
          </cell>
          <cell r="D985">
            <v>244</v>
          </cell>
          <cell r="E985" t="str">
            <v>PK37MEZN0001030100020132</v>
          </cell>
          <cell r="F985" t="str">
            <v>MEEZAN BANK LIMITED</v>
          </cell>
          <cell r="G985" t="str">
            <v>0103 - FTC BRANCH SHARAH-E-FAISAL KARACHI</v>
          </cell>
          <cell r="H985" t="str">
            <v>GHULAM FARID CHOHAN</v>
          </cell>
          <cell r="I985" t="str">
            <v>PAID</v>
          </cell>
        </row>
        <row r="986">
          <cell r="B986">
            <v>10629026602</v>
          </cell>
          <cell r="C986" t="str">
            <v>KASHIF NAEEM</v>
          </cell>
          <cell r="D986">
            <v>50</v>
          </cell>
          <cell r="E986" t="str">
            <v>11339-4</v>
          </cell>
          <cell r="F986" t="str">
            <v>HABIB BANK LIMITED</v>
          </cell>
          <cell r="G986" t="str">
            <v>WAHDAT ROAD LAHORE</v>
          </cell>
          <cell r="H986" t="str">
            <v>KASHIF NAEEM</v>
          </cell>
          <cell r="I986" t="str">
            <v>-</v>
          </cell>
        </row>
        <row r="987">
          <cell r="B987">
            <v>10629027790</v>
          </cell>
          <cell r="C987" t="str">
            <v>IKRAM UL HAQ SHAMIM</v>
          </cell>
          <cell r="D987">
            <v>139</v>
          </cell>
          <cell r="E987" t="str">
            <v>H-00002</v>
          </cell>
          <cell r="F987" t="str">
            <v>CRESCENT COMMERCIAL BANK</v>
          </cell>
          <cell r="G987" t="str">
            <v>FOUNTAIN BRANCH SADDAR KARACHI</v>
          </cell>
          <cell r="H987" t="str">
            <v>IKRAM UL HAQ SHAMIM</v>
          </cell>
          <cell r="I987" t="str">
            <v>-</v>
          </cell>
        </row>
        <row r="988">
          <cell r="B988">
            <v>10629036536</v>
          </cell>
          <cell r="C988" t="str">
            <v>MAZHAR HAFEEZ</v>
          </cell>
          <cell r="D988">
            <v>298</v>
          </cell>
          <cell r="E988" t="str">
            <v>PK89SCBL0000001171029301</v>
          </cell>
          <cell r="F988" t="str">
            <v>STANDARD CHARTERED BANK (PAKISTAN) LTD.</v>
          </cell>
          <cell r="G988" t="str">
            <v>F-7 MARKAZ, JINNAH SUPER MARKET ISLAMABAD</v>
          </cell>
          <cell r="H988" t="str">
            <v>MAZHAR HAFEEZ</v>
          </cell>
          <cell r="I988" t="str">
            <v>PAID</v>
          </cell>
        </row>
        <row r="989">
          <cell r="B989">
            <v>10629037781</v>
          </cell>
          <cell r="C989" t="str">
            <v>MUHAMMAD NADEEM BHATTI</v>
          </cell>
          <cell r="D989">
            <v>425</v>
          </cell>
          <cell r="E989" t="str">
            <v>PK98BKIP0101720127310201</v>
          </cell>
          <cell r="F989" t="str">
            <v>BANKISLAMI PAKISTAN LIMITED</v>
          </cell>
          <cell r="G989" t="str">
            <v>STATION ROAD (1017) SUKKUR</v>
          </cell>
          <cell r="H989" t="str">
            <v>MUHAMMAD NADEEM BHATTI</v>
          </cell>
          <cell r="I989" t="str">
            <v>PAID</v>
          </cell>
        </row>
        <row r="990">
          <cell r="B990">
            <v>10629039662</v>
          </cell>
          <cell r="C990" t="str">
            <v>TASLEEM</v>
          </cell>
          <cell r="D990">
            <v>316</v>
          </cell>
          <cell r="E990" t="str">
            <v>PK65DUIB0000000014879001</v>
          </cell>
          <cell r="F990" t="str">
            <v>DUBAI ISLAMIC BANK PAKISTAN LIMITED</v>
          </cell>
          <cell r="G990" t="str">
            <v>AWARI TOWER BRANCH KARACHI</v>
          </cell>
          <cell r="H990" t="str">
            <v>TASLEEM</v>
          </cell>
          <cell r="I990" t="str">
            <v>PAID</v>
          </cell>
        </row>
        <row r="991">
          <cell r="B991">
            <v>10629039670</v>
          </cell>
          <cell r="C991" t="str">
            <v>TASKEEN-UR-REHMAN SHAKIR</v>
          </cell>
          <cell r="D991">
            <v>1279</v>
          </cell>
          <cell r="E991" t="str">
            <v>PK28MEZN0053010101115541</v>
          </cell>
          <cell r="F991" t="str">
            <v>MEEZAN BANK LIMITED</v>
          </cell>
          <cell r="G991" t="str">
            <v>WAH CANTT BRANCH WAH CANTT</v>
          </cell>
          <cell r="H991" t="str">
            <v>TASKEEN-UR-REHMAN SHAKIR</v>
          </cell>
          <cell r="I991" t="str">
            <v>PAID</v>
          </cell>
        </row>
        <row r="992">
          <cell r="B992">
            <v>10629045982</v>
          </cell>
          <cell r="C992" t="str">
            <v>CHAUDHARY WASEEM PERVAIZ</v>
          </cell>
          <cell r="D992">
            <v>1050</v>
          </cell>
          <cell r="E992" t="str">
            <v>PK29FAYS0332000324136005</v>
          </cell>
          <cell r="F992" t="str">
            <v>FAYSAL BANK LIMITED</v>
          </cell>
          <cell r="G992" t="str">
            <v>F-7 MARKAZ BRANCH ISLAMABAD</v>
          </cell>
          <cell r="H992" t="str">
            <v>CHAUDHARY WASEEM PERVAIZ</v>
          </cell>
          <cell r="I992" t="str">
            <v>PAID</v>
          </cell>
        </row>
        <row r="993">
          <cell r="B993">
            <v>10629047665</v>
          </cell>
          <cell r="C993" t="str">
            <v>MAHMOOD UR RAHMAN</v>
          </cell>
          <cell r="D993">
            <v>106</v>
          </cell>
          <cell r="E993" t="str">
            <v>003001010944</v>
          </cell>
          <cell r="F993" t="str">
            <v>BANK ALFALAH LIMITED</v>
          </cell>
          <cell r="G993" t="str">
            <v>SHAHRAH-E-FAISAL PROGRESSIVE SQUARE KARACHI</v>
          </cell>
          <cell r="H993" t="str">
            <v>MAHMOOD UR RAHMAN</v>
          </cell>
          <cell r="I993" t="str">
            <v>-</v>
          </cell>
        </row>
        <row r="994">
          <cell r="B994">
            <v>10629048366</v>
          </cell>
          <cell r="C994" t="str">
            <v>ABDULLAH IBRAHIM FAROOQI</v>
          </cell>
          <cell r="D994">
            <v>5</v>
          </cell>
          <cell r="E994" t="str">
            <v>PK53SONE0001501010406646</v>
          </cell>
          <cell r="F994" t="str">
            <v>SONERI BANK LIMITED</v>
          </cell>
          <cell r="G994" t="str">
            <v>GULBERG BRANCH (0015) LAHORE</v>
          </cell>
          <cell r="H994" t="str">
            <v>ABDULLAH IBRAHIM FAROOQI</v>
          </cell>
          <cell r="I994" t="str">
            <v>PAID</v>
          </cell>
        </row>
        <row r="995">
          <cell r="B995">
            <v>10629049133</v>
          </cell>
          <cell r="C995" t="str">
            <v>SALEEMA IJLAL</v>
          </cell>
          <cell r="D995">
            <v>447</v>
          </cell>
          <cell r="E995" t="str">
            <v>PK93FAYS0175007000000378</v>
          </cell>
          <cell r="F995" t="str">
            <v>FAYSAL BANK LIMITED</v>
          </cell>
          <cell r="G995" t="str">
            <v>DHA PHASE IV KARACHI</v>
          </cell>
          <cell r="H995" t="str">
            <v>SALEEMA IJLAL</v>
          </cell>
          <cell r="I995" t="str">
            <v>PAID</v>
          </cell>
        </row>
        <row r="996">
          <cell r="B996">
            <v>10629049869</v>
          </cell>
          <cell r="C996" t="str">
            <v>SAJID ISLAM</v>
          </cell>
          <cell r="D996">
            <v>964</v>
          </cell>
          <cell r="E996" t="str">
            <v>PK20ABPA0010015531760013</v>
          </cell>
          <cell r="F996" t="str">
            <v>ALLIED BANK LIMITED</v>
          </cell>
          <cell r="G996" t="str">
            <v>KAPOOROWALI SIALKOT</v>
          </cell>
          <cell r="H996" t="str">
            <v>SAJID ISLAM</v>
          </cell>
          <cell r="I996" t="str">
            <v>PAID</v>
          </cell>
        </row>
        <row r="997">
          <cell r="B997">
            <v>10629052723</v>
          </cell>
          <cell r="C997" t="str">
            <v>SYED ALI -UL -HASNAIN</v>
          </cell>
          <cell r="D997">
            <v>34</v>
          </cell>
          <cell r="E997" t="str">
            <v>PK41HABB0000680006891201</v>
          </cell>
          <cell r="F997" t="str">
            <v>HABIB BANK LIMITED</v>
          </cell>
          <cell r="G997" t="str">
            <v>STATION ROAD BRANCH HYDERABAD</v>
          </cell>
          <cell r="H997" t="str">
            <v>SYED ALI -UL -HASNAIN</v>
          </cell>
          <cell r="I997" t="str">
            <v>PAID</v>
          </cell>
        </row>
        <row r="998">
          <cell r="B998">
            <v>10629054992</v>
          </cell>
          <cell r="C998" t="str">
            <v>MUHAMMAD ABDUL BARI</v>
          </cell>
          <cell r="D998">
            <v>377</v>
          </cell>
          <cell r="E998" t="str">
            <v>PK61SCBL0000001272459601</v>
          </cell>
          <cell r="F998" t="str">
            <v>STANDARD CHARTERED BANK (PAKISTAN) LTD.</v>
          </cell>
          <cell r="G998" t="str">
            <v>SHABBIR USMANI,GULSHAN-E-IQBAL BLOCK 1 KARACHI</v>
          </cell>
          <cell r="H998" t="str">
            <v>MUHAMMAD ABDUL BARI</v>
          </cell>
          <cell r="I998" t="str">
            <v>PAID</v>
          </cell>
        </row>
        <row r="999">
          <cell r="B999">
            <v>10629055155</v>
          </cell>
          <cell r="C999" t="str">
            <v>SHAHZADI UZMA SHAUKAT</v>
          </cell>
          <cell r="D999">
            <v>5069</v>
          </cell>
          <cell r="E999" t="str">
            <v>PK28FAYS0407004641779007</v>
          </cell>
          <cell r="F999" t="str">
            <v>FAYSAL BANK LIMITED</v>
          </cell>
          <cell r="G999" t="str">
            <v>PARIS ROAD BRANCH SIALKOT</v>
          </cell>
          <cell r="H999" t="str">
            <v>SHAHZADI UZMA SHAUKAT</v>
          </cell>
          <cell r="I999" t="str">
            <v>PAID</v>
          </cell>
        </row>
        <row r="1000">
          <cell r="B1000">
            <v>10629055494</v>
          </cell>
          <cell r="C1000" t="str">
            <v>SYED ABID HUSSAIN</v>
          </cell>
          <cell r="D1000">
            <v>700</v>
          </cell>
          <cell r="E1000" t="str">
            <v>PK41SCBL0000008184934101</v>
          </cell>
          <cell r="F1000" t="str">
            <v>STANDARD CHARTERED BANK (PAKISTAN) LTD.</v>
          </cell>
          <cell r="G1000" t="str">
            <v>55 HAIDER ROAD, SADAR RAWALPINDI CANTT RAWALPINDI</v>
          </cell>
          <cell r="H1000" t="str">
            <v>SYED ABID HUSSAIN</v>
          </cell>
          <cell r="I1000" t="str">
            <v>PAID</v>
          </cell>
        </row>
        <row r="1001">
          <cell r="B1001">
            <v>10629056724</v>
          </cell>
          <cell r="C1001" t="str">
            <v>SYED MOHAMMED RAZA ABIDI</v>
          </cell>
          <cell r="D1001">
            <v>120</v>
          </cell>
          <cell r="E1001" t="str">
            <v>PK56SCBL0000001593542301</v>
          </cell>
          <cell r="F1001" t="str">
            <v>STANDARD CHARTERED BANK (PAKISTAN) LTD.</v>
          </cell>
          <cell r="G1001" t="str">
            <v>NAZIMABAD KARACHI</v>
          </cell>
          <cell r="H1001" t="str">
            <v>SYED MOHAMMED RAZA ABIDI</v>
          </cell>
          <cell r="I1001" t="str">
            <v>PAID</v>
          </cell>
        </row>
        <row r="1002">
          <cell r="B1002">
            <v>10629057235</v>
          </cell>
          <cell r="C1002" t="str">
            <v>FATEHUDDIN JUNEJO</v>
          </cell>
          <cell r="D1002">
            <v>4</v>
          </cell>
          <cell r="E1002" t="str">
            <v>PK03SCBL0000008016962601</v>
          </cell>
          <cell r="F1002" t="str">
            <v>STANDARD CHARTERED BANK (PAKISTAN) LTD.</v>
          </cell>
          <cell r="G1002" t="str">
            <v>AUTO BHAN ROAD BRANCH HYDERABAD</v>
          </cell>
          <cell r="H1002" t="str">
            <v>FATEHUDDIN JUNEJO</v>
          </cell>
          <cell r="I1002" t="str">
            <v>PAID</v>
          </cell>
        </row>
        <row r="1003">
          <cell r="B1003">
            <v>10629058902</v>
          </cell>
          <cell r="C1003" t="str">
            <v>NAVEED UDDIN</v>
          </cell>
          <cell r="D1003">
            <v>1062</v>
          </cell>
          <cell r="E1003" t="str">
            <v>PK15BAHL1001007115304550</v>
          </cell>
          <cell r="F1003" t="str">
            <v>BANK AL HABIB LIMITED</v>
          </cell>
          <cell r="G1003" t="str">
            <v>MAIN BRANCH, I.I.CHUNDRIGAR ROAD KARACHI</v>
          </cell>
          <cell r="H1003" t="str">
            <v>NAVEED UDDIN</v>
          </cell>
          <cell r="I1003" t="str">
            <v>PAID</v>
          </cell>
        </row>
        <row r="1004">
          <cell r="B1004">
            <v>10629063134</v>
          </cell>
          <cell r="C1004" t="str">
            <v>SYED ARSHAD ALI</v>
          </cell>
          <cell r="D1004">
            <v>637</v>
          </cell>
          <cell r="E1004" t="str">
            <v>PK83MEZN0001190100524569</v>
          </cell>
          <cell r="F1004" t="str">
            <v>MEEZAN BANK LIMITED</v>
          </cell>
          <cell r="G1004" t="str">
            <v>GULISTAN-E-JAUHAR KARACHI</v>
          </cell>
          <cell r="H1004" t="str">
            <v>SYED ARSHAD ALI</v>
          </cell>
          <cell r="I1004" t="str">
            <v>PAID</v>
          </cell>
        </row>
        <row r="1005">
          <cell r="B1005">
            <v>10629065535</v>
          </cell>
          <cell r="C1005" t="str">
            <v>AQIL ALI</v>
          </cell>
          <cell r="D1005">
            <v>4227</v>
          </cell>
          <cell r="E1005" t="str">
            <v>18-7613180-01</v>
          </cell>
          <cell r="F1005" t="str">
            <v>STANDARD CHARTERED BANK PAKISTAN LIMITED</v>
          </cell>
          <cell r="G1005" t="str">
            <v>ALLAM IQBAL ROAD KARACHI</v>
          </cell>
          <cell r="H1005" t="str">
            <v>AQIL ALI</v>
          </cell>
          <cell r="I1005" t="str">
            <v>-</v>
          </cell>
        </row>
        <row r="1006">
          <cell r="B1006">
            <v>10629065972</v>
          </cell>
          <cell r="C1006" t="str">
            <v>GHAZALA AMIR ARAIN</v>
          </cell>
          <cell r="D1006">
            <v>850</v>
          </cell>
          <cell r="E1006" t="str">
            <v>PK75ASCM0001031000005362</v>
          </cell>
          <cell r="F1006" t="str">
            <v>ASKARI BANK LIMITED</v>
          </cell>
          <cell r="G1006" t="str">
            <v>MALIR CANTT BRANCH KARACHI</v>
          </cell>
          <cell r="H1006" t="str">
            <v>GHAZALA AMIR ARAIN</v>
          </cell>
          <cell r="I1006" t="str">
            <v>UNPAID</v>
          </cell>
        </row>
        <row r="1007">
          <cell r="B1007">
            <v>10629071806</v>
          </cell>
          <cell r="C1007" t="str">
            <v>CHAUDARY GHULAM GHAUS</v>
          </cell>
          <cell r="D1007">
            <v>130</v>
          </cell>
          <cell r="E1007" t="str">
            <v>0008555172001</v>
          </cell>
          <cell r="F1007" t="str">
            <v>KASB BANK LIMITED</v>
          </cell>
          <cell r="G1007" t="str">
            <v>I-9 BRANCH ISLAMABAD</v>
          </cell>
          <cell r="H1007" t="str">
            <v>CHAUDARY GHULAM GHAUS</v>
          </cell>
          <cell r="I1007" t="str">
            <v>-</v>
          </cell>
        </row>
        <row r="1008">
          <cell r="B1008">
            <v>10629072119</v>
          </cell>
          <cell r="C1008" t="str">
            <v>AHMAR BIN AHMED</v>
          </cell>
          <cell r="D1008">
            <v>3875</v>
          </cell>
          <cell r="E1008" t="str">
            <v>PK84UNIL0109000255315014</v>
          </cell>
          <cell r="F1008" t="str">
            <v>UNITED BANK LIMITED</v>
          </cell>
          <cell r="G1008" t="str">
            <v>HAIDERY MARKET KARACHI</v>
          </cell>
          <cell r="H1008" t="str">
            <v>AHMAR BIN AHMED</v>
          </cell>
          <cell r="I1008" t="str">
            <v>PAID</v>
          </cell>
        </row>
        <row r="1009">
          <cell r="B1009">
            <v>10629076714</v>
          </cell>
          <cell r="C1009" t="str">
            <v>MUHAMMAD BILAL JILANI</v>
          </cell>
          <cell r="D1009">
            <v>4227</v>
          </cell>
          <cell r="E1009" t="str">
            <v>PK13HABB0002110058459501</v>
          </cell>
          <cell r="F1009" t="str">
            <v>HABIB BANK LIMITED</v>
          </cell>
          <cell r="G1009" t="str">
            <v>CANTT BRANCH MULTAN</v>
          </cell>
          <cell r="H1009" t="str">
            <v>MUHAMMAD BILAL JILANI</v>
          </cell>
          <cell r="I1009" t="str">
            <v>PAID</v>
          </cell>
        </row>
        <row r="1010">
          <cell r="B1010">
            <v>10629077704</v>
          </cell>
          <cell r="C1010" t="str">
            <v>KHALID PERVEZ BALOCH</v>
          </cell>
          <cell r="D1010">
            <v>1</v>
          </cell>
          <cell r="E1010" t="str">
            <v>PK95MEZN0002010100654583</v>
          </cell>
          <cell r="F1010" t="str">
            <v>MEEZAN BANK LIMITED</v>
          </cell>
          <cell r="G1010" t="str">
            <v>GULBERG BRANCH LAHORE</v>
          </cell>
          <cell r="H1010" t="str">
            <v>KHALID PERVEZ BALOCH</v>
          </cell>
          <cell r="I1010" t="str">
            <v>PAID</v>
          </cell>
        </row>
        <row r="1011">
          <cell r="B1011">
            <v>10629078462</v>
          </cell>
          <cell r="C1011" t="str">
            <v>AHMED SHAFI</v>
          </cell>
          <cell r="D1011">
            <v>1489</v>
          </cell>
          <cell r="E1011" t="str">
            <v>PK07MEZN0099270102621471</v>
          </cell>
          <cell r="F1011" t="str">
            <v>MEEZAN BANK LIMITED</v>
          </cell>
          <cell r="G1011" t="str">
            <v>ALLAMA IQBAL ROAD KARACHI</v>
          </cell>
          <cell r="H1011" t="str">
            <v>AHMED SHAFI</v>
          </cell>
          <cell r="I1011" t="str">
            <v>PAID</v>
          </cell>
        </row>
        <row r="1012">
          <cell r="B1012">
            <v>10629085186</v>
          </cell>
          <cell r="C1012" t="str">
            <v>ZEESHAN ADVANI</v>
          </cell>
          <cell r="D1012">
            <v>768</v>
          </cell>
          <cell r="E1012" t="str">
            <v>PK03UNIL0109000245236329</v>
          </cell>
          <cell r="F1012" t="str">
            <v>UNITED BANK LIMITED</v>
          </cell>
          <cell r="G1012" t="str">
            <v>TEEN TALWAR BRANCH, CLIFTON KARACHI</v>
          </cell>
          <cell r="H1012" t="str">
            <v>ZEESHAN ADVANI</v>
          </cell>
          <cell r="I1012" t="str">
            <v>PAID</v>
          </cell>
        </row>
        <row r="1013">
          <cell r="B1013">
            <v>10629086804</v>
          </cell>
          <cell r="C1013" t="str">
            <v>MUHAMMED SHAHID</v>
          </cell>
          <cell r="D1013">
            <v>2869</v>
          </cell>
          <cell r="E1013" t="str">
            <v>PK05MEZN0001280100048583</v>
          </cell>
          <cell r="F1013" t="str">
            <v>MEEZAN BANK LIMITED</v>
          </cell>
          <cell r="G1013" t="str">
            <v>HUSSAINABAD BRANCH KARACHI</v>
          </cell>
          <cell r="H1013" t="str">
            <v>MUHAMMED SHAHID</v>
          </cell>
          <cell r="I1013" t="str">
            <v>PAID</v>
          </cell>
        </row>
        <row r="1014">
          <cell r="B1014">
            <v>10629089899</v>
          </cell>
          <cell r="C1014" t="str">
            <v>MUHAMMAD AFZAL AHMED SHEIKHA</v>
          </cell>
          <cell r="D1014">
            <v>555</v>
          </cell>
          <cell r="E1014" t="str">
            <v>PK35HABB0000420020937601</v>
          </cell>
          <cell r="F1014" t="str">
            <v>HABIB BANK LIMITED</v>
          </cell>
          <cell r="G1014" t="str">
            <v>STATE LIFE BRANCH KARACHI</v>
          </cell>
          <cell r="H1014" t="str">
            <v>MUHAMMAD AFZAL AHMED SHEIKHA</v>
          </cell>
          <cell r="I1014" t="str">
            <v>PAID</v>
          </cell>
        </row>
        <row r="1015">
          <cell r="B1015">
            <v>10629091895</v>
          </cell>
          <cell r="C1015" t="str">
            <v>ZAHEER MUHAMMAD YOUSUF ALLANA</v>
          </cell>
          <cell r="D1015">
            <v>7</v>
          </cell>
          <cell r="E1015" t="str">
            <v>PK87SONE0003020000224872</v>
          </cell>
          <cell r="F1015" t="str">
            <v>SONERI BANK LIMITED</v>
          </cell>
          <cell r="G1015" t="str">
            <v>JODIA BAZAR BRANCH KARACHI</v>
          </cell>
          <cell r="H1015" t="str">
            <v>ZAHEER MUHAMMAD YOUSUF ALLANA</v>
          </cell>
          <cell r="I1015" t="str">
            <v>PAID</v>
          </cell>
        </row>
        <row r="1016">
          <cell r="B1016">
            <v>10629092588</v>
          </cell>
          <cell r="C1016" t="str">
            <v>MUHAMMAD ASHFAQ</v>
          </cell>
          <cell r="D1016">
            <v>256</v>
          </cell>
          <cell r="E1016" t="str">
            <v>PK29MUCB0091901010018733</v>
          </cell>
          <cell r="F1016" t="str">
            <v>MCB BANK LIMITED</v>
          </cell>
          <cell r="G1016" t="str">
            <v>0919- GARHI SHAHU BRANCH LAHORE</v>
          </cell>
          <cell r="H1016" t="str">
            <v>MUHAMMAD ASHFAQ</v>
          </cell>
          <cell r="I1016" t="str">
            <v>PAID</v>
          </cell>
        </row>
        <row r="1017">
          <cell r="B1017">
            <v>10629093396</v>
          </cell>
          <cell r="C1017" t="str">
            <v>AQEEL AHMED</v>
          </cell>
          <cell r="D1017">
            <v>307</v>
          </cell>
          <cell r="E1017" t="str">
            <v>PK87MEZN0001120100045175</v>
          </cell>
          <cell r="F1017" t="str">
            <v>MEEZAN BANK LIMITED</v>
          </cell>
          <cell r="G1017" t="str">
            <v>GULSHAN CHOWRANGI BRANCH KARACHI</v>
          </cell>
          <cell r="H1017" t="str">
            <v>AQEEL AHMED</v>
          </cell>
          <cell r="I1017" t="str">
            <v>PAID</v>
          </cell>
        </row>
        <row r="1018">
          <cell r="B1018">
            <v>10629098965</v>
          </cell>
          <cell r="C1018" t="str">
            <v>SAMI ULLAH ABBASI</v>
          </cell>
          <cell r="D1018">
            <v>256</v>
          </cell>
          <cell r="E1018" t="str">
            <v>PK24ASCM0000080210172139</v>
          </cell>
          <cell r="F1018" t="str">
            <v>ASKARI BANK LIMITED</v>
          </cell>
          <cell r="G1018" t="str">
            <v>BLUE AREA BRANCH ISLAMABAD</v>
          </cell>
          <cell r="H1018" t="str">
            <v>SAMI ULLAH ABBASI</v>
          </cell>
          <cell r="I1018" t="str">
            <v>UNPAID</v>
          </cell>
        </row>
        <row r="1019">
          <cell r="B1019">
            <v>10629106305</v>
          </cell>
          <cell r="C1019" t="str">
            <v>ALINA</v>
          </cell>
          <cell r="D1019">
            <v>1536</v>
          </cell>
          <cell r="E1019" t="str">
            <v>PK96SCBL0000001582644601</v>
          </cell>
          <cell r="F1019" t="str">
            <v>STANDARD CHARTERED BANK (PAKISTAN) LTD.</v>
          </cell>
          <cell r="G1019" t="str">
            <v>CENTENARY, NURSERY SHAHRAH-E-FAISAL KARACHI</v>
          </cell>
          <cell r="H1019" t="str">
            <v>ALINA</v>
          </cell>
          <cell r="I1019" t="str">
            <v>PAID</v>
          </cell>
        </row>
        <row r="1020">
          <cell r="B1020">
            <v>10629107881</v>
          </cell>
          <cell r="C1020" t="str">
            <v>WASEEM RAZZAK</v>
          </cell>
          <cell r="D1020">
            <v>914</v>
          </cell>
          <cell r="E1020" t="str">
            <v>PK48MPBL0138027140137626</v>
          </cell>
          <cell r="F1020" t="str">
            <v>HABIB METROPOLITAN BANK LIMITED</v>
          </cell>
          <cell r="G1020" t="str">
            <v>KHALID BIN WALEED ROAD (038) KARACHI</v>
          </cell>
          <cell r="H1020" t="str">
            <v>WASEEM RAZZAK</v>
          </cell>
          <cell r="I1020" t="str">
            <v>PAID</v>
          </cell>
        </row>
        <row r="1021">
          <cell r="B1021">
            <v>10629111529</v>
          </cell>
          <cell r="C1021" t="str">
            <v>ARSALAN NASIR</v>
          </cell>
          <cell r="D1021">
            <v>224</v>
          </cell>
          <cell r="E1021" t="str">
            <v>PK40ABPA0010034850510028</v>
          </cell>
          <cell r="F1021" t="str">
            <v>ALLIED BANK LIMITED</v>
          </cell>
          <cell r="G1021" t="str">
            <v>F.7/2 ISLAMABAD</v>
          </cell>
          <cell r="H1021" t="str">
            <v>ARSALAN NASIR</v>
          </cell>
          <cell r="I1021" t="str">
            <v>PAID</v>
          </cell>
        </row>
        <row r="1022">
          <cell r="B1022">
            <v>10629114523</v>
          </cell>
          <cell r="C1022" t="str">
            <v>MUHAMMAD QASIM</v>
          </cell>
          <cell r="D1022">
            <v>1225</v>
          </cell>
          <cell r="E1022" t="str">
            <v>PK61BKIP0103500079350001</v>
          </cell>
          <cell r="F1022" t="str">
            <v>BANKISLAMI PAKISTAN LIMITED</v>
          </cell>
          <cell r="G1022" t="str">
            <v>POWER HOUSE SUB BR.ST-3 AS-28 COMMERCIAL AREA SECTOR 5 H NEW KARACHI</v>
          </cell>
          <cell r="H1022" t="str">
            <v>MUHAMMAD QASIM</v>
          </cell>
          <cell r="I1022" t="str">
            <v>PAID</v>
          </cell>
        </row>
        <row r="1023">
          <cell r="B1023">
            <v>10629114762</v>
          </cell>
          <cell r="C1023" t="str">
            <v>AMANULLAH KHAN</v>
          </cell>
          <cell r="D1023">
            <v>100</v>
          </cell>
          <cell r="E1023" t="str">
            <v>13611-0</v>
          </cell>
          <cell r="F1023" t="str">
            <v>NATIONAL BANK OF PAKISTAN</v>
          </cell>
          <cell r="G1023" t="str">
            <v>G-9 MARKAZ ISLAMABAD</v>
          </cell>
          <cell r="H1023" t="str">
            <v>AMANULLAH KHAN</v>
          </cell>
          <cell r="I1023" t="str">
            <v>-</v>
          </cell>
        </row>
        <row r="1024">
          <cell r="B1024">
            <v>10629115884</v>
          </cell>
          <cell r="C1024" t="str">
            <v>IMTIAZ AHMED</v>
          </cell>
          <cell r="D1024">
            <v>1700</v>
          </cell>
          <cell r="E1024" t="str">
            <v>PK23SCBL0000001706664101</v>
          </cell>
          <cell r="F1024" t="str">
            <v>STANDARD CHARTERED BANK (PAKISTAN) LTD.</v>
          </cell>
          <cell r="G1024" t="str">
            <v>LDA PLAZA LAHORE</v>
          </cell>
          <cell r="H1024" t="str">
            <v>IMTIAZ AHMED</v>
          </cell>
          <cell r="I1024" t="str">
            <v>PAID</v>
          </cell>
        </row>
        <row r="1025">
          <cell r="B1025">
            <v>10629117302</v>
          </cell>
          <cell r="C1025" t="str">
            <v>ATEEQ UR REHMAN</v>
          </cell>
          <cell r="D1025">
            <v>316</v>
          </cell>
          <cell r="E1025" t="str">
            <v>01176293701</v>
          </cell>
          <cell r="F1025" t="str">
            <v>STANDARD CHARTERED BANK PAKISTAN LIMITED</v>
          </cell>
          <cell r="G1025" t="str">
            <v>SHAHDARA, TAYYAB PLAZA LAHORE</v>
          </cell>
          <cell r="H1025" t="str">
            <v>ATEEQ UR REHMAN</v>
          </cell>
          <cell r="I1025" t="str">
            <v>-</v>
          </cell>
        </row>
        <row r="1026">
          <cell r="B1026">
            <v>10629118870</v>
          </cell>
          <cell r="C1026" t="str">
            <v>SHARMIN MUSHFIQ FAROOQUI</v>
          </cell>
          <cell r="D1026">
            <v>2</v>
          </cell>
          <cell r="E1026" t="str">
            <v>PK97SCBL0000001489165101</v>
          </cell>
          <cell r="F1026" t="str">
            <v>STANDARD CHARTERED BANK (PAKISTAN) LTD.</v>
          </cell>
          <cell r="G1026" t="str">
            <v>TEEN TALWAR CLIFTON KARACHI</v>
          </cell>
          <cell r="H1026" t="str">
            <v>SHARMIN MUSHFIQ FAROOQUI</v>
          </cell>
          <cell r="I1026" t="str">
            <v>PAID</v>
          </cell>
        </row>
        <row r="1027">
          <cell r="B1027">
            <v>10629120397</v>
          </cell>
          <cell r="C1027" t="str">
            <v>MUSTAFA KANANI</v>
          </cell>
          <cell r="D1027">
            <v>2125</v>
          </cell>
          <cell r="E1027" t="str">
            <v>PK16ABPA0010028586850017</v>
          </cell>
          <cell r="F1027" t="str">
            <v>ALLIED BANK LIMITED</v>
          </cell>
          <cell r="G1027" t="str">
            <v>TARIQ ROAD BRANCH KARACHI</v>
          </cell>
          <cell r="H1027" t="str">
            <v>MUSTAFA KANANI</v>
          </cell>
          <cell r="I1027" t="str">
            <v>PAID</v>
          </cell>
        </row>
        <row r="1028">
          <cell r="B1028">
            <v>10629123433</v>
          </cell>
          <cell r="C1028" t="str">
            <v>ZAID MUNIR</v>
          </cell>
          <cell r="D1028">
            <v>51</v>
          </cell>
          <cell r="E1028" t="str">
            <v>PK76DUIB0000000184021001</v>
          </cell>
          <cell r="F1028" t="str">
            <v>DUBAI ISLAMIC BANK PAKISTAN LIMITED</v>
          </cell>
          <cell r="G1028" t="str">
            <v>SHAHEED-E-MILLAT ROAD KARACHI</v>
          </cell>
          <cell r="H1028" t="str">
            <v>ZAID MUNIR</v>
          </cell>
          <cell r="I1028" t="str">
            <v>PAID</v>
          </cell>
        </row>
        <row r="1029">
          <cell r="B1029">
            <v>10629127376</v>
          </cell>
          <cell r="C1029" t="str">
            <v>MOHSIN RAZA ASLAM KHAN</v>
          </cell>
          <cell r="D1029">
            <v>303</v>
          </cell>
          <cell r="E1029" t="str">
            <v>0425-008333102018</v>
          </cell>
          <cell r="F1029" t="str">
            <v>FAYSAL BANK LIMITED</v>
          </cell>
          <cell r="G1029" t="str">
            <v>ZAMZAMA CLIFTON - 2 KARACHI</v>
          </cell>
          <cell r="H1029" t="str">
            <v>MOHSIN RAZA ASLAM KHAN</v>
          </cell>
          <cell r="I1029" t="str">
            <v>-</v>
          </cell>
        </row>
        <row r="1030">
          <cell r="B1030">
            <v>10629129554</v>
          </cell>
          <cell r="C1030" t="str">
            <v>IQBAL PERVEZ</v>
          </cell>
          <cell r="D1030">
            <v>551</v>
          </cell>
          <cell r="E1030" t="str">
            <v>PK50HABB0005270072141303</v>
          </cell>
          <cell r="F1030" t="str">
            <v>HABIB BANK LIMITED</v>
          </cell>
          <cell r="G1030" t="str">
            <v>NANAKWARA BRANCH (1303) KARACHI</v>
          </cell>
          <cell r="H1030" t="str">
            <v>IQBAL PERVEZ</v>
          </cell>
          <cell r="I1030" t="str">
            <v>UNPAID</v>
          </cell>
        </row>
        <row r="1031">
          <cell r="B1031">
            <v>10629134075</v>
          </cell>
          <cell r="C1031" t="str">
            <v>MOHAMMED BIN ASLAM</v>
          </cell>
          <cell r="D1031">
            <v>87</v>
          </cell>
          <cell r="E1031" t="str">
            <v>0001007586000077</v>
          </cell>
          <cell r="F1031" t="str">
            <v>AL BARAKA BANK PAKISTAN LIMITED</v>
          </cell>
          <cell r="G1031" t="str">
            <v>I.I.CHUNDRIGAR ROAD KARACHI</v>
          </cell>
          <cell r="H1031" t="str">
            <v>MOHAMMED BIN ASLAM</v>
          </cell>
          <cell r="I1031" t="str">
            <v>-</v>
          </cell>
        </row>
        <row r="1032">
          <cell r="B1032">
            <v>10629139504</v>
          </cell>
          <cell r="C1032" t="str">
            <v>SYED AKHTAR HASAN</v>
          </cell>
          <cell r="D1032">
            <v>421</v>
          </cell>
          <cell r="E1032" t="str">
            <v>PK06MEZN0099120102279038</v>
          </cell>
          <cell r="F1032" t="str">
            <v>MEEZAN BANK LIMITED</v>
          </cell>
          <cell r="G1032" t="str">
            <v>LIAQUAT MARKET MALIR (9912) KARACHI</v>
          </cell>
          <cell r="H1032" t="str">
            <v>SYED AKHTAR HASAN</v>
          </cell>
          <cell r="I1032" t="str">
            <v>PAID</v>
          </cell>
        </row>
        <row r="1033">
          <cell r="B1033">
            <v>10629144397</v>
          </cell>
          <cell r="C1033" t="str">
            <v>MUHAMMAD HABIB ULLAH</v>
          </cell>
          <cell r="D1033">
            <v>97</v>
          </cell>
          <cell r="E1033" t="str">
            <v>PK22HABB0006160014850701</v>
          </cell>
          <cell r="F1033" t="str">
            <v>HABIB BANK LIMITED</v>
          </cell>
          <cell r="G1033" t="str">
            <v>DHARAMPURA LAHORE</v>
          </cell>
          <cell r="H1033" t="str">
            <v>MUHAMMAD HABIB ULLAH</v>
          </cell>
          <cell r="I1033" t="str">
            <v>PAID</v>
          </cell>
        </row>
        <row r="1034">
          <cell r="B1034">
            <v>10629145592</v>
          </cell>
          <cell r="C1034" t="str">
            <v>SHAHEEN GUL</v>
          </cell>
          <cell r="D1034">
            <v>58</v>
          </cell>
          <cell r="E1034" t="str">
            <v>0010000604560020</v>
          </cell>
          <cell r="F1034" t="str">
            <v>ALLIED BANK LIMITED</v>
          </cell>
          <cell r="G1034" t="str">
            <v>BLOCK Y DHA LAHORE</v>
          </cell>
          <cell r="H1034" t="str">
            <v>SHAHEEN GUL</v>
          </cell>
          <cell r="I1034" t="str">
            <v>-</v>
          </cell>
        </row>
        <row r="1035">
          <cell r="B1035">
            <v>10629146137</v>
          </cell>
          <cell r="C1035" t="str">
            <v>SAIMA HUSSAIN SYED</v>
          </cell>
          <cell r="D1035">
            <v>9</v>
          </cell>
          <cell r="E1035" t="str">
            <v>23307901848003</v>
          </cell>
          <cell r="F1035" t="str">
            <v>HABIB BANK LIMITED</v>
          </cell>
          <cell r="G1035" t="str">
            <v>PESHAWAR ROAD, RAFEY MALL BRANCH (2330) RAWALPINDI</v>
          </cell>
          <cell r="H1035" t="str">
            <v>SAIMA HUSSAIN SYED</v>
          </cell>
          <cell r="I1035" t="str">
            <v>-</v>
          </cell>
        </row>
        <row r="1036">
          <cell r="B1036">
            <v>10629154834</v>
          </cell>
          <cell r="C1036" t="str">
            <v>RAZIA SULTANA</v>
          </cell>
          <cell r="D1036">
            <v>2608</v>
          </cell>
          <cell r="E1036" t="str">
            <v>PK64AIIN0000105255188015</v>
          </cell>
          <cell r="F1036" t="str">
            <v>AL BARAKA BANK (PAKISTAN) LIMITED</v>
          </cell>
          <cell r="G1036" t="str">
            <v>HILL PARK BRANCH KARACHI</v>
          </cell>
          <cell r="H1036" t="str">
            <v>RAZIA SULTANA</v>
          </cell>
          <cell r="I1036" t="str">
            <v>PAID</v>
          </cell>
        </row>
        <row r="1037">
          <cell r="B1037">
            <v>10629164734</v>
          </cell>
          <cell r="C1037" t="str">
            <v>KAUKAB IKRAM MUGHAL</v>
          </cell>
          <cell r="D1037">
            <v>5312</v>
          </cell>
          <cell r="E1037" t="str">
            <v>PK73BAHL1241098103758701</v>
          </cell>
          <cell r="F1037" t="str">
            <v>BANK AL HABIB LIMITED</v>
          </cell>
          <cell r="G1037" t="str">
            <v>DO TALWAR CLIFTON BRANCH KARACHI</v>
          </cell>
          <cell r="H1037" t="str">
            <v>KAUKAB IKRAM MUGHAL</v>
          </cell>
          <cell r="I1037" t="str">
            <v>PAID</v>
          </cell>
        </row>
        <row r="1038">
          <cell r="B1038">
            <v>10629176068</v>
          </cell>
          <cell r="C1038" t="str">
            <v>MUHAMMAD MUBASHIR RASOOL</v>
          </cell>
          <cell r="D1038">
            <v>850</v>
          </cell>
          <cell r="E1038" t="str">
            <v>PK93SCBL0000001707941301</v>
          </cell>
          <cell r="F1038" t="str">
            <v>STANDARD CHARTERED BANK (PAKISTAN) LTD.</v>
          </cell>
          <cell r="G1038" t="str">
            <v>WALLACE ROAD, RAILWAY COLONY KARACHI</v>
          </cell>
          <cell r="H1038" t="str">
            <v>MUHAMMAD MUBASHIR RASOOL</v>
          </cell>
          <cell r="I1038" t="str">
            <v>PAID</v>
          </cell>
        </row>
        <row r="1039">
          <cell r="B1039">
            <v>10629178759</v>
          </cell>
          <cell r="C1039" t="str">
            <v>AISHA HAIDER</v>
          </cell>
          <cell r="D1039">
            <v>212</v>
          </cell>
          <cell r="E1039" t="str">
            <v>PK17BAHL1049008100538001</v>
          </cell>
          <cell r="F1039" t="str">
            <v>BANK AL HABIB LIMITED</v>
          </cell>
          <cell r="G1039" t="str">
            <v>HUSSAINABAD KARACHI</v>
          </cell>
          <cell r="H1039" t="str">
            <v>AISHA HAIDER</v>
          </cell>
          <cell r="I1039" t="str">
            <v>PAID</v>
          </cell>
        </row>
        <row r="1040">
          <cell r="B1040">
            <v>10629184385</v>
          </cell>
          <cell r="C1040" t="str">
            <v>MUHAMMAD AHSAN UL HAQ</v>
          </cell>
          <cell r="D1040">
            <v>350</v>
          </cell>
          <cell r="E1040" t="str">
            <v>PK76BAHL1171007800039001</v>
          </cell>
          <cell r="F1040" t="str">
            <v>BANK AL HABIB LIMITED</v>
          </cell>
          <cell r="G1040" t="str">
            <v>GULISTAN-E-JOUHAR, BLOCK # 16 KARACHI</v>
          </cell>
          <cell r="H1040" t="str">
            <v>MUHAMMAD AHSAN UL HAQ</v>
          </cell>
          <cell r="I1040" t="str">
            <v>PAID</v>
          </cell>
        </row>
        <row r="1041">
          <cell r="B1041">
            <v>10629195670</v>
          </cell>
          <cell r="C1041" t="str">
            <v>MUHAMMAD ASAD MALIK</v>
          </cell>
          <cell r="D1041">
            <v>400</v>
          </cell>
          <cell r="E1041" t="str">
            <v>PK68BAHL0029007100208750</v>
          </cell>
          <cell r="F1041" t="str">
            <v>BANK AL HABIB LIMITED</v>
          </cell>
          <cell r="H1041" t="str">
            <v>MUHAMMAD ASAD MALIK</v>
          </cell>
          <cell r="I1041" t="str">
            <v>PAID</v>
          </cell>
        </row>
        <row r="1042">
          <cell r="B1042">
            <v>10827001908</v>
          </cell>
          <cell r="C1042" t="str">
            <v>MUHAMMAD SALEEM YASEEN</v>
          </cell>
          <cell r="D1042">
            <v>202</v>
          </cell>
          <cell r="E1042" t="str">
            <v>PK84SAUD0000212002835487</v>
          </cell>
          <cell r="F1042" t="str">
            <v>SILKBANK LIMITED</v>
          </cell>
          <cell r="G1042" t="str">
            <v>CLOTH MARKET KARACHI</v>
          </cell>
          <cell r="H1042" t="str">
            <v>MUHAMMAD SALEEM YASEEN</v>
          </cell>
          <cell r="I1042" t="str">
            <v>PAID</v>
          </cell>
        </row>
        <row r="1043">
          <cell r="B1043">
            <v>10827003276</v>
          </cell>
          <cell r="C1043" t="str">
            <v>MUHAMMAD UMAIR</v>
          </cell>
          <cell r="D1043">
            <v>2333</v>
          </cell>
          <cell r="E1043" t="str">
            <v>PK44MEZN0001400100332764</v>
          </cell>
          <cell r="F1043" t="str">
            <v>MEEZAN BANK LIMITED</v>
          </cell>
          <cell r="G1043" t="str">
            <v>BOAT BASIN, CLIFTON, KARACHI</v>
          </cell>
          <cell r="H1043" t="str">
            <v>MUHAMMAD UMAIR</v>
          </cell>
          <cell r="I1043" t="str">
            <v>PAID</v>
          </cell>
        </row>
        <row r="1044">
          <cell r="B1044">
            <v>11072000737</v>
          </cell>
          <cell r="C1044" t="str">
            <v>ISMAIL</v>
          </cell>
          <cell r="D1044">
            <v>2337</v>
          </cell>
          <cell r="E1044" t="str">
            <v>PK29MPBL0181027140139892</v>
          </cell>
          <cell r="F1044" t="str">
            <v>HABIB METROPOLITAN BANK LIMITED</v>
          </cell>
          <cell r="G1044" t="str">
            <v>ALLAMA IQBAL ROAD BRANCH. KARACHI</v>
          </cell>
          <cell r="H1044" t="str">
            <v>ISMAIL</v>
          </cell>
          <cell r="I1044" t="str">
            <v>PAID</v>
          </cell>
        </row>
        <row r="1045">
          <cell r="B1045">
            <v>11072001446</v>
          </cell>
          <cell r="C1045" t="str">
            <v>SHOUKAT ALI</v>
          </cell>
          <cell r="D1045">
            <v>223</v>
          </cell>
          <cell r="E1045" t="str">
            <v>PK30BAHL1047098101970601</v>
          </cell>
          <cell r="F1045" t="str">
            <v>BANK AL HABIB LIMITED</v>
          </cell>
          <cell r="G1045" t="str">
            <v>SOILDER BAZAR BRANCH CODE-1047, KARACHI.</v>
          </cell>
          <cell r="H1045" t="str">
            <v>SHOUKAT ALI</v>
          </cell>
          <cell r="I1045" t="str">
            <v>PAID</v>
          </cell>
        </row>
        <row r="1046">
          <cell r="B1046">
            <v>11072001487</v>
          </cell>
          <cell r="C1046" t="str">
            <v>ABBAS ALI</v>
          </cell>
          <cell r="D1046">
            <v>1</v>
          </cell>
          <cell r="E1046" t="str">
            <v>PK72BAHL1008007100335201</v>
          </cell>
          <cell r="F1046" t="str">
            <v>BANK AL HABIB LIMITED</v>
          </cell>
          <cell r="G1046" t="str">
            <v>M.A. JINNAH ROAD BRANCH, KARACHI.</v>
          </cell>
          <cell r="H1046" t="str">
            <v>ABBAS ALI</v>
          </cell>
          <cell r="I1046" t="str">
            <v>PAID</v>
          </cell>
        </row>
        <row r="1047">
          <cell r="B1047">
            <v>11072005546</v>
          </cell>
          <cell r="C1047" t="str">
            <v>SHAHAB AHSAN</v>
          </cell>
          <cell r="D1047">
            <v>314</v>
          </cell>
          <cell r="E1047" t="str">
            <v>PK89MPBL0101017140479354</v>
          </cell>
          <cell r="F1047" t="str">
            <v>HABIB METROPOLITAN BANK LIMITED</v>
          </cell>
          <cell r="G1047" t="str">
            <v>MAIN BRANCH CODE-01, KARACHI.</v>
          </cell>
          <cell r="H1047" t="str">
            <v>SHAHAB AHSAN</v>
          </cell>
          <cell r="I1047" t="str">
            <v>PAID</v>
          </cell>
        </row>
        <row r="1048">
          <cell r="B1048">
            <v>11072006825</v>
          </cell>
          <cell r="C1048" t="str">
            <v>MUHAMMAD AHMER</v>
          </cell>
          <cell r="D1048">
            <v>6395</v>
          </cell>
          <cell r="E1048" t="str">
            <v>PK22MPBL0124017140116727</v>
          </cell>
          <cell r="F1048" t="str">
            <v>HABIB METROPOLITAN BANK LIMITED</v>
          </cell>
          <cell r="G1048" t="str">
            <v>D.H.A, BRANCH CODE-024, KARACHI.</v>
          </cell>
          <cell r="H1048" t="str">
            <v>MUHAMMAD AHMER</v>
          </cell>
          <cell r="I1048" t="str">
            <v>PAID</v>
          </cell>
        </row>
        <row r="1049">
          <cell r="B1049">
            <v>11072011049</v>
          </cell>
          <cell r="C1049" t="str">
            <v>SIKANDAR BADRUDDIN</v>
          </cell>
          <cell r="D1049">
            <v>3</v>
          </cell>
          <cell r="E1049" t="str">
            <v>PK50SONE0001320000662802</v>
          </cell>
          <cell r="F1049" t="str">
            <v>SONERI BANK LIMITED</v>
          </cell>
          <cell r="G1049" t="str">
            <v>GARDEN EAST BRANCH CODE-0130, KARACHI</v>
          </cell>
          <cell r="H1049" t="str">
            <v>SIKANDAR BADRUDDIN</v>
          </cell>
          <cell r="I1049" t="str">
            <v>PAID</v>
          </cell>
        </row>
        <row r="1050">
          <cell r="B1050">
            <v>11072013169</v>
          </cell>
          <cell r="C1050" t="str">
            <v>SOHAIL RAZA</v>
          </cell>
          <cell r="D1050">
            <v>10751</v>
          </cell>
          <cell r="E1050" t="str">
            <v>PK88FAYS0170006000001528</v>
          </cell>
          <cell r="F1050" t="str">
            <v>FAYSAL BANK LIMITED</v>
          </cell>
          <cell r="G1050" t="str">
            <v>I.I. CHUNDRIGAR ROAD BRANCH CODE-017000, KARACHI.</v>
          </cell>
          <cell r="H1050" t="str">
            <v>SOHAIL RAZA</v>
          </cell>
          <cell r="I1050" t="str">
            <v>PAID</v>
          </cell>
        </row>
        <row r="1051">
          <cell r="B1051">
            <v>11072013987</v>
          </cell>
          <cell r="C1051" t="str">
            <v>FAISAL AMIN</v>
          </cell>
          <cell r="D1051">
            <v>127</v>
          </cell>
          <cell r="E1051" t="str">
            <v>PK80MEZN0001290100140983</v>
          </cell>
          <cell r="F1051" t="str">
            <v>MEEZAN BANK LIMITED</v>
          </cell>
          <cell r="G1051" t="str">
            <v>MUHAMMAD ALI SOCIETY BR. CODE-0129, KARACHI.</v>
          </cell>
          <cell r="H1051" t="str">
            <v>FAISAL AMIN</v>
          </cell>
          <cell r="I1051" t="str">
            <v>PAID</v>
          </cell>
        </row>
        <row r="1052">
          <cell r="B1052">
            <v>11072015040</v>
          </cell>
          <cell r="C1052" t="str">
            <v>KASHIF AMIN</v>
          </cell>
          <cell r="D1052">
            <v>16081</v>
          </cell>
          <cell r="E1052" t="str">
            <v>PK08MEZN0001260100624128</v>
          </cell>
          <cell r="F1052" t="str">
            <v>MEEZAN BANK LIMITED</v>
          </cell>
          <cell r="G1052" t="str">
            <v>NEW CHALLI BRANCH CODE-0126, KARACHI</v>
          </cell>
          <cell r="H1052" t="str">
            <v>KASHIF AMIN</v>
          </cell>
          <cell r="I1052" t="str">
            <v>PAID</v>
          </cell>
        </row>
        <row r="1053">
          <cell r="B1053">
            <v>11072015727</v>
          </cell>
          <cell r="C1053" t="str">
            <v>ASMA RAUF</v>
          </cell>
          <cell r="D1053">
            <v>25</v>
          </cell>
          <cell r="E1053" t="str">
            <v>PK27MPBL1103027140152707</v>
          </cell>
          <cell r="F1053" t="str">
            <v>HABIB METROPOLITAN BANK LIMITED</v>
          </cell>
          <cell r="G1053" t="str">
            <v>CHARTERED AVENUE BRANCH, KARACHI.</v>
          </cell>
          <cell r="H1053" t="str">
            <v>ASMA RAUF</v>
          </cell>
          <cell r="I1053" t="str">
            <v>PAID</v>
          </cell>
        </row>
        <row r="1054">
          <cell r="B1054">
            <v>11072016279</v>
          </cell>
          <cell r="C1054" t="str">
            <v>JAHANGIR KHAN</v>
          </cell>
          <cell r="D1054">
            <v>700</v>
          </cell>
          <cell r="E1054" t="str">
            <v>PK61UNIL0109000218863798</v>
          </cell>
          <cell r="F1054" t="str">
            <v>UNITED BANK LIMITED</v>
          </cell>
          <cell r="G1054" t="str">
            <v>CANTT STATION BRANCH CODE-1688, KARACHI.</v>
          </cell>
          <cell r="H1054" t="str">
            <v>JAHANGIR KHAN</v>
          </cell>
          <cell r="I1054" t="str">
            <v>PAID</v>
          </cell>
        </row>
        <row r="1055">
          <cell r="B1055">
            <v>11387018609</v>
          </cell>
          <cell r="C1055" t="str">
            <v>KHURRAM KARIM</v>
          </cell>
          <cell r="D1055">
            <v>19550</v>
          </cell>
          <cell r="E1055" t="str">
            <v>PK04HABB0023027000071703</v>
          </cell>
          <cell r="F1055" t="str">
            <v>HABIB BANK LIMITED</v>
          </cell>
          <cell r="G1055" t="str">
            <v>GARDEN EAST KARACHI</v>
          </cell>
          <cell r="H1055" t="str">
            <v>KHURRAM KARIM</v>
          </cell>
          <cell r="I1055" t="str">
            <v>PAID</v>
          </cell>
        </row>
        <row r="1056">
          <cell r="B1056">
            <v>11387041643</v>
          </cell>
          <cell r="C1056" t="str">
            <v>SYED TAYYAB ASGHAR</v>
          </cell>
          <cell r="D1056">
            <v>733</v>
          </cell>
          <cell r="E1056" t="str">
            <v>PK11BAHL1130007800114001</v>
          </cell>
          <cell r="F1056" t="str">
            <v>BANK AL HABIB LIMITED</v>
          </cell>
          <cell r="G1056" t="str">
            <v>MEMON MEDICAL INSTITUTE KARACHI</v>
          </cell>
          <cell r="H1056" t="str">
            <v>SYED TAYYAB ASGHAR</v>
          </cell>
          <cell r="I1056" t="str">
            <v>PAID</v>
          </cell>
        </row>
        <row r="1057">
          <cell r="B1057">
            <v>11544012312</v>
          </cell>
          <cell r="C1057" t="str">
            <v>ZAHIR ABBAS RAJANI</v>
          </cell>
          <cell r="D1057">
            <v>212</v>
          </cell>
          <cell r="E1057" t="str">
            <v>PK02MPBL0101017140125027</v>
          </cell>
          <cell r="F1057" t="str">
            <v>HABIB METROPOLITAN BANK LIMITED</v>
          </cell>
          <cell r="G1057" t="str">
            <v>MAIN BRANCH KARACHI</v>
          </cell>
          <cell r="H1057" t="str">
            <v>ZAHIR ABBAS RAJANI</v>
          </cell>
          <cell r="I1057" t="str">
            <v>PAID</v>
          </cell>
        </row>
        <row r="1058">
          <cell r="B1058">
            <v>11676003415</v>
          </cell>
          <cell r="C1058" t="str">
            <v>ANILA BANO</v>
          </cell>
          <cell r="D1058">
            <v>260</v>
          </cell>
          <cell r="E1058" t="str">
            <v>PK79MUCB0106302010048701</v>
          </cell>
          <cell r="F1058" t="str">
            <v>MCB BANK LIMITED</v>
          </cell>
          <cell r="G1058" t="str">
            <v>KARACHI STOCK EXCHANGE KARACHI</v>
          </cell>
          <cell r="H1058" t="str">
            <v>ANILA BANO</v>
          </cell>
          <cell r="I1058" t="str">
            <v>PAID</v>
          </cell>
        </row>
        <row r="1059">
          <cell r="B1059">
            <v>11692012455</v>
          </cell>
          <cell r="C1059" t="str">
            <v>MUHAMMAD ATIQUE</v>
          </cell>
          <cell r="D1059">
            <v>19</v>
          </cell>
          <cell r="E1059" t="str">
            <v>PK81BAHL1044007800648601</v>
          </cell>
          <cell r="F1059" t="str">
            <v>BANK AL HABIB LIMITED</v>
          </cell>
          <cell r="G1059" t="str">
            <v>KHARADAR KARACHI</v>
          </cell>
          <cell r="H1059" t="str">
            <v>MUHAMMAD ATIQUE</v>
          </cell>
          <cell r="I1059" t="str">
            <v>PAID</v>
          </cell>
        </row>
        <row r="1060">
          <cell r="B1060">
            <v>11692016712</v>
          </cell>
          <cell r="C1060" t="str">
            <v>HALIMA</v>
          </cell>
          <cell r="D1060">
            <v>10</v>
          </cell>
          <cell r="E1060" t="str">
            <v>PK75MPBL0170027140111775</v>
          </cell>
          <cell r="F1060" t="str">
            <v>HABIB METROPOLITAN BANK LIMITED</v>
          </cell>
          <cell r="G1060" t="str">
            <v>KH-E-SHAHBAZ BRANCH KARACHI</v>
          </cell>
          <cell r="H1060" t="str">
            <v>HALIMA</v>
          </cell>
          <cell r="I1060" t="str">
            <v>PAID</v>
          </cell>
        </row>
        <row r="1061">
          <cell r="B1061">
            <v>11692018742</v>
          </cell>
          <cell r="C1061" t="str">
            <v>MUHAMMAD GUL</v>
          </cell>
          <cell r="D1061">
            <v>3100</v>
          </cell>
          <cell r="E1061" t="str">
            <v>PK87BAHL1043009500720401</v>
          </cell>
          <cell r="F1061" t="str">
            <v>BANK AL HABIB LIMITED</v>
          </cell>
          <cell r="G1061" t="str">
            <v>NAYABAD KARACHI</v>
          </cell>
          <cell r="H1061" t="str">
            <v>MUHAMMAD GUL</v>
          </cell>
          <cell r="I1061" t="str">
            <v>PAID</v>
          </cell>
        </row>
        <row r="1062">
          <cell r="B1062">
            <v>11692021779</v>
          </cell>
          <cell r="C1062" t="str">
            <v>SADIA</v>
          </cell>
          <cell r="D1062">
            <v>1592</v>
          </cell>
          <cell r="E1062" t="str">
            <v>PK50MPBL0111027140295692</v>
          </cell>
          <cell r="F1062" t="str">
            <v>HABIB METROPOLITAN BANK LIMITED</v>
          </cell>
          <cell r="G1062" t="str">
            <v>CLOTH MARKET KARACHI</v>
          </cell>
          <cell r="H1062" t="str">
            <v>SADIA</v>
          </cell>
          <cell r="I1062" t="str">
            <v>PAID</v>
          </cell>
        </row>
        <row r="1063">
          <cell r="B1063">
            <v>11692025358</v>
          </cell>
          <cell r="C1063" t="str">
            <v>MUHAMMAD ALI DAUDPOTA</v>
          </cell>
          <cell r="D1063">
            <v>402</v>
          </cell>
          <cell r="E1063" t="str">
            <v>PK57MUCB0180382221003127</v>
          </cell>
          <cell r="F1063" t="str">
            <v>MCB BANK LIMITED</v>
          </cell>
          <cell r="G1063" t="str">
            <v>SHAHI BAZAR SUKKUR</v>
          </cell>
          <cell r="H1063" t="str">
            <v>MUHAMMAD ALI DAUDPOTA</v>
          </cell>
          <cell r="I1063" t="str">
            <v>PAID</v>
          </cell>
        </row>
        <row r="1064">
          <cell r="B1064">
            <v>11692027081</v>
          </cell>
          <cell r="C1064" t="str">
            <v>ABDUL BASIT</v>
          </cell>
          <cell r="D1064">
            <v>175</v>
          </cell>
          <cell r="E1064" t="str">
            <v>PK71HABB0008797901076903</v>
          </cell>
          <cell r="F1064" t="str">
            <v>HABIB BANK LIMITED</v>
          </cell>
          <cell r="G1064" t="str">
            <v>MAIN SAFOORA CHOWRANGI KARACHI</v>
          </cell>
          <cell r="H1064" t="str">
            <v>ABDUL BASIT</v>
          </cell>
          <cell r="I1064" t="str">
            <v>PAID</v>
          </cell>
        </row>
        <row r="1065">
          <cell r="B1065">
            <v>11692027560</v>
          </cell>
          <cell r="C1065" t="str">
            <v>NAVEED</v>
          </cell>
          <cell r="D1065">
            <v>1024</v>
          </cell>
          <cell r="E1065" t="str">
            <v>PK97HABB0000470003079801</v>
          </cell>
          <cell r="F1065" t="str">
            <v>HABIB BANK LIMITED</v>
          </cell>
          <cell r="G1065" t="str">
            <v>(0047) FOREIGN EXCH KARACHI</v>
          </cell>
          <cell r="H1065" t="str">
            <v>NAVEED</v>
          </cell>
          <cell r="I1065" t="str">
            <v>PAID</v>
          </cell>
        </row>
        <row r="1066">
          <cell r="B1066">
            <v>11692029533</v>
          </cell>
          <cell r="C1066" t="str">
            <v>FAYYAZ  ALI LAGHARI</v>
          </cell>
          <cell r="D1066">
            <v>8500</v>
          </cell>
          <cell r="E1066" t="str">
            <v>PK77BAHL1113098100600501</v>
          </cell>
          <cell r="F1066" t="str">
            <v>BANK AL HABIB LIMITED</v>
          </cell>
          <cell r="H1066" t="str">
            <v>FAYYAZ  ALI LAGHARI</v>
          </cell>
          <cell r="I1066" t="str">
            <v>PAID</v>
          </cell>
        </row>
        <row r="1067">
          <cell r="B1067">
            <v>11759001211</v>
          </cell>
          <cell r="C1067" t="str">
            <v>KHALID HUSSAIN</v>
          </cell>
          <cell r="D1067">
            <v>175</v>
          </cell>
          <cell r="E1067" t="str">
            <v>PK09ALFH0048001003377300</v>
          </cell>
          <cell r="F1067" t="str">
            <v>BANK ALFALAH LIMITED</v>
          </cell>
          <cell r="G1067" t="str">
            <v>STOCK EXCHANGE BUILDING LAHORE</v>
          </cell>
          <cell r="H1067" t="str">
            <v>KHALID HUSSAIN</v>
          </cell>
          <cell r="I1067" t="str">
            <v>PAID</v>
          </cell>
        </row>
        <row r="1068">
          <cell r="B1068">
            <v>11759002482</v>
          </cell>
          <cell r="C1068" t="str">
            <v>MUHAMMAD KHALID</v>
          </cell>
          <cell r="D1068">
            <v>138459</v>
          </cell>
          <cell r="E1068" t="str">
            <v>PK73NBPA0416003000611268</v>
          </cell>
          <cell r="F1068" t="str">
            <v>NATIONAL BANK OF PAKISTAN</v>
          </cell>
          <cell r="G1068" t="str">
            <v>WAPDA HOUSE, LAHORE</v>
          </cell>
          <cell r="H1068" t="str">
            <v>MUHAMMAD KHALID</v>
          </cell>
          <cell r="I1068" t="str">
            <v>UNPAID</v>
          </cell>
        </row>
        <row r="1069">
          <cell r="B1069">
            <v>11759006046</v>
          </cell>
          <cell r="C1069" t="str">
            <v>IMRAN BASHIR</v>
          </cell>
          <cell r="D1069">
            <v>734</v>
          </cell>
          <cell r="E1069" t="str">
            <v>PK69ALFH0266001005302410</v>
          </cell>
          <cell r="F1069" t="str">
            <v>BANK ALFALAH LIMITED</v>
          </cell>
          <cell r="G1069" t="str">
            <v>KARIM BLOCK, IQBAL TOWN, LAHORE</v>
          </cell>
          <cell r="H1069" t="str">
            <v>IMRAN BASHIR</v>
          </cell>
          <cell r="I1069" t="str">
            <v>PAID</v>
          </cell>
        </row>
        <row r="1070">
          <cell r="B1070">
            <v>11759009503</v>
          </cell>
          <cell r="C1070" t="str">
            <v>ABDUL SHAKOOR</v>
          </cell>
          <cell r="D1070">
            <v>850</v>
          </cell>
          <cell r="E1070" t="str">
            <v>PK76ASCM0000111000185034</v>
          </cell>
          <cell r="F1070" t="str">
            <v>ASKARI BANK LIMITED</v>
          </cell>
          <cell r="G1070" t="str">
            <v>TUFAIL ROAD BRANCH CANTT, LAHORE</v>
          </cell>
          <cell r="H1070" t="str">
            <v>ABDUL SHAKOOR</v>
          </cell>
          <cell r="I1070" t="str">
            <v>UNPAID</v>
          </cell>
        </row>
        <row r="1071">
          <cell r="B1071">
            <v>11759012887</v>
          </cell>
          <cell r="C1071" t="str">
            <v>JAMSHAID HAIDER</v>
          </cell>
          <cell r="D1071">
            <v>2100</v>
          </cell>
          <cell r="E1071" t="str">
            <v>PK69ALFH0048001003377578</v>
          </cell>
          <cell r="F1071" t="str">
            <v>BANK ALFALAH LIMITED</v>
          </cell>
          <cell r="G1071" t="str">
            <v>STOCK EXCHANGE BUILDING, LAHORE</v>
          </cell>
          <cell r="H1071" t="str">
            <v>JAMSHAID HAIDER</v>
          </cell>
          <cell r="I1071" t="str">
            <v>PAID</v>
          </cell>
        </row>
        <row r="1072">
          <cell r="B1072">
            <v>11759021912</v>
          </cell>
          <cell r="C1072" t="str">
            <v>AHMED MAQSOOD CHAUDHRY</v>
          </cell>
          <cell r="D1072">
            <v>402</v>
          </cell>
          <cell r="E1072" t="str">
            <v>PK85UNIL0109000234252222</v>
          </cell>
          <cell r="F1072" t="str">
            <v>UNITED BANK LIMITED</v>
          </cell>
          <cell r="G1072" t="str">
            <v>EME SOCIETY LAHORE</v>
          </cell>
          <cell r="H1072" t="str">
            <v>AHMED MAQSOOD CHAUDHRY</v>
          </cell>
          <cell r="I1072" t="str">
            <v>PAID</v>
          </cell>
        </row>
        <row r="1073">
          <cell r="B1073">
            <v>11759026028</v>
          </cell>
          <cell r="C1073" t="str">
            <v>MUHAMMAD AKRAM CHOUHAN</v>
          </cell>
          <cell r="D1073">
            <v>2125</v>
          </cell>
          <cell r="E1073" t="str">
            <v>PK39MUCB0144604010000490</v>
          </cell>
          <cell r="F1073" t="str">
            <v>MCB BANK LIMITED</v>
          </cell>
          <cell r="G1073" t="str">
            <v>SABZAZAR SCHEME, MULTAN RAOD LAHORE</v>
          </cell>
          <cell r="H1073" t="str">
            <v>MUHAMMAD AKRAM CHOUHAN</v>
          </cell>
          <cell r="I1073" t="str">
            <v>PAID</v>
          </cell>
        </row>
        <row r="1074">
          <cell r="B1074">
            <v>12005001319</v>
          </cell>
          <cell r="C1074" t="str">
            <v>DR HAROON SAEED</v>
          </cell>
          <cell r="D1074">
            <v>2447</v>
          </cell>
          <cell r="E1074" t="str">
            <v>PK70ALFH0033001002863919</v>
          </cell>
          <cell r="F1074" t="str">
            <v>BANK ALFALAH LIMITED</v>
          </cell>
          <cell r="G1074" t="str">
            <v>DEFENCE BRANCH LAHORE</v>
          </cell>
          <cell r="H1074" t="str">
            <v>DR HAROON SAEED</v>
          </cell>
          <cell r="I1074" t="str">
            <v>PAID</v>
          </cell>
        </row>
        <row r="1075">
          <cell r="B1075">
            <v>12005006748</v>
          </cell>
          <cell r="C1075" t="str">
            <v>WAHEED ABID TARIQ</v>
          </cell>
          <cell r="D1075">
            <v>3591</v>
          </cell>
          <cell r="E1075" t="str">
            <v>PK13UNIL0112025310145221</v>
          </cell>
          <cell r="F1075" t="str">
            <v>UNITED BANK LIMITED</v>
          </cell>
          <cell r="G1075" t="str">
            <v>GARSHI SHAHU LAHORE</v>
          </cell>
          <cell r="H1075" t="str">
            <v>WAHEED ABID TARIQ</v>
          </cell>
          <cell r="I1075" t="str">
            <v>PAID</v>
          </cell>
        </row>
        <row r="1076">
          <cell r="B1076">
            <v>12005006854</v>
          </cell>
          <cell r="C1076" t="str">
            <v>MUHAMMAD NAEEM</v>
          </cell>
          <cell r="D1076">
            <v>467</v>
          </cell>
          <cell r="E1076" t="str">
            <v>PK88MUCB0018502010032947</v>
          </cell>
          <cell r="F1076" t="str">
            <v>MCB BANK LIMITED</v>
          </cell>
          <cell r="G1076" t="str">
            <v>RAILWAY STATION LAHORE</v>
          </cell>
          <cell r="H1076" t="str">
            <v>MUHAMMAD NAEEM</v>
          </cell>
          <cell r="I1076" t="str">
            <v>PAID</v>
          </cell>
        </row>
        <row r="1077">
          <cell r="B1077">
            <v>12013002936</v>
          </cell>
          <cell r="C1077" t="str">
            <v>MUHAMMAD AMIR SHEIKH (269)</v>
          </cell>
          <cell r="D1077">
            <v>512</v>
          </cell>
          <cell r="E1077" t="str">
            <v>PK53ALFH0048001003374956</v>
          </cell>
          <cell r="F1077" t="str">
            <v>BANK ALFALAH LIMITED</v>
          </cell>
          <cell r="G1077" t="str">
            <v>STOCK EXCHANGE BRANCH LAHORE</v>
          </cell>
          <cell r="H1077" t="str">
            <v>MUHAMMAD AMIR SHEIKH (269)</v>
          </cell>
          <cell r="I1077" t="str">
            <v>PAID</v>
          </cell>
        </row>
        <row r="1078">
          <cell r="B1078">
            <v>12013003967</v>
          </cell>
          <cell r="C1078" t="str">
            <v>MARYAM AMIR</v>
          </cell>
          <cell r="D1078">
            <v>1036</v>
          </cell>
          <cell r="E1078" t="str">
            <v>PK65FAYS0401004553552000</v>
          </cell>
          <cell r="F1078" t="str">
            <v>FAYSAL BANK LIMITED</v>
          </cell>
          <cell r="G1078" t="str">
            <v>EGERTON ROAD LAHORE</v>
          </cell>
          <cell r="H1078" t="str">
            <v>MARYAM AMIR</v>
          </cell>
          <cell r="I1078" t="str">
            <v>PAID</v>
          </cell>
        </row>
        <row r="1079">
          <cell r="B1079">
            <v>12153001619</v>
          </cell>
          <cell r="C1079" t="str">
            <v>MUHAMMAD MUSHTAQ</v>
          </cell>
          <cell r="D1079">
            <v>193</v>
          </cell>
          <cell r="E1079" t="str">
            <v>PK08BAHL1001007115628850</v>
          </cell>
          <cell r="F1079" t="str">
            <v>BANK AL HABIB LIMITED</v>
          </cell>
          <cell r="G1079" t="str">
            <v>I.I CHUNDIGAR ROAD KARACHI</v>
          </cell>
          <cell r="H1079" t="str">
            <v>MUHAMMAD MUSHTAQ</v>
          </cell>
          <cell r="I1079" t="str">
            <v>PAID</v>
          </cell>
        </row>
        <row r="1080">
          <cell r="B1080">
            <v>12203011082</v>
          </cell>
          <cell r="C1080" t="str">
            <v>SARDAR UDDIN KHATTAK</v>
          </cell>
          <cell r="D1080">
            <v>548</v>
          </cell>
          <cell r="E1080" t="str">
            <v>PK94MEZN0001300101629535</v>
          </cell>
          <cell r="F1080" t="str">
            <v>MEEZAN BANK LIMITED</v>
          </cell>
          <cell r="G1080" t="str">
            <v>SHAMSI SOCIETY KARACHI</v>
          </cell>
          <cell r="H1080" t="str">
            <v>SARDAR UDDIN KHATTAK</v>
          </cell>
          <cell r="I1080" t="str">
            <v>PAID</v>
          </cell>
        </row>
        <row r="1081">
          <cell r="B1081">
            <v>12203012221</v>
          </cell>
          <cell r="C1081" t="str">
            <v>ZARA KHAN</v>
          </cell>
          <cell r="D1081">
            <v>2300</v>
          </cell>
          <cell r="E1081" t="str">
            <v>0010032560240011</v>
          </cell>
          <cell r="F1081" t="str">
            <v>ALLIED BANK LIMITED</v>
          </cell>
          <cell r="G1081" t="str">
            <v>STADIUM ROAD KARACHI</v>
          </cell>
          <cell r="H1081" t="str">
            <v>ZARA KHAN</v>
          </cell>
          <cell r="I1081" t="str">
            <v>-</v>
          </cell>
        </row>
        <row r="1082">
          <cell r="B1082">
            <v>12203012874</v>
          </cell>
          <cell r="C1082" t="str">
            <v>MUHAMMAD JASIM</v>
          </cell>
          <cell r="D1082">
            <v>705</v>
          </cell>
          <cell r="E1082" t="str">
            <v>PK90UNIL0109000200833789</v>
          </cell>
          <cell r="F1082" t="str">
            <v>UNITED BANK LIMITED</v>
          </cell>
          <cell r="G1082" t="str">
            <v>NURSERY KARACHI</v>
          </cell>
          <cell r="H1082" t="str">
            <v>MUHAMMAD JASIM</v>
          </cell>
          <cell r="I1082" t="str">
            <v>PAID</v>
          </cell>
        </row>
        <row r="1083">
          <cell r="B1083">
            <v>12203013815</v>
          </cell>
          <cell r="C1083" t="str">
            <v>NAGHMA SHAHEEN</v>
          </cell>
          <cell r="D1083">
            <v>24</v>
          </cell>
          <cell r="E1083" t="str">
            <v>PK36BAHL1191007800081401</v>
          </cell>
          <cell r="F1083" t="str">
            <v>BANK AL HABIB LIMITED</v>
          </cell>
          <cell r="G1083" t="str">
            <v>YASINABAD KARACHI</v>
          </cell>
          <cell r="H1083" t="str">
            <v>NAGHMA SHAHEEN</v>
          </cell>
          <cell r="I1083" t="str">
            <v>PAID</v>
          </cell>
        </row>
        <row r="1084">
          <cell r="B1084">
            <v>12369000764</v>
          </cell>
          <cell r="C1084" t="str">
            <v>KHWAJA JAVAID RAUF</v>
          </cell>
          <cell r="D1084">
            <v>122</v>
          </cell>
          <cell r="E1084" t="str">
            <v>PK46HABB0024857900111303</v>
          </cell>
          <cell r="F1084" t="str">
            <v>HABIB BANK LIMITED</v>
          </cell>
          <cell r="G1084" t="str">
            <v>BILAWAL CHOWRANGI CLIFTON KARACHI</v>
          </cell>
          <cell r="H1084" t="str">
            <v>KHWAJA JAVAID RAUF</v>
          </cell>
          <cell r="I1084" t="str">
            <v>PAID</v>
          </cell>
        </row>
        <row r="1085">
          <cell r="B1085">
            <v>12484008284</v>
          </cell>
          <cell r="C1085" t="str">
            <v>KHAN ASIM KAMAL AFRIDI</v>
          </cell>
          <cell r="D1085">
            <v>1275</v>
          </cell>
          <cell r="E1085" t="str">
            <v>PK48MUCB0139102010033554</v>
          </cell>
          <cell r="F1085" t="str">
            <v>MCB BANK LIMITED</v>
          </cell>
          <cell r="G1085" t="str">
            <v>SIDCO CENTRE KARACHI.</v>
          </cell>
          <cell r="H1085" t="str">
            <v>KHAN ASIM KAMAL AFRIDI</v>
          </cell>
          <cell r="I1085" t="str">
            <v>PAID</v>
          </cell>
        </row>
        <row r="1086">
          <cell r="B1086">
            <v>12484019471</v>
          </cell>
          <cell r="C1086" t="str">
            <v>ADIL SAMEE</v>
          </cell>
          <cell r="D1086">
            <v>211</v>
          </cell>
          <cell r="E1086" t="str">
            <v>PK51HABB0023137000332703</v>
          </cell>
          <cell r="F1086" t="str">
            <v>HABIB BANK LIMITED</v>
          </cell>
          <cell r="G1086" t="str">
            <v>DOLMEN MALL, CLIFTON KARACHI</v>
          </cell>
          <cell r="H1086" t="str">
            <v>ADIL SAMEE</v>
          </cell>
          <cell r="I1086" t="str">
            <v>PAID</v>
          </cell>
        </row>
        <row r="1087">
          <cell r="B1087">
            <v>12492001569</v>
          </cell>
          <cell r="C1087" t="str">
            <v>MUHAMMAD ZULQARNAIN MEHMOOD KHAN</v>
          </cell>
          <cell r="D1087">
            <v>1</v>
          </cell>
          <cell r="E1087" t="str">
            <v>PK26SUMB0302087140106829</v>
          </cell>
          <cell r="F1087" t="str">
            <v>SUMMIT BANK LIMITED</v>
          </cell>
          <cell r="G1087" t="str">
            <v>LSE BRANCH LAHORE</v>
          </cell>
          <cell r="H1087" t="str">
            <v>MUHAMMAD ZULQARNAIN MEHMOOD KHAN</v>
          </cell>
          <cell r="I1087" t="str">
            <v>PAID</v>
          </cell>
        </row>
        <row r="1088">
          <cell r="B1088">
            <v>12716002022</v>
          </cell>
          <cell r="C1088" t="str">
            <v>MUSTAFA KANANI</v>
          </cell>
          <cell r="D1088">
            <v>191</v>
          </cell>
          <cell r="E1088" t="str">
            <v>PK16ABPA0010028586850017</v>
          </cell>
          <cell r="F1088" t="str">
            <v>ALLIED BANK LIMITED</v>
          </cell>
          <cell r="G1088" t="str">
            <v>TARIQ ROAD KARACHI</v>
          </cell>
          <cell r="H1088" t="str">
            <v>MUSTAFA KANANI</v>
          </cell>
          <cell r="I1088" t="str">
            <v>PAID</v>
          </cell>
        </row>
        <row r="1089">
          <cell r="B1089">
            <v>12732001543</v>
          </cell>
          <cell r="C1089" t="str">
            <v>MUHAMMAD ATIQUE</v>
          </cell>
          <cell r="D1089">
            <v>6</v>
          </cell>
          <cell r="E1089" t="str">
            <v>PK79ABPA0010001295510010</v>
          </cell>
          <cell r="F1089" t="str">
            <v>ALLIED BANK LIMITED</v>
          </cell>
          <cell r="G1089" t="str">
            <v>KARACHI STOCK EXCHANGE KARACHI.</v>
          </cell>
          <cell r="H1089" t="str">
            <v>MUHAMMAD ATIQUE</v>
          </cell>
          <cell r="I1089" t="str">
            <v>PAID</v>
          </cell>
        </row>
        <row r="1090">
          <cell r="B1090">
            <v>12732007060</v>
          </cell>
          <cell r="C1090" t="str">
            <v>ATIF AHMED BIN ARIF</v>
          </cell>
          <cell r="D1090">
            <v>3839</v>
          </cell>
          <cell r="E1090" t="str">
            <v>PK61UNIL0112059801053605</v>
          </cell>
          <cell r="F1090" t="str">
            <v>UNITED BANK LIMITED</v>
          </cell>
          <cell r="G1090" t="str">
            <v>AVARI TOWER KARACHI</v>
          </cell>
          <cell r="H1090" t="str">
            <v>ATIF AHMED BIN ARIF</v>
          </cell>
          <cell r="I1090" t="str">
            <v>PAID</v>
          </cell>
        </row>
        <row r="1091">
          <cell r="B1091">
            <v>13417014742</v>
          </cell>
          <cell r="C1091" t="str">
            <v>FAYYAZ AHMED</v>
          </cell>
          <cell r="D1091">
            <v>116</v>
          </cell>
          <cell r="E1091" t="str">
            <v>23017900815001</v>
          </cell>
          <cell r="F1091" t="str">
            <v>HBL</v>
          </cell>
          <cell r="G1091" t="str">
            <v>BAHRIA TOWN RAWALPINDI</v>
          </cell>
          <cell r="H1091" t="str">
            <v>FAYYAZ AHMED</v>
          </cell>
          <cell r="I1091" t="str">
            <v>-</v>
          </cell>
        </row>
        <row r="1092">
          <cell r="B1092">
            <v>13417025607</v>
          </cell>
          <cell r="C1092" t="str">
            <v>FARHAN IKRAM</v>
          </cell>
          <cell r="D1092">
            <v>521</v>
          </cell>
          <cell r="E1092" t="str">
            <v>1527-5</v>
          </cell>
          <cell r="F1092" t="str">
            <v>MCB BANK LIMITED</v>
          </cell>
          <cell r="G1092" t="str">
            <v>EFM HOUSE 6-D JAIL ROAD LAHORE</v>
          </cell>
          <cell r="H1092" t="str">
            <v>FARHAN IKRAM</v>
          </cell>
          <cell r="I1092" t="str">
            <v>-</v>
          </cell>
        </row>
        <row r="1093">
          <cell r="B1093">
            <v>13417035085</v>
          </cell>
          <cell r="C1093" t="str">
            <v>WASIM AHMED</v>
          </cell>
          <cell r="D1093">
            <v>26</v>
          </cell>
          <cell r="E1093" t="str">
            <v>26-01-100-6073-2</v>
          </cell>
          <cell r="F1093" t="str">
            <v>ASKARI COMMERCAIL BANK</v>
          </cell>
          <cell r="G1093" t="str">
            <v>F-10 MARKAZ ISLAMABAD</v>
          </cell>
          <cell r="H1093" t="str">
            <v>WASIM AHMED</v>
          </cell>
          <cell r="I1093" t="str">
            <v>-</v>
          </cell>
        </row>
        <row r="1094">
          <cell r="B1094">
            <v>13482001619</v>
          </cell>
          <cell r="C1094" t="str">
            <v>MOHAMMAD JAMIL</v>
          </cell>
          <cell r="D1094">
            <v>114</v>
          </cell>
          <cell r="E1094" t="str">
            <v>PK60ASCM0002220100002082</v>
          </cell>
          <cell r="F1094" t="str">
            <v>ASKARI BANK LIMITED</v>
          </cell>
          <cell r="G1094" t="str">
            <v>GT ROAD DAROGHWALA BRANCH LAHORE</v>
          </cell>
          <cell r="H1094" t="str">
            <v>MOHAMMAD JAMIL</v>
          </cell>
          <cell r="I1094" t="str">
            <v>UNPAID</v>
          </cell>
        </row>
        <row r="1095">
          <cell r="B1095">
            <v>14100000507</v>
          </cell>
          <cell r="C1095" t="str">
            <v>MUHAMMAD SHOAIB</v>
          </cell>
          <cell r="D1095">
            <v>256</v>
          </cell>
          <cell r="E1095" t="str">
            <v>PK93DUIB0000000070954003</v>
          </cell>
          <cell r="F1095" t="str">
            <v>DUBAI ISLAMIC BANK PAKISTAN LTD.</v>
          </cell>
          <cell r="G1095" t="str">
            <v>KARACHI STOCK EXCHANGE BRANCH KARACHI</v>
          </cell>
          <cell r="H1095" t="str">
            <v>MUHAMMAD SHOAIB</v>
          </cell>
          <cell r="I1095" t="str">
            <v>PAID</v>
          </cell>
        </row>
        <row r="1096">
          <cell r="B1096">
            <v>14100000812</v>
          </cell>
          <cell r="C1096" t="str">
            <v>FAISAL QASIM</v>
          </cell>
          <cell r="D1096">
            <v>14357</v>
          </cell>
          <cell r="E1096" t="str">
            <v>PK31MPBL0129027140110931</v>
          </cell>
          <cell r="F1096" t="str">
            <v>HABIB METROPOLITAN BANK LIMITED</v>
          </cell>
          <cell r="G1096" t="str">
            <v>ALAMGIR ROAD, KARACHI</v>
          </cell>
          <cell r="H1096" t="str">
            <v>FAISAL QASIM</v>
          </cell>
          <cell r="I1096" t="str">
            <v>PAID</v>
          </cell>
        </row>
        <row r="1097">
          <cell r="B1097">
            <v>14100000887</v>
          </cell>
          <cell r="C1097" t="str">
            <v>SABA</v>
          </cell>
          <cell r="D1097">
            <v>72</v>
          </cell>
          <cell r="E1097" t="str">
            <v>PK24ASCM0000410320202084</v>
          </cell>
          <cell r="F1097" t="str">
            <v>ASKARI BANK LIMITED</v>
          </cell>
          <cell r="G1097" t="str">
            <v>BAHADURABAD BRANCH KARACHI</v>
          </cell>
          <cell r="H1097" t="str">
            <v>SABA</v>
          </cell>
          <cell r="I1097" t="str">
            <v>UNPAID</v>
          </cell>
        </row>
        <row r="1098">
          <cell r="B1098">
            <v>14233001054</v>
          </cell>
          <cell r="C1098" t="str">
            <v>SAADAT ALI</v>
          </cell>
          <cell r="D1098">
            <v>6</v>
          </cell>
          <cell r="E1098" t="str">
            <v>PK96MEZN0099090101611660</v>
          </cell>
          <cell r="F1098" t="str">
            <v>MEEZAN BANK LIMITED</v>
          </cell>
          <cell r="G1098" t="str">
            <v>KARACHI STOCK EXCHANGE BRANCH, KARACHI</v>
          </cell>
          <cell r="H1098" t="str">
            <v>SAADAT ALI</v>
          </cell>
          <cell r="I1098" t="str">
            <v>PAID</v>
          </cell>
        </row>
        <row r="1099">
          <cell r="B1099">
            <v>14233001120</v>
          </cell>
          <cell r="C1099" t="str">
            <v>SIDAQAT  ALI  KHAN</v>
          </cell>
          <cell r="D1099">
            <v>5</v>
          </cell>
          <cell r="E1099" t="str">
            <v>PK25BAHL1012007400423001</v>
          </cell>
          <cell r="F1099" t="str">
            <v>BANK AL HABIB LIMITED</v>
          </cell>
          <cell r="G1099" t="str">
            <v>STOCK EXCHANGE BRANCH, KARACHI</v>
          </cell>
          <cell r="H1099" t="str">
            <v>SIDAQAT  ALI  KHAN</v>
          </cell>
          <cell r="I1099" t="str">
            <v>PAID</v>
          </cell>
        </row>
        <row r="1100">
          <cell r="B1100">
            <v>14233001641</v>
          </cell>
          <cell r="C1100" t="str">
            <v>SHAHEEN  TABASSUM</v>
          </cell>
          <cell r="D1100">
            <v>5</v>
          </cell>
          <cell r="E1100" t="str">
            <v>PK77MUCB0000000000463051</v>
          </cell>
          <cell r="F1100" t="str">
            <v>MCB BANK LIMITED</v>
          </cell>
          <cell r="G1100" t="str">
            <v>H.T.C. BRANCH, KARACHI</v>
          </cell>
          <cell r="H1100" t="str">
            <v>SHAHEEN  TABASSUM</v>
          </cell>
          <cell r="I1100" t="str">
            <v>UNPAID</v>
          </cell>
        </row>
        <row r="1101">
          <cell r="B1101">
            <v>14233005485</v>
          </cell>
          <cell r="C1101" t="str">
            <v>PERSIS  PERVEZ  VARIAVA</v>
          </cell>
          <cell r="D1101">
            <v>2</v>
          </cell>
          <cell r="E1101" t="str">
            <v>PK10DUIB0000000139654001</v>
          </cell>
          <cell r="F1101" t="str">
            <v>DUBAI ISLAMIC BANK PAKISTAN LIMITED</v>
          </cell>
          <cell r="G1101" t="str">
            <v>CLIFTON BRANCH,OPP AGHA SUPERMARKET, KARACHI</v>
          </cell>
          <cell r="H1101" t="str">
            <v>PERSIS  PERVEZ  VARIAVA</v>
          </cell>
          <cell r="I1101" t="str">
            <v>PAID</v>
          </cell>
        </row>
        <row r="1102">
          <cell r="B1102">
            <v>14233008588</v>
          </cell>
          <cell r="C1102" t="str">
            <v>MUHAMMAD ILYAS</v>
          </cell>
          <cell r="D1102">
            <v>128</v>
          </cell>
          <cell r="E1102" t="str">
            <v>PK90ABPA0010000435870010</v>
          </cell>
          <cell r="F1102" t="str">
            <v>ALLIED BANK LIMITED</v>
          </cell>
          <cell r="G1102" t="str">
            <v>FOREIGN EXCHANGE BRANCH,(BR-CODE-0141), KARACHI</v>
          </cell>
          <cell r="H1102" t="str">
            <v>MUHAMMAD ILYAS</v>
          </cell>
          <cell r="I1102" t="str">
            <v>PAID</v>
          </cell>
        </row>
        <row r="1103">
          <cell r="B1103">
            <v>14233012804</v>
          </cell>
          <cell r="C1103" t="str">
            <v>MUHAMMAD QAYYUM</v>
          </cell>
          <cell r="D1103">
            <v>311</v>
          </cell>
          <cell r="E1103" t="str">
            <v>PK74ALFH0022001003281788</v>
          </cell>
          <cell r="F1103" t="str">
            <v>BANK ALFALAH LIMITED</v>
          </cell>
          <cell r="G1103" t="str">
            <v>DHA PHASE-1 BRANCH,KORANGI BYPASS, KARACHI</v>
          </cell>
          <cell r="H1103" t="str">
            <v>MUHAMMAD QAYYUM</v>
          </cell>
          <cell r="I1103" t="str">
            <v>PAID</v>
          </cell>
        </row>
        <row r="1104">
          <cell r="B1104">
            <v>14233016060</v>
          </cell>
          <cell r="C1104" t="str">
            <v>KERSIE MERWAN POLAD</v>
          </cell>
          <cell r="D1104">
            <v>8500</v>
          </cell>
          <cell r="E1104" t="str">
            <v>PK36BAHL1008007701776201</v>
          </cell>
          <cell r="F1104" t="str">
            <v>BANK AL HABIB LIMITED</v>
          </cell>
          <cell r="G1104" t="str">
            <v>M.A.JINNAH RD BR,GODREJ KANDAWALLA BLDG, KARACHI</v>
          </cell>
          <cell r="H1104" t="str">
            <v>KERSIE MERWAN POLAD</v>
          </cell>
          <cell r="I1104" t="str">
            <v>PAID</v>
          </cell>
        </row>
        <row r="1105">
          <cell r="B1105">
            <v>14233021110</v>
          </cell>
          <cell r="C1105" t="str">
            <v>NASEER AHMED</v>
          </cell>
          <cell r="D1105">
            <v>191</v>
          </cell>
          <cell r="E1105" t="str">
            <v>PK55MPBL0101017140410708</v>
          </cell>
          <cell r="F1105" t="str">
            <v>HABIB METROPOLITAN BANK LIMITED</v>
          </cell>
          <cell r="G1105" t="str">
            <v>MAIN BRANCH, KARACHI</v>
          </cell>
          <cell r="H1105" t="str">
            <v>NASEER AHMED</v>
          </cell>
          <cell r="I1105" t="str">
            <v>PAID</v>
          </cell>
        </row>
        <row r="1106">
          <cell r="B1106">
            <v>14233022027</v>
          </cell>
          <cell r="C1106" t="str">
            <v>NANDLAL</v>
          </cell>
          <cell r="D1106">
            <v>968</v>
          </cell>
          <cell r="E1106" t="str">
            <v>PK17MUCB0003304010001161</v>
          </cell>
          <cell r="F1106" t="str">
            <v>MCB BANK LIMITED</v>
          </cell>
          <cell r="G1106" t="str">
            <v>SWAMI NARAIN MANDER BRANCH, KARACHI</v>
          </cell>
          <cell r="H1106" t="str">
            <v>NANDLAL</v>
          </cell>
          <cell r="I1106" t="str">
            <v>PAID</v>
          </cell>
        </row>
        <row r="1107">
          <cell r="B1107">
            <v>14233025228</v>
          </cell>
          <cell r="C1107" t="str">
            <v>SYED AFAQ HUSSAIN</v>
          </cell>
          <cell r="D1107">
            <v>1007</v>
          </cell>
          <cell r="E1107" t="str">
            <v>PK95HABB0018487900259101</v>
          </cell>
          <cell r="F1107" t="str">
            <v>HABIB BANK LIMITED</v>
          </cell>
          <cell r="G1107" t="str">
            <v>BLOCK-2,GULSHAN-E-IQBAL BRANCH, KARACHI</v>
          </cell>
          <cell r="H1107" t="str">
            <v>SYED AFAQ HUSSAIN</v>
          </cell>
          <cell r="I1107" t="str">
            <v>PAID</v>
          </cell>
        </row>
        <row r="1108">
          <cell r="B1108">
            <v>14233025517</v>
          </cell>
          <cell r="C1108" t="str">
            <v>ABDUL MUQEET</v>
          </cell>
          <cell r="D1108">
            <v>2500</v>
          </cell>
          <cell r="E1108" t="str">
            <v>PK18HABB0000140032058001</v>
          </cell>
          <cell r="F1108" t="str">
            <v>HABIB BANK LIMITED</v>
          </cell>
          <cell r="G1108" t="str">
            <v>KDA CIVIC CENTRE BRANCH, KARACHI</v>
          </cell>
          <cell r="H1108" t="str">
            <v>ABDUL MUQEET</v>
          </cell>
          <cell r="I1108" t="str">
            <v>PAID</v>
          </cell>
        </row>
        <row r="1109">
          <cell r="B1109">
            <v>14241000022</v>
          </cell>
          <cell r="C1109" t="str">
            <v>FIKREES (PRIVATE) LIMITED</v>
          </cell>
          <cell r="D1109">
            <v>10803</v>
          </cell>
          <cell r="E1109" t="str">
            <v>PK25MPBL0118027140135063</v>
          </cell>
          <cell r="F1109" t="str">
            <v>HABIB METROPOLITAN BANK LIMITED</v>
          </cell>
          <cell r="G1109" t="str">
            <v>STOCK EXHCNAGE BUILDING KARACHI</v>
          </cell>
          <cell r="H1109" t="str">
            <v>FIKREES (PRIVATE) LIMITED</v>
          </cell>
          <cell r="I1109" t="str">
            <v>PAID</v>
          </cell>
        </row>
        <row r="1110">
          <cell r="B1110">
            <v>14258001276</v>
          </cell>
          <cell r="C1110" t="str">
            <v>IDREES</v>
          </cell>
          <cell r="D1110">
            <v>6375</v>
          </cell>
          <cell r="E1110" t="str">
            <v>PK73ASCM0001181650500631</v>
          </cell>
          <cell r="F1110" t="str">
            <v>ASKARI BANK LIMITED</v>
          </cell>
          <cell r="G1110" t="str">
            <v>STOCK EXCHANGE BRANCH KARACHI</v>
          </cell>
          <cell r="H1110" t="str">
            <v>IDREES</v>
          </cell>
          <cell r="I1110" t="str">
            <v>UNPAID</v>
          </cell>
        </row>
        <row r="1111">
          <cell r="B1111">
            <v>14258001797</v>
          </cell>
          <cell r="C1111" t="str">
            <v>MUHAMMAD RIAZ AKBAR</v>
          </cell>
          <cell r="D1111">
            <v>2450</v>
          </cell>
          <cell r="E1111" t="str">
            <v>PK81MPBL0111027140249835</v>
          </cell>
          <cell r="F1111" t="str">
            <v>HABIB METROPOLITAN BANK LIMITED</v>
          </cell>
          <cell r="G1111" t="str">
            <v>CLOTH MARKET KARACHI</v>
          </cell>
          <cell r="H1111" t="str">
            <v>MUHAMMAD RIAZ AKBAR</v>
          </cell>
          <cell r="I1111" t="str">
            <v>PAID</v>
          </cell>
        </row>
        <row r="1112">
          <cell r="B1112">
            <v>14266000558</v>
          </cell>
          <cell r="C1112" t="str">
            <v>NAVEED ABDUL MAJEED</v>
          </cell>
          <cell r="D1112">
            <v>637</v>
          </cell>
          <cell r="E1112" t="str">
            <v>PK30BAHL1012008100061601</v>
          </cell>
          <cell r="F1112" t="str">
            <v>BANK AL HABIB LIMITED</v>
          </cell>
          <cell r="G1112" t="str">
            <v>KARACHI STOCK EXCHANGE BRANCH KARACHI.</v>
          </cell>
          <cell r="H1112" t="str">
            <v>NAVEED ABDUL MAJEED</v>
          </cell>
          <cell r="I1112" t="str">
            <v>PAID</v>
          </cell>
        </row>
        <row r="1113">
          <cell r="B1113">
            <v>14274006026</v>
          </cell>
          <cell r="C1113" t="str">
            <v>MUHAMMAD  ISLAM  UD DIN</v>
          </cell>
          <cell r="D1113">
            <v>477</v>
          </cell>
          <cell r="E1113" t="str">
            <v>6911--9</v>
          </cell>
          <cell r="F1113" t="str">
            <v>MUSLIM COMMERCIAL  BANK LTD</v>
          </cell>
          <cell r="G1113" t="str">
            <v>GULSHAN  MARKET NEW MULTAN MULTAN</v>
          </cell>
          <cell r="H1113" t="str">
            <v>MUHAMMAD  ISLAM  UD DIN</v>
          </cell>
          <cell r="I1113" t="str">
            <v>-</v>
          </cell>
        </row>
        <row r="1114">
          <cell r="B1114">
            <v>14282000507</v>
          </cell>
          <cell r="C1114" t="str">
            <v>(543) MIAN MUHAMMAD SALEEM</v>
          </cell>
          <cell r="D1114">
            <v>14</v>
          </cell>
          <cell r="E1114" t="str">
            <v>5061-9</v>
          </cell>
          <cell r="F1114" t="str">
            <v>HABIB BANK  LTD.</v>
          </cell>
          <cell r="G1114" t="str">
            <v>LAHORE STOCK EXCHANGE BIULDING LAHORE</v>
          </cell>
          <cell r="H1114" t="str">
            <v>(543) MIAN MUHAMMAD SALEEM</v>
          </cell>
          <cell r="I1114" t="str">
            <v>-</v>
          </cell>
        </row>
        <row r="1115">
          <cell r="B1115">
            <v>14282011371</v>
          </cell>
          <cell r="C1115" t="str">
            <v>(1981) ATTIQ UR REHMAN AWAN</v>
          </cell>
          <cell r="D1115">
            <v>1</v>
          </cell>
          <cell r="E1115" t="str">
            <v>PK41HABB0007867914332103</v>
          </cell>
          <cell r="F1115" t="str">
            <v>HABIB BANK LIMITED</v>
          </cell>
          <cell r="G1115" t="str">
            <v>EMPRESS ROAD, LAHORE</v>
          </cell>
          <cell r="H1115" t="str">
            <v>(1981) ATTIQ UR REHMAN AWAN</v>
          </cell>
          <cell r="I1115" t="str">
            <v>PAID</v>
          </cell>
        </row>
        <row r="1116">
          <cell r="B1116">
            <v>14308000701</v>
          </cell>
          <cell r="C1116" t="str">
            <v>MUHAMMAD SHAFIQUE</v>
          </cell>
          <cell r="D1116">
            <v>350</v>
          </cell>
          <cell r="E1116" t="str">
            <v>PK20ABPA0010002342350010</v>
          </cell>
          <cell r="F1116" t="str">
            <v>ALLIED BANK LIMITED</v>
          </cell>
          <cell r="G1116" t="str">
            <v>FORTRESS STADIUM BRANCH LAHORE</v>
          </cell>
          <cell r="H1116" t="str">
            <v>MUHAMMAD SHAFIQUE</v>
          </cell>
          <cell r="I1116" t="str">
            <v>PAID</v>
          </cell>
        </row>
        <row r="1117">
          <cell r="B1117">
            <v>14381019505</v>
          </cell>
          <cell r="C1117" t="str">
            <v>MEMON ALI RAZA</v>
          </cell>
          <cell r="D1117">
            <v>8</v>
          </cell>
          <cell r="E1117" t="str">
            <v>PK43HABB0008277900312103</v>
          </cell>
          <cell r="F1117" t="str">
            <v>HABIB BANK LIMITED</v>
          </cell>
          <cell r="G1117" t="str">
            <v>TIBET CENTER M.A JINNAH ROAD BR CODE0827 KARACHI</v>
          </cell>
          <cell r="H1117" t="str">
            <v>MEMON ALI RAZA</v>
          </cell>
          <cell r="I1117" t="str">
            <v>PAID</v>
          </cell>
        </row>
        <row r="1118">
          <cell r="B1118">
            <v>14449001463</v>
          </cell>
          <cell r="C1118" t="str">
            <v>ARIF MAJID CH</v>
          </cell>
          <cell r="D1118">
            <v>2724</v>
          </cell>
          <cell r="E1118" t="str">
            <v>PK51MUCB0139201010031880</v>
          </cell>
          <cell r="F1118" t="str">
            <v>MCB BANK LIMITED</v>
          </cell>
          <cell r="G1118" t="str">
            <v>LSE LAHORE</v>
          </cell>
          <cell r="H1118" t="str">
            <v>ARIF MAJID CH</v>
          </cell>
          <cell r="I1118" t="str">
            <v>PAID</v>
          </cell>
        </row>
        <row r="1119">
          <cell r="B1119">
            <v>14522000027</v>
          </cell>
          <cell r="C1119" t="str">
            <v>AMANAH INVESTMENTS LIMITED</v>
          </cell>
          <cell r="D1119">
            <v>491</v>
          </cell>
          <cell r="E1119" t="str">
            <v>PK70DUIB0000000081392005</v>
          </cell>
          <cell r="F1119" t="str">
            <v>DUBAI ISLAMIC BANK PAKISTAN LIMITED</v>
          </cell>
          <cell r="G1119" t="str">
            <v>PAKISTAN STOCK EXCHANGE BRANCH KARACHI</v>
          </cell>
          <cell r="H1119" t="str">
            <v>AMANAH INVESTMENTS LIMITED</v>
          </cell>
          <cell r="I1119" t="str">
            <v>PAID</v>
          </cell>
        </row>
        <row r="1120">
          <cell r="B1120">
            <v>14639003036</v>
          </cell>
          <cell r="C1120" t="str">
            <v>SULTAN ALAM CH.</v>
          </cell>
          <cell r="D1120">
            <v>128</v>
          </cell>
          <cell r="E1120" t="str">
            <v>PK68UNIL0112174010013987</v>
          </cell>
          <cell r="F1120" t="str">
            <v>UNITED BANK LIMITED</v>
          </cell>
          <cell r="G1120" t="str">
            <v>NAWAN KOT LAHORE</v>
          </cell>
          <cell r="H1120" t="str">
            <v>SULTAN ALAM CH.</v>
          </cell>
          <cell r="I1120" t="str">
            <v>PAID</v>
          </cell>
        </row>
        <row r="1121">
          <cell r="B1121">
            <v>14639007094</v>
          </cell>
          <cell r="C1121" t="str">
            <v>SHAHID IBRAHIM</v>
          </cell>
          <cell r="D1121">
            <v>61</v>
          </cell>
          <cell r="E1121" t="str">
            <v>PK63SUMB0314087140100810</v>
          </cell>
          <cell r="F1121" t="str">
            <v>SUMMIT BANK LIMITED</v>
          </cell>
          <cell r="G1121" t="str">
            <v>PASSCO PLAZA LAHORE</v>
          </cell>
          <cell r="H1121" t="str">
            <v>SHAHID IBRAHIM</v>
          </cell>
          <cell r="I1121" t="str">
            <v>PAID</v>
          </cell>
        </row>
        <row r="1122">
          <cell r="B1122">
            <v>14639007318</v>
          </cell>
          <cell r="C1122" t="str">
            <v>UJALA SHAHID</v>
          </cell>
          <cell r="D1122">
            <v>122</v>
          </cell>
          <cell r="E1122" t="str">
            <v>PK31HABB0010157900507001</v>
          </cell>
          <cell r="F1122" t="str">
            <v>HABIB BANK LIMITED</v>
          </cell>
          <cell r="G1122" t="str">
            <v>R.A.BAZAR KHURSHID ALAM ROAD LAHORE CANTT.</v>
          </cell>
          <cell r="H1122" t="str">
            <v>UJALA SHAHID</v>
          </cell>
          <cell r="I1122" t="str">
            <v>PAID</v>
          </cell>
        </row>
        <row r="1123">
          <cell r="B1123">
            <v>14720004173</v>
          </cell>
          <cell r="C1123" t="str">
            <v>MUHAMMAD JAWAD</v>
          </cell>
          <cell r="D1123">
            <v>135</v>
          </cell>
          <cell r="E1123" t="str">
            <v>02840101704905</v>
          </cell>
          <cell r="F1123" t="str">
            <v>MEEZAN BANK LIMITED</v>
          </cell>
          <cell r="G1123" t="str">
            <v>KARIM BLOCK ALLAMA IQBAL TOWN LAHORE</v>
          </cell>
          <cell r="H1123" t="str">
            <v>MUHAMMAD JAWAD</v>
          </cell>
          <cell r="I1123" t="str">
            <v>PAID</v>
          </cell>
        </row>
        <row r="1124">
          <cell r="B1124">
            <v>14720005675</v>
          </cell>
          <cell r="C1124" t="str">
            <v>MOHSIN MUSHTAQ</v>
          </cell>
          <cell r="D1124">
            <v>6</v>
          </cell>
          <cell r="E1124" t="str">
            <v>PK14ALFH0048001003375173</v>
          </cell>
          <cell r="F1124" t="str">
            <v>BANK ALFALAH LIMITED</v>
          </cell>
          <cell r="G1124" t="str">
            <v>STOCK EXCHANGE LAHORE</v>
          </cell>
          <cell r="H1124" t="str">
            <v>MOHSIN MUSHTAQ</v>
          </cell>
          <cell r="I1124" t="str">
            <v>PAID</v>
          </cell>
        </row>
        <row r="1125">
          <cell r="B1125">
            <v>14837001812</v>
          </cell>
          <cell r="C1125" t="str">
            <v>AKMAL FIAZ</v>
          </cell>
          <cell r="D1125">
            <v>850</v>
          </cell>
          <cell r="E1125" t="str">
            <v>PK75ASCM0001270100003654</v>
          </cell>
          <cell r="F1125" t="str">
            <v>ASKARI BANK LIMITED</v>
          </cell>
          <cell r="G1125" t="str">
            <v>F-11, MARKAZ ISLAMABAD</v>
          </cell>
          <cell r="H1125" t="str">
            <v>AKMAL FIAZ</v>
          </cell>
          <cell r="I1125" t="str">
            <v>UNPAID</v>
          </cell>
        </row>
        <row r="1126">
          <cell r="B1126">
            <v>14837003768</v>
          </cell>
          <cell r="C1126" t="str">
            <v>MOHAMMAD AKRAM</v>
          </cell>
          <cell r="D1126">
            <v>212</v>
          </cell>
          <cell r="E1126" t="str">
            <v>PK15HABB0022997000167003</v>
          </cell>
          <cell r="F1126" t="str">
            <v>HABIB BANK LIMITED</v>
          </cell>
          <cell r="G1126" t="str">
            <v>PAF AIR HEADQUARTER ISLAMABAD</v>
          </cell>
          <cell r="H1126" t="str">
            <v>MOHAMMAD AKRAM</v>
          </cell>
          <cell r="I1126" t="str">
            <v>PAID</v>
          </cell>
        </row>
        <row r="1127">
          <cell r="B1127">
            <v>14837003784</v>
          </cell>
          <cell r="C1127" t="str">
            <v>MUHAMMAD UZAIR KIANI</v>
          </cell>
          <cell r="D1127">
            <v>1050</v>
          </cell>
          <cell r="E1127" t="str">
            <v>PK64MEZN0003020103606364</v>
          </cell>
          <cell r="F1127" t="str">
            <v>MEEZAN BANK LIMITED</v>
          </cell>
          <cell r="G1127" t="str">
            <v>I-9 MARKAZ ISLAMABAD</v>
          </cell>
          <cell r="H1127" t="str">
            <v>MUHAMMAD UZAIR KIANI</v>
          </cell>
          <cell r="I1127" t="str">
            <v>PAID</v>
          </cell>
        </row>
        <row r="1128">
          <cell r="B1128">
            <v>15065000544</v>
          </cell>
          <cell r="C1128" t="str">
            <v>MUHAMMAD FARHAN</v>
          </cell>
          <cell r="D1128">
            <v>245</v>
          </cell>
          <cell r="E1128" t="str">
            <v>PK04ALFH0351001004442238</v>
          </cell>
          <cell r="F1128" t="str">
            <v>BANK ALFALAH LIMITED</v>
          </cell>
          <cell r="G1128" t="str">
            <v>BEAUMONT PLAZA, BRANCH KARACHI</v>
          </cell>
          <cell r="H1128" t="str">
            <v>MUHAMMAD FARHAN</v>
          </cell>
          <cell r="I1128" t="str">
            <v>PAID</v>
          </cell>
        </row>
        <row r="1129">
          <cell r="B1129">
            <v>15214001733</v>
          </cell>
          <cell r="C1129" t="str">
            <v>FARHAN BASHIR KHAN</v>
          </cell>
          <cell r="D1129">
            <v>1284</v>
          </cell>
          <cell r="E1129" t="str">
            <v>PK38MEZN0001620101211487</v>
          </cell>
          <cell r="F1129" t="str">
            <v>MEEZAN BANK LIMITED</v>
          </cell>
          <cell r="G1129" t="str">
            <v>SAFOORA GOTH BRANCH KARACHI</v>
          </cell>
          <cell r="H1129" t="str">
            <v>FARHAN BASHIR KHAN</v>
          </cell>
          <cell r="I1129" t="str">
            <v>PAID</v>
          </cell>
        </row>
        <row r="1130">
          <cell r="B1130">
            <v>15867000026</v>
          </cell>
          <cell r="C1130" t="str">
            <v>MARGALLA FINANCIAL (PRIVATE) LIMITED</v>
          </cell>
          <cell r="D1130">
            <v>12750</v>
          </cell>
          <cell r="E1130" t="str">
            <v>PK70JSBL9571000000533143</v>
          </cell>
          <cell r="F1130" t="str">
            <v>J S BANK LIMITED.</v>
          </cell>
          <cell r="G1130" t="str">
            <v>ISE TOWERS BRANCH ISLAMABAD</v>
          </cell>
          <cell r="H1130" t="str">
            <v>MARGALLA FINANCIAL (PRIVATE) LIMITED</v>
          </cell>
          <cell r="I1130" t="str">
            <v>PAID</v>
          </cell>
        </row>
        <row r="1131">
          <cell r="B1131">
            <v>15875001148</v>
          </cell>
          <cell r="C1131" t="str">
            <v>CHOUDHRY NOOR ALI</v>
          </cell>
          <cell r="D1131">
            <v>29</v>
          </cell>
          <cell r="E1131" t="str">
            <v>PK92UNIL0109000210704376</v>
          </cell>
          <cell r="F1131" t="str">
            <v>UNITED BANK LIMITED</v>
          </cell>
          <cell r="G1131" t="str">
            <v>D.C ROAD GUJRANWALA</v>
          </cell>
          <cell r="H1131" t="str">
            <v>CHOUDHRY NOOR ALI</v>
          </cell>
          <cell r="I1131" t="str">
            <v>PAID</v>
          </cell>
        </row>
        <row r="1132">
          <cell r="B1132">
            <v>15990000765</v>
          </cell>
          <cell r="C1132" t="str">
            <v>JAMSHAID HAIDER</v>
          </cell>
          <cell r="D1132">
            <v>2100</v>
          </cell>
          <cell r="E1132" t="str">
            <v>PK69ALFH0048001003377578</v>
          </cell>
          <cell r="F1132" t="str">
            <v>BANK ALFALAH LIMITED</v>
          </cell>
          <cell r="G1132" t="str">
            <v>STOCK EXCHANGE LAHORE</v>
          </cell>
          <cell r="H1132" t="str">
            <v>JAMSHAID HAIDER</v>
          </cell>
          <cell r="I1132" t="str">
            <v>PAID</v>
          </cell>
        </row>
        <row r="1133">
          <cell r="B1133">
            <v>15990001003</v>
          </cell>
          <cell r="C1133" t="str">
            <v>MUJAHID NADEEM</v>
          </cell>
          <cell r="D1133">
            <v>760</v>
          </cell>
          <cell r="E1133" t="str">
            <v>PK70SUMB0302087140112051</v>
          </cell>
          <cell r="F1133" t="str">
            <v>SUMMIT BANK LIMITED</v>
          </cell>
          <cell r="G1133" t="str">
            <v>LAHORE STOCK EXCHANGE BUILDING LAHORE</v>
          </cell>
          <cell r="H1133" t="str">
            <v>MUJAHID NADEEM</v>
          </cell>
          <cell r="I1133" t="str">
            <v>PAID</v>
          </cell>
        </row>
        <row r="1134">
          <cell r="B1134">
            <v>15990001193</v>
          </cell>
          <cell r="C1134" t="str">
            <v>SURRAYA IJAZ AHMAD</v>
          </cell>
          <cell r="D1134">
            <v>5600</v>
          </cell>
          <cell r="E1134" t="str">
            <v>PK22ALFH0048001003374932</v>
          </cell>
          <cell r="F1134" t="str">
            <v>BANK ALFALAH LIMITED</v>
          </cell>
          <cell r="G1134" t="str">
            <v>STOCK EXCHANGE LAHORE</v>
          </cell>
          <cell r="H1134" t="str">
            <v>SURRAYA IJAZ AHMAD</v>
          </cell>
          <cell r="I1134" t="str">
            <v>PAID</v>
          </cell>
        </row>
        <row r="1135">
          <cell r="B1135">
            <v>16238006366</v>
          </cell>
          <cell r="C1135" t="str">
            <v>MUHAMMAD QADEER</v>
          </cell>
          <cell r="D1135">
            <v>2125</v>
          </cell>
          <cell r="E1135" t="str">
            <v>PK65MPBL1106027140247806</v>
          </cell>
          <cell r="F1135" t="str">
            <v>HABIB METROPOLITAN BANK LIMITED</v>
          </cell>
          <cell r="G1135" t="str">
            <v>BILAL CHOWRANGI SUB BRANCH KORANGI KARACHI.</v>
          </cell>
          <cell r="H1135" t="str">
            <v>MUHAMMAD QADEER</v>
          </cell>
          <cell r="I1135" t="str">
            <v>PAID</v>
          </cell>
        </row>
        <row r="1136">
          <cell r="B1136">
            <v>16253003643</v>
          </cell>
          <cell r="C1136" t="str">
            <v>SAEED ULLAH</v>
          </cell>
          <cell r="D1136">
            <v>226</v>
          </cell>
          <cell r="E1136" t="str">
            <v>PK08BAHL5505006900129901</v>
          </cell>
          <cell r="F1136" t="str">
            <v>BANK AL HABIB LIMITED</v>
          </cell>
          <cell r="G1136" t="str">
            <v>G.T. ROAD PESHAWAR</v>
          </cell>
          <cell r="H1136" t="str">
            <v>SAEED ULLAH</v>
          </cell>
          <cell r="I1136" t="str">
            <v>PAID</v>
          </cell>
        </row>
        <row r="1137">
          <cell r="B1137">
            <v>16253017494</v>
          </cell>
          <cell r="C1137" t="str">
            <v>MUHAMMAD IMRAN MUGHAL</v>
          </cell>
          <cell r="D1137">
            <v>450</v>
          </cell>
          <cell r="E1137" t="str">
            <v>PK06ABPA0010060496930012</v>
          </cell>
          <cell r="F1137" t="str">
            <v>ALLIED BANK LIMITED</v>
          </cell>
          <cell r="G1137" t="str">
            <v>KASHMIR ROAD SIALKOT</v>
          </cell>
          <cell r="H1137" t="str">
            <v>MUHAMMAD IMRAN MUGHAL</v>
          </cell>
          <cell r="I1137" t="str">
            <v>PAID</v>
          </cell>
        </row>
        <row r="1138">
          <cell r="B1138">
            <v>16345001448</v>
          </cell>
          <cell r="C1138" t="str">
            <v>MUHAMMAD SAEED</v>
          </cell>
          <cell r="D1138">
            <v>977</v>
          </cell>
          <cell r="E1138" t="str">
            <v>PK28ABPA0010031538960023</v>
          </cell>
          <cell r="F1138" t="str">
            <v>ALLIED BANK LIMITED</v>
          </cell>
          <cell r="G1138" t="str">
            <v>6A JOHAR TOWN LAHORE</v>
          </cell>
          <cell r="H1138" t="str">
            <v>MUHAMMAD SAEED</v>
          </cell>
          <cell r="I1138" t="str">
            <v>PAID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E_DIVIDEND_DATA"/>
    </sheetNames>
    <sheetDataSet>
      <sheetData sheetId="0">
        <row r="1">
          <cell r="B1" t="str">
            <v>Folio_no</v>
          </cell>
          <cell r="C1" t="str">
            <v>Memeber_name</v>
          </cell>
          <cell r="D1" t="str">
            <v>Fh_name</v>
          </cell>
          <cell r="E1" t="str">
            <v>Address1</v>
          </cell>
          <cell r="F1" t="str">
            <v>Address2</v>
          </cell>
          <cell r="G1" t="str">
            <v>Address3</v>
          </cell>
          <cell r="H1" t="str">
            <v>Address4</v>
          </cell>
          <cell r="I1" t="str">
            <v>Address5</v>
          </cell>
          <cell r="J1" t="str">
            <v>Address6</v>
          </cell>
          <cell r="K1" t="str">
            <v>Shares_held</v>
          </cell>
          <cell r="L1" t="str">
            <v>ZAkat_shares</v>
          </cell>
          <cell r="M1" t="str">
            <v>non_zakatshares</v>
          </cell>
          <cell r="N1" t="str">
            <v>Gross_divid</v>
          </cell>
          <cell r="O1" t="str">
            <v>zakat_deducted</v>
          </cell>
          <cell r="P1" t="str">
            <v>tax_deducted</v>
          </cell>
          <cell r="Q1" t="str">
            <v>Net_dividend</v>
          </cell>
          <cell r="R1" t="str">
            <v>account_no</v>
          </cell>
          <cell r="S1" t="str">
            <v>branch_name</v>
          </cell>
          <cell r="T1" t="str">
            <v>branch_address</v>
          </cell>
          <cell r="U1" t="str">
            <v>title  NAME</v>
          </cell>
          <cell r="V1" t="str">
            <v>title CNIC</v>
          </cell>
          <cell r="W1" t="str">
            <v>NTN</v>
          </cell>
          <cell r="X1" t="str">
            <v>PASSPORT</v>
          </cell>
          <cell r="Y1" t="str">
            <v>title PRO SH</v>
          </cell>
          <cell r="Z1" t="str">
            <v>title GROSSAMOUNT</v>
          </cell>
          <cell r="AA1" t="str">
            <v>title TAXAMOUNT</v>
          </cell>
          <cell r="AB1" t="str">
            <v>title STATUS</v>
          </cell>
          <cell r="AC1" t="str">
            <v>JOINT1 NAME</v>
          </cell>
          <cell r="AD1" t="str">
            <v>JOINT1 CNIC</v>
          </cell>
          <cell r="AE1" t="str">
            <v>JOINT1 PRO SH</v>
          </cell>
          <cell r="AF1" t="str">
            <v>JOINT1 GROSSAMOUNT</v>
          </cell>
          <cell r="AG1" t="str">
            <v>JOINT1 TAXAMOUNT</v>
          </cell>
          <cell r="AH1" t="str">
            <v>JOINT1 STATUS</v>
          </cell>
          <cell r="AI1" t="str">
            <v>JOINT2 NAME</v>
          </cell>
          <cell r="AJ1" t="str">
            <v>JOINT2 CNIC</v>
          </cell>
          <cell r="AK1" t="str">
            <v>JOINT2 PRO SH</v>
          </cell>
          <cell r="AL1" t="str">
            <v>JOINT2 GROSSAMOUNT</v>
          </cell>
          <cell r="AM1" t="str">
            <v>JOINT2 TAXAMOUNT</v>
          </cell>
          <cell r="AN1" t="str">
            <v>JOINT2 STATUS</v>
          </cell>
          <cell r="AO1" t="str">
            <v>JOINT3 NAME</v>
          </cell>
          <cell r="AP1" t="str">
            <v>JOINT3 CNIC</v>
          </cell>
          <cell r="AQ1" t="str">
            <v>JOINT3 PRO SH</v>
          </cell>
          <cell r="AR1" t="str">
            <v>JOINT3 GROSSAMOUNT</v>
          </cell>
          <cell r="AS1" t="str">
            <v>JOINT3 TAXAMOUNT</v>
          </cell>
          <cell r="AT1" t="str">
            <v>JOINT3 STATUS</v>
          </cell>
          <cell r="AU1" t="str">
            <v>email_address</v>
          </cell>
          <cell r="AV1" t="str">
            <v>Registration_no</v>
          </cell>
          <cell r="AW1" t="str">
            <v>MOBILE_NO</v>
          </cell>
          <cell r="AX1" t="str">
            <v>Ist RUN</v>
          </cell>
          <cell r="AY1" t="str">
            <v>2ND RUN</v>
          </cell>
          <cell r="AZ1" t="str">
            <v>3rd Run</v>
          </cell>
          <cell r="BA1" t="str">
            <v>Total</v>
          </cell>
        </row>
        <row r="2">
          <cell r="B2">
            <v>3069</v>
          </cell>
          <cell r="C2" t="str">
            <v>MOHAMMAD JAVED</v>
          </cell>
          <cell r="D2" t="str">
            <v>MOHAMMAD HUSSAIN</v>
          </cell>
          <cell r="E2" t="str">
            <v>505,SUPER MAHEL APARTMENTS,</v>
          </cell>
          <cell r="F2" t="str">
            <v>HASRAT MOHANI ROAD,</v>
          </cell>
          <cell r="G2" t="str">
            <v>OPP ;SUNNY PLAZA,</v>
          </cell>
          <cell r="H2" t="str">
            <v>KARACHI.</v>
          </cell>
          <cell r="K2">
            <v>523</v>
          </cell>
          <cell r="L2">
            <v>523</v>
          </cell>
          <cell r="M2">
            <v>0</v>
          </cell>
          <cell r="N2">
            <v>523</v>
          </cell>
          <cell r="O2">
            <v>131</v>
          </cell>
          <cell r="P2">
            <v>78</v>
          </cell>
          <cell r="Q2">
            <v>314</v>
          </cell>
          <cell r="U2" t="str">
            <v>MOHAMMAD JAVED</v>
          </cell>
          <cell r="V2" t="str">
            <v>4230125009809</v>
          </cell>
          <cell r="Y2">
            <v>523</v>
          </cell>
          <cell r="Z2">
            <v>523</v>
          </cell>
          <cell r="AA2">
            <v>78</v>
          </cell>
          <cell r="AB2" t="str">
            <v>Filler</v>
          </cell>
          <cell r="AE2">
            <v>0</v>
          </cell>
          <cell r="AF2">
            <v>0</v>
          </cell>
          <cell r="AG2">
            <v>0</v>
          </cell>
          <cell r="AK2">
            <v>0</v>
          </cell>
          <cell r="AL2">
            <v>0</v>
          </cell>
          <cell r="AM2">
            <v>0</v>
          </cell>
          <cell r="AQ2">
            <v>0</v>
          </cell>
          <cell r="AR2">
            <v>0</v>
          </cell>
          <cell r="AS2">
            <v>0</v>
          </cell>
          <cell r="AX2" t="e">
            <v>#N/A</v>
          </cell>
          <cell r="AY2" t="e">
            <v>#N/A</v>
          </cell>
          <cell r="AZ2" t="str">
            <v>MOHAMMAD JAVED</v>
          </cell>
          <cell r="BA2">
            <v>314</v>
          </cell>
        </row>
        <row r="3">
          <cell r="B3">
            <v>4016</v>
          </cell>
          <cell r="C3" t="str">
            <v>KAUSAR,</v>
          </cell>
          <cell r="D3" t="str">
            <v>D/O. M. ZAKARIA,</v>
          </cell>
          <cell r="E3" t="str">
            <v>MR. 5/45, GREEN HOUSE,</v>
          </cell>
          <cell r="F3" t="str">
            <v>MITHADAR,</v>
          </cell>
          <cell r="G3" t="str">
            <v>KARACHI.</v>
          </cell>
          <cell r="K3">
            <v>655</v>
          </cell>
          <cell r="L3">
            <v>655</v>
          </cell>
          <cell r="M3">
            <v>0</v>
          </cell>
          <cell r="N3">
            <v>655</v>
          </cell>
          <cell r="O3">
            <v>164</v>
          </cell>
          <cell r="P3">
            <v>131</v>
          </cell>
          <cell r="Q3">
            <v>360</v>
          </cell>
          <cell r="U3" t="str">
            <v>KAUSAR,</v>
          </cell>
          <cell r="Y3">
            <v>655</v>
          </cell>
          <cell r="Z3">
            <v>655</v>
          </cell>
          <cell r="AA3">
            <v>131</v>
          </cell>
          <cell r="AB3" t="str">
            <v>Non Filler</v>
          </cell>
          <cell r="AE3">
            <v>0</v>
          </cell>
          <cell r="AF3">
            <v>0</v>
          </cell>
          <cell r="AG3">
            <v>0</v>
          </cell>
          <cell r="AK3">
            <v>0</v>
          </cell>
          <cell r="AL3">
            <v>0</v>
          </cell>
          <cell r="AM3">
            <v>0</v>
          </cell>
          <cell r="AQ3">
            <v>0</v>
          </cell>
          <cell r="AR3">
            <v>0</v>
          </cell>
          <cell r="AS3">
            <v>0</v>
          </cell>
          <cell r="AX3" t="e">
            <v>#N/A</v>
          </cell>
          <cell r="AY3" t="e">
            <v>#N/A</v>
          </cell>
          <cell r="AZ3" t="str">
            <v>KAUSAR,</v>
          </cell>
          <cell r="BA3">
            <v>360</v>
          </cell>
        </row>
        <row r="4">
          <cell r="B4">
            <v>4544</v>
          </cell>
          <cell r="C4" t="str">
            <v>MR. ABDUL RAUF</v>
          </cell>
          <cell r="D4" t="str">
            <v>S/O MR. USMAN</v>
          </cell>
          <cell r="E4" t="str">
            <v>C-46,</v>
          </cell>
          <cell r="F4" t="str">
            <v>BLOCK-8,</v>
          </cell>
          <cell r="G4" t="str">
            <v>GULSHAN-E-IQBAL,</v>
          </cell>
          <cell r="H4" t="str">
            <v>KARACHI-75300</v>
          </cell>
          <cell r="K4">
            <v>175</v>
          </cell>
          <cell r="L4">
            <v>0</v>
          </cell>
          <cell r="M4">
            <v>175</v>
          </cell>
          <cell r="N4">
            <v>175</v>
          </cell>
          <cell r="O4">
            <v>0</v>
          </cell>
          <cell r="P4">
            <v>35</v>
          </cell>
          <cell r="Q4">
            <v>140</v>
          </cell>
          <cell r="U4" t="str">
            <v>MR. ABDUL RAUF</v>
          </cell>
          <cell r="V4" t="str">
            <v>4220159012281</v>
          </cell>
          <cell r="Y4">
            <v>175</v>
          </cell>
          <cell r="Z4">
            <v>175</v>
          </cell>
          <cell r="AA4">
            <v>35</v>
          </cell>
          <cell r="AB4" t="str">
            <v>Non Filler</v>
          </cell>
          <cell r="AE4">
            <v>0</v>
          </cell>
          <cell r="AF4">
            <v>0</v>
          </cell>
          <cell r="AG4">
            <v>0</v>
          </cell>
          <cell r="AK4">
            <v>0</v>
          </cell>
          <cell r="AL4">
            <v>0</v>
          </cell>
          <cell r="AM4">
            <v>0</v>
          </cell>
          <cell r="AQ4">
            <v>0</v>
          </cell>
          <cell r="AR4">
            <v>0</v>
          </cell>
          <cell r="AS4">
            <v>0</v>
          </cell>
          <cell r="AX4" t="e">
            <v>#N/A</v>
          </cell>
          <cell r="AY4" t="e">
            <v>#N/A</v>
          </cell>
          <cell r="AZ4" t="str">
            <v>MR. ABDUL RAUF</v>
          </cell>
          <cell r="BA4">
            <v>140</v>
          </cell>
        </row>
        <row r="5">
          <cell r="B5">
            <v>208027165</v>
          </cell>
          <cell r="C5" t="str">
            <v>SABEEN IRFAN</v>
          </cell>
          <cell r="D5" t="str">
            <v>MUHAMMAD IRFAN</v>
          </cell>
          <cell r="E5" t="str">
            <v>401,HEAVEN PRIDE,BLOCK-D,</v>
          </cell>
          <cell r="F5" t="str">
            <v>FATIMA JINNAH COLONY,JAMSHED ROAD#2,</v>
          </cell>
          <cell r="G5" t="str">
            <v>KARACHI</v>
          </cell>
          <cell r="K5">
            <v>1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1</v>
          </cell>
          <cell r="R5" t="str">
            <v>0101027140459229</v>
          </cell>
          <cell r="S5" t="str">
            <v>HABIB METRO BANK LTD.</v>
          </cell>
          <cell r="T5" t="str">
            <v>MAIN BRANCH KARACHI</v>
          </cell>
          <cell r="U5" t="str">
            <v>SABEEN IRFAN</v>
          </cell>
          <cell r="V5" t="str">
            <v>4230102070822</v>
          </cell>
          <cell r="Y5">
            <v>1</v>
          </cell>
          <cell r="Z5">
            <v>1</v>
          </cell>
          <cell r="AA5">
            <v>0</v>
          </cell>
          <cell r="AB5" t="str">
            <v>Non Filler</v>
          </cell>
          <cell r="AE5">
            <v>0</v>
          </cell>
          <cell r="AF5">
            <v>0</v>
          </cell>
          <cell r="AG5">
            <v>0</v>
          </cell>
          <cell r="AK5">
            <v>0</v>
          </cell>
          <cell r="AL5">
            <v>0</v>
          </cell>
          <cell r="AM5">
            <v>0</v>
          </cell>
          <cell r="AQ5">
            <v>0</v>
          </cell>
          <cell r="AR5">
            <v>0</v>
          </cell>
          <cell r="AS5">
            <v>0</v>
          </cell>
          <cell r="AU5" t="str">
            <v>irfan.chatni@gmail.com</v>
          </cell>
          <cell r="AW5" t="str">
            <v>03222706009</v>
          </cell>
          <cell r="AX5" t="str">
            <v>Proper account # required</v>
          </cell>
          <cell r="AY5" t="e">
            <v>#N/A</v>
          </cell>
          <cell r="AZ5" t="str">
            <v>SABEEN IRFAN</v>
          </cell>
          <cell r="BA5">
            <v>1</v>
          </cell>
        </row>
        <row r="6">
          <cell r="B6">
            <v>307055537</v>
          </cell>
          <cell r="C6" t="str">
            <v>RAKESH KUMAR CHOUDHRY</v>
          </cell>
          <cell r="D6" t="str">
            <v>ARJAN KUMAR</v>
          </cell>
          <cell r="E6" t="str">
            <v>FLAT # 09, BLOCK B 10,KARACHI CENTER,</v>
          </cell>
          <cell r="F6" t="str">
            <v>NEW TOWN NEAR PIB COLONY,</v>
          </cell>
          <cell r="G6" t="str">
            <v>KARACHI</v>
          </cell>
          <cell r="K6">
            <v>647</v>
          </cell>
          <cell r="L6">
            <v>0</v>
          </cell>
          <cell r="M6">
            <v>647</v>
          </cell>
          <cell r="N6">
            <v>647</v>
          </cell>
          <cell r="O6">
            <v>0</v>
          </cell>
          <cell r="P6">
            <v>97</v>
          </cell>
          <cell r="Q6">
            <v>550</v>
          </cell>
          <cell r="R6" t="str">
            <v>9124-1</v>
          </cell>
          <cell r="S6" t="str">
            <v>MCB BANK LIMITED</v>
          </cell>
          <cell r="T6" t="str">
            <v>SHAHEEN COMPLEX KARACHI</v>
          </cell>
          <cell r="U6" t="str">
            <v>RAKESH KUMAR CHOUDHRY</v>
          </cell>
          <cell r="V6" t="str">
            <v>4220130820339</v>
          </cell>
          <cell r="Y6">
            <v>324</v>
          </cell>
          <cell r="Z6">
            <v>324</v>
          </cell>
          <cell r="AA6">
            <v>49</v>
          </cell>
          <cell r="AB6" t="str">
            <v>Filler</v>
          </cell>
          <cell r="AC6" t="str">
            <v>KAPIL DEV CHOUDHRY</v>
          </cell>
          <cell r="AD6" t="str">
            <v>4220105980549</v>
          </cell>
          <cell r="AE6">
            <v>323</v>
          </cell>
          <cell r="AF6">
            <v>323</v>
          </cell>
          <cell r="AG6">
            <v>48</v>
          </cell>
          <cell r="AH6" t="str">
            <v>Filler</v>
          </cell>
          <cell r="AK6">
            <v>0</v>
          </cell>
          <cell r="AL6">
            <v>0</v>
          </cell>
          <cell r="AM6">
            <v>0</v>
          </cell>
          <cell r="AQ6">
            <v>0</v>
          </cell>
          <cell r="AR6">
            <v>0</v>
          </cell>
          <cell r="AS6">
            <v>0</v>
          </cell>
          <cell r="AU6" t="str">
            <v>rajachoudhry@hotmail.com</v>
          </cell>
          <cell r="AW6" t="str">
            <v>03212845324</v>
          </cell>
          <cell r="AX6" t="str">
            <v>Proper account # required</v>
          </cell>
          <cell r="AY6" t="e">
            <v>#N/A</v>
          </cell>
          <cell r="AZ6" t="str">
            <v>RAKESH KUMAR CHOUDHRY</v>
          </cell>
          <cell r="BA6">
            <v>550</v>
          </cell>
        </row>
        <row r="7">
          <cell r="B7">
            <v>307058283</v>
          </cell>
          <cell r="C7" t="str">
            <v>RIZWAN KHALID</v>
          </cell>
          <cell r="D7" t="str">
            <v>KHALID JAVED SHAMI</v>
          </cell>
          <cell r="E7" t="str">
            <v>JS INVESTMENT LTD, 7TH FLOOR,</v>
          </cell>
          <cell r="F7" t="str">
            <v>THE FORUM,BLOCK-9,CLIFTON,</v>
          </cell>
          <cell r="G7" t="str">
            <v>KARACHI</v>
          </cell>
          <cell r="K7">
            <v>2592</v>
          </cell>
          <cell r="L7">
            <v>0</v>
          </cell>
          <cell r="M7">
            <v>2592</v>
          </cell>
          <cell r="N7">
            <v>2592</v>
          </cell>
          <cell r="O7">
            <v>0</v>
          </cell>
          <cell r="P7">
            <v>518</v>
          </cell>
          <cell r="Q7">
            <v>2074</v>
          </cell>
          <cell r="R7" t="str">
            <v>128309</v>
          </cell>
          <cell r="S7" t="str">
            <v>JS BANK LIMITED</v>
          </cell>
          <cell r="T7" t="str">
            <v>PARK TOWER,CLIFTON KARACHI</v>
          </cell>
          <cell r="U7" t="str">
            <v>RIZWAN KHALID</v>
          </cell>
          <cell r="V7" t="str">
            <v>3520116245239</v>
          </cell>
          <cell r="Y7">
            <v>2592</v>
          </cell>
          <cell r="Z7">
            <v>2592</v>
          </cell>
          <cell r="AA7">
            <v>518</v>
          </cell>
          <cell r="AB7" t="str">
            <v>Non Filler</v>
          </cell>
          <cell r="AE7">
            <v>0</v>
          </cell>
          <cell r="AF7">
            <v>0</v>
          </cell>
          <cell r="AG7">
            <v>0</v>
          </cell>
          <cell r="AK7">
            <v>0</v>
          </cell>
          <cell r="AL7">
            <v>0</v>
          </cell>
          <cell r="AM7">
            <v>0</v>
          </cell>
          <cell r="AQ7">
            <v>0</v>
          </cell>
          <cell r="AR7">
            <v>0</v>
          </cell>
          <cell r="AS7">
            <v>0</v>
          </cell>
          <cell r="AU7" t="str">
            <v>rizvankhalid@hotmail.com</v>
          </cell>
          <cell r="AW7" t="str">
            <v>03034350122</v>
          </cell>
          <cell r="AX7" t="str">
            <v>account inactive</v>
          </cell>
          <cell r="AY7" t="e">
            <v>#N/A</v>
          </cell>
          <cell r="AZ7" t="str">
            <v>RIZWAN KHALID</v>
          </cell>
          <cell r="BA7">
            <v>2074</v>
          </cell>
        </row>
        <row r="8">
          <cell r="B8">
            <v>307107536</v>
          </cell>
          <cell r="C8" t="str">
            <v>RABIA PARVEEN</v>
          </cell>
          <cell r="D8" t="str">
            <v>GHULAM NABI KHAN</v>
          </cell>
          <cell r="E8" t="str">
            <v>N.B.P REGIONAL HEAD QUARTERS,</v>
          </cell>
          <cell r="F8" t="str">
            <v>THE MALL, PESHAWAR CANTT,</v>
          </cell>
          <cell r="G8" t="str">
            <v>PESHAWAR</v>
          </cell>
          <cell r="K8">
            <v>592</v>
          </cell>
          <cell r="L8">
            <v>0</v>
          </cell>
          <cell r="M8">
            <v>592</v>
          </cell>
          <cell r="N8">
            <v>592</v>
          </cell>
          <cell r="O8">
            <v>0</v>
          </cell>
          <cell r="P8">
            <v>103</v>
          </cell>
          <cell r="Q8">
            <v>489</v>
          </cell>
          <cell r="R8" t="str">
            <v>185900-3086443422</v>
          </cell>
          <cell r="S8" t="str">
            <v>NATIONAL BANK OF PAKISTAN</v>
          </cell>
          <cell r="T8" t="str">
            <v>SADDAR, CANTT, PESHAWAR</v>
          </cell>
          <cell r="U8" t="str">
            <v>RABIA PARVEEN</v>
          </cell>
          <cell r="V8" t="str">
            <v>1730199141996</v>
          </cell>
          <cell r="Y8">
            <v>296</v>
          </cell>
          <cell r="Z8">
            <v>296</v>
          </cell>
          <cell r="AA8">
            <v>59</v>
          </cell>
          <cell r="AB8" t="str">
            <v>Non Filler</v>
          </cell>
          <cell r="AC8" t="str">
            <v>GHULAM  NABI KHAN</v>
          </cell>
          <cell r="AD8" t="str">
            <v>1730154340691</v>
          </cell>
          <cell r="AE8">
            <v>296</v>
          </cell>
          <cell r="AF8">
            <v>296</v>
          </cell>
          <cell r="AG8">
            <v>44</v>
          </cell>
          <cell r="AH8" t="str">
            <v>Filler</v>
          </cell>
          <cell r="AK8">
            <v>0</v>
          </cell>
          <cell r="AL8">
            <v>0</v>
          </cell>
          <cell r="AM8">
            <v>0</v>
          </cell>
          <cell r="AQ8">
            <v>0</v>
          </cell>
          <cell r="AR8">
            <v>0</v>
          </cell>
          <cell r="AS8">
            <v>0</v>
          </cell>
          <cell r="AU8" t="str">
            <v>ghulamnabbi57@gmail.com</v>
          </cell>
          <cell r="AW8" t="str">
            <v>03139831850</v>
          </cell>
          <cell r="AX8" t="str">
            <v>Proper account # required</v>
          </cell>
          <cell r="AY8" t="e">
            <v>#N/A</v>
          </cell>
          <cell r="AZ8" t="str">
            <v>RABIA PARVEEN</v>
          </cell>
          <cell r="BA8">
            <v>489</v>
          </cell>
        </row>
        <row r="9">
          <cell r="B9">
            <v>364065266</v>
          </cell>
          <cell r="C9" t="str">
            <v>MUNEEB AHMED (9053)</v>
          </cell>
          <cell r="D9" t="str">
            <v>KALEEM SHAUKAT</v>
          </cell>
          <cell r="E9" t="str">
            <v>HOUSE # 56-A, MAIN ROAD,</v>
          </cell>
          <cell r="F9" t="str">
            <v>KHAYABAN-E-TANVEER, CHAKLALA</v>
          </cell>
          <cell r="G9" t="str">
            <v>SCHEME # III, RAWALPINDI</v>
          </cell>
          <cell r="K9">
            <v>500</v>
          </cell>
          <cell r="L9">
            <v>500</v>
          </cell>
          <cell r="M9">
            <v>0</v>
          </cell>
          <cell r="N9">
            <v>500</v>
          </cell>
          <cell r="O9">
            <v>125</v>
          </cell>
          <cell r="P9">
            <v>88</v>
          </cell>
          <cell r="Q9">
            <v>287</v>
          </cell>
          <cell r="R9" t="str">
            <v>58010210002-9</v>
          </cell>
          <cell r="S9" t="str">
            <v>ASKARI BANK LIMITED</v>
          </cell>
          <cell r="T9" t="str">
            <v>F-7 MARKEZ BR.,JINNAH SUPER, F-7 MARKAZ, ISLAMABAD</v>
          </cell>
          <cell r="U9" t="str">
            <v>MUNEEB AHMED (9053)</v>
          </cell>
          <cell r="V9" t="str">
            <v>3830396251523</v>
          </cell>
          <cell r="Y9">
            <v>250</v>
          </cell>
          <cell r="Z9">
            <v>250</v>
          </cell>
          <cell r="AA9">
            <v>38</v>
          </cell>
          <cell r="AB9" t="str">
            <v>Filler</v>
          </cell>
          <cell r="AC9" t="str">
            <v>TEHSIN RASOOL</v>
          </cell>
          <cell r="AD9" t="str">
            <v>6110117162464</v>
          </cell>
          <cell r="AE9">
            <v>250</v>
          </cell>
          <cell r="AF9">
            <v>250</v>
          </cell>
          <cell r="AG9">
            <v>50</v>
          </cell>
          <cell r="AH9" t="str">
            <v>Non Filler</v>
          </cell>
          <cell r="AK9">
            <v>0</v>
          </cell>
          <cell r="AL9">
            <v>0</v>
          </cell>
          <cell r="AM9">
            <v>0</v>
          </cell>
          <cell r="AQ9">
            <v>0</v>
          </cell>
          <cell r="AR9">
            <v>0</v>
          </cell>
          <cell r="AS9">
            <v>0</v>
          </cell>
          <cell r="AU9" t="str">
            <v>muneebahmed87@hotmail.com</v>
          </cell>
          <cell r="AW9" t="str">
            <v>03335249180</v>
          </cell>
          <cell r="AX9" t="str">
            <v>Invalid account nmber</v>
          </cell>
          <cell r="AY9" t="e">
            <v>#N/A</v>
          </cell>
          <cell r="AZ9" t="str">
            <v>MUNEEB AHMED (9053)</v>
          </cell>
          <cell r="BA9">
            <v>287</v>
          </cell>
        </row>
        <row r="10">
          <cell r="B10">
            <v>364130201</v>
          </cell>
          <cell r="C10" t="str">
            <v>MIRZA ABBAS SHIRAZEE</v>
          </cell>
          <cell r="D10" t="str">
            <v>ABID SHIRAZEE</v>
          </cell>
          <cell r="E10" t="str">
            <v>SHOW ROOM NO.1&amp;2, GROUND FLOOR, BANK &amp;</v>
          </cell>
          <cell r="F10" t="str">
            <v>BUSINESS CENTRE, BLOCK 7&amp;8, KCHS, SULTAN</v>
          </cell>
          <cell r="G10" t="str">
            <v>AHMED SHAH ROAD, KARACHI</v>
          </cell>
          <cell r="K10">
            <v>19784</v>
          </cell>
          <cell r="L10">
            <v>0</v>
          </cell>
          <cell r="M10">
            <v>19784</v>
          </cell>
          <cell r="N10">
            <v>19784</v>
          </cell>
          <cell r="O10">
            <v>0</v>
          </cell>
          <cell r="P10">
            <v>3957</v>
          </cell>
          <cell r="Q10">
            <v>15827</v>
          </cell>
          <cell r="R10" t="str">
            <v>PK41BKIP0000018617447001</v>
          </cell>
          <cell r="S10" t="str">
            <v>BANKISLAMI PAKISTAN LIMITED</v>
          </cell>
          <cell r="T10" t="str">
            <v>SHAHRAH-E-FAISAL BRANCH,1/1-A, BLOCK#6 PECHS, MAIN SHAHRA-E-FAISAL, KARACHI</v>
          </cell>
          <cell r="U10" t="str">
            <v>MIRZA ABBAS SHIRAZEE</v>
          </cell>
          <cell r="V10" t="str">
            <v>4220166188115</v>
          </cell>
          <cell r="Y10">
            <v>19784</v>
          </cell>
          <cell r="Z10">
            <v>19784</v>
          </cell>
          <cell r="AA10">
            <v>3957</v>
          </cell>
          <cell r="AB10" t="str">
            <v>Non Filler</v>
          </cell>
          <cell r="AE10">
            <v>0</v>
          </cell>
          <cell r="AF10">
            <v>0</v>
          </cell>
          <cell r="AG10">
            <v>0</v>
          </cell>
          <cell r="AK10">
            <v>0</v>
          </cell>
          <cell r="AL10">
            <v>0</v>
          </cell>
          <cell r="AM10">
            <v>0</v>
          </cell>
          <cell r="AQ10">
            <v>0</v>
          </cell>
          <cell r="AR10">
            <v>0</v>
          </cell>
          <cell r="AS10">
            <v>0</v>
          </cell>
          <cell r="AU10" t="str">
            <v>mirza.abbas.shirazee@gmail.com</v>
          </cell>
          <cell r="AW10" t="str">
            <v>03002351425</v>
          </cell>
          <cell r="AX10" t="str">
            <v>Timeout (host bank not responding)</v>
          </cell>
          <cell r="AY10" t="e">
            <v>#N/A</v>
          </cell>
          <cell r="AZ10" t="str">
            <v>MIRZA ABBAS SHIRAZEE</v>
          </cell>
          <cell r="BA10">
            <v>15827</v>
          </cell>
        </row>
        <row r="11">
          <cell r="B11">
            <v>1164010240</v>
          </cell>
          <cell r="C11" t="str">
            <v>ZAWAR HUSSAIN</v>
          </cell>
          <cell r="D11" t="str">
            <v>ZULFIQAR HUSSAIN ZIA</v>
          </cell>
          <cell r="E11" t="str">
            <v>HOUSE NO.39, SECTOR M, PHASE 8,</v>
          </cell>
          <cell r="F11" t="str">
            <v>(EX-AIR AVENUE), D.H.A. LAHORE CANTT.</v>
          </cell>
          <cell r="G11" t="str">
            <v>LAHORE</v>
          </cell>
          <cell r="K11">
            <v>2095</v>
          </cell>
          <cell r="L11">
            <v>2095</v>
          </cell>
          <cell r="M11">
            <v>0</v>
          </cell>
          <cell r="N11">
            <v>2095</v>
          </cell>
          <cell r="O11">
            <v>524</v>
          </cell>
          <cell r="P11">
            <v>314</v>
          </cell>
          <cell r="Q11">
            <v>1257</v>
          </cell>
          <cell r="R11" t="str">
            <v>0028-02028453</v>
          </cell>
          <cell r="S11" t="str">
            <v>BANK ALFALAH LIMITED</v>
          </cell>
          <cell r="T11" t="str">
            <v>GULBERG BRANCH, LAHORE.</v>
          </cell>
          <cell r="U11" t="str">
            <v>ZAWAR HUSSAIN</v>
          </cell>
          <cell r="V11" t="str">
            <v>3520162090855</v>
          </cell>
          <cell r="Y11">
            <v>2095</v>
          </cell>
          <cell r="Z11">
            <v>2095</v>
          </cell>
          <cell r="AA11">
            <v>314</v>
          </cell>
          <cell r="AB11" t="str">
            <v>Filler</v>
          </cell>
          <cell r="AE11">
            <v>0</v>
          </cell>
          <cell r="AF11">
            <v>0</v>
          </cell>
          <cell r="AG11">
            <v>0</v>
          </cell>
          <cell r="AK11">
            <v>0</v>
          </cell>
          <cell r="AL11">
            <v>0</v>
          </cell>
          <cell r="AM11">
            <v>0</v>
          </cell>
          <cell r="AQ11">
            <v>0</v>
          </cell>
          <cell r="AR11">
            <v>0</v>
          </cell>
          <cell r="AS11">
            <v>0</v>
          </cell>
          <cell r="AU11" t="str">
            <v>zawarhussain@hotmail.com</v>
          </cell>
          <cell r="AW11" t="str">
            <v>03219900080</v>
          </cell>
          <cell r="AX11" t="str">
            <v>Proper account # required</v>
          </cell>
          <cell r="AY11" t="e">
            <v>#N/A</v>
          </cell>
          <cell r="AZ11" t="str">
            <v>ZAWAR HUSSAIN</v>
          </cell>
          <cell r="BA11">
            <v>1257</v>
          </cell>
        </row>
        <row r="12">
          <cell r="B12">
            <v>1339018531</v>
          </cell>
          <cell r="C12" t="str">
            <v>KHAQAN MURTAZA</v>
          </cell>
          <cell r="D12" t="str">
            <v>MOHAMMAD HUSSAIN HAMID</v>
          </cell>
          <cell r="E12" t="str">
            <v>105/4,OFF 14TH STREET,</v>
          </cell>
          <cell r="F12" t="str">
            <v>MAIN KHAYABAN-E-MUHAFIZ,PHASE-6,</v>
          </cell>
          <cell r="G12" t="str">
            <v>DHA,KARACHI. KARACHI</v>
          </cell>
          <cell r="K12">
            <v>10400</v>
          </cell>
          <cell r="L12">
            <v>10400</v>
          </cell>
          <cell r="M12">
            <v>0</v>
          </cell>
          <cell r="N12">
            <v>10400</v>
          </cell>
          <cell r="O12">
            <v>2600</v>
          </cell>
          <cell r="P12">
            <v>2080</v>
          </cell>
          <cell r="Q12">
            <v>5720</v>
          </cell>
          <cell r="R12" t="str">
            <v>0010032711110015</v>
          </cell>
          <cell r="S12" t="str">
            <v>ALLIED BANK LTD</v>
          </cell>
          <cell r="T12" t="str">
            <v>FTC,SHAHRAH-E-FAISAL, KARACHI</v>
          </cell>
          <cell r="U12" t="str">
            <v>KHAQAN MURTAZA</v>
          </cell>
          <cell r="V12" t="str">
            <v>4230147919085</v>
          </cell>
          <cell r="Y12">
            <v>10400</v>
          </cell>
          <cell r="Z12">
            <v>10400</v>
          </cell>
          <cell r="AA12">
            <v>2080</v>
          </cell>
          <cell r="AB12" t="str">
            <v>Non Filler</v>
          </cell>
          <cell r="AE12">
            <v>0</v>
          </cell>
          <cell r="AF12">
            <v>0</v>
          </cell>
          <cell r="AG12">
            <v>0</v>
          </cell>
          <cell r="AK12">
            <v>0</v>
          </cell>
          <cell r="AL12">
            <v>0</v>
          </cell>
          <cell r="AM12">
            <v>0</v>
          </cell>
          <cell r="AQ12">
            <v>0</v>
          </cell>
          <cell r="AR12">
            <v>0</v>
          </cell>
          <cell r="AS12">
            <v>0</v>
          </cell>
          <cell r="AU12" t="str">
            <v>khaqan331@gmail.com</v>
          </cell>
          <cell r="AW12" t="str">
            <v>03008264004</v>
          </cell>
          <cell r="AX12" t="str">
            <v>Timeout (host bank not responding)</v>
          </cell>
          <cell r="AY12" t="e">
            <v>#N/A</v>
          </cell>
          <cell r="AZ12" t="str">
            <v>KHAQAN MURTAZA</v>
          </cell>
          <cell r="BA12">
            <v>5720</v>
          </cell>
        </row>
        <row r="13">
          <cell r="B13">
            <v>1826011114</v>
          </cell>
          <cell r="C13" t="str">
            <v>QASIM IFTIKHAR HUSSAIN</v>
          </cell>
          <cell r="D13" t="str">
            <v>RAJA IFTIKHAR HUSSAIN</v>
          </cell>
          <cell r="E13" t="str">
            <v>BUNGLOW # 35/ 1-A STREET # 8,</v>
          </cell>
          <cell r="F13" t="str">
            <v>GULSHAN-E-FAISAL BATH ISLAND CLIFTON,</v>
          </cell>
          <cell r="G13" t="str">
            <v>KARACHI</v>
          </cell>
          <cell r="K13">
            <v>36011</v>
          </cell>
          <cell r="L13">
            <v>36011</v>
          </cell>
          <cell r="M13">
            <v>0</v>
          </cell>
          <cell r="N13">
            <v>36011</v>
          </cell>
          <cell r="O13">
            <v>9003</v>
          </cell>
          <cell r="P13">
            <v>7202</v>
          </cell>
          <cell r="Q13">
            <v>19806</v>
          </cell>
          <cell r="R13" t="str">
            <v>2003904221</v>
          </cell>
          <cell r="S13" t="str">
            <v>CITI BANK N. A</v>
          </cell>
          <cell r="T13" t="str">
            <v>MAIN BRANCH KARACHI</v>
          </cell>
          <cell r="U13" t="str">
            <v>QASIM IFTIKHAR HUSSAIN</v>
          </cell>
          <cell r="V13" t="str">
            <v>4230147467899</v>
          </cell>
          <cell r="Y13">
            <v>36011</v>
          </cell>
          <cell r="Z13">
            <v>36011</v>
          </cell>
          <cell r="AA13">
            <v>7202</v>
          </cell>
          <cell r="AB13" t="str">
            <v>Non Filler</v>
          </cell>
          <cell r="AE13">
            <v>0</v>
          </cell>
          <cell r="AF13">
            <v>0</v>
          </cell>
          <cell r="AG13">
            <v>0</v>
          </cell>
          <cell r="AK13">
            <v>0</v>
          </cell>
          <cell r="AL13">
            <v>0</v>
          </cell>
          <cell r="AM13">
            <v>0</v>
          </cell>
          <cell r="AQ13">
            <v>0</v>
          </cell>
          <cell r="AR13">
            <v>0</v>
          </cell>
          <cell r="AS13">
            <v>0</v>
          </cell>
          <cell r="AU13" t="str">
            <v>qasimift@yahoo.com</v>
          </cell>
          <cell r="AW13" t="str">
            <v>03002331922</v>
          </cell>
          <cell r="AX13" t="str">
            <v>Timeout (host bank not responding)</v>
          </cell>
          <cell r="AY13" t="e">
            <v>#N/A</v>
          </cell>
          <cell r="AZ13" t="str">
            <v>QASIM IFTIKHAR HUSSAIN</v>
          </cell>
          <cell r="BA13">
            <v>19806</v>
          </cell>
        </row>
        <row r="14">
          <cell r="B14">
            <v>3038026892</v>
          </cell>
          <cell r="C14" t="str">
            <v>MOHAMMED QASIM</v>
          </cell>
          <cell r="D14" t="str">
            <v>SHEIKH AFZAAL HUSSAIN</v>
          </cell>
          <cell r="E14" t="str">
            <v>116-A PEOPLES COLONY NO.1</v>
          </cell>
          <cell r="G14" t="str">
            <v>FAISALABAD</v>
          </cell>
          <cell r="K14">
            <v>1296</v>
          </cell>
          <cell r="L14">
            <v>0</v>
          </cell>
          <cell r="M14">
            <v>1296</v>
          </cell>
          <cell r="N14">
            <v>1296</v>
          </cell>
          <cell r="O14">
            <v>0</v>
          </cell>
          <cell r="P14">
            <v>194</v>
          </cell>
          <cell r="Q14">
            <v>1102</v>
          </cell>
          <cell r="R14" t="str">
            <v>0402-0360000980</v>
          </cell>
          <cell r="S14" t="str">
            <v>MEEZAN BANK LIMITED</v>
          </cell>
          <cell r="T14" t="str">
            <v>KOTWALI ROAD FAISALABAD</v>
          </cell>
          <cell r="U14" t="str">
            <v>MOHAMMED QASIM</v>
          </cell>
          <cell r="V14" t="str">
            <v>3310009410655</v>
          </cell>
          <cell r="Y14">
            <v>1296</v>
          </cell>
          <cell r="Z14">
            <v>1296</v>
          </cell>
          <cell r="AA14">
            <v>194</v>
          </cell>
          <cell r="AB14" t="str">
            <v>Filler</v>
          </cell>
          <cell r="AE14">
            <v>0</v>
          </cell>
          <cell r="AF14">
            <v>0</v>
          </cell>
          <cell r="AG14">
            <v>0</v>
          </cell>
          <cell r="AK14">
            <v>0</v>
          </cell>
          <cell r="AL14">
            <v>0</v>
          </cell>
          <cell r="AM14">
            <v>0</v>
          </cell>
          <cell r="AQ14">
            <v>0</v>
          </cell>
          <cell r="AR14">
            <v>0</v>
          </cell>
          <cell r="AS14">
            <v>0</v>
          </cell>
          <cell r="AU14" t="str">
            <v>shjee09@gmail.com</v>
          </cell>
          <cell r="AW14" t="str">
            <v>03216644446</v>
          </cell>
          <cell r="AX14" t="str">
            <v>Proper account # required</v>
          </cell>
          <cell r="AY14" t="e">
            <v>#N/A</v>
          </cell>
          <cell r="AZ14" t="str">
            <v>MOHAMMED QASIM</v>
          </cell>
          <cell r="BA14">
            <v>1102</v>
          </cell>
        </row>
        <row r="15">
          <cell r="B15">
            <v>3228017054</v>
          </cell>
          <cell r="C15" t="str">
            <v>MUHAMMAD SARWAR SHAHID.</v>
          </cell>
          <cell r="D15" t="str">
            <v>MUHAMMAD JAMIL</v>
          </cell>
          <cell r="E15" t="str">
            <v>HOUSE NO. 75 - A, BISMILLA STREET,</v>
          </cell>
          <cell r="F15" t="str">
            <v>SHAUKAT COLONY BEGUM KOT SHAHDARA,</v>
          </cell>
          <cell r="G15" t="str">
            <v>LAHORE</v>
          </cell>
          <cell r="K15">
            <v>647</v>
          </cell>
          <cell r="L15">
            <v>0</v>
          </cell>
          <cell r="M15">
            <v>647</v>
          </cell>
          <cell r="N15">
            <v>647</v>
          </cell>
          <cell r="O15">
            <v>0</v>
          </cell>
          <cell r="P15">
            <v>129</v>
          </cell>
          <cell r="Q15">
            <v>518</v>
          </cell>
          <cell r="R15" t="str">
            <v>0057-0071-003859-50-7</v>
          </cell>
          <cell r="S15" t="str">
            <v>BANK AL HABIB LIMITED</v>
          </cell>
          <cell r="T15" t="str">
            <v>REGAL CHOWK, LAHORE</v>
          </cell>
          <cell r="U15" t="str">
            <v>MUHAMMAD SARWAR SHAHID.</v>
          </cell>
          <cell r="V15" t="str">
            <v>3520226061981</v>
          </cell>
          <cell r="Y15">
            <v>647</v>
          </cell>
          <cell r="Z15">
            <v>647</v>
          </cell>
          <cell r="AA15">
            <v>129</v>
          </cell>
          <cell r="AB15" t="str">
            <v>Non Filler</v>
          </cell>
          <cell r="AE15">
            <v>0</v>
          </cell>
          <cell r="AF15">
            <v>0</v>
          </cell>
          <cell r="AG15">
            <v>0</v>
          </cell>
          <cell r="AK15">
            <v>0</v>
          </cell>
          <cell r="AL15">
            <v>0</v>
          </cell>
          <cell r="AM15">
            <v>0</v>
          </cell>
          <cell r="AQ15">
            <v>0</v>
          </cell>
          <cell r="AR15">
            <v>0</v>
          </cell>
          <cell r="AS15">
            <v>0</v>
          </cell>
          <cell r="AU15" t="str">
            <v>muhammadsarwarshahid7800@gmail.com</v>
          </cell>
          <cell r="AW15" t="str">
            <v>03044844554</v>
          </cell>
          <cell r="AX15" t="str">
            <v>Proper account # required</v>
          </cell>
          <cell r="AY15" t="e">
            <v>#N/A</v>
          </cell>
          <cell r="AZ15" t="str">
            <v>MUHAMMAD SARWER SHAHID</v>
          </cell>
          <cell r="BA15">
            <v>518</v>
          </cell>
        </row>
        <row r="16">
          <cell r="B16">
            <v>3277003413</v>
          </cell>
          <cell r="C16" t="str">
            <v>ANWER MANSUR</v>
          </cell>
          <cell r="D16" t="str">
            <v>MANSUR AHMED KHAN(LATE)</v>
          </cell>
          <cell r="E16" t="str">
            <v>24-NEW KARACHI COOPERATIVE HOUSING SOC.</v>
          </cell>
          <cell r="F16" t="str">
            <v>FAZAL-UR-REHMAN RD.OFF TARIQ ROAD</v>
          </cell>
          <cell r="G16" t="str">
            <v>KARACHI</v>
          </cell>
          <cell r="K16">
            <v>9332</v>
          </cell>
          <cell r="L16">
            <v>9332</v>
          </cell>
          <cell r="M16">
            <v>0</v>
          </cell>
          <cell r="N16">
            <v>9332</v>
          </cell>
          <cell r="O16">
            <v>2333</v>
          </cell>
          <cell r="P16">
            <v>1866</v>
          </cell>
          <cell r="Q16">
            <v>5133</v>
          </cell>
          <cell r="R16" t="str">
            <v>01-7621272-01</v>
          </cell>
          <cell r="S16" t="str">
            <v>STANDARD CHARTERED BANK</v>
          </cell>
          <cell r="T16" t="str">
            <v>ALLAMA IQBAL ROAD BRANCH KARACHI</v>
          </cell>
          <cell r="U16" t="str">
            <v>ANWER MANSUR</v>
          </cell>
          <cell r="V16" t="str">
            <v>4200004525637</v>
          </cell>
          <cell r="Y16">
            <v>4666</v>
          </cell>
          <cell r="Z16">
            <v>4666</v>
          </cell>
          <cell r="AA16">
            <v>933</v>
          </cell>
          <cell r="AB16" t="str">
            <v>Non Filler</v>
          </cell>
          <cell r="AC16" t="str">
            <v>RAANA ANWER</v>
          </cell>
          <cell r="AD16" t="str">
            <v>4220103372168</v>
          </cell>
          <cell r="AE16">
            <v>4666</v>
          </cell>
          <cell r="AF16">
            <v>4666</v>
          </cell>
          <cell r="AG16">
            <v>933</v>
          </cell>
          <cell r="AH16" t="str">
            <v>Non Filler</v>
          </cell>
          <cell r="AK16">
            <v>0</v>
          </cell>
          <cell r="AL16">
            <v>0</v>
          </cell>
          <cell r="AM16">
            <v>0</v>
          </cell>
          <cell r="AQ16">
            <v>0</v>
          </cell>
          <cell r="AR16">
            <v>0</v>
          </cell>
          <cell r="AS16">
            <v>0</v>
          </cell>
          <cell r="AU16" t="str">
            <v>anwer.mansur9@gmail.com</v>
          </cell>
          <cell r="AW16" t="str">
            <v>03312097559</v>
          </cell>
          <cell r="AX16" t="str">
            <v>Proper account # required</v>
          </cell>
          <cell r="AY16" t="e">
            <v>#N/A</v>
          </cell>
          <cell r="AZ16" t="str">
            <v>ANWER MANSUR</v>
          </cell>
          <cell r="BA16">
            <v>5133</v>
          </cell>
        </row>
        <row r="17">
          <cell r="B17">
            <v>3277011937</v>
          </cell>
          <cell r="C17" t="str">
            <v>MUHAMMED IQBAL</v>
          </cell>
          <cell r="D17" t="str">
            <v>ABDUL REHMAN</v>
          </cell>
          <cell r="E17" t="str">
            <v>FLAT NO.18, BARKAT MANSION, 4TH FLOOR</v>
          </cell>
          <cell r="F17" t="str">
            <v>QAZI AZIZ RD (BANTVA GALI) LYARI POSTAL</v>
          </cell>
          <cell r="G17" t="str">
            <v>CODE-75660      53- KARACHI</v>
          </cell>
          <cell r="K17">
            <v>2</v>
          </cell>
          <cell r="L17">
            <v>0</v>
          </cell>
          <cell r="M17">
            <v>2</v>
          </cell>
          <cell r="N17">
            <v>2</v>
          </cell>
          <cell r="O17">
            <v>0</v>
          </cell>
          <cell r="P17">
            <v>0</v>
          </cell>
          <cell r="Q17">
            <v>2</v>
          </cell>
          <cell r="R17" t="str">
            <v>PK92BKIP0101000074120201</v>
          </cell>
          <cell r="S17" t="str">
            <v>BANKISLAMI PAKISTAN LIMITED</v>
          </cell>
          <cell r="T17" t="str">
            <v>5TH FLR,KSE BLDG,STOCK EXCHANGE ROAD OFF I.I.CHUNDRIGAR ROAD KARACHI-74000</v>
          </cell>
          <cell r="U17" t="str">
            <v>MUHAMMED IQBAL</v>
          </cell>
          <cell r="V17" t="str">
            <v>4200033165793</v>
          </cell>
          <cell r="Y17">
            <v>2</v>
          </cell>
          <cell r="Z17">
            <v>2</v>
          </cell>
          <cell r="AA17">
            <v>0</v>
          </cell>
          <cell r="AB17" t="str">
            <v>Non Filler</v>
          </cell>
          <cell r="AE17">
            <v>0</v>
          </cell>
          <cell r="AF17">
            <v>0</v>
          </cell>
          <cell r="AG17">
            <v>0</v>
          </cell>
          <cell r="AK17">
            <v>0</v>
          </cell>
          <cell r="AL17">
            <v>0</v>
          </cell>
          <cell r="AM17">
            <v>0</v>
          </cell>
          <cell r="AQ17">
            <v>0</v>
          </cell>
          <cell r="AR17">
            <v>0</v>
          </cell>
          <cell r="AS17">
            <v>0</v>
          </cell>
          <cell r="AW17" t="str">
            <v>03456153269</v>
          </cell>
          <cell r="AX17" t="str">
            <v>Timeout (host bank not responding)</v>
          </cell>
          <cell r="AY17" t="e">
            <v>#N/A</v>
          </cell>
          <cell r="AZ17" t="str">
            <v>MUHAMMED IQBAL</v>
          </cell>
          <cell r="BA17">
            <v>2</v>
          </cell>
        </row>
        <row r="18">
          <cell r="B18">
            <v>3277013763</v>
          </cell>
          <cell r="C18" t="str">
            <v>REHANA/NADEEM</v>
          </cell>
          <cell r="D18" t="str">
            <v>NADEEM</v>
          </cell>
          <cell r="E18" t="str">
            <v>3RD FLR, SUBHANALLAH MANZIL</v>
          </cell>
          <cell r="F18" t="str">
            <v>HAJI MUHAMMAD ISMAIL ROAD, ST#9, NAWABAD</v>
          </cell>
          <cell r="G18" t="str">
            <v>KARACHI</v>
          </cell>
          <cell r="K18">
            <v>1309</v>
          </cell>
          <cell r="L18">
            <v>0</v>
          </cell>
          <cell r="M18">
            <v>1309</v>
          </cell>
          <cell r="N18">
            <v>1309</v>
          </cell>
          <cell r="O18">
            <v>0</v>
          </cell>
          <cell r="P18">
            <v>262</v>
          </cell>
          <cell r="Q18">
            <v>1047</v>
          </cell>
          <cell r="R18" t="str">
            <v>5758-6</v>
          </cell>
          <cell r="S18" t="str">
            <v>MCB BANK LTD</v>
          </cell>
          <cell r="T18" t="str">
            <v>NAYABAD BRANCH SHAHWALI ULLAH ROAD KARACHI</v>
          </cell>
          <cell r="U18" t="str">
            <v>REHANA/NADEEM</v>
          </cell>
          <cell r="V18" t="str">
            <v>4230109421446</v>
          </cell>
          <cell r="Y18">
            <v>655</v>
          </cell>
          <cell r="Z18">
            <v>655</v>
          </cell>
          <cell r="AA18">
            <v>131</v>
          </cell>
          <cell r="AB18" t="str">
            <v>Non Filler</v>
          </cell>
          <cell r="AC18" t="str">
            <v>NADEEM</v>
          </cell>
          <cell r="AD18" t="str">
            <v>4230109551055</v>
          </cell>
          <cell r="AE18">
            <v>654</v>
          </cell>
          <cell r="AF18">
            <v>654</v>
          </cell>
          <cell r="AG18">
            <v>131</v>
          </cell>
          <cell r="AH18" t="str">
            <v>Non Filler</v>
          </cell>
          <cell r="AK18">
            <v>0</v>
          </cell>
          <cell r="AL18">
            <v>0</v>
          </cell>
          <cell r="AM18">
            <v>0</v>
          </cell>
          <cell r="AQ18">
            <v>0</v>
          </cell>
          <cell r="AR18">
            <v>0</v>
          </cell>
          <cell r="AS18">
            <v>0</v>
          </cell>
          <cell r="AU18" t="str">
            <v>nadeemalimuhammad@hotmail.com</v>
          </cell>
          <cell r="AW18" t="str">
            <v>03333231456</v>
          </cell>
          <cell r="AX18" t="str">
            <v>Proper account # required</v>
          </cell>
          <cell r="AY18" t="e">
            <v>#N/A</v>
          </cell>
          <cell r="AZ18" t="str">
            <v>REHANA/NADEEM</v>
          </cell>
          <cell r="BA18">
            <v>1047</v>
          </cell>
        </row>
        <row r="19">
          <cell r="B19">
            <v>3277023442</v>
          </cell>
          <cell r="C19" t="str">
            <v>ZUBAIDA HABIB</v>
          </cell>
          <cell r="D19" t="str">
            <v>HABIB UR REHMAN</v>
          </cell>
          <cell r="E19" t="str">
            <v>7/172 D.M.C.H.S SOCIETY BLOCK 3</v>
          </cell>
          <cell r="F19" t="str">
            <v>KARACHI-74800</v>
          </cell>
          <cell r="G19" t="str">
            <v>KARACHI</v>
          </cell>
          <cell r="K19">
            <v>2</v>
          </cell>
          <cell r="L19">
            <v>0</v>
          </cell>
          <cell r="M19">
            <v>2</v>
          </cell>
          <cell r="N19">
            <v>2</v>
          </cell>
          <cell r="O19">
            <v>0</v>
          </cell>
          <cell r="P19">
            <v>0</v>
          </cell>
          <cell r="Q19">
            <v>2</v>
          </cell>
          <cell r="U19" t="str">
            <v>ZUBAIDA HABIB</v>
          </cell>
          <cell r="V19" t="str">
            <v>4200010985344</v>
          </cell>
          <cell r="Y19">
            <v>2</v>
          </cell>
          <cell r="Z19">
            <v>2</v>
          </cell>
          <cell r="AA19">
            <v>0</v>
          </cell>
          <cell r="AB19" t="str">
            <v>Non Filler</v>
          </cell>
          <cell r="AE19">
            <v>0</v>
          </cell>
          <cell r="AF19">
            <v>0</v>
          </cell>
          <cell r="AG19">
            <v>0</v>
          </cell>
          <cell r="AK19">
            <v>0</v>
          </cell>
          <cell r="AL19">
            <v>0</v>
          </cell>
          <cell r="AM19">
            <v>0</v>
          </cell>
          <cell r="AQ19">
            <v>0</v>
          </cell>
          <cell r="AR19">
            <v>0</v>
          </cell>
          <cell r="AS19">
            <v>0</v>
          </cell>
          <cell r="AU19" t="str">
            <v>amman_blacksky@hotmail.com</v>
          </cell>
          <cell r="AW19" t="str">
            <v>03333250914</v>
          </cell>
          <cell r="AX19" t="e">
            <v>#N/A</v>
          </cell>
          <cell r="AY19" t="e">
            <v>#N/A</v>
          </cell>
          <cell r="AZ19" t="str">
            <v>ZUBAIDA HABIB</v>
          </cell>
          <cell r="BA19">
            <v>2</v>
          </cell>
        </row>
        <row r="20">
          <cell r="B20">
            <v>3277045473</v>
          </cell>
          <cell r="C20" t="str">
            <v>SYED FAYAZ HAIDER ZAIDI</v>
          </cell>
          <cell r="D20" t="str">
            <v>SYED IQBAL HUSSAIN ZAIDI</v>
          </cell>
          <cell r="E20" t="str">
            <v>CONTINENTAL BISCUITS LIMITED</v>
          </cell>
          <cell r="F20" t="str">
            <v>SHIKARPUR ROAD, B-62, SITE AREA</v>
          </cell>
          <cell r="G20" t="str">
            <v>SUKKUR</v>
          </cell>
          <cell r="K20">
            <v>18</v>
          </cell>
          <cell r="L20">
            <v>18</v>
          </cell>
          <cell r="M20">
            <v>0</v>
          </cell>
          <cell r="N20">
            <v>18</v>
          </cell>
          <cell r="O20">
            <v>5</v>
          </cell>
          <cell r="P20">
            <v>4</v>
          </cell>
          <cell r="Q20">
            <v>9</v>
          </cell>
          <cell r="U20" t="str">
            <v>SYED FAYAZ HAIDER ZAIDI</v>
          </cell>
          <cell r="V20" t="str">
            <v>4520308202345</v>
          </cell>
          <cell r="Y20">
            <v>18</v>
          </cell>
          <cell r="Z20">
            <v>18</v>
          </cell>
          <cell r="AA20">
            <v>4</v>
          </cell>
          <cell r="AB20" t="str">
            <v>Non Filler</v>
          </cell>
          <cell r="AE20">
            <v>0</v>
          </cell>
          <cell r="AF20">
            <v>0</v>
          </cell>
          <cell r="AG20">
            <v>0</v>
          </cell>
          <cell r="AK20">
            <v>0</v>
          </cell>
          <cell r="AL20">
            <v>0</v>
          </cell>
          <cell r="AM20">
            <v>0</v>
          </cell>
          <cell r="AQ20">
            <v>0</v>
          </cell>
          <cell r="AR20">
            <v>0</v>
          </cell>
          <cell r="AS20">
            <v>0</v>
          </cell>
          <cell r="AU20" t="str">
            <v>askari_amafhh@yahoo.com</v>
          </cell>
          <cell r="AW20" t="str">
            <v>03453890030</v>
          </cell>
          <cell r="AX20" t="e">
            <v>#N/A</v>
          </cell>
          <cell r="AY20" t="e">
            <v>#N/A</v>
          </cell>
          <cell r="AZ20" t="str">
            <v>SYED FAYAZ HAIDER ZAIDI</v>
          </cell>
          <cell r="BA20">
            <v>9</v>
          </cell>
        </row>
        <row r="21">
          <cell r="B21">
            <v>3277063851</v>
          </cell>
          <cell r="C21" t="str">
            <v>ABDUL RAUF</v>
          </cell>
          <cell r="D21" t="str">
            <v>KHALIL AHMED ZAKRIA</v>
          </cell>
          <cell r="E21" t="str">
            <v>A312, BLOCK 15,</v>
          </cell>
          <cell r="F21" t="str">
            <v>GULISTAN-E-JOHER</v>
          </cell>
          <cell r="G21" t="str">
            <v>KARACHI</v>
          </cell>
          <cell r="K21">
            <v>2042</v>
          </cell>
          <cell r="L21">
            <v>0</v>
          </cell>
          <cell r="M21">
            <v>2042</v>
          </cell>
          <cell r="N21">
            <v>2042</v>
          </cell>
          <cell r="O21">
            <v>0</v>
          </cell>
          <cell r="P21">
            <v>408</v>
          </cell>
          <cell r="Q21">
            <v>1634</v>
          </cell>
          <cell r="R21" t="str">
            <v>0010003449950011</v>
          </cell>
          <cell r="S21" t="str">
            <v>ALLIED BANK LIMITED</v>
          </cell>
          <cell r="T21" t="str">
            <v>NAZIMABAD # 2, NOOR MARKET BRANCH, KARACHI</v>
          </cell>
          <cell r="U21" t="str">
            <v>ABDUL RAUF</v>
          </cell>
          <cell r="V21" t="str">
            <v>4210156250577</v>
          </cell>
          <cell r="Y21">
            <v>2042</v>
          </cell>
          <cell r="Z21">
            <v>2042</v>
          </cell>
          <cell r="AA21">
            <v>408</v>
          </cell>
          <cell r="AB21" t="str">
            <v>Non Filler</v>
          </cell>
          <cell r="AE21">
            <v>0</v>
          </cell>
          <cell r="AF21">
            <v>0</v>
          </cell>
          <cell r="AG21">
            <v>0</v>
          </cell>
          <cell r="AK21">
            <v>0</v>
          </cell>
          <cell r="AL21">
            <v>0</v>
          </cell>
          <cell r="AM21">
            <v>0</v>
          </cell>
          <cell r="AQ21">
            <v>0</v>
          </cell>
          <cell r="AR21">
            <v>0</v>
          </cell>
          <cell r="AS21">
            <v>0</v>
          </cell>
          <cell r="AU21" t="str">
            <v>khankonstructions@gmail.com</v>
          </cell>
          <cell r="AW21" t="str">
            <v>03332141854</v>
          </cell>
          <cell r="AX21" t="str">
            <v>Timeout (host bank not responding)</v>
          </cell>
          <cell r="AY21" t="e">
            <v>#N/A</v>
          </cell>
          <cell r="AZ21" t="str">
            <v>ABDUL RAUF</v>
          </cell>
          <cell r="BA21">
            <v>1634</v>
          </cell>
        </row>
        <row r="22">
          <cell r="B22">
            <v>3277067199</v>
          </cell>
          <cell r="C22" t="str">
            <v>ABU ZAFAR MOHAMMAD KAMAL</v>
          </cell>
          <cell r="D22" t="str">
            <v>MOHAMMAD SHARIF</v>
          </cell>
          <cell r="E22" t="str">
            <v>2/II, CREEK LANE NO.2</v>
          </cell>
          <cell r="F22" t="str">
            <v>KHAYABAN-E-ITTEHAD, PHASE-7,</v>
          </cell>
          <cell r="G22" t="str">
            <v>D.H.A., KARACHI</v>
          </cell>
          <cell r="K22">
            <v>128</v>
          </cell>
          <cell r="L22">
            <v>0</v>
          </cell>
          <cell r="M22">
            <v>128</v>
          </cell>
          <cell r="N22">
            <v>128</v>
          </cell>
          <cell r="O22">
            <v>0</v>
          </cell>
          <cell r="P22">
            <v>20</v>
          </cell>
          <cell r="Q22">
            <v>108</v>
          </cell>
          <cell r="U22" t="str">
            <v>ABU ZAFAR MOHAMMAD KAMAL</v>
          </cell>
          <cell r="V22" t="str">
            <v>4210120683209</v>
          </cell>
          <cell r="Y22">
            <v>64</v>
          </cell>
          <cell r="Z22">
            <v>64</v>
          </cell>
          <cell r="AA22">
            <v>10</v>
          </cell>
          <cell r="AB22" t="str">
            <v>Filler</v>
          </cell>
          <cell r="AC22" t="str">
            <v>SHAGUFTA KAMAL</v>
          </cell>
          <cell r="AD22" t="str">
            <v>4210182616094</v>
          </cell>
          <cell r="AE22">
            <v>64</v>
          </cell>
          <cell r="AF22">
            <v>64</v>
          </cell>
          <cell r="AG22">
            <v>10</v>
          </cell>
          <cell r="AH22" t="str">
            <v>Filler</v>
          </cell>
          <cell r="AK22">
            <v>0</v>
          </cell>
          <cell r="AL22">
            <v>0</v>
          </cell>
          <cell r="AM22">
            <v>0</v>
          </cell>
          <cell r="AQ22">
            <v>0</v>
          </cell>
          <cell r="AR22">
            <v>0</v>
          </cell>
          <cell r="AS22">
            <v>0</v>
          </cell>
          <cell r="AU22" t="str">
            <v>azmkamalsharif@hotmail.com</v>
          </cell>
          <cell r="AW22" t="str">
            <v>03008220084</v>
          </cell>
          <cell r="AX22" t="e">
            <v>#N/A</v>
          </cell>
          <cell r="AY22" t="e">
            <v>#N/A</v>
          </cell>
          <cell r="AZ22" t="str">
            <v>ABU ZAFAR MOHAMMAD KAMAL</v>
          </cell>
          <cell r="BA22">
            <v>108</v>
          </cell>
        </row>
        <row r="23">
          <cell r="B23">
            <v>3277067436</v>
          </cell>
          <cell r="C23" t="str">
            <v>ASAD ALI SHEIKH</v>
          </cell>
          <cell r="D23" t="str">
            <v>REHMAT ALI SHEIKH</v>
          </cell>
          <cell r="E23" t="str">
            <v>FLAT # E-305 CHAPAL RESORTS</v>
          </cell>
          <cell r="F23" t="str">
            <v>COM. 4/1, BLOCK-1, CLIFTON</v>
          </cell>
          <cell r="G23" t="str">
            <v>75600      - KARACHI</v>
          </cell>
          <cell r="K23">
            <v>647</v>
          </cell>
          <cell r="L23">
            <v>0</v>
          </cell>
          <cell r="M23">
            <v>647</v>
          </cell>
          <cell r="N23">
            <v>647</v>
          </cell>
          <cell r="O23">
            <v>0</v>
          </cell>
          <cell r="P23">
            <v>97</v>
          </cell>
          <cell r="Q23">
            <v>550</v>
          </cell>
          <cell r="U23" t="str">
            <v>ASAD ALI SHEIKH</v>
          </cell>
          <cell r="V23" t="str">
            <v>4220171763737</v>
          </cell>
          <cell r="Y23">
            <v>647</v>
          </cell>
          <cell r="Z23">
            <v>647</v>
          </cell>
          <cell r="AA23">
            <v>97</v>
          </cell>
          <cell r="AB23" t="str">
            <v>Filler</v>
          </cell>
          <cell r="AE23">
            <v>0</v>
          </cell>
          <cell r="AF23">
            <v>0</v>
          </cell>
          <cell r="AG23">
            <v>0</v>
          </cell>
          <cell r="AK23">
            <v>0</v>
          </cell>
          <cell r="AL23">
            <v>0</v>
          </cell>
          <cell r="AM23">
            <v>0</v>
          </cell>
          <cell r="AQ23">
            <v>0</v>
          </cell>
          <cell r="AR23">
            <v>0</v>
          </cell>
          <cell r="AS23">
            <v>0</v>
          </cell>
          <cell r="AU23" t="str">
            <v>asad.rahmatali@gmail.com</v>
          </cell>
          <cell r="AW23" t="str">
            <v>03008234151</v>
          </cell>
          <cell r="AX23" t="e">
            <v>#N/A</v>
          </cell>
          <cell r="AY23" t="e">
            <v>#N/A</v>
          </cell>
          <cell r="AZ23" t="str">
            <v>ASAD ALI SHEIKH</v>
          </cell>
          <cell r="BA23">
            <v>550</v>
          </cell>
        </row>
        <row r="24">
          <cell r="B24">
            <v>3277068255</v>
          </cell>
          <cell r="C24" t="str">
            <v>SHIRIN A. RAZZAK</v>
          </cell>
          <cell r="D24" t="str">
            <v>ABDUL RAZZAK</v>
          </cell>
          <cell r="E24" t="str">
            <v>182/3, GROUND FLOOR, STREET NO. 15</v>
          </cell>
          <cell r="F24" t="str">
            <v>B.M.C.H.S., SHARFABAD</v>
          </cell>
          <cell r="G24" t="str">
            <v>74800. KARACHI</v>
          </cell>
          <cell r="K24">
            <v>1</v>
          </cell>
          <cell r="L24">
            <v>0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 t="str">
            <v>PK58BKIP0108400019530201</v>
          </cell>
          <cell r="S24" t="str">
            <v>BANKISLAMI PAKISTAN LIMITED</v>
          </cell>
          <cell r="T24" t="str">
            <v>SUB BRANCH, SHOP # 01, B.M.C.H.S SHARFABAD, KARACHI</v>
          </cell>
          <cell r="U24" t="str">
            <v>SHIRIN A. RAZZAK</v>
          </cell>
          <cell r="V24" t="str">
            <v>4220104626358</v>
          </cell>
          <cell r="Y24">
            <v>1</v>
          </cell>
          <cell r="Z24">
            <v>1</v>
          </cell>
          <cell r="AA24">
            <v>0</v>
          </cell>
          <cell r="AB24" t="str">
            <v>Non Filler</v>
          </cell>
          <cell r="AC24" t="str">
            <v>ABDUL RAZZAK</v>
          </cell>
          <cell r="AD24" t="str">
            <v>4220105356137</v>
          </cell>
          <cell r="AE24">
            <v>0</v>
          </cell>
          <cell r="AF24">
            <v>0</v>
          </cell>
          <cell r="AG24">
            <v>0</v>
          </cell>
          <cell r="AH24" t="str">
            <v>Non Filler</v>
          </cell>
          <cell r="AI24" t="str">
            <v>MOHAMMAD ADNAN</v>
          </cell>
          <cell r="AJ24" t="str">
            <v>4220105356159</v>
          </cell>
          <cell r="AK24">
            <v>0</v>
          </cell>
          <cell r="AL24">
            <v>0</v>
          </cell>
          <cell r="AM24">
            <v>0</v>
          </cell>
          <cell r="AN24" t="str">
            <v>Filler</v>
          </cell>
          <cell r="AO24" t="str">
            <v>ANAM ADNAN</v>
          </cell>
          <cell r="AP24" t="str">
            <v>4220161230518</v>
          </cell>
          <cell r="AQ24">
            <v>0</v>
          </cell>
          <cell r="AR24">
            <v>0</v>
          </cell>
          <cell r="AS24">
            <v>0</v>
          </cell>
          <cell r="AT24" t="str">
            <v>Filler</v>
          </cell>
          <cell r="AU24" t="str">
            <v>razzakgaziani@yahoo.com</v>
          </cell>
          <cell r="AW24" t="str">
            <v>03333965632</v>
          </cell>
          <cell r="AX24" t="str">
            <v>Timeout (host bank not responding)</v>
          </cell>
          <cell r="AY24" t="e">
            <v>#N/A</v>
          </cell>
          <cell r="AZ24" t="str">
            <v>SHIRIN A. RAZZAK</v>
          </cell>
          <cell r="BA24">
            <v>1</v>
          </cell>
        </row>
        <row r="25">
          <cell r="B25">
            <v>3277071245</v>
          </cell>
          <cell r="C25" t="str">
            <v>TARIQ MAHMOOD MEMON</v>
          </cell>
          <cell r="D25" t="str">
            <v>MOHAMMAD MAHMOOD MEMON</v>
          </cell>
          <cell r="E25" t="str">
            <v>HOUSE NO.M-57/3, KHAYABAN-E-SAADI,</v>
          </cell>
          <cell r="F25" t="str">
            <v>NEAR RAHAT PARK, PHASE-7,</v>
          </cell>
          <cell r="G25" t="str">
            <v>D.H.A, KARACHI</v>
          </cell>
          <cell r="K25">
            <v>446</v>
          </cell>
          <cell r="L25">
            <v>0</v>
          </cell>
          <cell r="M25">
            <v>446</v>
          </cell>
          <cell r="N25">
            <v>446</v>
          </cell>
          <cell r="O25">
            <v>0</v>
          </cell>
          <cell r="P25">
            <v>66</v>
          </cell>
          <cell r="Q25">
            <v>380</v>
          </cell>
          <cell r="U25" t="str">
            <v>TARIQ MAHMOOD MEMON</v>
          </cell>
          <cell r="V25" t="str">
            <v>4220185303431</v>
          </cell>
          <cell r="Y25">
            <v>223</v>
          </cell>
          <cell r="Z25">
            <v>223</v>
          </cell>
          <cell r="AA25">
            <v>33</v>
          </cell>
          <cell r="AB25" t="str">
            <v>Filler</v>
          </cell>
          <cell r="AC25" t="str">
            <v>MOHAMMAD SHAHRUKH TARIQ</v>
          </cell>
          <cell r="AD25" t="str">
            <v>4220179264331</v>
          </cell>
          <cell r="AE25">
            <v>223</v>
          </cell>
          <cell r="AF25">
            <v>223</v>
          </cell>
          <cell r="AG25">
            <v>33</v>
          </cell>
          <cell r="AH25" t="str">
            <v>Filler</v>
          </cell>
          <cell r="AK25">
            <v>0</v>
          </cell>
          <cell r="AL25">
            <v>0</v>
          </cell>
          <cell r="AM25">
            <v>0</v>
          </cell>
          <cell r="AQ25">
            <v>0</v>
          </cell>
          <cell r="AR25">
            <v>0</v>
          </cell>
          <cell r="AS25">
            <v>0</v>
          </cell>
          <cell r="AU25" t="str">
            <v>tariqenterprises786@gmail.com</v>
          </cell>
          <cell r="AW25" t="str">
            <v>03212000761</v>
          </cell>
          <cell r="AX25" t="e">
            <v>#N/A</v>
          </cell>
          <cell r="AY25" t="e">
            <v>#N/A</v>
          </cell>
          <cell r="AZ25" t="str">
            <v>TARIQ MAHMOOD MEMON</v>
          </cell>
          <cell r="BA25">
            <v>380</v>
          </cell>
        </row>
        <row r="26">
          <cell r="B26">
            <v>3277076465</v>
          </cell>
          <cell r="C26" t="str">
            <v>SEMEEN AKHTER</v>
          </cell>
          <cell r="D26" t="str">
            <v>AKHTER QUOMI</v>
          </cell>
          <cell r="E26" t="str">
            <v>104/1/1, 5TH STREET,</v>
          </cell>
          <cell r="F26" t="str">
            <v>PHASE-6, DHA,</v>
          </cell>
          <cell r="G26" t="str">
            <v>POSTAL CODE 75500 KARACHI</v>
          </cell>
          <cell r="K26">
            <v>2086</v>
          </cell>
          <cell r="L26">
            <v>2086</v>
          </cell>
          <cell r="M26">
            <v>0</v>
          </cell>
          <cell r="N26">
            <v>2086</v>
          </cell>
          <cell r="O26">
            <v>522</v>
          </cell>
          <cell r="P26">
            <v>313</v>
          </cell>
          <cell r="Q26">
            <v>1251</v>
          </cell>
          <cell r="R26" t="str">
            <v>0033-550558-001</v>
          </cell>
          <cell r="S26" t="str">
            <v>KASB BANK LIMITED</v>
          </cell>
          <cell r="T26" t="str">
            <v>DHA SHAHBAZ BR, PLOT#24/C,SHAHBAZ COMM LANE 2,MAIN KH-E-HAFIZ/SHAHBAZ PH-6 KHI</v>
          </cell>
          <cell r="U26" t="str">
            <v>SEMEEN AKHTER</v>
          </cell>
          <cell r="V26" t="str">
            <v>4230158193234</v>
          </cell>
          <cell r="Y26">
            <v>2086</v>
          </cell>
          <cell r="Z26">
            <v>2086</v>
          </cell>
          <cell r="AA26">
            <v>313</v>
          </cell>
          <cell r="AB26" t="str">
            <v>Filler</v>
          </cell>
          <cell r="AE26">
            <v>0</v>
          </cell>
          <cell r="AF26">
            <v>0</v>
          </cell>
          <cell r="AG26">
            <v>0</v>
          </cell>
          <cell r="AK26">
            <v>0</v>
          </cell>
          <cell r="AL26">
            <v>0</v>
          </cell>
          <cell r="AM26">
            <v>0</v>
          </cell>
          <cell r="AQ26">
            <v>0</v>
          </cell>
          <cell r="AR26">
            <v>0</v>
          </cell>
          <cell r="AS26">
            <v>0</v>
          </cell>
          <cell r="AU26" t="str">
            <v>semeen7@gmail.com</v>
          </cell>
          <cell r="AW26" t="str">
            <v>03008267681</v>
          </cell>
          <cell r="AX26" t="str">
            <v>Proper account # required</v>
          </cell>
          <cell r="AY26" t="e">
            <v>#N/A</v>
          </cell>
          <cell r="AZ26" t="str">
            <v>SEMEEN AKHTER</v>
          </cell>
          <cell r="BA26">
            <v>1251</v>
          </cell>
        </row>
        <row r="27">
          <cell r="B27">
            <v>3277084117</v>
          </cell>
          <cell r="C27" t="str">
            <v>AMIN NADIR ALI</v>
          </cell>
          <cell r="D27" t="str">
            <v>NADIR ALI</v>
          </cell>
          <cell r="E27" t="str">
            <v>FLAT # A-7,4TH FLOOR,LAKHANI APPARTMENT,</v>
          </cell>
          <cell r="F27" t="str">
            <v>OPP PLATINIUM COLONY,LOBO STREET,</v>
          </cell>
          <cell r="G27" t="str">
            <v>GARDEN WEST KARACHI</v>
          </cell>
          <cell r="K27">
            <v>647</v>
          </cell>
          <cell r="L27">
            <v>0</v>
          </cell>
          <cell r="M27">
            <v>647</v>
          </cell>
          <cell r="N27">
            <v>647</v>
          </cell>
          <cell r="O27">
            <v>0</v>
          </cell>
          <cell r="P27">
            <v>97</v>
          </cell>
          <cell r="Q27">
            <v>550</v>
          </cell>
          <cell r="R27" t="str">
            <v>1-2-15-20620-714-103644</v>
          </cell>
          <cell r="S27" t="str">
            <v>SUMMIT BANK LTD.</v>
          </cell>
          <cell r="T27" t="str">
            <v>DOLMEN CITY,HARBOUR FRONT,CLIFTON, BLOCK-IV,KARACHI</v>
          </cell>
          <cell r="U27" t="str">
            <v>AMIN NADIR ALI</v>
          </cell>
          <cell r="V27" t="str">
            <v>4210116467675</v>
          </cell>
          <cell r="Y27">
            <v>647</v>
          </cell>
          <cell r="Z27">
            <v>647</v>
          </cell>
          <cell r="AA27">
            <v>97</v>
          </cell>
          <cell r="AB27" t="str">
            <v>Filler</v>
          </cell>
          <cell r="AE27">
            <v>0</v>
          </cell>
          <cell r="AF27">
            <v>0</v>
          </cell>
          <cell r="AG27">
            <v>0</v>
          </cell>
          <cell r="AK27">
            <v>0</v>
          </cell>
          <cell r="AL27">
            <v>0</v>
          </cell>
          <cell r="AM27">
            <v>0</v>
          </cell>
          <cell r="AQ27">
            <v>0</v>
          </cell>
          <cell r="AR27">
            <v>0</v>
          </cell>
          <cell r="AS27">
            <v>0</v>
          </cell>
          <cell r="AU27" t="str">
            <v>amin.vayani@gmail.com</v>
          </cell>
          <cell r="AW27" t="str">
            <v>03332289326</v>
          </cell>
          <cell r="AX27" t="str">
            <v>Proper account # required</v>
          </cell>
          <cell r="AY27" t="e">
            <v>#N/A</v>
          </cell>
          <cell r="AZ27" t="str">
            <v>AMIN NADIR ALI</v>
          </cell>
          <cell r="BA27">
            <v>550</v>
          </cell>
        </row>
        <row r="28">
          <cell r="B28">
            <v>3350124327</v>
          </cell>
          <cell r="C28" t="str">
            <v>MUHAMMAD UMER ADIL</v>
          </cell>
          <cell r="D28" t="str">
            <v>KAFEEL AHMAD</v>
          </cell>
          <cell r="E28" t="str">
            <v>HOUSE NO. 04</v>
          </cell>
          <cell r="F28" t="str">
            <v>STREET NO.07 SECTOR -A</v>
          </cell>
          <cell r="G28" t="str">
            <v>BAHRIA ENCLAVE ISLAMABAD</v>
          </cell>
          <cell r="K28">
            <v>89500</v>
          </cell>
          <cell r="L28">
            <v>89500</v>
          </cell>
          <cell r="M28">
            <v>0</v>
          </cell>
          <cell r="N28">
            <v>89500</v>
          </cell>
          <cell r="O28">
            <v>22375</v>
          </cell>
          <cell r="P28">
            <v>13425</v>
          </cell>
          <cell r="Q28">
            <v>53700</v>
          </cell>
          <cell r="U28" t="str">
            <v>MUHAMMAD UMER ADIL</v>
          </cell>
          <cell r="V28" t="str">
            <v>3740503454759</v>
          </cell>
          <cell r="Y28">
            <v>89500</v>
          </cell>
          <cell r="Z28">
            <v>89500</v>
          </cell>
          <cell r="AA28">
            <v>13425</v>
          </cell>
          <cell r="AB28" t="str">
            <v>Filler</v>
          </cell>
          <cell r="AE28">
            <v>0</v>
          </cell>
          <cell r="AF28">
            <v>0</v>
          </cell>
          <cell r="AG28">
            <v>0</v>
          </cell>
          <cell r="AK28">
            <v>0</v>
          </cell>
          <cell r="AL28">
            <v>0</v>
          </cell>
          <cell r="AM28">
            <v>0</v>
          </cell>
          <cell r="AQ28">
            <v>0</v>
          </cell>
          <cell r="AR28">
            <v>0</v>
          </cell>
          <cell r="AS28">
            <v>0</v>
          </cell>
          <cell r="AU28" t="str">
            <v>mumer58@gmail.com</v>
          </cell>
          <cell r="AW28" t="str">
            <v>03005018771</v>
          </cell>
          <cell r="AX28" t="e">
            <v>#N/A</v>
          </cell>
          <cell r="AY28" t="e">
            <v>#N/A</v>
          </cell>
          <cell r="AZ28" t="str">
            <v>MUHAMMAD UMER ADIL</v>
          </cell>
          <cell r="BA28">
            <v>53700</v>
          </cell>
        </row>
        <row r="29">
          <cell r="B29">
            <v>3525061681</v>
          </cell>
          <cell r="C29" t="str">
            <v>SYED MOAZZAM ALI SHAH</v>
          </cell>
          <cell r="D29" t="str">
            <v>SYED JAMAT AI SHAH</v>
          </cell>
          <cell r="E29" t="str">
            <v>15 - FCC, SYED MARATAB ALI ROAD</v>
          </cell>
          <cell r="F29" t="str">
            <v>GULBERG - IV,</v>
          </cell>
          <cell r="G29" t="str">
            <v>LAHORE</v>
          </cell>
          <cell r="K29">
            <v>260210</v>
          </cell>
          <cell r="L29">
            <v>260210</v>
          </cell>
          <cell r="M29">
            <v>0</v>
          </cell>
          <cell r="N29">
            <v>260210</v>
          </cell>
          <cell r="O29">
            <v>65053</v>
          </cell>
          <cell r="P29">
            <v>39032</v>
          </cell>
          <cell r="Q29">
            <v>156125</v>
          </cell>
          <cell r="U29" t="str">
            <v>SYED MOAZZAM ALI SHAH</v>
          </cell>
          <cell r="V29" t="str">
            <v>3520276329269</v>
          </cell>
          <cell r="Y29">
            <v>260210</v>
          </cell>
          <cell r="Z29">
            <v>260210</v>
          </cell>
          <cell r="AA29">
            <v>39032</v>
          </cell>
          <cell r="AB29" t="str">
            <v>Filler</v>
          </cell>
          <cell r="AE29">
            <v>0</v>
          </cell>
          <cell r="AF29">
            <v>0</v>
          </cell>
          <cell r="AG29">
            <v>0</v>
          </cell>
          <cell r="AK29">
            <v>0</v>
          </cell>
          <cell r="AL29">
            <v>0</v>
          </cell>
          <cell r="AM29">
            <v>0</v>
          </cell>
          <cell r="AQ29">
            <v>0</v>
          </cell>
          <cell r="AR29">
            <v>0</v>
          </cell>
          <cell r="AS29">
            <v>0</v>
          </cell>
          <cell r="AU29" t="str">
            <v>sunny.3001@hotmail.com</v>
          </cell>
          <cell r="AW29" t="str">
            <v>03334226530</v>
          </cell>
          <cell r="AX29" t="e">
            <v>#N/A</v>
          </cell>
          <cell r="AY29" t="e">
            <v>#N/A</v>
          </cell>
          <cell r="AZ29" t="str">
            <v>SYED MOAZZAM ALI SHAH</v>
          </cell>
          <cell r="BA29">
            <v>156125</v>
          </cell>
        </row>
        <row r="30">
          <cell r="B30">
            <v>4234020056</v>
          </cell>
          <cell r="C30" t="str">
            <v>ABDUL RAUF</v>
          </cell>
          <cell r="D30" t="str">
            <v>USMAN</v>
          </cell>
          <cell r="E30" t="str">
            <v>HOUSE NO # C-46, BLOCK # 8,</v>
          </cell>
          <cell r="F30" t="str">
            <v>GULSHAN-E-IQBAL,</v>
          </cell>
          <cell r="G30" t="str">
            <v>KARACHI. KARACHI</v>
          </cell>
          <cell r="K30">
            <v>1000</v>
          </cell>
          <cell r="L30">
            <v>0</v>
          </cell>
          <cell r="M30">
            <v>1000</v>
          </cell>
          <cell r="N30">
            <v>1000</v>
          </cell>
          <cell r="O30">
            <v>0</v>
          </cell>
          <cell r="P30">
            <v>200</v>
          </cell>
          <cell r="Q30">
            <v>800</v>
          </cell>
          <cell r="U30" t="str">
            <v>ABDUL RAUF</v>
          </cell>
          <cell r="V30" t="str">
            <v>4220159012281</v>
          </cell>
          <cell r="Y30">
            <v>1000</v>
          </cell>
          <cell r="Z30">
            <v>1000</v>
          </cell>
          <cell r="AA30">
            <v>200</v>
          </cell>
          <cell r="AB30" t="str">
            <v>Non Filler</v>
          </cell>
          <cell r="AE30">
            <v>0</v>
          </cell>
          <cell r="AF30">
            <v>0</v>
          </cell>
          <cell r="AG30">
            <v>0</v>
          </cell>
          <cell r="AK30">
            <v>0</v>
          </cell>
          <cell r="AL30">
            <v>0</v>
          </cell>
          <cell r="AM30">
            <v>0</v>
          </cell>
          <cell r="AQ30">
            <v>0</v>
          </cell>
          <cell r="AR30">
            <v>0</v>
          </cell>
          <cell r="AS30">
            <v>0</v>
          </cell>
          <cell r="AU30" t="str">
            <v>anisjumani@hotmail.com</v>
          </cell>
          <cell r="AW30" t="str">
            <v>03003644354</v>
          </cell>
          <cell r="AX30" t="e">
            <v>#N/A</v>
          </cell>
          <cell r="AY30" t="e">
            <v>#N/A</v>
          </cell>
          <cell r="AZ30" t="str">
            <v>ABDUL RAUF</v>
          </cell>
          <cell r="BA30">
            <v>800</v>
          </cell>
        </row>
        <row r="31">
          <cell r="B31">
            <v>4259002979</v>
          </cell>
          <cell r="C31" t="str">
            <v>AMIR HAROON</v>
          </cell>
          <cell r="D31" t="str">
            <v>HAROON JANGDA</v>
          </cell>
          <cell r="E31" t="str">
            <v>PL-197 KOHSAR VIEW OF JUSTICE INAMULLAH</v>
          </cell>
          <cell r="F31" t="str">
            <v>FL-B-3, BLOCK 7/8 KARACHI.</v>
          </cell>
          <cell r="G31" t="str">
            <v>KARACHI</v>
          </cell>
          <cell r="K31">
            <v>97</v>
          </cell>
          <cell r="L31">
            <v>0</v>
          </cell>
          <cell r="M31">
            <v>97</v>
          </cell>
          <cell r="N31">
            <v>97</v>
          </cell>
          <cell r="O31">
            <v>0</v>
          </cell>
          <cell r="P31">
            <v>19</v>
          </cell>
          <cell r="Q31">
            <v>78</v>
          </cell>
          <cell r="U31" t="str">
            <v>AMIR HAROON</v>
          </cell>
          <cell r="V31" t="str">
            <v>4220176135939</v>
          </cell>
          <cell r="Y31">
            <v>97</v>
          </cell>
          <cell r="Z31">
            <v>97</v>
          </cell>
          <cell r="AA31">
            <v>19</v>
          </cell>
          <cell r="AB31" t="str">
            <v>Non Filler</v>
          </cell>
          <cell r="AE31">
            <v>0</v>
          </cell>
          <cell r="AF31">
            <v>0</v>
          </cell>
          <cell r="AG31">
            <v>0</v>
          </cell>
          <cell r="AK31">
            <v>0</v>
          </cell>
          <cell r="AL31">
            <v>0</v>
          </cell>
          <cell r="AM31">
            <v>0</v>
          </cell>
          <cell r="AQ31">
            <v>0</v>
          </cell>
          <cell r="AR31">
            <v>0</v>
          </cell>
          <cell r="AS31">
            <v>0</v>
          </cell>
          <cell r="AU31" t="str">
            <v>aamirjangda786@yahoo.com</v>
          </cell>
          <cell r="AW31" t="str">
            <v>03219221684</v>
          </cell>
          <cell r="AX31" t="e">
            <v>#N/A</v>
          </cell>
          <cell r="AY31" t="e">
            <v>#N/A</v>
          </cell>
          <cell r="AZ31" t="str">
            <v>AMIR HAROON</v>
          </cell>
          <cell r="BA31">
            <v>78</v>
          </cell>
        </row>
        <row r="32">
          <cell r="B32">
            <v>4341027603</v>
          </cell>
          <cell r="C32" t="str">
            <v>ABDUL HADI</v>
          </cell>
          <cell r="D32" t="str">
            <v>ABDUL KAREEM</v>
          </cell>
          <cell r="E32" t="str">
            <v>H.NO.15-D, BLOCK II, FIRST FLOOR,</v>
          </cell>
          <cell r="F32" t="str">
            <v>P.E.C.H.S, KARACHI. 75400</v>
          </cell>
          <cell r="G32" t="str">
            <v>KARACHI</v>
          </cell>
          <cell r="K32">
            <v>1195</v>
          </cell>
          <cell r="L32">
            <v>0</v>
          </cell>
          <cell r="M32">
            <v>1195</v>
          </cell>
          <cell r="N32">
            <v>1195</v>
          </cell>
          <cell r="O32">
            <v>0</v>
          </cell>
          <cell r="P32">
            <v>239</v>
          </cell>
          <cell r="Q32">
            <v>956</v>
          </cell>
          <cell r="R32" t="str">
            <v>0000470025696201</v>
          </cell>
          <cell r="S32" t="str">
            <v>HABIB BANK LIMITED</v>
          </cell>
          <cell r="T32" t="str">
            <v>ANNEXE BRANCH KARACHI</v>
          </cell>
          <cell r="U32" t="str">
            <v>ABDUL HADI</v>
          </cell>
          <cell r="V32" t="str">
            <v>4220176294145</v>
          </cell>
          <cell r="Y32">
            <v>598</v>
          </cell>
          <cell r="Z32">
            <v>598</v>
          </cell>
          <cell r="AA32">
            <v>120</v>
          </cell>
          <cell r="AB32" t="str">
            <v>Non Filler</v>
          </cell>
          <cell r="AC32" t="str">
            <v>GHAZALA HADI</v>
          </cell>
          <cell r="AD32" t="str">
            <v>4220154403486</v>
          </cell>
          <cell r="AE32">
            <v>597</v>
          </cell>
          <cell r="AF32">
            <v>597</v>
          </cell>
          <cell r="AG32">
            <v>119</v>
          </cell>
          <cell r="AH32" t="str">
            <v>Non Filler</v>
          </cell>
          <cell r="AK32">
            <v>0</v>
          </cell>
          <cell r="AL32">
            <v>0</v>
          </cell>
          <cell r="AM32">
            <v>0</v>
          </cell>
          <cell r="AQ32">
            <v>0</v>
          </cell>
          <cell r="AR32">
            <v>0</v>
          </cell>
          <cell r="AS32">
            <v>0</v>
          </cell>
          <cell r="AU32" t="str">
            <v>abdulhadi15d@gmail.com</v>
          </cell>
          <cell r="AW32" t="str">
            <v>03332118568</v>
          </cell>
          <cell r="AX32" t="str">
            <v>Timeout (host bank not responding)</v>
          </cell>
          <cell r="AY32" t="e">
            <v>#N/A</v>
          </cell>
          <cell r="AZ32" t="str">
            <v>ABDUL HADI</v>
          </cell>
          <cell r="BA32">
            <v>956</v>
          </cell>
        </row>
        <row r="33">
          <cell r="B33">
            <v>4366033773</v>
          </cell>
          <cell r="C33" t="str">
            <v>SARA AHMED</v>
          </cell>
          <cell r="D33" t="str">
            <v>TASNEEM AHMED SIDDIQUI</v>
          </cell>
          <cell r="E33" t="str">
            <v>C-16, BLOCK A, KDA OLHS,</v>
          </cell>
          <cell r="F33" t="str">
            <v>MAIN DALMIA ROAD.</v>
          </cell>
          <cell r="G33" t="str">
            <v>KARACHI</v>
          </cell>
          <cell r="K33">
            <v>500</v>
          </cell>
          <cell r="L33">
            <v>0</v>
          </cell>
          <cell r="M33">
            <v>500</v>
          </cell>
          <cell r="N33">
            <v>500</v>
          </cell>
          <cell r="O33">
            <v>0</v>
          </cell>
          <cell r="P33">
            <v>75</v>
          </cell>
          <cell r="Q33">
            <v>425</v>
          </cell>
          <cell r="U33" t="str">
            <v>SARA AHMED</v>
          </cell>
          <cell r="V33" t="str">
            <v>4230183133912</v>
          </cell>
          <cell r="Y33">
            <v>500</v>
          </cell>
          <cell r="Z33">
            <v>500</v>
          </cell>
          <cell r="AA33">
            <v>75</v>
          </cell>
          <cell r="AB33" t="str">
            <v>Filler</v>
          </cell>
          <cell r="AE33">
            <v>0</v>
          </cell>
          <cell r="AF33">
            <v>0</v>
          </cell>
          <cell r="AG33">
            <v>0</v>
          </cell>
          <cell r="AK33">
            <v>0</v>
          </cell>
          <cell r="AL33">
            <v>0</v>
          </cell>
          <cell r="AM33">
            <v>0</v>
          </cell>
          <cell r="AQ33">
            <v>0</v>
          </cell>
          <cell r="AR33">
            <v>0</v>
          </cell>
          <cell r="AS33">
            <v>0</v>
          </cell>
          <cell r="AW33" t="str">
            <v>03312483443</v>
          </cell>
          <cell r="AX33" t="e">
            <v>#N/A</v>
          </cell>
          <cell r="AY33" t="e">
            <v>#N/A</v>
          </cell>
          <cell r="AZ33" t="str">
            <v>SARA AHMED</v>
          </cell>
          <cell r="BA33">
            <v>425</v>
          </cell>
        </row>
        <row r="34">
          <cell r="B34">
            <v>4424003141</v>
          </cell>
          <cell r="C34" t="str">
            <v>MUSHTAQ AHMED (200)</v>
          </cell>
          <cell r="D34" t="str">
            <v>ABDUL WAKEEL</v>
          </cell>
          <cell r="E34" t="str">
            <v>F-10 FAREED SQUARE BLOCK-14</v>
          </cell>
          <cell r="F34" t="str">
            <v>F.B. AREA KARACHI-38</v>
          </cell>
          <cell r="G34" t="str">
            <v>KARACHI</v>
          </cell>
          <cell r="K34">
            <v>133</v>
          </cell>
          <cell r="L34">
            <v>0</v>
          </cell>
          <cell r="M34">
            <v>133</v>
          </cell>
          <cell r="N34">
            <v>133</v>
          </cell>
          <cell r="O34">
            <v>0</v>
          </cell>
          <cell r="P34">
            <v>27</v>
          </cell>
          <cell r="Q34">
            <v>106</v>
          </cell>
          <cell r="U34" t="str">
            <v>MUSHTAQ AHMED (200)</v>
          </cell>
          <cell r="V34" t="str">
            <v>4200025171685</v>
          </cell>
          <cell r="Y34">
            <v>133</v>
          </cell>
          <cell r="Z34">
            <v>133</v>
          </cell>
          <cell r="AA34">
            <v>27</v>
          </cell>
          <cell r="AB34" t="str">
            <v>Non Filler</v>
          </cell>
          <cell r="AE34">
            <v>0</v>
          </cell>
          <cell r="AF34">
            <v>0</v>
          </cell>
          <cell r="AG34">
            <v>0</v>
          </cell>
          <cell r="AK34">
            <v>0</v>
          </cell>
          <cell r="AL34">
            <v>0</v>
          </cell>
          <cell r="AM34">
            <v>0</v>
          </cell>
          <cell r="AQ34">
            <v>0</v>
          </cell>
          <cell r="AR34">
            <v>0</v>
          </cell>
          <cell r="AS34">
            <v>0</v>
          </cell>
          <cell r="AU34" t="str">
            <v>mushtaq_emtts@yahoo.com</v>
          </cell>
          <cell r="AW34" t="str">
            <v>03333189850</v>
          </cell>
          <cell r="AX34" t="e">
            <v>#N/A</v>
          </cell>
          <cell r="AY34" t="e">
            <v>#N/A</v>
          </cell>
          <cell r="AZ34" t="str">
            <v>MUSHTAQ AHMED (200)</v>
          </cell>
          <cell r="BA34">
            <v>106</v>
          </cell>
        </row>
        <row r="35">
          <cell r="B35">
            <v>4424025987</v>
          </cell>
          <cell r="C35" t="str">
            <v>KASHIF MAHMOOD</v>
          </cell>
          <cell r="D35" t="str">
            <v>MAMOOD AHMED</v>
          </cell>
          <cell r="E35" t="str">
            <v>102/I, KHAYABAN-E-GHAZI</v>
          </cell>
          <cell r="F35" t="str">
            <v>PHASE VI, D.H.A.,</v>
          </cell>
          <cell r="G35" t="str">
            <v>KARACHI</v>
          </cell>
          <cell r="K35">
            <v>309</v>
          </cell>
          <cell r="L35">
            <v>0</v>
          </cell>
          <cell r="M35">
            <v>309</v>
          </cell>
          <cell r="N35">
            <v>309</v>
          </cell>
          <cell r="O35">
            <v>0</v>
          </cell>
          <cell r="P35">
            <v>62</v>
          </cell>
          <cell r="Q35">
            <v>247</v>
          </cell>
          <cell r="R35" t="str">
            <v>PK30UNIL0112123401021565</v>
          </cell>
          <cell r="S35" t="str">
            <v>UNITED BANK LIMITED</v>
          </cell>
          <cell r="T35" t="str">
            <v>AL REHMAN BRANCH KARACHI</v>
          </cell>
          <cell r="U35" t="str">
            <v>KASHIF MAHMOOD</v>
          </cell>
          <cell r="V35" t="str">
            <v>4230135475057</v>
          </cell>
          <cell r="Y35">
            <v>309</v>
          </cell>
          <cell r="Z35">
            <v>309</v>
          </cell>
          <cell r="AA35">
            <v>62</v>
          </cell>
          <cell r="AB35" t="str">
            <v>Non Filler</v>
          </cell>
          <cell r="AE35">
            <v>0</v>
          </cell>
          <cell r="AF35">
            <v>0</v>
          </cell>
          <cell r="AG35">
            <v>0</v>
          </cell>
          <cell r="AK35">
            <v>0</v>
          </cell>
          <cell r="AL35">
            <v>0</v>
          </cell>
          <cell r="AM35">
            <v>0</v>
          </cell>
          <cell r="AQ35">
            <v>0</v>
          </cell>
          <cell r="AR35">
            <v>0</v>
          </cell>
          <cell r="AS35">
            <v>0</v>
          </cell>
          <cell r="AU35" t="str">
            <v>drkashifmahmood@hotmail.com</v>
          </cell>
          <cell r="AW35" t="str">
            <v>03008250499</v>
          </cell>
          <cell r="AX35" t="str">
            <v>Timeout (host bank not responding)</v>
          </cell>
          <cell r="AY35" t="e">
            <v>#N/A</v>
          </cell>
          <cell r="AZ35" t="str">
            <v>KASHIF MAHMOOD</v>
          </cell>
          <cell r="BA35">
            <v>247</v>
          </cell>
        </row>
        <row r="36">
          <cell r="B36">
            <v>4457069727</v>
          </cell>
          <cell r="C36" t="str">
            <v>MUHAMMAD HANIF</v>
          </cell>
          <cell r="D36" t="str">
            <v>HASHIM</v>
          </cell>
          <cell r="E36" t="str">
            <v>A-62 MEMON NAGAR GULZAR-E-HIJRI</v>
          </cell>
          <cell r="G36" t="str">
            <v>KARACHI</v>
          </cell>
          <cell r="K36">
            <v>1047</v>
          </cell>
          <cell r="L36">
            <v>0</v>
          </cell>
          <cell r="M36">
            <v>1047</v>
          </cell>
          <cell r="N36">
            <v>1047</v>
          </cell>
          <cell r="O36">
            <v>0</v>
          </cell>
          <cell r="P36">
            <v>210</v>
          </cell>
          <cell r="Q36">
            <v>837</v>
          </cell>
          <cell r="U36" t="str">
            <v>MUHAMMAD HANIF</v>
          </cell>
          <cell r="V36" t="str">
            <v>4200004986453</v>
          </cell>
          <cell r="Y36">
            <v>524</v>
          </cell>
          <cell r="Z36">
            <v>524</v>
          </cell>
          <cell r="AA36">
            <v>105</v>
          </cell>
          <cell r="AB36" t="str">
            <v>Non Filler</v>
          </cell>
          <cell r="AC36" t="str">
            <v>MUHAMMAD USMAN</v>
          </cell>
          <cell r="AD36" t="str">
            <v>4200002573755</v>
          </cell>
          <cell r="AE36">
            <v>523</v>
          </cell>
          <cell r="AF36">
            <v>523</v>
          </cell>
          <cell r="AG36">
            <v>105</v>
          </cell>
          <cell r="AH36" t="str">
            <v>Non Filler</v>
          </cell>
          <cell r="AK36">
            <v>0</v>
          </cell>
          <cell r="AL36">
            <v>0</v>
          </cell>
          <cell r="AM36">
            <v>0</v>
          </cell>
          <cell r="AQ36">
            <v>0</v>
          </cell>
          <cell r="AR36">
            <v>0</v>
          </cell>
          <cell r="AS36">
            <v>0</v>
          </cell>
          <cell r="AU36" t="str">
            <v>theusman20@yahoo.com</v>
          </cell>
          <cell r="AW36" t="str">
            <v>03462710461</v>
          </cell>
          <cell r="AX36" t="e">
            <v>#N/A</v>
          </cell>
          <cell r="AY36" t="e">
            <v>#N/A</v>
          </cell>
          <cell r="AZ36" t="str">
            <v>MUHAMMAD HANIF</v>
          </cell>
          <cell r="BA36">
            <v>837</v>
          </cell>
        </row>
        <row r="37">
          <cell r="B37">
            <v>4804029669</v>
          </cell>
          <cell r="C37" t="str">
            <v>MOHAMMAD JAVAID</v>
          </cell>
          <cell r="D37" t="str">
            <v>MUHAMMAD SHAFI</v>
          </cell>
          <cell r="E37" t="str">
            <v>R-49, 15/A-1, BUFFER ZONE,</v>
          </cell>
          <cell r="G37" t="str">
            <v>KARACHI</v>
          </cell>
          <cell r="K37">
            <v>433</v>
          </cell>
          <cell r="L37">
            <v>0</v>
          </cell>
          <cell r="M37">
            <v>433</v>
          </cell>
          <cell r="N37">
            <v>433</v>
          </cell>
          <cell r="O37">
            <v>0</v>
          </cell>
          <cell r="P37">
            <v>65</v>
          </cell>
          <cell r="Q37">
            <v>368</v>
          </cell>
          <cell r="U37" t="str">
            <v>MOHAMMAD JAVAID</v>
          </cell>
          <cell r="V37" t="str">
            <v>4250101923215</v>
          </cell>
          <cell r="Y37">
            <v>433</v>
          </cell>
          <cell r="Z37">
            <v>433</v>
          </cell>
          <cell r="AA37">
            <v>65</v>
          </cell>
          <cell r="AB37" t="str">
            <v>Filler</v>
          </cell>
          <cell r="AE37">
            <v>0</v>
          </cell>
          <cell r="AF37">
            <v>0</v>
          </cell>
          <cell r="AG37">
            <v>0</v>
          </cell>
          <cell r="AK37">
            <v>0</v>
          </cell>
          <cell r="AL37">
            <v>0</v>
          </cell>
          <cell r="AM37">
            <v>0</v>
          </cell>
          <cell r="AQ37">
            <v>0</v>
          </cell>
          <cell r="AR37">
            <v>0</v>
          </cell>
          <cell r="AS37">
            <v>0</v>
          </cell>
          <cell r="AU37" t="str">
            <v>rashid.rasheed@gfg.com.pk</v>
          </cell>
          <cell r="AW37" t="str">
            <v>03332209136</v>
          </cell>
          <cell r="AX37" t="e">
            <v>#N/A</v>
          </cell>
          <cell r="AY37" t="e">
            <v>#N/A</v>
          </cell>
          <cell r="AZ37" t="str">
            <v>MOHAMMAD JAVAID</v>
          </cell>
          <cell r="BA37">
            <v>368</v>
          </cell>
        </row>
        <row r="38">
          <cell r="B38">
            <v>5587045704</v>
          </cell>
          <cell r="C38" t="str">
            <v>RABIA PARVEEN</v>
          </cell>
          <cell r="D38" t="str">
            <v>GHULAM NABI KHAN</v>
          </cell>
          <cell r="E38" t="str">
            <v>H # T-985, STREET 2, MADINA COLONY</v>
          </cell>
          <cell r="F38" t="str">
            <v>RASHEED ABAD, CHARSADDA ROAD</v>
          </cell>
          <cell r="G38" t="str">
            <v>PESHAWAR</v>
          </cell>
          <cell r="K38">
            <v>519</v>
          </cell>
          <cell r="L38">
            <v>0</v>
          </cell>
          <cell r="M38">
            <v>519</v>
          </cell>
          <cell r="N38">
            <v>519</v>
          </cell>
          <cell r="O38">
            <v>0</v>
          </cell>
          <cell r="P38">
            <v>91</v>
          </cell>
          <cell r="Q38">
            <v>428</v>
          </cell>
          <cell r="R38" t="str">
            <v>901000-0</v>
          </cell>
          <cell r="S38" t="str">
            <v>NBP</v>
          </cell>
          <cell r="T38" t="str">
            <v>SADDAR ROAD PESHAWAR</v>
          </cell>
          <cell r="U38" t="str">
            <v>RABIA PARVEEN</v>
          </cell>
          <cell r="V38" t="str">
            <v>1730199141996</v>
          </cell>
          <cell r="Y38">
            <v>260</v>
          </cell>
          <cell r="Z38">
            <v>260</v>
          </cell>
          <cell r="AA38">
            <v>52</v>
          </cell>
          <cell r="AB38" t="str">
            <v>Non Filler</v>
          </cell>
          <cell r="AC38" t="str">
            <v>GHULAM NABI KHAN</v>
          </cell>
          <cell r="AD38" t="str">
            <v>1730154340691</v>
          </cell>
          <cell r="AE38">
            <v>259</v>
          </cell>
          <cell r="AF38">
            <v>259</v>
          </cell>
          <cell r="AG38">
            <v>39</v>
          </cell>
          <cell r="AH38" t="str">
            <v>Filler</v>
          </cell>
          <cell r="AK38">
            <v>0</v>
          </cell>
          <cell r="AL38">
            <v>0</v>
          </cell>
          <cell r="AM38">
            <v>0</v>
          </cell>
          <cell r="AQ38">
            <v>0</v>
          </cell>
          <cell r="AR38">
            <v>0</v>
          </cell>
          <cell r="AS38">
            <v>0</v>
          </cell>
          <cell r="AX38" t="str">
            <v>Proper account # required</v>
          </cell>
          <cell r="AY38" t="e">
            <v>#N/A</v>
          </cell>
          <cell r="AZ38" t="str">
            <v>RABIA PARVEEN</v>
          </cell>
          <cell r="BA38">
            <v>428</v>
          </cell>
        </row>
        <row r="39">
          <cell r="B39">
            <v>6122014282</v>
          </cell>
          <cell r="C39" t="str">
            <v>FEROZ ALI KHAWAJA</v>
          </cell>
          <cell r="D39" t="str">
            <v>MUHAMMAD HUSSAIN</v>
          </cell>
          <cell r="E39" t="str">
            <v>HOUSE # B-11, FATIMA CORPORATION HOUSING</v>
          </cell>
          <cell r="F39" t="str">
            <v>SOCEITY SOLDIER BAZAR</v>
          </cell>
          <cell r="G39" t="str">
            <v>KARACHI</v>
          </cell>
          <cell r="K39">
            <v>2000</v>
          </cell>
          <cell r="L39">
            <v>0</v>
          </cell>
          <cell r="M39">
            <v>2000</v>
          </cell>
          <cell r="N39">
            <v>2000</v>
          </cell>
          <cell r="O39">
            <v>0</v>
          </cell>
          <cell r="P39">
            <v>400</v>
          </cell>
          <cell r="Q39">
            <v>1600</v>
          </cell>
          <cell r="U39" t="str">
            <v>FEROZ ALI KHAWAJA</v>
          </cell>
          <cell r="V39" t="str">
            <v>4220104469755</v>
          </cell>
          <cell r="Y39">
            <v>2000</v>
          </cell>
          <cell r="Z39">
            <v>2000</v>
          </cell>
          <cell r="AA39">
            <v>400</v>
          </cell>
          <cell r="AB39" t="str">
            <v>Non Filler</v>
          </cell>
          <cell r="AE39">
            <v>0</v>
          </cell>
          <cell r="AF39">
            <v>0</v>
          </cell>
          <cell r="AG39">
            <v>0</v>
          </cell>
          <cell r="AK39">
            <v>0</v>
          </cell>
          <cell r="AL39">
            <v>0</v>
          </cell>
          <cell r="AM39">
            <v>0</v>
          </cell>
          <cell r="AQ39">
            <v>0</v>
          </cell>
          <cell r="AR39">
            <v>0</v>
          </cell>
          <cell r="AS39">
            <v>0</v>
          </cell>
          <cell r="AU39" t="str">
            <v>mfenterprises@ymail.com</v>
          </cell>
          <cell r="AW39" t="str">
            <v>03009259340</v>
          </cell>
          <cell r="AX39" t="e">
            <v>#N/A</v>
          </cell>
          <cell r="AY39" t="e">
            <v>#N/A</v>
          </cell>
          <cell r="AZ39" t="str">
            <v>FEROZ ALI KHAWAJA</v>
          </cell>
          <cell r="BA39">
            <v>1600</v>
          </cell>
        </row>
        <row r="40">
          <cell r="B40">
            <v>6122091348</v>
          </cell>
          <cell r="C40" t="str">
            <v>HAMID SAEED</v>
          </cell>
          <cell r="D40" t="str">
            <v>MAHMOOD SAEED</v>
          </cell>
          <cell r="E40" t="str">
            <v>HOUSE # 01 KHAYBAN-E-SAADI</v>
          </cell>
          <cell r="F40" t="str">
            <v>PHASE 3 07 DHA</v>
          </cell>
          <cell r="G40" t="str">
            <v>KARACHI</v>
          </cell>
          <cell r="K40">
            <v>656</v>
          </cell>
          <cell r="L40">
            <v>0</v>
          </cell>
          <cell r="M40">
            <v>656</v>
          </cell>
          <cell r="N40">
            <v>656</v>
          </cell>
          <cell r="O40">
            <v>0</v>
          </cell>
          <cell r="P40">
            <v>131</v>
          </cell>
          <cell r="Q40">
            <v>525</v>
          </cell>
          <cell r="R40" t="str">
            <v>2-043-20311-714-109891</v>
          </cell>
          <cell r="S40" t="str">
            <v>HABIB METROPOLITION BANK LTD</v>
          </cell>
          <cell r="T40" t="str">
            <v>KHAYBAN-E-SEHAR KARACHI</v>
          </cell>
          <cell r="U40" t="str">
            <v>HAMID SAEED</v>
          </cell>
          <cell r="V40" t="str">
            <v>4200002142089</v>
          </cell>
          <cell r="Y40">
            <v>656</v>
          </cell>
          <cell r="Z40">
            <v>656</v>
          </cell>
          <cell r="AA40">
            <v>131</v>
          </cell>
          <cell r="AB40" t="str">
            <v>Non Filler</v>
          </cell>
          <cell r="AE40">
            <v>0</v>
          </cell>
          <cell r="AF40">
            <v>0</v>
          </cell>
          <cell r="AG40">
            <v>0</v>
          </cell>
          <cell r="AK40">
            <v>0</v>
          </cell>
          <cell r="AL40">
            <v>0</v>
          </cell>
          <cell r="AM40">
            <v>0</v>
          </cell>
          <cell r="AQ40">
            <v>0</v>
          </cell>
          <cell r="AR40">
            <v>0</v>
          </cell>
          <cell r="AS40">
            <v>0</v>
          </cell>
          <cell r="AU40" t="str">
            <v>hamidsaeed41@gmail.com</v>
          </cell>
          <cell r="AW40" t="str">
            <v>03432340168</v>
          </cell>
          <cell r="AX40" t="str">
            <v>Proper account # required</v>
          </cell>
          <cell r="AY40" t="e">
            <v>#N/A</v>
          </cell>
          <cell r="AZ40" t="str">
            <v>HAMID SAEED</v>
          </cell>
          <cell r="BA40">
            <v>525</v>
          </cell>
        </row>
        <row r="41">
          <cell r="B41">
            <v>6445024531</v>
          </cell>
          <cell r="C41" t="str">
            <v>MUNIR AHMED</v>
          </cell>
          <cell r="D41" t="str">
            <v>INAYAT ULLAH</v>
          </cell>
          <cell r="E41" t="str">
            <v>HOUSE NO.844/B,</v>
          </cell>
          <cell r="F41" t="str">
            <v>SIR SYED TOWN-III,</v>
          </cell>
          <cell r="G41" t="str">
            <v>FAISALABAD</v>
          </cell>
          <cell r="K41">
            <v>1</v>
          </cell>
          <cell r="L41">
            <v>0</v>
          </cell>
          <cell r="M41">
            <v>1</v>
          </cell>
          <cell r="N41">
            <v>1</v>
          </cell>
          <cell r="O41">
            <v>0</v>
          </cell>
          <cell r="P41">
            <v>0</v>
          </cell>
          <cell r="Q41">
            <v>1</v>
          </cell>
          <cell r="U41" t="str">
            <v>MUNIR AHMED</v>
          </cell>
          <cell r="V41" t="str">
            <v>3310026123147</v>
          </cell>
          <cell r="Y41">
            <v>1</v>
          </cell>
          <cell r="Z41">
            <v>1</v>
          </cell>
          <cell r="AA41">
            <v>0</v>
          </cell>
          <cell r="AB41" t="str">
            <v>Non Filler</v>
          </cell>
          <cell r="AE41">
            <v>0</v>
          </cell>
          <cell r="AF41">
            <v>0</v>
          </cell>
          <cell r="AG41">
            <v>0</v>
          </cell>
          <cell r="AK41">
            <v>0</v>
          </cell>
          <cell r="AL41">
            <v>0</v>
          </cell>
          <cell r="AM41">
            <v>0</v>
          </cell>
          <cell r="AQ41">
            <v>0</v>
          </cell>
          <cell r="AR41">
            <v>0</v>
          </cell>
          <cell r="AS41">
            <v>0</v>
          </cell>
          <cell r="AU41" t="str">
            <v>munir54pk@hotmail.com</v>
          </cell>
          <cell r="AW41" t="str">
            <v>03458864941</v>
          </cell>
          <cell r="AX41" t="e">
            <v>#N/A</v>
          </cell>
          <cell r="AY41" t="e">
            <v>#N/A</v>
          </cell>
          <cell r="AZ41" t="str">
            <v>MUNIR AHMED</v>
          </cell>
          <cell r="BA41">
            <v>1</v>
          </cell>
        </row>
        <row r="42">
          <cell r="B42">
            <v>6601028911</v>
          </cell>
          <cell r="C42" t="str">
            <v>BUSHRA SHABBIR</v>
          </cell>
          <cell r="D42" t="str">
            <v>SHABBIR AHMED</v>
          </cell>
          <cell r="E42" t="str">
            <v>33-B,WAHDAT COLONY,47080</v>
          </cell>
          <cell r="G42" t="str">
            <v>TAXILA</v>
          </cell>
          <cell r="K42">
            <v>500</v>
          </cell>
          <cell r="L42">
            <v>500</v>
          </cell>
          <cell r="M42">
            <v>0</v>
          </cell>
          <cell r="N42">
            <v>500</v>
          </cell>
          <cell r="O42">
            <v>125</v>
          </cell>
          <cell r="P42">
            <v>100</v>
          </cell>
          <cell r="Q42">
            <v>275</v>
          </cell>
          <cell r="R42" t="str">
            <v>PK35ALFH0407001003047415</v>
          </cell>
          <cell r="S42" t="str">
            <v>BANK ALFALAH LIMITED</v>
          </cell>
          <cell r="T42" t="str">
            <v>STOCK EXCHANGE-BR BLUE AREA ISLAMABAD</v>
          </cell>
          <cell r="U42" t="str">
            <v>BUSHRA SHABBIR</v>
          </cell>
          <cell r="V42" t="str">
            <v>3740505086986</v>
          </cell>
          <cell r="Y42">
            <v>500</v>
          </cell>
          <cell r="Z42">
            <v>500</v>
          </cell>
          <cell r="AA42">
            <v>100</v>
          </cell>
          <cell r="AB42" t="str">
            <v>Non Filler</v>
          </cell>
          <cell r="AE42">
            <v>0</v>
          </cell>
          <cell r="AF42">
            <v>0</v>
          </cell>
          <cell r="AG42">
            <v>0</v>
          </cell>
          <cell r="AK42">
            <v>0</v>
          </cell>
          <cell r="AL42">
            <v>0</v>
          </cell>
          <cell r="AM42">
            <v>0</v>
          </cell>
          <cell r="AQ42">
            <v>0</v>
          </cell>
          <cell r="AR42">
            <v>0</v>
          </cell>
          <cell r="AS42">
            <v>0</v>
          </cell>
          <cell r="AU42" t="str">
            <v>nicechap@live.com</v>
          </cell>
          <cell r="AW42" t="str">
            <v>03315006854</v>
          </cell>
          <cell r="AX42" t="str">
            <v>Timeout (host bank not responding)</v>
          </cell>
          <cell r="AY42" t="e">
            <v>#N/A</v>
          </cell>
          <cell r="AZ42" t="str">
            <v>BUSHRA SHABBIR</v>
          </cell>
          <cell r="BA42">
            <v>275</v>
          </cell>
        </row>
        <row r="43">
          <cell r="B43">
            <v>6676010946</v>
          </cell>
          <cell r="C43" t="str">
            <v>ISMAIL KARIM RAHIM</v>
          </cell>
          <cell r="D43" t="str">
            <v>KARIM</v>
          </cell>
          <cell r="E43" t="str">
            <v>6 / 4 RIMPA   CONSTELLATION</v>
          </cell>
          <cell r="F43" t="str">
            <v>CHAUDHRY   KHALIQ   UZAMAN ROAD</v>
          </cell>
          <cell r="G43" t="str">
            <v>FRERE  TOWN KARACHI</v>
          </cell>
          <cell r="K43">
            <v>5237</v>
          </cell>
          <cell r="L43">
            <v>0</v>
          </cell>
          <cell r="M43">
            <v>5237</v>
          </cell>
          <cell r="N43">
            <v>5237</v>
          </cell>
          <cell r="O43">
            <v>0</v>
          </cell>
          <cell r="P43">
            <v>873</v>
          </cell>
          <cell r="Q43">
            <v>4364</v>
          </cell>
          <cell r="U43" t="str">
            <v>ISMAIL KARIM RAHIM</v>
          </cell>
          <cell r="V43" t="str">
            <v>4230147015793</v>
          </cell>
          <cell r="W43" t="str">
            <v>271206220061</v>
          </cell>
          <cell r="Y43">
            <v>1747</v>
          </cell>
          <cell r="Z43">
            <v>1747</v>
          </cell>
          <cell r="AA43">
            <v>262</v>
          </cell>
          <cell r="AB43" t="str">
            <v>Filler</v>
          </cell>
          <cell r="AC43" t="str">
            <v>NAJMA ISMAIL</v>
          </cell>
          <cell r="AD43" t="str">
            <v>4230194405922</v>
          </cell>
          <cell r="AE43">
            <v>1745</v>
          </cell>
          <cell r="AF43">
            <v>1745</v>
          </cell>
          <cell r="AG43">
            <v>349</v>
          </cell>
          <cell r="AH43" t="str">
            <v>Non Filler</v>
          </cell>
          <cell r="AI43" t="str">
            <v>NASIR ABBAS</v>
          </cell>
          <cell r="AJ43" t="str">
            <v>4230110118043</v>
          </cell>
          <cell r="AK43">
            <v>1745</v>
          </cell>
          <cell r="AL43">
            <v>1745</v>
          </cell>
          <cell r="AM43">
            <v>262</v>
          </cell>
          <cell r="AN43" t="str">
            <v>Filler</v>
          </cell>
          <cell r="AQ43">
            <v>0</v>
          </cell>
          <cell r="AR43">
            <v>0</v>
          </cell>
          <cell r="AS43">
            <v>0</v>
          </cell>
          <cell r="AU43" t="str">
            <v>ikr110@gmail.com</v>
          </cell>
          <cell r="AW43" t="str">
            <v>03352168619</v>
          </cell>
          <cell r="AX43" t="e">
            <v>#N/A</v>
          </cell>
          <cell r="AY43" t="e">
            <v>#N/A</v>
          </cell>
          <cell r="AZ43" t="str">
            <v>ISMAIL KARIM RAHIM</v>
          </cell>
          <cell r="BA43">
            <v>4364</v>
          </cell>
        </row>
        <row r="44">
          <cell r="B44">
            <v>6684108954</v>
          </cell>
          <cell r="C44" t="str">
            <v>MOHAMMAD RASHEED QURESHI</v>
          </cell>
          <cell r="D44" t="str">
            <v>WALI MUHAMMAD QURESHI</v>
          </cell>
          <cell r="E44" t="str">
            <v>HOUSE NO.A-101 MADAM</v>
          </cell>
          <cell r="F44" t="str">
            <v>APPARTMENT AIRPORT</v>
          </cell>
          <cell r="G44" t="str">
            <v>KARACHI</v>
          </cell>
          <cell r="K44">
            <v>7</v>
          </cell>
          <cell r="L44">
            <v>0</v>
          </cell>
          <cell r="M44">
            <v>7</v>
          </cell>
          <cell r="N44">
            <v>7</v>
          </cell>
          <cell r="O44">
            <v>0</v>
          </cell>
          <cell r="P44">
            <v>1</v>
          </cell>
          <cell r="Q44">
            <v>6</v>
          </cell>
          <cell r="U44" t="str">
            <v>MOHAMMAD RASHEED QURESHI</v>
          </cell>
          <cell r="V44" t="str">
            <v>4250129551993</v>
          </cell>
          <cell r="Y44">
            <v>7</v>
          </cell>
          <cell r="Z44">
            <v>7</v>
          </cell>
          <cell r="AA44">
            <v>1</v>
          </cell>
          <cell r="AB44" t="str">
            <v>Non Filler</v>
          </cell>
          <cell r="AE44">
            <v>0</v>
          </cell>
          <cell r="AF44">
            <v>0</v>
          </cell>
          <cell r="AG44">
            <v>0</v>
          </cell>
          <cell r="AK44">
            <v>0</v>
          </cell>
          <cell r="AL44">
            <v>0</v>
          </cell>
          <cell r="AM44">
            <v>0</v>
          </cell>
          <cell r="AQ44">
            <v>0</v>
          </cell>
          <cell r="AR44">
            <v>0</v>
          </cell>
          <cell r="AS44">
            <v>0</v>
          </cell>
          <cell r="AW44" t="str">
            <v>03152413392</v>
          </cell>
          <cell r="AX44" t="e">
            <v>#N/A</v>
          </cell>
          <cell r="AY44" t="e">
            <v>#N/A</v>
          </cell>
          <cell r="AZ44" t="str">
            <v>MOHAMMAD RASHEED QURESHI</v>
          </cell>
          <cell r="BA44">
            <v>6</v>
          </cell>
        </row>
        <row r="45">
          <cell r="B45">
            <v>6684109069</v>
          </cell>
          <cell r="C45" t="str">
            <v>RAFIQ</v>
          </cell>
          <cell r="D45" t="str">
            <v>GHULAM HUSSAIN JAFFER</v>
          </cell>
          <cell r="E45" t="str">
            <v>PLOT NO.F-10 BLOCK 7</v>
          </cell>
          <cell r="F45" t="str">
            <v>CLIFTON</v>
          </cell>
          <cell r="G45" t="str">
            <v>KARACHI</v>
          </cell>
          <cell r="K45">
            <v>5250</v>
          </cell>
          <cell r="L45">
            <v>0</v>
          </cell>
          <cell r="M45">
            <v>5250</v>
          </cell>
          <cell r="N45">
            <v>5250</v>
          </cell>
          <cell r="O45">
            <v>0</v>
          </cell>
          <cell r="P45">
            <v>919</v>
          </cell>
          <cell r="Q45">
            <v>4331</v>
          </cell>
          <cell r="U45" t="str">
            <v>RAFIQ</v>
          </cell>
          <cell r="V45" t="str">
            <v>4220106943955</v>
          </cell>
          <cell r="W45" t="str">
            <v>06472893</v>
          </cell>
          <cell r="Y45">
            <v>2625</v>
          </cell>
          <cell r="Z45">
            <v>2625</v>
          </cell>
          <cell r="AA45">
            <v>394</v>
          </cell>
          <cell r="AB45" t="str">
            <v>Filler</v>
          </cell>
          <cell r="AC45" t="str">
            <v>SHABNAM</v>
          </cell>
          <cell r="AD45" t="str">
            <v>4220104600226</v>
          </cell>
          <cell r="AE45">
            <v>2625</v>
          </cell>
          <cell r="AF45">
            <v>2625</v>
          </cell>
          <cell r="AG45">
            <v>525</v>
          </cell>
          <cell r="AH45" t="str">
            <v>Non Filler</v>
          </cell>
          <cell r="AK45">
            <v>0</v>
          </cell>
          <cell r="AL45">
            <v>0</v>
          </cell>
          <cell r="AM45">
            <v>0</v>
          </cell>
          <cell r="AQ45">
            <v>0</v>
          </cell>
          <cell r="AR45">
            <v>0</v>
          </cell>
          <cell r="AS45">
            <v>0</v>
          </cell>
          <cell r="AU45" t="str">
            <v>rafiq.hussain@jsbl.com</v>
          </cell>
          <cell r="AW45" t="str">
            <v>03002105214</v>
          </cell>
          <cell r="AX45" t="e">
            <v>#N/A</v>
          </cell>
          <cell r="AY45" t="e">
            <v>#N/A</v>
          </cell>
          <cell r="AZ45" t="str">
            <v>RAFIQ</v>
          </cell>
          <cell r="BA45">
            <v>4331</v>
          </cell>
        </row>
        <row r="46">
          <cell r="B46">
            <v>6684140924</v>
          </cell>
          <cell r="C46" t="str">
            <v>MUHAMMAD ARIF</v>
          </cell>
          <cell r="D46" t="str">
            <v>MUHAMMAD DAWOOD</v>
          </cell>
          <cell r="E46" t="str">
            <v>HOUSE NO.205 2ND FLOOR MADNI</v>
          </cell>
          <cell r="F46" t="str">
            <v>HOUSE BUILDING PICTURE ROAD</v>
          </cell>
          <cell r="G46" t="str">
            <v>MOOSA LANE KARACHI</v>
          </cell>
          <cell r="K46">
            <v>500</v>
          </cell>
          <cell r="L46">
            <v>0</v>
          </cell>
          <cell r="M46">
            <v>500</v>
          </cell>
          <cell r="N46">
            <v>500</v>
          </cell>
          <cell r="O46">
            <v>0</v>
          </cell>
          <cell r="P46">
            <v>100</v>
          </cell>
          <cell r="Q46">
            <v>400</v>
          </cell>
          <cell r="U46" t="str">
            <v>MUHAMMAD ARIF</v>
          </cell>
          <cell r="V46" t="str">
            <v>4230109436767</v>
          </cell>
          <cell r="Y46">
            <v>500</v>
          </cell>
          <cell r="Z46">
            <v>500</v>
          </cell>
          <cell r="AA46">
            <v>100</v>
          </cell>
          <cell r="AB46" t="str">
            <v>Non Filler</v>
          </cell>
          <cell r="AE46">
            <v>0</v>
          </cell>
          <cell r="AF46">
            <v>0</v>
          </cell>
          <cell r="AG46">
            <v>0</v>
          </cell>
          <cell r="AK46">
            <v>0</v>
          </cell>
          <cell r="AL46">
            <v>0</v>
          </cell>
          <cell r="AM46">
            <v>0</v>
          </cell>
          <cell r="AQ46">
            <v>0</v>
          </cell>
          <cell r="AR46">
            <v>0</v>
          </cell>
          <cell r="AS46">
            <v>0</v>
          </cell>
          <cell r="AW46" t="str">
            <v>03212455559</v>
          </cell>
          <cell r="AX46" t="e">
            <v>#N/A</v>
          </cell>
          <cell r="AY46" t="str">
            <v>Time out (host bank not responding)</v>
          </cell>
          <cell r="AZ46" t="str">
            <v>MUHAMMAD ARIF</v>
          </cell>
          <cell r="BA46">
            <v>400</v>
          </cell>
        </row>
        <row r="47">
          <cell r="B47">
            <v>6684164551</v>
          </cell>
          <cell r="C47" t="str">
            <v>GHULAM MURTAZA SAEED</v>
          </cell>
          <cell r="D47" t="str">
            <v>ALLAH WASAYA KHAN</v>
          </cell>
          <cell r="E47" t="str">
            <v>S. A. INTERNATIONAL 6/16 ARKAY</v>
          </cell>
          <cell r="F47" t="str">
            <v>SQUARE (EXT) SHAHRAH-E-LIAQUAT</v>
          </cell>
          <cell r="G47" t="str">
            <v>KARACHI</v>
          </cell>
          <cell r="K47">
            <v>45115</v>
          </cell>
          <cell r="L47">
            <v>0</v>
          </cell>
          <cell r="M47">
            <v>45115</v>
          </cell>
          <cell r="N47">
            <v>45115</v>
          </cell>
          <cell r="O47">
            <v>0</v>
          </cell>
          <cell r="P47">
            <v>6767</v>
          </cell>
          <cell r="Q47">
            <v>38348</v>
          </cell>
          <cell r="R47" t="str">
            <v>013720311-111959</v>
          </cell>
          <cell r="S47" t="str">
            <v>HABIB METROPOLITAN BANK LIMITED</v>
          </cell>
          <cell r="T47" t="str">
            <v>GULSHAN CHOWRANGI BRANCH KARACHI</v>
          </cell>
          <cell r="U47" t="str">
            <v>GHULAM MURTAZA SAEED</v>
          </cell>
          <cell r="V47" t="str">
            <v>4220102930309</v>
          </cell>
          <cell r="Y47">
            <v>45115</v>
          </cell>
          <cell r="Z47">
            <v>45115</v>
          </cell>
          <cell r="AA47">
            <v>6767</v>
          </cell>
          <cell r="AB47" t="str">
            <v>Filler</v>
          </cell>
          <cell r="AE47">
            <v>0</v>
          </cell>
          <cell r="AF47">
            <v>0</v>
          </cell>
          <cell r="AG47">
            <v>0</v>
          </cell>
          <cell r="AK47">
            <v>0</v>
          </cell>
          <cell r="AL47">
            <v>0</v>
          </cell>
          <cell r="AM47">
            <v>0</v>
          </cell>
          <cell r="AQ47">
            <v>0</v>
          </cell>
          <cell r="AR47">
            <v>0</v>
          </cell>
          <cell r="AS47">
            <v>0</v>
          </cell>
          <cell r="AU47" t="str">
            <v>saintpak@cyber.net.pk</v>
          </cell>
          <cell r="AW47" t="str">
            <v>03212429297</v>
          </cell>
          <cell r="AX47" t="str">
            <v>Proper account # required</v>
          </cell>
          <cell r="AY47" t="e">
            <v>#N/A</v>
          </cell>
          <cell r="AZ47" t="str">
            <v>GHULAM MURTAZA SAEED</v>
          </cell>
          <cell r="BA47">
            <v>38348</v>
          </cell>
        </row>
        <row r="48">
          <cell r="B48">
            <v>6700022318</v>
          </cell>
          <cell r="C48" t="str">
            <v>TAZEEN SHAHID</v>
          </cell>
          <cell r="D48" t="str">
            <v>SHAHID ASHRAF</v>
          </cell>
          <cell r="E48" t="str">
            <v>12-A, STREET # 1, ASKARI-4</v>
          </cell>
          <cell r="F48" t="str">
            <v>RASHID MINHAS ROAD</v>
          </cell>
          <cell r="G48" t="str">
            <v>KARACHI</v>
          </cell>
          <cell r="K48">
            <v>15000</v>
          </cell>
          <cell r="L48">
            <v>0</v>
          </cell>
          <cell r="M48">
            <v>15000</v>
          </cell>
          <cell r="N48">
            <v>15000</v>
          </cell>
          <cell r="O48">
            <v>0</v>
          </cell>
          <cell r="P48">
            <v>3000</v>
          </cell>
          <cell r="Q48">
            <v>12000</v>
          </cell>
          <cell r="U48" t="str">
            <v>TAZEEN SHAHID</v>
          </cell>
          <cell r="V48" t="str">
            <v>4200004574402</v>
          </cell>
          <cell r="Y48">
            <v>15000</v>
          </cell>
          <cell r="Z48">
            <v>15000</v>
          </cell>
          <cell r="AA48">
            <v>3000</v>
          </cell>
          <cell r="AB48" t="str">
            <v>Non Filler</v>
          </cell>
          <cell r="AE48">
            <v>0</v>
          </cell>
          <cell r="AF48">
            <v>0</v>
          </cell>
          <cell r="AG48">
            <v>0</v>
          </cell>
          <cell r="AK48">
            <v>0</v>
          </cell>
          <cell r="AL48">
            <v>0</v>
          </cell>
          <cell r="AM48">
            <v>0</v>
          </cell>
          <cell r="AQ48">
            <v>0</v>
          </cell>
          <cell r="AR48">
            <v>0</v>
          </cell>
          <cell r="AS48">
            <v>0</v>
          </cell>
          <cell r="AU48" t="str">
            <v>ksiddiqi90@gmail.com</v>
          </cell>
          <cell r="AW48" t="str">
            <v>03022555598</v>
          </cell>
          <cell r="AX48" t="e">
            <v>#N/A</v>
          </cell>
          <cell r="AY48" t="e">
            <v>#N/A</v>
          </cell>
          <cell r="AZ48" t="str">
            <v>TAZEEN SHAHID</v>
          </cell>
          <cell r="BA48">
            <v>12000</v>
          </cell>
        </row>
        <row r="49">
          <cell r="B49">
            <v>6742050063</v>
          </cell>
          <cell r="C49" t="str">
            <v>MOHAMMAD ILYAS</v>
          </cell>
          <cell r="D49" t="str">
            <v>NOOR MUHAMMAD</v>
          </cell>
          <cell r="E49" t="str">
            <v>H.NO. E-40,</v>
          </cell>
          <cell r="F49" t="str">
            <v>MEMON HOUSING SOCIETY</v>
          </cell>
          <cell r="G49" t="str">
            <v>HYDERABAD</v>
          </cell>
          <cell r="K49">
            <v>2818</v>
          </cell>
          <cell r="L49">
            <v>2818</v>
          </cell>
          <cell r="M49">
            <v>0</v>
          </cell>
          <cell r="N49">
            <v>2818</v>
          </cell>
          <cell r="O49">
            <v>705</v>
          </cell>
          <cell r="P49">
            <v>564</v>
          </cell>
          <cell r="Q49">
            <v>1549</v>
          </cell>
          <cell r="R49" t="str">
            <v>8033-9</v>
          </cell>
          <cell r="S49" t="str">
            <v>MCB BANK LIMITED</v>
          </cell>
          <cell r="T49" t="str">
            <v>RISALA ROAD BRANCH HYDERABAD</v>
          </cell>
          <cell r="U49" t="str">
            <v>MOHAMMAD ILYAS</v>
          </cell>
          <cell r="V49" t="str">
            <v>4130253404975</v>
          </cell>
          <cell r="Y49">
            <v>706</v>
          </cell>
          <cell r="Z49">
            <v>706</v>
          </cell>
          <cell r="AA49">
            <v>141</v>
          </cell>
          <cell r="AB49" t="str">
            <v>Non Filler</v>
          </cell>
          <cell r="AC49" t="str">
            <v>MOHAMMAD FAROOQ</v>
          </cell>
          <cell r="AD49" t="str">
            <v>4130328358197</v>
          </cell>
          <cell r="AE49">
            <v>704</v>
          </cell>
          <cell r="AF49">
            <v>704</v>
          </cell>
          <cell r="AG49">
            <v>141</v>
          </cell>
          <cell r="AH49" t="str">
            <v>Non Filler</v>
          </cell>
          <cell r="AI49" t="str">
            <v>AMBREEN</v>
          </cell>
          <cell r="AJ49" t="str">
            <v>4130295558494</v>
          </cell>
          <cell r="AK49">
            <v>704</v>
          </cell>
          <cell r="AL49">
            <v>704</v>
          </cell>
          <cell r="AM49">
            <v>141</v>
          </cell>
          <cell r="AN49" t="str">
            <v>Non Filler</v>
          </cell>
          <cell r="AO49" t="str">
            <v>SHEHNAZ BANO</v>
          </cell>
          <cell r="AP49" t="str">
            <v>4130307742450</v>
          </cell>
          <cell r="AQ49">
            <v>704</v>
          </cell>
          <cell r="AR49">
            <v>704</v>
          </cell>
          <cell r="AS49">
            <v>141</v>
          </cell>
          <cell r="AT49" t="str">
            <v>Non Filler</v>
          </cell>
          <cell r="AW49" t="str">
            <v>03463836296</v>
          </cell>
          <cell r="AX49" t="str">
            <v>Proper account # required</v>
          </cell>
          <cell r="AY49" t="e">
            <v>#N/A</v>
          </cell>
          <cell r="AZ49" t="str">
            <v>MOHAMMAD ILYAS</v>
          </cell>
          <cell r="BA49">
            <v>1549</v>
          </cell>
        </row>
        <row r="50">
          <cell r="B50">
            <v>6742063078</v>
          </cell>
          <cell r="C50" t="str">
            <v>ASHOK KUMAR</v>
          </cell>
          <cell r="D50" t="str">
            <v>BHERU MAL</v>
          </cell>
          <cell r="E50" t="str">
            <v>TARGET ZARAI MARKAZ,</v>
          </cell>
          <cell r="F50" t="str">
            <v>SINJHORO,</v>
          </cell>
          <cell r="G50" t="str">
            <v>DISTT: SANGHAR</v>
          </cell>
          <cell r="K50">
            <v>9073</v>
          </cell>
          <cell r="L50">
            <v>0</v>
          </cell>
          <cell r="M50">
            <v>9073</v>
          </cell>
          <cell r="N50">
            <v>9073</v>
          </cell>
          <cell r="O50">
            <v>0</v>
          </cell>
          <cell r="P50">
            <v>1588</v>
          </cell>
          <cell r="Q50">
            <v>7485</v>
          </cell>
          <cell r="R50" t="str">
            <v>01-206-0006-8</v>
          </cell>
          <cell r="S50" t="str">
            <v>ALLIED BANK LIMITED</v>
          </cell>
          <cell r="T50" t="str">
            <v>M.A JINNAH ROAD , SANGHAR</v>
          </cell>
          <cell r="U50" t="str">
            <v>ASHOK KUMAR</v>
          </cell>
          <cell r="V50" t="str">
            <v>4420519662771</v>
          </cell>
          <cell r="Y50">
            <v>4537</v>
          </cell>
          <cell r="Z50">
            <v>4537</v>
          </cell>
          <cell r="AA50">
            <v>681</v>
          </cell>
          <cell r="AB50" t="str">
            <v>Filler</v>
          </cell>
          <cell r="AC50" t="str">
            <v>JAI WANTI BAI</v>
          </cell>
          <cell r="AD50" t="str">
            <v>4420535436614</v>
          </cell>
          <cell r="AE50">
            <v>4536</v>
          </cell>
          <cell r="AF50">
            <v>4536</v>
          </cell>
          <cell r="AG50">
            <v>907</v>
          </cell>
          <cell r="AH50" t="str">
            <v>Non Filler</v>
          </cell>
          <cell r="AK50">
            <v>0</v>
          </cell>
          <cell r="AL50">
            <v>0</v>
          </cell>
          <cell r="AM50">
            <v>0</v>
          </cell>
          <cell r="AQ50">
            <v>0</v>
          </cell>
          <cell r="AR50">
            <v>0</v>
          </cell>
          <cell r="AS50">
            <v>0</v>
          </cell>
          <cell r="AW50" t="str">
            <v>03003357975</v>
          </cell>
          <cell r="AX50" t="str">
            <v>Proper account # required</v>
          </cell>
          <cell r="AY50" t="e">
            <v>#N/A</v>
          </cell>
          <cell r="AZ50" t="str">
            <v>ASHOK KUMAR</v>
          </cell>
          <cell r="BA50">
            <v>7485</v>
          </cell>
        </row>
        <row r="51">
          <cell r="B51">
            <v>6858003774</v>
          </cell>
          <cell r="C51" t="str">
            <v>MAZHAR AHMED</v>
          </cell>
          <cell r="D51" t="str">
            <v>ZAFAR AHMED</v>
          </cell>
          <cell r="E51" t="str">
            <v>A-405, BLOCK J, NORTH NAZIMABAD KARACHI</v>
          </cell>
          <cell r="K51">
            <v>1585</v>
          </cell>
          <cell r="L51">
            <v>0</v>
          </cell>
          <cell r="M51">
            <v>1585</v>
          </cell>
          <cell r="N51">
            <v>1585</v>
          </cell>
          <cell r="O51">
            <v>0</v>
          </cell>
          <cell r="P51">
            <v>317</v>
          </cell>
          <cell r="Q51">
            <v>1268</v>
          </cell>
          <cell r="U51" t="str">
            <v>MAZHAR AHMED</v>
          </cell>
          <cell r="V51" t="str">
            <v>4210151630711</v>
          </cell>
          <cell r="Y51">
            <v>793</v>
          </cell>
          <cell r="Z51">
            <v>793</v>
          </cell>
          <cell r="AA51">
            <v>159</v>
          </cell>
          <cell r="AB51" t="str">
            <v>Non Filler</v>
          </cell>
          <cell r="AC51" t="str">
            <v>JALEES MAZHAR</v>
          </cell>
          <cell r="AD51" t="str">
            <v>4210125232032</v>
          </cell>
          <cell r="AE51">
            <v>792</v>
          </cell>
          <cell r="AF51">
            <v>792</v>
          </cell>
          <cell r="AG51">
            <v>158</v>
          </cell>
          <cell r="AH51" t="str">
            <v>Non Filler</v>
          </cell>
          <cell r="AK51">
            <v>0</v>
          </cell>
          <cell r="AL51">
            <v>0</v>
          </cell>
          <cell r="AM51">
            <v>0</v>
          </cell>
          <cell r="AQ51">
            <v>0</v>
          </cell>
          <cell r="AR51">
            <v>0</v>
          </cell>
          <cell r="AS51">
            <v>0</v>
          </cell>
          <cell r="AX51" t="e">
            <v>#N/A</v>
          </cell>
          <cell r="AY51" t="e">
            <v>#N/A</v>
          </cell>
          <cell r="AZ51" t="str">
            <v>MAZHAR AHMED</v>
          </cell>
          <cell r="BA51">
            <v>1268</v>
          </cell>
        </row>
        <row r="52">
          <cell r="B52">
            <v>7419006225</v>
          </cell>
          <cell r="C52" t="str">
            <v>MUHAMMAD WAQAR AHMED</v>
          </cell>
          <cell r="D52" t="str">
            <v>MUHAMMAD NEHAL UDDIN</v>
          </cell>
          <cell r="E52" t="str">
            <v>HOUSE NO.R-2620 BLOCK-6,</v>
          </cell>
          <cell r="F52" t="str">
            <v>NEAR MADINA MASJID GULSHAN-E-IQBAL</v>
          </cell>
          <cell r="G52" t="str">
            <v>KARACHI</v>
          </cell>
          <cell r="K52">
            <v>2618</v>
          </cell>
          <cell r="L52">
            <v>0</v>
          </cell>
          <cell r="M52">
            <v>2618</v>
          </cell>
          <cell r="N52">
            <v>2618</v>
          </cell>
          <cell r="O52">
            <v>0</v>
          </cell>
          <cell r="P52">
            <v>524</v>
          </cell>
          <cell r="Q52">
            <v>2094</v>
          </cell>
          <cell r="R52" t="str">
            <v>5012-0081-000374-01-09</v>
          </cell>
          <cell r="S52" t="str">
            <v>BANK AL-HABIB LTD.,-O-ISLAMIC BANKING</v>
          </cell>
          <cell r="T52" t="str">
            <v>AL-SHAMS GULSHAN-E-IQBALBLOCK-6 KARACHI</v>
          </cell>
          <cell r="U52" t="str">
            <v>MUHAMMAD WAQAR AHMED</v>
          </cell>
          <cell r="V52" t="str">
            <v>4210118555379</v>
          </cell>
          <cell r="Y52">
            <v>2618</v>
          </cell>
          <cell r="Z52">
            <v>2618</v>
          </cell>
          <cell r="AA52">
            <v>524</v>
          </cell>
          <cell r="AB52" t="str">
            <v>Non Filler</v>
          </cell>
          <cell r="AE52">
            <v>0</v>
          </cell>
          <cell r="AF52">
            <v>0</v>
          </cell>
          <cell r="AG52">
            <v>0</v>
          </cell>
          <cell r="AK52">
            <v>0</v>
          </cell>
          <cell r="AL52">
            <v>0</v>
          </cell>
          <cell r="AM52">
            <v>0</v>
          </cell>
          <cell r="AQ52">
            <v>0</v>
          </cell>
          <cell r="AR52">
            <v>0</v>
          </cell>
          <cell r="AS52">
            <v>0</v>
          </cell>
          <cell r="AU52" t="str">
            <v>waqarsaifee@hotmail.com</v>
          </cell>
          <cell r="AW52" t="str">
            <v>03002508393</v>
          </cell>
          <cell r="AX52" t="str">
            <v>Proper account # required</v>
          </cell>
          <cell r="AY52" t="e">
            <v>#N/A</v>
          </cell>
          <cell r="AZ52" t="str">
            <v>MUHAMMAD WAQAR AHMED</v>
          </cell>
          <cell r="BA52">
            <v>2094</v>
          </cell>
        </row>
        <row r="53">
          <cell r="B53">
            <v>10629014715</v>
          </cell>
          <cell r="C53" t="str">
            <v>SOHAIL AHMED NOMANI</v>
          </cell>
          <cell r="D53" t="str">
            <v>SIRAJ AHMED NOMANI</v>
          </cell>
          <cell r="E53" t="str">
            <v>HOUSE # 85-J, FIRST FLOOR,</v>
          </cell>
          <cell r="F53" t="str">
            <v>BLOCK 2, P.E.C.H.S.,</v>
          </cell>
          <cell r="G53" t="str">
            <v>KARACHI</v>
          </cell>
          <cell r="K53">
            <v>647</v>
          </cell>
          <cell r="L53">
            <v>647</v>
          </cell>
          <cell r="M53">
            <v>0</v>
          </cell>
          <cell r="N53">
            <v>647</v>
          </cell>
          <cell r="O53">
            <v>162</v>
          </cell>
          <cell r="P53">
            <v>130</v>
          </cell>
          <cell r="Q53">
            <v>355</v>
          </cell>
          <cell r="R53" t="str">
            <v>1026-0074-006510-01-3</v>
          </cell>
          <cell r="S53" t="str">
            <v>BANK AL HABIB LIMITED</v>
          </cell>
          <cell r="T53" t="str">
            <v>ALLAM IQBAL ROAD P.E.C.H.S. BLOCK 2 KARACHI.</v>
          </cell>
          <cell r="U53" t="str">
            <v>SOHAIL AHMED NOMANI</v>
          </cell>
          <cell r="V53" t="str">
            <v>4220104979531</v>
          </cell>
          <cell r="Y53">
            <v>324</v>
          </cell>
          <cell r="Z53">
            <v>324</v>
          </cell>
          <cell r="AA53">
            <v>65</v>
          </cell>
          <cell r="AB53" t="str">
            <v>Non Filler</v>
          </cell>
          <cell r="AC53" t="str">
            <v>FARINA SOHAIL</v>
          </cell>
          <cell r="AD53" t="str">
            <v>4220162329858</v>
          </cell>
          <cell r="AE53">
            <v>323</v>
          </cell>
          <cell r="AF53">
            <v>323</v>
          </cell>
          <cell r="AG53">
            <v>65</v>
          </cell>
          <cell r="AH53" t="str">
            <v>Non Filler</v>
          </cell>
          <cell r="AK53">
            <v>0</v>
          </cell>
          <cell r="AL53">
            <v>0</v>
          </cell>
          <cell r="AM53">
            <v>0</v>
          </cell>
          <cell r="AQ53">
            <v>0</v>
          </cell>
          <cell r="AR53">
            <v>0</v>
          </cell>
          <cell r="AS53">
            <v>0</v>
          </cell>
          <cell r="AU53" t="str">
            <v>soahno@yahoo.com</v>
          </cell>
          <cell r="AX53" t="str">
            <v>Proper account # required</v>
          </cell>
          <cell r="AY53" t="e">
            <v>#N/A</v>
          </cell>
          <cell r="AZ53" t="str">
            <v>SOHAIL AHMED NOMANI</v>
          </cell>
          <cell r="BA53">
            <v>355</v>
          </cell>
        </row>
        <row r="54">
          <cell r="B54">
            <v>10629049133</v>
          </cell>
          <cell r="C54" t="str">
            <v>SALEEMA IJLAL</v>
          </cell>
          <cell r="D54" t="str">
            <v>IJLAL SAEED</v>
          </cell>
          <cell r="E54" t="str">
            <v>HOUSE # 110, KHAYABAN-E-RIZWAN PHASE VII</v>
          </cell>
          <cell r="F54" t="str">
            <v>DHA</v>
          </cell>
          <cell r="G54" t="str">
            <v>KARACHI</v>
          </cell>
          <cell r="K54">
            <v>3888</v>
          </cell>
          <cell r="L54">
            <v>3888</v>
          </cell>
          <cell r="M54">
            <v>0</v>
          </cell>
          <cell r="N54">
            <v>3888</v>
          </cell>
          <cell r="O54">
            <v>972</v>
          </cell>
          <cell r="P54">
            <v>778</v>
          </cell>
          <cell r="Q54">
            <v>2138</v>
          </cell>
          <cell r="U54" t="str">
            <v>SALEEMA IJLAL</v>
          </cell>
          <cell r="V54" t="str">
            <v>4220118136828</v>
          </cell>
          <cell r="Y54">
            <v>3888</v>
          </cell>
          <cell r="Z54">
            <v>3888</v>
          </cell>
          <cell r="AA54">
            <v>778</v>
          </cell>
          <cell r="AB54" t="str">
            <v>Non Filler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M54">
            <v>0</v>
          </cell>
          <cell r="AQ54">
            <v>0</v>
          </cell>
          <cell r="AR54">
            <v>0</v>
          </cell>
          <cell r="AS54">
            <v>0</v>
          </cell>
          <cell r="AU54" t="str">
            <v>saleemaijlal@gmail.com</v>
          </cell>
          <cell r="AW54" t="str">
            <v>03458289228</v>
          </cell>
          <cell r="AX54" t="e">
            <v>#N/A</v>
          </cell>
          <cell r="AY54" t="e">
            <v>#N/A</v>
          </cell>
          <cell r="AZ54" t="str">
            <v>SALEEMA IJLAL</v>
          </cell>
          <cell r="BA54">
            <v>2138</v>
          </cell>
        </row>
        <row r="55">
          <cell r="B55">
            <v>10629056724</v>
          </cell>
          <cell r="C55" t="str">
            <v>SYED MOHAMMED RAZA ABIDI</v>
          </cell>
          <cell r="D55" t="str">
            <v>SYED MUJTABA HUSSAIN ABIDI</v>
          </cell>
          <cell r="E55" t="str">
            <v>14 - AVELINE CRESCENT TORONTO,</v>
          </cell>
          <cell r="F55" t="str">
            <v>POSTAL CODE : M1H2P5</v>
          </cell>
          <cell r="G55" t="str">
            <v>CANADA</v>
          </cell>
          <cell r="K55">
            <v>1043</v>
          </cell>
          <cell r="L55">
            <v>1043</v>
          </cell>
          <cell r="M55">
            <v>0</v>
          </cell>
          <cell r="N55">
            <v>1043</v>
          </cell>
          <cell r="O55">
            <v>261</v>
          </cell>
          <cell r="P55">
            <v>209</v>
          </cell>
          <cell r="Q55">
            <v>573</v>
          </cell>
          <cell r="R55" t="str">
            <v>01-5935423-01</v>
          </cell>
          <cell r="S55" t="str">
            <v>STANDARD CHARTERED BANK PAKISTAN LTD</v>
          </cell>
          <cell r="T55" t="str">
            <v>NAZIMABAD KARACHI</v>
          </cell>
          <cell r="U55" t="str">
            <v>SYED MOHAMMED RAZA ABIDI</v>
          </cell>
          <cell r="V55" t="str">
            <v>4210102049089</v>
          </cell>
          <cell r="Y55">
            <v>1043</v>
          </cell>
          <cell r="Z55">
            <v>1043</v>
          </cell>
          <cell r="AA55">
            <v>209</v>
          </cell>
          <cell r="AB55" t="str">
            <v>Non Filler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M55">
            <v>0</v>
          </cell>
          <cell r="AQ55">
            <v>0</v>
          </cell>
          <cell r="AR55">
            <v>0</v>
          </cell>
          <cell r="AS55">
            <v>0</v>
          </cell>
          <cell r="AU55" t="str">
            <v>razaabdi@hotmail.com</v>
          </cell>
          <cell r="AX55" t="str">
            <v>Proper account # required</v>
          </cell>
          <cell r="AY55" t="e">
            <v>#N/A</v>
          </cell>
          <cell r="AZ55" t="str">
            <v>SYED MOHAMMED RAZA ABIDI</v>
          </cell>
          <cell r="BA55">
            <v>573</v>
          </cell>
        </row>
        <row r="56">
          <cell r="B56">
            <v>10629123433</v>
          </cell>
          <cell r="C56" t="str">
            <v>ZAID MUNIR</v>
          </cell>
          <cell r="D56" t="str">
            <v>MUHAMMAD MUNIR</v>
          </cell>
          <cell r="E56" t="str">
            <v>HOUSE # 9, HUSSAINI SOCIETY, ALAMGIR</v>
          </cell>
          <cell r="F56" t="str">
            <v>ROAD, NEAR NATIONAL COLLEGE</v>
          </cell>
          <cell r="G56" t="str">
            <v>KARACHI</v>
          </cell>
          <cell r="K56">
            <v>248</v>
          </cell>
          <cell r="L56">
            <v>248</v>
          </cell>
          <cell r="M56">
            <v>0</v>
          </cell>
          <cell r="N56">
            <v>248</v>
          </cell>
          <cell r="O56">
            <v>62</v>
          </cell>
          <cell r="P56">
            <v>37</v>
          </cell>
          <cell r="Q56">
            <v>149</v>
          </cell>
          <cell r="R56" t="str">
            <v>0184-021001</v>
          </cell>
          <cell r="S56" t="str">
            <v>DUBAI ISLAMIC BANK</v>
          </cell>
          <cell r="T56" t="str">
            <v>SHAHEED-E-MILLAT ROAD KARACHI</v>
          </cell>
          <cell r="U56" t="str">
            <v>ZAID MUNIR</v>
          </cell>
          <cell r="V56" t="str">
            <v>4220154170479</v>
          </cell>
          <cell r="Y56">
            <v>248</v>
          </cell>
          <cell r="Z56">
            <v>248</v>
          </cell>
          <cell r="AA56">
            <v>37</v>
          </cell>
          <cell r="AB56" t="str">
            <v>Filler</v>
          </cell>
          <cell r="AE56">
            <v>0</v>
          </cell>
          <cell r="AF56">
            <v>0</v>
          </cell>
          <cell r="AG56">
            <v>0</v>
          </cell>
          <cell r="AK56">
            <v>0</v>
          </cell>
          <cell r="AL56">
            <v>0</v>
          </cell>
          <cell r="AM56">
            <v>0</v>
          </cell>
          <cell r="AQ56">
            <v>0</v>
          </cell>
          <cell r="AR56">
            <v>0</v>
          </cell>
          <cell r="AS56">
            <v>0</v>
          </cell>
          <cell r="AU56" t="str">
            <v>zaidmunir@hotmail.com</v>
          </cell>
          <cell r="AW56" t="str">
            <v>03459996656</v>
          </cell>
          <cell r="AX56" t="str">
            <v>Proper account # required</v>
          </cell>
          <cell r="AY56" t="e">
            <v>#N/A</v>
          </cell>
          <cell r="AZ56" t="str">
            <v>ZAID MUNIR</v>
          </cell>
          <cell r="BA56">
            <v>149</v>
          </cell>
        </row>
        <row r="57">
          <cell r="B57">
            <v>11072001487</v>
          </cell>
          <cell r="C57" t="str">
            <v>ABBAS ALI</v>
          </cell>
          <cell r="D57" t="str">
            <v>NISAR HUSSAIN</v>
          </cell>
          <cell r="E57" t="str">
            <v>FLAT NO. B4-307, AFSHAN APPARTMENT,</v>
          </cell>
          <cell r="F57" t="str">
            <v>PLOT 327/3 NAZRETH ROAD, GARDEN EAST,</v>
          </cell>
          <cell r="G57" t="str">
            <v>KARACHI</v>
          </cell>
          <cell r="K57">
            <v>2</v>
          </cell>
          <cell r="L57">
            <v>0</v>
          </cell>
          <cell r="M57">
            <v>2</v>
          </cell>
          <cell r="N57">
            <v>2</v>
          </cell>
          <cell r="O57">
            <v>0</v>
          </cell>
          <cell r="P57">
            <v>0</v>
          </cell>
          <cell r="Q57">
            <v>2</v>
          </cell>
          <cell r="U57" t="str">
            <v>ABBAS ALI</v>
          </cell>
          <cell r="V57" t="str">
            <v>4200004492669</v>
          </cell>
          <cell r="W57" t="str">
            <v>39086771</v>
          </cell>
          <cell r="Y57">
            <v>2</v>
          </cell>
          <cell r="Z57">
            <v>2</v>
          </cell>
          <cell r="AA57">
            <v>0</v>
          </cell>
          <cell r="AB57" t="str">
            <v>Filler</v>
          </cell>
          <cell r="AE57">
            <v>0</v>
          </cell>
          <cell r="AF57">
            <v>0</v>
          </cell>
          <cell r="AG57">
            <v>0</v>
          </cell>
          <cell r="AK57">
            <v>0</v>
          </cell>
          <cell r="AL57">
            <v>0</v>
          </cell>
          <cell r="AM57">
            <v>0</v>
          </cell>
          <cell r="AQ57">
            <v>0</v>
          </cell>
          <cell r="AR57">
            <v>0</v>
          </cell>
          <cell r="AS57">
            <v>0</v>
          </cell>
          <cell r="AU57" t="str">
            <v>abbas03313193535@gmail.com</v>
          </cell>
          <cell r="AW57" t="str">
            <v>03313193535</v>
          </cell>
          <cell r="AX57" t="e">
            <v>#N/A</v>
          </cell>
          <cell r="AY57" t="e">
            <v>#N/A</v>
          </cell>
          <cell r="AZ57" t="str">
            <v>ABBAS ALI</v>
          </cell>
          <cell r="BA57">
            <v>2</v>
          </cell>
        </row>
        <row r="58">
          <cell r="B58">
            <v>14233006723</v>
          </cell>
          <cell r="C58" t="str">
            <v>ASIF ALI KHAN</v>
          </cell>
          <cell r="D58" t="str">
            <v>RAFIQ AHMED KHAN</v>
          </cell>
          <cell r="E58" t="str">
            <v>HOUSE NO. A -848, SECTOR 11-B,</v>
          </cell>
          <cell r="F58" t="str">
            <v>NORTH KARACHI,</v>
          </cell>
          <cell r="G58" t="str">
            <v>KARACHI</v>
          </cell>
          <cell r="K58">
            <v>523</v>
          </cell>
          <cell r="L58">
            <v>0</v>
          </cell>
          <cell r="M58">
            <v>523</v>
          </cell>
          <cell r="N58">
            <v>523</v>
          </cell>
          <cell r="O58">
            <v>0</v>
          </cell>
          <cell r="P58">
            <v>104</v>
          </cell>
          <cell r="Q58">
            <v>419</v>
          </cell>
          <cell r="U58" t="str">
            <v>ASIF ALI KHAN</v>
          </cell>
          <cell r="V58" t="str">
            <v>4210142182329</v>
          </cell>
          <cell r="Y58">
            <v>262</v>
          </cell>
          <cell r="Z58">
            <v>262</v>
          </cell>
          <cell r="AA58">
            <v>52</v>
          </cell>
          <cell r="AB58" t="str">
            <v>Non Filler</v>
          </cell>
          <cell r="AC58" t="str">
            <v>SEEMA ASIF KHAM</v>
          </cell>
          <cell r="AD58" t="str">
            <v>4210176517102</v>
          </cell>
          <cell r="AE58">
            <v>261</v>
          </cell>
          <cell r="AF58">
            <v>261</v>
          </cell>
          <cell r="AG58">
            <v>52</v>
          </cell>
          <cell r="AH58" t="str">
            <v>Non Filler</v>
          </cell>
          <cell r="AK58">
            <v>0</v>
          </cell>
          <cell r="AL58">
            <v>0</v>
          </cell>
          <cell r="AM58">
            <v>0</v>
          </cell>
          <cell r="AQ58">
            <v>0</v>
          </cell>
          <cell r="AR58">
            <v>0</v>
          </cell>
          <cell r="AS58">
            <v>0</v>
          </cell>
          <cell r="AU58" t="str">
            <v>asif_khan025@hotmail.com</v>
          </cell>
          <cell r="AW58" t="str">
            <v>03452373784</v>
          </cell>
          <cell r="AX58" t="e">
            <v>#N/A</v>
          </cell>
          <cell r="AY58" t="e">
            <v>#N/A</v>
          </cell>
          <cell r="AZ58" t="str">
            <v>ASIF ALI KHAN</v>
          </cell>
          <cell r="BA58">
            <v>419</v>
          </cell>
        </row>
        <row r="59">
          <cell r="B59">
            <v>11</v>
          </cell>
          <cell r="C59" t="str">
            <v>M/S SOMERS NOMINEE (FAR EAST) LIMITED</v>
          </cell>
          <cell r="D59" t="str">
            <v>*</v>
          </cell>
          <cell r="E59" t="str">
            <v>C/O. CITIBANK N.A</v>
          </cell>
          <cell r="F59" t="str">
            <v>STATE LIFE BUILDING NO.1</v>
          </cell>
          <cell r="G59" t="str">
            <v>I.I. CHUNDRIGAR ROAD,</v>
          </cell>
          <cell r="H59" t="str">
            <v>KARACHI-PAKISTAN</v>
          </cell>
          <cell r="K59">
            <v>8089</v>
          </cell>
          <cell r="L59">
            <v>0</v>
          </cell>
          <cell r="M59">
            <v>8089</v>
          </cell>
          <cell r="N59">
            <v>8089</v>
          </cell>
          <cell r="O59">
            <v>0</v>
          </cell>
          <cell r="P59">
            <v>1618</v>
          </cell>
          <cell r="Q59">
            <v>6471</v>
          </cell>
          <cell r="U59" t="str">
            <v>M/S SOMERS NOMINEE (FAR EAST) LIMITED</v>
          </cell>
          <cell r="Y59">
            <v>8089</v>
          </cell>
          <cell r="Z59">
            <v>8089</v>
          </cell>
          <cell r="AA59">
            <v>1618</v>
          </cell>
          <cell r="AB59" t="str">
            <v>Non Filler</v>
          </cell>
          <cell r="AE59">
            <v>0</v>
          </cell>
          <cell r="AF59">
            <v>0</v>
          </cell>
          <cell r="AG59">
            <v>0</v>
          </cell>
          <cell r="AK59">
            <v>0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X59" t="e">
            <v>#N/A</v>
          </cell>
          <cell r="AY59" t="e">
            <v>#N/A</v>
          </cell>
          <cell r="AZ59" t="e">
            <v>#N/A</v>
          </cell>
          <cell r="BA59">
            <v>0</v>
          </cell>
        </row>
        <row r="60">
          <cell r="B60">
            <v>101</v>
          </cell>
          <cell r="C60" t="str">
            <v>M/S NATIONAL BANK OF PAKISTAN TRUSTEE WING. HEAD OFFICE</v>
          </cell>
          <cell r="E60" t="str">
            <v>NATIONAL BANK OF PAKISTAN</v>
          </cell>
          <cell r="F60" t="str">
            <v>MAIN BRANCH, KARACHI</v>
          </cell>
          <cell r="K60">
            <v>311</v>
          </cell>
          <cell r="L60">
            <v>0</v>
          </cell>
          <cell r="M60">
            <v>311</v>
          </cell>
          <cell r="N60">
            <v>311</v>
          </cell>
          <cell r="O60">
            <v>0</v>
          </cell>
          <cell r="P60">
            <v>0</v>
          </cell>
          <cell r="Q60">
            <v>311</v>
          </cell>
          <cell r="U60" t="str">
            <v>M/S NATIONAL BANK OF PAKISTAN TRUSTEE WING. HEAD OFFICE</v>
          </cell>
          <cell r="Y60">
            <v>311</v>
          </cell>
          <cell r="Z60">
            <v>311</v>
          </cell>
          <cell r="AA60">
            <v>0</v>
          </cell>
          <cell r="AB60" t="str">
            <v>Non Filler</v>
          </cell>
          <cell r="AE60">
            <v>0</v>
          </cell>
          <cell r="AF60">
            <v>0</v>
          </cell>
          <cell r="AG60">
            <v>0</v>
          </cell>
          <cell r="AK60">
            <v>0</v>
          </cell>
          <cell r="AL60">
            <v>0</v>
          </cell>
          <cell r="AM60">
            <v>0</v>
          </cell>
          <cell r="AQ60">
            <v>0</v>
          </cell>
          <cell r="AR60">
            <v>0</v>
          </cell>
          <cell r="AS60">
            <v>0</v>
          </cell>
          <cell r="AX60" t="e">
            <v>#N/A</v>
          </cell>
          <cell r="AY60" t="e">
            <v>#N/A</v>
          </cell>
          <cell r="AZ60" t="e">
            <v>#N/A</v>
          </cell>
          <cell r="BA60">
            <v>0</v>
          </cell>
        </row>
        <row r="61">
          <cell r="B61">
            <v>102</v>
          </cell>
          <cell r="C61" t="str">
            <v>ABDUL HAMEED COL</v>
          </cell>
          <cell r="D61" t="str">
            <v>SH. MUHAMMAD IBRAHIM</v>
          </cell>
          <cell r="E61" t="str">
            <v>H.NO. 434, STREET 16,</v>
          </cell>
          <cell r="F61" t="str">
            <v>SCHEME III, CHAKLALA,</v>
          </cell>
          <cell r="G61" t="str">
            <v>RAWALPINDI</v>
          </cell>
          <cell r="K61">
            <v>3264</v>
          </cell>
          <cell r="L61">
            <v>3264</v>
          </cell>
          <cell r="M61">
            <v>0</v>
          </cell>
          <cell r="N61">
            <v>3264</v>
          </cell>
          <cell r="O61">
            <v>816</v>
          </cell>
          <cell r="P61">
            <v>653</v>
          </cell>
          <cell r="Q61">
            <v>1795</v>
          </cell>
          <cell r="U61" t="str">
            <v>ABDUL HAMEED COL</v>
          </cell>
          <cell r="Y61">
            <v>3264</v>
          </cell>
          <cell r="Z61">
            <v>3264</v>
          </cell>
          <cell r="AA61">
            <v>653</v>
          </cell>
          <cell r="AB61" t="str">
            <v>Non Filler</v>
          </cell>
          <cell r="AE61">
            <v>0</v>
          </cell>
          <cell r="AF61">
            <v>0</v>
          </cell>
          <cell r="AG61">
            <v>0</v>
          </cell>
          <cell r="AK61">
            <v>0</v>
          </cell>
          <cell r="AL61">
            <v>0</v>
          </cell>
          <cell r="AM61">
            <v>0</v>
          </cell>
          <cell r="AQ61">
            <v>0</v>
          </cell>
          <cell r="AR61">
            <v>0</v>
          </cell>
          <cell r="AS61">
            <v>0</v>
          </cell>
          <cell r="AX61" t="e">
            <v>#N/A</v>
          </cell>
          <cell r="AY61" t="e">
            <v>#N/A</v>
          </cell>
          <cell r="AZ61" t="e">
            <v>#N/A</v>
          </cell>
          <cell r="BA61">
            <v>0</v>
          </cell>
        </row>
        <row r="62">
          <cell r="B62">
            <v>103</v>
          </cell>
          <cell r="C62" t="str">
            <v>TARIQ MAHMOOD</v>
          </cell>
          <cell r="D62" t="str">
            <v>SH. INAYAT ULLAH</v>
          </cell>
          <cell r="E62" t="str">
            <v>9-A, ASKARI APPT.,</v>
          </cell>
          <cell r="F62" t="str">
            <v>CHAKLALA III, RAWALPINDI</v>
          </cell>
          <cell r="K62">
            <v>391</v>
          </cell>
          <cell r="L62">
            <v>391</v>
          </cell>
          <cell r="M62">
            <v>0</v>
          </cell>
          <cell r="N62">
            <v>391</v>
          </cell>
          <cell r="O62">
            <v>98</v>
          </cell>
          <cell r="P62">
            <v>78</v>
          </cell>
          <cell r="Q62">
            <v>215</v>
          </cell>
          <cell r="U62" t="str">
            <v>TARIQ MAHMOOD</v>
          </cell>
          <cell r="Y62">
            <v>391</v>
          </cell>
          <cell r="Z62">
            <v>391</v>
          </cell>
          <cell r="AA62">
            <v>78</v>
          </cell>
          <cell r="AB62" t="str">
            <v>Non Filler</v>
          </cell>
          <cell r="AE62">
            <v>0</v>
          </cell>
          <cell r="AF62">
            <v>0</v>
          </cell>
          <cell r="AG62">
            <v>0</v>
          </cell>
          <cell r="AK62">
            <v>0</v>
          </cell>
          <cell r="AL62">
            <v>0</v>
          </cell>
          <cell r="AM62">
            <v>0</v>
          </cell>
          <cell r="AQ62">
            <v>0</v>
          </cell>
          <cell r="AR62">
            <v>0</v>
          </cell>
          <cell r="AS62">
            <v>0</v>
          </cell>
          <cell r="AX62" t="e">
            <v>#N/A</v>
          </cell>
          <cell r="AY62" t="e">
            <v>#N/A</v>
          </cell>
          <cell r="AZ62" t="e">
            <v>#N/A</v>
          </cell>
          <cell r="BA62">
            <v>0</v>
          </cell>
        </row>
        <row r="63">
          <cell r="B63">
            <v>106</v>
          </cell>
          <cell r="C63" t="str">
            <v>SALEEM SOHAIL BUTT</v>
          </cell>
          <cell r="D63" t="str">
            <v>MUHAMMAD SHAFI BUTT</v>
          </cell>
          <cell r="E63" t="str">
            <v>H.NO. 4-35/20,</v>
          </cell>
          <cell r="F63" t="str">
            <v>SUDIT SONSH RD.,</v>
          </cell>
          <cell r="G63" t="str">
            <v>QUETTA</v>
          </cell>
          <cell r="K63">
            <v>167</v>
          </cell>
          <cell r="L63">
            <v>167</v>
          </cell>
          <cell r="M63">
            <v>0</v>
          </cell>
          <cell r="N63">
            <v>167</v>
          </cell>
          <cell r="O63">
            <v>42</v>
          </cell>
          <cell r="P63">
            <v>33</v>
          </cell>
          <cell r="Q63">
            <v>92</v>
          </cell>
          <cell r="U63" t="str">
            <v>SALEEM SOHAIL BUTT</v>
          </cell>
          <cell r="Y63">
            <v>167</v>
          </cell>
          <cell r="Z63">
            <v>167</v>
          </cell>
          <cell r="AA63">
            <v>33</v>
          </cell>
          <cell r="AB63" t="str">
            <v>Non Filler</v>
          </cell>
          <cell r="AE63">
            <v>0</v>
          </cell>
          <cell r="AF63">
            <v>0</v>
          </cell>
          <cell r="AG63">
            <v>0</v>
          </cell>
          <cell r="AK63">
            <v>0</v>
          </cell>
          <cell r="AL63">
            <v>0</v>
          </cell>
          <cell r="AM63">
            <v>0</v>
          </cell>
          <cell r="AQ63">
            <v>0</v>
          </cell>
          <cell r="AR63">
            <v>0</v>
          </cell>
          <cell r="AS63">
            <v>0</v>
          </cell>
          <cell r="AX63" t="e">
            <v>#N/A</v>
          </cell>
          <cell r="AY63" t="e">
            <v>#N/A</v>
          </cell>
          <cell r="AZ63" t="e">
            <v>#N/A</v>
          </cell>
          <cell r="BA63">
            <v>0</v>
          </cell>
        </row>
        <row r="64">
          <cell r="B64">
            <v>107</v>
          </cell>
          <cell r="C64" t="str">
            <v>SAMINA RANA</v>
          </cell>
          <cell r="D64" t="str">
            <v>ABDUL SALAM</v>
          </cell>
          <cell r="E64" t="str">
            <v>ASKAR COMM. BANK LTD.,</v>
          </cell>
          <cell r="F64" t="str">
            <v>PESHAWAR CANT.</v>
          </cell>
          <cell r="K64">
            <v>391</v>
          </cell>
          <cell r="L64">
            <v>391</v>
          </cell>
          <cell r="M64">
            <v>0</v>
          </cell>
          <cell r="N64">
            <v>391</v>
          </cell>
          <cell r="O64">
            <v>98</v>
          </cell>
          <cell r="P64">
            <v>78</v>
          </cell>
          <cell r="Q64">
            <v>215</v>
          </cell>
          <cell r="U64" t="str">
            <v>SAMINA RANA</v>
          </cell>
          <cell r="Y64">
            <v>391</v>
          </cell>
          <cell r="Z64">
            <v>391</v>
          </cell>
          <cell r="AA64">
            <v>78</v>
          </cell>
          <cell r="AB64" t="str">
            <v>Non Filler</v>
          </cell>
          <cell r="AE64">
            <v>0</v>
          </cell>
          <cell r="AF64">
            <v>0</v>
          </cell>
          <cell r="AG64">
            <v>0</v>
          </cell>
          <cell r="AK64">
            <v>0</v>
          </cell>
          <cell r="AL64">
            <v>0</v>
          </cell>
          <cell r="AM64">
            <v>0</v>
          </cell>
          <cell r="AQ64">
            <v>0</v>
          </cell>
          <cell r="AR64">
            <v>0</v>
          </cell>
          <cell r="AS64">
            <v>0</v>
          </cell>
          <cell r="AX64" t="e">
            <v>#N/A</v>
          </cell>
          <cell r="AY64" t="e">
            <v>#N/A</v>
          </cell>
          <cell r="AZ64" t="e">
            <v>#N/A</v>
          </cell>
          <cell r="BA64">
            <v>0</v>
          </cell>
        </row>
        <row r="65">
          <cell r="B65">
            <v>110</v>
          </cell>
          <cell r="C65" t="str">
            <v>RAZIA BEGUM</v>
          </cell>
          <cell r="D65" t="str">
            <v>SULTAN AKHTAR</v>
          </cell>
          <cell r="E65" t="str">
            <v>R-342 SECTOR - 9</v>
          </cell>
          <cell r="F65" t="str">
            <v>NORTH KARACHI.</v>
          </cell>
          <cell r="K65">
            <v>391</v>
          </cell>
          <cell r="L65">
            <v>391</v>
          </cell>
          <cell r="M65">
            <v>0</v>
          </cell>
          <cell r="N65">
            <v>391</v>
          </cell>
          <cell r="O65">
            <v>98</v>
          </cell>
          <cell r="P65">
            <v>78</v>
          </cell>
          <cell r="Q65">
            <v>215</v>
          </cell>
          <cell r="U65" t="str">
            <v>RAZIA BEGUM</v>
          </cell>
          <cell r="Y65">
            <v>391</v>
          </cell>
          <cell r="Z65">
            <v>391</v>
          </cell>
          <cell r="AA65">
            <v>78</v>
          </cell>
          <cell r="AB65" t="str">
            <v>Non Filler</v>
          </cell>
          <cell r="AE65">
            <v>0</v>
          </cell>
          <cell r="AF65">
            <v>0</v>
          </cell>
          <cell r="AG65">
            <v>0</v>
          </cell>
          <cell r="AK65">
            <v>0</v>
          </cell>
          <cell r="AL65">
            <v>0</v>
          </cell>
          <cell r="AM65">
            <v>0</v>
          </cell>
          <cell r="AQ65">
            <v>0</v>
          </cell>
          <cell r="AR65">
            <v>0</v>
          </cell>
          <cell r="AS65">
            <v>0</v>
          </cell>
          <cell r="AX65" t="e">
            <v>#N/A</v>
          </cell>
          <cell r="AY65" t="e">
            <v>#N/A</v>
          </cell>
          <cell r="AZ65" t="e">
            <v>#N/A</v>
          </cell>
          <cell r="BA65">
            <v>0</v>
          </cell>
        </row>
        <row r="66">
          <cell r="B66">
            <v>111</v>
          </cell>
          <cell r="C66" t="str">
            <v>MOHAMMAD YAKOOB</v>
          </cell>
          <cell r="D66" t="str">
            <v>MOHAMMAD ALLAH DITA</v>
          </cell>
          <cell r="E66" t="str">
            <v>5/E 85/6</v>
          </cell>
          <cell r="F66" t="str">
            <v>NEW KARACHI.</v>
          </cell>
          <cell r="K66">
            <v>104</v>
          </cell>
          <cell r="L66">
            <v>104</v>
          </cell>
          <cell r="M66">
            <v>0</v>
          </cell>
          <cell r="N66">
            <v>104</v>
          </cell>
          <cell r="O66">
            <v>26</v>
          </cell>
          <cell r="P66">
            <v>21</v>
          </cell>
          <cell r="Q66">
            <v>57</v>
          </cell>
          <cell r="U66" t="str">
            <v>MOHAMMAD YAKOOB</v>
          </cell>
          <cell r="Y66">
            <v>104</v>
          </cell>
          <cell r="Z66">
            <v>104</v>
          </cell>
          <cell r="AA66">
            <v>21</v>
          </cell>
          <cell r="AB66" t="str">
            <v>Non Filler</v>
          </cell>
          <cell r="AE66">
            <v>0</v>
          </cell>
          <cell r="AF66">
            <v>0</v>
          </cell>
          <cell r="AG66">
            <v>0</v>
          </cell>
          <cell r="AK66">
            <v>0</v>
          </cell>
          <cell r="AL66">
            <v>0</v>
          </cell>
          <cell r="AM66">
            <v>0</v>
          </cell>
          <cell r="AQ66">
            <v>0</v>
          </cell>
          <cell r="AR66">
            <v>0</v>
          </cell>
          <cell r="AS66">
            <v>0</v>
          </cell>
          <cell r="AX66" t="e">
            <v>#N/A</v>
          </cell>
          <cell r="AY66" t="e">
            <v>#N/A</v>
          </cell>
          <cell r="AZ66" t="e">
            <v>#N/A</v>
          </cell>
          <cell r="BA66">
            <v>0</v>
          </cell>
        </row>
        <row r="67">
          <cell r="B67">
            <v>113</v>
          </cell>
          <cell r="C67" t="str">
            <v>AKBAR KHAN</v>
          </cell>
          <cell r="D67" t="str">
            <v>RASHEED KHAN</v>
          </cell>
          <cell r="E67" t="str">
            <v>R-1631 BLOCK 14- F "B" AREA</v>
          </cell>
          <cell r="F67" t="str">
            <v>KARACHI 38</v>
          </cell>
          <cell r="K67">
            <v>128</v>
          </cell>
          <cell r="L67">
            <v>128</v>
          </cell>
          <cell r="M67">
            <v>0</v>
          </cell>
          <cell r="N67">
            <v>128</v>
          </cell>
          <cell r="O67">
            <v>32</v>
          </cell>
          <cell r="P67">
            <v>26</v>
          </cell>
          <cell r="Q67">
            <v>70</v>
          </cell>
          <cell r="U67" t="str">
            <v>AKBAR KHAN</v>
          </cell>
          <cell r="Y67">
            <v>128</v>
          </cell>
          <cell r="Z67">
            <v>128</v>
          </cell>
          <cell r="AA67">
            <v>26</v>
          </cell>
          <cell r="AB67" t="str">
            <v>Non Filler</v>
          </cell>
          <cell r="AE67">
            <v>0</v>
          </cell>
          <cell r="AF67">
            <v>0</v>
          </cell>
          <cell r="AG67">
            <v>0</v>
          </cell>
          <cell r="AK67">
            <v>0</v>
          </cell>
          <cell r="AL67">
            <v>0</v>
          </cell>
          <cell r="AM67">
            <v>0</v>
          </cell>
          <cell r="AQ67">
            <v>0</v>
          </cell>
          <cell r="AR67">
            <v>0</v>
          </cell>
          <cell r="AS67">
            <v>0</v>
          </cell>
          <cell r="AX67" t="e">
            <v>#N/A</v>
          </cell>
          <cell r="AY67" t="e">
            <v>#N/A</v>
          </cell>
          <cell r="AZ67" t="e">
            <v>#N/A</v>
          </cell>
          <cell r="BA67">
            <v>0</v>
          </cell>
        </row>
        <row r="68">
          <cell r="B68">
            <v>115</v>
          </cell>
          <cell r="C68" t="str">
            <v>MRS.SHAKILA FARHAD HUSSAIN</v>
          </cell>
          <cell r="D68" t="str">
            <v>FARHAD HUSSAIN</v>
          </cell>
          <cell r="E68" t="str">
            <v>C/O MEDIPHARMA,MEDICINE CENTRE,</v>
          </cell>
          <cell r="F68" t="str">
            <v>SHOP NO.3,K.G NO.1,</v>
          </cell>
          <cell r="G68" t="str">
            <v>DENSOHALL,</v>
          </cell>
          <cell r="H68" t="str">
            <v>KARACHI.(TEL # 2413704)</v>
          </cell>
          <cell r="K68">
            <v>104</v>
          </cell>
          <cell r="L68">
            <v>104</v>
          </cell>
          <cell r="M68">
            <v>0</v>
          </cell>
          <cell r="N68">
            <v>104</v>
          </cell>
          <cell r="O68">
            <v>26</v>
          </cell>
          <cell r="P68">
            <v>21</v>
          </cell>
          <cell r="Q68">
            <v>57</v>
          </cell>
          <cell r="U68" t="str">
            <v>MRS.SHAKILA FARHAD HUSSAIN</v>
          </cell>
          <cell r="Y68">
            <v>104</v>
          </cell>
          <cell r="Z68">
            <v>104</v>
          </cell>
          <cell r="AA68">
            <v>21</v>
          </cell>
          <cell r="AB68" t="str">
            <v>Non Filler</v>
          </cell>
          <cell r="AE68">
            <v>0</v>
          </cell>
          <cell r="AF68">
            <v>0</v>
          </cell>
          <cell r="AG68">
            <v>0</v>
          </cell>
          <cell r="AK68">
            <v>0</v>
          </cell>
          <cell r="AL68">
            <v>0</v>
          </cell>
          <cell r="AM68">
            <v>0</v>
          </cell>
          <cell r="AQ68">
            <v>0</v>
          </cell>
          <cell r="AR68">
            <v>0</v>
          </cell>
          <cell r="AS68">
            <v>0</v>
          </cell>
          <cell r="AX68" t="e">
            <v>#N/A</v>
          </cell>
          <cell r="AY68" t="e">
            <v>#N/A</v>
          </cell>
          <cell r="AZ68" t="e">
            <v>#N/A</v>
          </cell>
          <cell r="BA68">
            <v>0</v>
          </cell>
        </row>
        <row r="69">
          <cell r="B69">
            <v>116</v>
          </cell>
          <cell r="C69" t="str">
            <v>MR. MOHAMMAD RAZZAK</v>
          </cell>
          <cell r="D69" t="str">
            <v>BOSTAN KHAN</v>
          </cell>
          <cell r="E69" t="str">
            <v>C/O MEDIPHARMA,MEDICINE CENTRE,</v>
          </cell>
          <cell r="F69" t="str">
            <v>SHOP NO.3,K.G NO.1,</v>
          </cell>
          <cell r="G69" t="str">
            <v>DENSOHALL,</v>
          </cell>
          <cell r="H69" t="str">
            <v>KRACHI. (TEL # 2413704)</v>
          </cell>
          <cell r="K69">
            <v>104</v>
          </cell>
          <cell r="L69">
            <v>104</v>
          </cell>
          <cell r="M69">
            <v>0</v>
          </cell>
          <cell r="N69">
            <v>104</v>
          </cell>
          <cell r="O69">
            <v>26</v>
          </cell>
          <cell r="P69">
            <v>21</v>
          </cell>
          <cell r="Q69">
            <v>57</v>
          </cell>
          <cell r="U69" t="str">
            <v>MR. MOHAMMAD RAZZAK</v>
          </cell>
          <cell r="Y69">
            <v>104</v>
          </cell>
          <cell r="Z69">
            <v>104</v>
          </cell>
          <cell r="AA69">
            <v>21</v>
          </cell>
          <cell r="AB69" t="str">
            <v>Non Filler</v>
          </cell>
          <cell r="AE69">
            <v>0</v>
          </cell>
          <cell r="AF69">
            <v>0</v>
          </cell>
          <cell r="AG69">
            <v>0</v>
          </cell>
          <cell r="AK69">
            <v>0</v>
          </cell>
          <cell r="AL69">
            <v>0</v>
          </cell>
          <cell r="AM69">
            <v>0</v>
          </cell>
          <cell r="AQ69">
            <v>0</v>
          </cell>
          <cell r="AR69">
            <v>0</v>
          </cell>
          <cell r="AS69">
            <v>0</v>
          </cell>
          <cell r="AX69" t="e">
            <v>#N/A</v>
          </cell>
          <cell r="AY69" t="e">
            <v>#N/A</v>
          </cell>
          <cell r="AZ69" t="e">
            <v>#N/A</v>
          </cell>
          <cell r="BA69">
            <v>0</v>
          </cell>
        </row>
        <row r="70">
          <cell r="B70">
            <v>119</v>
          </cell>
          <cell r="C70" t="str">
            <v>MR. MUHAMMAD FAROOQ</v>
          </cell>
          <cell r="D70" t="str">
            <v>MUHAMMAD SADDIQ</v>
          </cell>
          <cell r="E70" t="str">
            <v>BLOCK NO.224 Q.NO.8</v>
          </cell>
          <cell r="F70" t="str">
            <v>RAILWAY COLONEEY CITYY</v>
          </cell>
          <cell r="G70" t="str">
            <v>KARACHI.</v>
          </cell>
          <cell r="K70">
            <v>156</v>
          </cell>
          <cell r="L70">
            <v>156</v>
          </cell>
          <cell r="M70">
            <v>0</v>
          </cell>
          <cell r="N70">
            <v>156</v>
          </cell>
          <cell r="O70">
            <v>39</v>
          </cell>
          <cell r="P70">
            <v>31</v>
          </cell>
          <cell r="Q70">
            <v>86</v>
          </cell>
          <cell r="U70" t="str">
            <v>MR. MUHAMMAD FAROOQ</v>
          </cell>
          <cell r="Y70">
            <v>156</v>
          </cell>
          <cell r="Z70">
            <v>156</v>
          </cell>
          <cell r="AA70">
            <v>31</v>
          </cell>
          <cell r="AB70" t="str">
            <v>Non Filler</v>
          </cell>
          <cell r="AE70">
            <v>0</v>
          </cell>
          <cell r="AF70">
            <v>0</v>
          </cell>
          <cell r="AG70">
            <v>0</v>
          </cell>
          <cell r="AK70">
            <v>0</v>
          </cell>
          <cell r="AL70">
            <v>0</v>
          </cell>
          <cell r="AM70">
            <v>0</v>
          </cell>
          <cell r="AQ70">
            <v>0</v>
          </cell>
          <cell r="AR70">
            <v>0</v>
          </cell>
          <cell r="AS70">
            <v>0</v>
          </cell>
          <cell r="AX70" t="e">
            <v>#N/A</v>
          </cell>
          <cell r="AY70" t="e">
            <v>#N/A</v>
          </cell>
          <cell r="AZ70" t="e">
            <v>#N/A</v>
          </cell>
          <cell r="BA70">
            <v>0</v>
          </cell>
        </row>
        <row r="71">
          <cell r="B71">
            <v>120</v>
          </cell>
          <cell r="C71" t="str">
            <v>KUSAR NAYAZ ALAM</v>
          </cell>
          <cell r="D71" t="str">
            <v>MOHD SHAZAD</v>
          </cell>
          <cell r="E71" t="str">
            <v>A-480, BLOCK (J), NORTH NAZIMABAD,</v>
          </cell>
          <cell r="F71" t="str">
            <v>KARACHI.</v>
          </cell>
          <cell r="K71">
            <v>391</v>
          </cell>
          <cell r="L71">
            <v>391</v>
          </cell>
          <cell r="M71">
            <v>0</v>
          </cell>
          <cell r="N71">
            <v>391</v>
          </cell>
          <cell r="O71">
            <v>98</v>
          </cell>
          <cell r="P71">
            <v>78</v>
          </cell>
          <cell r="Q71">
            <v>215</v>
          </cell>
          <cell r="U71" t="str">
            <v>KUSAR NAYAZ ALAM</v>
          </cell>
          <cell r="Y71">
            <v>391</v>
          </cell>
          <cell r="Z71">
            <v>391</v>
          </cell>
          <cell r="AA71">
            <v>78</v>
          </cell>
          <cell r="AB71" t="str">
            <v>Non Filler</v>
          </cell>
          <cell r="AE71">
            <v>0</v>
          </cell>
          <cell r="AF71">
            <v>0</v>
          </cell>
          <cell r="AG71">
            <v>0</v>
          </cell>
          <cell r="AK71">
            <v>0</v>
          </cell>
          <cell r="AL71">
            <v>0</v>
          </cell>
          <cell r="AM71">
            <v>0</v>
          </cell>
          <cell r="AQ71">
            <v>0</v>
          </cell>
          <cell r="AR71">
            <v>0</v>
          </cell>
          <cell r="AS71">
            <v>0</v>
          </cell>
          <cell r="AX71" t="e">
            <v>#N/A</v>
          </cell>
          <cell r="AY71" t="e">
            <v>#N/A</v>
          </cell>
          <cell r="AZ71" t="e">
            <v>#N/A</v>
          </cell>
          <cell r="BA71">
            <v>0</v>
          </cell>
        </row>
        <row r="72">
          <cell r="B72">
            <v>121</v>
          </cell>
          <cell r="C72" t="str">
            <v>ASIF ASMAIL</v>
          </cell>
          <cell r="D72" t="str">
            <v>ISMAIL KHATRI</v>
          </cell>
          <cell r="E72" t="str">
            <v>A-10,AL-FERDOUS APPT.SC-22</v>
          </cell>
          <cell r="F72" t="str">
            <v>BLOCK "H" NORTH NAZIMABAD</v>
          </cell>
          <cell r="G72" t="str">
            <v>KARACHI</v>
          </cell>
          <cell r="K72">
            <v>391</v>
          </cell>
          <cell r="L72">
            <v>391</v>
          </cell>
          <cell r="M72">
            <v>0</v>
          </cell>
          <cell r="N72">
            <v>391</v>
          </cell>
          <cell r="O72">
            <v>98</v>
          </cell>
          <cell r="P72">
            <v>78</v>
          </cell>
          <cell r="Q72">
            <v>215</v>
          </cell>
          <cell r="U72" t="str">
            <v>ASIF ASMAIL</v>
          </cell>
          <cell r="Y72">
            <v>391</v>
          </cell>
          <cell r="Z72">
            <v>391</v>
          </cell>
          <cell r="AA72">
            <v>78</v>
          </cell>
          <cell r="AB72" t="str">
            <v>Non Filler</v>
          </cell>
          <cell r="AE72">
            <v>0</v>
          </cell>
          <cell r="AF72">
            <v>0</v>
          </cell>
          <cell r="AG72">
            <v>0</v>
          </cell>
          <cell r="AK72">
            <v>0</v>
          </cell>
          <cell r="AL72">
            <v>0</v>
          </cell>
          <cell r="AM72">
            <v>0</v>
          </cell>
          <cell r="AQ72">
            <v>0</v>
          </cell>
          <cell r="AR72">
            <v>0</v>
          </cell>
          <cell r="AS72">
            <v>0</v>
          </cell>
          <cell r="AX72" t="e">
            <v>#N/A</v>
          </cell>
          <cell r="AY72" t="e">
            <v>#N/A</v>
          </cell>
          <cell r="AZ72" t="e">
            <v>#N/A</v>
          </cell>
          <cell r="BA72">
            <v>0</v>
          </cell>
        </row>
        <row r="73">
          <cell r="B73">
            <v>122</v>
          </cell>
          <cell r="C73" t="str">
            <v>KULSUM BANO</v>
          </cell>
          <cell r="D73" t="str">
            <v>MOHAMMAD JAVED</v>
          </cell>
          <cell r="E73" t="str">
            <v>PLOT NO.1495/3 FEDERAL "B"</v>
          </cell>
          <cell r="F73" t="str">
            <v>ARIA,KARACHI</v>
          </cell>
          <cell r="K73">
            <v>156</v>
          </cell>
          <cell r="L73">
            <v>156</v>
          </cell>
          <cell r="M73">
            <v>0</v>
          </cell>
          <cell r="N73">
            <v>156</v>
          </cell>
          <cell r="O73">
            <v>39</v>
          </cell>
          <cell r="P73">
            <v>31</v>
          </cell>
          <cell r="Q73">
            <v>86</v>
          </cell>
          <cell r="U73" t="str">
            <v>KULSUM BANO</v>
          </cell>
          <cell r="Y73">
            <v>156</v>
          </cell>
          <cell r="Z73">
            <v>156</v>
          </cell>
          <cell r="AA73">
            <v>31</v>
          </cell>
          <cell r="AB73" t="str">
            <v>Non Filler</v>
          </cell>
          <cell r="AE73">
            <v>0</v>
          </cell>
          <cell r="AF73">
            <v>0</v>
          </cell>
          <cell r="AG73">
            <v>0</v>
          </cell>
          <cell r="AK73">
            <v>0</v>
          </cell>
          <cell r="AL73">
            <v>0</v>
          </cell>
          <cell r="AM73">
            <v>0</v>
          </cell>
          <cell r="AQ73">
            <v>0</v>
          </cell>
          <cell r="AR73">
            <v>0</v>
          </cell>
          <cell r="AS73">
            <v>0</v>
          </cell>
          <cell r="AX73" t="e">
            <v>#N/A</v>
          </cell>
          <cell r="AY73" t="e">
            <v>#N/A</v>
          </cell>
          <cell r="AZ73" t="e">
            <v>#N/A</v>
          </cell>
          <cell r="BA73">
            <v>0</v>
          </cell>
        </row>
        <row r="74">
          <cell r="B74">
            <v>123</v>
          </cell>
          <cell r="C74" t="str">
            <v>SARWAR MAI</v>
          </cell>
          <cell r="D74" t="str">
            <v>ASAD DABOYA</v>
          </cell>
          <cell r="E74" t="str">
            <v>R-87.ABID TOWWN BLOCK.2</v>
          </cell>
          <cell r="F74" t="str">
            <v>GULSHAH-E-IQBAL</v>
          </cell>
          <cell r="G74" t="str">
            <v>KARACHI</v>
          </cell>
          <cell r="K74">
            <v>156</v>
          </cell>
          <cell r="L74">
            <v>156</v>
          </cell>
          <cell r="M74">
            <v>0</v>
          </cell>
          <cell r="N74">
            <v>156</v>
          </cell>
          <cell r="O74">
            <v>39</v>
          </cell>
          <cell r="P74">
            <v>31</v>
          </cell>
          <cell r="Q74">
            <v>86</v>
          </cell>
          <cell r="U74" t="str">
            <v>SARWAR MAI</v>
          </cell>
          <cell r="Y74">
            <v>156</v>
          </cell>
          <cell r="Z74">
            <v>156</v>
          </cell>
          <cell r="AA74">
            <v>31</v>
          </cell>
          <cell r="AB74" t="str">
            <v>Non Filler</v>
          </cell>
          <cell r="AE74">
            <v>0</v>
          </cell>
          <cell r="AF74">
            <v>0</v>
          </cell>
          <cell r="AG74">
            <v>0</v>
          </cell>
          <cell r="AK74">
            <v>0</v>
          </cell>
          <cell r="AL74">
            <v>0</v>
          </cell>
          <cell r="AM74">
            <v>0</v>
          </cell>
          <cell r="AQ74">
            <v>0</v>
          </cell>
          <cell r="AR74">
            <v>0</v>
          </cell>
          <cell r="AS74">
            <v>0</v>
          </cell>
          <cell r="AX74" t="e">
            <v>#N/A</v>
          </cell>
          <cell r="AY74" t="e">
            <v>#N/A</v>
          </cell>
          <cell r="AZ74" t="e">
            <v>#N/A</v>
          </cell>
          <cell r="BA74">
            <v>0</v>
          </cell>
        </row>
        <row r="75">
          <cell r="B75">
            <v>124</v>
          </cell>
          <cell r="C75" t="str">
            <v>PARVEEZ BASHIR</v>
          </cell>
          <cell r="D75" t="str">
            <v>BABO BASHIR MASIH</v>
          </cell>
          <cell r="E75" t="str">
            <v>R-87-ABID TOWN BLOCK.2</v>
          </cell>
          <cell r="F75" t="str">
            <v>GULSHAH-E-IQBAL</v>
          </cell>
          <cell r="G75" t="str">
            <v>KARACHI.</v>
          </cell>
          <cell r="K75">
            <v>156</v>
          </cell>
          <cell r="L75">
            <v>156</v>
          </cell>
          <cell r="M75">
            <v>0</v>
          </cell>
          <cell r="N75">
            <v>156</v>
          </cell>
          <cell r="O75">
            <v>39</v>
          </cell>
          <cell r="P75">
            <v>31</v>
          </cell>
          <cell r="Q75">
            <v>86</v>
          </cell>
          <cell r="U75" t="str">
            <v>PARVEEZ BASHIR</v>
          </cell>
          <cell r="Y75">
            <v>156</v>
          </cell>
          <cell r="Z75">
            <v>156</v>
          </cell>
          <cell r="AA75">
            <v>31</v>
          </cell>
          <cell r="AB75" t="str">
            <v>Non Filler</v>
          </cell>
          <cell r="AE75">
            <v>0</v>
          </cell>
          <cell r="AF75">
            <v>0</v>
          </cell>
          <cell r="AG75">
            <v>0</v>
          </cell>
          <cell r="AK75">
            <v>0</v>
          </cell>
          <cell r="AL75">
            <v>0</v>
          </cell>
          <cell r="AM75">
            <v>0</v>
          </cell>
          <cell r="AQ75">
            <v>0</v>
          </cell>
          <cell r="AR75">
            <v>0</v>
          </cell>
          <cell r="AS75">
            <v>0</v>
          </cell>
          <cell r="AX75" t="e">
            <v>#N/A</v>
          </cell>
          <cell r="AY75" t="e">
            <v>#N/A</v>
          </cell>
          <cell r="AZ75" t="e">
            <v>#N/A</v>
          </cell>
          <cell r="BA75">
            <v>0</v>
          </cell>
        </row>
        <row r="76">
          <cell r="B76">
            <v>125</v>
          </cell>
          <cell r="C76" t="str">
            <v>ZARD AIL KHAN</v>
          </cell>
          <cell r="D76" t="str">
            <v>ABDUL GHANI</v>
          </cell>
          <cell r="E76" t="str">
            <v>NO.18 IQBAL CHAMBER MOHD FEROZ</v>
          </cell>
          <cell r="F76" t="str">
            <v>ST JODIA BZ.KARACHI.</v>
          </cell>
          <cell r="K76">
            <v>9</v>
          </cell>
          <cell r="L76">
            <v>9</v>
          </cell>
          <cell r="M76">
            <v>0</v>
          </cell>
          <cell r="N76">
            <v>9</v>
          </cell>
          <cell r="O76">
            <v>2</v>
          </cell>
          <cell r="P76">
            <v>2</v>
          </cell>
          <cell r="Q76">
            <v>5</v>
          </cell>
          <cell r="U76" t="str">
            <v>ZARD AIL KHAN</v>
          </cell>
          <cell r="Y76">
            <v>9</v>
          </cell>
          <cell r="Z76">
            <v>9</v>
          </cell>
          <cell r="AA76">
            <v>2</v>
          </cell>
          <cell r="AB76" t="str">
            <v>Non Filler</v>
          </cell>
          <cell r="AE76">
            <v>0</v>
          </cell>
          <cell r="AF76">
            <v>0</v>
          </cell>
          <cell r="AG76">
            <v>0</v>
          </cell>
          <cell r="AK76">
            <v>0</v>
          </cell>
          <cell r="AL76">
            <v>0</v>
          </cell>
          <cell r="AM76">
            <v>0</v>
          </cell>
          <cell r="AQ76">
            <v>0</v>
          </cell>
          <cell r="AR76">
            <v>0</v>
          </cell>
          <cell r="AS76">
            <v>0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</row>
        <row r="77">
          <cell r="B77">
            <v>130</v>
          </cell>
          <cell r="C77" t="str">
            <v>HASEENA</v>
          </cell>
          <cell r="D77" t="str">
            <v>ASGHAR ALI</v>
          </cell>
          <cell r="E77" t="str">
            <v>TTAYYAB ALI HALAI BULDG</v>
          </cell>
          <cell r="F77" t="str">
            <v>BOHRA BAZAR SADAR</v>
          </cell>
          <cell r="G77" t="str">
            <v>KARACHI.</v>
          </cell>
          <cell r="K77">
            <v>1956</v>
          </cell>
          <cell r="L77">
            <v>1956</v>
          </cell>
          <cell r="M77">
            <v>0</v>
          </cell>
          <cell r="N77">
            <v>1956</v>
          </cell>
          <cell r="O77">
            <v>489</v>
          </cell>
          <cell r="P77">
            <v>391</v>
          </cell>
          <cell r="Q77">
            <v>1076</v>
          </cell>
          <cell r="U77" t="str">
            <v>HASEENA</v>
          </cell>
          <cell r="Y77">
            <v>1956</v>
          </cell>
          <cell r="Z77">
            <v>1956</v>
          </cell>
          <cell r="AA77">
            <v>391</v>
          </cell>
          <cell r="AB77" t="str">
            <v>Non Filler</v>
          </cell>
          <cell r="AE77">
            <v>0</v>
          </cell>
          <cell r="AF77">
            <v>0</v>
          </cell>
          <cell r="AG77">
            <v>0</v>
          </cell>
          <cell r="AK77">
            <v>0</v>
          </cell>
          <cell r="AL77">
            <v>0</v>
          </cell>
          <cell r="AM77">
            <v>0</v>
          </cell>
          <cell r="AQ77">
            <v>0</v>
          </cell>
          <cell r="AR77">
            <v>0</v>
          </cell>
          <cell r="AS77">
            <v>0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</row>
        <row r="78">
          <cell r="B78">
            <v>137</v>
          </cell>
          <cell r="C78" t="str">
            <v>MOHAMMAD GHUFRAN ABBASI</v>
          </cell>
          <cell r="D78" t="str">
            <v>MOHAMMAD SULTAN ABBASI</v>
          </cell>
          <cell r="E78" t="str">
            <v>151-A,BLOCK-8,K.A.E.C.H.S.</v>
          </cell>
          <cell r="F78" t="str">
            <v>KARACHI.</v>
          </cell>
          <cell r="K78">
            <v>145</v>
          </cell>
          <cell r="L78">
            <v>145</v>
          </cell>
          <cell r="M78">
            <v>0</v>
          </cell>
          <cell r="N78">
            <v>145</v>
          </cell>
          <cell r="O78">
            <v>36</v>
          </cell>
          <cell r="P78">
            <v>29</v>
          </cell>
          <cell r="Q78">
            <v>80</v>
          </cell>
          <cell r="U78" t="str">
            <v>MOHAMMAD GHUFRAN ABBASI</v>
          </cell>
          <cell r="Y78">
            <v>145</v>
          </cell>
          <cell r="Z78">
            <v>145</v>
          </cell>
          <cell r="AA78">
            <v>29</v>
          </cell>
          <cell r="AB78" t="str">
            <v>Non Filler</v>
          </cell>
          <cell r="AE78">
            <v>0</v>
          </cell>
          <cell r="AF78">
            <v>0</v>
          </cell>
          <cell r="AG78">
            <v>0</v>
          </cell>
          <cell r="AK78">
            <v>0</v>
          </cell>
          <cell r="AL78">
            <v>0</v>
          </cell>
          <cell r="AM78">
            <v>0</v>
          </cell>
          <cell r="AQ78">
            <v>0</v>
          </cell>
          <cell r="AR78">
            <v>0</v>
          </cell>
          <cell r="AS78">
            <v>0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</row>
        <row r="79">
          <cell r="B79">
            <v>138</v>
          </cell>
          <cell r="C79" t="str">
            <v>KHURSHID BEGUM</v>
          </cell>
          <cell r="D79" t="str">
            <v>MOHAMMAD SOLMAN</v>
          </cell>
          <cell r="E79" t="str">
            <v>65/1 PHASE-5, KHAYABAN-E-SHAHEEN,</v>
          </cell>
          <cell r="F79" t="str">
            <v>DEFENCE HOUSING SOCIETY,</v>
          </cell>
          <cell r="G79" t="str">
            <v>KARACHI.</v>
          </cell>
          <cell r="K79">
            <v>1956</v>
          </cell>
          <cell r="L79">
            <v>1956</v>
          </cell>
          <cell r="M79">
            <v>0</v>
          </cell>
          <cell r="N79">
            <v>1956</v>
          </cell>
          <cell r="O79">
            <v>489</v>
          </cell>
          <cell r="P79">
            <v>391</v>
          </cell>
          <cell r="Q79">
            <v>1076</v>
          </cell>
          <cell r="U79" t="str">
            <v>KHURSHID BEGUM</v>
          </cell>
          <cell r="Y79">
            <v>1956</v>
          </cell>
          <cell r="Z79">
            <v>1956</v>
          </cell>
          <cell r="AA79">
            <v>391</v>
          </cell>
          <cell r="AB79" t="str">
            <v>Non Filler</v>
          </cell>
          <cell r="AE79">
            <v>0</v>
          </cell>
          <cell r="AF79">
            <v>0</v>
          </cell>
          <cell r="AG79">
            <v>0</v>
          </cell>
          <cell r="AK79">
            <v>0</v>
          </cell>
          <cell r="AL79">
            <v>0</v>
          </cell>
          <cell r="AM79">
            <v>0</v>
          </cell>
          <cell r="AQ79">
            <v>0</v>
          </cell>
          <cell r="AR79">
            <v>0</v>
          </cell>
          <cell r="AS79">
            <v>0</v>
          </cell>
          <cell r="AX79" t="e">
            <v>#N/A</v>
          </cell>
          <cell r="AY79" t="e">
            <v>#N/A</v>
          </cell>
          <cell r="AZ79" t="e">
            <v>#N/A</v>
          </cell>
          <cell r="BA79">
            <v>0</v>
          </cell>
        </row>
        <row r="80">
          <cell r="B80">
            <v>139</v>
          </cell>
          <cell r="C80" t="str">
            <v>ABDUL BASIT</v>
          </cell>
          <cell r="D80" t="str">
            <v>MOHAMMAD SALJOK</v>
          </cell>
          <cell r="E80" t="str">
            <v>65/1 PHASE-5 KHAYABAN-E-SHAHEEN</v>
          </cell>
          <cell r="F80" t="str">
            <v>D.H.A.KARACHI.</v>
          </cell>
          <cell r="K80">
            <v>1956</v>
          </cell>
          <cell r="L80">
            <v>1956</v>
          </cell>
          <cell r="M80">
            <v>0</v>
          </cell>
          <cell r="N80">
            <v>1956</v>
          </cell>
          <cell r="O80">
            <v>489</v>
          </cell>
          <cell r="P80">
            <v>391</v>
          </cell>
          <cell r="Q80">
            <v>1076</v>
          </cell>
          <cell r="U80" t="str">
            <v>ABDUL BASIT</v>
          </cell>
          <cell r="Y80">
            <v>1956</v>
          </cell>
          <cell r="Z80">
            <v>1956</v>
          </cell>
          <cell r="AA80">
            <v>391</v>
          </cell>
          <cell r="AB80" t="str">
            <v>Non Filler</v>
          </cell>
          <cell r="AE80">
            <v>0</v>
          </cell>
          <cell r="AF80">
            <v>0</v>
          </cell>
          <cell r="AG80">
            <v>0</v>
          </cell>
          <cell r="AK80">
            <v>0</v>
          </cell>
          <cell r="AL80">
            <v>0</v>
          </cell>
          <cell r="AM80">
            <v>0</v>
          </cell>
          <cell r="AQ80">
            <v>0</v>
          </cell>
          <cell r="AR80">
            <v>0</v>
          </cell>
          <cell r="AS80">
            <v>0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</row>
        <row r="81">
          <cell r="B81">
            <v>140</v>
          </cell>
          <cell r="C81" t="str">
            <v>ATIYYA MUKHTAR</v>
          </cell>
          <cell r="D81" t="str">
            <v>MUKHTAR SABA</v>
          </cell>
          <cell r="E81" t="str">
            <v>65/1 PHASE -5 KHAYABAN-E-SHAHEEN</v>
          </cell>
          <cell r="F81" t="str">
            <v>D.H.A.KARACHI.</v>
          </cell>
          <cell r="K81">
            <v>1956</v>
          </cell>
          <cell r="L81">
            <v>1956</v>
          </cell>
          <cell r="M81">
            <v>0</v>
          </cell>
          <cell r="N81">
            <v>1956</v>
          </cell>
          <cell r="O81">
            <v>489</v>
          </cell>
          <cell r="P81">
            <v>391</v>
          </cell>
          <cell r="Q81">
            <v>1076</v>
          </cell>
          <cell r="U81" t="str">
            <v>ATIYYA MUKHTAR</v>
          </cell>
          <cell r="Y81">
            <v>1956</v>
          </cell>
          <cell r="Z81">
            <v>1956</v>
          </cell>
          <cell r="AA81">
            <v>391</v>
          </cell>
          <cell r="AB81" t="str">
            <v>Non Filler</v>
          </cell>
          <cell r="AE81">
            <v>0</v>
          </cell>
          <cell r="AF81">
            <v>0</v>
          </cell>
          <cell r="AG81">
            <v>0</v>
          </cell>
          <cell r="AK81">
            <v>0</v>
          </cell>
          <cell r="AL81">
            <v>0</v>
          </cell>
          <cell r="AM81">
            <v>0</v>
          </cell>
          <cell r="AQ81">
            <v>0</v>
          </cell>
          <cell r="AR81">
            <v>0</v>
          </cell>
          <cell r="AS81">
            <v>0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</row>
        <row r="82">
          <cell r="B82">
            <v>141</v>
          </cell>
          <cell r="C82" t="str">
            <v>WAQAS ALI</v>
          </cell>
          <cell r="D82" t="str">
            <v>MONSIF ALI</v>
          </cell>
          <cell r="E82" t="str">
            <v>R-240 B BLOCK-6 GULSHAN-E-IQBAL</v>
          </cell>
          <cell r="F82" t="str">
            <v>KARACHI.</v>
          </cell>
          <cell r="K82">
            <v>1956</v>
          </cell>
          <cell r="L82">
            <v>1956</v>
          </cell>
          <cell r="M82">
            <v>0</v>
          </cell>
          <cell r="N82">
            <v>1956</v>
          </cell>
          <cell r="O82">
            <v>489</v>
          </cell>
          <cell r="P82">
            <v>391</v>
          </cell>
          <cell r="Q82">
            <v>1076</v>
          </cell>
          <cell r="U82" t="str">
            <v>WAQAS ALI</v>
          </cell>
          <cell r="Y82">
            <v>1956</v>
          </cell>
          <cell r="Z82">
            <v>1956</v>
          </cell>
          <cell r="AA82">
            <v>391</v>
          </cell>
          <cell r="AB82" t="str">
            <v>Non Filler</v>
          </cell>
          <cell r="AE82">
            <v>0</v>
          </cell>
          <cell r="AF82">
            <v>0</v>
          </cell>
          <cell r="AG82">
            <v>0</v>
          </cell>
          <cell r="AK82">
            <v>0</v>
          </cell>
          <cell r="AL82">
            <v>0</v>
          </cell>
          <cell r="AM82">
            <v>0</v>
          </cell>
          <cell r="AQ82">
            <v>0</v>
          </cell>
          <cell r="AR82">
            <v>0</v>
          </cell>
          <cell r="AS82">
            <v>0</v>
          </cell>
          <cell r="AX82" t="e">
            <v>#N/A</v>
          </cell>
          <cell r="AY82" t="e">
            <v>#N/A</v>
          </cell>
          <cell r="AZ82" t="e">
            <v>#N/A</v>
          </cell>
          <cell r="BA82">
            <v>0</v>
          </cell>
        </row>
        <row r="83">
          <cell r="B83">
            <v>142</v>
          </cell>
          <cell r="C83" t="str">
            <v>ABDUL SALAM</v>
          </cell>
          <cell r="D83" t="str">
            <v>ALI DINO</v>
          </cell>
          <cell r="E83" t="str">
            <v>R-240/B BL-6 GULSHAN IQBAL</v>
          </cell>
          <cell r="F83" t="str">
            <v>KARACHI.</v>
          </cell>
          <cell r="K83">
            <v>1956</v>
          </cell>
          <cell r="L83">
            <v>1956</v>
          </cell>
          <cell r="M83">
            <v>0</v>
          </cell>
          <cell r="N83">
            <v>1956</v>
          </cell>
          <cell r="O83">
            <v>489</v>
          </cell>
          <cell r="P83">
            <v>391</v>
          </cell>
          <cell r="Q83">
            <v>1076</v>
          </cell>
          <cell r="U83" t="str">
            <v>ABDUL SALAM</v>
          </cell>
          <cell r="Y83">
            <v>1956</v>
          </cell>
          <cell r="Z83">
            <v>1956</v>
          </cell>
          <cell r="AA83">
            <v>391</v>
          </cell>
          <cell r="AB83" t="str">
            <v>Non Filler</v>
          </cell>
          <cell r="AE83">
            <v>0</v>
          </cell>
          <cell r="AF83">
            <v>0</v>
          </cell>
          <cell r="AG83">
            <v>0</v>
          </cell>
          <cell r="AK83">
            <v>0</v>
          </cell>
          <cell r="AL83">
            <v>0</v>
          </cell>
          <cell r="AM83">
            <v>0</v>
          </cell>
          <cell r="AQ83">
            <v>0</v>
          </cell>
          <cell r="AR83">
            <v>0</v>
          </cell>
          <cell r="AS83">
            <v>0</v>
          </cell>
          <cell r="AX83" t="e">
            <v>#N/A</v>
          </cell>
          <cell r="AY83" t="e">
            <v>#N/A</v>
          </cell>
          <cell r="AZ83" t="e">
            <v>#N/A</v>
          </cell>
          <cell r="BA83">
            <v>0</v>
          </cell>
        </row>
        <row r="84">
          <cell r="B84">
            <v>143</v>
          </cell>
          <cell r="C84" t="str">
            <v>ABDULLAH</v>
          </cell>
          <cell r="D84" t="str">
            <v>ABDUL GHAFFAR SOOMAR</v>
          </cell>
          <cell r="E84" t="str">
            <v>R-240B BLOCK-6 GULSHAN-E-IQBAL</v>
          </cell>
          <cell r="F84" t="str">
            <v>KARACHI</v>
          </cell>
          <cell r="K84">
            <v>1956</v>
          </cell>
          <cell r="L84">
            <v>1956</v>
          </cell>
          <cell r="M84">
            <v>0</v>
          </cell>
          <cell r="N84">
            <v>1956</v>
          </cell>
          <cell r="O84">
            <v>489</v>
          </cell>
          <cell r="P84">
            <v>391</v>
          </cell>
          <cell r="Q84">
            <v>1076</v>
          </cell>
          <cell r="U84" t="str">
            <v>ABDULLAH</v>
          </cell>
          <cell r="Y84">
            <v>1956</v>
          </cell>
          <cell r="Z84">
            <v>1956</v>
          </cell>
          <cell r="AA84">
            <v>391</v>
          </cell>
          <cell r="AB84" t="str">
            <v>Non Filler</v>
          </cell>
          <cell r="AE84">
            <v>0</v>
          </cell>
          <cell r="AF84">
            <v>0</v>
          </cell>
          <cell r="AG84">
            <v>0</v>
          </cell>
          <cell r="AK84">
            <v>0</v>
          </cell>
          <cell r="AL84">
            <v>0</v>
          </cell>
          <cell r="AM84">
            <v>0</v>
          </cell>
          <cell r="AQ84">
            <v>0</v>
          </cell>
          <cell r="AR84">
            <v>0</v>
          </cell>
          <cell r="AS84">
            <v>0</v>
          </cell>
          <cell r="AX84" t="e">
            <v>#N/A</v>
          </cell>
          <cell r="AY84" t="e">
            <v>#N/A</v>
          </cell>
          <cell r="AZ84" t="e">
            <v>#N/A</v>
          </cell>
          <cell r="BA84">
            <v>0</v>
          </cell>
        </row>
        <row r="85">
          <cell r="B85">
            <v>144</v>
          </cell>
          <cell r="C85" t="str">
            <v>ISHRAT JAHAN</v>
          </cell>
          <cell r="D85" t="str">
            <v>MOHD HANIF</v>
          </cell>
          <cell r="E85" t="str">
            <v>R-240 B BLOCK-6-GULSHAN-E-IQBAL</v>
          </cell>
          <cell r="F85" t="str">
            <v>KARACHI.</v>
          </cell>
          <cell r="K85">
            <v>1956</v>
          </cell>
          <cell r="L85">
            <v>1956</v>
          </cell>
          <cell r="M85">
            <v>0</v>
          </cell>
          <cell r="N85">
            <v>1956</v>
          </cell>
          <cell r="O85">
            <v>489</v>
          </cell>
          <cell r="P85">
            <v>391</v>
          </cell>
          <cell r="Q85">
            <v>1076</v>
          </cell>
          <cell r="U85" t="str">
            <v>ISHRAT JAHAN</v>
          </cell>
          <cell r="Y85">
            <v>1956</v>
          </cell>
          <cell r="Z85">
            <v>1956</v>
          </cell>
          <cell r="AA85">
            <v>391</v>
          </cell>
          <cell r="AB85" t="str">
            <v>Non Filler</v>
          </cell>
          <cell r="AE85">
            <v>0</v>
          </cell>
          <cell r="AF85">
            <v>0</v>
          </cell>
          <cell r="AG85">
            <v>0</v>
          </cell>
          <cell r="AK85">
            <v>0</v>
          </cell>
          <cell r="AL85">
            <v>0</v>
          </cell>
          <cell r="AM85">
            <v>0</v>
          </cell>
          <cell r="AQ85">
            <v>0</v>
          </cell>
          <cell r="AR85">
            <v>0</v>
          </cell>
          <cell r="AS85">
            <v>0</v>
          </cell>
          <cell r="AX85" t="e">
            <v>#N/A</v>
          </cell>
          <cell r="AY85" t="e">
            <v>#N/A</v>
          </cell>
          <cell r="AZ85" t="e">
            <v>#N/A</v>
          </cell>
          <cell r="BA85">
            <v>0</v>
          </cell>
        </row>
        <row r="86">
          <cell r="B86">
            <v>145</v>
          </cell>
          <cell r="C86" t="str">
            <v>SHAID MIAN</v>
          </cell>
          <cell r="D86" t="str">
            <v>AHMED MIAN</v>
          </cell>
          <cell r="E86" t="str">
            <v>65/1,PHASE-5, KHAYABAN-E-SHAHEEN,</v>
          </cell>
          <cell r="F86" t="str">
            <v>DEFENCE HOUSING SOCIETY,</v>
          </cell>
          <cell r="G86" t="str">
            <v>KARACHI.</v>
          </cell>
          <cell r="K86">
            <v>1956</v>
          </cell>
          <cell r="L86">
            <v>1956</v>
          </cell>
          <cell r="M86">
            <v>0</v>
          </cell>
          <cell r="N86">
            <v>1956</v>
          </cell>
          <cell r="O86">
            <v>489</v>
          </cell>
          <cell r="P86">
            <v>391</v>
          </cell>
          <cell r="Q86">
            <v>1076</v>
          </cell>
          <cell r="U86" t="str">
            <v>SHAID MIAN</v>
          </cell>
          <cell r="Y86">
            <v>1956</v>
          </cell>
          <cell r="Z86">
            <v>1956</v>
          </cell>
          <cell r="AA86">
            <v>391</v>
          </cell>
          <cell r="AB86" t="str">
            <v>Non Filler</v>
          </cell>
          <cell r="AE86">
            <v>0</v>
          </cell>
          <cell r="AF86">
            <v>0</v>
          </cell>
          <cell r="AG86">
            <v>0</v>
          </cell>
          <cell r="AK86">
            <v>0</v>
          </cell>
          <cell r="AL86">
            <v>0</v>
          </cell>
          <cell r="AM86">
            <v>0</v>
          </cell>
          <cell r="AQ86">
            <v>0</v>
          </cell>
          <cell r="AR86">
            <v>0</v>
          </cell>
          <cell r="AS86">
            <v>0</v>
          </cell>
          <cell r="AX86" t="e">
            <v>#N/A</v>
          </cell>
          <cell r="AY86" t="e">
            <v>#N/A</v>
          </cell>
          <cell r="AZ86" t="e">
            <v>#N/A</v>
          </cell>
          <cell r="BA86">
            <v>0</v>
          </cell>
        </row>
        <row r="87">
          <cell r="B87">
            <v>146</v>
          </cell>
          <cell r="C87" t="str">
            <v>QAISAR PARVEEN</v>
          </cell>
          <cell r="D87" t="str">
            <v>AHMED MIAN</v>
          </cell>
          <cell r="E87" t="str">
            <v>65/1, PHASE-5, KHAYABAN-E-SHAHEEN,</v>
          </cell>
          <cell r="F87" t="str">
            <v>DEFENCE HOUSING SOCIETY,</v>
          </cell>
          <cell r="G87" t="str">
            <v>KARACHI.</v>
          </cell>
          <cell r="K87">
            <v>1956</v>
          </cell>
          <cell r="L87">
            <v>1956</v>
          </cell>
          <cell r="M87">
            <v>0</v>
          </cell>
          <cell r="N87">
            <v>1956</v>
          </cell>
          <cell r="O87">
            <v>489</v>
          </cell>
          <cell r="P87">
            <v>391</v>
          </cell>
          <cell r="Q87">
            <v>1076</v>
          </cell>
          <cell r="U87" t="str">
            <v>QAISAR PARVEEN</v>
          </cell>
          <cell r="Y87">
            <v>1956</v>
          </cell>
          <cell r="Z87">
            <v>1956</v>
          </cell>
          <cell r="AA87">
            <v>391</v>
          </cell>
          <cell r="AB87" t="str">
            <v>Non Filler</v>
          </cell>
          <cell r="AE87">
            <v>0</v>
          </cell>
          <cell r="AF87">
            <v>0</v>
          </cell>
          <cell r="AG87">
            <v>0</v>
          </cell>
          <cell r="AK87">
            <v>0</v>
          </cell>
          <cell r="AL87">
            <v>0</v>
          </cell>
          <cell r="AM87">
            <v>0</v>
          </cell>
          <cell r="AQ87">
            <v>0</v>
          </cell>
          <cell r="AR87">
            <v>0</v>
          </cell>
          <cell r="AS87">
            <v>0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0</v>
          </cell>
        </row>
        <row r="88">
          <cell r="B88">
            <v>147</v>
          </cell>
          <cell r="C88" t="str">
            <v>DILDARUDIN</v>
          </cell>
          <cell r="D88" t="str">
            <v>JALILUDIN</v>
          </cell>
          <cell r="E88" t="str">
            <v>65/1, PHASE-5, KHAYABAN-E-SHAHEEN.,</v>
          </cell>
          <cell r="F88" t="str">
            <v>DEFENCE HOUSING SOCIETY,</v>
          </cell>
          <cell r="G88" t="str">
            <v>KARACHI.</v>
          </cell>
          <cell r="K88">
            <v>1956</v>
          </cell>
          <cell r="L88">
            <v>1956</v>
          </cell>
          <cell r="M88">
            <v>0</v>
          </cell>
          <cell r="N88">
            <v>1956</v>
          </cell>
          <cell r="O88">
            <v>489</v>
          </cell>
          <cell r="P88">
            <v>391</v>
          </cell>
          <cell r="Q88">
            <v>1076</v>
          </cell>
          <cell r="U88" t="str">
            <v>DILDARUDIN</v>
          </cell>
          <cell r="Y88">
            <v>1956</v>
          </cell>
          <cell r="Z88">
            <v>1956</v>
          </cell>
          <cell r="AA88">
            <v>391</v>
          </cell>
          <cell r="AB88" t="str">
            <v>Non Filler</v>
          </cell>
          <cell r="AE88">
            <v>0</v>
          </cell>
          <cell r="AF88">
            <v>0</v>
          </cell>
          <cell r="AG88">
            <v>0</v>
          </cell>
          <cell r="AK88">
            <v>0</v>
          </cell>
          <cell r="AL88">
            <v>0</v>
          </cell>
          <cell r="AM88">
            <v>0</v>
          </cell>
          <cell r="AQ88">
            <v>0</v>
          </cell>
          <cell r="AR88">
            <v>0</v>
          </cell>
          <cell r="AS88">
            <v>0</v>
          </cell>
          <cell r="AX88" t="e">
            <v>#N/A</v>
          </cell>
          <cell r="AY88" t="e">
            <v>#N/A</v>
          </cell>
          <cell r="AZ88" t="e">
            <v>#N/A</v>
          </cell>
          <cell r="BA88">
            <v>0</v>
          </cell>
        </row>
        <row r="89">
          <cell r="B89">
            <v>149</v>
          </cell>
          <cell r="C89" t="str">
            <v>MOHD SAAD</v>
          </cell>
          <cell r="D89" t="str">
            <v>MOHD YOUSUF</v>
          </cell>
          <cell r="E89" t="str">
            <v>48-AL-FALAH MARKET, ABDULLAH</v>
          </cell>
          <cell r="F89" t="str">
            <v>HAROON ROAD KARACHI.</v>
          </cell>
          <cell r="K89">
            <v>391</v>
          </cell>
          <cell r="L89">
            <v>391</v>
          </cell>
          <cell r="M89">
            <v>0</v>
          </cell>
          <cell r="N89">
            <v>391</v>
          </cell>
          <cell r="O89">
            <v>98</v>
          </cell>
          <cell r="P89">
            <v>78</v>
          </cell>
          <cell r="Q89">
            <v>215</v>
          </cell>
          <cell r="U89" t="str">
            <v>MOHD SAAD</v>
          </cell>
          <cell r="Y89">
            <v>391</v>
          </cell>
          <cell r="Z89">
            <v>391</v>
          </cell>
          <cell r="AA89">
            <v>78</v>
          </cell>
          <cell r="AB89" t="str">
            <v>Non Filler</v>
          </cell>
          <cell r="AE89">
            <v>0</v>
          </cell>
          <cell r="AF89">
            <v>0</v>
          </cell>
          <cell r="AG89">
            <v>0</v>
          </cell>
          <cell r="AK89">
            <v>0</v>
          </cell>
          <cell r="AL89">
            <v>0</v>
          </cell>
          <cell r="AM89">
            <v>0</v>
          </cell>
          <cell r="AQ89">
            <v>0</v>
          </cell>
          <cell r="AR89">
            <v>0</v>
          </cell>
          <cell r="AS89">
            <v>0</v>
          </cell>
          <cell r="AX89" t="e">
            <v>#N/A</v>
          </cell>
          <cell r="AY89" t="e">
            <v>#N/A</v>
          </cell>
          <cell r="AZ89" t="e">
            <v>#N/A</v>
          </cell>
          <cell r="BA89">
            <v>0</v>
          </cell>
        </row>
        <row r="90">
          <cell r="B90">
            <v>153</v>
          </cell>
          <cell r="C90" t="str">
            <v>IBRAHIM</v>
          </cell>
          <cell r="D90" t="str">
            <v>ESSA</v>
          </cell>
          <cell r="E90" t="str">
            <v>MACCA MKT.SHOP N.7 NEAR KHARDAR</v>
          </cell>
          <cell r="F90" t="str">
            <v>POLICE CHOCKY KARACHI.</v>
          </cell>
          <cell r="K90">
            <v>156</v>
          </cell>
          <cell r="L90">
            <v>156</v>
          </cell>
          <cell r="M90">
            <v>0</v>
          </cell>
          <cell r="N90">
            <v>156</v>
          </cell>
          <cell r="O90">
            <v>39</v>
          </cell>
          <cell r="P90">
            <v>31</v>
          </cell>
          <cell r="Q90">
            <v>86</v>
          </cell>
          <cell r="U90" t="str">
            <v>IBRAHIM</v>
          </cell>
          <cell r="Y90">
            <v>156</v>
          </cell>
          <cell r="Z90">
            <v>156</v>
          </cell>
          <cell r="AA90">
            <v>31</v>
          </cell>
          <cell r="AB90" t="str">
            <v>Non Filler</v>
          </cell>
          <cell r="AE90">
            <v>0</v>
          </cell>
          <cell r="AF90">
            <v>0</v>
          </cell>
          <cell r="AG90">
            <v>0</v>
          </cell>
          <cell r="AK90">
            <v>0</v>
          </cell>
          <cell r="AL90">
            <v>0</v>
          </cell>
          <cell r="AM90">
            <v>0</v>
          </cell>
          <cell r="AQ90">
            <v>0</v>
          </cell>
          <cell r="AR90">
            <v>0</v>
          </cell>
          <cell r="AS90">
            <v>0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0</v>
          </cell>
        </row>
        <row r="91">
          <cell r="B91">
            <v>159</v>
          </cell>
          <cell r="C91" t="str">
            <v>A. SHARIF KHAN</v>
          </cell>
          <cell r="D91" t="str">
            <v>MOHD SHER KHAN</v>
          </cell>
          <cell r="E91" t="str">
            <v>SHOP 7, MECCA MARKET</v>
          </cell>
          <cell r="F91" t="str">
            <v>NEAR POLIC CHOWKY,</v>
          </cell>
          <cell r="G91" t="str">
            <v>KHARADAR, KARACHI.</v>
          </cell>
          <cell r="K91">
            <v>391</v>
          </cell>
          <cell r="L91">
            <v>391</v>
          </cell>
          <cell r="M91">
            <v>0</v>
          </cell>
          <cell r="N91">
            <v>391</v>
          </cell>
          <cell r="O91">
            <v>98</v>
          </cell>
          <cell r="P91">
            <v>78</v>
          </cell>
          <cell r="Q91">
            <v>215</v>
          </cell>
          <cell r="U91" t="str">
            <v>A. SHARIF KHAN</v>
          </cell>
          <cell r="Y91">
            <v>391</v>
          </cell>
          <cell r="Z91">
            <v>391</v>
          </cell>
          <cell r="AA91">
            <v>78</v>
          </cell>
          <cell r="AB91" t="str">
            <v>Non Filler</v>
          </cell>
          <cell r="AE91">
            <v>0</v>
          </cell>
          <cell r="AF91">
            <v>0</v>
          </cell>
          <cell r="AG91">
            <v>0</v>
          </cell>
          <cell r="AK91">
            <v>0</v>
          </cell>
          <cell r="AL91">
            <v>0</v>
          </cell>
          <cell r="AM91">
            <v>0</v>
          </cell>
          <cell r="AQ91">
            <v>0</v>
          </cell>
          <cell r="AR91">
            <v>0</v>
          </cell>
          <cell r="AS91">
            <v>0</v>
          </cell>
          <cell r="AX91" t="e">
            <v>#N/A</v>
          </cell>
          <cell r="AY91" t="e">
            <v>#N/A</v>
          </cell>
          <cell r="AZ91" t="e">
            <v>#N/A</v>
          </cell>
          <cell r="BA91">
            <v>0</v>
          </cell>
        </row>
        <row r="92">
          <cell r="B92">
            <v>161</v>
          </cell>
          <cell r="C92" t="str">
            <v>ABDUL RAUF</v>
          </cell>
          <cell r="D92" t="str">
            <v>ABDUL GHANI KAIMKHANI</v>
          </cell>
          <cell r="E92" t="str">
            <v>P.O.BOX. 17622</v>
          </cell>
          <cell r="F92" t="str">
            <v>GULSHAN-E-IQBAL</v>
          </cell>
          <cell r="G92" t="str">
            <v>KARACHI.</v>
          </cell>
          <cell r="K92">
            <v>156</v>
          </cell>
          <cell r="L92">
            <v>156</v>
          </cell>
          <cell r="M92">
            <v>0</v>
          </cell>
          <cell r="N92">
            <v>156</v>
          </cell>
          <cell r="O92">
            <v>39</v>
          </cell>
          <cell r="P92">
            <v>31</v>
          </cell>
          <cell r="Q92">
            <v>86</v>
          </cell>
          <cell r="U92" t="str">
            <v>ABDUL RAUF</v>
          </cell>
          <cell r="Y92">
            <v>156</v>
          </cell>
          <cell r="Z92">
            <v>156</v>
          </cell>
          <cell r="AA92">
            <v>31</v>
          </cell>
          <cell r="AB92" t="str">
            <v>Non Filler</v>
          </cell>
          <cell r="AE92">
            <v>0</v>
          </cell>
          <cell r="AF92">
            <v>0</v>
          </cell>
          <cell r="AG92">
            <v>0</v>
          </cell>
          <cell r="AK92">
            <v>0</v>
          </cell>
          <cell r="AL92">
            <v>0</v>
          </cell>
          <cell r="AM92">
            <v>0</v>
          </cell>
          <cell r="AQ92">
            <v>0</v>
          </cell>
          <cell r="AR92">
            <v>0</v>
          </cell>
          <cell r="AS92">
            <v>0</v>
          </cell>
          <cell r="AX92" t="e">
            <v>#N/A</v>
          </cell>
          <cell r="AY92" t="e">
            <v>#N/A</v>
          </cell>
          <cell r="AZ92" t="e">
            <v>#N/A</v>
          </cell>
          <cell r="BA92">
            <v>0</v>
          </cell>
        </row>
        <row r="93">
          <cell r="B93">
            <v>163</v>
          </cell>
          <cell r="C93" t="str">
            <v>SHAHINA</v>
          </cell>
          <cell r="D93" t="str">
            <v>MOHD KAHLID</v>
          </cell>
          <cell r="E93" t="str">
            <v>C/O. P.O.BOX-17622</v>
          </cell>
          <cell r="F93" t="str">
            <v>GULSHAN-E-IQBAL,</v>
          </cell>
          <cell r="G93" t="str">
            <v>KARACHI.</v>
          </cell>
          <cell r="K93">
            <v>156</v>
          </cell>
          <cell r="L93">
            <v>156</v>
          </cell>
          <cell r="M93">
            <v>0</v>
          </cell>
          <cell r="N93">
            <v>156</v>
          </cell>
          <cell r="O93">
            <v>39</v>
          </cell>
          <cell r="P93">
            <v>31</v>
          </cell>
          <cell r="Q93">
            <v>86</v>
          </cell>
          <cell r="U93" t="str">
            <v>SHAHINA</v>
          </cell>
          <cell r="Y93">
            <v>156</v>
          </cell>
          <cell r="Z93">
            <v>156</v>
          </cell>
          <cell r="AA93">
            <v>31</v>
          </cell>
          <cell r="AB93" t="str">
            <v>Non Filler</v>
          </cell>
          <cell r="AE93">
            <v>0</v>
          </cell>
          <cell r="AF93">
            <v>0</v>
          </cell>
          <cell r="AG93">
            <v>0</v>
          </cell>
          <cell r="AK93">
            <v>0</v>
          </cell>
          <cell r="AL93">
            <v>0</v>
          </cell>
          <cell r="AM93">
            <v>0</v>
          </cell>
          <cell r="AQ93">
            <v>0</v>
          </cell>
          <cell r="AR93">
            <v>0</v>
          </cell>
          <cell r="AS93">
            <v>0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0</v>
          </cell>
        </row>
        <row r="94">
          <cell r="B94">
            <v>177</v>
          </cell>
          <cell r="C94" t="str">
            <v>TARIQUE AHMED</v>
          </cell>
          <cell r="D94" t="str">
            <v>RAHIM DINO</v>
          </cell>
          <cell r="E94" t="str">
            <v>52 /II, 5TH COMM. STREET,</v>
          </cell>
          <cell r="F94" t="str">
            <v>PHASE IV, D.H.A., KARACHI.</v>
          </cell>
          <cell r="K94">
            <v>3264</v>
          </cell>
          <cell r="L94">
            <v>3264</v>
          </cell>
          <cell r="M94">
            <v>0</v>
          </cell>
          <cell r="N94">
            <v>3264</v>
          </cell>
          <cell r="O94">
            <v>816</v>
          </cell>
          <cell r="P94">
            <v>490</v>
          </cell>
          <cell r="Q94">
            <v>1958</v>
          </cell>
          <cell r="U94" t="str">
            <v>TARIQUE AHMED</v>
          </cell>
          <cell r="V94" t="str">
            <v>4550208492657</v>
          </cell>
          <cell r="Y94">
            <v>3264</v>
          </cell>
          <cell r="Z94">
            <v>3264</v>
          </cell>
          <cell r="AA94">
            <v>490</v>
          </cell>
          <cell r="AB94" t="str">
            <v>Filler</v>
          </cell>
          <cell r="AE94">
            <v>0</v>
          </cell>
          <cell r="AF94">
            <v>0</v>
          </cell>
          <cell r="AG94">
            <v>0</v>
          </cell>
          <cell r="AK94">
            <v>0</v>
          </cell>
          <cell r="AL94">
            <v>0</v>
          </cell>
          <cell r="AM94">
            <v>0</v>
          </cell>
          <cell r="AQ94">
            <v>0</v>
          </cell>
          <cell r="AR94">
            <v>0</v>
          </cell>
          <cell r="AS94">
            <v>0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0</v>
          </cell>
        </row>
        <row r="95">
          <cell r="B95">
            <v>183</v>
          </cell>
          <cell r="C95" t="str">
            <v>ATIQUDDIN JILANI</v>
          </cell>
          <cell r="D95" t="str">
            <v>SHAMSUDDIN JILANI</v>
          </cell>
          <cell r="E95" t="str">
            <v>1ST FLOOR C-123 SECT-11-B</v>
          </cell>
          <cell r="F95" t="str">
            <v>NORTH KARACHI, KARACHI.</v>
          </cell>
          <cell r="K95">
            <v>156</v>
          </cell>
          <cell r="L95">
            <v>156</v>
          </cell>
          <cell r="M95">
            <v>0</v>
          </cell>
          <cell r="N95">
            <v>156</v>
          </cell>
          <cell r="O95">
            <v>39</v>
          </cell>
          <cell r="P95">
            <v>31</v>
          </cell>
          <cell r="Q95">
            <v>86</v>
          </cell>
          <cell r="U95" t="str">
            <v>ATIQUDDIN JILANI</v>
          </cell>
          <cell r="Y95">
            <v>156</v>
          </cell>
          <cell r="Z95">
            <v>156</v>
          </cell>
          <cell r="AA95">
            <v>31</v>
          </cell>
          <cell r="AB95" t="str">
            <v>Non Filler</v>
          </cell>
          <cell r="AE95">
            <v>0</v>
          </cell>
          <cell r="AF95">
            <v>0</v>
          </cell>
          <cell r="AG95">
            <v>0</v>
          </cell>
          <cell r="AK95">
            <v>0</v>
          </cell>
          <cell r="AL95">
            <v>0</v>
          </cell>
          <cell r="AM95">
            <v>0</v>
          </cell>
          <cell r="AQ95">
            <v>0</v>
          </cell>
          <cell r="AR95">
            <v>0</v>
          </cell>
          <cell r="AS95">
            <v>0</v>
          </cell>
          <cell r="AX95" t="e">
            <v>#N/A</v>
          </cell>
          <cell r="AY95" t="e">
            <v>#N/A</v>
          </cell>
          <cell r="AZ95" t="e">
            <v>#N/A</v>
          </cell>
          <cell r="BA95">
            <v>0</v>
          </cell>
        </row>
        <row r="96">
          <cell r="B96">
            <v>184</v>
          </cell>
          <cell r="C96" t="str">
            <v>MOHD ZIKAR</v>
          </cell>
          <cell r="D96" t="str">
            <v>ABDUL KARIM</v>
          </cell>
          <cell r="E96" t="str">
            <v>E-310 M.L. HEIGHTS</v>
          </cell>
          <cell r="F96" t="str">
            <v>OPP. NISHTER PARK,</v>
          </cell>
          <cell r="G96" t="str">
            <v>SOLDIER BAZAR, KARACHI.</v>
          </cell>
          <cell r="K96">
            <v>156</v>
          </cell>
          <cell r="L96">
            <v>156</v>
          </cell>
          <cell r="M96">
            <v>0</v>
          </cell>
          <cell r="N96">
            <v>156</v>
          </cell>
          <cell r="O96">
            <v>39</v>
          </cell>
          <cell r="P96">
            <v>31</v>
          </cell>
          <cell r="Q96">
            <v>86</v>
          </cell>
          <cell r="U96" t="str">
            <v>MOHD ZIKAR</v>
          </cell>
          <cell r="Y96">
            <v>156</v>
          </cell>
          <cell r="Z96">
            <v>156</v>
          </cell>
          <cell r="AA96">
            <v>31</v>
          </cell>
          <cell r="AB96" t="str">
            <v>Non Filler</v>
          </cell>
          <cell r="AE96">
            <v>0</v>
          </cell>
          <cell r="AF96">
            <v>0</v>
          </cell>
          <cell r="AG96">
            <v>0</v>
          </cell>
          <cell r="AK96">
            <v>0</v>
          </cell>
          <cell r="AL96">
            <v>0</v>
          </cell>
          <cell r="AM96">
            <v>0</v>
          </cell>
          <cell r="AQ96">
            <v>0</v>
          </cell>
          <cell r="AR96">
            <v>0</v>
          </cell>
          <cell r="AS96">
            <v>0</v>
          </cell>
          <cell r="AX96" t="e">
            <v>#N/A</v>
          </cell>
          <cell r="AY96" t="e">
            <v>#N/A</v>
          </cell>
          <cell r="AZ96" t="e">
            <v>#N/A</v>
          </cell>
          <cell r="BA96">
            <v>0</v>
          </cell>
        </row>
        <row r="97">
          <cell r="B97">
            <v>185</v>
          </cell>
          <cell r="C97" t="str">
            <v>SHAHIDA BANO</v>
          </cell>
          <cell r="D97" t="str">
            <v>QASSIM</v>
          </cell>
          <cell r="E97" t="str">
            <v>D-308 M.L. PARADISE</v>
          </cell>
          <cell r="F97" t="str">
            <v>OPP. NISHTER PARK,</v>
          </cell>
          <cell r="G97" t="str">
            <v>SOLDIER BAZAR, KARACHI.</v>
          </cell>
          <cell r="K97">
            <v>156</v>
          </cell>
          <cell r="L97">
            <v>156</v>
          </cell>
          <cell r="M97">
            <v>0</v>
          </cell>
          <cell r="N97">
            <v>156</v>
          </cell>
          <cell r="O97">
            <v>39</v>
          </cell>
          <cell r="P97">
            <v>31</v>
          </cell>
          <cell r="Q97">
            <v>86</v>
          </cell>
          <cell r="U97" t="str">
            <v>SHAHIDA BANO</v>
          </cell>
          <cell r="Y97">
            <v>156</v>
          </cell>
          <cell r="Z97">
            <v>156</v>
          </cell>
          <cell r="AA97">
            <v>31</v>
          </cell>
          <cell r="AB97" t="str">
            <v>Non Filler</v>
          </cell>
          <cell r="AE97">
            <v>0</v>
          </cell>
          <cell r="AF97">
            <v>0</v>
          </cell>
          <cell r="AG97">
            <v>0</v>
          </cell>
          <cell r="AK97">
            <v>0</v>
          </cell>
          <cell r="AL97">
            <v>0</v>
          </cell>
          <cell r="AM97">
            <v>0</v>
          </cell>
          <cell r="AQ97">
            <v>0</v>
          </cell>
          <cell r="AR97">
            <v>0</v>
          </cell>
          <cell r="AS97">
            <v>0</v>
          </cell>
          <cell r="AX97" t="e">
            <v>#N/A</v>
          </cell>
          <cell r="AY97" t="e">
            <v>#N/A</v>
          </cell>
          <cell r="AZ97" t="e">
            <v>#N/A</v>
          </cell>
          <cell r="BA97">
            <v>0</v>
          </cell>
        </row>
        <row r="98">
          <cell r="B98">
            <v>186</v>
          </cell>
          <cell r="C98" t="str">
            <v>IRFAN</v>
          </cell>
          <cell r="D98" t="str">
            <v>HAJI USMAN</v>
          </cell>
          <cell r="E98" t="str">
            <v>D-308 M.L. PARADISE</v>
          </cell>
          <cell r="F98" t="str">
            <v>OPP. NISHTER PARK,</v>
          </cell>
          <cell r="G98" t="str">
            <v>SOLDIER BAZAR, KARACHI.</v>
          </cell>
          <cell r="K98">
            <v>156</v>
          </cell>
          <cell r="L98">
            <v>156</v>
          </cell>
          <cell r="M98">
            <v>0</v>
          </cell>
          <cell r="N98">
            <v>156</v>
          </cell>
          <cell r="O98">
            <v>39</v>
          </cell>
          <cell r="P98">
            <v>31</v>
          </cell>
          <cell r="Q98">
            <v>86</v>
          </cell>
          <cell r="U98" t="str">
            <v>IRFAN</v>
          </cell>
          <cell r="Y98">
            <v>156</v>
          </cell>
          <cell r="Z98">
            <v>156</v>
          </cell>
          <cell r="AA98">
            <v>31</v>
          </cell>
          <cell r="AB98" t="str">
            <v>Non Filler</v>
          </cell>
          <cell r="AE98">
            <v>0</v>
          </cell>
          <cell r="AF98">
            <v>0</v>
          </cell>
          <cell r="AG98">
            <v>0</v>
          </cell>
          <cell r="AK98">
            <v>0</v>
          </cell>
          <cell r="AL98">
            <v>0</v>
          </cell>
          <cell r="AM98">
            <v>0</v>
          </cell>
          <cell r="AQ98">
            <v>0</v>
          </cell>
          <cell r="AR98">
            <v>0</v>
          </cell>
          <cell r="AS98">
            <v>0</v>
          </cell>
          <cell r="AX98" t="e">
            <v>#N/A</v>
          </cell>
          <cell r="AY98" t="e">
            <v>#N/A</v>
          </cell>
          <cell r="AZ98" t="e">
            <v>#N/A</v>
          </cell>
          <cell r="BA98">
            <v>0</v>
          </cell>
        </row>
        <row r="99">
          <cell r="B99">
            <v>187</v>
          </cell>
          <cell r="C99" t="str">
            <v>BABAR YAQOOB</v>
          </cell>
          <cell r="D99" t="str">
            <v>SYED YAQUB ALI</v>
          </cell>
          <cell r="E99" t="str">
            <v>A-944, ABDULLAH TOWN</v>
          </cell>
          <cell r="F99" t="str">
            <v>SECTOR 11-B, NORTH KARACHI,</v>
          </cell>
          <cell r="G99" t="str">
            <v>KARACHI.</v>
          </cell>
          <cell r="K99">
            <v>391</v>
          </cell>
          <cell r="L99">
            <v>391</v>
          </cell>
          <cell r="M99">
            <v>0</v>
          </cell>
          <cell r="N99">
            <v>391</v>
          </cell>
          <cell r="O99">
            <v>98</v>
          </cell>
          <cell r="P99">
            <v>78</v>
          </cell>
          <cell r="Q99">
            <v>215</v>
          </cell>
          <cell r="U99" t="str">
            <v>BABAR YAQOOB</v>
          </cell>
          <cell r="Y99">
            <v>391</v>
          </cell>
          <cell r="Z99">
            <v>391</v>
          </cell>
          <cell r="AA99">
            <v>78</v>
          </cell>
          <cell r="AB99" t="str">
            <v>Non Filler</v>
          </cell>
          <cell r="AE99">
            <v>0</v>
          </cell>
          <cell r="AF99">
            <v>0</v>
          </cell>
          <cell r="AG99">
            <v>0</v>
          </cell>
          <cell r="AK99">
            <v>0</v>
          </cell>
          <cell r="AL99">
            <v>0</v>
          </cell>
          <cell r="AM99">
            <v>0</v>
          </cell>
          <cell r="AQ99">
            <v>0</v>
          </cell>
          <cell r="AR99">
            <v>0</v>
          </cell>
          <cell r="AS99">
            <v>0</v>
          </cell>
          <cell r="AX99" t="e">
            <v>#N/A</v>
          </cell>
          <cell r="AY99" t="e">
            <v>#N/A</v>
          </cell>
          <cell r="AZ99" t="e">
            <v>#N/A</v>
          </cell>
          <cell r="BA99">
            <v>0</v>
          </cell>
        </row>
        <row r="100">
          <cell r="B100">
            <v>203</v>
          </cell>
          <cell r="C100" t="str">
            <v>SANOBER FATIMA</v>
          </cell>
          <cell r="D100" t="str">
            <v>SYED ZAKIR HUSSAIN</v>
          </cell>
          <cell r="E100" t="str">
            <v>F 232/4 MARTEN QRTR.,</v>
          </cell>
          <cell r="F100" t="str">
            <v>MARTEN ROAD, KARACHI.</v>
          </cell>
          <cell r="K100">
            <v>1956</v>
          </cell>
          <cell r="L100">
            <v>1956</v>
          </cell>
          <cell r="M100">
            <v>0</v>
          </cell>
          <cell r="N100">
            <v>1956</v>
          </cell>
          <cell r="O100">
            <v>489</v>
          </cell>
          <cell r="P100">
            <v>391</v>
          </cell>
          <cell r="Q100">
            <v>1076</v>
          </cell>
          <cell r="U100" t="str">
            <v>SANOBER FATIMA</v>
          </cell>
          <cell r="Y100">
            <v>1956</v>
          </cell>
          <cell r="Z100">
            <v>1956</v>
          </cell>
          <cell r="AA100">
            <v>391</v>
          </cell>
          <cell r="AB100" t="str">
            <v>Non Filler</v>
          </cell>
          <cell r="AE100">
            <v>0</v>
          </cell>
          <cell r="AF100">
            <v>0</v>
          </cell>
          <cell r="AG100">
            <v>0</v>
          </cell>
          <cell r="AK100">
            <v>0</v>
          </cell>
          <cell r="AL100">
            <v>0</v>
          </cell>
          <cell r="AM100">
            <v>0</v>
          </cell>
          <cell r="AQ100">
            <v>0</v>
          </cell>
          <cell r="AR100">
            <v>0</v>
          </cell>
          <cell r="AS100">
            <v>0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0</v>
          </cell>
        </row>
        <row r="101">
          <cell r="B101">
            <v>210</v>
          </cell>
          <cell r="C101" t="str">
            <v>SHAMIM MOHSIN</v>
          </cell>
          <cell r="D101" t="str">
            <v>MOHSIN KHURSHID</v>
          </cell>
          <cell r="E101" t="str">
            <v>227 SECTOR 27,</v>
          </cell>
          <cell r="F101" t="str">
            <v>KORANGI KARACHI.</v>
          </cell>
          <cell r="K101">
            <v>391</v>
          </cell>
          <cell r="L101">
            <v>391</v>
          </cell>
          <cell r="M101">
            <v>0</v>
          </cell>
          <cell r="N101">
            <v>391</v>
          </cell>
          <cell r="O101">
            <v>98</v>
          </cell>
          <cell r="P101">
            <v>78</v>
          </cell>
          <cell r="Q101">
            <v>215</v>
          </cell>
          <cell r="U101" t="str">
            <v>SHAMIM MOHSIN</v>
          </cell>
          <cell r="Y101">
            <v>391</v>
          </cell>
          <cell r="Z101">
            <v>391</v>
          </cell>
          <cell r="AA101">
            <v>78</v>
          </cell>
          <cell r="AB101" t="str">
            <v>Non Filler</v>
          </cell>
          <cell r="AE101">
            <v>0</v>
          </cell>
          <cell r="AF101">
            <v>0</v>
          </cell>
          <cell r="AG101">
            <v>0</v>
          </cell>
          <cell r="AK101">
            <v>0</v>
          </cell>
          <cell r="AL101">
            <v>0</v>
          </cell>
          <cell r="AM101">
            <v>0</v>
          </cell>
          <cell r="AQ101">
            <v>0</v>
          </cell>
          <cell r="AR101">
            <v>0</v>
          </cell>
          <cell r="AS101">
            <v>0</v>
          </cell>
          <cell r="AX101" t="e">
            <v>#N/A</v>
          </cell>
          <cell r="AY101" t="e">
            <v>#N/A</v>
          </cell>
          <cell r="AZ101" t="e">
            <v>#N/A</v>
          </cell>
          <cell r="BA101">
            <v>0</v>
          </cell>
        </row>
        <row r="102">
          <cell r="B102">
            <v>211</v>
          </cell>
          <cell r="C102" t="str">
            <v>M. MASOOD KHAN</v>
          </cell>
          <cell r="D102" t="str">
            <v>MOHD. ZAFAR KHAN</v>
          </cell>
          <cell r="E102" t="str">
            <v>227 SECTOR 27,</v>
          </cell>
          <cell r="F102" t="str">
            <v>KORANGI KARACHI.</v>
          </cell>
          <cell r="K102">
            <v>391</v>
          </cell>
          <cell r="L102">
            <v>391</v>
          </cell>
          <cell r="M102">
            <v>0</v>
          </cell>
          <cell r="N102">
            <v>391</v>
          </cell>
          <cell r="O102">
            <v>98</v>
          </cell>
          <cell r="P102">
            <v>78</v>
          </cell>
          <cell r="Q102">
            <v>215</v>
          </cell>
          <cell r="U102" t="str">
            <v>M. MASOOD KHAN</v>
          </cell>
          <cell r="Y102">
            <v>391</v>
          </cell>
          <cell r="Z102">
            <v>391</v>
          </cell>
          <cell r="AA102">
            <v>78</v>
          </cell>
          <cell r="AB102" t="str">
            <v>Non Filler</v>
          </cell>
          <cell r="AE102">
            <v>0</v>
          </cell>
          <cell r="AF102">
            <v>0</v>
          </cell>
          <cell r="AG102">
            <v>0</v>
          </cell>
          <cell r="AK102">
            <v>0</v>
          </cell>
          <cell r="AL102">
            <v>0</v>
          </cell>
          <cell r="AM102">
            <v>0</v>
          </cell>
          <cell r="AQ102">
            <v>0</v>
          </cell>
          <cell r="AR102">
            <v>0</v>
          </cell>
          <cell r="AS102">
            <v>0</v>
          </cell>
          <cell r="AX102" t="e">
            <v>#N/A</v>
          </cell>
          <cell r="AY102" t="e">
            <v>#N/A</v>
          </cell>
          <cell r="AZ102" t="e">
            <v>#N/A</v>
          </cell>
          <cell r="BA102">
            <v>0</v>
          </cell>
        </row>
        <row r="103">
          <cell r="B103">
            <v>221</v>
          </cell>
          <cell r="C103" t="str">
            <v>HAFIZ A. SAMAD</v>
          </cell>
          <cell r="D103" t="str">
            <v>ALI MOHAMMAD</v>
          </cell>
          <cell r="E103" t="str">
            <v>118-119 MASHRIQ CENTRE</v>
          </cell>
          <cell r="F103" t="str">
            <v>BLOCK 14, GULSHAN-E-IQBAL</v>
          </cell>
          <cell r="G103" t="str">
            <v>KARACHI.</v>
          </cell>
          <cell r="K103">
            <v>647</v>
          </cell>
          <cell r="L103">
            <v>647</v>
          </cell>
          <cell r="M103">
            <v>0</v>
          </cell>
          <cell r="N103">
            <v>647</v>
          </cell>
          <cell r="O103">
            <v>162</v>
          </cell>
          <cell r="P103">
            <v>129</v>
          </cell>
          <cell r="Q103">
            <v>356</v>
          </cell>
          <cell r="U103" t="str">
            <v>HAFIZ A. SAMAD</v>
          </cell>
          <cell r="Y103">
            <v>647</v>
          </cell>
          <cell r="Z103">
            <v>647</v>
          </cell>
          <cell r="AA103">
            <v>129</v>
          </cell>
          <cell r="AB103" t="str">
            <v>Non Filler</v>
          </cell>
          <cell r="AE103">
            <v>0</v>
          </cell>
          <cell r="AF103">
            <v>0</v>
          </cell>
          <cell r="AG103">
            <v>0</v>
          </cell>
          <cell r="AK103">
            <v>0</v>
          </cell>
          <cell r="AL103">
            <v>0</v>
          </cell>
          <cell r="AM103">
            <v>0</v>
          </cell>
          <cell r="AQ103">
            <v>0</v>
          </cell>
          <cell r="AR103">
            <v>0</v>
          </cell>
          <cell r="AS103">
            <v>0</v>
          </cell>
          <cell r="AX103" t="e">
            <v>#N/A</v>
          </cell>
          <cell r="AY103" t="e">
            <v>#N/A</v>
          </cell>
          <cell r="AZ103" t="e">
            <v>#N/A</v>
          </cell>
          <cell r="BA103">
            <v>0</v>
          </cell>
        </row>
        <row r="104">
          <cell r="B104">
            <v>223</v>
          </cell>
          <cell r="C104" t="str">
            <v>HAYDER HASSAN</v>
          </cell>
          <cell r="D104" t="str">
            <v>SHAMSUL HASSAN</v>
          </cell>
          <cell r="E104" t="str">
            <v>118-119 MASHRIQ CENTRE</v>
          </cell>
          <cell r="F104" t="str">
            <v>BLOCK 14, GULSHAN-E-IQBAL,</v>
          </cell>
          <cell r="G104" t="str">
            <v>KARACHI.</v>
          </cell>
          <cell r="K104">
            <v>647</v>
          </cell>
          <cell r="L104">
            <v>647</v>
          </cell>
          <cell r="M104">
            <v>0</v>
          </cell>
          <cell r="N104">
            <v>647</v>
          </cell>
          <cell r="O104">
            <v>162</v>
          </cell>
          <cell r="P104">
            <v>129</v>
          </cell>
          <cell r="Q104">
            <v>356</v>
          </cell>
          <cell r="U104" t="str">
            <v>HAYDER HASSAN</v>
          </cell>
          <cell r="Y104">
            <v>647</v>
          </cell>
          <cell r="Z104">
            <v>647</v>
          </cell>
          <cell r="AA104">
            <v>129</v>
          </cell>
          <cell r="AB104" t="str">
            <v>Non Filler</v>
          </cell>
          <cell r="AE104">
            <v>0</v>
          </cell>
          <cell r="AF104">
            <v>0</v>
          </cell>
          <cell r="AG104">
            <v>0</v>
          </cell>
          <cell r="AK104">
            <v>0</v>
          </cell>
          <cell r="AL104">
            <v>0</v>
          </cell>
          <cell r="AM104">
            <v>0</v>
          </cell>
          <cell r="AQ104">
            <v>0</v>
          </cell>
          <cell r="AR104">
            <v>0</v>
          </cell>
          <cell r="AS104">
            <v>0</v>
          </cell>
          <cell r="AX104" t="e">
            <v>#N/A</v>
          </cell>
          <cell r="AY104" t="e">
            <v>#N/A</v>
          </cell>
          <cell r="AZ104" t="e">
            <v>#N/A</v>
          </cell>
          <cell r="BA104">
            <v>0</v>
          </cell>
        </row>
        <row r="105">
          <cell r="B105">
            <v>226</v>
          </cell>
          <cell r="C105" t="str">
            <v>HAROON AHMED</v>
          </cell>
          <cell r="D105" t="str">
            <v>FASIH AHMED</v>
          </cell>
          <cell r="E105" t="str">
            <v>68 BIHAR MUSLIM SOCIETY</v>
          </cell>
          <cell r="F105" t="str">
            <v>SHARFABAD, KARACHI.</v>
          </cell>
          <cell r="K105">
            <v>1956</v>
          </cell>
          <cell r="L105">
            <v>1956</v>
          </cell>
          <cell r="M105">
            <v>0</v>
          </cell>
          <cell r="N105">
            <v>1956</v>
          </cell>
          <cell r="O105">
            <v>489</v>
          </cell>
          <cell r="P105">
            <v>391</v>
          </cell>
          <cell r="Q105">
            <v>1076</v>
          </cell>
          <cell r="U105" t="str">
            <v>HAROON AHMED</v>
          </cell>
          <cell r="Y105">
            <v>1956</v>
          </cell>
          <cell r="Z105">
            <v>1956</v>
          </cell>
          <cell r="AA105">
            <v>391</v>
          </cell>
          <cell r="AB105" t="str">
            <v>Non Filler</v>
          </cell>
          <cell r="AE105">
            <v>0</v>
          </cell>
          <cell r="AF105">
            <v>0</v>
          </cell>
          <cell r="AG105">
            <v>0</v>
          </cell>
          <cell r="AK105">
            <v>0</v>
          </cell>
          <cell r="AL105">
            <v>0</v>
          </cell>
          <cell r="AM105">
            <v>0</v>
          </cell>
          <cell r="AQ105">
            <v>0</v>
          </cell>
          <cell r="AR105">
            <v>0</v>
          </cell>
          <cell r="AS105">
            <v>0</v>
          </cell>
          <cell r="AX105" t="e">
            <v>#N/A</v>
          </cell>
          <cell r="AY105" t="e">
            <v>#N/A</v>
          </cell>
          <cell r="AZ105" t="e">
            <v>#N/A</v>
          </cell>
          <cell r="BA105">
            <v>0</v>
          </cell>
        </row>
        <row r="106">
          <cell r="B106">
            <v>237</v>
          </cell>
          <cell r="C106" t="str">
            <v>SYED SADDIQ QADRI</v>
          </cell>
          <cell r="D106" t="str">
            <v>SYED MUSTAFA QADRI</v>
          </cell>
          <cell r="E106" t="str">
            <v>MACCA MARKET SHOP-7,</v>
          </cell>
          <cell r="F106" t="str">
            <v>NEAR POLICE CHOWKY,</v>
          </cell>
          <cell r="G106" t="str">
            <v>KARACHI.</v>
          </cell>
          <cell r="K106">
            <v>391</v>
          </cell>
          <cell r="L106">
            <v>391</v>
          </cell>
          <cell r="M106">
            <v>0</v>
          </cell>
          <cell r="N106">
            <v>391</v>
          </cell>
          <cell r="O106">
            <v>98</v>
          </cell>
          <cell r="P106">
            <v>78</v>
          </cell>
          <cell r="Q106">
            <v>215</v>
          </cell>
          <cell r="U106" t="str">
            <v>SYED SADDIQ QADRI</v>
          </cell>
          <cell r="Y106">
            <v>391</v>
          </cell>
          <cell r="Z106">
            <v>391</v>
          </cell>
          <cell r="AA106">
            <v>78</v>
          </cell>
          <cell r="AB106" t="str">
            <v>Non Filler</v>
          </cell>
          <cell r="AE106">
            <v>0</v>
          </cell>
          <cell r="AF106">
            <v>0</v>
          </cell>
          <cell r="AG106">
            <v>0</v>
          </cell>
          <cell r="AK106">
            <v>0</v>
          </cell>
          <cell r="AL106">
            <v>0</v>
          </cell>
          <cell r="AM106">
            <v>0</v>
          </cell>
          <cell r="AQ106">
            <v>0</v>
          </cell>
          <cell r="AR106">
            <v>0</v>
          </cell>
          <cell r="AS106">
            <v>0</v>
          </cell>
          <cell r="AX106" t="e">
            <v>#N/A</v>
          </cell>
          <cell r="AY106" t="e">
            <v>#N/A</v>
          </cell>
          <cell r="AZ106" t="e">
            <v>#N/A</v>
          </cell>
          <cell r="BA106">
            <v>0</v>
          </cell>
        </row>
        <row r="107">
          <cell r="B107">
            <v>239</v>
          </cell>
          <cell r="C107" t="str">
            <v>SALMA BANU</v>
          </cell>
          <cell r="D107" t="str">
            <v>AHMED</v>
          </cell>
          <cell r="E107" t="str">
            <v>MACCA MARKET SHOP-7,</v>
          </cell>
          <cell r="F107" t="str">
            <v>NEAR POLICE CHOWKY</v>
          </cell>
          <cell r="G107" t="str">
            <v>KARACHI.</v>
          </cell>
          <cell r="K107">
            <v>156</v>
          </cell>
          <cell r="L107">
            <v>156</v>
          </cell>
          <cell r="M107">
            <v>0</v>
          </cell>
          <cell r="N107">
            <v>156</v>
          </cell>
          <cell r="O107">
            <v>39</v>
          </cell>
          <cell r="P107">
            <v>31</v>
          </cell>
          <cell r="Q107">
            <v>86</v>
          </cell>
          <cell r="U107" t="str">
            <v>SALMA BANU</v>
          </cell>
          <cell r="Y107">
            <v>156</v>
          </cell>
          <cell r="Z107">
            <v>156</v>
          </cell>
          <cell r="AA107">
            <v>31</v>
          </cell>
          <cell r="AB107" t="str">
            <v>Non Filler</v>
          </cell>
          <cell r="AE107">
            <v>0</v>
          </cell>
          <cell r="AF107">
            <v>0</v>
          </cell>
          <cell r="AG107">
            <v>0</v>
          </cell>
          <cell r="AK107">
            <v>0</v>
          </cell>
          <cell r="AL107">
            <v>0</v>
          </cell>
          <cell r="AM107">
            <v>0</v>
          </cell>
          <cell r="AQ107">
            <v>0</v>
          </cell>
          <cell r="AR107">
            <v>0</v>
          </cell>
          <cell r="AS107">
            <v>0</v>
          </cell>
          <cell r="AX107" t="e">
            <v>#N/A</v>
          </cell>
          <cell r="AY107" t="e">
            <v>#N/A</v>
          </cell>
          <cell r="AZ107" t="e">
            <v>#N/A</v>
          </cell>
          <cell r="BA107">
            <v>0</v>
          </cell>
        </row>
        <row r="108">
          <cell r="B108">
            <v>240</v>
          </cell>
          <cell r="C108" t="str">
            <v>NOOR HUSSAIN</v>
          </cell>
          <cell r="D108" t="str">
            <v>SALAH MOHAMMAD</v>
          </cell>
          <cell r="E108" t="str">
            <v>18 IQBAL CHAMBERS</v>
          </cell>
          <cell r="F108" t="str">
            <v>M.FEROZ STREET, JODIA BAZAR</v>
          </cell>
          <cell r="G108" t="str">
            <v>KARACHI.</v>
          </cell>
          <cell r="K108">
            <v>167</v>
          </cell>
          <cell r="L108">
            <v>167</v>
          </cell>
          <cell r="M108">
            <v>0</v>
          </cell>
          <cell r="N108">
            <v>167</v>
          </cell>
          <cell r="O108">
            <v>42</v>
          </cell>
          <cell r="P108">
            <v>33</v>
          </cell>
          <cell r="Q108">
            <v>92</v>
          </cell>
          <cell r="U108" t="str">
            <v>NOOR HUSSAIN</v>
          </cell>
          <cell r="Y108">
            <v>167</v>
          </cell>
          <cell r="Z108">
            <v>167</v>
          </cell>
          <cell r="AA108">
            <v>33</v>
          </cell>
          <cell r="AB108" t="str">
            <v>Non Filler</v>
          </cell>
          <cell r="AE108">
            <v>0</v>
          </cell>
          <cell r="AF108">
            <v>0</v>
          </cell>
          <cell r="AG108">
            <v>0</v>
          </cell>
          <cell r="AK108">
            <v>0</v>
          </cell>
          <cell r="AL108">
            <v>0</v>
          </cell>
          <cell r="AM108">
            <v>0</v>
          </cell>
          <cell r="AQ108">
            <v>0</v>
          </cell>
          <cell r="AR108">
            <v>0</v>
          </cell>
          <cell r="AS108">
            <v>0</v>
          </cell>
          <cell r="AX108" t="e">
            <v>#N/A</v>
          </cell>
          <cell r="AY108" t="e">
            <v>#N/A</v>
          </cell>
          <cell r="AZ108" t="e">
            <v>#N/A</v>
          </cell>
          <cell r="BA108">
            <v>0</v>
          </cell>
        </row>
        <row r="109">
          <cell r="B109">
            <v>242</v>
          </cell>
          <cell r="C109" t="str">
            <v>M. MUNIR BAIG</v>
          </cell>
          <cell r="D109" t="str">
            <v>MIRZA ABOOBAKER</v>
          </cell>
          <cell r="E109" t="str">
            <v>18 IQBAL CHAMBER</v>
          </cell>
          <cell r="F109" t="str">
            <v>M.FEROZ ST. JODIA BAZAR</v>
          </cell>
          <cell r="G109" t="str">
            <v>KARACHI.</v>
          </cell>
          <cell r="K109">
            <v>167</v>
          </cell>
          <cell r="L109">
            <v>167</v>
          </cell>
          <cell r="M109">
            <v>0</v>
          </cell>
          <cell r="N109">
            <v>167</v>
          </cell>
          <cell r="O109">
            <v>42</v>
          </cell>
          <cell r="P109">
            <v>33</v>
          </cell>
          <cell r="Q109">
            <v>92</v>
          </cell>
          <cell r="U109" t="str">
            <v>M. MUNIR BAIG</v>
          </cell>
          <cell r="Y109">
            <v>167</v>
          </cell>
          <cell r="Z109">
            <v>167</v>
          </cell>
          <cell r="AA109">
            <v>33</v>
          </cell>
          <cell r="AB109" t="str">
            <v>Non Filler</v>
          </cell>
          <cell r="AE109">
            <v>0</v>
          </cell>
          <cell r="AF109">
            <v>0</v>
          </cell>
          <cell r="AG109">
            <v>0</v>
          </cell>
          <cell r="AK109">
            <v>0</v>
          </cell>
          <cell r="AL109">
            <v>0</v>
          </cell>
          <cell r="AM109">
            <v>0</v>
          </cell>
          <cell r="AQ109">
            <v>0</v>
          </cell>
          <cell r="AR109">
            <v>0</v>
          </cell>
          <cell r="AS109">
            <v>0</v>
          </cell>
          <cell r="AX109" t="e">
            <v>#N/A</v>
          </cell>
          <cell r="AY109" t="e">
            <v>#N/A</v>
          </cell>
          <cell r="AZ109" t="e">
            <v>#N/A</v>
          </cell>
          <cell r="BA109">
            <v>0</v>
          </cell>
        </row>
        <row r="110">
          <cell r="B110">
            <v>247</v>
          </cell>
          <cell r="C110" t="str">
            <v>MOHAMMAD HUSSAIN</v>
          </cell>
          <cell r="D110" t="str">
            <v>GHULAM HUSSAIN</v>
          </cell>
          <cell r="E110" t="str">
            <v>ZAINBIA BUILDING, FLAT  NO. 17,</v>
          </cell>
          <cell r="F110" t="str">
            <v>5TH  FLOOR SOLDIER BAZAR  NO. 2,</v>
          </cell>
          <cell r="G110" t="str">
            <v>KARACHI.</v>
          </cell>
          <cell r="K110">
            <v>251</v>
          </cell>
          <cell r="L110">
            <v>251</v>
          </cell>
          <cell r="M110">
            <v>0</v>
          </cell>
          <cell r="N110">
            <v>251</v>
          </cell>
          <cell r="O110">
            <v>63</v>
          </cell>
          <cell r="P110">
            <v>50</v>
          </cell>
          <cell r="Q110">
            <v>138</v>
          </cell>
          <cell r="U110" t="str">
            <v>MOHAMMAD HUSSAIN</v>
          </cell>
          <cell r="Y110">
            <v>251</v>
          </cell>
          <cell r="Z110">
            <v>251</v>
          </cell>
          <cell r="AA110">
            <v>50</v>
          </cell>
          <cell r="AB110" t="str">
            <v>Non Filler</v>
          </cell>
          <cell r="AE110">
            <v>0</v>
          </cell>
          <cell r="AF110">
            <v>0</v>
          </cell>
          <cell r="AG110">
            <v>0</v>
          </cell>
          <cell r="AK110">
            <v>0</v>
          </cell>
          <cell r="AL110">
            <v>0</v>
          </cell>
          <cell r="AM110">
            <v>0</v>
          </cell>
          <cell r="AQ110">
            <v>0</v>
          </cell>
          <cell r="AR110">
            <v>0</v>
          </cell>
          <cell r="AS110">
            <v>0</v>
          </cell>
          <cell r="AX110" t="e">
            <v>#N/A</v>
          </cell>
          <cell r="AY110" t="e">
            <v>#N/A</v>
          </cell>
          <cell r="AZ110" t="e">
            <v>#N/A</v>
          </cell>
          <cell r="BA110">
            <v>0</v>
          </cell>
        </row>
        <row r="111">
          <cell r="B111">
            <v>257</v>
          </cell>
          <cell r="C111" t="str">
            <v>ABID ALI</v>
          </cell>
          <cell r="D111" t="str">
            <v>MUZAFFER ALI</v>
          </cell>
          <cell r="E111" t="str">
            <v>2ND FLOOR, HAJI MANZOOR BLDG.,</v>
          </cell>
          <cell r="F111" t="str">
            <v>ARAM BAGH,</v>
          </cell>
          <cell r="G111" t="str">
            <v>KARACHI.</v>
          </cell>
          <cell r="K111">
            <v>391</v>
          </cell>
          <cell r="L111">
            <v>391</v>
          </cell>
          <cell r="M111">
            <v>0</v>
          </cell>
          <cell r="N111">
            <v>391</v>
          </cell>
          <cell r="O111">
            <v>98</v>
          </cell>
          <cell r="P111">
            <v>78</v>
          </cell>
          <cell r="Q111">
            <v>215</v>
          </cell>
          <cell r="U111" t="str">
            <v>ABID ALI</v>
          </cell>
          <cell r="Y111">
            <v>391</v>
          </cell>
          <cell r="Z111">
            <v>391</v>
          </cell>
          <cell r="AA111">
            <v>78</v>
          </cell>
          <cell r="AB111" t="str">
            <v>Non Filler</v>
          </cell>
          <cell r="AE111">
            <v>0</v>
          </cell>
          <cell r="AF111">
            <v>0</v>
          </cell>
          <cell r="AG111">
            <v>0</v>
          </cell>
          <cell r="AK111">
            <v>0</v>
          </cell>
          <cell r="AL111">
            <v>0</v>
          </cell>
          <cell r="AM111">
            <v>0</v>
          </cell>
          <cell r="AQ111">
            <v>0</v>
          </cell>
          <cell r="AR111">
            <v>0</v>
          </cell>
          <cell r="AS111">
            <v>0</v>
          </cell>
          <cell r="AX111" t="e">
            <v>#N/A</v>
          </cell>
          <cell r="AY111" t="e">
            <v>#N/A</v>
          </cell>
          <cell r="AZ111" t="e">
            <v>#N/A</v>
          </cell>
          <cell r="BA111">
            <v>0</v>
          </cell>
        </row>
        <row r="112">
          <cell r="B112">
            <v>258</v>
          </cell>
          <cell r="C112" t="str">
            <v>BIRJEES BEGUM</v>
          </cell>
          <cell r="D112" t="str">
            <v>NAFEES -UL- HAQ</v>
          </cell>
          <cell r="E112" t="str">
            <v>307-KHURSHED FANCY HOMES,</v>
          </cell>
          <cell r="F112" t="str">
            <v>SHARFABAD,</v>
          </cell>
          <cell r="G112" t="str">
            <v>KARACHI.</v>
          </cell>
          <cell r="K112">
            <v>810</v>
          </cell>
          <cell r="L112">
            <v>810</v>
          </cell>
          <cell r="M112">
            <v>0</v>
          </cell>
          <cell r="N112">
            <v>810</v>
          </cell>
          <cell r="O112">
            <v>203</v>
          </cell>
          <cell r="P112">
            <v>162</v>
          </cell>
          <cell r="Q112">
            <v>445</v>
          </cell>
          <cell r="U112" t="str">
            <v>BIRJEES BEGUM</v>
          </cell>
          <cell r="Y112">
            <v>810</v>
          </cell>
          <cell r="Z112">
            <v>810</v>
          </cell>
          <cell r="AA112">
            <v>162</v>
          </cell>
          <cell r="AB112" t="str">
            <v>Non Filler</v>
          </cell>
          <cell r="AE112">
            <v>0</v>
          </cell>
          <cell r="AF112">
            <v>0</v>
          </cell>
          <cell r="AG112">
            <v>0</v>
          </cell>
          <cell r="AK112">
            <v>0</v>
          </cell>
          <cell r="AL112">
            <v>0</v>
          </cell>
          <cell r="AM112">
            <v>0</v>
          </cell>
          <cell r="AQ112">
            <v>0</v>
          </cell>
          <cell r="AR112">
            <v>0</v>
          </cell>
          <cell r="AS112">
            <v>0</v>
          </cell>
          <cell r="AX112" t="e">
            <v>#N/A</v>
          </cell>
          <cell r="AY112" t="e">
            <v>#N/A</v>
          </cell>
          <cell r="AZ112" t="e">
            <v>#N/A</v>
          </cell>
          <cell r="BA112">
            <v>0</v>
          </cell>
        </row>
        <row r="113">
          <cell r="B113">
            <v>259</v>
          </cell>
          <cell r="C113" t="str">
            <v>PARVEEN FATIMA</v>
          </cell>
          <cell r="D113" t="str">
            <v>TAQIULLAH KARMANI</v>
          </cell>
          <cell r="E113" t="str">
            <v>B-319, HINA PALACE HOSHANG,</v>
          </cell>
          <cell r="F113" t="str">
            <v>ROAD, CIVIL LINE,</v>
          </cell>
          <cell r="G113" t="str">
            <v>KARACHI.</v>
          </cell>
          <cell r="K113">
            <v>1956</v>
          </cell>
          <cell r="L113">
            <v>1956</v>
          </cell>
          <cell r="M113">
            <v>0</v>
          </cell>
          <cell r="N113">
            <v>1956</v>
          </cell>
          <cell r="O113">
            <v>489</v>
          </cell>
          <cell r="P113">
            <v>391</v>
          </cell>
          <cell r="Q113">
            <v>1076</v>
          </cell>
          <cell r="U113" t="str">
            <v>PARVEEN FATIMA</v>
          </cell>
          <cell r="Y113">
            <v>1956</v>
          </cell>
          <cell r="Z113">
            <v>1956</v>
          </cell>
          <cell r="AA113">
            <v>391</v>
          </cell>
          <cell r="AB113" t="str">
            <v>Non Filler</v>
          </cell>
          <cell r="AE113">
            <v>0</v>
          </cell>
          <cell r="AF113">
            <v>0</v>
          </cell>
          <cell r="AG113">
            <v>0</v>
          </cell>
          <cell r="AK113">
            <v>0</v>
          </cell>
          <cell r="AL113">
            <v>0</v>
          </cell>
          <cell r="AM113">
            <v>0</v>
          </cell>
          <cell r="AQ113">
            <v>0</v>
          </cell>
          <cell r="AR113">
            <v>0</v>
          </cell>
          <cell r="AS113">
            <v>0</v>
          </cell>
          <cell r="AX113" t="e">
            <v>#N/A</v>
          </cell>
          <cell r="AY113" t="e">
            <v>#N/A</v>
          </cell>
          <cell r="AZ113" t="e">
            <v>#N/A</v>
          </cell>
          <cell r="BA113">
            <v>0</v>
          </cell>
        </row>
        <row r="114">
          <cell r="B114">
            <v>260</v>
          </cell>
          <cell r="C114" t="str">
            <v>HASINA BEGUM</v>
          </cell>
          <cell r="D114" t="str">
            <v>HASAN KHAN</v>
          </cell>
          <cell r="E114" t="str">
            <v>2ND FLOOR, 2ND ELLAHI MANZIL,</v>
          </cell>
          <cell r="F114" t="str">
            <v>SOLDIER BAZAR - 2,</v>
          </cell>
          <cell r="G114" t="str">
            <v>KARACHI.</v>
          </cell>
          <cell r="K114">
            <v>1956</v>
          </cell>
          <cell r="L114">
            <v>1956</v>
          </cell>
          <cell r="M114">
            <v>0</v>
          </cell>
          <cell r="N114">
            <v>1956</v>
          </cell>
          <cell r="O114">
            <v>489</v>
          </cell>
          <cell r="P114">
            <v>391</v>
          </cell>
          <cell r="Q114">
            <v>1076</v>
          </cell>
          <cell r="U114" t="str">
            <v>HASINA BEGUM</v>
          </cell>
          <cell r="Y114">
            <v>1956</v>
          </cell>
          <cell r="Z114">
            <v>1956</v>
          </cell>
          <cell r="AA114">
            <v>391</v>
          </cell>
          <cell r="AB114" t="str">
            <v>Non Filler</v>
          </cell>
          <cell r="AE114">
            <v>0</v>
          </cell>
          <cell r="AF114">
            <v>0</v>
          </cell>
          <cell r="AG114">
            <v>0</v>
          </cell>
          <cell r="AK114">
            <v>0</v>
          </cell>
          <cell r="AL114">
            <v>0</v>
          </cell>
          <cell r="AM114">
            <v>0</v>
          </cell>
          <cell r="AQ114">
            <v>0</v>
          </cell>
          <cell r="AR114">
            <v>0</v>
          </cell>
          <cell r="AS114">
            <v>0</v>
          </cell>
          <cell r="AX114" t="e">
            <v>#N/A</v>
          </cell>
          <cell r="AY114" t="e">
            <v>#N/A</v>
          </cell>
          <cell r="AZ114" t="e">
            <v>#N/A</v>
          </cell>
          <cell r="BA114">
            <v>0</v>
          </cell>
        </row>
        <row r="115">
          <cell r="B115">
            <v>261</v>
          </cell>
          <cell r="C115" t="str">
            <v>MOHD IDREES</v>
          </cell>
          <cell r="D115" t="str">
            <v>MOHD ISMAIL</v>
          </cell>
          <cell r="E115" t="str">
            <v>241/A/2, PECHS.,</v>
          </cell>
          <cell r="F115" t="str">
            <v>KARACHI.</v>
          </cell>
          <cell r="K115">
            <v>1398</v>
          </cell>
          <cell r="L115">
            <v>1398</v>
          </cell>
          <cell r="M115">
            <v>0</v>
          </cell>
          <cell r="N115">
            <v>1398</v>
          </cell>
          <cell r="O115">
            <v>350</v>
          </cell>
          <cell r="P115">
            <v>280</v>
          </cell>
          <cell r="Q115">
            <v>768</v>
          </cell>
          <cell r="U115" t="str">
            <v>MOHD IDREES</v>
          </cell>
          <cell r="Y115">
            <v>1398</v>
          </cell>
          <cell r="Z115">
            <v>1398</v>
          </cell>
          <cell r="AA115">
            <v>280</v>
          </cell>
          <cell r="AB115" t="str">
            <v>Non Filler</v>
          </cell>
          <cell r="AE115">
            <v>0</v>
          </cell>
          <cell r="AF115">
            <v>0</v>
          </cell>
          <cell r="AG115">
            <v>0</v>
          </cell>
          <cell r="AK115">
            <v>0</v>
          </cell>
          <cell r="AL115">
            <v>0</v>
          </cell>
          <cell r="AM115">
            <v>0</v>
          </cell>
          <cell r="AQ115">
            <v>0</v>
          </cell>
          <cell r="AR115">
            <v>0</v>
          </cell>
          <cell r="AS115">
            <v>0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0</v>
          </cell>
        </row>
        <row r="116">
          <cell r="B116">
            <v>262</v>
          </cell>
          <cell r="C116" t="str">
            <v>QAISER JEHAN</v>
          </cell>
          <cell r="D116" t="str">
            <v>KALEEM UR REHMAN</v>
          </cell>
          <cell r="E116" t="str">
            <v>9/2, IRFAN TERRACE CHANDNI CHOWK,</v>
          </cell>
          <cell r="F116" t="str">
            <v>STADIUM ROAD,</v>
          </cell>
          <cell r="G116" t="str">
            <v>KARACHI.</v>
          </cell>
          <cell r="K116">
            <v>1956</v>
          </cell>
          <cell r="L116">
            <v>1956</v>
          </cell>
          <cell r="M116">
            <v>0</v>
          </cell>
          <cell r="N116">
            <v>1956</v>
          </cell>
          <cell r="O116">
            <v>489</v>
          </cell>
          <cell r="P116">
            <v>391</v>
          </cell>
          <cell r="Q116">
            <v>1076</v>
          </cell>
          <cell r="U116" t="str">
            <v>QAISER JEHAN</v>
          </cell>
          <cell r="Y116">
            <v>1956</v>
          </cell>
          <cell r="Z116">
            <v>1956</v>
          </cell>
          <cell r="AA116">
            <v>391</v>
          </cell>
          <cell r="AB116" t="str">
            <v>Non Filler</v>
          </cell>
          <cell r="AE116">
            <v>0</v>
          </cell>
          <cell r="AF116">
            <v>0</v>
          </cell>
          <cell r="AG116">
            <v>0</v>
          </cell>
          <cell r="AK116">
            <v>0</v>
          </cell>
          <cell r="AL116">
            <v>0</v>
          </cell>
          <cell r="AM116">
            <v>0</v>
          </cell>
          <cell r="AQ116">
            <v>0</v>
          </cell>
          <cell r="AR116">
            <v>0</v>
          </cell>
          <cell r="AS116">
            <v>0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0</v>
          </cell>
        </row>
        <row r="117">
          <cell r="B117">
            <v>263</v>
          </cell>
          <cell r="C117" t="str">
            <v>ROSHAN BAI</v>
          </cell>
          <cell r="D117" t="str">
            <v>HASSAN ALI</v>
          </cell>
          <cell r="E117" t="str">
            <v>3/280, BAHADURABAD,</v>
          </cell>
          <cell r="F117" t="str">
            <v>KARACHI.</v>
          </cell>
          <cell r="K117">
            <v>1956</v>
          </cell>
          <cell r="L117">
            <v>1956</v>
          </cell>
          <cell r="M117">
            <v>0</v>
          </cell>
          <cell r="N117">
            <v>1956</v>
          </cell>
          <cell r="O117">
            <v>489</v>
          </cell>
          <cell r="P117">
            <v>391</v>
          </cell>
          <cell r="Q117">
            <v>1076</v>
          </cell>
          <cell r="U117" t="str">
            <v>ROSHAN BAI</v>
          </cell>
          <cell r="Y117">
            <v>1956</v>
          </cell>
          <cell r="Z117">
            <v>1956</v>
          </cell>
          <cell r="AA117">
            <v>391</v>
          </cell>
          <cell r="AB117" t="str">
            <v>Non Filler</v>
          </cell>
          <cell r="AE117">
            <v>0</v>
          </cell>
          <cell r="AF117">
            <v>0</v>
          </cell>
          <cell r="AG117">
            <v>0</v>
          </cell>
          <cell r="AK117">
            <v>0</v>
          </cell>
          <cell r="AL117">
            <v>0</v>
          </cell>
          <cell r="AM117">
            <v>0</v>
          </cell>
          <cell r="AQ117">
            <v>0</v>
          </cell>
          <cell r="AR117">
            <v>0</v>
          </cell>
          <cell r="AS117">
            <v>0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0</v>
          </cell>
        </row>
        <row r="118">
          <cell r="B118">
            <v>279</v>
          </cell>
          <cell r="C118" t="str">
            <v>ZEENAT</v>
          </cell>
          <cell r="D118" t="str">
            <v>ABDUL RAZZAK</v>
          </cell>
          <cell r="E118" t="str">
            <v>G-1 AL-ZAHRA PRIDE 166/1,</v>
          </cell>
          <cell r="F118" t="str">
            <v>SUPARIWALA STREET,</v>
          </cell>
          <cell r="G118" t="str">
            <v>GARDEN EAST, KARACHI.</v>
          </cell>
          <cell r="K118">
            <v>391</v>
          </cell>
          <cell r="L118">
            <v>391</v>
          </cell>
          <cell r="M118">
            <v>0</v>
          </cell>
          <cell r="N118">
            <v>391</v>
          </cell>
          <cell r="O118">
            <v>98</v>
          </cell>
          <cell r="P118">
            <v>78</v>
          </cell>
          <cell r="Q118">
            <v>215</v>
          </cell>
          <cell r="U118" t="str">
            <v>ZEENAT</v>
          </cell>
          <cell r="Y118">
            <v>391</v>
          </cell>
          <cell r="Z118">
            <v>391</v>
          </cell>
          <cell r="AA118">
            <v>78</v>
          </cell>
          <cell r="AB118" t="str">
            <v>Non Filler</v>
          </cell>
          <cell r="AE118">
            <v>0</v>
          </cell>
          <cell r="AF118">
            <v>0</v>
          </cell>
          <cell r="AG118">
            <v>0</v>
          </cell>
          <cell r="AK118">
            <v>0</v>
          </cell>
          <cell r="AL118">
            <v>0</v>
          </cell>
          <cell r="AM118">
            <v>0</v>
          </cell>
          <cell r="AQ118">
            <v>0</v>
          </cell>
          <cell r="AR118">
            <v>0</v>
          </cell>
          <cell r="AS118">
            <v>0</v>
          </cell>
          <cell r="AX118" t="e">
            <v>#N/A</v>
          </cell>
          <cell r="AY118" t="e">
            <v>#N/A</v>
          </cell>
          <cell r="AZ118" t="e">
            <v>#N/A</v>
          </cell>
          <cell r="BA118">
            <v>0</v>
          </cell>
        </row>
        <row r="119">
          <cell r="B119">
            <v>280</v>
          </cell>
          <cell r="C119" t="str">
            <v>USMAN</v>
          </cell>
          <cell r="D119" t="str">
            <v>EBRAHIM</v>
          </cell>
          <cell r="E119" t="str">
            <v>LUCKY VIDEO G.K. 7/87,</v>
          </cell>
          <cell r="F119" t="str">
            <v>BAGHE ZOHRA STREET KHARADAR,</v>
          </cell>
          <cell r="G119" t="str">
            <v>KARACHI.</v>
          </cell>
          <cell r="K119">
            <v>391</v>
          </cell>
          <cell r="L119">
            <v>391</v>
          </cell>
          <cell r="M119">
            <v>0</v>
          </cell>
          <cell r="N119">
            <v>391</v>
          </cell>
          <cell r="O119">
            <v>98</v>
          </cell>
          <cell r="P119">
            <v>78</v>
          </cell>
          <cell r="Q119">
            <v>215</v>
          </cell>
          <cell r="U119" t="str">
            <v>USMAN</v>
          </cell>
          <cell r="Y119">
            <v>391</v>
          </cell>
          <cell r="Z119">
            <v>391</v>
          </cell>
          <cell r="AA119">
            <v>78</v>
          </cell>
          <cell r="AB119" t="str">
            <v>Non Filler</v>
          </cell>
          <cell r="AE119">
            <v>0</v>
          </cell>
          <cell r="AF119">
            <v>0</v>
          </cell>
          <cell r="AG119">
            <v>0</v>
          </cell>
          <cell r="AK119">
            <v>0</v>
          </cell>
          <cell r="AL119">
            <v>0</v>
          </cell>
          <cell r="AM119">
            <v>0</v>
          </cell>
          <cell r="AQ119">
            <v>0</v>
          </cell>
          <cell r="AR119">
            <v>0</v>
          </cell>
          <cell r="AS119">
            <v>0</v>
          </cell>
          <cell r="AX119" t="e">
            <v>#N/A</v>
          </cell>
          <cell r="AY119" t="e">
            <v>#N/A</v>
          </cell>
          <cell r="AZ119" t="e">
            <v>#N/A</v>
          </cell>
          <cell r="BA119">
            <v>0</v>
          </cell>
        </row>
        <row r="120">
          <cell r="B120">
            <v>297</v>
          </cell>
          <cell r="C120" t="str">
            <v>QASIR BEGUM</v>
          </cell>
          <cell r="D120" t="str">
            <v>MOHD NAEEM</v>
          </cell>
          <cell r="E120" t="str">
            <v>4-B, 10/1, NAZIMABAD NO. 4,</v>
          </cell>
          <cell r="F120" t="str">
            <v>KARACHI.</v>
          </cell>
          <cell r="K120">
            <v>156</v>
          </cell>
          <cell r="L120">
            <v>156</v>
          </cell>
          <cell r="M120">
            <v>0</v>
          </cell>
          <cell r="N120">
            <v>156</v>
          </cell>
          <cell r="O120">
            <v>39</v>
          </cell>
          <cell r="P120">
            <v>31</v>
          </cell>
          <cell r="Q120">
            <v>86</v>
          </cell>
          <cell r="U120" t="str">
            <v>QASIR BEGUM</v>
          </cell>
          <cell r="Y120">
            <v>156</v>
          </cell>
          <cell r="Z120">
            <v>156</v>
          </cell>
          <cell r="AA120">
            <v>31</v>
          </cell>
          <cell r="AB120" t="str">
            <v>Non Filler</v>
          </cell>
          <cell r="AE120">
            <v>0</v>
          </cell>
          <cell r="AF120">
            <v>0</v>
          </cell>
          <cell r="AG120">
            <v>0</v>
          </cell>
          <cell r="AK120">
            <v>0</v>
          </cell>
          <cell r="AL120">
            <v>0</v>
          </cell>
          <cell r="AM120">
            <v>0</v>
          </cell>
          <cell r="AQ120">
            <v>0</v>
          </cell>
          <cell r="AR120">
            <v>0</v>
          </cell>
          <cell r="AS120">
            <v>0</v>
          </cell>
          <cell r="AX120" t="e">
            <v>#N/A</v>
          </cell>
          <cell r="AY120" t="e">
            <v>#N/A</v>
          </cell>
          <cell r="AZ120" t="e">
            <v>#N/A</v>
          </cell>
          <cell r="BA120">
            <v>0</v>
          </cell>
        </row>
        <row r="121">
          <cell r="B121">
            <v>300</v>
          </cell>
          <cell r="C121" t="str">
            <v>SHAUKAT ALI KHAN</v>
          </cell>
          <cell r="D121" t="str">
            <v>NOOR ALI KHAN</v>
          </cell>
          <cell r="E121" t="str">
            <v>35/A, B-153, KORANGI NO. 4,</v>
          </cell>
          <cell r="F121" t="str">
            <v>ZAMAN TOWN,</v>
          </cell>
          <cell r="G121" t="str">
            <v>KARACHI.</v>
          </cell>
          <cell r="K121">
            <v>1956</v>
          </cell>
          <cell r="L121">
            <v>1956</v>
          </cell>
          <cell r="M121">
            <v>0</v>
          </cell>
          <cell r="N121">
            <v>1956</v>
          </cell>
          <cell r="O121">
            <v>489</v>
          </cell>
          <cell r="P121">
            <v>391</v>
          </cell>
          <cell r="Q121">
            <v>1076</v>
          </cell>
          <cell r="U121" t="str">
            <v>SHAUKAT ALI KHAN</v>
          </cell>
          <cell r="Y121">
            <v>1956</v>
          </cell>
          <cell r="Z121">
            <v>1956</v>
          </cell>
          <cell r="AA121">
            <v>391</v>
          </cell>
          <cell r="AB121" t="str">
            <v>Non Filler</v>
          </cell>
          <cell r="AE121">
            <v>0</v>
          </cell>
          <cell r="AF121">
            <v>0</v>
          </cell>
          <cell r="AG121">
            <v>0</v>
          </cell>
          <cell r="AK121">
            <v>0</v>
          </cell>
          <cell r="AL121">
            <v>0</v>
          </cell>
          <cell r="AM121">
            <v>0</v>
          </cell>
          <cell r="AQ121">
            <v>0</v>
          </cell>
          <cell r="AR121">
            <v>0</v>
          </cell>
          <cell r="AS121">
            <v>0</v>
          </cell>
          <cell r="AX121" t="e">
            <v>#N/A</v>
          </cell>
          <cell r="AY121" t="e">
            <v>#N/A</v>
          </cell>
          <cell r="AZ121" t="e">
            <v>#N/A</v>
          </cell>
          <cell r="BA121">
            <v>0</v>
          </cell>
        </row>
        <row r="122">
          <cell r="B122">
            <v>303</v>
          </cell>
          <cell r="C122" t="str">
            <v>FAROOQ AHMED BALOCH</v>
          </cell>
          <cell r="D122" t="str">
            <v>MD. SIDDIQ B. BALOCH</v>
          </cell>
          <cell r="E122" t="str">
            <v>A-269, BLOCK-H, NORTH NAZIMABD,</v>
          </cell>
          <cell r="F122" t="str">
            <v>KARACHI.</v>
          </cell>
          <cell r="K122">
            <v>391</v>
          </cell>
          <cell r="L122">
            <v>391</v>
          </cell>
          <cell r="M122">
            <v>0</v>
          </cell>
          <cell r="N122">
            <v>391</v>
          </cell>
          <cell r="O122">
            <v>98</v>
          </cell>
          <cell r="P122">
            <v>78</v>
          </cell>
          <cell r="Q122">
            <v>215</v>
          </cell>
          <cell r="U122" t="str">
            <v>FAROOQ AHMED BALOCH</v>
          </cell>
          <cell r="Y122">
            <v>391</v>
          </cell>
          <cell r="Z122">
            <v>391</v>
          </cell>
          <cell r="AA122">
            <v>78</v>
          </cell>
          <cell r="AB122" t="str">
            <v>Non Filler</v>
          </cell>
          <cell r="AE122">
            <v>0</v>
          </cell>
          <cell r="AF122">
            <v>0</v>
          </cell>
          <cell r="AG122">
            <v>0</v>
          </cell>
          <cell r="AK122">
            <v>0</v>
          </cell>
          <cell r="AL122">
            <v>0</v>
          </cell>
          <cell r="AM122">
            <v>0</v>
          </cell>
          <cell r="AQ122">
            <v>0</v>
          </cell>
          <cell r="AR122">
            <v>0</v>
          </cell>
          <cell r="AS122">
            <v>0</v>
          </cell>
          <cell r="AX122" t="e">
            <v>#N/A</v>
          </cell>
          <cell r="AY122" t="e">
            <v>#N/A</v>
          </cell>
          <cell r="AZ122" t="e">
            <v>#N/A</v>
          </cell>
          <cell r="BA122">
            <v>0</v>
          </cell>
        </row>
        <row r="123">
          <cell r="B123">
            <v>304</v>
          </cell>
          <cell r="C123" t="str">
            <v>MISBAH JAHANGIR</v>
          </cell>
          <cell r="D123" t="str">
            <v>JAHANGIR AKHTAR</v>
          </cell>
          <cell r="E123" t="str">
            <v>B-250, SECTOR 11-A,</v>
          </cell>
          <cell r="F123" t="str">
            <v>NORTH KARACHI,</v>
          </cell>
          <cell r="G123" t="str">
            <v>KARACHI.</v>
          </cell>
          <cell r="K123">
            <v>391</v>
          </cell>
          <cell r="L123">
            <v>391</v>
          </cell>
          <cell r="M123">
            <v>0</v>
          </cell>
          <cell r="N123">
            <v>391</v>
          </cell>
          <cell r="O123">
            <v>98</v>
          </cell>
          <cell r="P123">
            <v>78</v>
          </cell>
          <cell r="Q123">
            <v>215</v>
          </cell>
          <cell r="U123" t="str">
            <v>MISBAH JAHANGIR</v>
          </cell>
          <cell r="Y123">
            <v>391</v>
          </cell>
          <cell r="Z123">
            <v>391</v>
          </cell>
          <cell r="AA123">
            <v>78</v>
          </cell>
          <cell r="AB123" t="str">
            <v>Non Filler</v>
          </cell>
          <cell r="AE123">
            <v>0</v>
          </cell>
          <cell r="AF123">
            <v>0</v>
          </cell>
          <cell r="AG123">
            <v>0</v>
          </cell>
          <cell r="AK123">
            <v>0</v>
          </cell>
          <cell r="AL123">
            <v>0</v>
          </cell>
          <cell r="AM123">
            <v>0</v>
          </cell>
          <cell r="AQ123">
            <v>0</v>
          </cell>
          <cell r="AR123">
            <v>0</v>
          </cell>
          <cell r="AS123">
            <v>0</v>
          </cell>
          <cell r="AX123" t="e">
            <v>#N/A</v>
          </cell>
          <cell r="AY123" t="e">
            <v>#N/A</v>
          </cell>
          <cell r="AZ123" t="e">
            <v>#N/A</v>
          </cell>
          <cell r="BA123">
            <v>0</v>
          </cell>
        </row>
        <row r="124">
          <cell r="B124">
            <v>307</v>
          </cell>
          <cell r="C124" t="str">
            <v>LUBNA SABRI</v>
          </cell>
          <cell r="D124" t="str">
            <v>SALEEM SABRI</v>
          </cell>
          <cell r="E124" t="str">
            <v>FLAT NO.6, 3RD FLOOR, PLOT 96-C,</v>
          </cell>
          <cell r="F124" t="str">
            <v>10TH COMMERCIAL STREET,</v>
          </cell>
          <cell r="G124" t="str">
            <v>DEFENCE PHASE-4, KARACHI.</v>
          </cell>
          <cell r="K124">
            <v>391</v>
          </cell>
          <cell r="L124">
            <v>391</v>
          </cell>
          <cell r="M124">
            <v>0</v>
          </cell>
          <cell r="N124">
            <v>391</v>
          </cell>
          <cell r="O124">
            <v>98</v>
          </cell>
          <cell r="P124">
            <v>78</v>
          </cell>
          <cell r="Q124">
            <v>215</v>
          </cell>
          <cell r="U124" t="str">
            <v>LUBNA SABRI</v>
          </cell>
          <cell r="Y124">
            <v>391</v>
          </cell>
          <cell r="Z124">
            <v>391</v>
          </cell>
          <cell r="AA124">
            <v>78</v>
          </cell>
          <cell r="AB124" t="str">
            <v>Non Filler</v>
          </cell>
          <cell r="AE124">
            <v>0</v>
          </cell>
          <cell r="AF124">
            <v>0</v>
          </cell>
          <cell r="AG124">
            <v>0</v>
          </cell>
          <cell r="AK124">
            <v>0</v>
          </cell>
          <cell r="AL124">
            <v>0</v>
          </cell>
          <cell r="AM124">
            <v>0</v>
          </cell>
          <cell r="AQ124">
            <v>0</v>
          </cell>
          <cell r="AR124">
            <v>0</v>
          </cell>
          <cell r="AS124">
            <v>0</v>
          </cell>
          <cell r="AX124" t="e">
            <v>#N/A</v>
          </cell>
          <cell r="AY124" t="e">
            <v>#N/A</v>
          </cell>
          <cell r="AZ124" t="e">
            <v>#N/A</v>
          </cell>
          <cell r="BA124">
            <v>0</v>
          </cell>
        </row>
        <row r="125">
          <cell r="B125">
            <v>309</v>
          </cell>
          <cell r="C125" t="str">
            <v>MOHAMMED AMIN</v>
          </cell>
          <cell r="D125" t="str">
            <v>ADAMJEE</v>
          </cell>
          <cell r="E125" t="str">
            <v>SHALAMAR GARDEN,</v>
          </cell>
          <cell r="F125" t="str">
            <v>4TH FLOOR, FLAT 19-J, 130/2,</v>
          </cell>
          <cell r="G125" t="str">
            <v>GARDEN WEST, KARACHI.</v>
          </cell>
          <cell r="K125">
            <v>83</v>
          </cell>
          <cell r="L125">
            <v>83</v>
          </cell>
          <cell r="M125">
            <v>0</v>
          </cell>
          <cell r="N125">
            <v>83</v>
          </cell>
          <cell r="O125">
            <v>21</v>
          </cell>
          <cell r="P125">
            <v>17</v>
          </cell>
          <cell r="Q125">
            <v>45</v>
          </cell>
          <cell r="U125" t="str">
            <v>MOHAMMED AMIN</v>
          </cell>
          <cell r="Y125">
            <v>83</v>
          </cell>
          <cell r="Z125">
            <v>83</v>
          </cell>
          <cell r="AA125">
            <v>17</v>
          </cell>
          <cell r="AB125" t="str">
            <v>Non Filler</v>
          </cell>
          <cell r="AE125">
            <v>0</v>
          </cell>
          <cell r="AF125">
            <v>0</v>
          </cell>
          <cell r="AG125">
            <v>0</v>
          </cell>
          <cell r="AK125">
            <v>0</v>
          </cell>
          <cell r="AL125">
            <v>0</v>
          </cell>
          <cell r="AM125">
            <v>0</v>
          </cell>
          <cell r="AQ125">
            <v>0</v>
          </cell>
          <cell r="AR125">
            <v>0</v>
          </cell>
          <cell r="AS125">
            <v>0</v>
          </cell>
          <cell r="AX125" t="e">
            <v>#N/A</v>
          </cell>
          <cell r="AY125" t="e">
            <v>#N/A</v>
          </cell>
          <cell r="AZ125" t="e">
            <v>#N/A</v>
          </cell>
          <cell r="BA125">
            <v>0</v>
          </cell>
        </row>
        <row r="126">
          <cell r="B126">
            <v>314</v>
          </cell>
          <cell r="C126" t="str">
            <v>MUHAMMAD YUSUF ZAFAR</v>
          </cell>
          <cell r="D126" t="str">
            <v>MUHAMMAD BUKHSH</v>
          </cell>
          <cell r="E126" t="str">
            <v>NOOMAN HOUSE, 4/E-333,</v>
          </cell>
          <cell r="F126" t="str">
            <v>ORANGI TOWN,</v>
          </cell>
          <cell r="G126" t="str">
            <v>KARACHI.</v>
          </cell>
          <cell r="K126">
            <v>1956</v>
          </cell>
          <cell r="L126">
            <v>1956</v>
          </cell>
          <cell r="M126">
            <v>0</v>
          </cell>
          <cell r="N126">
            <v>1956</v>
          </cell>
          <cell r="O126">
            <v>489</v>
          </cell>
          <cell r="P126">
            <v>391</v>
          </cell>
          <cell r="Q126">
            <v>1076</v>
          </cell>
          <cell r="U126" t="str">
            <v>MUHAMMAD YUSUF ZAFAR</v>
          </cell>
          <cell r="Y126">
            <v>1956</v>
          </cell>
          <cell r="Z126">
            <v>1956</v>
          </cell>
          <cell r="AA126">
            <v>391</v>
          </cell>
          <cell r="AB126" t="str">
            <v>Non Filler</v>
          </cell>
          <cell r="AE126">
            <v>0</v>
          </cell>
          <cell r="AF126">
            <v>0</v>
          </cell>
          <cell r="AG126">
            <v>0</v>
          </cell>
          <cell r="AK126">
            <v>0</v>
          </cell>
          <cell r="AL126">
            <v>0</v>
          </cell>
          <cell r="AM126">
            <v>0</v>
          </cell>
          <cell r="AQ126">
            <v>0</v>
          </cell>
          <cell r="AR126">
            <v>0</v>
          </cell>
          <cell r="AS126">
            <v>0</v>
          </cell>
          <cell r="AX126" t="e">
            <v>#N/A</v>
          </cell>
          <cell r="AY126" t="e">
            <v>#N/A</v>
          </cell>
          <cell r="AZ126" t="e">
            <v>#N/A</v>
          </cell>
          <cell r="BA126">
            <v>0</v>
          </cell>
        </row>
        <row r="127">
          <cell r="B127">
            <v>315</v>
          </cell>
          <cell r="C127" t="str">
            <v>ZAFAR AHMED</v>
          </cell>
          <cell r="D127" t="str">
            <v>NAZIR HUSSAIN</v>
          </cell>
          <cell r="E127" t="str">
            <v>B-233, BLOCK - I,</v>
          </cell>
          <cell r="F127" t="str">
            <v>NORTH NAZIMABAD,</v>
          </cell>
          <cell r="G127" t="str">
            <v>KARACHI.</v>
          </cell>
          <cell r="K127">
            <v>1956</v>
          </cell>
          <cell r="L127">
            <v>1956</v>
          </cell>
          <cell r="M127">
            <v>0</v>
          </cell>
          <cell r="N127">
            <v>1956</v>
          </cell>
          <cell r="O127">
            <v>489</v>
          </cell>
          <cell r="P127">
            <v>391</v>
          </cell>
          <cell r="Q127">
            <v>1076</v>
          </cell>
          <cell r="U127" t="str">
            <v>ZAFAR AHMED</v>
          </cell>
          <cell r="Y127">
            <v>1956</v>
          </cell>
          <cell r="Z127">
            <v>1956</v>
          </cell>
          <cell r="AA127">
            <v>391</v>
          </cell>
          <cell r="AB127" t="str">
            <v>Non Filler</v>
          </cell>
          <cell r="AE127">
            <v>0</v>
          </cell>
          <cell r="AF127">
            <v>0</v>
          </cell>
          <cell r="AG127">
            <v>0</v>
          </cell>
          <cell r="AK127">
            <v>0</v>
          </cell>
          <cell r="AL127">
            <v>0</v>
          </cell>
          <cell r="AM127">
            <v>0</v>
          </cell>
          <cell r="AQ127">
            <v>0</v>
          </cell>
          <cell r="AR127">
            <v>0</v>
          </cell>
          <cell r="AS127">
            <v>0</v>
          </cell>
          <cell r="AX127" t="e">
            <v>#N/A</v>
          </cell>
          <cell r="AY127" t="e">
            <v>#N/A</v>
          </cell>
          <cell r="AZ127" t="e">
            <v>#N/A</v>
          </cell>
          <cell r="BA127">
            <v>0</v>
          </cell>
        </row>
        <row r="128">
          <cell r="B128">
            <v>316</v>
          </cell>
          <cell r="C128" t="str">
            <v>SHAHIDA PERVEEN</v>
          </cell>
          <cell r="D128" t="str">
            <v>RIAZ AHMED</v>
          </cell>
          <cell r="E128" t="str">
            <v>NO.313 TAJ PAPER CENTRE,</v>
          </cell>
          <cell r="F128" t="str">
            <v>NEAR LIGHT HOUSE,</v>
          </cell>
          <cell r="G128" t="str">
            <v>SHARAH -E -LIQUAT,</v>
          </cell>
          <cell r="H128" t="str">
            <v>KARACHI.</v>
          </cell>
          <cell r="K128">
            <v>752</v>
          </cell>
          <cell r="L128">
            <v>752</v>
          </cell>
          <cell r="M128">
            <v>0</v>
          </cell>
          <cell r="N128">
            <v>752</v>
          </cell>
          <cell r="O128">
            <v>188</v>
          </cell>
          <cell r="P128">
            <v>150</v>
          </cell>
          <cell r="Q128">
            <v>414</v>
          </cell>
          <cell r="U128" t="str">
            <v>SHAHIDA PERVEEN</v>
          </cell>
          <cell r="V128" t="str">
            <v>4210139704184</v>
          </cell>
          <cell r="Y128">
            <v>752</v>
          </cell>
          <cell r="Z128">
            <v>752</v>
          </cell>
          <cell r="AA128">
            <v>150</v>
          </cell>
          <cell r="AB128" t="str">
            <v>Non Filler</v>
          </cell>
          <cell r="AE128">
            <v>0</v>
          </cell>
          <cell r="AF128">
            <v>0</v>
          </cell>
          <cell r="AG128">
            <v>0</v>
          </cell>
          <cell r="AK128">
            <v>0</v>
          </cell>
          <cell r="AL128">
            <v>0</v>
          </cell>
          <cell r="AM128">
            <v>0</v>
          </cell>
          <cell r="AQ128">
            <v>0</v>
          </cell>
          <cell r="AR128">
            <v>0</v>
          </cell>
          <cell r="AS128">
            <v>0</v>
          </cell>
          <cell r="AX128" t="e">
            <v>#N/A</v>
          </cell>
          <cell r="AY128" t="e">
            <v>#N/A</v>
          </cell>
          <cell r="AZ128" t="e">
            <v>#N/A</v>
          </cell>
          <cell r="BA128">
            <v>0</v>
          </cell>
        </row>
        <row r="129">
          <cell r="B129">
            <v>317</v>
          </cell>
          <cell r="C129" t="str">
            <v>QASIM</v>
          </cell>
          <cell r="D129" t="str">
            <v>ALI MOHD</v>
          </cell>
          <cell r="E129" t="str">
            <v>F-77, BLOCK-B,</v>
          </cell>
          <cell r="F129" t="str">
            <v>NORTH NAZIMABAD,</v>
          </cell>
          <cell r="G129" t="str">
            <v>KARACHI.</v>
          </cell>
          <cell r="K129">
            <v>913</v>
          </cell>
          <cell r="L129">
            <v>913</v>
          </cell>
          <cell r="M129">
            <v>0</v>
          </cell>
          <cell r="N129">
            <v>913</v>
          </cell>
          <cell r="O129">
            <v>228</v>
          </cell>
          <cell r="P129">
            <v>183</v>
          </cell>
          <cell r="Q129">
            <v>502</v>
          </cell>
          <cell r="U129" t="str">
            <v>QASIM</v>
          </cell>
          <cell r="Y129">
            <v>913</v>
          </cell>
          <cell r="Z129">
            <v>913</v>
          </cell>
          <cell r="AA129">
            <v>183</v>
          </cell>
          <cell r="AB129" t="str">
            <v>Non Filler</v>
          </cell>
          <cell r="AE129">
            <v>0</v>
          </cell>
          <cell r="AF129">
            <v>0</v>
          </cell>
          <cell r="AG129">
            <v>0</v>
          </cell>
          <cell r="AK129">
            <v>0</v>
          </cell>
          <cell r="AL129">
            <v>0</v>
          </cell>
          <cell r="AM129">
            <v>0</v>
          </cell>
          <cell r="AQ129">
            <v>0</v>
          </cell>
          <cell r="AR129">
            <v>0</v>
          </cell>
          <cell r="AS129">
            <v>0</v>
          </cell>
          <cell r="AX129" t="e">
            <v>#N/A</v>
          </cell>
          <cell r="AY129" t="e">
            <v>#N/A</v>
          </cell>
          <cell r="AZ129" t="e">
            <v>#N/A</v>
          </cell>
          <cell r="BA129">
            <v>0</v>
          </cell>
        </row>
        <row r="130">
          <cell r="B130">
            <v>320</v>
          </cell>
          <cell r="C130" t="str">
            <v>SABIHA SAJDA</v>
          </cell>
          <cell r="D130" t="str">
            <v>SHOUKET ALI</v>
          </cell>
          <cell r="E130" t="str">
            <v>MAKKA STORE O.T.9.99,</v>
          </cell>
          <cell r="F130" t="str">
            <v>OLD TOWN, SUKHDAM LANE,</v>
          </cell>
          <cell r="G130" t="str">
            <v>KAGZI BAZAR, KARACHI.</v>
          </cell>
          <cell r="K130">
            <v>1043</v>
          </cell>
          <cell r="L130">
            <v>1043</v>
          </cell>
          <cell r="M130">
            <v>0</v>
          </cell>
          <cell r="N130">
            <v>1043</v>
          </cell>
          <cell r="O130">
            <v>261</v>
          </cell>
          <cell r="P130">
            <v>209</v>
          </cell>
          <cell r="Q130">
            <v>573</v>
          </cell>
          <cell r="U130" t="str">
            <v>SABIHA SAJDA</v>
          </cell>
          <cell r="Y130">
            <v>1043</v>
          </cell>
          <cell r="Z130">
            <v>1043</v>
          </cell>
          <cell r="AA130">
            <v>209</v>
          </cell>
          <cell r="AB130" t="str">
            <v>Non Filler</v>
          </cell>
          <cell r="AE130">
            <v>0</v>
          </cell>
          <cell r="AF130">
            <v>0</v>
          </cell>
          <cell r="AG130">
            <v>0</v>
          </cell>
          <cell r="AK130">
            <v>0</v>
          </cell>
          <cell r="AL130">
            <v>0</v>
          </cell>
          <cell r="AM130">
            <v>0</v>
          </cell>
          <cell r="AQ130">
            <v>0</v>
          </cell>
          <cell r="AR130">
            <v>0</v>
          </cell>
          <cell r="AS130">
            <v>0</v>
          </cell>
          <cell r="AX130" t="e">
            <v>#N/A</v>
          </cell>
          <cell r="AY130" t="e">
            <v>#N/A</v>
          </cell>
          <cell r="AZ130" t="e">
            <v>#N/A</v>
          </cell>
          <cell r="BA130">
            <v>0</v>
          </cell>
        </row>
        <row r="131">
          <cell r="B131">
            <v>321</v>
          </cell>
          <cell r="C131" t="str">
            <v>MOHAMMED SULEMAN</v>
          </cell>
          <cell r="D131" t="str">
            <v>MOHAMMED HASHIM</v>
          </cell>
          <cell r="E131" t="str">
            <v>MAKKA STORE O.T.9-100,</v>
          </cell>
          <cell r="F131" t="str">
            <v>KAGZI BAZAR,</v>
          </cell>
          <cell r="G131" t="str">
            <v>KARACHI.</v>
          </cell>
          <cell r="K131">
            <v>1043</v>
          </cell>
          <cell r="L131">
            <v>1043</v>
          </cell>
          <cell r="M131">
            <v>0</v>
          </cell>
          <cell r="N131">
            <v>1043</v>
          </cell>
          <cell r="O131">
            <v>261</v>
          </cell>
          <cell r="P131">
            <v>209</v>
          </cell>
          <cell r="Q131">
            <v>573</v>
          </cell>
          <cell r="U131" t="str">
            <v>MOHAMMED SULEMAN</v>
          </cell>
          <cell r="Y131">
            <v>1043</v>
          </cell>
          <cell r="Z131">
            <v>1043</v>
          </cell>
          <cell r="AA131">
            <v>209</v>
          </cell>
          <cell r="AB131" t="str">
            <v>Non Filler</v>
          </cell>
          <cell r="AE131">
            <v>0</v>
          </cell>
          <cell r="AF131">
            <v>0</v>
          </cell>
          <cell r="AG131">
            <v>0</v>
          </cell>
          <cell r="AK131">
            <v>0</v>
          </cell>
          <cell r="AL131">
            <v>0</v>
          </cell>
          <cell r="AM131">
            <v>0</v>
          </cell>
          <cell r="AQ131">
            <v>0</v>
          </cell>
          <cell r="AR131">
            <v>0</v>
          </cell>
          <cell r="AS131">
            <v>0</v>
          </cell>
          <cell r="AX131" t="e">
            <v>#N/A</v>
          </cell>
          <cell r="AY131" t="e">
            <v>#N/A</v>
          </cell>
          <cell r="AZ131" t="e">
            <v>#N/A</v>
          </cell>
          <cell r="BA131">
            <v>0</v>
          </cell>
        </row>
        <row r="132">
          <cell r="B132">
            <v>330</v>
          </cell>
          <cell r="C132" t="str">
            <v>SHAHIDA</v>
          </cell>
          <cell r="D132" t="str">
            <v>MUHAMMAD HANIF</v>
          </cell>
          <cell r="E132" t="str">
            <v>B-24, PHASE - 2, MEMON PLAZA,</v>
          </cell>
          <cell r="F132" t="str">
            <v>13-B, GULSHAN-E-IQBAL,</v>
          </cell>
          <cell r="G132" t="str">
            <v>KARACHI.</v>
          </cell>
          <cell r="K132">
            <v>1956</v>
          </cell>
          <cell r="L132">
            <v>1956</v>
          </cell>
          <cell r="M132">
            <v>0</v>
          </cell>
          <cell r="N132">
            <v>1956</v>
          </cell>
          <cell r="O132">
            <v>489</v>
          </cell>
          <cell r="P132">
            <v>391</v>
          </cell>
          <cell r="Q132">
            <v>1076</v>
          </cell>
          <cell r="U132" t="str">
            <v>SHAHIDA</v>
          </cell>
          <cell r="Y132">
            <v>1956</v>
          </cell>
          <cell r="Z132">
            <v>1956</v>
          </cell>
          <cell r="AA132">
            <v>391</v>
          </cell>
          <cell r="AB132" t="str">
            <v>Non Filler</v>
          </cell>
          <cell r="AE132">
            <v>0</v>
          </cell>
          <cell r="AF132">
            <v>0</v>
          </cell>
          <cell r="AG132">
            <v>0</v>
          </cell>
          <cell r="AK132">
            <v>0</v>
          </cell>
          <cell r="AL132">
            <v>0</v>
          </cell>
          <cell r="AM132">
            <v>0</v>
          </cell>
          <cell r="AQ132">
            <v>0</v>
          </cell>
          <cell r="AR132">
            <v>0</v>
          </cell>
          <cell r="AS132">
            <v>0</v>
          </cell>
          <cell r="AX132" t="e">
            <v>#N/A</v>
          </cell>
          <cell r="AY132" t="e">
            <v>#N/A</v>
          </cell>
          <cell r="AZ132" t="e">
            <v>#N/A</v>
          </cell>
          <cell r="BA132">
            <v>0</v>
          </cell>
        </row>
        <row r="133">
          <cell r="B133">
            <v>334</v>
          </cell>
          <cell r="C133" t="str">
            <v>ABDUL KHALIQ</v>
          </cell>
          <cell r="D133" t="str">
            <v>ABDUL KARIM</v>
          </cell>
          <cell r="E133" t="str">
            <v>R-427/11-C-3, SIR SYED TOWN,</v>
          </cell>
          <cell r="F133" t="str">
            <v>NORTH KARACHI,</v>
          </cell>
          <cell r="G133" t="str">
            <v>KARACHI.</v>
          </cell>
          <cell r="K133">
            <v>1956</v>
          </cell>
          <cell r="L133">
            <v>1956</v>
          </cell>
          <cell r="M133">
            <v>0</v>
          </cell>
          <cell r="N133">
            <v>1956</v>
          </cell>
          <cell r="O133">
            <v>489</v>
          </cell>
          <cell r="P133">
            <v>391</v>
          </cell>
          <cell r="Q133">
            <v>1076</v>
          </cell>
          <cell r="U133" t="str">
            <v>ABDUL KHALIQ</v>
          </cell>
          <cell r="Y133">
            <v>1956</v>
          </cell>
          <cell r="Z133">
            <v>1956</v>
          </cell>
          <cell r="AA133">
            <v>391</v>
          </cell>
          <cell r="AB133" t="str">
            <v>Non Filler</v>
          </cell>
          <cell r="AE133">
            <v>0</v>
          </cell>
          <cell r="AF133">
            <v>0</v>
          </cell>
          <cell r="AG133">
            <v>0</v>
          </cell>
          <cell r="AK133">
            <v>0</v>
          </cell>
          <cell r="AL133">
            <v>0</v>
          </cell>
          <cell r="AM133">
            <v>0</v>
          </cell>
          <cell r="AQ133">
            <v>0</v>
          </cell>
          <cell r="AR133">
            <v>0</v>
          </cell>
          <cell r="AS133">
            <v>0</v>
          </cell>
          <cell r="AX133" t="e">
            <v>#N/A</v>
          </cell>
          <cell r="AY133" t="e">
            <v>#N/A</v>
          </cell>
          <cell r="AZ133" t="e">
            <v>#N/A</v>
          </cell>
          <cell r="BA133">
            <v>0</v>
          </cell>
        </row>
        <row r="134">
          <cell r="B134">
            <v>338</v>
          </cell>
          <cell r="C134" t="str">
            <v>SIKANDAR SHAHZADA</v>
          </cell>
          <cell r="D134" t="str">
            <v>MOHAMMAD SHAFIQ</v>
          </cell>
          <cell r="E134" t="str">
            <v>B.G.1, ADEEL APARTMENT BLOCK "G",</v>
          </cell>
          <cell r="F134" t="str">
            <v>NORTH NAZIMABAD,</v>
          </cell>
          <cell r="G134" t="str">
            <v>KARACHI,</v>
          </cell>
          <cell r="K134">
            <v>1956</v>
          </cell>
          <cell r="L134">
            <v>1956</v>
          </cell>
          <cell r="M134">
            <v>0</v>
          </cell>
          <cell r="N134">
            <v>1956</v>
          </cell>
          <cell r="O134">
            <v>489</v>
          </cell>
          <cell r="P134">
            <v>391</v>
          </cell>
          <cell r="Q134">
            <v>1076</v>
          </cell>
          <cell r="U134" t="str">
            <v>SIKANDAR SHAHZADA</v>
          </cell>
          <cell r="Y134">
            <v>1956</v>
          </cell>
          <cell r="Z134">
            <v>1956</v>
          </cell>
          <cell r="AA134">
            <v>391</v>
          </cell>
          <cell r="AB134" t="str">
            <v>Non Filler</v>
          </cell>
          <cell r="AE134">
            <v>0</v>
          </cell>
          <cell r="AF134">
            <v>0</v>
          </cell>
          <cell r="AG134">
            <v>0</v>
          </cell>
          <cell r="AK134">
            <v>0</v>
          </cell>
          <cell r="AL134">
            <v>0</v>
          </cell>
          <cell r="AM134">
            <v>0</v>
          </cell>
          <cell r="AQ134">
            <v>0</v>
          </cell>
          <cell r="AR134">
            <v>0</v>
          </cell>
          <cell r="AS134">
            <v>0</v>
          </cell>
          <cell r="AX134" t="e">
            <v>#N/A</v>
          </cell>
          <cell r="AY134" t="e">
            <v>#N/A</v>
          </cell>
          <cell r="AZ134" t="e">
            <v>#N/A</v>
          </cell>
          <cell r="BA134">
            <v>0</v>
          </cell>
        </row>
        <row r="135">
          <cell r="B135">
            <v>339</v>
          </cell>
          <cell r="C135" t="str">
            <v>SAFIA SULTANA</v>
          </cell>
          <cell r="D135" t="str">
            <v>MAHMOOD AHMED</v>
          </cell>
          <cell r="E135" t="str">
            <v>HOUSE NO. 44/II,</v>
          </cell>
          <cell r="F135" t="str">
            <v>COMMERCIAL STREET,PHASE IV,</v>
          </cell>
          <cell r="G135" t="str">
            <v>DEFENCE HOUSING AUTHORITY,</v>
          </cell>
          <cell r="H135" t="str">
            <v>KARACHI.NO 75500</v>
          </cell>
          <cell r="K135">
            <v>138</v>
          </cell>
          <cell r="L135">
            <v>138</v>
          </cell>
          <cell r="M135">
            <v>0</v>
          </cell>
          <cell r="N135">
            <v>138</v>
          </cell>
          <cell r="O135">
            <v>35</v>
          </cell>
          <cell r="P135">
            <v>28</v>
          </cell>
          <cell r="Q135">
            <v>75</v>
          </cell>
          <cell r="U135" t="str">
            <v>SAFIA SULTANA</v>
          </cell>
          <cell r="Y135">
            <v>138</v>
          </cell>
          <cell r="Z135">
            <v>138</v>
          </cell>
          <cell r="AA135">
            <v>28</v>
          </cell>
          <cell r="AB135" t="str">
            <v>Non Filler</v>
          </cell>
          <cell r="AE135">
            <v>0</v>
          </cell>
          <cell r="AF135">
            <v>0</v>
          </cell>
          <cell r="AG135">
            <v>0</v>
          </cell>
          <cell r="AK135">
            <v>0</v>
          </cell>
          <cell r="AL135">
            <v>0</v>
          </cell>
          <cell r="AM135">
            <v>0</v>
          </cell>
          <cell r="AQ135">
            <v>0</v>
          </cell>
          <cell r="AR135">
            <v>0</v>
          </cell>
          <cell r="AS135">
            <v>0</v>
          </cell>
          <cell r="AX135" t="e">
            <v>#N/A</v>
          </cell>
          <cell r="AY135" t="e">
            <v>#N/A</v>
          </cell>
          <cell r="AZ135" t="e">
            <v>#N/A</v>
          </cell>
          <cell r="BA135">
            <v>0</v>
          </cell>
        </row>
        <row r="136">
          <cell r="B136">
            <v>343</v>
          </cell>
          <cell r="C136" t="str">
            <v>M. IQBAL</v>
          </cell>
          <cell r="D136" t="str">
            <v>GULAM MOHD</v>
          </cell>
          <cell r="E136" t="str">
            <v>R.NO. 15/A, 3RD FLOOR,</v>
          </cell>
          <cell r="F136" t="str">
            <v>AL-HAMD CENTRE BABA-E-URDU ROAD,</v>
          </cell>
          <cell r="G136" t="str">
            <v>KARACHI.</v>
          </cell>
          <cell r="K136">
            <v>60</v>
          </cell>
          <cell r="L136">
            <v>60</v>
          </cell>
          <cell r="M136">
            <v>0</v>
          </cell>
          <cell r="N136">
            <v>60</v>
          </cell>
          <cell r="O136">
            <v>15</v>
          </cell>
          <cell r="P136">
            <v>12</v>
          </cell>
          <cell r="Q136">
            <v>33</v>
          </cell>
          <cell r="U136" t="str">
            <v>M. IQBAL</v>
          </cell>
          <cell r="Y136">
            <v>60</v>
          </cell>
          <cell r="Z136">
            <v>60</v>
          </cell>
          <cell r="AA136">
            <v>12</v>
          </cell>
          <cell r="AB136" t="str">
            <v>Non Filler</v>
          </cell>
          <cell r="AE136">
            <v>0</v>
          </cell>
          <cell r="AF136">
            <v>0</v>
          </cell>
          <cell r="AG136">
            <v>0</v>
          </cell>
          <cell r="AK136">
            <v>0</v>
          </cell>
          <cell r="AL136">
            <v>0</v>
          </cell>
          <cell r="AM136">
            <v>0</v>
          </cell>
          <cell r="AQ136">
            <v>0</v>
          </cell>
          <cell r="AR136">
            <v>0</v>
          </cell>
          <cell r="AS136">
            <v>0</v>
          </cell>
          <cell r="AX136" t="e">
            <v>#N/A</v>
          </cell>
          <cell r="AY136" t="e">
            <v>#N/A</v>
          </cell>
          <cell r="AZ136" t="e">
            <v>#N/A</v>
          </cell>
          <cell r="BA136">
            <v>0</v>
          </cell>
        </row>
        <row r="137">
          <cell r="B137">
            <v>349</v>
          </cell>
          <cell r="C137" t="str">
            <v>MOHAMMED ISHFAQ</v>
          </cell>
          <cell r="D137" t="str">
            <v>MOHAMMED ISHAQ</v>
          </cell>
          <cell r="E137" t="str">
            <v>C/O. MOR CEMENT STOR, RC.4/382,</v>
          </cell>
          <cell r="F137" t="str">
            <v>AMBAJE VILLA ROAD,</v>
          </cell>
          <cell r="G137" t="str">
            <v>KARACHI.</v>
          </cell>
          <cell r="K137">
            <v>391</v>
          </cell>
          <cell r="L137">
            <v>391</v>
          </cell>
          <cell r="M137">
            <v>0</v>
          </cell>
          <cell r="N137">
            <v>391</v>
          </cell>
          <cell r="O137">
            <v>98</v>
          </cell>
          <cell r="P137">
            <v>78</v>
          </cell>
          <cell r="Q137">
            <v>215</v>
          </cell>
          <cell r="U137" t="str">
            <v>MOHAMMED ISHFAQ</v>
          </cell>
          <cell r="Y137">
            <v>391</v>
          </cell>
          <cell r="Z137">
            <v>391</v>
          </cell>
          <cell r="AA137">
            <v>78</v>
          </cell>
          <cell r="AB137" t="str">
            <v>Non Filler</v>
          </cell>
          <cell r="AE137">
            <v>0</v>
          </cell>
          <cell r="AF137">
            <v>0</v>
          </cell>
          <cell r="AG137">
            <v>0</v>
          </cell>
          <cell r="AK137">
            <v>0</v>
          </cell>
          <cell r="AL137">
            <v>0</v>
          </cell>
          <cell r="AM137">
            <v>0</v>
          </cell>
          <cell r="AQ137">
            <v>0</v>
          </cell>
          <cell r="AR137">
            <v>0</v>
          </cell>
          <cell r="AS137">
            <v>0</v>
          </cell>
          <cell r="AX137" t="e">
            <v>#N/A</v>
          </cell>
          <cell r="AY137" t="e">
            <v>#N/A</v>
          </cell>
          <cell r="AZ137" t="e">
            <v>#N/A</v>
          </cell>
          <cell r="BA137">
            <v>0</v>
          </cell>
        </row>
        <row r="138">
          <cell r="B138">
            <v>356</v>
          </cell>
          <cell r="C138" t="str">
            <v>SANIYAH ANWAR</v>
          </cell>
          <cell r="D138" t="str">
            <v>ANWAR AHMED KHAN</v>
          </cell>
          <cell r="E138" t="str">
            <v>92/3, ROOMI ST 1,</v>
          </cell>
          <cell r="F138" t="str">
            <v>OFF KHYABAN-E-SHUJAAT,</v>
          </cell>
          <cell r="G138" t="str">
            <v>PHASE 8, DHA,</v>
          </cell>
          <cell r="H138" t="str">
            <v>KARACHI.</v>
          </cell>
          <cell r="K138">
            <v>41</v>
          </cell>
          <cell r="L138">
            <v>41</v>
          </cell>
          <cell r="M138">
            <v>0</v>
          </cell>
          <cell r="N138">
            <v>41</v>
          </cell>
          <cell r="O138">
            <v>10</v>
          </cell>
          <cell r="P138">
            <v>6</v>
          </cell>
          <cell r="Q138">
            <v>25</v>
          </cell>
          <cell r="U138" t="str">
            <v>SANIYAH ANWAR</v>
          </cell>
          <cell r="V138" t="str">
            <v>6110118502648</v>
          </cell>
          <cell r="Y138">
            <v>41</v>
          </cell>
          <cell r="Z138">
            <v>41</v>
          </cell>
          <cell r="AA138">
            <v>6</v>
          </cell>
          <cell r="AB138" t="str">
            <v>Filler</v>
          </cell>
          <cell r="AE138">
            <v>0</v>
          </cell>
          <cell r="AF138">
            <v>0</v>
          </cell>
          <cell r="AG138">
            <v>0</v>
          </cell>
          <cell r="AK138">
            <v>0</v>
          </cell>
          <cell r="AL138">
            <v>0</v>
          </cell>
          <cell r="AM138">
            <v>0</v>
          </cell>
          <cell r="AQ138">
            <v>0</v>
          </cell>
          <cell r="AR138">
            <v>0</v>
          </cell>
          <cell r="AS138">
            <v>0</v>
          </cell>
          <cell r="AX138" t="e">
            <v>#N/A</v>
          </cell>
          <cell r="AY138" t="e">
            <v>#N/A</v>
          </cell>
          <cell r="AZ138" t="e">
            <v>#N/A</v>
          </cell>
          <cell r="BA138">
            <v>0</v>
          </cell>
        </row>
        <row r="139">
          <cell r="B139">
            <v>363</v>
          </cell>
          <cell r="C139" t="str">
            <v>IQBAL AHMED</v>
          </cell>
          <cell r="D139" t="str">
            <v>NAZIR AHMED</v>
          </cell>
          <cell r="E139" t="str">
            <v>1/20. N.A. SHAH FAISAL COLONY,</v>
          </cell>
          <cell r="F139" t="str">
            <v>KARACHI.</v>
          </cell>
          <cell r="K139">
            <v>655</v>
          </cell>
          <cell r="L139">
            <v>655</v>
          </cell>
          <cell r="M139">
            <v>0</v>
          </cell>
          <cell r="N139">
            <v>655</v>
          </cell>
          <cell r="O139">
            <v>164</v>
          </cell>
          <cell r="P139">
            <v>131</v>
          </cell>
          <cell r="Q139">
            <v>360</v>
          </cell>
          <cell r="U139" t="str">
            <v>IQBAL AHMED</v>
          </cell>
          <cell r="Y139">
            <v>655</v>
          </cell>
          <cell r="Z139">
            <v>655</v>
          </cell>
          <cell r="AA139">
            <v>131</v>
          </cell>
          <cell r="AB139" t="str">
            <v>Non Filler</v>
          </cell>
          <cell r="AE139">
            <v>0</v>
          </cell>
          <cell r="AF139">
            <v>0</v>
          </cell>
          <cell r="AG139">
            <v>0</v>
          </cell>
          <cell r="AK139">
            <v>0</v>
          </cell>
          <cell r="AL139">
            <v>0</v>
          </cell>
          <cell r="AM139">
            <v>0</v>
          </cell>
          <cell r="AQ139">
            <v>0</v>
          </cell>
          <cell r="AR139">
            <v>0</v>
          </cell>
          <cell r="AS139">
            <v>0</v>
          </cell>
          <cell r="AX139" t="e">
            <v>#N/A</v>
          </cell>
          <cell r="AY139" t="e">
            <v>#N/A</v>
          </cell>
          <cell r="AZ139" t="e">
            <v>#N/A</v>
          </cell>
          <cell r="BA139">
            <v>0</v>
          </cell>
        </row>
        <row r="140">
          <cell r="B140">
            <v>366</v>
          </cell>
          <cell r="C140" t="str">
            <v>AZEEM BEAG</v>
          </cell>
          <cell r="D140" t="str">
            <v>NASEER BEAG</v>
          </cell>
          <cell r="E140" t="str">
            <v>5/1919, SHAH FAISAL COLONY,</v>
          </cell>
          <cell r="F140" t="str">
            <v>KARACHI.</v>
          </cell>
          <cell r="K140">
            <v>36</v>
          </cell>
          <cell r="L140">
            <v>36</v>
          </cell>
          <cell r="M140">
            <v>0</v>
          </cell>
          <cell r="N140">
            <v>36</v>
          </cell>
          <cell r="O140">
            <v>9</v>
          </cell>
          <cell r="P140">
            <v>7</v>
          </cell>
          <cell r="Q140">
            <v>20</v>
          </cell>
          <cell r="U140" t="str">
            <v>AZEEM BEAG</v>
          </cell>
          <cell r="Y140">
            <v>36</v>
          </cell>
          <cell r="Z140">
            <v>36</v>
          </cell>
          <cell r="AA140">
            <v>7</v>
          </cell>
          <cell r="AB140" t="str">
            <v>Non Filler</v>
          </cell>
          <cell r="AE140">
            <v>0</v>
          </cell>
          <cell r="AF140">
            <v>0</v>
          </cell>
          <cell r="AG140">
            <v>0</v>
          </cell>
          <cell r="AK140">
            <v>0</v>
          </cell>
          <cell r="AL140">
            <v>0</v>
          </cell>
          <cell r="AM140">
            <v>0</v>
          </cell>
          <cell r="AQ140">
            <v>0</v>
          </cell>
          <cell r="AR140">
            <v>0</v>
          </cell>
          <cell r="AS140">
            <v>0</v>
          </cell>
          <cell r="AX140" t="e">
            <v>#N/A</v>
          </cell>
          <cell r="AY140" t="e">
            <v>#N/A</v>
          </cell>
          <cell r="AZ140" t="e">
            <v>#N/A</v>
          </cell>
          <cell r="BA140">
            <v>0</v>
          </cell>
        </row>
        <row r="141">
          <cell r="B141">
            <v>368</v>
          </cell>
          <cell r="C141" t="str">
            <v>ABDUL WAHID</v>
          </cell>
          <cell r="D141" t="str">
            <v>ABID HUSSIN</v>
          </cell>
          <cell r="E141" t="str">
            <v>5/1920, SHAH FAISAL COLONY,</v>
          </cell>
          <cell r="F141" t="str">
            <v>KARACHI.</v>
          </cell>
          <cell r="K141">
            <v>298</v>
          </cell>
          <cell r="L141">
            <v>298</v>
          </cell>
          <cell r="M141">
            <v>0</v>
          </cell>
          <cell r="N141">
            <v>298</v>
          </cell>
          <cell r="O141">
            <v>75</v>
          </cell>
          <cell r="P141">
            <v>60</v>
          </cell>
          <cell r="Q141">
            <v>163</v>
          </cell>
          <cell r="U141" t="str">
            <v>ABDUL WAHID</v>
          </cell>
          <cell r="Y141">
            <v>298</v>
          </cell>
          <cell r="Z141">
            <v>298</v>
          </cell>
          <cell r="AA141">
            <v>60</v>
          </cell>
          <cell r="AB141" t="str">
            <v>Non Filler</v>
          </cell>
          <cell r="AE141">
            <v>0</v>
          </cell>
          <cell r="AF141">
            <v>0</v>
          </cell>
          <cell r="AG141">
            <v>0</v>
          </cell>
          <cell r="AK141">
            <v>0</v>
          </cell>
          <cell r="AL141">
            <v>0</v>
          </cell>
          <cell r="AM141">
            <v>0</v>
          </cell>
          <cell r="AQ141">
            <v>0</v>
          </cell>
          <cell r="AR141">
            <v>0</v>
          </cell>
          <cell r="AS141">
            <v>0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0</v>
          </cell>
        </row>
        <row r="142">
          <cell r="B142">
            <v>371</v>
          </cell>
          <cell r="C142" t="str">
            <v>MUHAMMAD SAJID FAROOQI</v>
          </cell>
          <cell r="D142" t="str">
            <v>MUHAMMAD ASHHAD FAROOQI</v>
          </cell>
          <cell r="E142" t="str">
            <v>4/418, SHAH FAISAL COLONY,</v>
          </cell>
          <cell r="F142" t="str">
            <v>KARACHI.</v>
          </cell>
          <cell r="K142">
            <v>655</v>
          </cell>
          <cell r="L142">
            <v>655</v>
          </cell>
          <cell r="M142">
            <v>0</v>
          </cell>
          <cell r="N142">
            <v>655</v>
          </cell>
          <cell r="O142">
            <v>164</v>
          </cell>
          <cell r="P142">
            <v>131</v>
          </cell>
          <cell r="Q142">
            <v>360</v>
          </cell>
          <cell r="U142" t="str">
            <v>MUHAMMAD SAJID FAROOQI</v>
          </cell>
          <cell r="Y142">
            <v>655</v>
          </cell>
          <cell r="Z142">
            <v>655</v>
          </cell>
          <cell r="AA142">
            <v>131</v>
          </cell>
          <cell r="AB142" t="str">
            <v>Non Filler</v>
          </cell>
          <cell r="AE142">
            <v>0</v>
          </cell>
          <cell r="AF142">
            <v>0</v>
          </cell>
          <cell r="AG142">
            <v>0</v>
          </cell>
          <cell r="AK142">
            <v>0</v>
          </cell>
          <cell r="AL142">
            <v>0</v>
          </cell>
          <cell r="AM142">
            <v>0</v>
          </cell>
          <cell r="AQ142">
            <v>0</v>
          </cell>
          <cell r="AR142">
            <v>0</v>
          </cell>
          <cell r="AS142">
            <v>0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0</v>
          </cell>
        </row>
        <row r="143">
          <cell r="B143">
            <v>372</v>
          </cell>
          <cell r="C143" t="str">
            <v>MUHAMMAD JAWED FAROOQI</v>
          </cell>
          <cell r="D143" t="str">
            <v>MUHAMMAD ASHHAD FAROOQI</v>
          </cell>
          <cell r="E143" t="str">
            <v>4/418, SHAH FAISAL COLONY,</v>
          </cell>
          <cell r="F143" t="str">
            <v>KARACHI.</v>
          </cell>
          <cell r="K143">
            <v>655</v>
          </cell>
          <cell r="L143">
            <v>655</v>
          </cell>
          <cell r="M143">
            <v>0</v>
          </cell>
          <cell r="N143">
            <v>655</v>
          </cell>
          <cell r="O143">
            <v>164</v>
          </cell>
          <cell r="P143">
            <v>131</v>
          </cell>
          <cell r="Q143">
            <v>360</v>
          </cell>
          <cell r="U143" t="str">
            <v>MUHAMMAD JAWED FAROOQI</v>
          </cell>
          <cell r="Y143">
            <v>655</v>
          </cell>
          <cell r="Z143">
            <v>655</v>
          </cell>
          <cell r="AA143">
            <v>131</v>
          </cell>
          <cell r="AB143" t="str">
            <v>Non Filler</v>
          </cell>
          <cell r="AE143">
            <v>0</v>
          </cell>
          <cell r="AF143">
            <v>0</v>
          </cell>
          <cell r="AG143">
            <v>0</v>
          </cell>
          <cell r="AK143">
            <v>0</v>
          </cell>
          <cell r="AL143">
            <v>0</v>
          </cell>
          <cell r="AM143">
            <v>0</v>
          </cell>
          <cell r="AQ143">
            <v>0</v>
          </cell>
          <cell r="AR143">
            <v>0</v>
          </cell>
          <cell r="AS143">
            <v>0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</row>
        <row r="144">
          <cell r="B144">
            <v>375</v>
          </cell>
          <cell r="C144" t="str">
            <v>REHANA JABEEN</v>
          </cell>
          <cell r="D144" t="str">
            <v>ABDUL MAJEED</v>
          </cell>
          <cell r="E144" t="str">
            <v>B-3, SHAMA CENTRE, FAISAL COLONY,</v>
          </cell>
          <cell r="F144" t="str">
            <v>NO. 1,</v>
          </cell>
          <cell r="G144" t="str">
            <v>KARACHI-75230.</v>
          </cell>
          <cell r="K144">
            <v>391</v>
          </cell>
          <cell r="L144">
            <v>391</v>
          </cell>
          <cell r="M144">
            <v>0</v>
          </cell>
          <cell r="N144">
            <v>391</v>
          </cell>
          <cell r="O144">
            <v>98</v>
          </cell>
          <cell r="P144">
            <v>78</v>
          </cell>
          <cell r="Q144">
            <v>215</v>
          </cell>
          <cell r="U144" t="str">
            <v>REHANA JABEEN</v>
          </cell>
          <cell r="Y144">
            <v>391</v>
          </cell>
          <cell r="Z144">
            <v>391</v>
          </cell>
          <cell r="AA144">
            <v>78</v>
          </cell>
          <cell r="AB144" t="str">
            <v>Non Filler</v>
          </cell>
          <cell r="AE144">
            <v>0</v>
          </cell>
          <cell r="AF144">
            <v>0</v>
          </cell>
          <cell r="AG144">
            <v>0</v>
          </cell>
          <cell r="AK144">
            <v>0</v>
          </cell>
          <cell r="AL144">
            <v>0</v>
          </cell>
          <cell r="AM144">
            <v>0</v>
          </cell>
          <cell r="AQ144">
            <v>0</v>
          </cell>
          <cell r="AR144">
            <v>0</v>
          </cell>
          <cell r="AS144">
            <v>0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</row>
        <row r="145">
          <cell r="B145">
            <v>376</v>
          </cell>
          <cell r="C145" t="str">
            <v>SALEEM AHMED</v>
          </cell>
          <cell r="D145" t="str">
            <v>NISAR AHMED</v>
          </cell>
          <cell r="E145" t="str">
            <v>B-110, GULSHAN-E-HADEED,</v>
          </cell>
          <cell r="F145" t="str">
            <v>BIN QASIM,</v>
          </cell>
          <cell r="G145" t="str">
            <v>KARACHI-75010.</v>
          </cell>
          <cell r="K145">
            <v>391</v>
          </cell>
          <cell r="L145">
            <v>391</v>
          </cell>
          <cell r="M145">
            <v>0</v>
          </cell>
          <cell r="N145">
            <v>391</v>
          </cell>
          <cell r="O145">
            <v>98</v>
          </cell>
          <cell r="P145">
            <v>78</v>
          </cell>
          <cell r="Q145">
            <v>215</v>
          </cell>
          <cell r="U145" t="str">
            <v>SALEEM AHMED</v>
          </cell>
          <cell r="Y145">
            <v>391</v>
          </cell>
          <cell r="Z145">
            <v>391</v>
          </cell>
          <cell r="AA145">
            <v>78</v>
          </cell>
          <cell r="AB145" t="str">
            <v>Non Filler</v>
          </cell>
          <cell r="AE145">
            <v>0</v>
          </cell>
          <cell r="AF145">
            <v>0</v>
          </cell>
          <cell r="AG145">
            <v>0</v>
          </cell>
          <cell r="AK145">
            <v>0</v>
          </cell>
          <cell r="AL145">
            <v>0</v>
          </cell>
          <cell r="AM145">
            <v>0</v>
          </cell>
          <cell r="AQ145">
            <v>0</v>
          </cell>
          <cell r="AR145">
            <v>0</v>
          </cell>
          <cell r="AS145">
            <v>0</v>
          </cell>
          <cell r="AX145" t="e">
            <v>#N/A</v>
          </cell>
          <cell r="AY145" t="e">
            <v>#N/A</v>
          </cell>
          <cell r="AZ145" t="e">
            <v>#N/A</v>
          </cell>
          <cell r="BA145">
            <v>0</v>
          </cell>
        </row>
        <row r="146">
          <cell r="B146">
            <v>382</v>
          </cell>
          <cell r="C146" t="str">
            <v>FIAZ KHAN</v>
          </cell>
          <cell r="D146" t="str">
            <v>HAZIR KHAN</v>
          </cell>
          <cell r="E146" t="str">
            <v>30/2, 10TH COMMERCIAL STREET,</v>
          </cell>
          <cell r="F146" t="str">
            <v>PHASE III, DEFENCE SOCIETY,</v>
          </cell>
          <cell r="G146" t="str">
            <v>KARACHI.</v>
          </cell>
          <cell r="K146">
            <v>156</v>
          </cell>
          <cell r="L146">
            <v>156</v>
          </cell>
          <cell r="M146">
            <v>0</v>
          </cell>
          <cell r="N146">
            <v>156</v>
          </cell>
          <cell r="O146">
            <v>39</v>
          </cell>
          <cell r="P146">
            <v>31</v>
          </cell>
          <cell r="Q146">
            <v>86</v>
          </cell>
          <cell r="U146" t="str">
            <v>FIAZ KHAN</v>
          </cell>
          <cell r="Y146">
            <v>156</v>
          </cell>
          <cell r="Z146">
            <v>156</v>
          </cell>
          <cell r="AA146">
            <v>31</v>
          </cell>
          <cell r="AB146" t="str">
            <v>Non Filler</v>
          </cell>
          <cell r="AE146">
            <v>0</v>
          </cell>
          <cell r="AF146">
            <v>0</v>
          </cell>
          <cell r="AG146">
            <v>0</v>
          </cell>
          <cell r="AK146">
            <v>0</v>
          </cell>
          <cell r="AL146">
            <v>0</v>
          </cell>
          <cell r="AM146">
            <v>0</v>
          </cell>
          <cell r="AQ146">
            <v>0</v>
          </cell>
          <cell r="AR146">
            <v>0</v>
          </cell>
          <cell r="AS146">
            <v>0</v>
          </cell>
          <cell r="AX146" t="e">
            <v>#N/A</v>
          </cell>
          <cell r="AY146" t="e">
            <v>#N/A</v>
          </cell>
          <cell r="AZ146" t="e">
            <v>#N/A</v>
          </cell>
          <cell r="BA146">
            <v>0</v>
          </cell>
        </row>
        <row r="147">
          <cell r="B147">
            <v>385</v>
          </cell>
          <cell r="C147" t="str">
            <v>NIGAR ARSHAD</v>
          </cell>
          <cell r="D147" t="str">
            <v>MOHAMMAD ARSHAD</v>
          </cell>
          <cell r="E147" t="str">
            <v>NO. 5, CLIFTON PRIDE,</v>
          </cell>
          <cell r="F147" t="str">
            <v>KHAYABAN-E-IQBAL CLIFTON,</v>
          </cell>
          <cell r="G147" t="str">
            <v>KARACHI.</v>
          </cell>
          <cell r="K147">
            <v>391</v>
          </cell>
          <cell r="L147">
            <v>391</v>
          </cell>
          <cell r="M147">
            <v>0</v>
          </cell>
          <cell r="N147">
            <v>391</v>
          </cell>
          <cell r="O147">
            <v>98</v>
          </cell>
          <cell r="P147">
            <v>78</v>
          </cell>
          <cell r="Q147">
            <v>215</v>
          </cell>
          <cell r="U147" t="str">
            <v>NIGAR ARSHAD</v>
          </cell>
          <cell r="Y147">
            <v>391</v>
          </cell>
          <cell r="Z147">
            <v>391</v>
          </cell>
          <cell r="AA147">
            <v>78</v>
          </cell>
          <cell r="AB147" t="str">
            <v>Non Filler</v>
          </cell>
          <cell r="AE147">
            <v>0</v>
          </cell>
          <cell r="AF147">
            <v>0</v>
          </cell>
          <cell r="AG147">
            <v>0</v>
          </cell>
          <cell r="AK147">
            <v>0</v>
          </cell>
          <cell r="AL147">
            <v>0</v>
          </cell>
          <cell r="AM147">
            <v>0</v>
          </cell>
          <cell r="AQ147">
            <v>0</v>
          </cell>
          <cell r="AR147">
            <v>0</v>
          </cell>
          <cell r="AS147">
            <v>0</v>
          </cell>
          <cell r="AX147" t="e">
            <v>#N/A</v>
          </cell>
          <cell r="AY147" t="e">
            <v>#N/A</v>
          </cell>
          <cell r="AZ147" t="e">
            <v>#N/A</v>
          </cell>
          <cell r="BA147">
            <v>0</v>
          </cell>
        </row>
        <row r="148">
          <cell r="B148">
            <v>386</v>
          </cell>
          <cell r="C148" t="str">
            <v>MOHAMMED SALIM</v>
          </cell>
          <cell r="D148" t="str">
            <v>ISMAIL ALI</v>
          </cell>
          <cell r="E148" t="str">
            <v>QASR-E-ERUM GROUND FLOOR,</v>
          </cell>
          <cell r="F148" t="str">
            <v>R-924, BLOCK-3, HUSSAINABAD,</v>
          </cell>
          <cell r="G148" t="str">
            <v>KARACHI.</v>
          </cell>
          <cell r="K148">
            <v>345</v>
          </cell>
          <cell r="L148">
            <v>345</v>
          </cell>
          <cell r="M148">
            <v>0</v>
          </cell>
          <cell r="N148">
            <v>345</v>
          </cell>
          <cell r="O148">
            <v>86</v>
          </cell>
          <cell r="P148">
            <v>69</v>
          </cell>
          <cell r="Q148">
            <v>190</v>
          </cell>
          <cell r="U148" t="str">
            <v>MOHAMMED SALIM</v>
          </cell>
          <cell r="Y148">
            <v>345</v>
          </cell>
          <cell r="Z148">
            <v>345</v>
          </cell>
          <cell r="AA148">
            <v>69</v>
          </cell>
          <cell r="AB148" t="str">
            <v>Non Filler</v>
          </cell>
          <cell r="AE148">
            <v>0</v>
          </cell>
          <cell r="AF148">
            <v>0</v>
          </cell>
          <cell r="AG148">
            <v>0</v>
          </cell>
          <cell r="AK148">
            <v>0</v>
          </cell>
          <cell r="AL148">
            <v>0</v>
          </cell>
          <cell r="AM148">
            <v>0</v>
          </cell>
          <cell r="AQ148">
            <v>0</v>
          </cell>
          <cell r="AR148">
            <v>0</v>
          </cell>
          <cell r="AS148">
            <v>0</v>
          </cell>
          <cell r="AX148" t="e">
            <v>#N/A</v>
          </cell>
          <cell r="AY148" t="e">
            <v>#N/A</v>
          </cell>
          <cell r="AZ148" t="e">
            <v>#N/A</v>
          </cell>
          <cell r="BA148">
            <v>0</v>
          </cell>
        </row>
        <row r="149">
          <cell r="B149">
            <v>397</v>
          </cell>
          <cell r="C149" t="str">
            <v>SHAEEN</v>
          </cell>
          <cell r="D149" t="str">
            <v>ANWAAR HUSSINE</v>
          </cell>
          <cell r="E149" t="str">
            <v>177-FERER KKT</v>
          </cell>
          <cell r="F149" t="str">
            <v>KARACHI.</v>
          </cell>
          <cell r="K149">
            <v>1956</v>
          </cell>
          <cell r="L149">
            <v>1956</v>
          </cell>
          <cell r="M149">
            <v>0</v>
          </cell>
          <cell r="N149">
            <v>1956</v>
          </cell>
          <cell r="O149">
            <v>489</v>
          </cell>
          <cell r="P149">
            <v>391</v>
          </cell>
          <cell r="Q149">
            <v>1076</v>
          </cell>
          <cell r="U149" t="str">
            <v>SHAEEN</v>
          </cell>
          <cell r="Y149">
            <v>1956</v>
          </cell>
          <cell r="Z149">
            <v>1956</v>
          </cell>
          <cell r="AA149">
            <v>391</v>
          </cell>
          <cell r="AB149" t="str">
            <v>Non Filler</v>
          </cell>
          <cell r="AE149">
            <v>0</v>
          </cell>
          <cell r="AF149">
            <v>0</v>
          </cell>
          <cell r="AG149">
            <v>0</v>
          </cell>
          <cell r="AK149">
            <v>0</v>
          </cell>
          <cell r="AL149">
            <v>0</v>
          </cell>
          <cell r="AM149">
            <v>0</v>
          </cell>
          <cell r="AQ149">
            <v>0</v>
          </cell>
          <cell r="AR149">
            <v>0</v>
          </cell>
          <cell r="AS149">
            <v>0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0</v>
          </cell>
        </row>
        <row r="150">
          <cell r="B150">
            <v>398</v>
          </cell>
          <cell r="C150" t="str">
            <v>KHADAM ALI</v>
          </cell>
          <cell r="D150" t="str">
            <v>IMDAD ALI</v>
          </cell>
          <cell r="E150" t="str">
            <v>177-FERER KKT</v>
          </cell>
          <cell r="F150" t="str">
            <v>KARACHI.</v>
          </cell>
          <cell r="K150">
            <v>1956</v>
          </cell>
          <cell r="L150">
            <v>1956</v>
          </cell>
          <cell r="M150">
            <v>0</v>
          </cell>
          <cell r="N150">
            <v>1956</v>
          </cell>
          <cell r="O150">
            <v>489</v>
          </cell>
          <cell r="P150">
            <v>391</v>
          </cell>
          <cell r="Q150">
            <v>1076</v>
          </cell>
          <cell r="U150" t="str">
            <v>KHADAM ALI</v>
          </cell>
          <cell r="Y150">
            <v>1956</v>
          </cell>
          <cell r="Z150">
            <v>1956</v>
          </cell>
          <cell r="AA150">
            <v>391</v>
          </cell>
          <cell r="AB150" t="str">
            <v>Non Filler</v>
          </cell>
          <cell r="AE150">
            <v>0</v>
          </cell>
          <cell r="AF150">
            <v>0</v>
          </cell>
          <cell r="AG150">
            <v>0</v>
          </cell>
          <cell r="AK150">
            <v>0</v>
          </cell>
          <cell r="AL150">
            <v>0</v>
          </cell>
          <cell r="AM150">
            <v>0</v>
          </cell>
          <cell r="AQ150">
            <v>0</v>
          </cell>
          <cell r="AR150">
            <v>0</v>
          </cell>
          <cell r="AS150">
            <v>0</v>
          </cell>
          <cell r="AX150" t="e">
            <v>#N/A</v>
          </cell>
          <cell r="AY150" t="e">
            <v>#N/A</v>
          </cell>
          <cell r="AZ150" t="e">
            <v>#N/A</v>
          </cell>
          <cell r="BA150">
            <v>0</v>
          </cell>
        </row>
        <row r="151">
          <cell r="B151">
            <v>399</v>
          </cell>
          <cell r="C151" t="str">
            <v>MOHAMMED SHARIEF</v>
          </cell>
          <cell r="D151" t="str">
            <v>MOHAMMED JEE</v>
          </cell>
          <cell r="E151" t="str">
            <v>AZAD APARTMENTS AM. NO. 19</v>
          </cell>
          <cell r="F151" t="str">
            <v>63 AKBER ROAD</v>
          </cell>
          <cell r="G151" t="str">
            <v>KARACHI.</v>
          </cell>
          <cell r="K151">
            <v>391</v>
          </cell>
          <cell r="L151">
            <v>391</v>
          </cell>
          <cell r="M151">
            <v>0</v>
          </cell>
          <cell r="N151">
            <v>391</v>
          </cell>
          <cell r="O151">
            <v>98</v>
          </cell>
          <cell r="P151">
            <v>78</v>
          </cell>
          <cell r="Q151">
            <v>215</v>
          </cell>
          <cell r="U151" t="str">
            <v>MOHAMMED SHARIEF</v>
          </cell>
          <cell r="Y151">
            <v>391</v>
          </cell>
          <cell r="Z151">
            <v>391</v>
          </cell>
          <cell r="AA151">
            <v>78</v>
          </cell>
          <cell r="AB151" t="str">
            <v>Non Filler</v>
          </cell>
          <cell r="AE151">
            <v>0</v>
          </cell>
          <cell r="AF151">
            <v>0</v>
          </cell>
          <cell r="AG151">
            <v>0</v>
          </cell>
          <cell r="AK151">
            <v>0</v>
          </cell>
          <cell r="AL151">
            <v>0</v>
          </cell>
          <cell r="AM151">
            <v>0</v>
          </cell>
          <cell r="AQ151">
            <v>0</v>
          </cell>
          <cell r="AR151">
            <v>0</v>
          </cell>
          <cell r="AS151">
            <v>0</v>
          </cell>
          <cell r="AX151" t="e">
            <v>#N/A</v>
          </cell>
          <cell r="AY151" t="e">
            <v>#N/A</v>
          </cell>
          <cell r="AZ151" t="e">
            <v>#N/A</v>
          </cell>
          <cell r="BA151">
            <v>0</v>
          </cell>
        </row>
        <row r="152">
          <cell r="B152">
            <v>400</v>
          </cell>
          <cell r="C152" t="str">
            <v>ABAAD ALI</v>
          </cell>
          <cell r="D152" t="str">
            <v>H. FAZAL DEEN</v>
          </cell>
          <cell r="E152" t="str">
            <v>AZAD APARTMENTS AM. NO. 19</v>
          </cell>
          <cell r="F152" t="str">
            <v>63 AKBER ROAD</v>
          </cell>
          <cell r="G152" t="str">
            <v>KARACHI.</v>
          </cell>
          <cell r="K152">
            <v>391</v>
          </cell>
          <cell r="L152">
            <v>391</v>
          </cell>
          <cell r="M152">
            <v>0</v>
          </cell>
          <cell r="N152">
            <v>391</v>
          </cell>
          <cell r="O152">
            <v>98</v>
          </cell>
          <cell r="P152">
            <v>78</v>
          </cell>
          <cell r="Q152">
            <v>215</v>
          </cell>
          <cell r="U152" t="str">
            <v>ABAAD ALI</v>
          </cell>
          <cell r="Y152">
            <v>391</v>
          </cell>
          <cell r="Z152">
            <v>391</v>
          </cell>
          <cell r="AA152">
            <v>78</v>
          </cell>
          <cell r="AB152" t="str">
            <v>Non Filler</v>
          </cell>
          <cell r="AE152">
            <v>0</v>
          </cell>
          <cell r="AF152">
            <v>0</v>
          </cell>
          <cell r="AG152">
            <v>0</v>
          </cell>
          <cell r="AK152">
            <v>0</v>
          </cell>
          <cell r="AL152">
            <v>0</v>
          </cell>
          <cell r="AM152">
            <v>0</v>
          </cell>
          <cell r="AQ152">
            <v>0</v>
          </cell>
          <cell r="AR152">
            <v>0</v>
          </cell>
          <cell r="AS152">
            <v>0</v>
          </cell>
          <cell r="AX152" t="e">
            <v>#N/A</v>
          </cell>
          <cell r="AY152" t="e">
            <v>#N/A</v>
          </cell>
          <cell r="AZ152" t="e">
            <v>#N/A</v>
          </cell>
          <cell r="BA152">
            <v>0</v>
          </cell>
        </row>
        <row r="153">
          <cell r="B153">
            <v>405</v>
          </cell>
          <cell r="C153" t="str">
            <v>MRS. SABIHA AZAM</v>
          </cell>
          <cell r="D153" t="str">
            <v>W/O. DR. MUHAMMAD NASAR UL AZAM</v>
          </cell>
          <cell r="E153" t="str">
            <v>112/2, STREET-8</v>
          </cell>
          <cell r="F153" t="str">
            <v>KHAYABAN-E-RAHAT, PH: 6, D.H.A</v>
          </cell>
          <cell r="G153" t="str">
            <v>KARACHI.</v>
          </cell>
          <cell r="K153">
            <v>391</v>
          </cell>
          <cell r="L153">
            <v>391</v>
          </cell>
          <cell r="M153">
            <v>0</v>
          </cell>
          <cell r="N153">
            <v>391</v>
          </cell>
          <cell r="O153">
            <v>98</v>
          </cell>
          <cell r="P153">
            <v>78</v>
          </cell>
          <cell r="Q153">
            <v>215</v>
          </cell>
          <cell r="U153" t="str">
            <v>MRS. SABIHA AZAM</v>
          </cell>
          <cell r="Y153">
            <v>391</v>
          </cell>
          <cell r="Z153">
            <v>391</v>
          </cell>
          <cell r="AA153">
            <v>78</v>
          </cell>
          <cell r="AB153" t="str">
            <v>Non Filler</v>
          </cell>
          <cell r="AE153">
            <v>0</v>
          </cell>
          <cell r="AF153">
            <v>0</v>
          </cell>
          <cell r="AG153">
            <v>0</v>
          </cell>
          <cell r="AK153">
            <v>0</v>
          </cell>
          <cell r="AL153">
            <v>0</v>
          </cell>
          <cell r="AM153">
            <v>0</v>
          </cell>
          <cell r="AQ153">
            <v>0</v>
          </cell>
          <cell r="AR153">
            <v>0</v>
          </cell>
          <cell r="AS153">
            <v>0</v>
          </cell>
          <cell r="AX153" t="e">
            <v>#N/A</v>
          </cell>
          <cell r="AY153" t="e">
            <v>#N/A</v>
          </cell>
          <cell r="AZ153" t="e">
            <v>#N/A</v>
          </cell>
          <cell r="BA153">
            <v>0</v>
          </cell>
        </row>
        <row r="154">
          <cell r="B154">
            <v>407</v>
          </cell>
          <cell r="C154" t="str">
            <v>INTIZAR ASLAM</v>
          </cell>
          <cell r="D154" t="str">
            <v>MOHD ASLAM</v>
          </cell>
          <cell r="E154" t="str">
            <v>65/1, PHASE-5, KHAYABAN-E-SHAHEEN,</v>
          </cell>
          <cell r="F154" t="str">
            <v>DEFENCE HOUSING SOCIETY,</v>
          </cell>
          <cell r="G154" t="str">
            <v>KARACHI.</v>
          </cell>
          <cell r="K154">
            <v>1956</v>
          </cell>
          <cell r="L154">
            <v>1956</v>
          </cell>
          <cell r="M154">
            <v>0</v>
          </cell>
          <cell r="N154">
            <v>1956</v>
          </cell>
          <cell r="O154">
            <v>489</v>
          </cell>
          <cell r="P154">
            <v>391</v>
          </cell>
          <cell r="Q154">
            <v>1076</v>
          </cell>
          <cell r="U154" t="str">
            <v>INTIZAR ASLAM</v>
          </cell>
          <cell r="Y154">
            <v>1956</v>
          </cell>
          <cell r="Z154">
            <v>1956</v>
          </cell>
          <cell r="AA154">
            <v>391</v>
          </cell>
          <cell r="AB154" t="str">
            <v>Non Filler</v>
          </cell>
          <cell r="AE154">
            <v>0</v>
          </cell>
          <cell r="AF154">
            <v>0</v>
          </cell>
          <cell r="AG154">
            <v>0</v>
          </cell>
          <cell r="AK154">
            <v>0</v>
          </cell>
          <cell r="AL154">
            <v>0</v>
          </cell>
          <cell r="AM154">
            <v>0</v>
          </cell>
          <cell r="AQ154">
            <v>0</v>
          </cell>
          <cell r="AR154">
            <v>0</v>
          </cell>
          <cell r="AS154">
            <v>0</v>
          </cell>
          <cell r="AX154" t="e">
            <v>#N/A</v>
          </cell>
          <cell r="AY154" t="e">
            <v>#N/A</v>
          </cell>
          <cell r="AZ154" t="e">
            <v>#N/A</v>
          </cell>
          <cell r="BA154">
            <v>0</v>
          </cell>
        </row>
        <row r="155">
          <cell r="B155">
            <v>408</v>
          </cell>
          <cell r="C155" t="str">
            <v>MOHD AMIR</v>
          </cell>
          <cell r="D155" t="str">
            <v>MOHD RAFIQ</v>
          </cell>
          <cell r="E155" t="str">
            <v>R-240/B, BL-6</v>
          </cell>
          <cell r="F155" t="str">
            <v>GULSHAN-E-IQBAL</v>
          </cell>
          <cell r="G155" t="str">
            <v>KARAHCI.</v>
          </cell>
          <cell r="K155">
            <v>1956</v>
          </cell>
          <cell r="L155">
            <v>1956</v>
          </cell>
          <cell r="M155">
            <v>0</v>
          </cell>
          <cell r="N155">
            <v>1956</v>
          </cell>
          <cell r="O155">
            <v>489</v>
          </cell>
          <cell r="P155">
            <v>391</v>
          </cell>
          <cell r="Q155">
            <v>1076</v>
          </cell>
          <cell r="U155" t="str">
            <v>MOHD AMIR</v>
          </cell>
          <cell r="Y155">
            <v>1956</v>
          </cell>
          <cell r="Z155">
            <v>1956</v>
          </cell>
          <cell r="AA155">
            <v>391</v>
          </cell>
          <cell r="AB155" t="str">
            <v>Non Filler</v>
          </cell>
          <cell r="AE155">
            <v>0</v>
          </cell>
          <cell r="AF155">
            <v>0</v>
          </cell>
          <cell r="AG155">
            <v>0</v>
          </cell>
          <cell r="AK155">
            <v>0</v>
          </cell>
          <cell r="AL155">
            <v>0</v>
          </cell>
          <cell r="AM155">
            <v>0</v>
          </cell>
          <cell r="AQ155">
            <v>0</v>
          </cell>
          <cell r="AR155">
            <v>0</v>
          </cell>
          <cell r="AS155">
            <v>0</v>
          </cell>
          <cell r="AX155" t="e">
            <v>#N/A</v>
          </cell>
          <cell r="AY155" t="e">
            <v>#N/A</v>
          </cell>
          <cell r="AZ155" t="e">
            <v>#N/A</v>
          </cell>
          <cell r="BA155">
            <v>0</v>
          </cell>
        </row>
        <row r="156">
          <cell r="B156">
            <v>409</v>
          </cell>
          <cell r="C156" t="str">
            <v>MOHD AMIR</v>
          </cell>
          <cell r="D156" t="str">
            <v>MOHD AQIL</v>
          </cell>
          <cell r="E156" t="str">
            <v>65/1, PHASE V</v>
          </cell>
          <cell r="F156" t="str">
            <v>KH. SHAHEEN D.H.A</v>
          </cell>
          <cell r="G156" t="str">
            <v>KARAHCI.</v>
          </cell>
          <cell r="K156">
            <v>1956</v>
          </cell>
          <cell r="L156">
            <v>1956</v>
          </cell>
          <cell r="M156">
            <v>0</v>
          </cell>
          <cell r="N156">
            <v>1956</v>
          </cell>
          <cell r="O156">
            <v>489</v>
          </cell>
          <cell r="P156">
            <v>391</v>
          </cell>
          <cell r="Q156">
            <v>1076</v>
          </cell>
          <cell r="U156" t="str">
            <v>MOHD AMIR</v>
          </cell>
          <cell r="Y156">
            <v>1956</v>
          </cell>
          <cell r="Z156">
            <v>1956</v>
          </cell>
          <cell r="AA156">
            <v>391</v>
          </cell>
          <cell r="AB156" t="str">
            <v>Non Filler</v>
          </cell>
          <cell r="AE156">
            <v>0</v>
          </cell>
          <cell r="AF156">
            <v>0</v>
          </cell>
          <cell r="AG156">
            <v>0</v>
          </cell>
          <cell r="AK156">
            <v>0</v>
          </cell>
          <cell r="AL156">
            <v>0</v>
          </cell>
          <cell r="AM156">
            <v>0</v>
          </cell>
          <cell r="AQ156">
            <v>0</v>
          </cell>
          <cell r="AR156">
            <v>0</v>
          </cell>
          <cell r="AS156">
            <v>0</v>
          </cell>
          <cell r="AX156" t="e">
            <v>#N/A</v>
          </cell>
          <cell r="AY156" t="e">
            <v>#N/A</v>
          </cell>
          <cell r="AZ156" t="e">
            <v>#N/A</v>
          </cell>
          <cell r="BA156">
            <v>0</v>
          </cell>
        </row>
        <row r="157">
          <cell r="B157">
            <v>410</v>
          </cell>
          <cell r="C157" t="str">
            <v>MRS. MANNA TAUUEBI</v>
          </cell>
          <cell r="D157" t="str">
            <v>W/O. HAKIM TAYAB ALI</v>
          </cell>
          <cell r="E157" t="str">
            <v>65/1, PHASE V</v>
          </cell>
          <cell r="F157" t="str">
            <v>KH. SHAHEEN D.H.A</v>
          </cell>
          <cell r="G157" t="str">
            <v>KARAHCI.</v>
          </cell>
          <cell r="K157">
            <v>1956</v>
          </cell>
          <cell r="L157">
            <v>1956</v>
          </cell>
          <cell r="M157">
            <v>0</v>
          </cell>
          <cell r="N157">
            <v>1956</v>
          </cell>
          <cell r="O157">
            <v>489</v>
          </cell>
          <cell r="P157">
            <v>391</v>
          </cell>
          <cell r="Q157">
            <v>1076</v>
          </cell>
          <cell r="U157" t="str">
            <v>MRS. MANNA TAUUEBI</v>
          </cell>
          <cell r="Y157">
            <v>1956</v>
          </cell>
          <cell r="Z157">
            <v>1956</v>
          </cell>
          <cell r="AA157">
            <v>391</v>
          </cell>
          <cell r="AB157" t="str">
            <v>Non Filler</v>
          </cell>
          <cell r="AE157">
            <v>0</v>
          </cell>
          <cell r="AF157">
            <v>0</v>
          </cell>
          <cell r="AG157">
            <v>0</v>
          </cell>
          <cell r="AK157">
            <v>0</v>
          </cell>
          <cell r="AL157">
            <v>0</v>
          </cell>
          <cell r="AM157">
            <v>0</v>
          </cell>
          <cell r="AQ157">
            <v>0</v>
          </cell>
          <cell r="AR157">
            <v>0</v>
          </cell>
          <cell r="AS157">
            <v>0</v>
          </cell>
          <cell r="AX157" t="e">
            <v>#N/A</v>
          </cell>
          <cell r="AY157" t="e">
            <v>#N/A</v>
          </cell>
          <cell r="AZ157" t="e">
            <v>#N/A</v>
          </cell>
          <cell r="BA157">
            <v>0</v>
          </cell>
        </row>
        <row r="158">
          <cell r="B158">
            <v>411</v>
          </cell>
          <cell r="C158" t="str">
            <v>ALI ASGHAR</v>
          </cell>
          <cell r="D158" t="str">
            <v>MOHD YOUNUS</v>
          </cell>
          <cell r="E158" t="str">
            <v>65/1, PHASE V</v>
          </cell>
          <cell r="F158" t="str">
            <v>KH. SHAHEEN D.H.A</v>
          </cell>
          <cell r="G158" t="str">
            <v>KARAHCI.</v>
          </cell>
          <cell r="K158">
            <v>1956</v>
          </cell>
          <cell r="L158">
            <v>1956</v>
          </cell>
          <cell r="M158">
            <v>0</v>
          </cell>
          <cell r="N158">
            <v>1956</v>
          </cell>
          <cell r="O158">
            <v>489</v>
          </cell>
          <cell r="P158">
            <v>391</v>
          </cell>
          <cell r="Q158">
            <v>1076</v>
          </cell>
          <cell r="U158" t="str">
            <v>ALI ASGHAR</v>
          </cell>
          <cell r="Y158">
            <v>1956</v>
          </cell>
          <cell r="Z158">
            <v>1956</v>
          </cell>
          <cell r="AA158">
            <v>391</v>
          </cell>
          <cell r="AB158" t="str">
            <v>Non Filler</v>
          </cell>
          <cell r="AE158">
            <v>0</v>
          </cell>
          <cell r="AF158">
            <v>0</v>
          </cell>
          <cell r="AG158">
            <v>0</v>
          </cell>
          <cell r="AK158">
            <v>0</v>
          </cell>
          <cell r="AL158">
            <v>0</v>
          </cell>
          <cell r="AM158">
            <v>0</v>
          </cell>
          <cell r="AQ158">
            <v>0</v>
          </cell>
          <cell r="AR158">
            <v>0</v>
          </cell>
          <cell r="AS158">
            <v>0</v>
          </cell>
          <cell r="AX158" t="e">
            <v>#N/A</v>
          </cell>
          <cell r="AY158" t="e">
            <v>#N/A</v>
          </cell>
          <cell r="AZ158" t="e">
            <v>#N/A</v>
          </cell>
          <cell r="BA158">
            <v>0</v>
          </cell>
        </row>
        <row r="159">
          <cell r="B159">
            <v>412</v>
          </cell>
          <cell r="C159" t="str">
            <v>AQILA BEGUM</v>
          </cell>
          <cell r="D159" t="str">
            <v>MOHD ABBAS</v>
          </cell>
          <cell r="E159" t="str">
            <v>65/1, PHASE-5, KHAYABAN-E-SHAHEEN,</v>
          </cell>
          <cell r="F159" t="str">
            <v>DEFENCE HOUSING SOCIETY,</v>
          </cell>
          <cell r="G159" t="str">
            <v>KARAHCI.</v>
          </cell>
          <cell r="K159">
            <v>1956</v>
          </cell>
          <cell r="L159">
            <v>1956</v>
          </cell>
          <cell r="M159">
            <v>0</v>
          </cell>
          <cell r="N159">
            <v>1956</v>
          </cell>
          <cell r="O159">
            <v>489</v>
          </cell>
          <cell r="P159">
            <v>391</v>
          </cell>
          <cell r="Q159">
            <v>1076</v>
          </cell>
          <cell r="U159" t="str">
            <v>AQILA BEGUM</v>
          </cell>
          <cell r="Y159">
            <v>1956</v>
          </cell>
          <cell r="Z159">
            <v>1956</v>
          </cell>
          <cell r="AA159">
            <v>391</v>
          </cell>
          <cell r="AB159" t="str">
            <v>Non Filler</v>
          </cell>
          <cell r="AE159">
            <v>0</v>
          </cell>
          <cell r="AF159">
            <v>0</v>
          </cell>
          <cell r="AG159">
            <v>0</v>
          </cell>
          <cell r="AK159">
            <v>0</v>
          </cell>
          <cell r="AL159">
            <v>0</v>
          </cell>
          <cell r="AM159">
            <v>0</v>
          </cell>
          <cell r="AQ159">
            <v>0</v>
          </cell>
          <cell r="AR159">
            <v>0</v>
          </cell>
          <cell r="AS159">
            <v>0</v>
          </cell>
          <cell r="AX159" t="e">
            <v>#N/A</v>
          </cell>
          <cell r="AY159" t="e">
            <v>#N/A</v>
          </cell>
          <cell r="AZ159" t="e">
            <v>#N/A</v>
          </cell>
          <cell r="BA159">
            <v>0</v>
          </cell>
        </row>
        <row r="160">
          <cell r="B160">
            <v>413</v>
          </cell>
          <cell r="C160" t="str">
            <v>MOHD YOUSUF MARTA</v>
          </cell>
          <cell r="D160" t="str">
            <v>MOHD YAKOOB ABDUL HAMED</v>
          </cell>
          <cell r="E160" t="str">
            <v>33-RUBY ARCADE</v>
          </cell>
          <cell r="F160" t="str">
            <v>AKBAR ROAD</v>
          </cell>
          <cell r="G160" t="str">
            <v>KARAHCI.</v>
          </cell>
          <cell r="K160">
            <v>1956</v>
          </cell>
          <cell r="L160">
            <v>1956</v>
          </cell>
          <cell r="M160">
            <v>0</v>
          </cell>
          <cell r="N160">
            <v>1956</v>
          </cell>
          <cell r="O160">
            <v>489</v>
          </cell>
          <cell r="P160">
            <v>391</v>
          </cell>
          <cell r="Q160">
            <v>1076</v>
          </cell>
          <cell r="U160" t="str">
            <v>MOHD YOUSUF MARTA</v>
          </cell>
          <cell r="Y160">
            <v>1956</v>
          </cell>
          <cell r="Z160">
            <v>1956</v>
          </cell>
          <cell r="AA160">
            <v>391</v>
          </cell>
          <cell r="AB160" t="str">
            <v>Non Filler</v>
          </cell>
          <cell r="AE160">
            <v>0</v>
          </cell>
          <cell r="AF160">
            <v>0</v>
          </cell>
          <cell r="AG160">
            <v>0</v>
          </cell>
          <cell r="AK160">
            <v>0</v>
          </cell>
          <cell r="AL160">
            <v>0</v>
          </cell>
          <cell r="AM160">
            <v>0</v>
          </cell>
          <cell r="AQ160">
            <v>0</v>
          </cell>
          <cell r="AR160">
            <v>0</v>
          </cell>
          <cell r="AS160">
            <v>0</v>
          </cell>
          <cell r="AX160" t="e">
            <v>#N/A</v>
          </cell>
          <cell r="AY160" t="e">
            <v>#N/A</v>
          </cell>
          <cell r="AZ160" t="e">
            <v>#N/A</v>
          </cell>
          <cell r="BA160">
            <v>0</v>
          </cell>
        </row>
        <row r="161">
          <cell r="B161">
            <v>414</v>
          </cell>
          <cell r="C161" t="str">
            <v>MRS. HAFZA BANO</v>
          </cell>
          <cell r="D161" t="str">
            <v>W/O. SYED MOHD WASHI</v>
          </cell>
          <cell r="E161" t="str">
            <v>33-RUBY ARCADE</v>
          </cell>
          <cell r="F161" t="str">
            <v>AKBAR ROAD</v>
          </cell>
          <cell r="G161" t="str">
            <v>KARAHCI.</v>
          </cell>
          <cell r="K161">
            <v>1956</v>
          </cell>
          <cell r="L161">
            <v>1956</v>
          </cell>
          <cell r="M161">
            <v>0</v>
          </cell>
          <cell r="N161">
            <v>1956</v>
          </cell>
          <cell r="O161">
            <v>489</v>
          </cell>
          <cell r="P161">
            <v>391</v>
          </cell>
          <cell r="Q161">
            <v>1076</v>
          </cell>
          <cell r="U161" t="str">
            <v>MRS. HAFZA BANO</v>
          </cell>
          <cell r="Y161">
            <v>1956</v>
          </cell>
          <cell r="Z161">
            <v>1956</v>
          </cell>
          <cell r="AA161">
            <v>391</v>
          </cell>
          <cell r="AB161" t="str">
            <v>Non Filler</v>
          </cell>
          <cell r="AE161">
            <v>0</v>
          </cell>
          <cell r="AF161">
            <v>0</v>
          </cell>
          <cell r="AG161">
            <v>0</v>
          </cell>
          <cell r="AK161">
            <v>0</v>
          </cell>
          <cell r="AL161">
            <v>0</v>
          </cell>
          <cell r="AM161">
            <v>0</v>
          </cell>
          <cell r="AQ161">
            <v>0</v>
          </cell>
          <cell r="AR161">
            <v>0</v>
          </cell>
          <cell r="AS161">
            <v>0</v>
          </cell>
          <cell r="AX161" t="e">
            <v>#N/A</v>
          </cell>
          <cell r="AY161" t="e">
            <v>#N/A</v>
          </cell>
          <cell r="AZ161" t="e">
            <v>#N/A</v>
          </cell>
          <cell r="BA161">
            <v>0</v>
          </cell>
        </row>
        <row r="162">
          <cell r="B162">
            <v>415</v>
          </cell>
          <cell r="C162" t="str">
            <v>SEIKH MOHD SALEEM VORA</v>
          </cell>
          <cell r="D162" t="str">
            <v>SEIKH ALLA DITIA VORA</v>
          </cell>
          <cell r="E162" t="str">
            <v>36/1, 11 STREET</v>
          </cell>
          <cell r="F162" t="str">
            <v>PHASE-5, D.H.S</v>
          </cell>
          <cell r="G162" t="str">
            <v>KARAHCI.</v>
          </cell>
          <cell r="K162">
            <v>1956</v>
          </cell>
          <cell r="L162">
            <v>1956</v>
          </cell>
          <cell r="M162">
            <v>0</v>
          </cell>
          <cell r="N162">
            <v>1956</v>
          </cell>
          <cell r="O162">
            <v>489</v>
          </cell>
          <cell r="P162">
            <v>391</v>
          </cell>
          <cell r="Q162">
            <v>1076</v>
          </cell>
          <cell r="U162" t="str">
            <v>SEIKH MOHD SALEEM VORA</v>
          </cell>
          <cell r="Y162">
            <v>1956</v>
          </cell>
          <cell r="Z162">
            <v>1956</v>
          </cell>
          <cell r="AA162">
            <v>391</v>
          </cell>
          <cell r="AB162" t="str">
            <v>Non Filler</v>
          </cell>
          <cell r="AE162">
            <v>0</v>
          </cell>
          <cell r="AF162">
            <v>0</v>
          </cell>
          <cell r="AG162">
            <v>0</v>
          </cell>
          <cell r="AK162">
            <v>0</v>
          </cell>
          <cell r="AL162">
            <v>0</v>
          </cell>
          <cell r="AM162">
            <v>0</v>
          </cell>
          <cell r="AQ162">
            <v>0</v>
          </cell>
          <cell r="AR162">
            <v>0</v>
          </cell>
          <cell r="AS162">
            <v>0</v>
          </cell>
          <cell r="AX162" t="e">
            <v>#N/A</v>
          </cell>
          <cell r="AY162" t="e">
            <v>#N/A</v>
          </cell>
          <cell r="AZ162" t="e">
            <v>#N/A</v>
          </cell>
          <cell r="BA162">
            <v>0</v>
          </cell>
        </row>
        <row r="163">
          <cell r="B163">
            <v>416</v>
          </cell>
          <cell r="C163" t="str">
            <v>ABDUL GAFAR</v>
          </cell>
          <cell r="D163" t="str">
            <v>USMAN</v>
          </cell>
          <cell r="E163" t="str">
            <v>AKBAR ROAD</v>
          </cell>
          <cell r="F163" t="str">
            <v>33-RUBY ARCADE</v>
          </cell>
          <cell r="G163" t="str">
            <v>KARAHCI.</v>
          </cell>
          <cell r="K163">
            <v>1956</v>
          </cell>
          <cell r="L163">
            <v>1956</v>
          </cell>
          <cell r="M163">
            <v>0</v>
          </cell>
          <cell r="N163">
            <v>1956</v>
          </cell>
          <cell r="O163">
            <v>489</v>
          </cell>
          <cell r="P163">
            <v>391</v>
          </cell>
          <cell r="Q163">
            <v>1076</v>
          </cell>
          <cell r="U163" t="str">
            <v>ABDUL GAFAR</v>
          </cell>
          <cell r="Y163">
            <v>1956</v>
          </cell>
          <cell r="Z163">
            <v>1956</v>
          </cell>
          <cell r="AA163">
            <v>391</v>
          </cell>
          <cell r="AB163" t="str">
            <v>Non Filler</v>
          </cell>
          <cell r="AE163">
            <v>0</v>
          </cell>
          <cell r="AF163">
            <v>0</v>
          </cell>
          <cell r="AG163">
            <v>0</v>
          </cell>
          <cell r="AK163">
            <v>0</v>
          </cell>
          <cell r="AL163">
            <v>0</v>
          </cell>
          <cell r="AM163">
            <v>0</v>
          </cell>
          <cell r="AQ163">
            <v>0</v>
          </cell>
          <cell r="AR163">
            <v>0</v>
          </cell>
          <cell r="AS163">
            <v>0</v>
          </cell>
          <cell r="AX163" t="e">
            <v>#N/A</v>
          </cell>
          <cell r="AY163" t="e">
            <v>#N/A</v>
          </cell>
          <cell r="AZ163" t="e">
            <v>#N/A</v>
          </cell>
          <cell r="BA163">
            <v>0</v>
          </cell>
        </row>
        <row r="164">
          <cell r="B164">
            <v>421</v>
          </cell>
          <cell r="C164" t="str">
            <v>MUHAMMAD YOUNUS</v>
          </cell>
          <cell r="D164" t="str">
            <v>MUHAMMAD AHMED</v>
          </cell>
          <cell r="E164" t="str">
            <v>D/1731, BULBULANI LANE</v>
          </cell>
          <cell r="F164" t="str">
            <v>HYDERABAD.</v>
          </cell>
          <cell r="K164">
            <v>1788</v>
          </cell>
          <cell r="L164">
            <v>1788</v>
          </cell>
          <cell r="M164">
            <v>0</v>
          </cell>
          <cell r="N164">
            <v>1788</v>
          </cell>
          <cell r="O164">
            <v>447</v>
          </cell>
          <cell r="P164">
            <v>358</v>
          </cell>
          <cell r="Q164">
            <v>983</v>
          </cell>
          <cell r="U164" t="str">
            <v>MUHAMMAD YOUNUS</v>
          </cell>
          <cell r="Y164">
            <v>1788</v>
          </cell>
          <cell r="Z164">
            <v>1788</v>
          </cell>
          <cell r="AA164">
            <v>358</v>
          </cell>
          <cell r="AB164" t="str">
            <v>Non Filler</v>
          </cell>
          <cell r="AE164">
            <v>0</v>
          </cell>
          <cell r="AF164">
            <v>0</v>
          </cell>
          <cell r="AG164">
            <v>0</v>
          </cell>
          <cell r="AK164">
            <v>0</v>
          </cell>
          <cell r="AL164">
            <v>0</v>
          </cell>
          <cell r="AM164">
            <v>0</v>
          </cell>
          <cell r="AQ164">
            <v>0</v>
          </cell>
          <cell r="AR164">
            <v>0</v>
          </cell>
          <cell r="AS164">
            <v>0</v>
          </cell>
          <cell r="AX164" t="e">
            <v>#N/A</v>
          </cell>
          <cell r="AY164" t="e">
            <v>#N/A</v>
          </cell>
          <cell r="AZ164" t="e">
            <v>#N/A</v>
          </cell>
          <cell r="BA164">
            <v>0</v>
          </cell>
        </row>
        <row r="165">
          <cell r="B165">
            <v>422</v>
          </cell>
          <cell r="C165" t="str">
            <v>MUKHTAR AHMED</v>
          </cell>
          <cell r="D165" t="str">
            <v>MUHAMMAD BARKAT</v>
          </cell>
          <cell r="E165" t="str">
            <v>HOUSE NO. G/4137, STREET NO. 2</v>
          </cell>
          <cell r="F165" t="str">
            <v>QUAIDABAD PHUCLI</v>
          </cell>
          <cell r="G165" t="str">
            <v>HYDERABAD.</v>
          </cell>
          <cell r="K165">
            <v>567</v>
          </cell>
          <cell r="L165">
            <v>567</v>
          </cell>
          <cell r="M165">
            <v>0</v>
          </cell>
          <cell r="N165">
            <v>567</v>
          </cell>
          <cell r="O165">
            <v>142</v>
          </cell>
          <cell r="P165">
            <v>113</v>
          </cell>
          <cell r="Q165">
            <v>312</v>
          </cell>
          <cell r="U165" t="str">
            <v>MUKHTAR AHMED</v>
          </cell>
          <cell r="Y165">
            <v>567</v>
          </cell>
          <cell r="Z165">
            <v>567</v>
          </cell>
          <cell r="AA165">
            <v>113</v>
          </cell>
          <cell r="AB165" t="str">
            <v>Non Filler</v>
          </cell>
          <cell r="AE165">
            <v>0</v>
          </cell>
          <cell r="AF165">
            <v>0</v>
          </cell>
          <cell r="AG165">
            <v>0</v>
          </cell>
          <cell r="AK165">
            <v>0</v>
          </cell>
          <cell r="AL165">
            <v>0</v>
          </cell>
          <cell r="AM165">
            <v>0</v>
          </cell>
          <cell r="AQ165">
            <v>0</v>
          </cell>
          <cell r="AR165">
            <v>0</v>
          </cell>
          <cell r="AS165">
            <v>0</v>
          </cell>
          <cell r="AX165" t="e">
            <v>#N/A</v>
          </cell>
          <cell r="AY165" t="e">
            <v>#N/A</v>
          </cell>
          <cell r="AZ165" t="e">
            <v>#N/A</v>
          </cell>
          <cell r="BA165">
            <v>0</v>
          </cell>
        </row>
        <row r="166">
          <cell r="B166">
            <v>423</v>
          </cell>
          <cell r="C166" t="str">
            <v>MRS. MUSHTARI BUGUM</v>
          </cell>
          <cell r="D166" t="str">
            <v>W/O. KHURSHEED AHMED KHAN</v>
          </cell>
          <cell r="E166" t="str">
            <v>H. NO. 1327-D, GIDWANI LANE</v>
          </cell>
          <cell r="F166" t="str">
            <v>JUMMAN SHAHKAPIR</v>
          </cell>
          <cell r="G166" t="str">
            <v>HYDERABAD.</v>
          </cell>
          <cell r="K166">
            <v>224</v>
          </cell>
          <cell r="L166">
            <v>224</v>
          </cell>
          <cell r="M166">
            <v>0</v>
          </cell>
          <cell r="N166">
            <v>224</v>
          </cell>
          <cell r="O166">
            <v>56</v>
          </cell>
          <cell r="P166">
            <v>45</v>
          </cell>
          <cell r="Q166">
            <v>123</v>
          </cell>
          <cell r="U166" t="str">
            <v>MRS. MUSHTARI BUGUM</v>
          </cell>
          <cell r="Y166">
            <v>224</v>
          </cell>
          <cell r="Z166">
            <v>224</v>
          </cell>
          <cell r="AA166">
            <v>45</v>
          </cell>
          <cell r="AB166" t="str">
            <v>Non Filler</v>
          </cell>
          <cell r="AE166">
            <v>0</v>
          </cell>
          <cell r="AF166">
            <v>0</v>
          </cell>
          <cell r="AG166">
            <v>0</v>
          </cell>
          <cell r="AK166">
            <v>0</v>
          </cell>
          <cell r="AL166">
            <v>0</v>
          </cell>
          <cell r="AM166">
            <v>0</v>
          </cell>
          <cell r="AQ166">
            <v>0</v>
          </cell>
          <cell r="AR166">
            <v>0</v>
          </cell>
          <cell r="AS166">
            <v>0</v>
          </cell>
          <cell r="AX166" t="e">
            <v>#N/A</v>
          </cell>
          <cell r="AY166" t="e">
            <v>#N/A</v>
          </cell>
          <cell r="AZ166" t="e">
            <v>#N/A</v>
          </cell>
          <cell r="BA166">
            <v>0</v>
          </cell>
        </row>
        <row r="167">
          <cell r="B167">
            <v>432</v>
          </cell>
          <cell r="C167" t="str">
            <v>MOHAMMED AMEEN</v>
          </cell>
          <cell r="D167" t="str">
            <v>ABDUL SATTAR</v>
          </cell>
          <cell r="E167" t="str">
            <v>WEST VIEW BUILDING,</v>
          </cell>
          <cell r="F167" t="str">
            <v>HOUSE NO.1432/7,NEW CLOTH MARKET</v>
          </cell>
          <cell r="G167" t="str">
            <v>PRINCE ALI ROAD,</v>
          </cell>
          <cell r="H167" t="str">
            <v>HYDERABAD NO.7100</v>
          </cell>
          <cell r="K167">
            <v>31</v>
          </cell>
          <cell r="L167">
            <v>31</v>
          </cell>
          <cell r="M167">
            <v>0</v>
          </cell>
          <cell r="N167">
            <v>31</v>
          </cell>
          <cell r="O167">
            <v>8</v>
          </cell>
          <cell r="P167">
            <v>6</v>
          </cell>
          <cell r="Q167">
            <v>17</v>
          </cell>
          <cell r="U167" t="str">
            <v>MOHAMMED AMEEN</v>
          </cell>
          <cell r="Y167">
            <v>31</v>
          </cell>
          <cell r="Z167">
            <v>31</v>
          </cell>
          <cell r="AA167">
            <v>6</v>
          </cell>
          <cell r="AB167" t="str">
            <v>Non Filler</v>
          </cell>
          <cell r="AE167">
            <v>0</v>
          </cell>
          <cell r="AF167">
            <v>0</v>
          </cell>
          <cell r="AG167">
            <v>0</v>
          </cell>
          <cell r="AK167">
            <v>0</v>
          </cell>
          <cell r="AL167">
            <v>0</v>
          </cell>
          <cell r="AM167">
            <v>0</v>
          </cell>
          <cell r="AQ167">
            <v>0</v>
          </cell>
          <cell r="AR167">
            <v>0</v>
          </cell>
          <cell r="AS167">
            <v>0</v>
          </cell>
          <cell r="AX167" t="e">
            <v>#N/A</v>
          </cell>
          <cell r="AY167" t="e">
            <v>#N/A</v>
          </cell>
          <cell r="AZ167" t="e">
            <v>#N/A</v>
          </cell>
          <cell r="BA167">
            <v>0</v>
          </cell>
        </row>
        <row r="168">
          <cell r="B168">
            <v>433</v>
          </cell>
          <cell r="C168" t="str">
            <v>MOHAMMED IQBAL</v>
          </cell>
          <cell r="D168" t="str">
            <v>ABDULAH</v>
          </cell>
          <cell r="E168" t="str">
            <v>SHOP NO. 277</v>
          </cell>
          <cell r="F168" t="str">
            <v>NEW CLOTH MARKET</v>
          </cell>
          <cell r="G168" t="str">
            <v>HYDERABAD.</v>
          </cell>
          <cell r="K168">
            <v>120</v>
          </cell>
          <cell r="L168">
            <v>120</v>
          </cell>
          <cell r="M168">
            <v>0</v>
          </cell>
          <cell r="N168">
            <v>120</v>
          </cell>
          <cell r="O168">
            <v>30</v>
          </cell>
          <cell r="P168">
            <v>24</v>
          </cell>
          <cell r="Q168">
            <v>66</v>
          </cell>
          <cell r="U168" t="str">
            <v>MOHAMMED IQBAL</v>
          </cell>
          <cell r="V168" t="str">
            <v>4130613476385</v>
          </cell>
          <cell r="Y168">
            <v>120</v>
          </cell>
          <cell r="Z168">
            <v>120</v>
          </cell>
          <cell r="AA168">
            <v>24</v>
          </cell>
          <cell r="AB168" t="str">
            <v>Non Filler</v>
          </cell>
          <cell r="AE168">
            <v>0</v>
          </cell>
          <cell r="AF168">
            <v>0</v>
          </cell>
          <cell r="AG168">
            <v>0</v>
          </cell>
          <cell r="AK168">
            <v>0</v>
          </cell>
          <cell r="AL168">
            <v>0</v>
          </cell>
          <cell r="AM168">
            <v>0</v>
          </cell>
          <cell r="AQ168">
            <v>0</v>
          </cell>
          <cell r="AR168">
            <v>0</v>
          </cell>
          <cell r="AS168">
            <v>0</v>
          </cell>
          <cell r="AX168" t="e">
            <v>#N/A</v>
          </cell>
          <cell r="AY168" t="e">
            <v>#N/A</v>
          </cell>
          <cell r="AZ168" t="e">
            <v>#N/A</v>
          </cell>
          <cell r="BA168">
            <v>0</v>
          </cell>
        </row>
        <row r="169">
          <cell r="B169">
            <v>434</v>
          </cell>
          <cell r="C169" t="str">
            <v>MRS. KULSOOM BANO</v>
          </cell>
          <cell r="D169" t="str">
            <v>W/O. MOHAMMED IQBAL</v>
          </cell>
          <cell r="E169" t="str">
            <v>SHOP NO. 277</v>
          </cell>
          <cell r="F169" t="str">
            <v>NEW CLOTH MARKET</v>
          </cell>
          <cell r="G169" t="str">
            <v>HYDERABAD.</v>
          </cell>
          <cell r="K169">
            <v>120</v>
          </cell>
          <cell r="L169">
            <v>120</v>
          </cell>
          <cell r="M169">
            <v>0</v>
          </cell>
          <cell r="N169">
            <v>120</v>
          </cell>
          <cell r="O169">
            <v>30</v>
          </cell>
          <cell r="P169">
            <v>24</v>
          </cell>
          <cell r="Q169">
            <v>66</v>
          </cell>
          <cell r="U169" t="str">
            <v>MRS. KULSOOM BANO</v>
          </cell>
          <cell r="V169" t="str">
            <v>4130629173022</v>
          </cell>
          <cell r="Y169">
            <v>120</v>
          </cell>
          <cell r="Z169">
            <v>120</v>
          </cell>
          <cell r="AA169">
            <v>24</v>
          </cell>
          <cell r="AB169" t="str">
            <v>Non Filler</v>
          </cell>
          <cell r="AE169">
            <v>0</v>
          </cell>
          <cell r="AF169">
            <v>0</v>
          </cell>
          <cell r="AG169">
            <v>0</v>
          </cell>
          <cell r="AK169">
            <v>0</v>
          </cell>
          <cell r="AL169">
            <v>0</v>
          </cell>
          <cell r="AM169">
            <v>0</v>
          </cell>
          <cell r="AQ169">
            <v>0</v>
          </cell>
          <cell r="AR169">
            <v>0</v>
          </cell>
          <cell r="AS169">
            <v>0</v>
          </cell>
          <cell r="AX169" t="e">
            <v>#N/A</v>
          </cell>
          <cell r="AY169" t="e">
            <v>#N/A</v>
          </cell>
          <cell r="AZ169" t="e">
            <v>#N/A</v>
          </cell>
          <cell r="BA169">
            <v>0</v>
          </cell>
        </row>
        <row r="170">
          <cell r="B170">
            <v>436</v>
          </cell>
          <cell r="C170" t="str">
            <v>PERVEEN AKHTAR</v>
          </cell>
          <cell r="D170" t="str">
            <v>SYED MAQSOOD SHAH</v>
          </cell>
          <cell r="E170" t="str">
            <v>H.NO. 51, AL-MURTABA HOMES</v>
          </cell>
          <cell r="F170" t="str">
            <v>LATIFABAD NO. 9</v>
          </cell>
          <cell r="G170" t="str">
            <v>HYDERABAD.</v>
          </cell>
          <cell r="K170">
            <v>391</v>
          </cell>
          <cell r="L170">
            <v>391</v>
          </cell>
          <cell r="M170">
            <v>0</v>
          </cell>
          <cell r="N170">
            <v>391</v>
          </cell>
          <cell r="O170">
            <v>98</v>
          </cell>
          <cell r="P170">
            <v>78</v>
          </cell>
          <cell r="Q170">
            <v>215</v>
          </cell>
          <cell r="U170" t="str">
            <v>PERVEEN AKHTAR</v>
          </cell>
          <cell r="Y170">
            <v>391</v>
          </cell>
          <cell r="Z170">
            <v>391</v>
          </cell>
          <cell r="AA170">
            <v>78</v>
          </cell>
          <cell r="AB170" t="str">
            <v>Non Filler</v>
          </cell>
          <cell r="AE170">
            <v>0</v>
          </cell>
          <cell r="AF170">
            <v>0</v>
          </cell>
          <cell r="AG170">
            <v>0</v>
          </cell>
          <cell r="AK170">
            <v>0</v>
          </cell>
          <cell r="AL170">
            <v>0</v>
          </cell>
          <cell r="AM170">
            <v>0</v>
          </cell>
          <cell r="AQ170">
            <v>0</v>
          </cell>
          <cell r="AR170">
            <v>0</v>
          </cell>
          <cell r="AS170">
            <v>0</v>
          </cell>
          <cell r="AX170" t="e">
            <v>#N/A</v>
          </cell>
          <cell r="AY170" t="e">
            <v>#N/A</v>
          </cell>
          <cell r="AZ170" t="e">
            <v>#N/A</v>
          </cell>
          <cell r="BA170">
            <v>0</v>
          </cell>
        </row>
        <row r="171">
          <cell r="B171">
            <v>444</v>
          </cell>
          <cell r="C171" t="str">
            <v>SERWAR</v>
          </cell>
          <cell r="D171" t="str">
            <v>SADIQ</v>
          </cell>
          <cell r="E171" t="str">
            <v>C/O HAJI ABDUL SATTAR &amp; CO.,</v>
          </cell>
          <cell r="F171" t="str">
            <v>MUNICIPAL CLOTH MARKET ROAD,</v>
          </cell>
          <cell r="H171" t="str">
            <v>HYDERABAD.</v>
          </cell>
          <cell r="K171">
            <v>9</v>
          </cell>
          <cell r="L171">
            <v>9</v>
          </cell>
          <cell r="M171">
            <v>0</v>
          </cell>
          <cell r="N171">
            <v>9</v>
          </cell>
          <cell r="O171">
            <v>2</v>
          </cell>
          <cell r="P171">
            <v>2</v>
          </cell>
          <cell r="Q171">
            <v>5</v>
          </cell>
          <cell r="U171" t="str">
            <v>SERWAR</v>
          </cell>
          <cell r="Y171">
            <v>9</v>
          </cell>
          <cell r="Z171">
            <v>9</v>
          </cell>
          <cell r="AA171">
            <v>2</v>
          </cell>
          <cell r="AB171" t="str">
            <v>Non Filler</v>
          </cell>
          <cell r="AE171">
            <v>0</v>
          </cell>
          <cell r="AF171">
            <v>0</v>
          </cell>
          <cell r="AG171">
            <v>0</v>
          </cell>
          <cell r="AK171">
            <v>0</v>
          </cell>
          <cell r="AL171">
            <v>0</v>
          </cell>
          <cell r="AM171">
            <v>0</v>
          </cell>
          <cell r="AQ171">
            <v>0</v>
          </cell>
          <cell r="AR171">
            <v>0</v>
          </cell>
          <cell r="AS171">
            <v>0</v>
          </cell>
          <cell r="AX171" t="e">
            <v>#N/A</v>
          </cell>
          <cell r="AY171" t="e">
            <v>#N/A</v>
          </cell>
          <cell r="AZ171" t="e">
            <v>#N/A</v>
          </cell>
          <cell r="BA171">
            <v>0</v>
          </cell>
        </row>
        <row r="172">
          <cell r="B172">
            <v>446</v>
          </cell>
          <cell r="C172" t="str">
            <v>FARZANA JABIN</v>
          </cell>
          <cell r="D172" t="str">
            <v>AFTABUDDIN</v>
          </cell>
          <cell r="E172" t="str">
            <v>C/O HAJI ABDUL SATTAR &amp; CO.,</v>
          </cell>
          <cell r="F172" t="str">
            <v>MUNICIPAL CLOTH MARKET ROAD,</v>
          </cell>
          <cell r="H172" t="str">
            <v>HYDERABAD.</v>
          </cell>
          <cell r="K172">
            <v>9</v>
          </cell>
          <cell r="L172">
            <v>9</v>
          </cell>
          <cell r="M172">
            <v>0</v>
          </cell>
          <cell r="N172">
            <v>9</v>
          </cell>
          <cell r="O172">
            <v>2</v>
          </cell>
          <cell r="P172">
            <v>2</v>
          </cell>
          <cell r="Q172">
            <v>5</v>
          </cell>
          <cell r="U172" t="str">
            <v>FARZANA JABIN</v>
          </cell>
          <cell r="Y172">
            <v>9</v>
          </cell>
          <cell r="Z172">
            <v>9</v>
          </cell>
          <cell r="AA172">
            <v>2</v>
          </cell>
          <cell r="AB172" t="str">
            <v>Non Filler</v>
          </cell>
          <cell r="AE172">
            <v>0</v>
          </cell>
          <cell r="AF172">
            <v>0</v>
          </cell>
          <cell r="AG172">
            <v>0</v>
          </cell>
          <cell r="AK172">
            <v>0</v>
          </cell>
          <cell r="AL172">
            <v>0</v>
          </cell>
          <cell r="AM172">
            <v>0</v>
          </cell>
          <cell r="AQ172">
            <v>0</v>
          </cell>
          <cell r="AR172">
            <v>0</v>
          </cell>
          <cell r="AS172">
            <v>0</v>
          </cell>
          <cell r="AX172" t="e">
            <v>#N/A</v>
          </cell>
          <cell r="AY172" t="e">
            <v>#N/A</v>
          </cell>
          <cell r="AZ172" t="e">
            <v>#N/A</v>
          </cell>
          <cell r="BA172">
            <v>0</v>
          </cell>
        </row>
        <row r="173">
          <cell r="B173">
            <v>447</v>
          </cell>
          <cell r="C173" t="str">
            <v>GUDOO</v>
          </cell>
          <cell r="D173" t="str">
            <v>M. SALIM</v>
          </cell>
          <cell r="E173" t="str">
            <v>C/O HAJIABDUL SATTAR &amp; CO.,</v>
          </cell>
          <cell r="F173" t="str">
            <v>MUNICIPAL CLOTH MARKET ROAD,</v>
          </cell>
          <cell r="H173" t="str">
            <v>HYDERABAD.</v>
          </cell>
          <cell r="K173">
            <v>9</v>
          </cell>
          <cell r="L173">
            <v>9</v>
          </cell>
          <cell r="M173">
            <v>0</v>
          </cell>
          <cell r="N173">
            <v>9</v>
          </cell>
          <cell r="O173">
            <v>2</v>
          </cell>
          <cell r="P173">
            <v>2</v>
          </cell>
          <cell r="Q173">
            <v>5</v>
          </cell>
          <cell r="U173" t="str">
            <v>GUDOO</v>
          </cell>
          <cell r="Y173">
            <v>9</v>
          </cell>
          <cell r="Z173">
            <v>9</v>
          </cell>
          <cell r="AA173">
            <v>2</v>
          </cell>
          <cell r="AB173" t="str">
            <v>Non Filler</v>
          </cell>
          <cell r="AE173">
            <v>0</v>
          </cell>
          <cell r="AF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</v>
          </cell>
          <cell r="AQ173">
            <v>0</v>
          </cell>
          <cell r="AR173">
            <v>0</v>
          </cell>
          <cell r="AS173">
            <v>0</v>
          </cell>
          <cell r="AX173" t="e">
            <v>#N/A</v>
          </cell>
          <cell r="AY173" t="e">
            <v>#N/A</v>
          </cell>
          <cell r="AZ173" t="e">
            <v>#N/A</v>
          </cell>
          <cell r="BA173">
            <v>0</v>
          </cell>
        </row>
        <row r="174">
          <cell r="B174">
            <v>450</v>
          </cell>
          <cell r="C174" t="str">
            <v>AKRAM HUSSAINAN</v>
          </cell>
          <cell r="D174" t="str">
            <v>HASHMAT HUSSAIN</v>
          </cell>
          <cell r="E174" t="str">
            <v>H.NO. 848/39</v>
          </cell>
          <cell r="F174" t="str">
            <v>LIAQUAT COLONY</v>
          </cell>
          <cell r="G174" t="str">
            <v>HYDERABAD.</v>
          </cell>
          <cell r="K174">
            <v>391</v>
          </cell>
          <cell r="L174">
            <v>391</v>
          </cell>
          <cell r="M174">
            <v>0</v>
          </cell>
          <cell r="N174">
            <v>391</v>
          </cell>
          <cell r="O174">
            <v>98</v>
          </cell>
          <cell r="P174">
            <v>78</v>
          </cell>
          <cell r="Q174">
            <v>215</v>
          </cell>
          <cell r="U174" t="str">
            <v>AKRAM HUSSAINAN</v>
          </cell>
          <cell r="Y174">
            <v>391</v>
          </cell>
          <cell r="Z174">
            <v>391</v>
          </cell>
          <cell r="AA174">
            <v>78</v>
          </cell>
          <cell r="AB174" t="str">
            <v>Non Filler</v>
          </cell>
          <cell r="AE174">
            <v>0</v>
          </cell>
          <cell r="AF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Q174">
            <v>0</v>
          </cell>
          <cell r="AR174">
            <v>0</v>
          </cell>
          <cell r="AS174">
            <v>0</v>
          </cell>
          <cell r="AX174" t="e">
            <v>#N/A</v>
          </cell>
          <cell r="AY174" t="e">
            <v>#N/A</v>
          </cell>
          <cell r="AZ174" t="e">
            <v>#N/A</v>
          </cell>
          <cell r="BA174">
            <v>0</v>
          </cell>
        </row>
        <row r="175">
          <cell r="B175">
            <v>454</v>
          </cell>
          <cell r="C175" t="str">
            <v>KHALID WAHAB</v>
          </cell>
          <cell r="D175" t="str">
            <v>ABDUL WAHAB</v>
          </cell>
          <cell r="E175" t="str">
            <v>C/O KHURSHID ANJUM KAZI</v>
          </cell>
          <cell r="F175" t="str">
            <v>A/116/34/11, AMIL COLONY</v>
          </cell>
          <cell r="G175" t="str">
            <v>HYDERABAD.</v>
          </cell>
          <cell r="K175">
            <v>391</v>
          </cell>
          <cell r="L175">
            <v>391</v>
          </cell>
          <cell r="M175">
            <v>0</v>
          </cell>
          <cell r="N175">
            <v>391</v>
          </cell>
          <cell r="O175">
            <v>98</v>
          </cell>
          <cell r="P175">
            <v>78</v>
          </cell>
          <cell r="Q175">
            <v>215</v>
          </cell>
          <cell r="U175" t="str">
            <v>KHALID WAHAB</v>
          </cell>
          <cell r="Y175">
            <v>391</v>
          </cell>
          <cell r="Z175">
            <v>391</v>
          </cell>
          <cell r="AA175">
            <v>78</v>
          </cell>
          <cell r="AB175" t="str">
            <v>Non Filler</v>
          </cell>
          <cell r="AE175">
            <v>0</v>
          </cell>
          <cell r="AF175">
            <v>0</v>
          </cell>
          <cell r="AG175">
            <v>0</v>
          </cell>
          <cell r="AK175">
            <v>0</v>
          </cell>
          <cell r="AL175">
            <v>0</v>
          </cell>
          <cell r="AM175">
            <v>0</v>
          </cell>
          <cell r="AQ175">
            <v>0</v>
          </cell>
          <cell r="AR175">
            <v>0</v>
          </cell>
          <cell r="AS175">
            <v>0</v>
          </cell>
          <cell r="AX175" t="e">
            <v>#N/A</v>
          </cell>
          <cell r="AY175" t="e">
            <v>#N/A</v>
          </cell>
          <cell r="AZ175" t="e">
            <v>#N/A</v>
          </cell>
          <cell r="BA175">
            <v>0</v>
          </cell>
        </row>
        <row r="176">
          <cell r="B176">
            <v>456</v>
          </cell>
          <cell r="C176" t="str">
            <v>MOHAMMED USMAN</v>
          </cell>
          <cell r="D176" t="str">
            <v>H. BACHAL</v>
          </cell>
          <cell r="E176" t="str">
            <v>C/O MAJEED BENGALI OIL</v>
          </cell>
          <cell r="F176" t="str">
            <v>MERCHANT FAKEER KA PIR</v>
          </cell>
          <cell r="G176" t="str">
            <v>HYDERABAD.</v>
          </cell>
          <cell r="K176">
            <v>138</v>
          </cell>
          <cell r="L176">
            <v>138</v>
          </cell>
          <cell r="M176">
            <v>0</v>
          </cell>
          <cell r="N176">
            <v>138</v>
          </cell>
          <cell r="O176">
            <v>35</v>
          </cell>
          <cell r="P176">
            <v>28</v>
          </cell>
          <cell r="Q176">
            <v>75</v>
          </cell>
          <cell r="U176" t="str">
            <v>MOHAMMED USMAN</v>
          </cell>
          <cell r="Y176">
            <v>138</v>
          </cell>
          <cell r="Z176">
            <v>138</v>
          </cell>
          <cell r="AA176">
            <v>28</v>
          </cell>
          <cell r="AB176" t="str">
            <v>Non Filler</v>
          </cell>
          <cell r="AE176">
            <v>0</v>
          </cell>
          <cell r="AF176">
            <v>0</v>
          </cell>
          <cell r="AG176">
            <v>0</v>
          </cell>
          <cell r="AK176">
            <v>0</v>
          </cell>
          <cell r="AL176">
            <v>0</v>
          </cell>
          <cell r="AM176">
            <v>0</v>
          </cell>
          <cell r="AQ176">
            <v>0</v>
          </cell>
          <cell r="AR176">
            <v>0</v>
          </cell>
          <cell r="AS176">
            <v>0</v>
          </cell>
          <cell r="AX176" t="e">
            <v>#N/A</v>
          </cell>
          <cell r="AY176" t="e">
            <v>#N/A</v>
          </cell>
          <cell r="AZ176" t="e">
            <v>#N/A</v>
          </cell>
          <cell r="BA176">
            <v>0</v>
          </cell>
        </row>
        <row r="177">
          <cell r="B177">
            <v>457</v>
          </cell>
          <cell r="C177" t="str">
            <v>KHUDA DINO</v>
          </cell>
          <cell r="D177" t="str">
            <v>MOHD RAHIM</v>
          </cell>
          <cell r="E177" t="str">
            <v>C/O PERVEZ ANJUM QAZI</v>
          </cell>
          <cell r="F177" t="str">
            <v>A/116/34/11, AMIL COL</v>
          </cell>
          <cell r="G177" t="str">
            <v>HYDERABAD.</v>
          </cell>
          <cell r="K177">
            <v>251</v>
          </cell>
          <cell r="L177">
            <v>251</v>
          </cell>
          <cell r="M177">
            <v>0</v>
          </cell>
          <cell r="N177">
            <v>251</v>
          </cell>
          <cell r="O177">
            <v>63</v>
          </cell>
          <cell r="P177">
            <v>50</v>
          </cell>
          <cell r="Q177">
            <v>138</v>
          </cell>
          <cell r="U177" t="str">
            <v>KHUDA DINO</v>
          </cell>
          <cell r="Y177">
            <v>251</v>
          </cell>
          <cell r="Z177">
            <v>251</v>
          </cell>
          <cell r="AA177">
            <v>50</v>
          </cell>
          <cell r="AB177" t="str">
            <v>Non Filler</v>
          </cell>
          <cell r="AE177">
            <v>0</v>
          </cell>
          <cell r="AF177">
            <v>0</v>
          </cell>
          <cell r="AG177">
            <v>0</v>
          </cell>
          <cell r="AK177">
            <v>0</v>
          </cell>
          <cell r="AL177">
            <v>0</v>
          </cell>
          <cell r="AM177">
            <v>0</v>
          </cell>
          <cell r="AQ177">
            <v>0</v>
          </cell>
          <cell r="AR177">
            <v>0</v>
          </cell>
          <cell r="AS177">
            <v>0</v>
          </cell>
          <cell r="AX177" t="e">
            <v>#N/A</v>
          </cell>
          <cell r="AY177" t="e">
            <v>#N/A</v>
          </cell>
          <cell r="AZ177" t="e">
            <v>#N/A</v>
          </cell>
          <cell r="BA177">
            <v>0</v>
          </cell>
        </row>
        <row r="178">
          <cell r="B178">
            <v>458</v>
          </cell>
          <cell r="C178" t="str">
            <v>KHU7RSHID ANJUM QAZI</v>
          </cell>
          <cell r="D178" t="str">
            <v>WALI MOHAMMAD QAZI</v>
          </cell>
          <cell r="E178" t="str">
            <v>C/O PERVEZ ANJUM QAZI</v>
          </cell>
          <cell r="F178" t="str">
            <v>A/116/34/11, AMIL COL</v>
          </cell>
          <cell r="G178" t="str">
            <v>HYDERABAD.</v>
          </cell>
          <cell r="K178">
            <v>251</v>
          </cell>
          <cell r="L178">
            <v>251</v>
          </cell>
          <cell r="M178">
            <v>0</v>
          </cell>
          <cell r="N178">
            <v>251</v>
          </cell>
          <cell r="O178">
            <v>63</v>
          </cell>
          <cell r="P178">
            <v>50</v>
          </cell>
          <cell r="Q178">
            <v>138</v>
          </cell>
          <cell r="U178" t="str">
            <v>KHU7RSHID ANJUM QAZI</v>
          </cell>
          <cell r="Y178">
            <v>251</v>
          </cell>
          <cell r="Z178">
            <v>251</v>
          </cell>
          <cell r="AA178">
            <v>50</v>
          </cell>
          <cell r="AB178" t="str">
            <v>Non Filler</v>
          </cell>
          <cell r="AE178">
            <v>0</v>
          </cell>
          <cell r="AF178">
            <v>0</v>
          </cell>
          <cell r="AG178">
            <v>0</v>
          </cell>
          <cell r="AK178">
            <v>0</v>
          </cell>
          <cell r="AL178">
            <v>0</v>
          </cell>
          <cell r="AM178">
            <v>0</v>
          </cell>
          <cell r="AQ178">
            <v>0</v>
          </cell>
          <cell r="AR178">
            <v>0</v>
          </cell>
          <cell r="AS178">
            <v>0</v>
          </cell>
          <cell r="AX178" t="e">
            <v>#N/A</v>
          </cell>
          <cell r="AY178" t="e">
            <v>#N/A</v>
          </cell>
          <cell r="AZ178" t="e">
            <v>#N/A</v>
          </cell>
          <cell r="BA178">
            <v>0</v>
          </cell>
        </row>
        <row r="179">
          <cell r="B179">
            <v>463</v>
          </cell>
          <cell r="C179" t="str">
            <v>ABDUL WAHEED</v>
          </cell>
          <cell r="D179" t="str">
            <v>MOHD HABIB</v>
          </cell>
          <cell r="E179" t="str">
            <v>C/O KHURSHID ANJUM KAZI</v>
          </cell>
          <cell r="F179" t="str">
            <v>A/116/34/11, AMIL COLONY</v>
          </cell>
          <cell r="G179" t="str">
            <v>HIRABAD, HYDERABAD.</v>
          </cell>
          <cell r="K179">
            <v>251</v>
          </cell>
          <cell r="L179">
            <v>251</v>
          </cell>
          <cell r="M179">
            <v>0</v>
          </cell>
          <cell r="N179">
            <v>251</v>
          </cell>
          <cell r="O179">
            <v>63</v>
          </cell>
          <cell r="P179">
            <v>50</v>
          </cell>
          <cell r="Q179">
            <v>138</v>
          </cell>
          <cell r="U179" t="str">
            <v>ABDUL WAHEED</v>
          </cell>
          <cell r="Y179">
            <v>251</v>
          </cell>
          <cell r="Z179">
            <v>251</v>
          </cell>
          <cell r="AA179">
            <v>50</v>
          </cell>
          <cell r="AB179" t="str">
            <v>Non Filler</v>
          </cell>
          <cell r="AE179">
            <v>0</v>
          </cell>
          <cell r="AF179">
            <v>0</v>
          </cell>
          <cell r="AG179">
            <v>0</v>
          </cell>
          <cell r="AK179">
            <v>0</v>
          </cell>
          <cell r="AL179">
            <v>0</v>
          </cell>
          <cell r="AM179">
            <v>0</v>
          </cell>
          <cell r="AQ179">
            <v>0</v>
          </cell>
          <cell r="AR179">
            <v>0</v>
          </cell>
          <cell r="AS179">
            <v>0</v>
          </cell>
          <cell r="AX179" t="e">
            <v>#N/A</v>
          </cell>
          <cell r="AY179" t="e">
            <v>#N/A</v>
          </cell>
          <cell r="AZ179" t="e">
            <v>#N/A</v>
          </cell>
          <cell r="BA179">
            <v>0</v>
          </cell>
        </row>
        <row r="180">
          <cell r="B180">
            <v>466</v>
          </cell>
          <cell r="C180" t="str">
            <v>PERVEZ AKHTER</v>
          </cell>
          <cell r="D180" t="str">
            <v>LAL HUSSAIN</v>
          </cell>
          <cell r="E180" t="str">
            <v>C/O ABDUL MAJEED BENGALI</v>
          </cell>
          <cell r="F180" t="str">
            <v>OIL TRADERS, FAKEER KAPIR</v>
          </cell>
          <cell r="G180" t="str">
            <v>HYDERABAD.</v>
          </cell>
          <cell r="K180">
            <v>138</v>
          </cell>
          <cell r="L180">
            <v>138</v>
          </cell>
          <cell r="M180">
            <v>0</v>
          </cell>
          <cell r="N180">
            <v>138</v>
          </cell>
          <cell r="O180">
            <v>35</v>
          </cell>
          <cell r="P180">
            <v>28</v>
          </cell>
          <cell r="Q180">
            <v>75</v>
          </cell>
          <cell r="U180" t="str">
            <v>PERVEZ AKHTER</v>
          </cell>
          <cell r="Y180">
            <v>138</v>
          </cell>
          <cell r="Z180">
            <v>138</v>
          </cell>
          <cell r="AA180">
            <v>28</v>
          </cell>
          <cell r="AB180" t="str">
            <v>Non Filler</v>
          </cell>
          <cell r="AE180">
            <v>0</v>
          </cell>
          <cell r="AF180">
            <v>0</v>
          </cell>
          <cell r="AG180">
            <v>0</v>
          </cell>
          <cell r="AK180">
            <v>0</v>
          </cell>
          <cell r="AL180">
            <v>0</v>
          </cell>
          <cell r="AM180">
            <v>0</v>
          </cell>
          <cell r="AQ180">
            <v>0</v>
          </cell>
          <cell r="AR180">
            <v>0</v>
          </cell>
          <cell r="AS180">
            <v>0</v>
          </cell>
          <cell r="AX180" t="e">
            <v>#N/A</v>
          </cell>
          <cell r="AY180" t="e">
            <v>#N/A</v>
          </cell>
          <cell r="AZ180" t="e">
            <v>#N/A</v>
          </cell>
          <cell r="BA180">
            <v>0</v>
          </cell>
        </row>
        <row r="181">
          <cell r="B181">
            <v>467</v>
          </cell>
          <cell r="C181" t="str">
            <v>QAZI SUHAIL AKHTER</v>
          </cell>
          <cell r="D181" t="str">
            <v>QAZI MOHD TAQI</v>
          </cell>
          <cell r="E181" t="str">
            <v>C/O ABDUL MAJEED BENGALI</v>
          </cell>
          <cell r="F181" t="str">
            <v>OIL TRADERS, FAKEER KAPIR</v>
          </cell>
          <cell r="G181" t="str">
            <v>HYDERABAD.</v>
          </cell>
          <cell r="K181">
            <v>138</v>
          </cell>
          <cell r="L181">
            <v>138</v>
          </cell>
          <cell r="M181">
            <v>0</v>
          </cell>
          <cell r="N181">
            <v>138</v>
          </cell>
          <cell r="O181">
            <v>35</v>
          </cell>
          <cell r="P181">
            <v>28</v>
          </cell>
          <cell r="Q181">
            <v>75</v>
          </cell>
          <cell r="U181" t="str">
            <v>QAZI SUHAIL AKHTER</v>
          </cell>
          <cell r="Y181">
            <v>138</v>
          </cell>
          <cell r="Z181">
            <v>138</v>
          </cell>
          <cell r="AA181">
            <v>28</v>
          </cell>
          <cell r="AB181" t="str">
            <v>Non Filler</v>
          </cell>
          <cell r="AE181">
            <v>0</v>
          </cell>
          <cell r="AF181">
            <v>0</v>
          </cell>
          <cell r="AG181">
            <v>0</v>
          </cell>
          <cell r="AK181">
            <v>0</v>
          </cell>
          <cell r="AL181">
            <v>0</v>
          </cell>
          <cell r="AM181">
            <v>0</v>
          </cell>
          <cell r="AQ181">
            <v>0</v>
          </cell>
          <cell r="AR181">
            <v>0</v>
          </cell>
          <cell r="AS181">
            <v>0</v>
          </cell>
          <cell r="AX181" t="e">
            <v>#N/A</v>
          </cell>
          <cell r="AY181" t="e">
            <v>#N/A</v>
          </cell>
          <cell r="AZ181" t="e">
            <v>#N/A</v>
          </cell>
          <cell r="BA181">
            <v>0</v>
          </cell>
        </row>
        <row r="182">
          <cell r="B182">
            <v>470</v>
          </cell>
          <cell r="C182" t="str">
            <v>HAJRA</v>
          </cell>
          <cell r="D182" t="str">
            <v>KAREEM BUX</v>
          </cell>
          <cell r="E182" t="str">
            <v>C/O KHALIQ BEAUTY CENTRE, SHOP NO. 9</v>
          </cell>
          <cell r="F182" t="str">
            <v>AL-REHMAN SHOPING CENTRE, RESHUM BAZAR</v>
          </cell>
          <cell r="G182" t="str">
            <v>HYDERABAD.</v>
          </cell>
          <cell r="K182">
            <v>224</v>
          </cell>
          <cell r="L182">
            <v>224</v>
          </cell>
          <cell r="M182">
            <v>0</v>
          </cell>
          <cell r="N182">
            <v>224</v>
          </cell>
          <cell r="O182">
            <v>56</v>
          </cell>
          <cell r="P182">
            <v>45</v>
          </cell>
          <cell r="Q182">
            <v>123</v>
          </cell>
          <cell r="U182" t="str">
            <v>HAJRA</v>
          </cell>
          <cell r="Y182">
            <v>224</v>
          </cell>
          <cell r="Z182">
            <v>224</v>
          </cell>
          <cell r="AA182">
            <v>45</v>
          </cell>
          <cell r="AB182" t="str">
            <v>Non Filler</v>
          </cell>
          <cell r="AE182">
            <v>0</v>
          </cell>
          <cell r="AF182">
            <v>0</v>
          </cell>
          <cell r="AG182">
            <v>0</v>
          </cell>
          <cell r="AK182">
            <v>0</v>
          </cell>
          <cell r="AL182">
            <v>0</v>
          </cell>
          <cell r="AM182">
            <v>0</v>
          </cell>
          <cell r="AQ182">
            <v>0</v>
          </cell>
          <cell r="AR182">
            <v>0</v>
          </cell>
          <cell r="AS182">
            <v>0</v>
          </cell>
          <cell r="AX182" t="e">
            <v>#N/A</v>
          </cell>
          <cell r="AY182" t="e">
            <v>#N/A</v>
          </cell>
          <cell r="AZ182" t="e">
            <v>#N/A</v>
          </cell>
          <cell r="BA182">
            <v>0</v>
          </cell>
        </row>
        <row r="183">
          <cell r="B183">
            <v>475</v>
          </cell>
          <cell r="C183" t="str">
            <v>MOHAMMED AMIN</v>
          </cell>
          <cell r="D183" t="str">
            <v>ABDUL GHAFFAR</v>
          </cell>
          <cell r="E183" t="str">
            <v>C/11, 2383 JORAMIL LINE</v>
          </cell>
          <cell r="F183" t="str">
            <v>KHAI ROAD</v>
          </cell>
          <cell r="G183" t="str">
            <v>HYDERABAD.</v>
          </cell>
          <cell r="K183">
            <v>74</v>
          </cell>
          <cell r="L183">
            <v>74</v>
          </cell>
          <cell r="M183">
            <v>0</v>
          </cell>
          <cell r="N183">
            <v>74</v>
          </cell>
          <cell r="O183">
            <v>19</v>
          </cell>
          <cell r="P183">
            <v>15</v>
          </cell>
          <cell r="Q183">
            <v>40</v>
          </cell>
          <cell r="U183" t="str">
            <v>MOHAMMED AMIN</v>
          </cell>
          <cell r="Y183">
            <v>74</v>
          </cell>
          <cell r="Z183">
            <v>74</v>
          </cell>
          <cell r="AA183">
            <v>15</v>
          </cell>
          <cell r="AB183" t="str">
            <v>Non Filler</v>
          </cell>
          <cell r="AE183">
            <v>0</v>
          </cell>
          <cell r="AF183">
            <v>0</v>
          </cell>
          <cell r="AG183">
            <v>0</v>
          </cell>
          <cell r="AK183">
            <v>0</v>
          </cell>
          <cell r="AL183">
            <v>0</v>
          </cell>
          <cell r="AM183">
            <v>0</v>
          </cell>
          <cell r="AQ183">
            <v>0</v>
          </cell>
          <cell r="AR183">
            <v>0</v>
          </cell>
          <cell r="AS183">
            <v>0</v>
          </cell>
          <cell r="AX183" t="e">
            <v>#N/A</v>
          </cell>
          <cell r="AY183" t="e">
            <v>#N/A</v>
          </cell>
          <cell r="AZ183" t="e">
            <v>#N/A</v>
          </cell>
          <cell r="BA183">
            <v>0</v>
          </cell>
        </row>
        <row r="184">
          <cell r="B184">
            <v>487</v>
          </cell>
          <cell r="C184" t="str">
            <v>MRS. ROSHAN ARA</v>
          </cell>
          <cell r="D184" t="str">
            <v>W/O. MANSOOR ALI</v>
          </cell>
          <cell r="E184" t="str">
            <v>B.128, MUBARK HOUSING SOCIETY</v>
          </cell>
          <cell r="F184" t="str">
            <v>HYDERABAD.</v>
          </cell>
          <cell r="K184">
            <v>57</v>
          </cell>
          <cell r="L184">
            <v>57</v>
          </cell>
          <cell r="M184">
            <v>0</v>
          </cell>
          <cell r="N184">
            <v>57</v>
          </cell>
          <cell r="O184">
            <v>14</v>
          </cell>
          <cell r="P184">
            <v>11</v>
          </cell>
          <cell r="Q184">
            <v>32</v>
          </cell>
          <cell r="U184" t="str">
            <v>MRS. ROSHAN ARA</v>
          </cell>
          <cell r="V184" t="str">
            <v>4110401881920</v>
          </cell>
          <cell r="Y184">
            <v>57</v>
          </cell>
          <cell r="Z184">
            <v>57</v>
          </cell>
          <cell r="AA184">
            <v>11</v>
          </cell>
          <cell r="AB184" t="str">
            <v>Non Filler</v>
          </cell>
          <cell r="AE184">
            <v>0</v>
          </cell>
          <cell r="AF184">
            <v>0</v>
          </cell>
          <cell r="AG184">
            <v>0</v>
          </cell>
          <cell r="AK184">
            <v>0</v>
          </cell>
          <cell r="AL184">
            <v>0</v>
          </cell>
          <cell r="AM184">
            <v>0</v>
          </cell>
          <cell r="AQ184">
            <v>0</v>
          </cell>
          <cell r="AR184">
            <v>0</v>
          </cell>
          <cell r="AS184">
            <v>0</v>
          </cell>
          <cell r="AX184" t="e">
            <v>#N/A</v>
          </cell>
          <cell r="AY184" t="e">
            <v>#N/A</v>
          </cell>
          <cell r="AZ184" t="e">
            <v>#N/A</v>
          </cell>
          <cell r="BA184">
            <v>0</v>
          </cell>
        </row>
        <row r="185">
          <cell r="B185">
            <v>521</v>
          </cell>
          <cell r="C185" t="str">
            <v>MRS. ZAKIA SULTANA</v>
          </cell>
          <cell r="D185" t="str">
            <v>W/O. N. AZAM</v>
          </cell>
          <cell r="E185" t="str">
            <v>E-69,BLOCK-E,</v>
          </cell>
          <cell r="F185" t="str">
            <v>GULSHAN-E-JAMAL,</v>
          </cell>
          <cell r="G185" t="str">
            <v>KARACHI-15.</v>
          </cell>
          <cell r="K185">
            <v>251</v>
          </cell>
          <cell r="L185">
            <v>251</v>
          </cell>
          <cell r="M185">
            <v>0</v>
          </cell>
          <cell r="N185">
            <v>251</v>
          </cell>
          <cell r="O185">
            <v>63</v>
          </cell>
          <cell r="P185">
            <v>50</v>
          </cell>
          <cell r="Q185">
            <v>138</v>
          </cell>
          <cell r="U185" t="str">
            <v>MRS. ZAKIA SULTANA</v>
          </cell>
          <cell r="Y185">
            <v>251</v>
          </cell>
          <cell r="Z185">
            <v>251</v>
          </cell>
          <cell r="AA185">
            <v>50</v>
          </cell>
          <cell r="AB185" t="str">
            <v>Non Filler</v>
          </cell>
          <cell r="AE185">
            <v>0</v>
          </cell>
          <cell r="AF185">
            <v>0</v>
          </cell>
          <cell r="AG185">
            <v>0</v>
          </cell>
          <cell r="AK185">
            <v>0</v>
          </cell>
          <cell r="AL185">
            <v>0</v>
          </cell>
          <cell r="AM185">
            <v>0</v>
          </cell>
          <cell r="AQ185">
            <v>0</v>
          </cell>
          <cell r="AR185">
            <v>0</v>
          </cell>
          <cell r="AS185">
            <v>0</v>
          </cell>
          <cell r="AX185" t="e">
            <v>#N/A</v>
          </cell>
          <cell r="AY185" t="e">
            <v>#N/A</v>
          </cell>
          <cell r="AZ185" t="e">
            <v>#N/A</v>
          </cell>
          <cell r="BA185">
            <v>0</v>
          </cell>
        </row>
        <row r="186">
          <cell r="B186">
            <v>522</v>
          </cell>
          <cell r="C186" t="str">
            <v>FAROOQ AHMAD KHAN</v>
          </cell>
          <cell r="D186" t="str">
            <v>KHURSHID ALI KHAN</v>
          </cell>
          <cell r="E186" t="str">
            <v>H. NO. 123, FIROZABAD COLONY</v>
          </cell>
          <cell r="F186" t="str">
            <v>UNIT NO. 12, LIATIFABAD</v>
          </cell>
          <cell r="G186" t="str">
            <v>HYDERABAD.</v>
          </cell>
          <cell r="K186">
            <v>224</v>
          </cell>
          <cell r="L186">
            <v>224</v>
          </cell>
          <cell r="M186">
            <v>0</v>
          </cell>
          <cell r="N186">
            <v>224</v>
          </cell>
          <cell r="O186">
            <v>56</v>
          </cell>
          <cell r="P186">
            <v>45</v>
          </cell>
          <cell r="Q186">
            <v>123</v>
          </cell>
          <cell r="U186" t="str">
            <v>FAROOQ AHMAD KHAN</v>
          </cell>
          <cell r="V186" t="str">
            <v>4130448163235</v>
          </cell>
          <cell r="Y186">
            <v>224</v>
          </cell>
          <cell r="Z186">
            <v>224</v>
          </cell>
          <cell r="AA186">
            <v>45</v>
          </cell>
          <cell r="AB186" t="str">
            <v>Non Filler</v>
          </cell>
          <cell r="AE186">
            <v>0</v>
          </cell>
          <cell r="AF186">
            <v>0</v>
          </cell>
          <cell r="AG186">
            <v>0</v>
          </cell>
          <cell r="AK186">
            <v>0</v>
          </cell>
          <cell r="AL186">
            <v>0</v>
          </cell>
          <cell r="AM186">
            <v>0</v>
          </cell>
          <cell r="AQ186">
            <v>0</v>
          </cell>
          <cell r="AR186">
            <v>0</v>
          </cell>
          <cell r="AS186">
            <v>0</v>
          </cell>
          <cell r="AX186" t="e">
            <v>#N/A</v>
          </cell>
          <cell r="AY186" t="e">
            <v>#N/A</v>
          </cell>
          <cell r="AZ186" t="e">
            <v>#N/A</v>
          </cell>
          <cell r="BA186">
            <v>0</v>
          </cell>
        </row>
        <row r="187">
          <cell r="B187">
            <v>523</v>
          </cell>
          <cell r="C187" t="str">
            <v>MRS. FARZANA BANO</v>
          </cell>
          <cell r="D187" t="str">
            <v>W/O. MOHAMMAD FAROOQ</v>
          </cell>
          <cell r="E187" t="str">
            <v>H. NO. E-54-1110</v>
          </cell>
          <cell r="F187" t="str">
            <v>HAFIZ LANE, DU QABAR</v>
          </cell>
          <cell r="G187" t="str">
            <v>HYDERABAD.</v>
          </cell>
          <cell r="K187">
            <v>311</v>
          </cell>
          <cell r="L187">
            <v>311</v>
          </cell>
          <cell r="M187">
            <v>0</v>
          </cell>
          <cell r="N187">
            <v>311</v>
          </cell>
          <cell r="O187">
            <v>78</v>
          </cell>
          <cell r="P187">
            <v>62</v>
          </cell>
          <cell r="Q187">
            <v>171</v>
          </cell>
          <cell r="U187" t="str">
            <v>MRS. FARZANA BANO</v>
          </cell>
          <cell r="Y187">
            <v>311</v>
          </cell>
          <cell r="Z187">
            <v>311</v>
          </cell>
          <cell r="AA187">
            <v>62</v>
          </cell>
          <cell r="AB187" t="str">
            <v>Non Filler</v>
          </cell>
          <cell r="AE187">
            <v>0</v>
          </cell>
          <cell r="AF187">
            <v>0</v>
          </cell>
          <cell r="AG187">
            <v>0</v>
          </cell>
          <cell r="AK187">
            <v>0</v>
          </cell>
          <cell r="AL187">
            <v>0</v>
          </cell>
          <cell r="AM187">
            <v>0</v>
          </cell>
          <cell r="AQ187">
            <v>0</v>
          </cell>
          <cell r="AR187">
            <v>0</v>
          </cell>
          <cell r="AS187">
            <v>0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0</v>
          </cell>
        </row>
        <row r="188">
          <cell r="B188">
            <v>524</v>
          </cell>
          <cell r="C188" t="str">
            <v>RAHIM BUX</v>
          </cell>
          <cell r="D188" t="str">
            <v>UMAR DDIN</v>
          </cell>
          <cell r="E188" t="str">
            <v>C/O QADRI MEDKAL STORE</v>
          </cell>
          <cell r="F188" t="str">
            <v>CIVIL HOSPITAL ROAD</v>
          </cell>
          <cell r="G188" t="str">
            <v>HYDERABAD.</v>
          </cell>
          <cell r="K188">
            <v>391</v>
          </cell>
          <cell r="L188">
            <v>391</v>
          </cell>
          <cell r="M188">
            <v>0</v>
          </cell>
          <cell r="N188">
            <v>391</v>
          </cell>
          <cell r="O188">
            <v>98</v>
          </cell>
          <cell r="P188">
            <v>78</v>
          </cell>
          <cell r="Q188">
            <v>215</v>
          </cell>
          <cell r="U188" t="str">
            <v>RAHIM BUX</v>
          </cell>
          <cell r="Y188">
            <v>391</v>
          </cell>
          <cell r="Z188">
            <v>391</v>
          </cell>
          <cell r="AA188">
            <v>78</v>
          </cell>
          <cell r="AB188" t="str">
            <v>Non Filler</v>
          </cell>
          <cell r="AE188">
            <v>0</v>
          </cell>
          <cell r="AF188">
            <v>0</v>
          </cell>
          <cell r="AG188">
            <v>0</v>
          </cell>
          <cell r="AK188">
            <v>0</v>
          </cell>
          <cell r="AL188">
            <v>0</v>
          </cell>
          <cell r="AM188">
            <v>0</v>
          </cell>
          <cell r="AQ188">
            <v>0</v>
          </cell>
          <cell r="AR188">
            <v>0</v>
          </cell>
          <cell r="AS188">
            <v>0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0</v>
          </cell>
        </row>
        <row r="189">
          <cell r="B189">
            <v>525</v>
          </cell>
          <cell r="C189" t="str">
            <v>MRS. SAGHRA KHATRI</v>
          </cell>
          <cell r="D189" t="str">
            <v>W/O. A. LATIF</v>
          </cell>
          <cell r="E189" t="str">
            <v>C/O JAMAL SONS</v>
          </cell>
          <cell r="F189" t="str">
            <v>MARKET ROAD</v>
          </cell>
          <cell r="G189" t="str">
            <v>HYDERABAD.</v>
          </cell>
          <cell r="K189">
            <v>1474</v>
          </cell>
          <cell r="L189">
            <v>1474</v>
          </cell>
          <cell r="M189">
            <v>0</v>
          </cell>
          <cell r="N189">
            <v>1474</v>
          </cell>
          <cell r="O189">
            <v>369</v>
          </cell>
          <cell r="P189">
            <v>295</v>
          </cell>
          <cell r="Q189">
            <v>810</v>
          </cell>
          <cell r="U189" t="str">
            <v>MRS. SAGHRA KHATRI</v>
          </cell>
          <cell r="Y189">
            <v>1474</v>
          </cell>
          <cell r="Z189">
            <v>1474</v>
          </cell>
          <cell r="AA189">
            <v>295</v>
          </cell>
          <cell r="AB189" t="str">
            <v>Non Filler</v>
          </cell>
          <cell r="AE189">
            <v>0</v>
          </cell>
          <cell r="AF189">
            <v>0</v>
          </cell>
          <cell r="AG189">
            <v>0</v>
          </cell>
          <cell r="AK189">
            <v>0</v>
          </cell>
          <cell r="AL189">
            <v>0</v>
          </cell>
          <cell r="AM189">
            <v>0</v>
          </cell>
          <cell r="AQ189">
            <v>0</v>
          </cell>
          <cell r="AR189">
            <v>0</v>
          </cell>
          <cell r="AS189">
            <v>0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0</v>
          </cell>
        </row>
        <row r="190">
          <cell r="B190">
            <v>526</v>
          </cell>
          <cell r="C190" t="str">
            <v>SYED SHAKIR HUSSAIN</v>
          </cell>
          <cell r="D190" t="str">
            <v>SYED JAWWAD HUSSAIN</v>
          </cell>
          <cell r="E190" t="str">
            <v>168-B, UNIT NO. 9</v>
          </cell>
          <cell r="F190" t="str">
            <v>LATIFABAD</v>
          </cell>
          <cell r="G190" t="str">
            <v>HYDERABAD.</v>
          </cell>
          <cell r="K190">
            <v>391</v>
          </cell>
          <cell r="L190">
            <v>391</v>
          </cell>
          <cell r="M190">
            <v>0</v>
          </cell>
          <cell r="N190">
            <v>391</v>
          </cell>
          <cell r="O190">
            <v>98</v>
          </cell>
          <cell r="P190">
            <v>78</v>
          </cell>
          <cell r="Q190">
            <v>215</v>
          </cell>
          <cell r="U190" t="str">
            <v>SYED SHAKIR HUSSAIN</v>
          </cell>
          <cell r="Y190">
            <v>391</v>
          </cell>
          <cell r="Z190">
            <v>391</v>
          </cell>
          <cell r="AA190">
            <v>78</v>
          </cell>
          <cell r="AB190" t="str">
            <v>Non Filler</v>
          </cell>
          <cell r="AE190">
            <v>0</v>
          </cell>
          <cell r="AF190">
            <v>0</v>
          </cell>
          <cell r="AG190">
            <v>0</v>
          </cell>
          <cell r="AK190">
            <v>0</v>
          </cell>
          <cell r="AL190">
            <v>0</v>
          </cell>
          <cell r="AM190">
            <v>0</v>
          </cell>
          <cell r="AQ190">
            <v>0</v>
          </cell>
          <cell r="AR190">
            <v>0</v>
          </cell>
          <cell r="AS190">
            <v>0</v>
          </cell>
          <cell r="AX190" t="e">
            <v>#N/A</v>
          </cell>
          <cell r="AY190" t="e">
            <v>#N/A</v>
          </cell>
          <cell r="AZ190" t="e">
            <v>#N/A</v>
          </cell>
          <cell r="BA190">
            <v>0</v>
          </cell>
        </row>
        <row r="191">
          <cell r="B191">
            <v>542</v>
          </cell>
          <cell r="C191" t="str">
            <v>MRS. NIMA BAI</v>
          </cell>
          <cell r="D191" t="str">
            <v>W/O. RAMESH KUMAR</v>
          </cell>
          <cell r="E191" t="str">
            <v>C/O SHANKAR LAL</v>
          </cell>
          <cell r="F191" t="str">
            <v>ABL TANDOADAM BRANCH</v>
          </cell>
          <cell r="K191">
            <v>341</v>
          </cell>
          <cell r="L191">
            <v>341</v>
          </cell>
          <cell r="M191">
            <v>0</v>
          </cell>
          <cell r="N191">
            <v>341</v>
          </cell>
          <cell r="O191">
            <v>85</v>
          </cell>
          <cell r="P191">
            <v>68</v>
          </cell>
          <cell r="Q191">
            <v>188</v>
          </cell>
          <cell r="U191" t="str">
            <v>MRS. NIMA BAI</v>
          </cell>
          <cell r="V191" t="str">
            <v>48890067814</v>
          </cell>
          <cell r="Y191">
            <v>341</v>
          </cell>
          <cell r="Z191">
            <v>341</v>
          </cell>
          <cell r="AA191">
            <v>68</v>
          </cell>
          <cell r="AB191" t="str">
            <v>Non Filler</v>
          </cell>
          <cell r="AE191">
            <v>0</v>
          </cell>
          <cell r="AF191">
            <v>0</v>
          </cell>
          <cell r="AG191">
            <v>0</v>
          </cell>
          <cell r="AK191">
            <v>0</v>
          </cell>
          <cell r="AL191">
            <v>0</v>
          </cell>
          <cell r="AM191">
            <v>0</v>
          </cell>
          <cell r="AQ191">
            <v>0</v>
          </cell>
          <cell r="AR191">
            <v>0</v>
          </cell>
          <cell r="AS191">
            <v>0</v>
          </cell>
          <cell r="AX191" t="e">
            <v>#N/A</v>
          </cell>
          <cell r="AY191" t="e">
            <v>#N/A</v>
          </cell>
          <cell r="AZ191" t="e">
            <v>#N/A</v>
          </cell>
          <cell r="BA191">
            <v>0</v>
          </cell>
        </row>
        <row r="192">
          <cell r="B192">
            <v>543</v>
          </cell>
          <cell r="C192" t="str">
            <v>SHUJAUDDIN</v>
          </cell>
          <cell r="D192" t="str">
            <v>BASHIRUDDIN</v>
          </cell>
          <cell r="E192" t="str">
            <v>C/O SHANKAR LAL</v>
          </cell>
          <cell r="F192" t="str">
            <v>ABL TANDOADAM BRANCH</v>
          </cell>
          <cell r="K192">
            <v>280</v>
          </cell>
          <cell r="L192">
            <v>280</v>
          </cell>
          <cell r="M192">
            <v>0</v>
          </cell>
          <cell r="N192">
            <v>280</v>
          </cell>
          <cell r="O192">
            <v>70</v>
          </cell>
          <cell r="P192">
            <v>56</v>
          </cell>
          <cell r="Q192">
            <v>154</v>
          </cell>
          <cell r="U192" t="str">
            <v>SHUJAUDDIN</v>
          </cell>
          <cell r="Y192">
            <v>280</v>
          </cell>
          <cell r="Z192">
            <v>280</v>
          </cell>
          <cell r="AA192">
            <v>56</v>
          </cell>
          <cell r="AB192" t="str">
            <v>Non Filler</v>
          </cell>
          <cell r="AE192">
            <v>0</v>
          </cell>
          <cell r="AF192">
            <v>0</v>
          </cell>
          <cell r="AG192">
            <v>0</v>
          </cell>
          <cell r="AK192">
            <v>0</v>
          </cell>
          <cell r="AL192">
            <v>0</v>
          </cell>
          <cell r="AM192">
            <v>0</v>
          </cell>
          <cell r="AQ192">
            <v>0</v>
          </cell>
          <cell r="AR192">
            <v>0</v>
          </cell>
          <cell r="AS192">
            <v>0</v>
          </cell>
          <cell r="AX192" t="e">
            <v>#N/A</v>
          </cell>
          <cell r="AY192" t="e">
            <v>#N/A</v>
          </cell>
          <cell r="AZ192" t="e">
            <v>#N/A</v>
          </cell>
          <cell r="BA192">
            <v>0</v>
          </cell>
        </row>
        <row r="193">
          <cell r="B193">
            <v>544</v>
          </cell>
          <cell r="C193" t="str">
            <v>SYED MUNIR HUSSAIN</v>
          </cell>
          <cell r="D193" t="str">
            <v>SYED DILAWAR HUSSAIN</v>
          </cell>
          <cell r="E193" t="str">
            <v>7-TURNER ROAD</v>
          </cell>
          <cell r="F193" t="str">
            <v>LAHORE.</v>
          </cell>
          <cell r="K193">
            <v>1956</v>
          </cell>
          <cell r="L193">
            <v>1956</v>
          </cell>
          <cell r="M193">
            <v>0</v>
          </cell>
          <cell r="N193">
            <v>1956</v>
          </cell>
          <cell r="O193">
            <v>489</v>
          </cell>
          <cell r="P193">
            <v>391</v>
          </cell>
          <cell r="Q193">
            <v>1076</v>
          </cell>
          <cell r="U193" t="str">
            <v>SYED MUNIR HUSSAIN</v>
          </cell>
          <cell r="Y193">
            <v>1956</v>
          </cell>
          <cell r="Z193">
            <v>1956</v>
          </cell>
          <cell r="AA193">
            <v>391</v>
          </cell>
          <cell r="AB193" t="str">
            <v>Non Filler</v>
          </cell>
          <cell r="AE193">
            <v>0</v>
          </cell>
          <cell r="AF193">
            <v>0</v>
          </cell>
          <cell r="AG193">
            <v>0</v>
          </cell>
          <cell r="AK193">
            <v>0</v>
          </cell>
          <cell r="AL193">
            <v>0</v>
          </cell>
          <cell r="AM193">
            <v>0</v>
          </cell>
          <cell r="AQ193">
            <v>0</v>
          </cell>
          <cell r="AR193">
            <v>0</v>
          </cell>
          <cell r="AS193">
            <v>0</v>
          </cell>
          <cell r="AX193" t="e">
            <v>#N/A</v>
          </cell>
          <cell r="AY193" t="e">
            <v>#N/A</v>
          </cell>
          <cell r="AZ193" t="e">
            <v>#N/A</v>
          </cell>
          <cell r="BA193">
            <v>0</v>
          </cell>
        </row>
        <row r="194">
          <cell r="B194">
            <v>546</v>
          </cell>
          <cell r="C194" t="str">
            <v>AYESHA IRSHAD</v>
          </cell>
          <cell r="D194" t="str">
            <v>ARSHAD AHMAD</v>
          </cell>
          <cell r="E194" t="str">
            <v>98-C</v>
          </cell>
          <cell r="F194" t="str">
            <v>MODEL TOWN</v>
          </cell>
          <cell r="G194" t="str">
            <v>LAHORE.</v>
          </cell>
          <cell r="K194">
            <v>391</v>
          </cell>
          <cell r="L194">
            <v>391</v>
          </cell>
          <cell r="M194">
            <v>0</v>
          </cell>
          <cell r="N194">
            <v>391</v>
          </cell>
          <cell r="O194">
            <v>98</v>
          </cell>
          <cell r="P194">
            <v>78</v>
          </cell>
          <cell r="Q194">
            <v>215</v>
          </cell>
          <cell r="U194" t="str">
            <v>AYESHA IRSHAD</v>
          </cell>
          <cell r="Y194">
            <v>391</v>
          </cell>
          <cell r="Z194">
            <v>391</v>
          </cell>
          <cell r="AA194">
            <v>78</v>
          </cell>
          <cell r="AB194" t="str">
            <v>Non Filler</v>
          </cell>
          <cell r="AE194">
            <v>0</v>
          </cell>
          <cell r="AF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Q194">
            <v>0</v>
          </cell>
          <cell r="AR194">
            <v>0</v>
          </cell>
          <cell r="AS194">
            <v>0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0</v>
          </cell>
        </row>
        <row r="195">
          <cell r="B195">
            <v>547</v>
          </cell>
          <cell r="C195" t="str">
            <v>MUHAMMAD AMIR KHAN SHERWANI</v>
          </cell>
          <cell r="D195" t="str">
            <v>MUHAMMAD ADIL KHAN SHERWANI</v>
          </cell>
          <cell r="E195" t="str">
            <v>98-C</v>
          </cell>
          <cell r="F195" t="str">
            <v>MODEL TOWN</v>
          </cell>
          <cell r="G195" t="str">
            <v>LAHORE.</v>
          </cell>
          <cell r="K195">
            <v>391</v>
          </cell>
          <cell r="L195">
            <v>391</v>
          </cell>
          <cell r="M195">
            <v>0</v>
          </cell>
          <cell r="N195">
            <v>391</v>
          </cell>
          <cell r="O195">
            <v>98</v>
          </cell>
          <cell r="P195">
            <v>78</v>
          </cell>
          <cell r="Q195">
            <v>215</v>
          </cell>
          <cell r="U195" t="str">
            <v>MUHAMMAD AMIR KHAN SHERWANI</v>
          </cell>
          <cell r="Y195">
            <v>391</v>
          </cell>
          <cell r="Z195">
            <v>391</v>
          </cell>
          <cell r="AA195">
            <v>78</v>
          </cell>
          <cell r="AB195" t="str">
            <v>Non Filler</v>
          </cell>
          <cell r="AE195">
            <v>0</v>
          </cell>
          <cell r="AF195">
            <v>0</v>
          </cell>
          <cell r="AG195">
            <v>0</v>
          </cell>
          <cell r="AK195">
            <v>0</v>
          </cell>
          <cell r="AL195">
            <v>0</v>
          </cell>
          <cell r="AM195">
            <v>0</v>
          </cell>
          <cell r="AQ195">
            <v>0</v>
          </cell>
          <cell r="AR195">
            <v>0</v>
          </cell>
          <cell r="AS195">
            <v>0</v>
          </cell>
          <cell r="AX195" t="e">
            <v>#N/A</v>
          </cell>
          <cell r="AY195" t="e">
            <v>#N/A</v>
          </cell>
          <cell r="AZ195" t="e">
            <v>#N/A</v>
          </cell>
          <cell r="BA195">
            <v>0</v>
          </cell>
        </row>
        <row r="196">
          <cell r="B196">
            <v>550</v>
          </cell>
          <cell r="C196" t="str">
            <v>ASIF REHMAN</v>
          </cell>
          <cell r="D196" t="str">
            <v>CH ABDUL REHMAN</v>
          </cell>
          <cell r="E196" t="str">
            <v>44-F, GULBERG II</v>
          </cell>
          <cell r="F196" t="str">
            <v>LAHORE.</v>
          </cell>
          <cell r="K196">
            <v>253</v>
          </cell>
          <cell r="L196">
            <v>253</v>
          </cell>
          <cell r="M196">
            <v>0</v>
          </cell>
          <cell r="N196">
            <v>253</v>
          </cell>
          <cell r="O196">
            <v>63</v>
          </cell>
          <cell r="P196">
            <v>51</v>
          </cell>
          <cell r="Q196">
            <v>139</v>
          </cell>
          <cell r="U196" t="str">
            <v>ASIF REHMAN</v>
          </cell>
          <cell r="Y196">
            <v>253</v>
          </cell>
          <cell r="Z196">
            <v>253</v>
          </cell>
          <cell r="AA196">
            <v>51</v>
          </cell>
          <cell r="AB196" t="str">
            <v>Non Filler</v>
          </cell>
          <cell r="AE196">
            <v>0</v>
          </cell>
          <cell r="AF196">
            <v>0</v>
          </cell>
          <cell r="AG196">
            <v>0</v>
          </cell>
          <cell r="AK196">
            <v>0</v>
          </cell>
          <cell r="AL196">
            <v>0</v>
          </cell>
          <cell r="AM196">
            <v>0</v>
          </cell>
          <cell r="AQ196">
            <v>0</v>
          </cell>
          <cell r="AR196">
            <v>0</v>
          </cell>
          <cell r="AS196">
            <v>0</v>
          </cell>
          <cell r="AX196" t="e">
            <v>#N/A</v>
          </cell>
          <cell r="AY196" t="e">
            <v>#N/A</v>
          </cell>
          <cell r="AZ196" t="e">
            <v>#N/A</v>
          </cell>
          <cell r="BA196">
            <v>0</v>
          </cell>
        </row>
        <row r="197">
          <cell r="B197">
            <v>556</v>
          </cell>
          <cell r="C197" t="str">
            <v>LT COL MAZHAR RAFI</v>
          </cell>
          <cell r="D197" t="str">
            <v>MUHAMMAD RAFI</v>
          </cell>
          <cell r="E197" t="str">
            <v>C/O DR. SAKINA JAFFERY</v>
          </cell>
          <cell r="F197" t="str">
            <v>HOUSE F-5, PIMS, G.8/3</v>
          </cell>
          <cell r="G197" t="str">
            <v>ISLAMABAD.</v>
          </cell>
          <cell r="K197">
            <v>1956</v>
          </cell>
          <cell r="L197">
            <v>1956</v>
          </cell>
          <cell r="M197">
            <v>0</v>
          </cell>
          <cell r="N197">
            <v>1956</v>
          </cell>
          <cell r="O197">
            <v>489</v>
          </cell>
          <cell r="P197">
            <v>391</v>
          </cell>
          <cell r="Q197">
            <v>1076</v>
          </cell>
          <cell r="U197" t="str">
            <v>LT COL MAZHAR RAFI</v>
          </cell>
          <cell r="Y197">
            <v>1956</v>
          </cell>
          <cell r="Z197">
            <v>1956</v>
          </cell>
          <cell r="AA197">
            <v>391</v>
          </cell>
          <cell r="AB197" t="str">
            <v>Non Filler</v>
          </cell>
          <cell r="AE197">
            <v>0</v>
          </cell>
          <cell r="AF197">
            <v>0</v>
          </cell>
          <cell r="AG197">
            <v>0</v>
          </cell>
          <cell r="AK197">
            <v>0</v>
          </cell>
          <cell r="AL197">
            <v>0</v>
          </cell>
          <cell r="AM197">
            <v>0</v>
          </cell>
          <cell r="AQ197">
            <v>0</v>
          </cell>
          <cell r="AR197">
            <v>0</v>
          </cell>
          <cell r="AS197">
            <v>0</v>
          </cell>
          <cell r="AX197" t="e">
            <v>#N/A</v>
          </cell>
          <cell r="AY197" t="e">
            <v>#N/A</v>
          </cell>
          <cell r="AZ197" t="e">
            <v>#N/A</v>
          </cell>
          <cell r="BA197">
            <v>0</v>
          </cell>
        </row>
        <row r="198">
          <cell r="B198">
            <v>557</v>
          </cell>
          <cell r="C198" t="str">
            <v>MAHBOOB BAIG ZAHID</v>
          </cell>
          <cell r="D198" t="str">
            <v>MIRZA ABDUL RASHID BAIG</v>
          </cell>
          <cell r="E198" t="str">
            <v>YIPS, 4TH FLOOR</v>
          </cell>
          <cell r="F198" t="str">
            <v>PIA BUILDING, BLUE AREA</v>
          </cell>
          <cell r="G198" t="str">
            <v>ISLAMABAD.</v>
          </cell>
          <cell r="K198">
            <v>1956</v>
          </cell>
          <cell r="L198">
            <v>1956</v>
          </cell>
          <cell r="M198">
            <v>0</v>
          </cell>
          <cell r="N198">
            <v>1956</v>
          </cell>
          <cell r="O198">
            <v>489</v>
          </cell>
          <cell r="P198">
            <v>391</v>
          </cell>
          <cell r="Q198">
            <v>1076</v>
          </cell>
          <cell r="U198" t="str">
            <v>MAHBOOB BAIG ZAHID</v>
          </cell>
          <cell r="Y198">
            <v>1956</v>
          </cell>
          <cell r="Z198">
            <v>1956</v>
          </cell>
          <cell r="AA198">
            <v>391</v>
          </cell>
          <cell r="AB198" t="str">
            <v>Non Filler</v>
          </cell>
          <cell r="AE198">
            <v>0</v>
          </cell>
          <cell r="AF198">
            <v>0</v>
          </cell>
          <cell r="AG198">
            <v>0</v>
          </cell>
          <cell r="AK198">
            <v>0</v>
          </cell>
          <cell r="AL198">
            <v>0</v>
          </cell>
          <cell r="AM198">
            <v>0</v>
          </cell>
          <cell r="AQ198">
            <v>0</v>
          </cell>
          <cell r="AR198">
            <v>0</v>
          </cell>
          <cell r="AS198">
            <v>0</v>
          </cell>
          <cell r="AX198" t="e">
            <v>#N/A</v>
          </cell>
          <cell r="AY198" t="e">
            <v>#N/A</v>
          </cell>
          <cell r="AZ198" t="e">
            <v>#N/A</v>
          </cell>
          <cell r="BA198">
            <v>0</v>
          </cell>
        </row>
        <row r="199">
          <cell r="B199">
            <v>558</v>
          </cell>
          <cell r="C199" t="str">
            <v>ZAHOOR AHMAD</v>
          </cell>
          <cell r="D199" t="str">
            <v>GHULAM HUSSAIN</v>
          </cell>
          <cell r="E199" t="str">
            <v>HOUSE NO. 94, STREET NO. 23</v>
          </cell>
          <cell r="F199" t="str">
            <v>F-10/2</v>
          </cell>
          <cell r="G199" t="str">
            <v>ISLAMABAD.</v>
          </cell>
          <cell r="K199">
            <v>156</v>
          </cell>
          <cell r="L199">
            <v>156</v>
          </cell>
          <cell r="M199">
            <v>0</v>
          </cell>
          <cell r="N199">
            <v>156</v>
          </cell>
          <cell r="O199">
            <v>39</v>
          </cell>
          <cell r="P199">
            <v>31</v>
          </cell>
          <cell r="Q199">
            <v>86</v>
          </cell>
          <cell r="U199" t="str">
            <v>ZAHOOR AHMAD</v>
          </cell>
          <cell r="Y199">
            <v>156</v>
          </cell>
          <cell r="Z199">
            <v>156</v>
          </cell>
          <cell r="AA199">
            <v>31</v>
          </cell>
          <cell r="AB199" t="str">
            <v>Non Filler</v>
          </cell>
          <cell r="AE199">
            <v>0</v>
          </cell>
          <cell r="AF199">
            <v>0</v>
          </cell>
          <cell r="AG199">
            <v>0</v>
          </cell>
          <cell r="AK199">
            <v>0</v>
          </cell>
          <cell r="AL199">
            <v>0</v>
          </cell>
          <cell r="AM199">
            <v>0</v>
          </cell>
          <cell r="AQ199">
            <v>0</v>
          </cell>
          <cell r="AR199">
            <v>0</v>
          </cell>
          <cell r="AS199">
            <v>0</v>
          </cell>
          <cell r="AX199" t="e">
            <v>#N/A</v>
          </cell>
          <cell r="AY199" t="e">
            <v>#N/A</v>
          </cell>
          <cell r="AZ199" t="e">
            <v>#N/A</v>
          </cell>
          <cell r="BA199">
            <v>0</v>
          </cell>
        </row>
        <row r="200">
          <cell r="B200">
            <v>559</v>
          </cell>
          <cell r="C200" t="str">
            <v>LIAQAT ALI</v>
          </cell>
          <cell r="D200" t="str">
            <v>MUHAMMAD ALI</v>
          </cell>
          <cell r="E200" t="str">
            <v>HOUSE NO. 19, (G.F.)</v>
          </cell>
          <cell r="F200" t="str">
            <v>STREET NO. 13, SECTOR-A,</v>
          </cell>
          <cell r="G200" t="str">
            <v>PHASE-2, DHA,</v>
          </cell>
          <cell r="H200" t="str">
            <v>ISLAMABAD.</v>
          </cell>
          <cell r="K200">
            <v>1976</v>
          </cell>
          <cell r="L200">
            <v>1976</v>
          </cell>
          <cell r="M200">
            <v>0</v>
          </cell>
          <cell r="N200">
            <v>1976</v>
          </cell>
          <cell r="O200">
            <v>494</v>
          </cell>
          <cell r="P200">
            <v>296</v>
          </cell>
          <cell r="Q200">
            <v>1186</v>
          </cell>
          <cell r="U200" t="str">
            <v>LIAQAT ALI</v>
          </cell>
          <cell r="V200" t="str">
            <v>3310421423221</v>
          </cell>
          <cell r="Y200">
            <v>1976</v>
          </cell>
          <cell r="Z200">
            <v>1976</v>
          </cell>
          <cell r="AA200">
            <v>296</v>
          </cell>
          <cell r="AB200" t="str">
            <v>Filler</v>
          </cell>
          <cell r="AE200">
            <v>0</v>
          </cell>
          <cell r="AF200">
            <v>0</v>
          </cell>
          <cell r="AG200">
            <v>0</v>
          </cell>
          <cell r="AK200">
            <v>0</v>
          </cell>
          <cell r="AL200">
            <v>0</v>
          </cell>
          <cell r="AM200">
            <v>0</v>
          </cell>
          <cell r="AQ200">
            <v>0</v>
          </cell>
          <cell r="AR200">
            <v>0</v>
          </cell>
          <cell r="AS200">
            <v>0</v>
          </cell>
          <cell r="AX200" t="e">
            <v>#N/A</v>
          </cell>
          <cell r="AY200" t="e">
            <v>#N/A</v>
          </cell>
          <cell r="AZ200" t="e">
            <v>#N/A</v>
          </cell>
          <cell r="BA200">
            <v>0</v>
          </cell>
        </row>
        <row r="201">
          <cell r="B201">
            <v>560</v>
          </cell>
          <cell r="C201" t="str">
            <v>SYED MUHAMMAD SAJID HUSSAIN</v>
          </cell>
          <cell r="D201" t="str">
            <v>SYED ISRAR HUSSAIN</v>
          </cell>
          <cell r="E201" t="str">
            <v>HOUSE NO.D - 8/1,</v>
          </cell>
          <cell r="F201" t="str">
            <v>GALI NO :9.SECTOR E - 8,</v>
          </cell>
          <cell r="G201" t="str">
            <v>NAVAL COMPLEX,</v>
          </cell>
          <cell r="H201" t="str">
            <v>ISLAMABAD.</v>
          </cell>
          <cell r="K201">
            <v>655</v>
          </cell>
          <cell r="L201">
            <v>655</v>
          </cell>
          <cell r="M201">
            <v>0</v>
          </cell>
          <cell r="N201">
            <v>655</v>
          </cell>
          <cell r="O201">
            <v>164</v>
          </cell>
          <cell r="P201">
            <v>131</v>
          </cell>
          <cell r="Q201">
            <v>360</v>
          </cell>
          <cell r="U201" t="str">
            <v>SYED MUHAMMAD SAJID HUSSAIN</v>
          </cell>
          <cell r="Y201">
            <v>655</v>
          </cell>
          <cell r="Z201">
            <v>655</v>
          </cell>
          <cell r="AA201">
            <v>131</v>
          </cell>
          <cell r="AB201" t="str">
            <v>Non Filler</v>
          </cell>
          <cell r="AE201">
            <v>0</v>
          </cell>
          <cell r="AF201">
            <v>0</v>
          </cell>
          <cell r="AG201">
            <v>0</v>
          </cell>
          <cell r="AK201">
            <v>0</v>
          </cell>
          <cell r="AL201">
            <v>0</v>
          </cell>
          <cell r="AM201">
            <v>0</v>
          </cell>
          <cell r="AQ201">
            <v>0</v>
          </cell>
          <cell r="AR201">
            <v>0</v>
          </cell>
          <cell r="AS201">
            <v>0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0</v>
          </cell>
        </row>
        <row r="202">
          <cell r="B202">
            <v>561</v>
          </cell>
          <cell r="C202" t="str">
            <v>HASSAN ALI SHAH</v>
          </cell>
          <cell r="D202" t="str">
            <v>RASOOL SHAH</v>
          </cell>
          <cell r="E202" t="str">
            <v>HOUSE NO. 41, STREET NO. 33</v>
          </cell>
          <cell r="F202" t="str">
            <v>G 9/1</v>
          </cell>
          <cell r="G202" t="str">
            <v>ISLAMABAD.</v>
          </cell>
          <cell r="K202">
            <v>3264</v>
          </cell>
          <cell r="L202">
            <v>3264</v>
          </cell>
          <cell r="M202">
            <v>0</v>
          </cell>
          <cell r="N202">
            <v>3264</v>
          </cell>
          <cell r="O202">
            <v>816</v>
          </cell>
          <cell r="P202">
            <v>653</v>
          </cell>
          <cell r="Q202">
            <v>1795</v>
          </cell>
          <cell r="U202" t="str">
            <v>HASSAN ALI SHAH</v>
          </cell>
          <cell r="V202" t="str">
            <v>6110119148643</v>
          </cell>
          <cell r="Y202">
            <v>3264</v>
          </cell>
          <cell r="Z202">
            <v>3264</v>
          </cell>
          <cell r="AA202">
            <v>653</v>
          </cell>
          <cell r="AB202" t="str">
            <v>Non Filler</v>
          </cell>
          <cell r="AE202">
            <v>0</v>
          </cell>
          <cell r="AF202">
            <v>0</v>
          </cell>
          <cell r="AG202">
            <v>0</v>
          </cell>
          <cell r="AK202">
            <v>0</v>
          </cell>
          <cell r="AL202">
            <v>0</v>
          </cell>
          <cell r="AM202">
            <v>0</v>
          </cell>
          <cell r="AQ202">
            <v>0</v>
          </cell>
          <cell r="AR202">
            <v>0</v>
          </cell>
          <cell r="AS202">
            <v>0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0</v>
          </cell>
        </row>
        <row r="203">
          <cell r="B203">
            <v>562</v>
          </cell>
          <cell r="C203" t="str">
            <v>MOHAMMAD ASHRAF</v>
          </cell>
          <cell r="D203" t="str">
            <v>GHULAM HAIDER</v>
          </cell>
          <cell r="E203" t="str">
            <v>VILLAGE</v>
          </cell>
          <cell r="F203" t="str">
            <v>P.O.KHEWAL TEH, DISSTT</v>
          </cell>
          <cell r="G203" t="str">
            <v>CHAKWAL.</v>
          </cell>
          <cell r="K203">
            <v>1956</v>
          </cell>
          <cell r="L203">
            <v>1956</v>
          </cell>
          <cell r="M203">
            <v>0</v>
          </cell>
          <cell r="N203">
            <v>1956</v>
          </cell>
          <cell r="O203">
            <v>489</v>
          </cell>
          <cell r="P203">
            <v>391</v>
          </cell>
          <cell r="Q203">
            <v>1076</v>
          </cell>
          <cell r="U203" t="str">
            <v>MOHAMMAD ASHRAF</v>
          </cell>
          <cell r="Y203">
            <v>1956</v>
          </cell>
          <cell r="Z203">
            <v>1956</v>
          </cell>
          <cell r="AA203">
            <v>391</v>
          </cell>
          <cell r="AB203" t="str">
            <v>Non Filler</v>
          </cell>
          <cell r="AE203">
            <v>0</v>
          </cell>
          <cell r="AF203">
            <v>0</v>
          </cell>
          <cell r="AG203">
            <v>0</v>
          </cell>
          <cell r="AK203">
            <v>0</v>
          </cell>
          <cell r="AL203">
            <v>0</v>
          </cell>
          <cell r="AM203">
            <v>0</v>
          </cell>
          <cell r="AQ203">
            <v>0</v>
          </cell>
          <cell r="AR203">
            <v>0</v>
          </cell>
          <cell r="AS203">
            <v>0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0</v>
          </cell>
        </row>
        <row r="204">
          <cell r="B204">
            <v>576</v>
          </cell>
          <cell r="C204" t="str">
            <v>SYED MEHMOOD ALI</v>
          </cell>
          <cell r="D204" t="str">
            <v>SYED ABDUL ALI</v>
          </cell>
          <cell r="E204" t="str">
            <v>23-24, ALTAF MANSION</v>
          </cell>
          <cell r="F204" t="str">
            <v>NARIAN STREET, PAKISTAN CHOWK</v>
          </cell>
          <cell r="G204" t="str">
            <v>KARACHI.</v>
          </cell>
          <cell r="K204">
            <v>156</v>
          </cell>
          <cell r="L204">
            <v>156</v>
          </cell>
          <cell r="M204">
            <v>0</v>
          </cell>
          <cell r="N204">
            <v>156</v>
          </cell>
          <cell r="O204">
            <v>39</v>
          </cell>
          <cell r="P204">
            <v>31</v>
          </cell>
          <cell r="Q204">
            <v>86</v>
          </cell>
          <cell r="U204" t="str">
            <v>SYED MEHMOOD ALI</v>
          </cell>
          <cell r="Y204">
            <v>156</v>
          </cell>
          <cell r="Z204">
            <v>156</v>
          </cell>
          <cell r="AA204">
            <v>31</v>
          </cell>
          <cell r="AB204" t="str">
            <v>Non Filler</v>
          </cell>
          <cell r="AE204">
            <v>0</v>
          </cell>
          <cell r="AF204">
            <v>0</v>
          </cell>
          <cell r="AG204">
            <v>0</v>
          </cell>
          <cell r="AK204">
            <v>0</v>
          </cell>
          <cell r="AL204">
            <v>0</v>
          </cell>
          <cell r="AM204">
            <v>0</v>
          </cell>
          <cell r="AQ204">
            <v>0</v>
          </cell>
          <cell r="AR204">
            <v>0</v>
          </cell>
          <cell r="AS204">
            <v>0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0</v>
          </cell>
        </row>
        <row r="205">
          <cell r="B205">
            <v>578</v>
          </cell>
          <cell r="C205" t="str">
            <v>MRS. NAHEED AKHTAR</v>
          </cell>
          <cell r="D205" t="str">
            <v>W/O. MOHAMMAD OMAIR</v>
          </cell>
          <cell r="E205" t="str">
            <v>B-154,</v>
          </cell>
          <cell r="F205" t="str">
            <v>BLOCK 12,</v>
          </cell>
          <cell r="G205" t="str">
            <v>GULISTAN-E-JOHAR,</v>
          </cell>
          <cell r="H205" t="str">
            <v>KARACHI.</v>
          </cell>
          <cell r="K205">
            <v>199</v>
          </cell>
          <cell r="L205">
            <v>199</v>
          </cell>
          <cell r="M205">
            <v>0</v>
          </cell>
          <cell r="N205">
            <v>199</v>
          </cell>
          <cell r="O205">
            <v>50</v>
          </cell>
          <cell r="P205">
            <v>40</v>
          </cell>
          <cell r="Q205">
            <v>109</v>
          </cell>
          <cell r="U205" t="str">
            <v>MRS. NAHEED AKHTAR</v>
          </cell>
          <cell r="V205" t="str">
            <v>4210113381386</v>
          </cell>
          <cell r="Y205">
            <v>199</v>
          </cell>
          <cell r="Z205">
            <v>199</v>
          </cell>
          <cell r="AA205">
            <v>40</v>
          </cell>
          <cell r="AB205" t="str">
            <v>Non Filler</v>
          </cell>
          <cell r="AE205">
            <v>0</v>
          </cell>
          <cell r="AF205">
            <v>0</v>
          </cell>
          <cell r="AG205">
            <v>0</v>
          </cell>
          <cell r="AK205">
            <v>0</v>
          </cell>
          <cell r="AL205">
            <v>0</v>
          </cell>
          <cell r="AM205">
            <v>0</v>
          </cell>
          <cell r="AQ205">
            <v>0</v>
          </cell>
          <cell r="AR205">
            <v>0</v>
          </cell>
          <cell r="AS205">
            <v>0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0</v>
          </cell>
        </row>
        <row r="206">
          <cell r="B206">
            <v>583</v>
          </cell>
          <cell r="C206" t="str">
            <v>MOHD FAROOQ JHARA</v>
          </cell>
          <cell r="D206" t="str">
            <v>HAJI AHMED JHARA</v>
          </cell>
          <cell r="E206" t="str">
            <v>ALI STORE SHOP NO. 23</v>
          </cell>
          <cell r="F206" t="str">
            <v>FAISAL MARKET, ROBSIO NIROND</v>
          </cell>
          <cell r="G206" t="str">
            <v>KARACHI.</v>
          </cell>
          <cell r="K206">
            <v>781</v>
          </cell>
          <cell r="L206">
            <v>781</v>
          </cell>
          <cell r="M206">
            <v>0</v>
          </cell>
          <cell r="N206">
            <v>781</v>
          </cell>
          <cell r="O206">
            <v>195</v>
          </cell>
          <cell r="P206">
            <v>156</v>
          </cell>
          <cell r="Q206">
            <v>430</v>
          </cell>
          <cell r="U206" t="str">
            <v>MOHD FAROOQ JHARA</v>
          </cell>
          <cell r="Y206">
            <v>781</v>
          </cell>
          <cell r="Z206">
            <v>781</v>
          </cell>
          <cell r="AA206">
            <v>156</v>
          </cell>
          <cell r="AB206" t="str">
            <v>Non Filler</v>
          </cell>
          <cell r="AE206">
            <v>0</v>
          </cell>
          <cell r="AF206">
            <v>0</v>
          </cell>
          <cell r="AG206">
            <v>0</v>
          </cell>
          <cell r="AK206">
            <v>0</v>
          </cell>
          <cell r="AL206">
            <v>0</v>
          </cell>
          <cell r="AM206">
            <v>0</v>
          </cell>
          <cell r="AQ206">
            <v>0</v>
          </cell>
          <cell r="AR206">
            <v>0</v>
          </cell>
          <cell r="AS206">
            <v>0</v>
          </cell>
          <cell r="AX206" t="e">
            <v>#N/A</v>
          </cell>
          <cell r="AY206" t="e">
            <v>#N/A</v>
          </cell>
          <cell r="AZ206" t="e">
            <v>#N/A</v>
          </cell>
          <cell r="BA206">
            <v>0</v>
          </cell>
        </row>
        <row r="207">
          <cell r="B207">
            <v>587</v>
          </cell>
          <cell r="C207" t="str">
            <v>MOHD SHAKIL KHAN</v>
          </cell>
          <cell r="D207" t="str">
            <v>MOHD NAZIR KHAN</v>
          </cell>
          <cell r="E207" t="str">
            <v>ALI STORE, SHOP NO. 23</v>
          </cell>
          <cell r="F207" t="str">
            <v>FAISAL MARKET ROBSON ROAD</v>
          </cell>
          <cell r="G207" t="str">
            <v>KARACHI.</v>
          </cell>
          <cell r="K207">
            <v>1956</v>
          </cell>
          <cell r="L207">
            <v>1956</v>
          </cell>
          <cell r="M207">
            <v>0</v>
          </cell>
          <cell r="N207">
            <v>1956</v>
          </cell>
          <cell r="O207">
            <v>489</v>
          </cell>
          <cell r="P207">
            <v>391</v>
          </cell>
          <cell r="Q207">
            <v>1076</v>
          </cell>
          <cell r="U207" t="str">
            <v>MOHD SHAKIL KHAN</v>
          </cell>
          <cell r="Y207">
            <v>1956</v>
          </cell>
          <cell r="Z207">
            <v>1956</v>
          </cell>
          <cell r="AA207">
            <v>391</v>
          </cell>
          <cell r="AB207" t="str">
            <v>Non Filler</v>
          </cell>
          <cell r="AE207">
            <v>0</v>
          </cell>
          <cell r="AF207">
            <v>0</v>
          </cell>
          <cell r="AG207">
            <v>0</v>
          </cell>
          <cell r="AK207">
            <v>0</v>
          </cell>
          <cell r="AL207">
            <v>0</v>
          </cell>
          <cell r="AM207">
            <v>0</v>
          </cell>
          <cell r="AQ207">
            <v>0</v>
          </cell>
          <cell r="AR207">
            <v>0</v>
          </cell>
          <cell r="AS207">
            <v>0</v>
          </cell>
          <cell r="AX207" t="e">
            <v>#N/A</v>
          </cell>
          <cell r="AY207" t="e">
            <v>#N/A</v>
          </cell>
          <cell r="AZ207" t="e">
            <v>#N/A</v>
          </cell>
          <cell r="BA207">
            <v>0</v>
          </cell>
        </row>
        <row r="208">
          <cell r="B208">
            <v>603</v>
          </cell>
          <cell r="C208" t="str">
            <v>MUHAMMAD ILYAS MALKANI</v>
          </cell>
          <cell r="D208" t="str">
            <v>MUHAMMAD ZAKRIA MALKANI</v>
          </cell>
          <cell r="E208" t="str">
            <v>C/O ZAHID ELECTRIC CENTRE,</v>
          </cell>
          <cell r="F208" t="str">
            <v>SERAI ROAD,</v>
          </cell>
          <cell r="G208" t="str">
            <v>KARACHI.</v>
          </cell>
          <cell r="K208">
            <v>1175</v>
          </cell>
          <cell r="L208">
            <v>1175</v>
          </cell>
          <cell r="M208">
            <v>0</v>
          </cell>
          <cell r="N208">
            <v>1175</v>
          </cell>
          <cell r="O208">
            <v>294</v>
          </cell>
          <cell r="P208">
            <v>235</v>
          </cell>
          <cell r="Q208">
            <v>646</v>
          </cell>
          <cell r="U208" t="str">
            <v>MUHAMMAD ILYAS MALKANI</v>
          </cell>
          <cell r="Y208">
            <v>1175</v>
          </cell>
          <cell r="Z208">
            <v>1175</v>
          </cell>
          <cell r="AA208">
            <v>235</v>
          </cell>
          <cell r="AB208" t="str">
            <v>Non Filler</v>
          </cell>
          <cell r="AE208">
            <v>0</v>
          </cell>
          <cell r="AF208">
            <v>0</v>
          </cell>
          <cell r="AG208">
            <v>0</v>
          </cell>
          <cell r="AK208">
            <v>0</v>
          </cell>
          <cell r="AL208">
            <v>0</v>
          </cell>
          <cell r="AM208">
            <v>0</v>
          </cell>
          <cell r="AQ208">
            <v>0</v>
          </cell>
          <cell r="AR208">
            <v>0</v>
          </cell>
          <cell r="AS208">
            <v>0</v>
          </cell>
          <cell r="AX208" t="e">
            <v>#N/A</v>
          </cell>
          <cell r="AY208" t="e">
            <v>#N/A</v>
          </cell>
          <cell r="AZ208" t="e">
            <v>#N/A</v>
          </cell>
          <cell r="BA208">
            <v>0</v>
          </cell>
        </row>
        <row r="209">
          <cell r="B209">
            <v>604</v>
          </cell>
          <cell r="C209" t="str">
            <v>A RAZZAK</v>
          </cell>
          <cell r="D209" t="str">
            <v>A HABIB</v>
          </cell>
          <cell r="E209" t="str">
            <v>1726/59, BALDIA TOWN,</v>
          </cell>
          <cell r="F209" t="str">
            <v>KARACHI.</v>
          </cell>
          <cell r="K209">
            <v>167</v>
          </cell>
          <cell r="L209">
            <v>167</v>
          </cell>
          <cell r="M209">
            <v>0</v>
          </cell>
          <cell r="N209">
            <v>167</v>
          </cell>
          <cell r="O209">
            <v>42</v>
          </cell>
          <cell r="P209">
            <v>33</v>
          </cell>
          <cell r="Q209">
            <v>92</v>
          </cell>
          <cell r="U209" t="str">
            <v>A RAZZAK</v>
          </cell>
          <cell r="Y209">
            <v>167</v>
          </cell>
          <cell r="Z209">
            <v>167</v>
          </cell>
          <cell r="AA209">
            <v>33</v>
          </cell>
          <cell r="AB209" t="str">
            <v>Non Filler</v>
          </cell>
          <cell r="AE209">
            <v>0</v>
          </cell>
          <cell r="AF209">
            <v>0</v>
          </cell>
          <cell r="AG209">
            <v>0</v>
          </cell>
          <cell r="AK209">
            <v>0</v>
          </cell>
          <cell r="AL209">
            <v>0</v>
          </cell>
          <cell r="AM209">
            <v>0</v>
          </cell>
          <cell r="AQ209">
            <v>0</v>
          </cell>
          <cell r="AR209">
            <v>0</v>
          </cell>
          <cell r="AS209">
            <v>0</v>
          </cell>
          <cell r="AX209" t="e">
            <v>#N/A</v>
          </cell>
          <cell r="AY209" t="e">
            <v>#N/A</v>
          </cell>
          <cell r="AZ209" t="e">
            <v>#N/A</v>
          </cell>
          <cell r="BA209">
            <v>0</v>
          </cell>
        </row>
        <row r="210">
          <cell r="B210">
            <v>605</v>
          </cell>
          <cell r="C210" t="str">
            <v>M. FAROOQ</v>
          </cell>
          <cell r="D210" t="str">
            <v>M HUSSAIN LAFA</v>
          </cell>
          <cell r="E210" t="str">
            <v>1726/59, BALDIA TOWN</v>
          </cell>
          <cell r="F210" t="str">
            <v>KARACHI.</v>
          </cell>
          <cell r="K210">
            <v>167</v>
          </cell>
          <cell r="L210">
            <v>167</v>
          </cell>
          <cell r="M210">
            <v>0</v>
          </cell>
          <cell r="N210">
            <v>167</v>
          </cell>
          <cell r="O210">
            <v>42</v>
          </cell>
          <cell r="P210">
            <v>33</v>
          </cell>
          <cell r="Q210">
            <v>92</v>
          </cell>
          <cell r="U210" t="str">
            <v>M. FAROOQ</v>
          </cell>
          <cell r="Y210">
            <v>167</v>
          </cell>
          <cell r="Z210">
            <v>167</v>
          </cell>
          <cell r="AA210">
            <v>33</v>
          </cell>
          <cell r="AB210" t="str">
            <v>Non Filler</v>
          </cell>
          <cell r="AE210">
            <v>0</v>
          </cell>
          <cell r="AF210">
            <v>0</v>
          </cell>
          <cell r="AG210">
            <v>0</v>
          </cell>
          <cell r="AK210">
            <v>0</v>
          </cell>
          <cell r="AL210">
            <v>0</v>
          </cell>
          <cell r="AM210">
            <v>0</v>
          </cell>
          <cell r="AQ210">
            <v>0</v>
          </cell>
          <cell r="AR210">
            <v>0</v>
          </cell>
          <cell r="AS210">
            <v>0</v>
          </cell>
          <cell r="AX210" t="e">
            <v>#N/A</v>
          </cell>
          <cell r="AY210" t="e">
            <v>#N/A</v>
          </cell>
          <cell r="AZ210" t="e">
            <v>#N/A</v>
          </cell>
          <cell r="BA210">
            <v>0</v>
          </cell>
        </row>
        <row r="211">
          <cell r="B211">
            <v>606</v>
          </cell>
          <cell r="C211" t="str">
            <v>M. RAFIQ (BOLA)</v>
          </cell>
          <cell r="D211" t="str">
            <v>M. HANIF</v>
          </cell>
          <cell r="E211" t="str">
            <v>1726/59, BALDIA TOWN,</v>
          </cell>
          <cell r="F211" t="str">
            <v>KARACHI.</v>
          </cell>
          <cell r="K211">
            <v>167</v>
          </cell>
          <cell r="L211">
            <v>167</v>
          </cell>
          <cell r="M211">
            <v>0</v>
          </cell>
          <cell r="N211">
            <v>167</v>
          </cell>
          <cell r="O211">
            <v>42</v>
          </cell>
          <cell r="P211">
            <v>33</v>
          </cell>
          <cell r="Q211">
            <v>92</v>
          </cell>
          <cell r="U211" t="str">
            <v>M. RAFIQ (BOLA)</v>
          </cell>
          <cell r="Y211">
            <v>167</v>
          </cell>
          <cell r="Z211">
            <v>167</v>
          </cell>
          <cell r="AA211">
            <v>33</v>
          </cell>
          <cell r="AB211" t="str">
            <v>Non Filler</v>
          </cell>
          <cell r="AE211">
            <v>0</v>
          </cell>
          <cell r="AF211">
            <v>0</v>
          </cell>
          <cell r="AG211">
            <v>0</v>
          </cell>
          <cell r="AK211">
            <v>0</v>
          </cell>
          <cell r="AL211">
            <v>0</v>
          </cell>
          <cell r="AM211">
            <v>0</v>
          </cell>
          <cell r="AQ211">
            <v>0</v>
          </cell>
          <cell r="AR211">
            <v>0</v>
          </cell>
          <cell r="AS211">
            <v>0</v>
          </cell>
          <cell r="AX211" t="e">
            <v>#N/A</v>
          </cell>
          <cell r="AY211" t="e">
            <v>#N/A</v>
          </cell>
          <cell r="AZ211" t="e">
            <v>#N/A</v>
          </cell>
          <cell r="BA211">
            <v>0</v>
          </cell>
        </row>
        <row r="212">
          <cell r="B212">
            <v>608</v>
          </cell>
          <cell r="C212" t="str">
            <v>ABDUL REHMAN LOYA</v>
          </cell>
          <cell r="D212" t="str">
            <v>KASIM LOYA</v>
          </cell>
          <cell r="E212" t="str">
            <v>F/34, BLOCK-8,</v>
          </cell>
          <cell r="F212" t="str">
            <v>KEHKASHAN CLIFTON,</v>
          </cell>
          <cell r="G212" t="str">
            <v>KARACHI.</v>
          </cell>
          <cell r="K212">
            <v>391</v>
          </cell>
          <cell r="L212">
            <v>391</v>
          </cell>
          <cell r="M212">
            <v>0</v>
          </cell>
          <cell r="N212">
            <v>391</v>
          </cell>
          <cell r="O212">
            <v>98</v>
          </cell>
          <cell r="P212">
            <v>78</v>
          </cell>
          <cell r="Q212">
            <v>215</v>
          </cell>
          <cell r="U212" t="str">
            <v>ABDUL REHMAN LOYA</v>
          </cell>
          <cell r="Y212">
            <v>391</v>
          </cell>
          <cell r="Z212">
            <v>391</v>
          </cell>
          <cell r="AA212">
            <v>78</v>
          </cell>
          <cell r="AB212" t="str">
            <v>Non Filler</v>
          </cell>
          <cell r="AE212">
            <v>0</v>
          </cell>
          <cell r="AF212">
            <v>0</v>
          </cell>
          <cell r="AG212">
            <v>0</v>
          </cell>
          <cell r="AK212">
            <v>0</v>
          </cell>
          <cell r="AL212">
            <v>0</v>
          </cell>
          <cell r="AM212">
            <v>0</v>
          </cell>
          <cell r="AQ212">
            <v>0</v>
          </cell>
          <cell r="AR212">
            <v>0</v>
          </cell>
          <cell r="AS212">
            <v>0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0</v>
          </cell>
        </row>
        <row r="213">
          <cell r="B213">
            <v>611</v>
          </cell>
          <cell r="C213" t="str">
            <v>IQBAL E. BANDUKWALA</v>
          </cell>
          <cell r="D213" t="str">
            <v>LATE EBRAHIM A. BANDUKWALA</v>
          </cell>
          <cell r="E213" t="str">
            <v>2ND FLOOR, IQBAL MARKET, 46/MR-2,</v>
          </cell>
          <cell r="F213" t="str">
            <v>MARRIOT ROAD,</v>
          </cell>
          <cell r="G213" t="str">
            <v>KARACHI.</v>
          </cell>
          <cell r="K213">
            <v>1956</v>
          </cell>
          <cell r="L213">
            <v>1956</v>
          </cell>
          <cell r="M213">
            <v>0</v>
          </cell>
          <cell r="N213">
            <v>1956</v>
          </cell>
          <cell r="O213">
            <v>489</v>
          </cell>
          <cell r="P213">
            <v>391</v>
          </cell>
          <cell r="Q213">
            <v>1076</v>
          </cell>
          <cell r="U213" t="str">
            <v>IQBAL E. BANDUKWALA</v>
          </cell>
          <cell r="Y213">
            <v>1956</v>
          </cell>
          <cell r="Z213">
            <v>1956</v>
          </cell>
          <cell r="AA213">
            <v>391</v>
          </cell>
          <cell r="AB213" t="str">
            <v>Non Filler</v>
          </cell>
          <cell r="AE213">
            <v>0</v>
          </cell>
          <cell r="AF213">
            <v>0</v>
          </cell>
          <cell r="AG213">
            <v>0</v>
          </cell>
          <cell r="AK213">
            <v>0</v>
          </cell>
          <cell r="AL213">
            <v>0</v>
          </cell>
          <cell r="AM213">
            <v>0</v>
          </cell>
          <cell r="AQ213">
            <v>0</v>
          </cell>
          <cell r="AR213">
            <v>0</v>
          </cell>
          <cell r="AS213">
            <v>0</v>
          </cell>
          <cell r="AX213" t="e">
            <v>#N/A</v>
          </cell>
          <cell r="AY213" t="e">
            <v>#N/A</v>
          </cell>
          <cell r="AZ213" t="e">
            <v>#N/A</v>
          </cell>
          <cell r="BA213">
            <v>0</v>
          </cell>
        </row>
        <row r="214">
          <cell r="B214">
            <v>614</v>
          </cell>
          <cell r="C214" t="str">
            <v>AQEEL AHMED</v>
          </cell>
          <cell r="D214" t="str">
            <v>MOHAMMED AYUB</v>
          </cell>
          <cell r="E214" t="str">
            <v>F-2 ISHRAT ARCADE,</v>
          </cell>
          <cell r="F214" t="str">
            <v>CHANDNI CHOWK, STADIUM ROAD,</v>
          </cell>
          <cell r="G214" t="str">
            <v>KARACHI.</v>
          </cell>
          <cell r="K214">
            <v>74</v>
          </cell>
          <cell r="L214">
            <v>74</v>
          </cell>
          <cell r="M214">
            <v>0</v>
          </cell>
          <cell r="N214">
            <v>74</v>
          </cell>
          <cell r="O214">
            <v>19</v>
          </cell>
          <cell r="P214">
            <v>15</v>
          </cell>
          <cell r="Q214">
            <v>40</v>
          </cell>
          <cell r="U214" t="str">
            <v>AQEEL AHMED</v>
          </cell>
          <cell r="Y214">
            <v>74</v>
          </cell>
          <cell r="Z214">
            <v>74</v>
          </cell>
          <cell r="AA214">
            <v>15</v>
          </cell>
          <cell r="AB214" t="str">
            <v>Non Filler</v>
          </cell>
          <cell r="AE214">
            <v>0</v>
          </cell>
          <cell r="AF214">
            <v>0</v>
          </cell>
          <cell r="AG214">
            <v>0</v>
          </cell>
          <cell r="AK214">
            <v>0</v>
          </cell>
          <cell r="AL214">
            <v>0</v>
          </cell>
          <cell r="AM214">
            <v>0</v>
          </cell>
          <cell r="AQ214">
            <v>0</v>
          </cell>
          <cell r="AR214">
            <v>0</v>
          </cell>
          <cell r="AS214">
            <v>0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0</v>
          </cell>
        </row>
        <row r="215">
          <cell r="B215">
            <v>615</v>
          </cell>
          <cell r="C215" t="str">
            <v>MOHAMMAD ARSHAD</v>
          </cell>
          <cell r="D215" t="str">
            <v>SALEH MOHAMMAD</v>
          </cell>
          <cell r="E215" t="str">
            <v>48 ALFALAH MKT.</v>
          </cell>
          <cell r="F215" t="str">
            <v>ABDULLAH HAROON ROAD,</v>
          </cell>
          <cell r="G215" t="str">
            <v>SADDAR, KARACHI.</v>
          </cell>
          <cell r="K215">
            <v>236</v>
          </cell>
          <cell r="L215">
            <v>236</v>
          </cell>
          <cell r="M215">
            <v>0</v>
          </cell>
          <cell r="N215">
            <v>236</v>
          </cell>
          <cell r="O215">
            <v>59</v>
          </cell>
          <cell r="P215">
            <v>47</v>
          </cell>
          <cell r="Q215">
            <v>130</v>
          </cell>
          <cell r="U215" t="str">
            <v>MOHAMMAD ARSHAD</v>
          </cell>
          <cell r="Y215">
            <v>236</v>
          </cell>
          <cell r="Z215">
            <v>236</v>
          </cell>
          <cell r="AA215">
            <v>47</v>
          </cell>
          <cell r="AB215" t="str">
            <v>Non Filler</v>
          </cell>
          <cell r="AE215">
            <v>0</v>
          </cell>
          <cell r="AF215">
            <v>0</v>
          </cell>
          <cell r="AG215">
            <v>0</v>
          </cell>
          <cell r="AK215">
            <v>0</v>
          </cell>
          <cell r="AL215">
            <v>0</v>
          </cell>
          <cell r="AM215">
            <v>0</v>
          </cell>
          <cell r="AQ215">
            <v>0</v>
          </cell>
          <cell r="AR215">
            <v>0</v>
          </cell>
          <cell r="AS215">
            <v>0</v>
          </cell>
          <cell r="AX215" t="e">
            <v>#N/A</v>
          </cell>
          <cell r="AY215" t="e">
            <v>#N/A</v>
          </cell>
          <cell r="AZ215" t="e">
            <v>#N/A</v>
          </cell>
          <cell r="BA215">
            <v>0</v>
          </cell>
        </row>
        <row r="216">
          <cell r="B216">
            <v>623</v>
          </cell>
          <cell r="C216" t="str">
            <v>MOHAMMED HUSSAIN BAWANEY</v>
          </cell>
          <cell r="D216" t="str">
            <v>HAJI SIDDIK</v>
          </cell>
          <cell r="E216" t="str">
            <v>S.M. BAWANEY &amp; CO.</v>
          </cell>
          <cell r="F216" t="str">
            <v>50 NEW CLOTH MARKET,</v>
          </cell>
          <cell r="G216" t="str">
            <v>KARACHI-2.</v>
          </cell>
          <cell r="K216">
            <v>96</v>
          </cell>
          <cell r="L216">
            <v>96</v>
          </cell>
          <cell r="M216">
            <v>0</v>
          </cell>
          <cell r="N216">
            <v>96</v>
          </cell>
          <cell r="O216">
            <v>24</v>
          </cell>
          <cell r="P216">
            <v>19</v>
          </cell>
          <cell r="Q216">
            <v>53</v>
          </cell>
          <cell r="U216" t="str">
            <v>MOHAMMED HUSSAIN BAWANEY</v>
          </cell>
          <cell r="V216" t="str">
            <v>4200005283397</v>
          </cell>
          <cell r="Y216">
            <v>96</v>
          </cell>
          <cell r="Z216">
            <v>96</v>
          </cell>
          <cell r="AA216">
            <v>19</v>
          </cell>
          <cell r="AB216" t="str">
            <v>Non Filler</v>
          </cell>
          <cell r="AE216">
            <v>0</v>
          </cell>
          <cell r="AF216">
            <v>0</v>
          </cell>
          <cell r="AG216">
            <v>0</v>
          </cell>
          <cell r="AK216">
            <v>0</v>
          </cell>
          <cell r="AL216">
            <v>0</v>
          </cell>
          <cell r="AM216">
            <v>0</v>
          </cell>
          <cell r="AQ216">
            <v>0</v>
          </cell>
          <cell r="AR216">
            <v>0</v>
          </cell>
          <cell r="AS216">
            <v>0</v>
          </cell>
          <cell r="AX216" t="e">
            <v>#N/A</v>
          </cell>
          <cell r="AY216" t="e">
            <v>#N/A</v>
          </cell>
          <cell r="AZ216" t="e">
            <v>#N/A</v>
          </cell>
          <cell r="BA216">
            <v>0</v>
          </cell>
        </row>
        <row r="217">
          <cell r="B217">
            <v>630</v>
          </cell>
          <cell r="C217" t="str">
            <v>MOHD. ARIF</v>
          </cell>
          <cell r="D217" t="str">
            <v>RAHEMTULLAH</v>
          </cell>
          <cell r="E217" t="str">
            <v>D-1 FLAT NO. 304, SHAMA PLAZA,</v>
          </cell>
          <cell r="F217" t="str">
            <v>KHARADAR,</v>
          </cell>
          <cell r="G217" t="str">
            <v>KARACHI.</v>
          </cell>
          <cell r="K217">
            <v>17</v>
          </cell>
          <cell r="L217">
            <v>17</v>
          </cell>
          <cell r="M217">
            <v>0</v>
          </cell>
          <cell r="N217">
            <v>17</v>
          </cell>
          <cell r="O217">
            <v>4</v>
          </cell>
          <cell r="P217">
            <v>3</v>
          </cell>
          <cell r="Q217">
            <v>10</v>
          </cell>
          <cell r="U217" t="str">
            <v>MOHD. ARIF</v>
          </cell>
          <cell r="Y217">
            <v>17</v>
          </cell>
          <cell r="Z217">
            <v>17</v>
          </cell>
          <cell r="AA217">
            <v>3</v>
          </cell>
          <cell r="AB217" t="str">
            <v>Non Filler</v>
          </cell>
          <cell r="AE217">
            <v>0</v>
          </cell>
          <cell r="AF217">
            <v>0</v>
          </cell>
          <cell r="AG217">
            <v>0</v>
          </cell>
          <cell r="AK217">
            <v>0</v>
          </cell>
          <cell r="AL217">
            <v>0</v>
          </cell>
          <cell r="AM217">
            <v>0</v>
          </cell>
          <cell r="AQ217">
            <v>0</v>
          </cell>
          <cell r="AR217">
            <v>0</v>
          </cell>
          <cell r="AS217">
            <v>0</v>
          </cell>
          <cell r="AX217" t="e">
            <v>#N/A</v>
          </cell>
          <cell r="AY217" t="e">
            <v>#N/A</v>
          </cell>
          <cell r="AZ217" t="e">
            <v>#N/A</v>
          </cell>
          <cell r="BA217">
            <v>0</v>
          </cell>
        </row>
        <row r="218">
          <cell r="B218">
            <v>632</v>
          </cell>
          <cell r="C218" t="str">
            <v>ABDUL MALIK</v>
          </cell>
          <cell r="D218" t="str">
            <v>WALI MOHD KHAN</v>
          </cell>
          <cell r="E218" t="str">
            <v>G.K.5/45, GULZAR MANTION, 5TH FLOOR,</v>
          </cell>
          <cell r="F218" t="str">
            <v>ROOM NO.10 ELYAS STREET, KHARADAR,</v>
          </cell>
          <cell r="G218" t="str">
            <v>KARACHI.</v>
          </cell>
          <cell r="K218">
            <v>104</v>
          </cell>
          <cell r="L218">
            <v>104</v>
          </cell>
          <cell r="M218">
            <v>0</v>
          </cell>
          <cell r="N218">
            <v>104</v>
          </cell>
          <cell r="O218">
            <v>26</v>
          </cell>
          <cell r="P218">
            <v>21</v>
          </cell>
          <cell r="Q218">
            <v>57</v>
          </cell>
          <cell r="U218" t="str">
            <v>ABDUL MALIK</v>
          </cell>
          <cell r="Y218">
            <v>104</v>
          </cell>
          <cell r="Z218">
            <v>104</v>
          </cell>
          <cell r="AA218">
            <v>21</v>
          </cell>
          <cell r="AB218" t="str">
            <v>Non Filler</v>
          </cell>
          <cell r="AE218">
            <v>0</v>
          </cell>
          <cell r="AF218">
            <v>0</v>
          </cell>
          <cell r="AG218">
            <v>0</v>
          </cell>
          <cell r="AK218">
            <v>0</v>
          </cell>
          <cell r="AL218">
            <v>0</v>
          </cell>
          <cell r="AM218">
            <v>0</v>
          </cell>
          <cell r="AQ218">
            <v>0</v>
          </cell>
          <cell r="AR218">
            <v>0</v>
          </cell>
          <cell r="AS218">
            <v>0</v>
          </cell>
          <cell r="AX218" t="e">
            <v>#N/A</v>
          </cell>
          <cell r="AY218" t="e">
            <v>#N/A</v>
          </cell>
          <cell r="AZ218" t="e">
            <v>#N/A</v>
          </cell>
          <cell r="BA218">
            <v>0</v>
          </cell>
        </row>
        <row r="219">
          <cell r="B219">
            <v>633</v>
          </cell>
          <cell r="C219" t="str">
            <v>HUMA HABIB</v>
          </cell>
          <cell r="D219" t="str">
            <v>HABIB ALAM</v>
          </cell>
          <cell r="E219" t="str">
            <v>GK7/35, 6 BOMBAI HOUSE, 3RD FLOOR,</v>
          </cell>
          <cell r="F219" t="str">
            <v>LOCOMAL ROAD, KHARADAR,</v>
          </cell>
          <cell r="G219" t="str">
            <v>KARACHI.</v>
          </cell>
          <cell r="K219">
            <v>209</v>
          </cell>
          <cell r="L219">
            <v>209</v>
          </cell>
          <cell r="M219">
            <v>0</v>
          </cell>
          <cell r="N219">
            <v>209</v>
          </cell>
          <cell r="O219">
            <v>52</v>
          </cell>
          <cell r="P219">
            <v>42</v>
          </cell>
          <cell r="Q219">
            <v>115</v>
          </cell>
          <cell r="U219" t="str">
            <v>HUMA HABIB</v>
          </cell>
          <cell r="Y219">
            <v>209</v>
          </cell>
          <cell r="Z219">
            <v>209</v>
          </cell>
          <cell r="AA219">
            <v>42</v>
          </cell>
          <cell r="AB219" t="str">
            <v>Non Filler</v>
          </cell>
          <cell r="AE219">
            <v>0</v>
          </cell>
          <cell r="AF219">
            <v>0</v>
          </cell>
          <cell r="AG219">
            <v>0</v>
          </cell>
          <cell r="AK219">
            <v>0</v>
          </cell>
          <cell r="AL219">
            <v>0</v>
          </cell>
          <cell r="AM219">
            <v>0</v>
          </cell>
          <cell r="AQ219">
            <v>0</v>
          </cell>
          <cell r="AR219">
            <v>0</v>
          </cell>
          <cell r="AS219">
            <v>0</v>
          </cell>
          <cell r="AX219" t="e">
            <v>#N/A</v>
          </cell>
          <cell r="AY219" t="e">
            <v>#N/A</v>
          </cell>
          <cell r="AZ219" t="e">
            <v>#N/A</v>
          </cell>
          <cell r="BA219">
            <v>0</v>
          </cell>
        </row>
        <row r="220">
          <cell r="B220">
            <v>639</v>
          </cell>
          <cell r="C220" t="str">
            <v>FAISAL AMANULLAH</v>
          </cell>
          <cell r="D220" t="str">
            <v>AMANULLAH WALI MOHAMMED</v>
          </cell>
          <cell r="E220" t="str">
            <v>W.O. 2/36, 2ND FLOOR, NAJMUDDIN STREET,</v>
          </cell>
          <cell r="F220" t="str">
            <v>LAKPATI LOHANI BUILDING, NANAKWARA,</v>
          </cell>
          <cell r="G220" t="str">
            <v>KARACHI.</v>
          </cell>
          <cell r="K220">
            <v>913</v>
          </cell>
          <cell r="L220">
            <v>913</v>
          </cell>
          <cell r="M220">
            <v>0</v>
          </cell>
          <cell r="N220">
            <v>913</v>
          </cell>
          <cell r="O220">
            <v>228</v>
          </cell>
          <cell r="P220">
            <v>183</v>
          </cell>
          <cell r="Q220">
            <v>502</v>
          </cell>
          <cell r="U220" t="str">
            <v>FAISAL AMANULLAH</v>
          </cell>
          <cell r="Y220">
            <v>913</v>
          </cell>
          <cell r="Z220">
            <v>913</v>
          </cell>
          <cell r="AA220">
            <v>183</v>
          </cell>
          <cell r="AB220" t="str">
            <v>Non Filler</v>
          </cell>
          <cell r="AE220">
            <v>0</v>
          </cell>
          <cell r="AF220">
            <v>0</v>
          </cell>
          <cell r="AG220">
            <v>0</v>
          </cell>
          <cell r="AK220">
            <v>0</v>
          </cell>
          <cell r="AL220">
            <v>0</v>
          </cell>
          <cell r="AM220">
            <v>0</v>
          </cell>
          <cell r="AQ220">
            <v>0</v>
          </cell>
          <cell r="AR220">
            <v>0</v>
          </cell>
          <cell r="AS220">
            <v>0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0</v>
          </cell>
        </row>
        <row r="221">
          <cell r="B221">
            <v>644</v>
          </cell>
          <cell r="C221" t="str">
            <v>MOHAMMAD MUNAF</v>
          </cell>
          <cell r="D221" t="str">
            <v>ABDUL RAZZAK</v>
          </cell>
          <cell r="E221" t="str">
            <v>B- 416, HUMA HEIGHTS,</v>
          </cell>
          <cell r="F221" t="str">
            <v>133 DEPOT LINE,</v>
          </cell>
          <cell r="G221" t="str">
            <v>KYANI SHAHEED ROAD,</v>
          </cell>
          <cell r="H221" t="str">
            <v>KARACHI.</v>
          </cell>
          <cell r="K221">
            <v>7</v>
          </cell>
          <cell r="L221">
            <v>7</v>
          </cell>
          <cell r="M221">
            <v>0</v>
          </cell>
          <cell r="N221">
            <v>7</v>
          </cell>
          <cell r="O221">
            <v>2</v>
          </cell>
          <cell r="P221">
            <v>1</v>
          </cell>
          <cell r="Q221">
            <v>4</v>
          </cell>
          <cell r="U221" t="str">
            <v>MOHAMMAD MUNAF</v>
          </cell>
          <cell r="Y221">
            <v>7</v>
          </cell>
          <cell r="Z221">
            <v>7</v>
          </cell>
          <cell r="AA221">
            <v>1</v>
          </cell>
          <cell r="AB221" t="str">
            <v>Non Filler</v>
          </cell>
          <cell r="AE221">
            <v>0</v>
          </cell>
          <cell r="AF221">
            <v>0</v>
          </cell>
          <cell r="AG221">
            <v>0</v>
          </cell>
          <cell r="AK221">
            <v>0</v>
          </cell>
          <cell r="AL221">
            <v>0</v>
          </cell>
          <cell r="AM221">
            <v>0</v>
          </cell>
          <cell r="AQ221">
            <v>0</v>
          </cell>
          <cell r="AR221">
            <v>0</v>
          </cell>
          <cell r="AS221">
            <v>0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0</v>
          </cell>
        </row>
        <row r="222">
          <cell r="B222">
            <v>646</v>
          </cell>
          <cell r="C222" t="str">
            <v>FARJANA</v>
          </cell>
          <cell r="D222" t="str">
            <v>MOHAMMED JAFFER</v>
          </cell>
          <cell r="E222" t="str">
            <v>LY6, MOMIN PLAZA FLOAT NO.303,</v>
          </cell>
          <cell r="F222" t="str">
            <v>PITCHARD ROAD, MOOSA LANE,</v>
          </cell>
          <cell r="G222" t="str">
            <v>KARACHI.</v>
          </cell>
          <cell r="K222">
            <v>156</v>
          </cell>
          <cell r="L222">
            <v>156</v>
          </cell>
          <cell r="M222">
            <v>0</v>
          </cell>
          <cell r="N222">
            <v>156</v>
          </cell>
          <cell r="O222">
            <v>39</v>
          </cell>
          <cell r="P222">
            <v>31</v>
          </cell>
          <cell r="Q222">
            <v>86</v>
          </cell>
          <cell r="U222" t="str">
            <v>FARJANA</v>
          </cell>
          <cell r="Y222">
            <v>156</v>
          </cell>
          <cell r="Z222">
            <v>156</v>
          </cell>
          <cell r="AA222">
            <v>31</v>
          </cell>
          <cell r="AB222" t="str">
            <v>Non Filler</v>
          </cell>
          <cell r="AE222">
            <v>0</v>
          </cell>
          <cell r="AF222">
            <v>0</v>
          </cell>
          <cell r="AG222">
            <v>0</v>
          </cell>
          <cell r="AK222">
            <v>0</v>
          </cell>
          <cell r="AL222">
            <v>0</v>
          </cell>
          <cell r="AM222">
            <v>0</v>
          </cell>
          <cell r="AQ222">
            <v>0</v>
          </cell>
          <cell r="AR222">
            <v>0</v>
          </cell>
          <cell r="AS222">
            <v>0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0</v>
          </cell>
        </row>
        <row r="223">
          <cell r="B223">
            <v>648</v>
          </cell>
          <cell r="C223" t="str">
            <v>MOHAMMAD JAWAID</v>
          </cell>
          <cell r="D223" t="str">
            <v>MOHAMMAD HUSSAIN</v>
          </cell>
          <cell r="E223" t="str">
            <v>2ND FLOOR, FLAT NO. 204,</v>
          </cell>
          <cell r="F223" t="str">
            <v>BAKSHI HOMES, PLOT NO. 2/8, G-R-7,</v>
          </cell>
          <cell r="G223" t="str">
            <v>PUNJAB TOWN, GARDEN EAST,</v>
          </cell>
          <cell r="H223" t="str">
            <v>KARACHI.</v>
          </cell>
          <cell r="K223">
            <v>647</v>
          </cell>
          <cell r="L223">
            <v>647</v>
          </cell>
          <cell r="M223">
            <v>0</v>
          </cell>
          <cell r="N223">
            <v>647</v>
          </cell>
          <cell r="O223">
            <v>162</v>
          </cell>
          <cell r="P223">
            <v>97</v>
          </cell>
          <cell r="Q223">
            <v>388</v>
          </cell>
          <cell r="U223" t="str">
            <v>MOHAMMAD JAWAID</v>
          </cell>
          <cell r="V223" t="str">
            <v>4230110155703</v>
          </cell>
          <cell r="Y223">
            <v>647</v>
          </cell>
          <cell r="Z223">
            <v>647</v>
          </cell>
          <cell r="AA223">
            <v>97</v>
          </cell>
          <cell r="AB223" t="str">
            <v>Filler</v>
          </cell>
          <cell r="AE223">
            <v>0</v>
          </cell>
          <cell r="AF223">
            <v>0</v>
          </cell>
          <cell r="AG223">
            <v>0</v>
          </cell>
          <cell r="AK223">
            <v>0</v>
          </cell>
          <cell r="AL223">
            <v>0</v>
          </cell>
          <cell r="AM223">
            <v>0</v>
          </cell>
          <cell r="AQ223">
            <v>0</v>
          </cell>
          <cell r="AR223">
            <v>0</v>
          </cell>
          <cell r="AS223">
            <v>0</v>
          </cell>
          <cell r="AX223" t="e">
            <v>#N/A</v>
          </cell>
          <cell r="AY223" t="e">
            <v>#N/A</v>
          </cell>
          <cell r="AZ223" t="e">
            <v>#N/A</v>
          </cell>
          <cell r="BA223">
            <v>0</v>
          </cell>
        </row>
        <row r="224">
          <cell r="B224">
            <v>649</v>
          </cell>
          <cell r="C224" t="str">
            <v>MOHAMMAD ASHRAF</v>
          </cell>
          <cell r="D224" t="str">
            <v>ABDUL AZIZ</v>
          </cell>
          <cell r="E224" t="str">
            <v>I.T. 7/61, KOUSAR CORNER 3RD FLOOR,</v>
          </cell>
          <cell r="F224" t="str">
            <v>BOMBAY BAZAR,</v>
          </cell>
          <cell r="G224" t="str">
            <v>KARACHI.</v>
          </cell>
          <cell r="K224">
            <v>391</v>
          </cell>
          <cell r="L224">
            <v>391</v>
          </cell>
          <cell r="M224">
            <v>0</v>
          </cell>
          <cell r="N224">
            <v>391</v>
          </cell>
          <cell r="O224">
            <v>98</v>
          </cell>
          <cell r="P224">
            <v>78</v>
          </cell>
          <cell r="Q224">
            <v>215</v>
          </cell>
          <cell r="U224" t="str">
            <v>MOHAMMAD ASHRAF</v>
          </cell>
          <cell r="Y224">
            <v>391</v>
          </cell>
          <cell r="Z224">
            <v>391</v>
          </cell>
          <cell r="AA224">
            <v>78</v>
          </cell>
          <cell r="AB224" t="str">
            <v>Non Filler</v>
          </cell>
          <cell r="AE224">
            <v>0</v>
          </cell>
          <cell r="AF224">
            <v>0</v>
          </cell>
          <cell r="AG224">
            <v>0</v>
          </cell>
          <cell r="AK224">
            <v>0</v>
          </cell>
          <cell r="AL224">
            <v>0</v>
          </cell>
          <cell r="AM224">
            <v>0</v>
          </cell>
          <cell r="AQ224">
            <v>0</v>
          </cell>
          <cell r="AR224">
            <v>0</v>
          </cell>
          <cell r="AS224">
            <v>0</v>
          </cell>
          <cell r="AX224" t="e">
            <v>#N/A</v>
          </cell>
          <cell r="AY224" t="e">
            <v>#N/A</v>
          </cell>
          <cell r="AZ224" t="e">
            <v>#N/A</v>
          </cell>
          <cell r="BA224">
            <v>0</v>
          </cell>
        </row>
        <row r="225">
          <cell r="B225">
            <v>650</v>
          </cell>
          <cell r="C225" t="str">
            <v>ZAHIDA KHATOON</v>
          </cell>
          <cell r="D225" t="str">
            <v>SHAHABUDDIN AHMED</v>
          </cell>
          <cell r="E225" t="str">
            <v>R-57, ANARKALI HOUSING SOCIETY,</v>
          </cell>
          <cell r="F225" t="str">
            <v>AZIZABAD NO.2, F.B. AREA,</v>
          </cell>
          <cell r="G225" t="str">
            <v>KARACHI.</v>
          </cell>
          <cell r="K225">
            <v>907</v>
          </cell>
          <cell r="L225">
            <v>907</v>
          </cell>
          <cell r="M225">
            <v>0</v>
          </cell>
          <cell r="N225">
            <v>907</v>
          </cell>
          <cell r="O225">
            <v>227</v>
          </cell>
          <cell r="P225">
            <v>181</v>
          </cell>
          <cell r="Q225">
            <v>499</v>
          </cell>
          <cell r="U225" t="str">
            <v>ZAHIDA KHATOON</v>
          </cell>
          <cell r="V225" t="str">
            <v>4210113945340</v>
          </cell>
          <cell r="Y225">
            <v>907</v>
          </cell>
          <cell r="Z225">
            <v>907</v>
          </cell>
          <cell r="AA225">
            <v>181</v>
          </cell>
          <cell r="AB225" t="str">
            <v>Non Filler</v>
          </cell>
          <cell r="AE225">
            <v>0</v>
          </cell>
          <cell r="AF225">
            <v>0</v>
          </cell>
          <cell r="AG225">
            <v>0</v>
          </cell>
          <cell r="AK225">
            <v>0</v>
          </cell>
          <cell r="AL225">
            <v>0</v>
          </cell>
          <cell r="AM225">
            <v>0</v>
          </cell>
          <cell r="AQ225">
            <v>0</v>
          </cell>
          <cell r="AR225">
            <v>0</v>
          </cell>
          <cell r="AS225">
            <v>0</v>
          </cell>
          <cell r="AX225" t="e">
            <v>#N/A</v>
          </cell>
          <cell r="AY225" t="e">
            <v>#N/A</v>
          </cell>
          <cell r="AZ225" t="e">
            <v>#N/A</v>
          </cell>
          <cell r="BA225">
            <v>0</v>
          </cell>
        </row>
        <row r="226">
          <cell r="B226">
            <v>651</v>
          </cell>
          <cell r="C226" t="str">
            <v>MOHD OBAID REHMAN KHAN</v>
          </cell>
          <cell r="D226" t="str">
            <v>ABRAR HUSSAIN KHAN</v>
          </cell>
          <cell r="E226" t="str">
            <v>A-62, BLOCK-A, NORTH NAZIMABAD,</v>
          </cell>
          <cell r="F226" t="str">
            <v>KARACHI.</v>
          </cell>
          <cell r="K226">
            <v>305</v>
          </cell>
          <cell r="L226">
            <v>305</v>
          </cell>
          <cell r="M226">
            <v>0</v>
          </cell>
          <cell r="N226">
            <v>305</v>
          </cell>
          <cell r="O226">
            <v>76</v>
          </cell>
          <cell r="P226">
            <v>61</v>
          </cell>
          <cell r="Q226">
            <v>168</v>
          </cell>
          <cell r="U226" t="str">
            <v>MOHD OBAID REHMAN KHAN</v>
          </cell>
          <cell r="Y226">
            <v>305</v>
          </cell>
          <cell r="Z226">
            <v>305</v>
          </cell>
          <cell r="AA226">
            <v>61</v>
          </cell>
          <cell r="AB226" t="str">
            <v>Non Filler</v>
          </cell>
          <cell r="AE226">
            <v>0</v>
          </cell>
          <cell r="AF226">
            <v>0</v>
          </cell>
          <cell r="AG226">
            <v>0</v>
          </cell>
          <cell r="AK226">
            <v>0</v>
          </cell>
          <cell r="AL226">
            <v>0</v>
          </cell>
          <cell r="AM226">
            <v>0</v>
          </cell>
          <cell r="AQ226">
            <v>0</v>
          </cell>
          <cell r="AR226">
            <v>0</v>
          </cell>
          <cell r="AS226">
            <v>0</v>
          </cell>
          <cell r="AX226" t="e">
            <v>#N/A</v>
          </cell>
          <cell r="AY226" t="e">
            <v>#N/A</v>
          </cell>
          <cell r="AZ226" t="e">
            <v>#N/A</v>
          </cell>
          <cell r="BA226">
            <v>0</v>
          </cell>
        </row>
        <row r="227">
          <cell r="B227">
            <v>662</v>
          </cell>
          <cell r="C227" t="str">
            <v>MOHAMMAD SALIM</v>
          </cell>
          <cell r="D227" t="str">
            <v>ABDUL MAJID</v>
          </cell>
          <cell r="E227" t="str">
            <v>KARIM SONS SHOP NO.23, ANESS CLOTH</v>
          </cell>
          <cell r="F227" t="str">
            <v>MARKET, NEW NEHAM ROAD,</v>
          </cell>
          <cell r="G227" t="str">
            <v>KARACHI.</v>
          </cell>
          <cell r="K227">
            <v>91</v>
          </cell>
          <cell r="L227">
            <v>91</v>
          </cell>
          <cell r="M227">
            <v>0</v>
          </cell>
          <cell r="N227">
            <v>91</v>
          </cell>
          <cell r="O227">
            <v>23</v>
          </cell>
          <cell r="P227">
            <v>18</v>
          </cell>
          <cell r="Q227">
            <v>50</v>
          </cell>
          <cell r="U227" t="str">
            <v>MOHAMMAD SALIM</v>
          </cell>
          <cell r="Y227">
            <v>91</v>
          </cell>
          <cell r="Z227">
            <v>91</v>
          </cell>
          <cell r="AA227">
            <v>18</v>
          </cell>
          <cell r="AB227" t="str">
            <v>Non Filler</v>
          </cell>
          <cell r="AE227">
            <v>0</v>
          </cell>
          <cell r="AF227">
            <v>0</v>
          </cell>
          <cell r="AG227">
            <v>0</v>
          </cell>
          <cell r="AK227">
            <v>0</v>
          </cell>
          <cell r="AL227">
            <v>0</v>
          </cell>
          <cell r="AM227">
            <v>0</v>
          </cell>
          <cell r="AQ227">
            <v>0</v>
          </cell>
          <cell r="AR227">
            <v>0</v>
          </cell>
          <cell r="AS227">
            <v>0</v>
          </cell>
          <cell r="AX227" t="e">
            <v>#N/A</v>
          </cell>
          <cell r="AY227" t="e">
            <v>#N/A</v>
          </cell>
          <cell r="AZ227" t="e">
            <v>#N/A</v>
          </cell>
          <cell r="BA227">
            <v>0</v>
          </cell>
        </row>
        <row r="228">
          <cell r="B228">
            <v>663</v>
          </cell>
          <cell r="C228" t="str">
            <v>GHULAM MHDI</v>
          </cell>
          <cell r="D228" t="str">
            <v>AMEER</v>
          </cell>
          <cell r="E228" t="str">
            <v>ALTAF NADIA TERRACE,</v>
          </cell>
          <cell r="F228" t="str">
            <v>NISHTER ROAD,</v>
          </cell>
          <cell r="G228" t="str">
            <v>KARACHI.</v>
          </cell>
          <cell r="K228">
            <v>1956</v>
          </cell>
          <cell r="L228">
            <v>1956</v>
          </cell>
          <cell r="M228">
            <v>0</v>
          </cell>
          <cell r="N228">
            <v>1956</v>
          </cell>
          <cell r="O228">
            <v>489</v>
          </cell>
          <cell r="P228">
            <v>391</v>
          </cell>
          <cell r="Q228">
            <v>1076</v>
          </cell>
          <cell r="U228" t="str">
            <v>GHULAM MHDI</v>
          </cell>
          <cell r="Y228">
            <v>1956</v>
          </cell>
          <cell r="Z228">
            <v>1956</v>
          </cell>
          <cell r="AA228">
            <v>391</v>
          </cell>
          <cell r="AB228" t="str">
            <v>Non Filler</v>
          </cell>
          <cell r="AE228">
            <v>0</v>
          </cell>
          <cell r="AF228">
            <v>0</v>
          </cell>
          <cell r="AG228">
            <v>0</v>
          </cell>
          <cell r="AK228">
            <v>0</v>
          </cell>
          <cell r="AL228">
            <v>0</v>
          </cell>
          <cell r="AM228">
            <v>0</v>
          </cell>
          <cell r="AQ228">
            <v>0</v>
          </cell>
          <cell r="AR228">
            <v>0</v>
          </cell>
          <cell r="AS228">
            <v>0</v>
          </cell>
          <cell r="AX228" t="e">
            <v>#N/A</v>
          </cell>
          <cell r="AY228" t="e">
            <v>#N/A</v>
          </cell>
          <cell r="AZ228" t="e">
            <v>#N/A</v>
          </cell>
          <cell r="BA228">
            <v>0</v>
          </cell>
        </row>
        <row r="229">
          <cell r="B229">
            <v>664</v>
          </cell>
          <cell r="C229" t="str">
            <v>TAJ AFZAL</v>
          </cell>
          <cell r="D229" t="str">
            <v>ALI GOGAR</v>
          </cell>
          <cell r="E229" t="str">
            <v>YUSUF ALI BHAI BLDY.</v>
          </cell>
          <cell r="F229" t="str">
            <v>NEW CHALLI,</v>
          </cell>
          <cell r="G229" t="str">
            <v>KARACHI.</v>
          </cell>
          <cell r="K229">
            <v>1303</v>
          </cell>
          <cell r="L229">
            <v>1303</v>
          </cell>
          <cell r="M229">
            <v>0</v>
          </cell>
          <cell r="N229">
            <v>1303</v>
          </cell>
          <cell r="O229">
            <v>326</v>
          </cell>
          <cell r="P229">
            <v>261</v>
          </cell>
          <cell r="Q229">
            <v>716</v>
          </cell>
          <cell r="U229" t="str">
            <v>TAJ AFZAL</v>
          </cell>
          <cell r="Y229">
            <v>1303</v>
          </cell>
          <cell r="Z229">
            <v>1303</v>
          </cell>
          <cell r="AA229">
            <v>261</v>
          </cell>
          <cell r="AB229" t="str">
            <v>Non Filler</v>
          </cell>
          <cell r="AE229">
            <v>0</v>
          </cell>
          <cell r="AF229">
            <v>0</v>
          </cell>
          <cell r="AG229">
            <v>0</v>
          </cell>
          <cell r="AK229">
            <v>0</v>
          </cell>
          <cell r="AL229">
            <v>0</v>
          </cell>
          <cell r="AM229">
            <v>0</v>
          </cell>
          <cell r="AQ229">
            <v>0</v>
          </cell>
          <cell r="AR229">
            <v>0</v>
          </cell>
          <cell r="AS229">
            <v>0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0</v>
          </cell>
        </row>
        <row r="230">
          <cell r="B230">
            <v>675</v>
          </cell>
          <cell r="C230" t="str">
            <v>SHAGUFTA</v>
          </cell>
          <cell r="D230" t="str">
            <v>MALIK A. SAMAD</v>
          </cell>
          <cell r="E230" t="str">
            <v>AMIR VIDEO CHAND BIBI ROAD,</v>
          </cell>
          <cell r="F230" t="str">
            <v>KARACHI.</v>
          </cell>
          <cell r="K230">
            <v>180</v>
          </cell>
          <cell r="L230">
            <v>180</v>
          </cell>
          <cell r="M230">
            <v>0</v>
          </cell>
          <cell r="N230">
            <v>180</v>
          </cell>
          <cell r="O230">
            <v>45</v>
          </cell>
          <cell r="P230">
            <v>36</v>
          </cell>
          <cell r="Q230">
            <v>99</v>
          </cell>
          <cell r="U230" t="str">
            <v>SHAGUFTA</v>
          </cell>
          <cell r="V230" t="str">
            <v>4220105993334</v>
          </cell>
          <cell r="Y230">
            <v>180</v>
          </cell>
          <cell r="Z230">
            <v>180</v>
          </cell>
          <cell r="AA230">
            <v>36</v>
          </cell>
          <cell r="AB230" t="str">
            <v>Non Filler</v>
          </cell>
          <cell r="AE230">
            <v>0</v>
          </cell>
          <cell r="AF230">
            <v>0</v>
          </cell>
          <cell r="AG230">
            <v>0</v>
          </cell>
          <cell r="AK230">
            <v>0</v>
          </cell>
          <cell r="AL230">
            <v>0</v>
          </cell>
          <cell r="AM230">
            <v>0</v>
          </cell>
          <cell r="AQ230">
            <v>0</v>
          </cell>
          <cell r="AR230">
            <v>0</v>
          </cell>
          <cell r="AS230">
            <v>0</v>
          </cell>
          <cell r="AX230" t="e">
            <v>#N/A</v>
          </cell>
          <cell r="AY230" t="e">
            <v>#N/A</v>
          </cell>
          <cell r="AZ230" t="e">
            <v>#N/A</v>
          </cell>
          <cell r="BA230">
            <v>0</v>
          </cell>
        </row>
        <row r="231">
          <cell r="B231">
            <v>703</v>
          </cell>
          <cell r="C231" t="str">
            <v>M. SIDDIQ</v>
          </cell>
          <cell r="D231" t="str">
            <v>A. GHAFOOR</v>
          </cell>
          <cell r="E231" t="str">
            <v>AMIR VIDEO 29 NANAKWADA,</v>
          </cell>
          <cell r="F231" t="str">
            <v>KARACHI.</v>
          </cell>
          <cell r="K231">
            <v>180</v>
          </cell>
          <cell r="L231">
            <v>180</v>
          </cell>
          <cell r="M231">
            <v>0</v>
          </cell>
          <cell r="N231">
            <v>180</v>
          </cell>
          <cell r="O231">
            <v>45</v>
          </cell>
          <cell r="P231">
            <v>36</v>
          </cell>
          <cell r="Q231">
            <v>99</v>
          </cell>
          <cell r="U231" t="str">
            <v>M. SIDDIQ</v>
          </cell>
          <cell r="V231" t="str">
            <v>4250166155089</v>
          </cell>
          <cell r="Y231">
            <v>180</v>
          </cell>
          <cell r="Z231">
            <v>180</v>
          </cell>
          <cell r="AA231">
            <v>36</v>
          </cell>
          <cell r="AB231" t="str">
            <v>Non Filler</v>
          </cell>
          <cell r="AE231">
            <v>0</v>
          </cell>
          <cell r="AF231">
            <v>0</v>
          </cell>
          <cell r="AG231">
            <v>0</v>
          </cell>
          <cell r="AK231">
            <v>0</v>
          </cell>
          <cell r="AL231">
            <v>0</v>
          </cell>
          <cell r="AM231">
            <v>0</v>
          </cell>
          <cell r="AQ231">
            <v>0</v>
          </cell>
          <cell r="AR231">
            <v>0</v>
          </cell>
          <cell r="AS231">
            <v>0</v>
          </cell>
          <cell r="AX231" t="e">
            <v>#N/A</v>
          </cell>
          <cell r="AY231" t="e">
            <v>#N/A</v>
          </cell>
          <cell r="AZ231" t="e">
            <v>#N/A</v>
          </cell>
          <cell r="BA231">
            <v>0</v>
          </cell>
        </row>
        <row r="232">
          <cell r="B232">
            <v>704</v>
          </cell>
          <cell r="C232" t="str">
            <v>S. GHULAM RASOOL</v>
          </cell>
          <cell r="D232" t="str">
            <v>ALI MOHD.</v>
          </cell>
          <cell r="E232" t="str">
            <v>YOUSUF ALI BHAI BLDG.,</v>
          </cell>
          <cell r="F232" t="str">
            <v>NEW CHALLI,</v>
          </cell>
          <cell r="G232" t="str">
            <v>KARACHI.</v>
          </cell>
          <cell r="K232">
            <v>259</v>
          </cell>
          <cell r="L232">
            <v>259</v>
          </cell>
          <cell r="M232">
            <v>0</v>
          </cell>
          <cell r="N232">
            <v>259</v>
          </cell>
          <cell r="O232">
            <v>65</v>
          </cell>
          <cell r="P232">
            <v>52</v>
          </cell>
          <cell r="Q232">
            <v>142</v>
          </cell>
          <cell r="U232" t="str">
            <v>S. GHULAM RASOOL</v>
          </cell>
          <cell r="Y232">
            <v>259</v>
          </cell>
          <cell r="Z232">
            <v>259</v>
          </cell>
          <cell r="AA232">
            <v>52</v>
          </cell>
          <cell r="AB232" t="str">
            <v>Non Filler</v>
          </cell>
          <cell r="AE232">
            <v>0</v>
          </cell>
          <cell r="AF232">
            <v>0</v>
          </cell>
          <cell r="AG232">
            <v>0</v>
          </cell>
          <cell r="AK232">
            <v>0</v>
          </cell>
          <cell r="AL232">
            <v>0</v>
          </cell>
          <cell r="AM232">
            <v>0</v>
          </cell>
          <cell r="AQ232">
            <v>0</v>
          </cell>
          <cell r="AR232">
            <v>0</v>
          </cell>
          <cell r="AS232">
            <v>0</v>
          </cell>
          <cell r="AX232" t="e">
            <v>#N/A</v>
          </cell>
          <cell r="AY232" t="e">
            <v>#N/A</v>
          </cell>
          <cell r="AZ232" t="e">
            <v>#N/A</v>
          </cell>
          <cell r="BA232">
            <v>0</v>
          </cell>
        </row>
        <row r="233">
          <cell r="B233">
            <v>705</v>
          </cell>
          <cell r="C233" t="str">
            <v>SHAMS UL HAQ</v>
          </cell>
          <cell r="D233" t="str">
            <v>M. ISHAQ</v>
          </cell>
          <cell r="E233" t="str">
            <v>MUNIR R-29, NANAKWADA,</v>
          </cell>
          <cell r="F233" t="str">
            <v>KARACHI.</v>
          </cell>
          <cell r="K233">
            <v>125</v>
          </cell>
          <cell r="L233">
            <v>125</v>
          </cell>
          <cell r="M233">
            <v>0</v>
          </cell>
          <cell r="N233">
            <v>125</v>
          </cell>
          <cell r="O233">
            <v>31</v>
          </cell>
          <cell r="P233">
            <v>25</v>
          </cell>
          <cell r="Q233">
            <v>69</v>
          </cell>
          <cell r="U233" t="str">
            <v>SHAMS UL HAQ</v>
          </cell>
          <cell r="Y233">
            <v>125</v>
          </cell>
          <cell r="Z233">
            <v>125</v>
          </cell>
          <cell r="AA233">
            <v>25</v>
          </cell>
          <cell r="AB233" t="str">
            <v>Non Filler</v>
          </cell>
          <cell r="AE233">
            <v>0</v>
          </cell>
          <cell r="AF233">
            <v>0</v>
          </cell>
          <cell r="AG233">
            <v>0</v>
          </cell>
          <cell r="AK233">
            <v>0</v>
          </cell>
          <cell r="AL233">
            <v>0</v>
          </cell>
          <cell r="AM233">
            <v>0</v>
          </cell>
          <cell r="AQ233">
            <v>0</v>
          </cell>
          <cell r="AR233">
            <v>0</v>
          </cell>
          <cell r="AS233">
            <v>0</v>
          </cell>
          <cell r="AX233" t="e">
            <v>#N/A</v>
          </cell>
          <cell r="AY233" t="e">
            <v>#N/A</v>
          </cell>
          <cell r="AZ233" t="e">
            <v>#N/A</v>
          </cell>
          <cell r="BA233">
            <v>0</v>
          </cell>
        </row>
        <row r="234">
          <cell r="B234">
            <v>712</v>
          </cell>
          <cell r="C234" t="str">
            <v>MOHD. HANIF MANSOORI</v>
          </cell>
          <cell r="D234" t="str">
            <v>JUMMA SULEMAN</v>
          </cell>
          <cell r="E234" t="str">
            <v>RC 12/86, FG-9, THIKRI COMPOUND,</v>
          </cell>
          <cell r="F234" t="str">
            <v>GROUND IST, BHORAPIR,</v>
          </cell>
          <cell r="G234" t="str">
            <v>KARACHI.</v>
          </cell>
          <cell r="K234">
            <v>174</v>
          </cell>
          <cell r="L234">
            <v>174</v>
          </cell>
          <cell r="M234">
            <v>0</v>
          </cell>
          <cell r="N234">
            <v>174</v>
          </cell>
          <cell r="O234">
            <v>44</v>
          </cell>
          <cell r="P234">
            <v>35</v>
          </cell>
          <cell r="Q234">
            <v>95</v>
          </cell>
          <cell r="U234" t="str">
            <v>MOHD. HANIF MANSOORI</v>
          </cell>
          <cell r="V234" t="str">
            <v>4230107548191</v>
          </cell>
          <cell r="Y234">
            <v>174</v>
          </cell>
          <cell r="Z234">
            <v>174</v>
          </cell>
          <cell r="AA234">
            <v>35</v>
          </cell>
          <cell r="AB234" t="str">
            <v>Non Filler</v>
          </cell>
          <cell r="AE234">
            <v>0</v>
          </cell>
          <cell r="AF234">
            <v>0</v>
          </cell>
          <cell r="AG234">
            <v>0</v>
          </cell>
          <cell r="AK234">
            <v>0</v>
          </cell>
          <cell r="AL234">
            <v>0</v>
          </cell>
          <cell r="AM234">
            <v>0</v>
          </cell>
          <cell r="AQ234">
            <v>0</v>
          </cell>
          <cell r="AR234">
            <v>0</v>
          </cell>
          <cell r="AS234">
            <v>0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0</v>
          </cell>
        </row>
        <row r="235">
          <cell r="B235">
            <v>713</v>
          </cell>
          <cell r="C235" t="str">
            <v>MUSHIR AHMED SIDDIQI</v>
          </cell>
          <cell r="D235" t="str">
            <v>LAT EBASHIR AHMED SIDDIQI</v>
          </cell>
          <cell r="E235" t="str">
            <v>29/5, LIAQUAT AVENUE, MODEL COLONY,</v>
          </cell>
          <cell r="F235" t="str">
            <v>KARACHI.</v>
          </cell>
          <cell r="K235">
            <v>1956</v>
          </cell>
          <cell r="L235">
            <v>1956</v>
          </cell>
          <cell r="M235">
            <v>0</v>
          </cell>
          <cell r="N235">
            <v>1956</v>
          </cell>
          <cell r="O235">
            <v>489</v>
          </cell>
          <cell r="P235">
            <v>391</v>
          </cell>
          <cell r="Q235">
            <v>1076</v>
          </cell>
          <cell r="U235" t="str">
            <v>MUSHIR AHMED SIDDIQI</v>
          </cell>
          <cell r="Y235">
            <v>1956</v>
          </cell>
          <cell r="Z235">
            <v>1956</v>
          </cell>
          <cell r="AA235">
            <v>391</v>
          </cell>
          <cell r="AB235" t="str">
            <v>Non Filler</v>
          </cell>
          <cell r="AE235">
            <v>0</v>
          </cell>
          <cell r="AF235">
            <v>0</v>
          </cell>
          <cell r="AG235">
            <v>0</v>
          </cell>
          <cell r="AK235">
            <v>0</v>
          </cell>
          <cell r="AL235">
            <v>0</v>
          </cell>
          <cell r="AM235">
            <v>0</v>
          </cell>
          <cell r="AQ235">
            <v>0</v>
          </cell>
          <cell r="AR235">
            <v>0</v>
          </cell>
          <cell r="AS235">
            <v>0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0</v>
          </cell>
        </row>
        <row r="236">
          <cell r="B236">
            <v>717</v>
          </cell>
          <cell r="C236" t="str">
            <v>HALIMA BIBI</v>
          </cell>
          <cell r="D236" t="str">
            <v>ABDUL SATTAR</v>
          </cell>
          <cell r="E236" t="str">
            <v>STAR CENTRE FLAT NO.22,</v>
          </cell>
          <cell r="F236" t="str">
            <v>MADINA MASJID ROAD,</v>
          </cell>
          <cell r="G236" t="str">
            <v>KHARADAR, KARACHI.</v>
          </cell>
          <cell r="K236">
            <v>1245</v>
          </cell>
          <cell r="L236">
            <v>1245</v>
          </cell>
          <cell r="M236">
            <v>0</v>
          </cell>
          <cell r="N236">
            <v>1245</v>
          </cell>
          <cell r="O236">
            <v>311</v>
          </cell>
          <cell r="P236">
            <v>249</v>
          </cell>
          <cell r="Q236">
            <v>685</v>
          </cell>
          <cell r="U236" t="str">
            <v>HALIMA BIBI</v>
          </cell>
          <cell r="Y236">
            <v>1245</v>
          </cell>
          <cell r="Z236">
            <v>1245</v>
          </cell>
          <cell r="AA236">
            <v>249</v>
          </cell>
          <cell r="AB236" t="str">
            <v>Non Filler</v>
          </cell>
          <cell r="AE236">
            <v>0</v>
          </cell>
          <cell r="AF236">
            <v>0</v>
          </cell>
          <cell r="AG236">
            <v>0</v>
          </cell>
          <cell r="AK236">
            <v>0</v>
          </cell>
          <cell r="AL236">
            <v>0</v>
          </cell>
          <cell r="AM236">
            <v>0</v>
          </cell>
          <cell r="AQ236">
            <v>0</v>
          </cell>
          <cell r="AR236">
            <v>0</v>
          </cell>
          <cell r="AS236">
            <v>0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0</v>
          </cell>
        </row>
        <row r="237">
          <cell r="B237">
            <v>718</v>
          </cell>
          <cell r="C237" t="str">
            <v>JAMILA</v>
          </cell>
          <cell r="D237" t="str">
            <v>IQBAL AHMAD</v>
          </cell>
          <cell r="E237" t="str">
            <v>FAIZ MUHAMMAD OPP UBL,</v>
          </cell>
          <cell r="F237" t="str">
            <v>JUNA MARKET,</v>
          </cell>
          <cell r="G237" t="str">
            <v>KARACHI.</v>
          </cell>
          <cell r="K237">
            <v>1956</v>
          </cell>
          <cell r="L237">
            <v>1956</v>
          </cell>
          <cell r="M237">
            <v>0</v>
          </cell>
          <cell r="N237">
            <v>1956</v>
          </cell>
          <cell r="O237">
            <v>489</v>
          </cell>
          <cell r="P237">
            <v>391</v>
          </cell>
          <cell r="Q237">
            <v>1076</v>
          </cell>
          <cell r="U237" t="str">
            <v>JAMILA</v>
          </cell>
          <cell r="Y237">
            <v>1956</v>
          </cell>
          <cell r="Z237">
            <v>1956</v>
          </cell>
          <cell r="AA237">
            <v>391</v>
          </cell>
          <cell r="AB237" t="str">
            <v>Non Filler</v>
          </cell>
          <cell r="AE237">
            <v>0</v>
          </cell>
          <cell r="AF237">
            <v>0</v>
          </cell>
          <cell r="AG237">
            <v>0</v>
          </cell>
          <cell r="AK237">
            <v>0</v>
          </cell>
          <cell r="AL237">
            <v>0</v>
          </cell>
          <cell r="AM237">
            <v>0</v>
          </cell>
          <cell r="AQ237">
            <v>0</v>
          </cell>
          <cell r="AR237">
            <v>0</v>
          </cell>
          <cell r="AS237">
            <v>0</v>
          </cell>
          <cell r="AX237" t="e">
            <v>#N/A</v>
          </cell>
          <cell r="AY237" t="e">
            <v>#N/A</v>
          </cell>
          <cell r="AZ237" t="e">
            <v>#N/A</v>
          </cell>
          <cell r="BA237">
            <v>0</v>
          </cell>
        </row>
        <row r="238">
          <cell r="B238">
            <v>721</v>
          </cell>
          <cell r="C238" t="str">
            <v>MAQBOOL AHMED</v>
          </cell>
          <cell r="D238" t="str">
            <v>HAJI ABDUL SATTAR</v>
          </cell>
          <cell r="E238" t="str">
            <v>308 SACHI TOWER,</v>
          </cell>
          <cell r="F238" t="str">
            <v>NEAR HASHAWANIS HOSPITAL,</v>
          </cell>
          <cell r="G238" t="str">
            <v>M.A.JINNAH ROAD,</v>
          </cell>
          <cell r="H238" t="str">
            <v>KARACHI.</v>
          </cell>
          <cell r="K238">
            <v>1551</v>
          </cell>
          <cell r="L238">
            <v>1551</v>
          </cell>
          <cell r="M238">
            <v>0</v>
          </cell>
          <cell r="N238">
            <v>1551</v>
          </cell>
          <cell r="O238">
            <v>388</v>
          </cell>
          <cell r="P238">
            <v>310</v>
          </cell>
          <cell r="Q238">
            <v>853</v>
          </cell>
          <cell r="U238" t="str">
            <v>MAQBOOL AHMED</v>
          </cell>
          <cell r="Y238">
            <v>1551</v>
          </cell>
          <cell r="Z238">
            <v>1551</v>
          </cell>
          <cell r="AA238">
            <v>310</v>
          </cell>
          <cell r="AB238" t="str">
            <v>Non Filler</v>
          </cell>
          <cell r="AE238">
            <v>0</v>
          </cell>
          <cell r="AF238">
            <v>0</v>
          </cell>
          <cell r="AG238">
            <v>0</v>
          </cell>
          <cell r="AK238">
            <v>0</v>
          </cell>
          <cell r="AL238">
            <v>0</v>
          </cell>
          <cell r="AM238">
            <v>0</v>
          </cell>
          <cell r="AQ238">
            <v>0</v>
          </cell>
          <cell r="AR238">
            <v>0</v>
          </cell>
          <cell r="AS238">
            <v>0</v>
          </cell>
          <cell r="AX238" t="e">
            <v>#N/A</v>
          </cell>
          <cell r="AY238" t="e">
            <v>#N/A</v>
          </cell>
          <cell r="AZ238" t="e">
            <v>#N/A</v>
          </cell>
          <cell r="BA238">
            <v>0</v>
          </cell>
        </row>
        <row r="239">
          <cell r="B239">
            <v>723</v>
          </cell>
          <cell r="C239" t="str">
            <v>FARAH NAZ</v>
          </cell>
          <cell r="D239" t="str">
            <v>JAMAL U DDIN</v>
          </cell>
          <cell r="E239" t="str">
            <v>FLAT NO. 29, GHAFOOR</v>
          </cell>
          <cell r="F239" t="str">
            <v>HOUSE PAK CHOWK,</v>
          </cell>
          <cell r="G239" t="str">
            <v>KARACHI.</v>
          </cell>
          <cell r="K239">
            <v>167</v>
          </cell>
          <cell r="L239">
            <v>167</v>
          </cell>
          <cell r="M239">
            <v>0</v>
          </cell>
          <cell r="N239">
            <v>167</v>
          </cell>
          <cell r="O239">
            <v>42</v>
          </cell>
          <cell r="P239">
            <v>33</v>
          </cell>
          <cell r="Q239">
            <v>92</v>
          </cell>
          <cell r="U239" t="str">
            <v>FARAH NAZ</v>
          </cell>
          <cell r="Y239">
            <v>167</v>
          </cell>
          <cell r="Z239">
            <v>167</v>
          </cell>
          <cell r="AA239">
            <v>33</v>
          </cell>
          <cell r="AB239" t="str">
            <v>Non Filler</v>
          </cell>
          <cell r="AE239">
            <v>0</v>
          </cell>
          <cell r="AF239">
            <v>0</v>
          </cell>
          <cell r="AG239">
            <v>0</v>
          </cell>
          <cell r="AK239">
            <v>0</v>
          </cell>
          <cell r="AL239">
            <v>0</v>
          </cell>
          <cell r="AM239">
            <v>0</v>
          </cell>
          <cell r="AQ239">
            <v>0</v>
          </cell>
          <cell r="AR239">
            <v>0</v>
          </cell>
          <cell r="AS239">
            <v>0</v>
          </cell>
          <cell r="AX239" t="e">
            <v>#N/A</v>
          </cell>
          <cell r="AY239" t="e">
            <v>#N/A</v>
          </cell>
          <cell r="AZ239" t="e">
            <v>#N/A</v>
          </cell>
          <cell r="BA239">
            <v>0</v>
          </cell>
        </row>
        <row r="240">
          <cell r="B240">
            <v>724</v>
          </cell>
          <cell r="C240" t="str">
            <v>MUHAMMAD ASLAM</v>
          </cell>
          <cell r="D240" t="str">
            <v>MUHAMMAD KHALEEQ</v>
          </cell>
          <cell r="E240" t="str">
            <v>FLAT NO. 36, UMER NAWAB MANZIL,</v>
          </cell>
          <cell r="F240" t="str">
            <v>PAK CHOWK,</v>
          </cell>
          <cell r="G240" t="str">
            <v>KARACHI.</v>
          </cell>
          <cell r="K240">
            <v>167</v>
          </cell>
          <cell r="L240">
            <v>167</v>
          </cell>
          <cell r="M240">
            <v>0</v>
          </cell>
          <cell r="N240">
            <v>167</v>
          </cell>
          <cell r="O240">
            <v>42</v>
          </cell>
          <cell r="P240">
            <v>33</v>
          </cell>
          <cell r="Q240">
            <v>92</v>
          </cell>
          <cell r="U240" t="str">
            <v>MUHAMMAD ASLAM</v>
          </cell>
          <cell r="Y240">
            <v>167</v>
          </cell>
          <cell r="Z240">
            <v>167</v>
          </cell>
          <cell r="AA240">
            <v>33</v>
          </cell>
          <cell r="AB240" t="str">
            <v>Non Filler</v>
          </cell>
          <cell r="AE240">
            <v>0</v>
          </cell>
          <cell r="AF240">
            <v>0</v>
          </cell>
          <cell r="AG240">
            <v>0</v>
          </cell>
          <cell r="AK240">
            <v>0</v>
          </cell>
          <cell r="AL240">
            <v>0</v>
          </cell>
          <cell r="AM240">
            <v>0</v>
          </cell>
          <cell r="AQ240">
            <v>0</v>
          </cell>
          <cell r="AR240">
            <v>0</v>
          </cell>
          <cell r="AS240">
            <v>0</v>
          </cell>
          <cell r="AX240" t="e">
            <v>#N/A</v>
          </cell>
          <cell r="AY240" t="e">
            <v>#N/A</v>
          </cell>
          <cell r="AZ240" t="e">
            <v>#N/A</v>
          </cell>
          <cell r="BA240">
            <v>0</v>
          </cell>
        </row>
        <row r="241">
          <cell r="B241">
            <v>736</v>
          </cell>
          <cell r="C241" t="str">
            <v>MUMTAZ BANO</v>
          </cell>
          <cell r="D241" t="str">
            <v>ABDUL WAHID</v>
          </cell>
          <cell r="E241" t="str">
            <v>102 ROYAL APARTMENT,</v>
          </cell>
          <cell r="F241" t="str">
            <v>KARSAZ,</v>
          </cell>
          <cell r="G241" t="str">
            <v>KARACHI.</v>
          </cell>
          <cell r="K241">
            <v>29</v>
          </cell>
          <cell r="L241">
            <v>29</v>
          </cell>
          <cell r="M241">
            <v>0</v>
          </cell>
          <cell r="N241">
            <v>29</v>
          </cell>
          <cell r="O241">
            <v>7</v>
          </cell>
          <cell r="P241">
            <v>6</v>
          </cell>
          <cell r="Q241">
            <v>16</v>
          </cell>
          <cell r="U241" t="str">
            <v>MUMTAZ BANO</v>
          </cell>
          <cell r="Y241">
            <v>29</v>
          </cell>
          <cell r="Z241">
            <v>29</v>
          </cell>
          <cell r="AA241">
            <v>6</v>
          </cell>
          <cell r="AB241" t="str">
            <v>Non Filler</v>
          </cell>
          <cell r="AE241">
            <v>0</v>
          </cell>
          <cell r="AF241">
            <v>0</v>
          </cell>
          <cell r="AG241">
            <v>0</v>
          </cell>
          <cell r="AK241">
            <v>0</v>
          </cell>
          <cell r="AL241">
            <v>0</v>
          </cell>
          <cell r="AM241">
            <v>0</v>
          </cell>
          <cell r="AQ241">
            <v>0</v>
          </cell>
          <cell r="AR241">
            <v>0</v>
          </cell>
          <cell r="AS241">
            <v>0</v>
          </cell>
          <cell r="AX241" t="e">
            <v>#N/A</v>
          </cell>
          <cell r="AY241" t="e">
            <v>#N/A</v>
          </cell>
          <cell r="AZ241" t="e">
            <v>#N/A</v>
          </cell>
          <cell r="BA241">
            <v>0</v>
          </cell>
        </row>
        <row r="242">
          <cell r="B242">
            <v>740</v>
          </cell>
          <cell r="C242" t="str">
            <v>IMRAN AJMAL SHEIKH</v>
          </cell>
          <cell r="D242" t="str">
            <v>MOHD. AJMAL</v>
          </cell>
          <cell r="E242" t="str">
            <v>4-E, MOHD. ALI HOUSING SOCIETY,</v>
          </cell>
          <cell r="F242" t="str">
            <v>KARAHCI.</v>
          </cell>
          <cell r="K242">
            <v>259</v>
          </cell>
          <cell r="L242">
            <v>259</v>
          </cell>
          <cell r="M242">
            <v>0</v>
          </cell>
          <cell r="N242">
            <v>259</v>
          </cell>
          <cell r="O242">
            <v>65</v>
          </cell>
          <cell r="P242">
            <v>52</v>
          </cell>
          <cell r="Q242">
            <v>142</v>
          </cell>
          <cell r="U242" t="str">
            <v>IMRAN AJMAL SHEIKH</v>
          </cell>
          <cell r="Y242">
            <v>259</v>
          </cell>
          <cell r="Z242">
            <v>259</v>
          </cell>
          <cell r="AA242">
            <v>52</v>
          </cell>
          <cell r="AB242" t="str">
            <v>Non Filler</v>
          </cell>
          <cell r="AE242">
            <v>0</v>
          </cell>
          <cell r="AF242">
            <v>0</v>
          </cell>
          <cell r="AG242">
            <v>0</v>
          </cell>
          <cell r="AK242">
            <v>0</v>
          </cell>
          <cell r="AL242">
            <v>0</v>
          </cell>
          <cell r="AM242">
            <v>0</v>
          </cell>
          <cell r="AQ242">
            <v>0</v>
          </cell>
          <cell r="AR242">
            <v>0</v>
          </cell>
          <cell r="AS242">
            <v>0</v>
          </cell>
          <cell r="AX242" t="e">
            <v>#N/A</v>
          </cell>
          <cell r="AY242" t="e">
            <v>#N/A</v>
          </cell>
          <cell r="AZ242" t="e">
            <v>#N/A</v>
          </cell>
          <cell r="BA242">
            <v>0</v>
          </cell>
        </row>
        <row r="243">
          <cell r="B243">
            <v>750</v>
          </cell>
          <cell r="C243" t="str">
            <v>ZAIBUNNISA</v>
          </cell>
          <cell r="D243" t="str">
            <v>SABIR ALI</v>
          </cell>
          <cell r="E243" t="str">
            <v>C/O 9/3, O.C.H. SOCIETY,</v>
          </cell>
          <cell r="F243" t="str">
            <v>ALAMGIR ROAD,</v>
          </cell>
          <cell r="G243" t="str">
            <v>KARACHI.</v>
          </cell>
          <cell r="K243">
            <v>391</v>
          </cell>
          <cell r="L243">
            <v>391</v>
          </cell>
          <cell r="M243">
            <v>0</v>
          </cell>
          <cell r="N243">
            <v>391</v>
          </cell>
          <cell r="O243">
            <v>98</v>
          </cell>
          <cell r="P243">
            <v>78</v>
          </cell>
          <cell r="Q243">
            <v>215</v>
          </cell>
          <cell r="U243" t="str">
            <v>ZAIBUNNISA</v>
          </cell>
          <cell r="Y243">
            <v>391</v>
          </cell>
          <cell r="Z243">
            <v>391</v>
          </cell>
          <cell r="AA243">
            <v>78</v>
          </cell>
          <cell r="AB243" t="str">
            <v>Non Filler</v>
          </cell>
          <cell r="AE243">
            <v>0</v>
          </cell>
          <cell r="AF243">
            <v>0</v>
          </cell>
          <cell r="AG243">
            <v>0</v>
          </cell>
          <cell r="AK243">
            <v>0</v>
          </cell>
          <cell r="AL243">
            <v>0</v>
          </cell>
          <cell r="AM243">
            <v>0</v>
          </cell>
          <cell r="AQ243">
            <v>0</v>
          </cell>
          <cell r="AR243">
            <v>0</v>
          </cell>
          <cell r="AS243">
            <v>0</v>
          </cell>
          <cell r="AX243" t="e">
            <v>#N/A</v>
          </cell>
          <cell r="AY243" t="e">
            <v>#N/A</v>
          </cell>
          <cell r="AZ243" t="e">
            <v>#N/A</v>
          </cell>
          <cell r="BA243">
            <v>0</v>
          </cell>
        </row>
        <row r="244">
          <cell r="B244">
            <v>753</v>
          </cell>
          <cell r="C244" t="str">
            <v>H. ANAR GUL</v>
          </cell>
          <cell r="D244" t="str">
            <v>U SHAH</v>
          </cell>
          <cell r="E244" t="str">
            <v>C/O 170 BLOCK 7/8,</v>
          </cell>
          <cell r="F244" t="str">
            <v>C.P. BERAR SOCIETY,</v>
          </cell>
          <cell r="G244" t="str">
            <v>KARACHI.</v>
          </cell>
          <cell r="K244">
            <v>391</v>
          </cell>
          <cell r="L244">
            <v>391</v>
          </cell>
          <cell r="M244">
            <v>0</v>
          </cell>
          <cell r="N244">
            <v>391</v>
          </cell>
          <cell r="O244">
            <v>98</v>
          </cell>
          <cell r="P244">
            <v>78</v>
          </cell>
          <cell r="Q244">
            <v>215</v>
          </cell>
          <cell r="U244" t="str">
            <v>H. ANAR GUL</v>
          </cell>
          <cell r="Y244">
            <v>391</v>
          </cell>
          <cell r="Z244">
            <v>391</v>
          </cell>
          <cell r="AA244">
            <v>78</v>
          </cell>
          <cell r="AB244" t="str">
            <v>Non Filler</v>
          </cell>
          <cell r="AE244">
            <v>0</v>
          </cell>
          <cell r="AF244">
            <v>0</v>
          </cell>
          <cell r="AG244">
            <v>0</v>
          </cell>
          <cell r="AK244">
            <v>0</v>
          </cell>
          <cell r="AL244">
            <v>0</v>
          </cell>
          <cell r="AM244">
            <v>0</v>
          </cell>
          <cell r="AQ244">
            <v>0</v>
          </cell>
          <cell r="AR244">
            <v>0</v>
          </cell>
          <cell r="AS244">
            <v>0</v>
          </cell>
          <cell r="AX244" t="e">
            <v>#N/A</v>
          </cell>
          <cell r="AY244" t="e">
            <v>#N/A</v>
          </cell>
          <cell r="AZ244" t="e">
            <v>#N/A</v>
          </cell>
          <cell r="BA244">
            <v>0</v>
          </cell>
        </row>
        <row r="245">
          <cell r="B245">
            <v>756</v>
          </cell>
          <cell r="C245" t="str">
            <v>SHAFIQ UR RAHMAN KHAN</v>
          </cell>
          <cell r="D245" t="str">
            <v>YOUNUS UR RAHMAN KHAN</v>
          </cell>
          <cell r="E245" t="str">
            <v>D-53, BLOCK-4,</v>
          </cell>
          <cell r="F245" t="str">
            <v>F. B. AREA,</v>
          </cell>
          <cell r="G245" t="str">
            <v>KARACHI.</v>
          </cell>
          <cell r="K245">
            <v>391</v>
          </cell>
          <cell r="L245">
            <v>391</v>
          </cell>
          <cell r="M245">
            <v>0</v>
          </cell>
          <cell r="N245">
            <v>391</v>
          </cell>
          <cell r="O245">
            <v>98</v>
          </cell>
          <cell r="P245">
            <v>78</v>
          </cell>
          <cell r="Q245">
            <v>215</v>
          </cell>
          <cell r="U245" t="str">
            <v>SHAFIQ UR RAHMAN KHAN</v>
          </cell>
          <cell r="Y245">
            <v>391</v>
          </cell>
          <cell r="Z245">
            <v>391</v>
          </cell>
          <cell r="AA245">
            <v>78</v>
          </cell>
          <cell r="AB245" t="str">
            <v>Non Filler</v>
          </cell>
          <cell r="AE245">
            <v>0</v>
          </cell>
          <cell r="AF245">
            <v>0</v>
          </cell>
          <cell r="AG245">
            <v>0</v>
          </cell>
          <cell r="AK245">
            <v>0</v>
          </cell>
          <cell r="AL245">
            <v>0</v>
          </cell>
          <cell r="AM245">
            <v>0</v>
          </cell>
          <cell r="AQ245">
            <v>0</v>
          </cell>
          <cell r="AR245">
            <v>0</v>
          </cell>
          <cell r="AS245">
            <v>0</v>
          </cell>
          <cell r="AX245" t="e">
            <v>#N/A</v>
          </cell>
          <cell r="AY245" t="e">
            <v>#N/A</v>
          </cell>
          <cell r="AZ245" t="e">
            <v>#N/A</v>
          </cell>
          <cell r="BA245">
            <v>0</v>
          </cell>
        </row>
        <row r="246">
          <cell r="B246">
            <v>757</v>
          </cell>
          <cell r="C246" t="str">
            <v>SYED HABIB RAZA RAZVI</v>
          </cell>
          <cell r="D246" t="str">
            <v>SYED ALA RAZA RAZVI LATE</v>
          </cell>
          <cell r="E246" t="str">
            <v>D-53, BLOCK-4,</v>
          </cell>
          <cell r="F246" t="str">
            <v>F. B. AREA,</v>
          </cell>
          <cell r="G246" t="str">
            <v>KARACHI.</v>
          </cell>
          <cell r="K246">
            <v>1956</v>
          </cell>
          <cell r="L246">
            <v>1956</v>
          </cell>
          <cell r="M246">
            <v>0</v>
          </cell>
          <cell r="N246">
            <v>1956</v>
          </cell>
          <cell r="O246">
            <v>489</v>
          </cell>
          <cell r="P246">
            <v>391</v>
          </cell>
          <cell r="Q246">
            <v>1076</v>
          </cell>
          <cell r="U246" t="str">
            <v>SYED HABIB RAZA RAZVI</v>
          </cell>
          <cell r="Y246">
            <v>1956</v>
          </cell>
          <cell r="Z246">
            <v>1956</v>
          </cell>
          <cell r="AA246">
            <v>391</v>
          </cell>
          <cell r="AB246" t="str">
            <v>Non Filler</v>
          </cell>
          <cell r="AE246">
            <v>0</v>
          </cell>
          <cell r="AF246">
            <v>0</v>
          </cell>
          <cell r="AG246">
            <v>0</v>
          </cell>
          <cell r="AK246">
            <v>0</v>
          </cell>
          <cell r="AL246">
            <v>0</v>
          </cell>
          <cell r="AM246">
            <v>0</v>
          </cell>
          <cell r="AQ246">
            <v>0</v>
          </cell>
          <cell r="AR246">
            <v>0</v>
          </cell>
          <cell r="AS246">
            <v>0</v>
          </cell>
          <cell r="AX246" t="e">
            <v>#N/A</v>
          </cell>
          <cell r="AY246" t="e">
            <v>#N/A</v>
          </cell>
          <cell r="AZ246" t="e">
            <v>#N/A</v>
          </cell>
          <cell r="BA246">
            <v>0</v>
          </cell>
        </row>
        <row r="247">
          <cell r="B247">
            <v>765</v>
          </cell>
          <cell r="C247" t="str">
            <v>ATTIA FIRDOUS</v>
          </cell>
          <cell r="D247" t="str">
            <v>ABDUL KHALIQUE</v>
          </cell>
          <cell r="E247" t="str">
            <v>R-50, BLOCK-8,</v>
          </cell>
          <cell r="F247" t="str">
            <v>AZIZABAD, F. B. AREA,</v>
          </cell>
          <cell r="G247" t="str">
            <v>KARACHI.</v>
          </cell>
          <cell r="K247">
            <v>391</v>
          </cell>
          <cell r="L247">
            <v>391</v>
          </cell>
          <cell r="M247">
            <v>0</v>
          </cell>
          <cell r="N247">
            <v>391</v>
          </cell>
          <cell r="O247">
            <v>98</v>
          </cell>
          <cell r="P247">
            <v>78</v>
          </cell>
          <cell r="Q247">
            <v>215</v>
          </cell>
          <cell r="U247" t="str">
            <v>ATTIA FIRDOUS</v>
          </cell>
          <cell r="Y247">
            <v>391</v>
          </cell>
          <cell r="Z247">
            <v>391</v>
          </cell>
          <cell r="AA247">
            <v>78</v>
          </cell>
          <cell r="AB247" t="str">
            <v>Non Filler</v>
          </cell>
          <cell r="AE247">
            <v>0</v>
          </cell>
          <cell r="AF247">
            <v>0</v>
          </cell>
          <cell r="AG247">
            <v>0</v>
          </cell>
          <cell r="AK247">
            <v>0</v>
          </cell>
          <cell r="AL247">
            <v>0</v>
          </cell>
          <cell r="AM247">
            <v>0</v>
          </cell>
          <cell r="AQ247">
            <v>0</v>
          </cell>
          <cell r="AR247">
            <v>0</v>
          </cell>
          <cell r="AS247">
            <v>0</v>
          </cell>
          <cell r="AX247" t="e">
            <v>#N/A</v>
          </cell>
          <cell r="AY247" t="e">
            <v>#N/A</v>
          </cell>
          <cell r="AZ247" t="e">
            <v>#N/A</v>
          </cell>
          <cell r="BA247">
            <v>0</v>
          </cell>
        </row>
        <row r="248">
          <cell r="B248">
            <v>766</v>
          </cell>
          <cell r="C248" t="str">
            <v>ADNAN HAROON</v>
          </cell>
          <cell r="D248" t="str">
            <v>HAROON HAJI SATTAR</v>
          </cell>
          <cell r="E248" t="str">
            <v>D/6, YAKOOB TARRACE</v>
          </cell>
          <cell r="F248" t="str">
            <v>JAHANGIR ROAD,</v>
          </cell>
          <cell r="G248" t="str">
            <v>KARACHI.</v>
          </cell>
          <cell r="K248">
            <v>655</v>
          </cell>
          <cell r="L248">
            <v>655</v>
          </cell>
          <cell r="M248">
            <v>0</v>
          </cell>
          <cell r="N248">
            <v>655</v>
          </cell>
          <cell r="O248">
            <v>164</v>
          </cell>
          <cell r="P248">
            <v>131</v>
          </cell>
          <cell r="Q248">
            <v>360</v>
          </cell>
          <cell r="U248" t="str">
            <v>ADNAN HAROON</v>
          </cell>
          <cell r="Y248">
            <v>655</v>
          </cell>
          <cell r="Z248">
            <v>655</v>
          </cell>
          <cell r="AA248">
            <v>131</v>
          </cell>
          <cell r="AB248" t="str">
            <v>Non Filler</v>
          </cell>
          <cell r="AE248">
            <v>0</v>
          </cell>
          <cell r="AF248">
            <v>0</v>
          </cell>
          <cell r="AG248">
            <v>0</v>
          </cell>
          <cell r="AK248">
            <v>0</v>
          </cell>
          <cell r="AL248">
            <v>0</v>
          </cell>
          <cell r="AM248">
            <v>0</v>
          </cell>
          <cell r="AQ248">
            <v>0</v>
          </cell>
          <cell r="AR248">
            <v>0</v>
          </cell>
          <cell r="AS248">
            <v>0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0</v>
          </cell>
        </row>
        <row r="249">
          <cell r="B249">
            <v>781</v>
          </cell>
          <cell r="C249" t="str">
            <v>M. IRFAN</v>
          </cell>
          <cell r="D249" t="str">
            <v>A. RAZZAK</v>
          </cell>
          <cell r="E249" t="str">
            <v>R-101,GULSHAN BUNGALOWS,</v>
          </cell>
          <cell r="F249" t="str">
            <v>BLOCK-19,</v>
          </cell>
          <cell r="G249" t="str">
            <v>GULISTAN-E-JOHAR,</v>
          </cell>
          <cell r="H249" t="str">
            <v>KARACHI.</v>
          </cell>
          <cell r="K249">
            <v>162</v>
          </cell>
          <cell r="L249">
            <v>162</v>
          </cell>
          <cell r="M249">
            <v>0</v>
          </cell>
          <cell r="N249">
            <v>162</v>
          </cell>
          <cell r="O249">
            <v>41</v>
          </cell>
          <cell r="P249">
            <v>32</v>
          </cell>
          <cell r="Q249">
            <v>89</v>
          </cell>
          <cell r="U249" t="str">
            <v>M. IRFAN</v>
          </cell>
          <cell r="Y249">
            <v>162</v>
          </cell>
          <cell r="Z249">
            <v>162</v>
          </cell>
          <cell r="AA249">
            <v>32</v>
          </cell>
          <cell r="AB249" t="str">
            <v>Non Filler</v>
          </cell>
          <cell r="AE249">
            <v>0</v>
          </cell>
          <cell r="AF249">
            <v>0</v>
          </cell>
          <cell r="AG249">
            <v>0</v>
          </cell>
          <cell r="AK249">
            <v>0</v>
          </cell>
          <cell r="AL249">
            <v>0</v>
          </cell>
          <cell r="AM249">
            <v>0</v>
          </cell>
          <cell r="AQ249">
            <v>0</v>
          </cell>
          <cell r="AR249">
            <v>0</v>
          </cell>
          <cell r="AS249">
            <v>0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0</v>
          </cell>
        </row>
        <row r="250">
          <cell r="B250">
            <v>784</v>
          </cell>
          <cell r="C250" t="str">
            <v>AMANULLAH</v>
          </cell>
          <cell r="D250" t="str">
            <v>MANSAB ALI</v>
          </cell>
          <cell r="E250" t="str">
            <v>PIONEER TRADERS O.T. 5/86,</v>
          </cell>
          <cell r="F250" t="str">
            <v>THAKUR DEWARA LANE, OLD TOWN,</v>
          </cell>
          <cell r="G250" t="str">
            <v>KARACHI.</v>
          </cell>
          <cell r="K250">
            <v>278</v>
          </cell>
          <cell r="L250">
            <v>278</v>
          </cell>
          <cell r="M250">
            <v>0</v>
          </cell>
          <cell r="N250">
            <v>278</v>
          </cell>
          <cell r="O250">
            <v>70</v>
          </cell>
          <cell r="P250">
            <v>56</v>
          </cell>
          <cell r="Q250">
            <v>152</v>
          </cell>
          <cell r="U250" t="str">
            <v>AMANULLAH</v>
          </cell>
          <cell r="Y250">
            <v>278</v>
          </cell>
          <cell r="Z250">
            <v>278</v>
          </cell>
          <cell r="AA250">
            <v>56</v>
          </cell>
          <cell r="AB250" t="str">
            <v>Non Filler</v>
          </cell>
          <cell r="AE250">
            <v>0</v>
          </cell>
          <cell r="AF250">
            <v>0</v>
          </cell>
          <cell r="AG250">
            <v>0</v>
          </cell>
          <cell r="AK250">
            <v>0</v>
          </cell>
          <cell r="AL250">
            <v>0</v>
          </cell>
          <cell r="AM250">
            <v>0</v>
          </cell>
          <cell r="AQ250">
            <v>0</v>
          </cell>
          <cell r="AR250">
            <v>0</v>
          </cell>
          <cell r="AS250">
            <v>0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0</v>
          </cell>
        </row>
        <row r="251">
          <cell r="B251">
            <v>785</v>
          </cell>
          <cell r="C251" t="str">
            <v>ZAFAR SHAH</v>
          </cell>
          <cell r="D251" t="str">
            <v>MAHMOOD SHAH</v>
          </cell>
          <cell r="E251" t="str">
            <v>GOOD LUCK ENTERPRISES O.T. 5/91,</v>
          </cell>
          <cell r="F251" t="str">
            <v>THAKUR DEWARA LANE, OLD TOWN,</v>
          </cell>
          <cell r="G251" t="str">
            <v>KARACHI.</v>
          </cell>
          <cell r="K251">
            <v>278</v>
          </cell>
          <cell r="L251">
            <v>278</v>
          </cell>
          <cell r="M251">
            <v>0</v>
          </cell>
          <cell r="N251">
            <v>278</v>
          </cell>
          <cell r="O251">
            <v>70</v>
          </cell>
          <cell r="P251">
            <v>56</v>
          </cell>
          <cell r="Q251">
            <v>152</v>
          </cell>
          <cell r="U251" t="str">
            <v>ZAFAR SHAH</v>
          </cell>
          <cell r="Y251">
            <v>278</v>
          </cell>
          <cell r="Z251">
            <v>278</v>
          </cell>
          <cell r="AA251">
            <v>56</v>
          </cell>
          <cell r="AB251" t="str">
            <v>Non Filler</v>
          </cell>
          <cell r="AE251">
            <v>0</v>
          </cell>
          <cell r="AF251">
            <v>0</v>
          </cell>
          <cell r="AG251">
            <v>0</v>
          </cell>
          <cell r="AK251">
            <v>0</v>
          </cell>
          <cell r="AL251">
            <v>0</v>
          </cell>
          <cell r="AM251">
            <v>0</v>
          </cell>
          <cell r="AQ251">
            <v>0</v>
          </cell>
          <cell r="AR251">
            <v>0</v>
          </cell>
          <cell r="AS251">
            <v>0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0</v>
          </cell>
        </row>
        <row r="252">
          <cell r="B252">
            <v>786</v>
          </cell>
          <cell r="C252" t="str">
            <v>ABDUL SATTAR</v>
          </cell>
          <cell r="D252" t="str">
            <v>EBRAHIM</v>
          </cell>
          <cell r="E252" t="str">
            <v>O.T. 2/95, NAWMAL LANE,</v>
          </cell>
          <cell r="F252" t="str">
            <v>KAGZI BAZAR,</v>
          </cell>
          <cell r="G252" t="str">
            <v>KARACHI.</v>
          </cell>
          <cell r="K252">
            <v>521</v>
          </cell>
          <cell r="L252">
            <v>521</v>
          </cell>
          <cell r="M252">
            <v>0</v>
          </cell>
          <cell r="N252">
            <v>521</v>
          </cell>
          <cell r="O252">
            <v>130</v>
          </cell>
          <cell r="P252">
            <v>104</v>
          </cell>
          <cell r="Q252">
            <v>287</v>
          </cell>
          <cell r="U252" t="str">
            <v>ABDUL SATTAR</v>
          </cell>
          <cell r="Y252">
            <v>521</v>
          </cell>
          <cell r="Z252">
            <v>521</v>
          </cell>
          <cell r="AA252">
            <v>104</v>
          </cell>
          <cell r="AB252" t="str">
            <v>Non Filler</v>
          </cell>
          <cell r="AE252">
            <v>0</v>
          </cell>
          <cell r="AF252">
            <v>0</v>
          </cell>
          <cell r="AG252">
            <v>0</v>
          </cell>
          <cell r="AK252">
            <v>0</v>
          </cell>
          <cell r="AL252">
            <v>0</v>
          </cell>
          <cell r="AM252">
            <v>0</v>
          </cell>
          <cell r="AQ252">
            <v>0</v>
          </cell>
          <cell r="AR252">
            <v>0</v>
          </cell>
          <cell r="AS252">
            <v>0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0</v>
          </cell>
        </row>
        <row r="253">
          <cell r="B253">
            <v>787</v>
          </cell>
          <cell r="C253" t="str">
            <v>SYED HABIB</v>
          </cell>
          <cell r="D253" t="str">
            <v>MUGYAD</v>
          </cell>
          <cell r="E253" t="str">
            <v>WAHAB BROS. SHOP NO. 3,</v>
          </cell>
          <cell r="F253" t="str">
            <v>3/170, QARAH SHAH LANE,</v>
          </cell>
          <cell r="G253" t="str">
            <v>OLD TOWN, KARACHI.</v>
          </cell>
          <cell r="K253">
            <v>391</v>
          </cell>
          <cell r="L253">
            <v>391</v>
          </cell>
          <cell r="M253">
            <v>0</v>
          </cell>
          <cell r="N253">
            <v>391</v>
          </cell>
          <cell r="O253">
            <v>98</v>
          </cell>
          <cell r="P253">
            <v>78</v>
          </cell>
          <cell r="Q253">
            <v>215</v>
          </cell>
          <cell r="U253" t="str">
            <v>SYED HABIB</v>
          </cell>
          <cell r="Y253">
            <v>391</v>
          </cell>
          <cell r="Z253">
            <v>391</v>
          </cell>
          <cell r="AA253">
            <v>78</v>
          </cell>
          <cell r="AB253" t="str">
            <v>Non Filler</v>
          </cell>
          <cell r="AE253">
            <v>0</v>
          </cell>
          <cell r="AF253">
            <v>0</v>
          </cell>
          <cell r="AG253">
            <v>0</v>
          </cell>
          <cell r="AK253">
            <v>0</v>
          </cell>
          <cell r="AL253">
            <v>0</v>
          </cell>
          <cell r="AM253">
            <v>0</v>
          </cell>
          <cell r="AQ253">
            <v>0</v>
          </cell>
          <cell r="AR253">
            <v>0</v>
          </cell>
          <cell r="AS253">
            <v>0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0</v>
          </cell>
        </row>
        <row r="254">
          <cell r="B254">
            <v>788</v>
          </cell>
          <cell r="C254" t="str">
            <v>SHAHID ALI</v>
          </cell>
          <cell r="D254" t="str">
            <v>SHUKAT ALI</v>
          </cell>
          <cell r="E254" t="str">
            <v>GOOL LUCK ENTERPRISES, O.T.5/91,</v>
          </cell>
          <cell r="F254" t="str">
            <v>TIKAM LANE, OLD TOWN,</v>
          </cell>
          <cell r="G254" t="str">
            <v>KARACHI.</v>
          </cell>
          <cell r="K254">
            <v>391</v>
          </cell>
          <cell r="L254">
            <v>391</v>
          </cell>
          <cell r="M254">
            <v>0</v>
          </cell>
          <cell r="N254">
            <v>391</v>
          </cell>
          <cell r="O254">
            <v>98</v>
          </cell>
          <cell r="P254">
            <v>78</v>
          </cell>
          <cell r="Q254">
            <v>215</v>
          </cell>
          <cell r="U254" t="str">
            <v>SHAHID ALI</v>
          </cell>
          <cell r="Y254">
            <v>391</v>
          </cell>
          <cell r="Z254">
            <v>391</v>
          </cell>
          <cell r="AA254">
            <v>78</v>
          </cell>
          <cell r="AB254" t="str">
            <v>Non Filler</v>
          </cell>
          <cell r="AE254">
            <v>0</v>
          </cell>
          <cell r="AF254">
            <v>0</v>
          </cell>
          <cell r="AG254">
            <v>0</v>
          </cell>
          <cell r="AK254">
            <v>0</v>
          </cell>
          <cell r="AL254">
            <v>0</v>
          </cell>
          <cell r="AM254">
            <v>0</v>
          </cell>
          <cell r="AQ254">
            <v>0</v>
          </cell>
          <cell r="AR254">
            <v>0</v>
          </cell>
          <cell r="AS254">
            <v>0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0</v>
          </cell>
        </row>
        <row r="255">
          <cell r="B255">
            <v>789</v>
          </cell>
          <cell r="C255" t="str">
            <v>SUHAIL AHMED</v>
          </cell>
          <cell r="D255" t="str">
            <v>S. SABIR AHMED</v>
          </cell>
          <cell r="E255" t="str">
            <v>GOOL LUCK ENTERPRISES, O.T.5/91,</v>
          </cell>
          <cell r="F255" t="str">
            <v>TIKAM LANE, OLD TOWN,</v>
          </cell>
          <cell r="G255" t="str">
            <v>KARACHI.</v>
          </cell>
          <cell r="K255">
            <v>391</v>
          </cell>
          <cell r="L255">
            <v>391</v>
          </cell>
          <cell r="M255">
            <v>0</v>
          </cell>
          <cell r="N255">
            <v>391</v>
          </cell>
          <cell r="O255">
            <v>98</v>
          </cell>
          <cell r="P255">
            <v>78</v>
          </cell>
          <cell r="Q255">
            <v>215</v>
          </cell>
          <cell r="U255" t="str">
            <v>SUHAIL AHMED</v>
          </cell>
          <cell r="Y255">
            <v>391</v>
          </cell>
          <cell r="Z255">
            <v>391</v>
          </cell>
          <cell r="AA255">
            <v>78</v>
          </cell>
          <cell r="AB255" t="str">
            <v>Non Filler</v>
          </cell>
          <cell r="AE255">
            <v>0</v>
          </cell>
          <cell r="AF255">
            <v>0</v>
          </cell>
          <cell r="AG255">
            <v>0</v>
          </cell>
          <cell r="AK255">
            <v>0</v>
          </cell>
          <cell r="AL255">
            <v>0</v>
          </cell>
          <cell r="AM255">
            <v>0</v>
          </cell>
          <cell r="AQ255">
            <v>0</v>
          </cell>
          <cell r="AR255">
            <v>0</v>
          </cell>
          <cell r="AS255">
            <v>0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0</v>
          </cell>
        </row>
        <row r="256">
          <cell r="B256">
            <v>791</v>
          </cell>
          <cell r="C256" t="str">
            <v>MOHD. MINAJUDDIN</v>
          </cell>
          <cell r="D256" t="str">
            <v>GHULAM M.</v>
          </cell>
          <cell r="E256" t="str">
            <v>GOOD LUCK ENTERPRISES O.T. 5/91,</v>
          </cell>
          <cell r="F256" t="str">
            <v>TIKAM LANE, OLD TOWN,</v>
          </cell>
          <cell r="G256" t="str">
            <v>KARACHI.</v>
          </cell>
          <cell r="K256">
            <v>278</v>
          </cell>
          <cell r="L256">
            <v>278</v>
          </cell>
          <cell r="M256">
            <v>0</v>
          </cell>
          <cell r="N256">
            <v>278</v>
          </cell>
          <cell r="O256">
            <v>70</v>
          </cell>
          <cell r="P256">
            <v>56</v>
          </cell>
          <cell r="Q256">
            <v>152</v>
          </cell>
          <cell r="U256" t="str">
            <v>MOHD. MINAJUDDIN</v>
          </cell>
          <cell r="Y256">
            <v>278</v>
          </cell>
          <cell r="Z256">
            <v>278</v>
          </cell>
          <cell r="AA256">
            <v>56</v>
          </cell>
          <cell r="AB256" t="str">
            <v>Non Filler</v>
          </cell>
          <cell r="AE256">
            <v>0</v>
          </cell>
          <cell r="AF256">
            <v>0</v>
          </cell>
          <cell r="AG256">
            <v>0</v>
          </cell>
          <cell r="AK256">
            <v>0</v>
          </cell>
          <cell r="AL256">
            <v>0</v>
          </cell>
          <cell r="AM256">
            <v>0</v>
          </cell>
          <cell r="AQ256">
            <v>0</v>
          </cell>
          <cell r="AR256">
            <v>0</v>
          </cell>
          <cell r="AS256">
            <v>0</v>
          </cell>
          <cell r="AX256" t="e">
            <v>#N/A</v>
          </cell>
          <cell r="AY256" t="e">
            <v>#N/A</v>
          </cell>
          <cell r="AZ256" t="e">
            <v>#N/A</v>
          </cell>
          <cell r="BA256">
            <v>0</v>
          </cell>
        </row>
        <row r="257">
          <cell r="B257">
            <v>792</v>
          </cell>
          <cell r="C257" t="str">
            <v>RASHIDA</v>
          </cell>
          <cell r="D257" t="str">
            <v>ABDUL AZIZ</v>
          </cell>
          <cell r="E257" t="str">
            <v>5TH FLOOR, J.T. 4/65-66,</v>
          </cell>
          <cell r="F257" t="str">
            <v>H. ISMAIL ROAD, MITHADAR,</v>
          </cell>
          <cell r="G257" t="str">
            <v>KARACHI.</v>
          </cell>
          <cell r="K257">
            <v>278</v>
          </cell>
          <cell r="L257">
            <v>278</v>
          </cell>
          <cell r="M257">
            <v>0</v>
          </cell>
          <cell r="N257">
            <v>278</v>
          </cell>
          <cell r="O257">
            <v>70</v>
          </cell>
          <cell r="P257">
            <v>56</v>
          </cell>
          <cell r="Q257">
            <v>152</v>
          </cell>
          <cell r="U257" t="str">
            <v>RASHIDA</v>
          </cell>
          <cell r="Y257">
            <v>278</v>
          </cell>
          <cell r="Z257">
            <v>278</v>
          </cell>
          <cell r="AA257">
            <v>56</v>
          </cell>
          <cell r="AB257" t="str">
            <v>Non Filler</v>
          </cell>
          <cell r="AE257">
            <v>0</v>
          </cell>
          <cell r="AF257">
            <v>0</v>
          </cell>
          <cell r="AG257">
            <v>0</v>
          </cell>
          <cell r="AK257">
            <v>0</v>
          </cell>
          <cell r="AL257">
            <v>0</v>
          </cell>
          <cell r="AM257">
            <v>0</v>
          </cell>
          <cell r="AQ257">
            <v>0</v>
          </cell>
          <cell r="AR257">
            <v>0</v>
          </cell>
          <cell r="AS257">
            <v>0</v>
          </cell>
          <cell r="AX257" t="e">
            <v>#N/A</v>
          </cell>
          <cell r="AY257" t="e">
            <v>#N/A</v>
          </cell>
          <cell r="AZ257" t="e">
            <v>#N/A</v>
          </cell>
          <cell r="BA257">
            <v>0</v>
          </cell>
        </row>
        <row r="258">
          <cell r="B258">
            <v>795</v>
          </cell>
          <cell r="C258" t="str">
            <v>KHEKSHAN BEGUM</v>
          </cell>
          <cell r="D258" t="str">
            <v>MOENUDDIN</v>
          </cell>
          <cell r="E258" t="str">
            <v>2ND FLOOR, J.T. 4/59,</v>
          </cell>
          <cell r="F258" t="str">
            <v>KAYA STREET, MITHADAR,</v>
          </cell>
          <cell r="G258" t="str">
            <v>KARACHI.</v>
          </cell>
          <cell r="K258">
            <v>278</v>
          </cell>
          <cell r="L258">
            <v>278</v>
          </cell>
          <cell r="M258">
            <v>0</v>
          </cell>
          <cell r="N258">
            <v>278</v>
          </cell>
          <cell r="O258">
            <v>70</v>
          </cell>
          <cell r="P258">
            <v>56</v>
          </cell>
          <cell r="Q258">
            <v>152</v>
          </cell>
          <cell r="U258" t="str">
            <v>KHEKSHAN BEGUM</v>
          </cell>
          <cell r="Y258">
            <v>278</v>
          </cell>
          <cell r="Z258">
            <v>278</v>
          </cell>
          <cell r="AA258">
            <v>56</v>
          </cell>
          <cell r="AB258" t="str">
            <v>Non Filler</v>
          </cell>
          <cell r="AE258">
            <v>0</v>
          </cell>
          <cell r="AF258">
            <v>0</v>
          </cell>
          <cell r="AG258">
            <v>0</v>
          </cell>
          <cell r="AK258">
            <v>0</v>
          </cell>
          <cell r="AL258">
            <v>0</v>
          </cell>
          <cell r="AM258">
            <v>0</v>
          </cell>
          <cell r="AQ258">
            <v>0</v>
          </cell>
          <cell r="AR258">
            <v>0</v>
          </cell>
          <cell r="AS258">
            <v>0</v>
          </cell>
          <cell r="AX258" t="e">
            <v>#N/A</v>
          </cell>
          <cell r="AY258" t="e">
            <v>#N/A</v>
          </cell>
          <cell r="AZ258" t="e">
            <v>#N/A</v>
          </cell>
          <cell r="BA258">
            <v>0</v>
          </cell>
        </row>
        <row r="259">
          <cell r="B259">
            <v>798</v>
          </cell>
          <cell r="C259" t="str">
            <v>MOHD. YUSUF</v>
          </cell>
          <cell r="D259" t="str">
            <v>AHMED</v>
          </cell>
          <cell r="E259" t="str">
            <v>C/O M. AMIN 11 TAYYABI CENTRE,</v>
          </cell>
          <cell r="F259" t="str">
            <v>SHAHRAHE LIAQAT, NEW CHALLI,</v>
          </cell>
          <cell r="G259" t="str">
            <v>KARACHI.</v>
          </cell>
          <cell r="K259">
            <v>391</v>
          </cell>
          <cell r="L259">
            <v>391</v>
          </cell>
          <cell r="M259">
            <v>0</v>
          </cell>
          <cell r="N259">
            <v>391</v>
          </cell>
          <cell r="O259">
            <v>98</v>
          </cell>
          <cell r="P259">
            <v>78</v>
          </cell>
          <cell r="Q259">
            <v>215</v>
          </cell>
          <cell r="U259" t="str">
            <v>MOHD. YUSUF</v>
          </cell>
          <cell r="Y259">
            <v>391</v>
          </cell>
          <cell r="Z259">
            <v>391</v>
          </cell>
          <cell r="AA259">
            <v>78</v>
          </cell>
          <cell r="AB259" t="str">
            <v>Non Filler</v>
          </cell>
          <cell r="AE259">
            <v>0</v>
          </cell>
          <cell r="AF259">
            <v>0</v>
          </cell>
          <cell r="AG259">
            <v>0</v>
          </cell>
          <cell r="AK259">
            <v>0</v>
          </cell>
          <cell r="AL259">
            <v>0</v>
          </cell>
          <cell r="AM259">
            <v>0</v>
          </cell>
          <cell r="AQ259">
            <v>0</v>
          </cell>
          <cell r="AR259">
            <v>0</v>
          </cell>
          <cell r="AS259">
            <v>0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0</v>
          </cell>
        </row>
        <row r="260">
          <cell r="B260">
            <v>801</v>
          </cell>
          <cell r="C260" t="str">
            <v>MOHD. IQBAL,</v>
          </cell>
          <cell r="D260" t="str">
            <v>A. KARIM</v>
          </cell>
          <cell r="E260" t="str">
            <v>ZAMZAM STORE O.T. 9/100,</v>
          </cell>
          <cell r="F260" t="str">
            <v>KAGZI BAZAR,</v>
          </cell>
          <cell r="G260" t="str">
            <v>KARACHI.</v>
          </cell>
          <cell r="K260">
            <v>104</v>
          </cell>
          <cell r="L260">
            <v>104</v>
          </cell>
          <cell r="M260">
            <v>0</v>
          </cell>
          <cell r="N260">
            <v>104</v>
          </cell>
          <cell r="O260">
            <v>26</v>
          </cell>
          <cell r="P260">
            <v>21</v>
          </cell>
          <cell r="Q260">
            <v>57</v>
          </cell>
          <cell r="U260" t="str">
            <v>MOHD. IQBAL,</v>
          </cell>
          <cell r="Y260">
            <v>104</v>
          </cell>
          <cell r="Z260">
            <v>104</v>
          </cell>
          <cell r="AA260">
            <v>21</v>
          </cell>
          <cell r="AB260" t="str">
            <v>Non Filler</v>
          </cell>
          <cell r="AE260">
            <v>0</v>
          </cell>
          <cell r="AF260">
            <v>0</v>
          </cell>
          <cell r="AG260">
            <v>0</v>
          </cell>
          <cell r="AK260">
            <v>0</v>
          </cell>
          <cell r="AL260">
            <v>0</v>
          </cell>
          <cell r="AM260">
            <v>0</v>
          </cell>
          <cell r="AQ260">
            <v>0</v>
          </cell>
          <cell r="AR260">
            <v>0</v>
          </cell>
          <cell r="AS260">
            <v>0</v>
          </cell>
          <cell r="AX260" t="e">
            <v>#N/A</v>
          </cell>
          <cell r="AY260" t="e">
            <v>#N/A</v>
          </cell>
          <cell r="AZ260" t="e">
            <v>#N/A</v>
          </cell>
          <cell r="BA260">
            <v>0</v>
          </cell>
        </row>
        <row r="261">
          <cell r="B261">
            <v>802</v>
          </cell>
          <cell r="C261" t="str">
            <v>SAMIMA KHANAM</v>
          </cell>
          <cell r="D261" t="str">
            <v>TASAWAR ALI KHAN</v>
          </cell>
          <cell r="E261" t="str">
            <v>L-564, SECTOR SC-3,</v>
          </cell>
          <cell r="F261" t="str">
            <v>NORTH KARACHI.</v>
          </cell>
          <cell r="K261">
            <v>391</v>
          </cell>
          <cell r="L261">
            <v>391</v>
          </cell>
          <cell r="M261">
            <v>0</v>
          </cell>
          <cell r="N261">
            <v>391</v>
          </cell>
          <cell r="O261">
            <v>98</v>
          </cell>
          <cell r="P261">
            <v>78</v>
          </cell>
          <cell r="Q261">
            <v>215</v>
          </cell>
          <cell r="U261" t="str">
            <v>SAMIMA KHANAM</v>
          </cell>
          <cell r="Y261">
            <v>391</v>
          </cell>
          <cell r="Z261">
            <v>391</v>
          </cell>
          <cell r="AA261">
            <v>78</v>
          </cell>
          <cell r="AB261" t="str">
            <v>Non Filler</v>
          </cell>
          <cell r="AE261">
            <v>0</v>
          </cell>
          <cell r="AF261">
            <v>0</v>
          </cell>
          <cell r="AG261">
            <v>0</v>
          </cell>
          <cell r="AK261">
            <v>0</v>
          </cell>
          <cell r="AL261">
            <v>0</v>
          </cell>
          <cell r="AM261">
            <v>0</v>
          </cell>
          <cell r="AQ261">
            <v>0</v>
          </cell>
          <cell r="AR261">
            <v>0</v>
          </cell>
          <cell r="AS261">
            <v>0</v>
          </cell>
          <cell r="AX261" t="e">
            <v>#N/A</v>
          </cell>
          <cell r="AY261" t="e">
            <v>#N/A</v>
          </cell>
          <cell r="AZ261" t="e">
            <v>#N/A</v>
          </cell>
          <cell r="BA261">
            <v>0</v>
          </cell>
        </row>
        <row r="262">
          <cell r="B262">
            <v>804</v>
          </cell>
          <cell r="C262" t="str">
            <v>ABDUL KHALIL BACHATI</v>
          </cell>
          <cell r="D262" t="str">
            <v>HAJI MEHMOOD BACHATI</v>
          </cell>
          <cell r="E262" t="str">
            <v>L-563, SECTOR 5C-3,</v>
          </cell>
          <cell r="F262" t="str">
            <v>NORTH KARACHI.</v>
          </cell>
          <cell r="K262">
            <v>391</v>
          </cell>
          <cell r="L262">
            <v>391</v>
          </cell>
          <cell r="M262">
            <v>0</v>
          </cell>
          <cell r="N262">
            <v>391</v>
          </cell>
          <cell r="O262">
            <v>98</v>
          </cell>
          <cell r="P262">
            <v>78</v>
          </cell>
          <cell r="Q262">
            <v>215</v>
          </cell>
          <cell r="U262" t="str">
            <v>ABDUL KHALIL BACHATI</v>
          </cell>
          <cell r="Y262">
            <v>391</v>
          </cell>
          <cell r="Z262">
            <v>391</v>
          </cell>
          <cell r="AA262">
            <v>78</v>
          </cell>
          <cell r="AB262" t="str">
            <v>Non Filler</v>
          </cell>
          <cell r="AE262">
            <v>0</v>
          </cell>
          <cell r="AF262">
            <v>0</v>
          </cell>
          <cell r="AG262">
            <v>0</v>
          </cell>
          <cell r="AK262">
            <v>0</v>
          </cell>
          <cell r="AL262">
            <v>0</v>
          </cell>
          <cell r="AM262">
            <v>0</v>
          </cell>
          <cell r="AQ262">
            <v>0</v>
          </cell>
          <cell r="AR262">
            <v>0</v>
          </cell>
          <cell r="AS262">
            <v>0</v>
          </cell>
          <cell r="AX262" t="e">
            <v>#N/A</v>
          </cell>
          <cell r="AY262" t="e">
            <v>#N/A</v>
          </cell>
          <cell r="AZ262" t="e">
            <v>#N/A</v>
          </cell>
          <cell r="BA262">
            <v>0</v>
          </cell>
        </row>
        <row r="263">
          <cell r="B263">
            <v>809</v>
          </cell>
          <cell r="C263" t="str">
            <v>KARIM</v>
          </cell>
          <cell r="D263" t="str">
            <v>JAN MOHAMMAD</v>
          </cell>
          <cell r="E263" t="str">
            <v>4 ANSI CLOTH MARKET,</v>
          </cell>
          <cell r="F263" t="str">
            <v>NEW NEHAM ROAD,</v>
          </cell>
          <cell r="G263" t="str">
            <v>KARACHI.</v>
          </cell>
          <cell r="K263">
            <v>156</v>
          </cell>
          <cell r="L263">
            <v>156</v>
          </cell>
          <cell r="M263">
            <v>0</v>
          </cell>
          <cell r="N263">
            <v>156</v>
          </cell>
          <cell r="O263">
            <v>39</v>
          </cell>
          <cell r="P263">
            <v>31</v>
          </cell>
          <cell r="Q263">
            <v>86</v>
          </cell>
          <cell r="U263" t="str">
            <v>KARIM</v>
          </cell>
          <cell r="Y263">
            <v>156</v>
          </cell>
          <cell r="Z263">
            <v>156</v>
          </cell>
          <cell r="AA263">
            <v>31</v>
          </cell>
          <cell r="AB263" t="str">
            <v>Non Filler</v>
          </cell>
          <cell r="AE263">
            <v>0</v>
          </cell>
          <cell r="AF263">
            <v>0</v>
          </cell>
          <cell r="AG263">
            <v>0</v>
          </cell>
          <cell r="AK263">
            <v>0</v>
          </cell>
          <cell r="AL263">
            <v>0</v>
          </cell>
          <cell r="AM263">
            <v>0</v>
          </cell>
          <cell r="AQ263">
            <v>0</v>
          </cell>
          <cell r="AR263">
            <v>0</v>
          </cell>
          <cell r="AS263">
            <v>0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0</v>
          </cell>
        </row>
        <row r="264">
          <cell r="B264">
            <v>820</v>
          </cell>
          <cell r="C264" t="str">
            <v>FAUZIA BANO</v>
          </cell>
          <cell r="D264" t="str">
            <v>SIDDIQUE AHMED</v>
          </cell>
          <cell r="E264" t="str">
            <v>II-B HOOR MKT. C-80 NAZIMABAD-2</v>
          </cell>
          <cell r="F264" t="str">
            <v>KARACHI</v>
          </cell>
          <cell r="K264">
            <v>259</v>
          </cell>
          <cell r="L264">
            <v>259</v>
          </cell>
          <cell r="M264">
            <v>0</v>
          </cell>
          <cell r="N264">
            <v>259</v>
          </cell>
          <cell r="O264">
            <v>65</v>
          </cell>
          <cell r="P264">
            <v>52</v>
          </cell>
          <cell r="Q264">
            <v>142</v>
          </cell>
          <cell r="U264" t="str">
            <v>FAUZIA BANO</v>
          </cell>
          <cell r="Y264">
            <v>259</v>
          </cell>
          <cell r="Z264">
            <v>259</v>
          </cell>
          <cell r="AA264">
            <v>52</v>
          </cell>
          <cell r="AB264" t="str">
            <v>Non Filler</v>
          </cell>
          <cell r="AE264">
            <v>0</v>
          </cell>
          <cell r="AF264">
            <v>0</v>
          </cell>
          <cell r="AG264">
            <v>0</v>
          </cell>
          <cell r="AK264">
            <v>0</v>
          </cell>
          <cell r="AL264">
            <v>0</v>
          </cell>
          <cell r="AM264">
            <v>0</v>
          </cell>
          <cell r="AQ264">
            <v>0</v>
          </cell>
          <cell r="AR264">
            <v>0</v>
          </cell>
          <cell r="AS264">
            <v>0</v>
          </cell>
          <cell r="AX264" t="e">
            <v>#N/A</v>
          </cell>
          <cell r="AY264" t="e">
            <v>#N/A</v>
          </cell>
          <cell r="AZ264" t="e">
            <v>#N/A</v>
          </cell>
          <cell r="BA264">
            <v>0</v>
          </cell>
        </row>
        <row r="265">
          <cell r="B265">
            <v>830</v>
          </cell>
          <cell r="C265" t="str">
            <v>A. GHAFFAR</v>
          </cell>
          <cell r="D265" t="str">
            <v>A. KARIM</v>
          </cell>
          <cell r="E265" t="str">
            <v>II F-9/11 NAZIMABAD</v>
          </cell>
          <cell r="F265" t="str">
            <v>KARACHI</v>
          </cell>
          <cell r="K265">
            <v>391</v>
          </cell>
          <cell r="L265">
            <v>391</v>
          </cell>
          <cell r="M265">
            <v>0</v>
          </cell>
          <cell r="N265">
            <v>391</v>
          </cell>
          <cell r="O265">
            <v>98</v>
          </cell>
          <cell r="P265">
            <v>78</v>
          </cell>
          <cell r="Q265">
            <v>215</v>
          </cell>
          <cell r="U265" t="str">
            <v>A. GHAFFAR</v>
          </cell>
          <cell r="Y265">
            <v>391</v>
          </cell>
          <cell r="Z265">
            <v>391</v>
          </cell>
          <cell r="AA265">
            <v>78</v>
          </cell>
          <cell r="AB265" t="str">
            <v>Non Filler</v>
          </cell>
          <cell r="AE265">
            <v>0</v>
          </cell>
          <cell r="AF265">
            <v>0</v>
          </cell>
          <cell r="AG265">
            <v>0</v>
          </cell>
          <cell r="AK265">
            <v>0</v>
          </cell>
          <cell r="AL265">
            <v>0</v>
          </cell>
          <cell r="AM265">
            <v>0</v>
          </cell>
          <cell r="AQ265">
            <v>0</v>
          </cell>
          <cell r="AR265">
            <v>0</v>
          </cell>
          <cell r="AS265">
            <v>0</v>
          </cell>
          <cell r="AX265" t="e">
            <v>#N/A</v>
          </cell>
          <cell r="AY265" t="e">
            <v>#N/A</v>
          </cell>
          <cell r="AZ265" t="e">
            <v>#N/A</v>
          </cell>
          <cell r="BA265">
            <v>0</v>
          </cell>
        </row>
        <row r="266">
          <cell r="B266">
            <v>832</v>
          </cell>
          <cell r="C266" t="str">
            <v>M. ZAMAN</v>
          </cell>
          <cell r="D266" t="str">
            <v>NOOR AHMED</v>
          </cell>
          <cell r="E266" t="str">
            <v>R 116 F.B. AREA</v>
          </cell>
          <cell r="F266" t="str">
            <v>KARACHI</v>
          </cell>
          <cell r="K266">
            <v>259</v>
          </cell>
          <cell r="L266">
            <v>259</v>
          </cell>
          <cell r="M266">
            <v>0</v>
          </cell>
          <cell r="N266">
            <v>259</v>
          </cell>
          <cell r="O266">
            <v>65</v>
          </cell>
          <cell r="P266">
            <v>52</v>
          </cell>
          <cell r="Q266">
            <v>142</v>
          </cell>
          <cell r="U266" t="str">
            <v>M. ZAMAN</v>
          </cell>
          <cell r="Y266">
            <v>259</v>
          </cell>
          <cell r="Z266">
            <v>259</v>
          </cell>
          <cell r="AA266">
            <v>52</v>
          </cell>
          <cell r="AB266" t="str">
            <v>Non Filler</v>
          </cell>
          <cell r="AE266">
            <v>0</v>
          </cell>
          <cell r="AF266">
            <v>0</v>
          </cell>
          <cell r="AG266">
            <v>0</v>
          </cell>
          <cell r="AK266">
            <v>0</v>
          </cell>
          <cell r="AL266">
            <v>0</v>
          </cell>
          <cell r="AM266">
            <v>0</v>
          </cell>
          <cell r="AQ266">
            <v>0</v>
          </cell>
          <cell r="AR266">
            <v>0</v>
          </cell>
          <cell r="AS266">
            <v>0</v>
          </cell>
          <cell r="AX266" t="e">
            <v>#N/A</v>
          </cell>
          <cell r="AY266" t="e">
            <v>#N/A</v>
          </cell>
          <cell r="AZ266" t="e">
            <v>#N/A</v>
          </cell>
          <cell r="BA266">
            <v>0</v>
          </cell>
        </row>
        <row r="267">
          <cell r="B267">
            <v>833</v>
          </cell>
          <cell r="C267" t="str">
            <v>SHAKEEL AHMED</v>
          </cell>
          <cell r="D267" t="str">
            <v>A. GHAFOOR</v>
          </cell>
          <cell r="E267" t="str">
            <v>II-B HOOR MKT. F/NO.80</v>
          </cell>
          <cell r="F267" t="str">
            <v>NAZIMABAD</v>
          </cell>
          <cell r="G267" t="str">
            <v>KARACHI</v>
          </cell>
          <cell r="K267">
            <v>259</v>
          </cell>
          <cell r="L267">
            <v>259</v>
          </cell>
          <cell r="M267">
            <v>0</v>
          </cell>
          <cell r="N267">
            <v>259</v>
          </cell>
          <cell r="O267">
            <v>65</v>
          </cell>
          <cell r="P267">
            <v>52</v>
          </cell>
          <cell r="Q267">
            <v>142</v>
          </cell>
          <cell r="U267" t="str">
            <v>SHAKEEL AHMED</v>
          </cell>
          <cell r="Y267">
            <v>259</v>
          </cell>
          <cell r="Z267">
            <v>259</v>
          </cell>
          <cell r="AA267">
            <v>52</v>
          </cell>
          <cell r="AB267" t="str">
            <v>Non Filler</v>
          </cell>
          <cell r="AE267">
            <v>0</v>
          </cell>
          <cell r="AF267">
            <v>0</v>
          </cell>
          <cell r="AG267">
            <v>0</v>
          </cell>
          <cell r="AK267">
            <v>0</v>
          </cell>
          <cell r="AL267">
            <v>0</v>
          </cell>
          <cell r="AM267">
            <v>0</v>
          </cell>
          <cell r="AQ267">
            <v>0</v>
          </cell>
          <cell r="AR267">
            <v>0</v>
          </cell>
          <cell r="AS267">
            <v>0</v>
          </cell>
          <cell r="AX267" t="e">
            <v>#N/A</v>
          </cell>
          <cell r="AY267" t="e">
            <v>#N/A</v>
          </cell>
          <cell r="AZ267" t="e">
            <v>#N/A</v>
          </cell>
          <cell r="BA267">
            <v>0</v>
          </cell>
        </row>
        <row r="268">
          <cell r="B268">
            <v>834</v>
          </cell>
          <cell r="C268" t="str">
            <v>LIAQUAT ALI RAO</v>
          </cell>
          <cell r="D268" t="str">
            <v>RIASAT ALI RAO</v>
          </cell>
          <cell r="E268" t="str">
            <v>II-B HOOR MKT. F/NO.80</v>
          </cell>
          <cell r="F268" t="str">
            <v>NAZIMABAD</v>
          </cell>
          <cell r="G268" t="str">
            <v>KARACHI</v>
          </cell>
          <cell r="K268">
            <v>259</v>
          </cell>
          <cell r="L268">
            <v>259</v>
          </cell>
          <cell r="M268">
            <v>0</v>
          </cell>
          <cell r="N268">
            <v>259</v>
          </cell>
          <cell r="O268">
            <v>65</v>
          </cell>
          <cell r="P268">
            <v>52</v>
          </cell>
          <cell r="Q268">
            <v>142</v>
          </cell>
          <cell r="U268" t="str">
            <v>LIAQUAT ALI RAO</v>
          </cell>
          <cell r="Y268">
            <v>259</v>
          </cell>
          <cell r="Z268">
            <v>259</v>
          </cell>
          <cell r="AA268">
            <v>52</v>
          </cell>
          <cell r="AB268" t="str">
            <v>Non Filler</v>
          </cell>
          <cell r="AE268">
            <v>0</v>
          </cell>
          <cell r="AF268">
            <v>0</v>
          </cell>
          <cell r="AG268">
            <v>0</v>
          </cell>
          <cell r="AK268">
            <v>0</v>
          </cell>
          <cell r="AL268">
            <v>0</v>
          </cell>
          <cell r="AM268">
            <v>0</v>
          </cell>
          <cell r="AQ268">
            <v>0</v>
          </cell>
          <cell r="AR268">
            <v>0</v>
          </cell>
          <cell r="AS268">
            <v>0</v>
          </cell>
          <cell r="AX268" t="e">
            <v>#N/A</v>
          </cell>
          <cell r="AY268" t="e">
            <v>#N/A</v>
          </cell>
          <cell r="AZ268" t="e">
            <v>#N/A</v>
          </cell>
          <cell r="BA268">
            <v>0</v>
          </cell>
        </row>
        <row r="269">
          <cell r="B269">
            <v>842</v>
          </cell>
          <cell r="C269" t="str">
            <v>NUSRAT</v>
          </cell>
          <cell r="D269" t="str">
            <v>A. AHMED</v>
          </cell>
          <cell r="E269" t="str">
            <v>FLAT-502 SHAMA PLAZA</v>
          </cell>
          <cell r="F269" t="str">
            <v>B-A/3 KHARADAR</v>
          </cell>
          <cell r="G269" t="str">
            <v>KARACHI</v>
          </cell>
          <cell r="K269">
            <v>391</v>
          </cell>
          <cell r="L269">
            <v>391</v>
          </cell>
          <cell r="M269">
            <v>0</v>
          </cell>
          <cell r="N269">
            <v>391</v>
          </cell>
          <cell r="O269">
            <v>98</v>
          </cell>
          <cell r="P269">
            <v>78</v>
          </cell>
          <cell r="Q269">
            <v>215</v>
          </cell>
          <cell r="U269" t="str">
            <v>NUSRAT</v>
          </cell>
          <cell r="Y269">
            <v>391</v>
          </cell>
          <cell r="Z269">
            <v>391</v>
          </cell>
          <cell r="AA269">
            <v>78</v>
          </cell>
          <cell r="AB269" t="str">
            <v>Non Filler</v>
          </cell>
          <cell r="AE269">
            <v>0</v>
          </cell>
          <cell r="AF269">
            <v>0</v>
          </cell>
          <cell r="AG269">
            <v>0</v>
          </cell>
          <cell r="AK269">
            <v>0</v>
          </cell>
          <cell r="AL269">
            <v>0</v>
          </cell>
          <cell r="AM269">
            <v>0</v>
          </cell>
          <cell r="AQ269">
            <v>0</v>
          </cell>
          <cell r="AR269">
            <v>0</v>
          </cell>
          <cell r="AS269">
            <v>0</v>
          </cell>
          <cell r="AX269" t="e">
            <v>#N/A</v>
          </cell>
          <cell r="AY269" t="e">
            <v>#N/A</v>
          </cell>
          <cell r="AZ269" t="e">
            <v>#N/A</v>
          </cell>
          <cell r="BA269">
            <v>0</v>
          </cell>
        </row>
        <row r="270">
          <cell r="B270">
            <v>850</v>
          </cell>
          <cell r="C270" t="str">
            <v>RASHEED ALI</v>
          </cell>
          <cell r="D270" t="str">
            <v>RAMSAN ALI</v>
          </cell>
          <cell r="E270" t="str">
            <v>CASH ASSESMENT BR. KPT</v>
          </cell>
          <cell r="F270" t="str">
            <v>KARACHI</v>
          </cell>
          <cell r="K270">
            <v>80</v>
          </cell>
          <cell r="L270">
            <v>80</v>
          </cell>
          <cell r="M270">
            <v>0</v>
          </cell>
          <cell r="N270">
            <v>80</v>
          </cell>
          <cell r="O270">
            <v>20</v>
          </cell>
          <cell r="P270">
            <v>12</v>
          </cell>
          <cell r="Q270">
            <v>48</v>
          </cell>
          <cell r="U270" t="str">
            <v>RASHEED ALI</v>
          </cell>
          <cell r="V270" t="str">
            <v>4210118203121</v>
          </cell>
          <cell r="Y270">
            <v>80</v>
          </cell>
          <cell r="Z270">
            <v>80</v>
          </cell>
          <cell r="AA270">
            <v>12</v>
          </cell>
          <cell r="AB270" t="str">
            <v>Filler</v>
          </cell>
          <cell r="AE270">
            <v>0</v>
          </cell>
          <cell r="AF270">
            <v>0</v>
          </cell>
          <cell r="AG270">
            <v>0</v>
          </cell>
          <cell r="AK270">
            <v>0</v>
          </cell>
          <cell r="AL270">
            <v>0</v>
          </cell>
          <cell r="AM270">
            <v>0</v>
          </cell>
          <cell r="AQ270">
            <v>0</v>
          </cell>
          <cell r="AR270">
            <v>0</v>
          </cell>
          <cell r="AS270">
            <v>0</v>
          </cell>
          <cell r="AX270" t="e">
            <v>#N/A</v>
          </cell>
          <cell r="AY270" t="e">
            <v>#N/A</v>
          </cell>
          <cell r="AZ270" t="e">
            <v>#N/A</v>
          </cell>
          <cell r="BA270">
            <v>0</v>
          </cell>
        </row>
        <row r="271">
          <cell r="B271">
            <v>851</v>
          </cell>
          <cell r="C271" t="str">
            <v>ASAD ALI</v>
          </cell>
          <cell r="D271" t="str">
            <v>ALI</v>
          </cell>
          <cell r="E271" t="str">
            <v>O.T 7/6 ASHRAFI MANZIL, BARA IMAM BARA</v>
          </cell>
          <cell r="F271" t="str">
            <v>MITHADAR</v>
          </cell>
          <cell r="G271" t="str">
            <v>KARACHI</v>
          </cell>
          <cell r="K271">
            <v>654</v>
          </cell>
          <cell r="L271">
            <v>654</v>
          </cell>
          <cell r="M271">
            <v>0</v>
          </cell>
          <cell r="N271">
            <v>654</v>
          </cell>
          <cell r="O271">
            <v>164</v>
          </cell>
          <cell r="P271">
            <v>131</v>
          </cell>
          <cell r="Q271">
            <v>359</v>
          </cell>
          <cell r="U271" t="str">
            <v>ASAD ALI</v>
          </cell>
          <cell r="Y271">
            <v>654</v>
          </cell>
          <cell r="Z271">
            <v>654</v>
          </cell>
          <cell r="AA271">
            <v>131</v>
          </cell>
          <cell r="AB271" t="str">
            <v>Non Filler</v>
          </cell>
          <cell r="AE271">
            <v>0</v>
          </cell>
          <cell r="AF271">
            <v>0</v>
          </cell>
          <cell r="AG271">
            <v>0</v>
          </cell>
          <cell r="AK271">
            <v>0</v>
          </cell>
          <cell r="AL271">
            <v>0</v>
          </cell>
          <cell r="AM271">
            <v>0</v>
          </cell>
          <cell r="AQ271">
            <v>0</v>
          </cell>
          <cell r="AR271">
            <v>0</v>
          </cell>
          <cell r="AS271">
            <v>0</v>
          </cell>
          <cell r="AX271" t="e">
            <v>#N/A</v>
          </cell>
          <cell r="AY271" t="e">
            <v>#N/A</v>
          </cell>
          <cell r="AZ271" t="e">
            <v>#N/A</v>
          </cell>
          <cell r="BA271">
            <v>0</v>
          </cell>
        </row>
        <row r="272">
          <cell r="B272">
            <v>854</v>
          </cell>
          <cell r="C272" t="str">
            <v>SAEED AHMED</v>
          </cell>
          <cell r="D272" t="str">
            <v>MAJID AHMED</v>
          </cell>
          <cell r="E272" t="str">
            <v>HOUSE-893/8 AZIZBAD</v>
          </cell>
          <cell r="F272" t="str">
            <v>F.B. AREA</v>
          </cell>
          <cell r="G272" t="str">
            <v>KARACHI</v>
          </cell>
          <cell r="K272">
            <v>156</v>
          </cell>
          <cell r="L272">
            <v>156</v>
          </cell>
          <cell r="M272">
            <v>0</v>
          </cell>
          <cell r="N272">
            <v>156</v>
          </cell>
          <cell r="O272">
            <v>39</v>
          </cell>
          <cell r="P272">
            <v>31</v>
          </cell>
          <cell r="Q272">
            <v>86</v>
          </cell>
          <cell r="U272" t="str">
            <v>SAEED AHMED</v>
          </cell>
          <cell r="Y272">
            <v>156</v>
          </cell>
          <cell r="Z272">
            <v>156</v>
          </cell>
          <cell r="AA272">
            <v>31</v>
          </cell>
          <cell r="AB272" t="str">
            <v>Non Filler</v>
          </cell>
          <cell r="AE272">
            <v>0</v>
          </cell>
          <cell r="AF272">
            <v>0</v>
          </cell>
          <cell r="AG272">
            <v>0</v>
          </cell>
          <cell r="AK272">
            <v>0</v>
          </cell>
          <cell r="AL272">
            <v>0</v>
          </cell>
          <cell r="AM272">
            <v>0</v>
          </cell>
          <cell r="AQ272">
            <v>0</v>
          </cell>
          <cell r="AR272">
            <v>0</v>
          </cell>
          <cell r="AS272">
            <v>0</v>
          </cell>
          <cell r="AX272" t="e">
            <v>#N/A</v>
          </cell>
          <cell r="AY272" t="e">
            <v>#N/A</v>
          </cell>
          <cell r="AZ272" t="e">
            <v>#N/A</v>
          </cell>
          <cell r="BA272">
            <v>0</v>
          </cell>
        </row>
        <row r="273">
          <cell r="B273">
            <v>855</v>
          </cell>
          <cell r="C273" t="str">
            <v>MANSOOR AHMED ZUBAIRI</v>
          </cell>
          <cell r="D273" t="str">
            <v>FAIZ HASAN ZUBAIRI</v>
          </cell>
          <cell r="E273" t="str">
            <v>A-65 GULSHAN E IQBAL BLOCK D/1</v>
          </cell>
          <cell r="F273" t="str">
            <v>KARACHI</v>
          </cell>
          <cell r="K273">
            <v>156</v>
          </cell>
          <cell r="L273">
            <v>156</v>
          </cell>
          <cell r="M273">
            <v>0</v>
          </cell>
          <cell r="N273">
            <v>156</v>
          </cell>
          <cell r="O273">
            <v>39</v>
          </cell>
          <cell r="P273">
            <v>31</v>
          </cell>
          <cell r="Q273">
            <v>86</v>
          </cell>
          <cell r="U273" t="str">
            <v>MANSOOR AHMED ZUBAIRI</v>
          </cell>
          <cell r="Y273">
            <v>156</v>
          </cell>
          <cell r="Z273">
            <v>156</v>
          </cell>
          <cell r="AA273">
            <v>31</v>
          </cell>
          <cell r="AB273" t="str">
            <v>Non Filler</v>
          </cell>
          <cell r="AE273">
            <v>0</v>
          </cell>
          <cell r="AF273">
            <v>0</v>
          </cell>
          <cell r="AG273">
            <v>0</v>
          </cell>
          <cell r="AK273">
            <v>0</v>
          </cell>
          <cell r="AL273">
            <v>0</v>
          </cell>
          <cell r="AM273">
            <v>0</v>
          </cell>
          <cell r="AQ273">
            <v>0</v>
          </cell>
          <cell r="AR273">
            <v>0</v>
          </cell>
          <cell r="AS273">
            <v>0</v>
          </cell>
          <cell r="AX273" t="e">
            <v>#N/A</v>
          </cell>
          <cell r="AY273" t="e">
            <v>#N/A</v>
          </cell>
          <cell r="AZ273" t="e">
            <v>#N/A</v>
          </cell>
          <cell r="BA273">
            <v>0</v>
          </cell>
        </row>
        <row r="274">
          <cell r="B274">
            <v>885</v>
          </cell>
          <cell r="C274" t="str">
            <v>MUHAMMED HALIM</v>
          </cell>
          <cell r="D274" t="str">
            <v>ALLAH RAKHA</v>
          </cell>
          <cell r="E274" t="str">
            <v>O.T.8/56,SHOP NO.1,</v>
          </cell>
          <cell r="F274" t="str">
            <v>AKBAR STREET, RAMPART ROW.</v>
          </cell>
          <cell r="G274" t="str">
            <v>MITHADAR,</v>
          </cell>
          <cell r="H274" t="str">
            <v>KARACHI.</v>
          </cell>
          <cell r="K274">
            <v>120</v>
          </cell>
          <cell r="L274">
            <v>120</v>
          </cell>
          <cell r="M274">
            <v>0</v>
          </cell>
          <cell r="N274">
            <v>120</v>
          </cell>
          <cell r="O274">
            <v>30</v>
          </cell>
          <cell r="P274">
            <v>24</v>
          </cell>
          <cell r="Q274">
            <v>66</v>
          </cell>
          <cell r="U274" t="str">
            <v>MUHAMMED HALIM</v>
          </cell>
          <cell r="Y274">
            <v>120</v>
          </cell>
          <cell r="Z274">
            <v>120</v>
          </cell>
          <cell r="AA274">
            <v>24</v>
          </cell>
          <cell r="AB274" t="str">
            <v>Non Filler</v>
          </cell>
          <cell r="AE274">
            <v>0</v>
          </cell>
          <cell r="AF274">
            <v>0</v>
          </cell>
          <cell r="AG274">
            <v>0</v>
          </cell>
          <cell r="AK274">
            <v>0</v>
          </cell>
          <cell r="AL274">
            <v>0</v>
          </cell>
          <cell r="AM274">
            <v>0</v>
          </cell>
          <cell r="AQ274">
            <v>0</v>
          </cell>
          <cell r="AR274">
            <v>0</v>
          </cell>
          <cell r="AS274">
            <v>0</v>
          </cell>
          <cell r="AX274" t="e">
            <v>#N/A</v>
          </cell>
          <cell r="AY274" t="e">
            <v>#N/A</v>
          </cell>
          <cell r="AZ274" t="e">
            <v>#N/A</v>
          </cell>
          <cell r="BA274">
            <v>0</v>
          </cell>
        </row>
        <row r="275">
          <cell r="B275">
            <v>897</v>
          </cell>
          <cell r="C275" t="str">
            <v>MUHAMMED ASLAM</v>
          </cell>
          <cell r="D275" t="str">
            <v>MUHAMMED ASHRAF</v>
          </cell>
          <cell r="E275" t="str">
            <v>A/16 YAQOOB TERRACE</v>
          </cell>
          <cell r="F275" t="str">
            <v>JAHANGIR RD.</v>
          </cell>
          <cell r="G275" t="str">
            <v>KARACHI.</v>
          </cell>
          <cell r="K275">
            <v>385</v>
          </cell>
          <cell r="L275">
            <v>385</v>
          </cell>
          <cell r="M275">
            <v>0</v>
          </cell>
          <cell r="N275">
            <v>385</v>
          </cell>
          <cell r="O275">
            <v>96</v>
          </cell>
          <cell r="P275">
            <v>77</v>
          </cell>
          <cell r="Q275">
            <v>212</v>
          </cell>
          <cell r="U275" t="str">
            <v>MUHAMMED ASLAM</v>
          </cell>
          <cell r="Y275">
            <v>385</v>
          </cell>
          <cell r="Z275">
            <v>385</v>
          </cell>
          <cell r="AA275">
            <v>77</v>
          </cell>
          <cell r="AB275" t="str">
            <v>Non Filler</v>
          </cell>
          <cell r="AE275">
            <v>0</v>
          </cell>
          <cell r="AF275">
            <v>0</v>
          </cell>
          <cell r="AG275">
            <v>0</v>
          </cell>
          <cell r="AK275">
            <v>0</v>
          </cell>
          <cell r="AL275">
            <v>0</v>
          </cell>
          <cell r="AM275">
            <v>0</v>
          </cell>
          <cell r="AQ275">
            <v>0</v>
          </cell>
          <cell r="AR275">
            <v>0</v>
          </cell>
          <cell r="AS275">
            <v>0</v>
          </cell>
          <cell r="AX275" t="e">
            <v>#N/A</v>
          </cell>
          <cell r="AY275" t="e">
            <v>#N/A</v>
          </cell>
          <cell r="AZ275" t="e">
            <v>#N/A</v>
          </cell>
          <cell r="BA275">
            <v>0</v>
          </cell>
        </row>
        <row r="276">
          <cell r="B276">
            <v>913</v>
          </cell>
          <cell r="C276" t="str">
            <v>SHAEER IYAZ KHAN</v>
          </cell>
          <cell r="D276" t="str">
            <v>MEER SAHEB KHAN</v>
          </cell>
          <cell r="E276" t="str">
            <v>113/2 HUSSAINABAD</v>
          </cell>
          <cell r="F276" t="str">
            <v>F B AREA</v>
          </cell>
          <cell r="G276" t="str">
            <v>KARACHI.</v>
          </cell>
          <cell r="K276">
            <v>311</v>
          </cell>
          <cell r="L276">
            <v>311</v>
          </cell>
          <cell r="M276">
            <v>0</v>
          </cell>
          <cell r="N276">
            <v>311</v>
          </cell>
          <cell r="O276">
            <v>78</v>
          </cell>
          <cell r="P276">
            <v>62</v>
          </cell>
          <cell r="Q276">
            <v>171</v>
          </cell>
          <cell r="U276" t="str">
            <v>SHAEER IYAZ KHAN</v>
          </cell>
          <cell r="Y276">
            <v>311</v>
          </cell>
          <cell r="Z276">
            <v>311</v>
          </cell>
          <cell r="AA276">
            <v>62</v>
          </cell>
          <cell r="AB276" t="str">
            <v>Non Filler</v>
          </cell>
          <cell r="AE276">
            <v>0</v>
          </cell>
          <cell r="AF276">
            <v>0</v>
          </cell>
          <cell r="AG276">
            <v>0</v>
          </cell>
          <cell r="AK276">
            <v>0</v>
          </cell>
          <cell r="AL276">
            <v>0</v>
          </cell>
          <cell r="AM276">
            <v>0</v>
          </cell>
          <cell r="AQ276">
            <v>0</v>
          </cell>
          <cell r="AR276">
            <v>0</v>
          </cell>
          <cell r="AS276">
            <v>0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0</v>
          </cell>
        </row>
        <row r="277">
          <cell r="B277">
            <v>914</v>
          </cell>
          <cell r="C277" t="str">
            <v>MUHAMMED SUALAY</v>
          </cell>
          <cell r="D277" t="str">
            <v>DUSHAROO</v>
          </cell>
          <cell r="E277" t="str">
            <v>20 MOON MKT.</v>
          </cell>
          <cell r="F277" t="str">
            <v>ABDULLAH HAROON MKT.</v>
          </cell>
          <cell r="G277" t="str">
            <v>KARACHI.</v>
          </cell>
          <cell r="K277">
            <v>80</v>
          </cell>
          <cell r="L277">
            <v>80</v>
          </cell>
          <cell r="M277">
            <v>0</v>
          </cell>
          <cell r="N277">
            <v>80</v>
          </cell>
          <cell r="O277">
            <v>20</v>
          </cell>
          <cell r="P277">
            <v>16</v>
          </cell>
          <cell r="Q277">
            <v>44</v>
          </cell>
          <cell r="U277" t="str">
            <v>MUHAMMED SUALAY</v>
          </cell>
          <cell r="Y277">
            <v>80</v>
          </cell>
          <cell r="Z277">
            <v>80</v>
          </cell>
          <cell r="AA277">
            <v>16</v>
          </cell>
          <cell r="AB277" t="str">
            <v>Non Filler</v>
          </cell>
          <cell r="AE277">
            <v>0</v>
          </cell>
          <cell r="AF277">
            <v>0</v>
          </cell>
          <cell r="AG277">
            <v>0</v>
          </cell>
          <cell r="AK277">
            <v>0</v>
          </cell>
          <cell r="AL277">
            <v>0</v>
          </cell>
          <cell r="AM277">
            <v>0</v>
          </cell>
          <cell r="AQ277">
            <v>0</v>
          </cell>
          <cell r="AR277">
            <v>0</v>
          </cell>
          <cell r="AS277">
            <v>0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0</v>
          </cell>
        </row>
        <row r="278">
          <cell r="B278">
            <v>916</v>
          </cell>
          <cell r="C278" t="str">
            <v>M. SHARIF</v>
          </cell>
          <cell r="D278" t="str">
            <v>KARAMUDDIN</v>
          </cell>
          <cell r="E278" t="str">
            <v>301 SHAMA PLAZA</v>
          </cell>
          <cell r="F278" t="str">
            <v>KHARADAR</v>
          </cell>
          <cell r="G278" t="str">
            <v>KARACHI.</v>
          </cell>
          <cell r="K278">
            <v>7</v>
          </cell>
          <cell r="L278">
            <v>7</v>
          </cell>
          <cell r="M278">
            <v>0</v>
          </cell>
          <cell r="N278">
            <v>7</v>
          </cell>
          <cell r="O278">
            <v>2</v>
          </cell>
          <cell r="P278">
            <v>1</v>
          </cell>
          <cell r="Q278">
            <v>4</v>
          </cell>
          <cell r="U278" t="str">
            <v>M. SHARIF</v>
          </cell>
          <cell r="Y278">
            <v>7</v>
          </cell>
          <cell r="Z278">
            <v>7</v>
          </cell>
          <cell r="AA278">
            <v>1</v>
          </cell>
          <cell r="AB278" t="str">
            <v>Non Filler</v>
          </cell>
          <cell r="AE278">
            <v>0</v>
          </cell>
          <cell r="AF278">
            <v>0</v>
          </cell>
          <cell r="AG278">
            <v>0</v>
          </cell>
          <cell r="AK278">
            <v>0</v>
          </cell>
          <cell r="AL278">
            <v>0</v>
          </cell>
          <cell r="AM278">
            <v>0</v>
          </cell>
          <cell r="AQ278">
            <v>0</v>
          </cell>
          <cell r="AR278">
            <v>0</v>
          </cell>
          <cell r="AS278">
            <v>0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0</v>
          </cell>
        </row>
        <row r="279">
          <cell r="B279">
            <v>917</v>
          </cell>
          <cell r="C279" t="str">
            <v>UMER FAROOQ</v>
          </cell>
          <cell r="D279" t="str">
            <v>HAJI ABDULLAH MEMON</v>
          </cell>
          <cell r="E279" t="str">
            <v>11 MOON MKT.</v>
          </cell>
          <cell r="F279" t="str">
            <v>ABDULLAH HAROON RD.</v>
          </cell>
          <cell r="G279" t="str">
            <v>KARACHI.</v>
          </cell>
          <cell r="K279">
            <v>80</v>
          </cell>
          <cell r="L279">
            <v>80</v>
          </cell>
          <cell r="M279">
            <v>0</v>
          </cell>
          <cell r="N279">
            <v>80</v>
          </cell>
          <cell r="O279">
            <v>20</v>
          </cell>
          <cell r="P279">
            <v>16</v>
          </cell>
          <cell r="Q279">
            <v>44</v>
          </cell>
          <cell r="U279" t="str">
            <v>UMER FAROOQ</v>
          </cell>
          <cell r="Y279">
            <v>80</v>
          </cell>
          <cell r="Z279">
            <v>80</v>
          </cell>
          <cell r="AA279">
            <v>16</v>
          </cell>
          <cell r="AB279" t="str">
            <v>Non Filler</v>
          </cell>
          <cell r="AE279">
            <v>0</v>
          </cell>
          <cell r="AF279">
            <v>0</v>
          </cell>
          <cell r="AG279">
            <v>0</v>
          </cell>
          <cell r="AK279">
            <v>0</v>
          </cell>
          <cell r="AL279">
            <v>0</v>
          </cell>
          <cell r="AM279">
            <v>0</v>
          </cell>
          <cell r="AQ279">
            <v>0</v>
          </cell>
          <cell r="AR279">
            <v>0</v>
          </cell>
          <cell r="AS279">
            <v>0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0</v>
          </cell>
        </row>
        <row r="280">
          <cell r="B280">
            <v>918</v>
          </cell>
          <cell r="C280" t="str">
            <v>MUHAMMED ASLAM KHAN</v>
          </cell>
          <cell r="D280" t="str">
            <v>ALIM KHAN</v>
          </cell>
          <cell r="E280" t="str">
            <v>11 MOON MKT.</v>
          </cell>
          <cell r="F280" t="str">
            <v>ABDULLAH HAROON RD.</v>
          </cell>
          <cell r="G280" t="str">
            <v>KARACHI.</v>
          </cell>
          <cell r="K280">
            <v>80</v>
          </cell>
          <cell r="L280">
            <v>80</v>
          </cell>
          <cell r="M280">
            <v>0</v>
          </cell>
          <cell r="N280">
            <v>80</v>
          </cell>
          <cell r="O280">
            <v>20</v>
          </cell>
          <cell r="P280">
            <v>16</v>
          </cell>
          <cell r="Q280">
            <v>44</v>
          </cell>
          <cell r="U280" t="str">
            <v>MUHAMMED ASLAM KHAN</v>
          </cell>
          <cell r="Y280">
            <v>80</v>
          </cell>
          <cell r="Z280">
            <v>80</v>
          </cell>
          <cell r="AA280">
            <v>16</v>
          </cell>
          <cell r="AB280" t="str">
            <v>Non Filler</v>
          </cell>
          <cell r="AE280">
            <v>0</v>
          </cell>
          <cell r="AF280">
            <v>0</v>
          </cell>
          <cell r="AG280">
            <v>0</v>
          </cell>
          <cell r="AK280">
            <v>0</v>
          </cell>
          <cell r="AL280">
            <v>0</v>
          </cell>
          <cell r="AM280">
            <v>0</v>
          </cell>
          <cell r="AQ280">
            <v>0</v>
          </cell>
          <cell r="AR280">
            <v>0</v>
          </cell>
          <cell r="AS280">
            <v>0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0</v>
          </cell>
        </row>
        <row r="281">
          <cell r="B281">
            <v>919</v>
          </cell>
          <cell r="C281" t="str">
            <v>SYED ASLAM ALI</v>
          </cell>
          <cell r="D281" t="str">
            <v>SYED KARAM ALI</v>
          </cell>
          <cell r="E281" t="str">
            <v>301 SHAMA PLAZA</v>
          </cell>
          <cell r="F281" t="str">
            <v>KHARADAR</v>
          </cell>
          <cell r="G281" t="str">
            <v>KARACHI.</v>
          </cell>
          <cell r="K281">
            <v>7</v>
          </cell>
          <cell r="L281">
            <v>7</v>
          </cell>
          <cell r="M281">
            <v>0</v>
          </cell>
          <cell r="N281">
            <v>7</v>
          </cell>
          <cell r="O281">
            <v>2</v>
          </cell>
          <cell r="P281">
            <v>1</v>
          </cell>
          <cell r="Q281">
            <v>4</v>
          </cell>
          <cell r="U281" t="str">
            <v>SYED ASLAM ALI</v>
          </cell>
          <cell r="Y281">
            <v>7</v>
          </cell>
          <cell r="Z281">
            <v>7</v>
          </cell>
          <cell r="AA281">
            <v>1</v>
          </cell>
          <cell r="AB281" t="str">
            <v>Non Filler</v>
          </cell>
          <cell r="AE281">
            <v>0</v>
          </cell>
          <cell r="AF281">
            <v>0</v>
          </cell>
          <cell r="AG281">
            <v>0</v>
          </cell>
          <cell r="AK281">
            <v>0</v>
          </cell>
          <cell r="AL281">
            <v>0</v>
          </cell>
          <cell r="AM281">
            <v>0</v>
          </cell>
          <cell r="AQ281">
            <v>0</v>
          </cell>
          <cell r="AR281">
            <v>0</v>
          </cell>
          <cell r="AS281">
            <v>0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0</v>
          </cell>
        </row>
        <row r="282">
          <cell r="B282">
            <v>920</v>
          </cell>
          <cell r="C282" t="str">
            <v>SHAH NAWAZ</v>
          </cell>
          <cell r="D282" t="str">
            <v>MASROON</v>
          </cell>
          <cell r="E282" t="str">
            <v>20 MOON MKT.</v>
          </cell>
          <cell r="F282" t="str">
            <v>ABDULLAH HAROON RD.</v>
          </cell>
          <cell r="G282" t="str">
            <v>KARACHI.</v>
          </cell>
          <cell r="K282">
            <v>80</v>
          </cell>
          <cell r="L282">
            <v>80</v>
          </cell>
          <cell r="M282">
            <v>0</v>
          </cell>
          <cell r="N282">
            <v>80</v>
          </cell>
          <cell r="O282">
            <v>20</v>
          </cell>
          <cell r="P282">
            <v>16</v>
          </cell>
          <cell r="Q282">
            <v>44</v>
          </cell>
          <cell r="U282" t="str">
            <v>SHAH NAWAZ</v>
          </cell>
          <cell r="Y282">
            <v>80</v>
          </cell>
          <cell r="Z282">
            <v>80</v>
          </cell>
          <cell r="AA282">
            <v>16</v>
          </cell>
          <cell r="AB282" t="str">
            <v>Non Filler</v>
          </cell>
          <cell r="AE282">
            <v>0</v>
          </cell>
          <cell r="AF282">
            <v>0</v>
          </cell>
          <cell r="AG282">
            <v>0</v>
          </cell>
          <cell r="AK282">
            <v>0</v>
          </cell>
          <cell r="AL282">
            <v>0</v>
          </cell>
          <cell r="AM282">
            <v>0</v>
          </cell>
          <cell r="AQ282">
            <v>0</v>
          </cell>
          <cell r="AR282">
            <v>0</v>
          </cell>
          <cell r="AS282">
            <v>0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0</v>
          </cell>
        </row>
        <row r="283">
          <cell r="B283">
            <v>921</v>
          </cell>
          <cell r="C283" t="str">
            <v>ABDUL AZIZ</v>
          </cell>
          <cell r="D283" t="str">
            <v>SAIFUL MALUK</v>
          </cell>
          <cell r="E283" t="str">
            <v>20 MOON MKT.</v>
          </cell>
          <cell r="F283" t="str">
            <v>ABDULLAH HAROON RD.</v>
          </cell>
          <cell r="G283" t="str">
            <v>KARACHI.</v>
          </cell>
          <cell r="K283">
            <v>80</v>
          </cell>
          <cell r="L283">
            <v>80</v>
          </cell>
          <cell r="M283">
            <v>0</v>
          </cell>
          <cell r="N283">
            <v>80</v>
          </cell>
          <cell r="O283">
            <v>20</v>
          </cell>
          <cell r="P283">
            <v>16</v>
          </cell>
          <cell r="Q283">
            <v>44</v>
          </cell>
          <cell r="U283" t="str">
            <v>ABDUL AZIZ</v>
          </cell>
          <cell r="Y283">
            <v>80</v>
          </cell>
          <cell r="Z283">
            <v>80</v>
          </cell>
          <cell r="AA283">
            <v>16</v>
          </cell>
          <cell r="AB283" t="str">
            <v>Non Filler</v>
          </cell>
          <cell r="AE283">
            <v>0</v>
          </cell>
          <cell r="AF283">
            <v>0</v>
          </cell>
          <cell r="AG283">
            <v>0</v>
          </cell>
          <cell r="AK283">
            <v>0</v>
          </cell>
          <cell r="AL283">
            <v>0</v>
          </cell>
          <cell r="AM283">
            <v>0</v>
          </cell>
          <cell r="AQ283">
            <v>0</v>
          </cell>
          <cell r="AR283">
            <v>0</v>
          </cell>
          <cell r="AS283">
            <v>0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0</v>
          </cell>
        </row>
        <row r="284">
          <cell r="B284">
            <v>922</v>
          </cell>
          <cell r="C284" t="str">
            <v>MUHAMMED UMER</v>
          </cell>
          <cell r="D284" t="str">
            <v>IMAM BUX</v>
          </cell>
          <cell r="E284" t="str">
            <v>11 MOON MKT.</v>
          </cell>
          <cell r="F284" t="str">
            <v>ABDULLAH HAROON RD.</v>
          </cell>
          <cell r="G284" t="str">
            <v>KARACHI.</v>
          </cell>
          <cell r="K284">
            <v>80</v>
          </cell>
          <cell r="L284">
            <v>80</v>
          </cell>
          <cell r="M284">
            <v>0</v>
          </cell>
          <cell r="N284">
            <v>80</v>
          </cell>
          <cell r="O284">
            <v>20</v>
          </cell>
          <cell r="P284">
            <v>16</v>
          </cell>
          <cell r="Q284">
            <v>44</v>
          </cell>
          <cell r="U284" t="str">
            <v>MUHAMMED UMER</v>
          </cell>
          <cell r="Y284">
            <v>80</v>
          </cell>
          <cell r="Z284">
            <v>80</v>
          </cell>
          <cell r="AA284">
            <v>16</v>
          </cell>
          <cell r="AB284" t="str">
            <v>Non Filler</v>
          </cell>
          <cell r="AE284">
            <v>0</v>
          </cell>
          <cell r="AF284">
            <v>0</v>
          </cell>
          <cell r="AG284">
            <v>0</v>
          </cell>
          <cell r="AK284">
            <v>0</v>
          </cell>
          <cell r="AL284">
            <v>0</v>
          </cell>
          <cell r="AM284">
            <v>0</v>
          </cell>
          <cell r="AQ284">
            <v>0</v>
          </cell>
          <cell r="AR284">
            <v>0</v>
          </cell>
          <cell r="AS284">
            <v>0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0</v>
          </cell>
        </row>
        <row r="285">
          <cell r="B285">
            <v>924</v>
          </cell>
          <cell r="C285" t="str">
            <v>TAGIA KHAN</v>
          </cell>
          <cell r="D285" t="str">
            <v>GHULAM MUHAMMED KHAN</v>
          </cell>
          <cell r="E285" t="str">
            <v>O.T.8/56,SHOP NO.1,</v>
          </cell>
          <cell r="F285" t="str">
            <v>AKBAR STREET, RAMPART ROW.</v>
          </cell>
          <cell r="G285" t="str">
            <v>MITHADAR,</v>
          </cell>
          <cell r="H285" t="str">
            <v>KARACHI.</v>
          </cell>
          <cell r="K285">
            <v>7</v>
          </cell>
          <cell r="L285">
            <v>7</v>
          </cell>
          <cell r="M285">
            <v>0</v>
          </cell>
          <cell r="N285">
            <v>7</v>
          </cell>
          <cell r="O285">
            <v>2</v>
          </cell>
          <cell r="P285">
            <v>1</v>
          </cell>
          <cell r="Q285">
            <v>4</v>
          </cell>
          <cell r="U285" t="str">
            <v>TAGIA KHAN</v>
          </cell>
          <cell r="Y285">
            <v>7</v>
          </cell>
          <cell r="Z285">
            <v>7</v>
          </cell>
          <cell r="AA285">
            <v>1</v>
          </cell>
          <cell r="AB285" t="str">
            <v>Non Filler</v>
          </cell>
          <cell r="AE285">
            <v>0</v>
          </cell>
          <cell r="AF285">
            <v>0</v>
          </cell>
          <cell r="AG285">
            <v>0</v>
          </cell>
          <cell r="AK285">
            <v>0</v>
          </cell>
          <cell r="AL285">
            <v>0</v>
          </cell>
          <cell r="AM285">
            <v>0</v>
          </cell>
          <cell r="AQ285">
            <v>0</v>
          </cell>
          <cell r="AR285">
            <v>0</v>
          </cell>
          <cell r="AS285">
            <v>0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0</v>
          </cell>
        </row>
        <row r="286">
          <cell r="B286">
            <v>925</v>
          </cell>
          <cell r="C286" t="str">
            <v>A. RAHMAN</v>
          </cell>
          <cell r="D286" t="str">
            <v>GAZAL KHAN</v>
          </cell>
          <cell r="E286" t="str">
            <v>O.T. 5/58 3RD FLR.</v>
          </cell>
          <cell r="F286" t="str">
            <v>MITHADAR</v>
          </cell>
          <cell r="G286" t="str">
            <v>KARACHI.</v>
          </cell>
          <cell r="K286">
            <v>156</v>
          </cell>
          <cell r="L286">
            <v>156</v>
          </cell>
          <cell r="M286">
            <v>0</v>
          </cell>
          <cell r="N286">
            <v>156</v>
          </cell>
          <cell r="O286">
            <v>39</v>
          </cell>
          <cell r="P286">
            <v>31</v>
          </cell>
          <cell r="Q286">
            <v>86</v>
          </cell>
          <cell r="U286" t="str">
            <v>A. RAHMAN</v>
          </cell>
          <cell r="Y286">
            <v>156</v>
          </cell>
          <cell r="Z286">
            <v>156</v>
          </cell>
          <cell r="AA286">
            <v>31</v>
          </cell>
          <cell r="AB286" t="str">
            <v>Non Filler</v>
          </cell>
          <cell r="AE286">
            <v>0</v>
          </cell>
          <cell r="AF286">
            <v>0</v>
          </cell>
          <cell r="AG286">
            <v>0</v>
          </cell>
          <cell r="AK286">
            <v>0</v>
          </cell>
          <cell r="AL286">
            <v>0</v>
          </cell>
          <cell r="AM286">
            <v>0</v>
          </cell>
          <cell r="AQ286">
            <v>0</v>
          </cell>
          <cell r="AR286">
            <v>0</v>
          </cell>
          <cell r="AS286">
            <v>0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0</v>
          </cell>
        </row>
        <row r="287">
          <cell r="B287">
            <v>927</v>
          </cell>
          <cell r="C287" t="str">
            <v>M. SHARIFA KHATOON</v>
          </cell>
          <cell r="D287" t="str">
            <v>MANZOOR SOOMRO</v>
          </cell>
          <cell r="E287" t="str">
            <v>11 MOON MARKET</v>
          </cell>
          <cell r="F287" t="str">
            <v>ABDULLAH HAROON RD.</v>
          </cell>
          <cell r="G287" t="str">
            <v>KARACHI.</v>
          </cell>
          <cell r="K287">
            <v>80</v>
          </cell>
          <cell r="L287">
            <v>80</v>
          </cell>
          <cell r="M287">
            <v>0</v>
          </cell>
          <cell r="N287">
            <v>80</v>
          </cell>
          <cell r="O287">
            <v>20</v>
          </cell>
          <cell r="P287">
            <v>16</v>
          </cell>
          <cell r="Q287">
            <v>44</v>
          </cell>
          <cell r="U287" t="str">
            <v>M. SHARIFA KHATOON</v>
          </cell>
          <cell r="Y287">
            <v>80</v>
          </cell>
          <cell r="Z287">
            <v>80</v>
          </cell>
          <cell r="AA287">
            <v>16</v>
          </cell>
          <cell r="AB287" t="str">
            <v>Non Filler</v>
          </cell>
          <cell r="AE287">
            <v>0</v>
          </cell>
          <cell r="AF287">
            <v>0</v>
          </cell>
          <cell r="AG287">
            <v>0</v>
          </cell>
          <cell r="AK287">
            <v>0</v>
          </cell>
          <cell r="AL287">
            <v>0</v>
          </cell>
          <cell r="AM287">
            <v>0</v>
          </cell>
          <cell r="AQ287">
            <v>0</v>
          </cell>
          <cell r="AR287">
            <v>0</v>
          </cell>
          <cell r="AS287">
            <v>0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0</v>
          </cell>
        </row>
        <row r="288">
          <cell r="B288">
            <v>928</v>
          </cell>
          <cell r="C288" t="str">
            <v>RAHMAN</v>
          </cell>
          <cell r="D288" t="str">
            <v>AMIN KHAN</v>
          </cell>
          <cell r="E288" t="str">
            <v>301 SHAMA PLAZA</v>
          </cell>
          <cell r="F288" t="str">
            <v>KHARADAR</v>
          </cell>
          <cell r="G288" t="str">
            <v>KARACHI.</v>
          </cell>
          <cell r="K288">
            <v>7</v>
          </cell>
          <cell r="L288">
            <v>7</v>
          </cell>
          <cell r="M288">
            <v>0</v>
          </cell>
          <cell r="N288">
            <v>7</v>
          </cell>
          <cell r="O288">
            <v>2</v>
          </cell>
          <cell r="P288">
            <v>1</v>
          </cell>
          <cell r="Q288">
            <v>4</v>
          </cell>
          <cell r="U288" t="str">
            <v>RAHMAN</v>
          </cell>
          <cell r="Y288">
            <v>7</v>
          </cell>
          <cell r="Z288">
            <v>7</v>
          </cell>
          <cell r="AA288">
            <v>1</v>
          </cell>
          <cell r="AB288" t="str">
            <v>Non Filler</v>
          </cell>
          <cell r="AE288">
            <v>0</v>
          </cell>
          <cell r="AF288">
            <v>0</v>
          </cell>
          <cell r="AG288">
            <v>0</v>
          </cell>
          <cell r="AK288">
            <v>0</v>
          </cell>
          <cell r="AL288">
            <v>0</v>
          </cell>
          <cell r="AM288">
            <v>0</v>
          </cell>
          <cell r="AQ288">
            <v>0</v>
          </cell>
          <cell r="AR288">
            <v>0</v>
          </cell>
          <cell r="AS288">
            <v>0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0</v>
          </cell>
        </row>
        <row r="289">
          <cell r="B289">
            <v>931</v>
          </cell>
          <cell r="C289" t="str">
            <v>HAJI NABI BUKSH</v>
          </cell>
          <cell r="D289" t="str">
            <v>M. RAHMAN</v>
          </cell>
          <cell r="E289" t="str">
            <v>301 SHAMA PLAZA</v>
          </cell>
          <cell r="F289" t="str">
            <v>KHARADAR</v>
          </cell>
          <cell r="G289" t="str">
            <v>KARACHI.</v>
          </cell>
          <cell r="K289">
            <v>7</v>
          </cell>
          <cell r="L289">
            <v>7</v>
          </cell>
          <cell r="M289">
            <v>0</v>
          </cell>
          <cell r="N289">
            <v>7</v>
          </cell>
          <cell r="O289">
            <v>2</v>
          </cell>
          <cell r="P289">
            <v>1</v>
          </cell>
          <cell r="Q289">
            <v>4</v>
          </cell>
          <cell r="U289" t="str">
            <v>HAJI NABI BUKSH</v>
          </cell>
          <cell r="Y289">
            <v>7</v>
          </cell>
          <cell r="Z289">
            <v>7</v>
          </cell>
          <cell r="AA289">
            <v>1</v>
          </cell>
          <cell r="AB289" t="str">
            <v>Non Filler</v>
          </cell>
          <cell r="AE289">
            <v>0</v>
          </cell>
          <cell r="AF289">
            <v>0</v>
          </cell>
          <cell r="AG289">
            <v>0</v>
          </cell>
          <cell r="AK289">
            <v>0</v>
          </cell>
          <cell r="AL289">
            <v>0</v>
          </cell>
          <cell r="AM289">
            <v>0</v>
          </cell>
          <cell r="AQ289">
            <v>0</v>
          </cell>
          <cell r="AR289">
            <v>0</v>
          </cell>
          <cell r="AS289">
            <v>0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0</v>
          </cell>
        </row>
        <row r="290">
          <cell r="B290">
            <v>932</v>
          </cell>
          <cell r="C290" t="str">
            <v>M. ASI</v>
          </cell>
          <cell r="D290" t="str">
            <v>SIDDIQ SARWAR</v>
          </cell>
          <cell r="E290" t="str">
            <v>301 SHAMA PLAZA</v>
          </cell>
          <cell r="F290" t="str">
            <v>KHARADAR</v>
          </cell>
          <cell r="G290" t="str">
            <v>KARACHI.</v>
          </cell>
          <cell r="K290">
            <v>7</v>
          </cell>
          <cell r="L290">
            <v>7</v>
          </cell>
          <cell r="M290">
            <v>0</v>
          </cell>
          <cell r="N290">
            <v>7</v>
          </cell>
          <cell r="O290">
            <v>2</v>
          </cell>
          <cell r="P290">
            <v>1</v>
          </cell>
          <cell r="Q290">
            <v>4</v>
          </cell>
          <cell r="U290" t="str">
            <v>M. ASI</v>
          </cell>
          <cell r="Y290">
            <v>7</v>
          </cell>
          <cell r="Z290">
            <v>7</v>
          </cell>
          <cell r="AA290">
            <v>1</v>
          </cell>
          <cell r="AB290" t="str">
            <v>Non Filler</v>
          </cell>
          <cell r="AE290">
            <v>0</v>
          </cell>
          <cell r="AF290">
            <v>0</v>
          </cell>
          <cell r="AG290">
            <v>0</v>
          </cell>
          <cell r="AK290">
            <v>0</v>
          </cell>
          <cell r="AL290">
            <v>0</v>
          </cell>
          <cell r="AM290">
            <v>0</v>
          </cell>
          <cell r="AQ290">
            <v>0</v>
          </cell>
          <cell r="AR290">
            <v>0</v>
          </cell>
          <cell r="AS290">
            <v>0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0</v>
          </cell>
        </row>
        <row r="291">
          <cell r="B291">
            <v>933</v>
          </cell>
          <cell r="C291" t="str">
            <v>SHEEREEN BAI</v>
          </cell>
          <cell r="D291" t="str">
            <v>KHALORIMAL</v>
          </cell>
          <cell r="E291" t="str">
            <v>A/6 YAQOOB TERRACE</v>
          </cell>
          <cell r="F291" t="str">
            <v>JAHANGIR ROAD</v>
          </cell>
          <cell r="G291" t="str">
            <v>KARACHI.</v>
          </cell>
          <cell r="K291">
            <v>156</v>
          </cell>
          <cell r="L291">
            <v>156</v>
          </cell>
          <cell r="M291">
            <v>0</v>
          </cell>
          <cell r="N291">
            <v>156</v>
          </cell>
          <cell r="O291">
            <v>39</v>
          </cell>
          <cell r="P291">
            <v>31</v>
          </cell>
          <cell r="Q291">
            <v>86</v>
          </cell>
          <cell r="U291" t="str">
            <v>SHEEREEN BAI</v>
          </cell>
          <cell r="Y291">
            <v>156</v>
          </cell>
          <cell r="Z291">
            <v>156</v>
          </cell>
          <cell r="AA291">
            <v>31</v>
          </cell>
          <cell r="AB291" t="str">
            <v>Non Filler</v>
          </cell>
          <cell r="AE291">
            <v>0</v>
          </cell>
          <cell r="AF291">
            <v>0</v>
          </cell>
          <cell r="AG291">
            <v>0</v>
          </cell>
          <cell r="AK291">
            <v>0</v>
          </cell>
          <cell r="AL291">
            <v>0</v>
          </cell>
          <cell r="AM291">
            <v>0</v>
          </cell>
          <cell r="AQ291">
            <v>0</v>
          </cell>
          <cell r="AR291">
            <v>0</v>
          </cell>
          <cell r="AS291">
            <v>0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0</v>
          </cell>
        </row>
        <row r="292">
          <cell r="B292">
            <v>934</v>
          </cell>
          <cell r="C292" t="str">
            <v>M. SALEEM</v>
          </cell>
          <cell r="D292" t="str">
            <v>ORANGZEB</v>
          </cell>
          <cell r="E292" t="str">
            <v>11 MOON MARKET</v>
          </cell>
          <cell r="F292" t="str">
            <v>ABDULLAH HAROON ROAD</v>
          </cell>
          <cell r="G292" t="str">
            <v>KARACHI.</v>
          </cell>
          <cell r="K292">
            <v>137</v>
          </cell>
          <cell r="L292">
            <v>137</v>
          </cell>
          <cell r="M292">
            <v>0</v>
          </cell>
          <cell r="N292">
            <v>137</v>
          </cell>
          <cell r="O292">
            <v>34</v>
          </cell>
          <cell r="P292">
            <v>27</v>
          </cell>
          <cell r="Q292">
            <v>76</v>
          </cell>
          <cell r="U292" t="str">
            <v>M. SALEEM</v>
          </cell>
          <cell r="Y292">
            <v>137</v>
          </cell>
          <cell r="Z292">
            <v>137</v>
          </cell>
          <cell r="AA292">
            <v>27</v>
          </cell>
          <cell r="AB292" t="str">
            <v>Non Filler</v>
          </cell>
          <cell r="AE292">
            <v>0</v>
          </cell>
          <cell r="AF292">
            <v>0</v>
          </cell>
          <cell r="AG292">
            <v>0</v>
          </cell>
          <cell r="AK292">
            <v>0</v>
          </cell>
          <cell r="AL292">
            <v>0</v>
          </cell>
          <cell r="AM292">
            <v>0</v>
          </cell>
          <cell r="AQ292">
            <v>0</v>
          </cell>
          <cell r="AR292">
            <v>0</v>
          </cell>
          <cell r="AS292">
            <v>0</v>
          </cell>
          <cell r="AX292" t="e">
            <v>#N/A</v>
          </cell>
          <cell r="AY292" t="e">
            <v>#N/A</v>
          </cell>
          <cell r="AZ292" t="e">
            <v>#N/A</v>
          </cell>
          <cell r="BA292">
            <v>0</v>
          </cell>
        </row>
        <row r="293">
          <cell r="B293">
            <v>935</v>
          </cell>
          <cell r="C293" t="str">
            <v>MUSIL KHAN</v>
          </cell>
          <cell r="D293" t="str">
            <v>JARU</v>
          </cell>
          <cell r="E293" t="str">
            <v>301 SHAMA PLAZA</v>
          </cell>
          <cell r="F293" t="str">
            <v>KHARADAR</v>
          </cell>
          <cell r="G293" t="str">
            <v>KARACHI.</v>
          </cell>
          <cell r="K293">
            <v>7</v>
          </cell>
          <cell r="L293">
            <v>7</v>
          </cell>
          <cell r="M293">
            <v>0</v>
          </cell>
          <cell r="N293">
            <v>7</v>
          </cell>
          <cell r="O293">
            <v>2</v>
          </cell>
          <cell r="P293">
            <v>1</v>
          </cell>
          <cell r="Q293">
            <v>4</v>
          </cell>
          <cell r="U293" t="str">
            <v>MUSIL KHAN</v>
          </cell>
          <cell r="Y293">
            <v>7</v>
          </cell>
          <cell r="Z293">
            <v>7</v>
          </cell>
          <cell r="AA293">
            <v>1</v>
          </cell>
          <cell r="AB293" t="str">
            <v>Non Filler</v>
          </cell>
          <cell r="AE293">
            <v>0</v>
          </cell>
          <cell r="AF293">
            <v>0</v>
          </cell>
          <cell r="AG293">
            <v>0</v>
          </cell>
          <cell r="AK293">
            <v>0</v>
          </cell>
          <cell r="AL293">
            <v>0</v>
          </cell>
          <cell r="AM293">
            <v>0</v>
          </cell>
          <cell r="AQ293">
            <v>0</v>
          </cell>
          <cell r="AR293">
            <v>0</v>
          </cell>
          <cell r="AS293">
            <v>0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0</v>
          </cell>
        </row>
        <row r="294">
          <cell r="B294">
            <v>937</v>
          </cell>
          <cell r="C294" t="str">
            <v>LIAQUAT ALI GOPHANG</v>
          </cell>
          <cell r="D294" t="str">
            <v>ALI MARDAN</v>
          </cell>
          <cell r="E294" t="str">
            <v>O.T.8/56,SHOP NO.1,</v>
          </cell>
          <cell r="F294" t="str">
            <v>AKBAR STREET, RAMPART ROW.</v>
          </cell>
          <cell r="G294" t="str">
            <v>MITHADAR,</v>
          </cell>
          <cell r="H294" t="str">
            <v>KARACHI.</v>
          </cell>
          <cell r="K294">
            <v>7</v>
          </cell>
          <cell r="L294">
            <v>7</v>
          </cell>
          <cell r="M294">
            <v>0</v>
          </cell>
          <cell r="N294">
            <v>7</v>
          </cell>
          <cell r="O294">
            <v>2</v>
          </cell>
          <cell r="P294">
            <v>1</v>
          </cell>
          <cell r="Q294">
            <v>4</v>
          </cell>
          <cell r="U294" t="str">
            <v>LIAQUAT ALI GOPHANG</v>
          </cell>
          <cell r="Y294">
            <v>7</v>
          </cell>
          <cell r="Z294">
            <v>7</v>
          </cell>
          <cell r="AA294">
            <v>1</v>
          </cell>
          <cell r="AB294" t="str">
            <v>Non Filler</v>
          </cell>
          <cell r="AE294">
            <v>0</v>
          </cell>
          <cell r="AF294">
            <v>0</v>
          </cell>
          <cell r="AG294">
            <v>0</v>
          </cell>
          <cell r="AK294">
            <v>0</v>
          </cell>
          <cell r="AL294">
            <v>0</v>
          </cell>
          <cell r="AM294">
            <v>0</v>
          </cell>
          <cell r="AQ294">
            <v>0</v>
          </cell>
          <cell r="AR294">
            <v>0</v>
          </cell>
          <cell r="AS294">
            <v>0</v>
          </cell>
          <cell r="AX294" t="e">
            <v>#N/A</v>
          </cell>
          <cell r="AY294" t="e">
            <v>#N/A</v>
          </cell>
          <cell r="AZ294" t="e">
            <v>#N/A</v>
          </cell>
          <cell r="BA294">
            <v>0</v>
          </cell>
        </row>
        <row r="295">
          <cell r="B295">
            <v>938</v>
          </cell>
          <cell r="C295" t="str">
            <v>GHULAM ABBAS</v>
          </cell>
          <cell r="D295" t="str">
            <v>KHUDA BUX</v>
          </cell>
          <cell r="E295" t="str">
            <v>20 MOON MARKET</v>
          </cell>
          <cell r="F295" t="str">
            <v>ABDULLAH HAROON ROAD</v>
          </cell>
          <cell r="G295" t="str">
            <v>KARACHI.</v>
          </cell>
          <cell r="K295">
            <v>80</v>
          </cell>
          <cell r="L295">
            <v>80</v>
          </cell>
          <cell r="M295">
            <v>0</v>
          </cell>
          <cell r="N295">
            <v>80</v>
          </cell>
          <cell r="O295">
            <v>20</v>
          </cell>
          <cell r="P295">
            <v>16</v>
          </cell>
          <cell r="Q295">
            <v>44</v>
          </cell>
          <cell r="U295" t="str">
            <v>GHULAM ABBAS</v>
          </cell>
          <cell r="Y295">
            <v>80</v>
          </cell>
          <cell r="Z295">
            <v>80</v>
          </cell>
          <cell r="AA295">
            <v>16</v>
          </cell>
          <cell r="AB295" t="str">
            <v>Non Filler</v>
          </cell>
          <cell r="AE295">
            <v>0</v>
          </cell>
          <cell r="AF295">
            <v>0</v>
          </cell>
          <cell r="AG295">
            <v>0</v>
          </cell>
          <cell r="AK295">
            <v>0</v>
          </cell>
          <cell r="AL295">
            <v>0</v>
          </cell>
          <cell r="AM295">
            <v>0</v>
          </cell>
          <cell r="AQ295">
            <v>0</v>
          </cell>
          <cell r="AR295">
            <v>0</v>
          </cell>
          <cell r="AS295">
            <v>0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0</v>
          </cell>
        </row>
        <row r="296">
          <cell r="B296">
            <v>939</v>
          </cell>
          <cell r="C296" t="str">
            <v>GHULAM SHABBIR</v>
          </cell>
          <cell r="D296" t="str">
            <v>ARBAB ALI</v>
          </cell>
          <cell r="E296" t="str">
            <v>O.T 464, 3RD FLOOR</v>
          </cell>
          <cell r="F296" t="str">
            <v>MITHADAR</v>
          </cell>
          <cell r="G296" t="str">
            <v>KARACHI.</v>
          </cell>
          <cell r="K296">
            <v>156</v>
          </cell>
          <cell r="L296">
            <v>156</v>
          </cell>
          <cell r="M296">
            <v>0</v>
          </cell>
          <cell r="N296">
            <v>156</v>
          </cell>
          <cell r="O296">
            <v>39</v>
          </cell>
          <cell r="P296">
            <v>31</v>
          </cell>
          <cell r="Q296">
            <v>86</v>
          </cell>
          <cell r="U296" t="str">
            <v>GHULAM SHABBIR</v>
          </cell>
          <cell r="Y296">
            <v>156</v>
          </cell>
          <cell r="Z296">
            <v>156</v>
          </cell>
          <cell r="AA296">
            <v>31</v>
          </cell>
          <cell r="AB296" t="str">
            <v>Non Filler</v>
          </cell>
          <cell r="AE296">
            <v>0</v>
          </cell>
          <cell r="AF296">
            <v>0</v>
          </cell>
          <cell r="AG296">
            <v>0</v>
          </cell>
          <cell r="AK296">
            <v>0</v>
          </cell>
          <cell r="AL296">
            <v>0</v>
          </cell>
          <cell r="AM296">
            <v>0</v>
          </cell>
          <cell r="AQ296">
            <v>0</v>
          </cell>
          <cell r="AR296">
            <v>0</v>
          </cell>
          <cell r="AS296">
            <v>0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0</v>
          </cell>
        </row>
        <row r="297">
          <cell r="B297">
            <v>943</v>
          </cell>
          <cell r="C297" t="str">
            <v>MUHAMMED HANIF</v>
          </cell>
          <cell r="D297" t="str">
            <v>ABDUL MAJEED</v>
          </cell>
          <cell r="E297" t="str">
            <v>11 MOON MARKET</v>
          </cell>
          <cell r="F297" t="str">
            <v>ABDULLAH HAROON ROAD</v>
          </cell>
          <cell r="G297" t="str">
            <v>KARACHI.</v>
          </cell>
          <cell r="K297">
            <v>80</v>
          </cell>
          <cell r="L297">
            <v>80</v>
          </cell>
          <cell r="M297">
            <v>0</v>
          </cell>
          <cell r="N297">
            <v>80</v>
          </cell>
          <cell r="O297">
            <v>20</v>
          </cell>
          <cell r="P297">
            <v>16</v>
          </cell>
          <cell r="Q297">
            <v>44</v>
          </cell>
          <cell r="U297" t="str">
            <v>MUHAMMED HANIF</v>
          </cell>
          <cell r="Y297">
            <v>80</v>
          </cell>
          <cell r="Z297">
            <v>80</v>
          </cell>
          <cell r="AA297">
            <v>16</v>
          </cell>
          <cell r="AB297" t="str">
            <v>Non Filler</v>
          </cell>
          <cell r="AE297">
            <v>0</v>
          </cell>
          <cell r="AF297">
            <v>0</v>
          </cell>
          <cell r="AG297">
            <v>0</v>
          </cell>
          <cell r="AK297">
            <v>0</v>
          </cell>
          <cell r="AL297">
            <v>0</v>
          </cell>
          <cell r="AM297">
            <v>0</v>
          </cell>
          <cell r="AQ297">
            <v>0</v>
          </cell>
          <cell r="AR297">
            <v>0</v>
          </cell>
          <cell r="AS297">
            <v>0</v>
          </cell>
          <cell r="AX297" t="e">
            <v>#N/A</v>
          </cell>
          <cell r="AY297" t="e">
            <v>#N/A</v>
          </cell>
          <cell r="AZ297" t="e">
            <v>#N/A</v>
          </cell>
          <cell r="BA297">
            <v>0</v>
          </cell>
        </row>
        <row r="298">
          <cell r="B298">
            <v>945</v>
          </cell>
          <cell r="C298" t="str">
            <v>MUHAMMED MUKHLIS</v>
          </cell>
          <cell r="D298" t="str">
            <v>MUHAMMED</v>
          </cell>
          <cell r="E298" t="str">
            <v>A/6 YAQOOB TERRACE</v>
          </cell>
          <cell r="F298" t="str">
            <v>JAHANGIR ROAD</v>
          </cell>
          <cell r="G298" t="str">
            <v>KARACHI.</v>
          </cell>
          <cell r="K298">
            <v>156</v>
          </cell>
          <cell r="L298">
            <v>156</v>
          </cell>
          <cell r="M298">
            <v>0</v>
          </cell>
          <cell r="N298">
            <v>156</v>
          </cell>
          <cell r="O298">
            <v>39</v>
          </cell>
          <cell r="P298">
            <v>31</v>
          </cell>
          <cell r="Q298">
            <v>86</v>
          </cell>
          <cell r="U298" t="str">
            <v>MUHAMMED MUKHLIS</v>
          </cell>
          <cell r="Y298">
            <v>156</v>
          </cell>
          <cell r="Z298">
            <v>156</v>
          </cell>
          <cell r="AA298">
            <v>31</v>
          </cell>
          <cell r="AB298" t="str">
            <v>Non Filler</v>
          </cell>
          <cell r="AE298">
            <v>0</v>
          </cell>
          <cell r="AF298">
            <v>0</v>
          </cell>
          <cell r="AG298">
            <v>0</v>
          </cell>
          <cell r="AK298">
            <v>0</v>
          </cell>
          <cell r="AL298">
            <v>0</v>
          </cell>
          <cell r="AM298">
            <v>0</v>
          </cell>
          <cell r="AQ298">
            <v>0</v>
          </cell>
          <cell r="AR298">
            <v>0</v>
          </cell>
          <cell r="AS298">
            <v>0</v>
          </cell>
          <cell r="AX298" t="e">
            <v>#N/A</v>
          </cell>
          <cell r="AY298" t="e">
            <v>#N/A</v>
          </cell>
          <cell r="AZ298" t="e">
            <v>#N/A</v>
          </cell>
          <cell r="BA298">
            <v>0</v>
          </cell>
        </row>
        <row r="299">
          <cell r="B299">
            <v>946</v>
          </cell>
          <cell r="C299" t="str">
            <v>KHUDADAD</v>
          </cell>
          <cell r="D299" t="str">
            <v>FAZALDAD</v>
          </cell>
          <cell r="E299" t="str">
            <v>OT/464, 3RD FLOOR</v>
          </cell>
          <cell r="F299" t="str">
            <v>MITHADAR</v>
          </cell>
          <cell r="G299" t="str">
            <v>KARACHI.</v>
          </cell>
          <cell r="K299">
            <v>156</v>
          </cell>
          <cell r="L299">
            <v>156</v>
          </cell>
          <cell r="M299">
            <v>0</v>
          </cell>
          <cell r="N299">
            <v>156</v>
          </cell>
          <cell r="O299">
            <v>39</v>
          </cell>
          <cell r="P299">
            <v>31</v>
          </cell>
          <cell r="Q299">
            <v>86</v>
          </cell>
          <cell r="U299" t="str">
            <v>KHUDADAD</v>
          </cell>
          <cell r="Y299">
            <v>156</v>
          </cell>
          <cell r="Z299">
            <v>156</v>
          </cell>
          <cell r="AA299">
            <v>31</v>
          </cell>
          <cell r="AB299" t="str">
            <v>Non Filler</v>
          </cell>
          <cell r="AE299">
            <v>0</v>
          </cell>
          <cell r="AF299">
            <v>0</v>
          </cell>
          <cell r="AG299">
            <v>0</v>
          </cell>
          <cell r="AK299">
            <v>0</v>
          </cell>
          <cell r="AL299">
            <v>0</v>
          </cell>
          <cell r="AM299">
            <v>0</v>
          </cell>
          <cell r="AQ299">
            <v>0</v>
          </cell>
          <cell r="AR299">
            <v>0</v>
          </cell>
          <cell r="AS299">
            <v>0</v>
          </cell>
          <cell r="AX299" t="e">
            <v>#N/A</v>
          </cell>
          <cell r="AY299" t="e">
            <v>#N/A</v>
          </cell>
          <cell r="AZ299" t="e">
            <v>#N/A</v>
          </cell>
          <cell r="BA299">
            <v>0</v>
          </cell>
        </row>
        <row r="300">
          <cell r="B300">
            <v>947</v>
          </cell>
          <cell r="C300" t="str">
            <v>MISTRI MERAJUDDIN</v>
          </cell>
          <cell r="D300" t="str">
            <v>MISTRI HAJI NOOR MUHAMMED</v>
          </cell>
          <cell r="E300" t="str">
            <v>R/NO. 44 PARIA ST.</v>
          </cell>
          <cell r="F300" t="str">
            <v>KHARADAR</v>
          </cell>
          <cell r="G300" t="str">
            <v>KARACHI.</v>
          </cell>
          <cell r="K300">
            <v>156</v>
          </cell>
          <cell r="L300">
            <v>156</v>
          </cell>
          <cell r="M300">
            <v>0</v>
          </cell>
          <cell r="N300">
            <v>156</v>
          </cell>
          <cell r="O300">
            <v>39</v>
          </cell>
          <cell r="P300">
            <v>31</v>
          </cell>
          <cell r="Q300">
            <v>86</v>
          </cell>
          <cell r="U300" t="str">
            <v>MISTRI MERAJUDDIN</v>
          </cell>
          <cell r="Y300">
            <v>156</v>
          </cell>
          <cell r="Z300">
            <v>156</v>
          </cell>
          <cell r="AA300">
            <v>31</v>
          </cell>
          <cell r="AB300" t="str">
            <v>Non Filler</v>
          </cell>
          <cell r="AE300">
            <v>0</v>
          </cell>
          <cell r="AF300">
            <v>0</v>
          </cell>
          <cell r="AG300">
            <v>0</v>
          </cell>
          <cell r="AK300">
            <v>0</v>
          </cell>
          <cell r="AL300">
            <v>0</v>
          </cell>
          <cell r="AM300">
            <v>0</v>
          </cell>
          <cell r="AQ300">
            <v>0</v>
          </cell>
          <cell r="AR300">
            <v>0</v>
          </cell>
          <cell r="AS300">
            <v>0</v>
          </cell>
          <cell r="AX300" t="e">
            <v>#N/A</v>
          </cell>
          <cell r="AY300" t="e">
            <v>#N/A</v>
          </cell>
          <cell r="AZ300" t="e">
            <v>#N/A</v>
          </cell>
          <cell r="BA300">
            <v>0</v>
          </cell>
        </row>
        <row r="301">
          <cell r="B301">
            <v>948</v>
          </cell>
          <cell r="C301" t="str">
            <v>SAEEDA BEGUM</v>
          </cell>
          <cell r="D301" t="str">
            <v>ATEM KHAN</v>
          </cell>
          <cell r="E301" t="str">
            <v>1ST FLOOR BLOCK-B</v>
          </cell>
          <cell r="F301" t="str">
            <v>SHANGRIKA APPTT.</v>
          </cell>
          <cell r="G301" t="str">
            <v>KARACHI.</v>
          </cell>
          <cell r="K301">
            <v>156</v>
          </cell>
          <cell r="L301">
            <v>156</v>
          </cell>
          <cell r="M301">
            <v>0</v>
          </cell>
          <cell r="N301">
            <v>156</v>
          </cell>
          <cell r="O301">
            <v>39</v>
          </cell>
          <cell r="P301">
            <v>31</v>
          </cell>
          <cell r="Q301">
            <v>86</v>
          </cell>
          <cell r="U301" t="str">
            <v>SAEEDA BEGUM</v>
          </cell>
          <cell r="Y301">
            <v>156</v>
          </cell>
          <cell r="Z301">
            <v>156</v>
          </cell>
          <cell r="AA301">
            <v>31</v>
          </cell>
          <cell r="AB301" t="str">
            <v>Non Filler</v>
          </cell>
          <cell r="AE301">
            <v>0</v>
          </cell>
          <cell r="AF301">
            <v>0</v>
          </cell>
          <cell r="AG301">
            <v>0</v>
          </cell>
          <cell r="AK301">
            <v>0</v>
          </cell>
          <cell r="AL301">
            <v>0</v>
          </cell>
          <cell r="AM301">
            <v>0</v>
          </cell>
          <cell r="AQ301">
            <v>0</v>
          </cell>
          <cell r="AR301">
            <v>0</v>
          </cell>
          <cell r="AS301">
            <v>0</v>
          </cell>
          <cell r="AX301" t="e">
            <v>#N/A</v>
          </cell>
          <cell r="AY301" t="e">
            <v>#N/A</v>
          </cell>
          <cell r="AZ301" t="e">
            <v>#N/A</v>
          </cell>
          <cell r="BA301">
            <v>0</v>
          </cell>
        </row>
        <row r="302">
          <cell r="B302">
            <v>949</v>
          </cell>
          <cell r="C302" t="str">
            <v>RANA RASHEED</v>
          </cell>
          <cell r="D302" t="str">
            <v>RASHEED ALAM</v>
          </cell>
          <cell r="E302" t="str">
            <v>301 SHAMA PLAZA</v>
          </cell>
          <cell r="F302" t="str">
            <v>KHARADAR</v>
          </cell>
          <cell r="G302" t="str">
            <v>KARACHI.</v>
          </cell>
          <cell r="K302">
            <v>7</v>
          </cell>
          <cell r="L302">
            <v>7</v>
          </cell>
          <cell r="M302">
            <v>0</v>
          </cell>
          <cell r="N302">
            <v>7</v>
          </cell>
          <cell r="O302">
            <v>2</v>
          </cell>
          <cell r="P302">
            <v>1</v>
          </cell>
          <cell r="Q302">
            <v>4</v>
          </cell>
          <cell r="U302" t="str">
            <v>RANA RASHEED</v>
          </cell>
          <cell r="Y302">
            <v>7</v>
          </cell>
          <cell r="Z302">
            <v>7</v>
          </cell>
          <cell r="AA302">
            <v>1</v>
          </cell>
          <cell r="AB302" t="str">
            <v>Non Filler</v>
          </cell>
          <cell r="AE302">
            <v>0</v>
          </cell>
          <cell r="AF302">
            <v>0</v>
          </cell>
          <cell r="AG302">
            <v>0</v>
          </cell>
          <cell r="AK302">
            <v>0</v>
          </cell>
          <cell r="AL302">
            <v>0</v>
          </cell>
          <cell r="AM302">
            <v>0</v>
          </cell>
          <cell r="AQ302">
            <v>0</v>
          </cell>
          <cell r="AR302">
            <v>0</v>
          </cell>
          <cell r="AS302">
            <v>0</v>
          </cell>
          <cell r="AX302" t="e">
            <v>#N/A</v>
          </cell>
          <cell r="AY302" t="e">
            <v>#N/A</v>
          </cell>
          <cell r="AZ302" t="e">
            <v>#N/A</v>
          </cell>
          <cell r="BA302">
            <v>0</v>
          </cell>
        </row>
        <row r="303">
          <cell r="B303">
            <v>950</v>
          </cell>
          <cell r="C303" t="str">
            <v>MUHAMMED JAVED</v>
          </cell>
          <cell r="D303" t="str">
            <v>AZIZUL REHAMN</v>
          </cell>
          <cell r="E303" t="str">
            <v>1ST FLOOR BLOCK--B</v>
          </cell>
          <cell r="F303" t="str">
            <v>SHANGRIKA APPTT.</v>
          </cell>
          <cell r="G303" t="str">
            <v>KARACHI.</v>
          </cell>
          <cell r="K303">
            <v>156</v>
          </cell>
          <cell r="L303">
            <v>156</v>
          </cell>
          <cell r="M303">
            <v>0</v>
          </cell>
          <cell r="N303">
            <v>156</v>
          </cell>
          <cell r="O303">
            <v>39</v>
          </cell>
          <cell r="P303">
            <v>31</v>
          </cell>
          <cell r="Q303">
            <v>86</v>
          </cell>
          <cell r="U303" t="str">
            <v>MUHAMMED JAVED</v>
          </cell>
          <cell r="Y303">
            <v>156</v>
          </cell>
          <cell r="Z303">
            <v>156</v>
          </cell>
          <cell r="AA303">
            <v>31</v>
          </cell>
          <cell r="AB303" t="str">
            <v>Non Filler</v>
          </cell>
          <cell r="AE303">
            <v>0</v>
          </cell>
          <cell r="AF303">
            <v>0</v>
          </cell>
          <cell r="AG303">
            <v>0</v>
          </cell>
          <cell r="AK303">
            <v>0</v>
          </cell>
          <cell r="AL303">
            <v>0</v>
          </cell>
          <cell r="AM303">
            <v>0</v>
          </cell>
          <cell r="AQ303">
            <v>0</v>
          </cell>
          <cell r="AR303">
            <v>0</v>
          </cell>
          <cell r="AS303">
            <v>0</v>
          </cell>
          <cell r="AX303" t="e">
            <v>#N/A</v>
          </cell>
          <cell r="AY303" t="e">
            <v>#N/A</v>
          </cell>
          <cell r="AZ303" t="e">
            <v>#N/A</v>
          </cell>
          <cell r="BA303">
            <v>0</v>
          </cell>
        </row>
        <row r="304">
          <cell r="B304">
            <v>951</v>
          </cell>
          <cell r="C304" t="str">
            <v>BISMILLAH KHAN</v>
          </cell>
          <cell r="D304" t="str">
            <v>HAJI BIHAUDDIN</v>
          </cell>
          <cell r="E304" t="str">
            <v>O.T.8/56,SHOP NO.1,</v>
          </cell>
          <cell r="F304" t="str">
            <v>AKBAR STREET, RAMPART ROW.</v>
          </cell>
          <cell r="G304" t="str">
            <v>MITHADAR,</v>
          </cell>
          <cell r="H304" t="str">
            <v>KARACHI.</v>
          </cell>
          <cell r="K304">
            <v>65</v>
          </cell>
          <cell r="L304">
            <v>65</v>
          </cell>
          <cell r="M304">
            <v>0</v>
          </cell>
          <cell r="N304">
            <v>65</v>
          </cell>
          <cell r="O304">
            <v>16</v>
          </cell>
          <cell r="P304">
            <v>13</v>
          </cell>
          <cell r="Q304">
            <v>36</v>
          </cell>
          <cell r="U304" t="str">
            <v>BISMILLAH KHAN</v>
          </cell>
          <cell r="Y304">
            <v>65</v>
          </cell>
          <cell r="Z304">
            <v>65</v>
          </cell>
          <cell r="AA304">
            <v>13</v>
          </cell>
          <cell r="AB304" t="str">
            <v>Non Filler</v>
          </cell>
          <cell r="AE304">
            <v>0</v>
          </cell>
          <cell r="AF304">
            <v>0</v>
          </cell>
          <cell r="AG304">
            <v>0</v>
          </cell>
          <cell r="AK304">
            <v>0</v>
          </cell>
          <cell r="AL304">
            <v>0</v>
          </cell>
          <cell r="AM304">
            <v>0</v>
          </cell>
          <cell r="AQ304">
            <v>0</v>
          </cell>
          <cell r="AR304">
            <v>0</v>
          </cell>
          <cell r="AS304">
            <v>0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0</v>
          </cell>
        </row>
        <row r="305">
          <cell r="B305">
            <v>952</v>
          </cell>
          <cell r="C305" t="str">
            <v>ALLAH KHAN</v>
          </cell>
          <cell r="D305" t="str">
            <v>SHEMBEL KHAN</v>
          </cell>
          <cell r="E305" t="str">
            <v>A/6 YAQOOB TERRACE</v>
          </cell>
          <cell r="F305" t="str">
            <v>JAHANGIR ROAD</v>
          </cell>
          <cell r="G305" t="str">
            <v>KARACHI.</v>
          </cell>
          <cell r="K305">
            <v>156</v>
          </cell>
          <cell r="L305">
            <v>156</v>
          </cell>
          <cell r="M305">
            <v>0</v>
          </cell>
          <cell r="N305">
            <v>156</v>
          </cell>
          <cell r="O305">
            <v>39</v>
          </cell>
          <cell r="P305">
            <v>31</v>
          </cell>
          <cell r="Q305">
            <v>86</v>
          </cell>
          <cell r="U305" t="str">
            <v>ALLAH KHAN</v>
          </cell>
          <cell r="Y305">
            <v>156</v>
          </cell>
          <cell r="Z305">
            <v>156</v>
          </cell>
          <cell r="AA305">
            <v>31</v>
          </cell>
          <cell r="AB305" t="str">
            <v>Non Filler</v>
          </cell>
          <cell r="AE305">
            <v>0</v>
          </cell>
          <cell r="AF305">
            <v>0</v>
          </cell>
          <cell r="AG305">
            <v>0</v>
          </cell>
          <cell r="AK305">
            <v>0</v>
          </cell>
          <cell r="AL305">
            <v>0</v>
          </cell>
          <cell r="AM305">
            <v>0</v>
          </cell>
          <cell r="AQ305">
            <v>0</v>
          </cell>
          <cell r="AR305">
            <v>0</v>
          </cell>
          <cell r="AS305">
            <v>0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0</v>
          </cell>
        </row>
        <row r="306">
          <cell r="B306">
            <v>955</v>
          </cell>
          <cell r="C306" t="str">
            <v>GHULAM RASOOL</v>
          </cell>
          <cell r="D306" t="str">
            <v>TEHMATULLAH</v>
          </cell>
          <cell r="E306" t="str">
            <v>A/6 YAQOOB RERRACE,</v>
          </cell>
          <cell r="F306" t="str">
            <v>JAHANGIR ROAD, KARACHI.</v>
          </cell>
          <cell r="K306">
            <v>156</v>
          </cell>
          <cell r="L306">
            <v>156</v>
          </cell>
          <cell r="M306">
            <v>0</v>
          </cell>
          <cell r="N306">
            <v>156</v>
          </cell>
          <cell r="O306">
            <v>39</v>
          </cell>
          <cell r="P306">
            <v>31</v>
          </cell>
          <cell r="Q306">
            <v>86</v>
          </cell>
          <cell r="U306" t="str">
            <v>GHULAM RASOOL</v>
          </cell>
          <cell r="Y306">
            <v>156</v>
          </cell>
          <cell r="Z306">
            <v>156</v>
          </cell>
          <cell r="AA306">
            <v>31</v>
          </cell>
          <cell r="AB306" t="str">
            <v>Non Filler</v>
          </cell>
          <cell r="AE306">
            <v>0</v>
          </cell>
          <cell r="AF306">
            <v>0</v>
          </cell>
          <cell r="AG306">
            <v>0</v>
          </cell>
          <cell r="AK306">
            <v>0</v>
          </cell>
          <cell r="AL306">
            <v>0</v>
          </cell>
          <cell r="AM306">
            <v>0</v>
          </cell>
          <cell r="AQ306">
            <v>0</v>
          </cell>
          <cell r="AR306">
            <v>0</v>
          </cell>
          <cell r="AS306">
            <v>0</v>
          </cell>
          <cell r="AX306" t="e">
            <v>#N/A</v>
          </cell>
          <cell r="AY306" t="e">
            <v>#N/A</v>
          </cell>
          <cell r="AZ306" t="e">
            <v>#N/A</v>
          </cell>
          <cell r="BA306">
            <v>0</v>
          </cell>
        </row>
        <row r="307">
          <cell r="B307">
            <v>956</v>
          </cell>
          <cell r="C307" t="str">
            <v>MUBAREK REHMAN</v>
          </cell>
          <cell r="D307" t="str">
            <v>JUMA KHAN</v>
          </cell>
          <cell r="E307" t="str">
            <v>R/NO. 44 PARIA ST.,</v>
          </cell>
          <cell r="F307" t="str">
            <v>IBRAHIM BLDG., KHARADAR</v>
          </cell>
          <cell r="G307" t="str">
            <v>KARACHI.</v>
          </cell>
          <cell r="K307">
            <v>156</v>
          </cell>
          <cell r="L307">
            <v>156</v>
          </cell>
          <cell r="M307">
            <v>0</v>
          </cell>
          <cell r="N307">
            <v>156</v>
          </cell>
          <cell r="O307">
            <v>39</v>
          </cell>
          <cell r="P307">
            <v>31</v>
          </cell>
          <cell r="Q307">
            <v>86</v>
          </cell>
          <cell r="U307" t="str">
            <v>MUBAREK REHMAN</v>
          </cell>
          <cell r="Y307">
            <v>156</v>
          </cell>
          <cell r="Z307">
            <v>156</v>
          </cell>
          <cell r="AA307">
            <v>31</v>
          </cell>
          <cell r="AB307" t="str">
            <v>Non Filler</v>
          </cell>
          <cell r="AE307">
            <v>0</v>
          </cell>
          <cell r="AF307">
            <v>0</v>
          </cell>
          <cell r="AG307">
            <v>0</v>
          </cell>
          <cell r="AK307">
            <v>0</v>
          </cell>
          <cell r="AL307">
            <v>0</v>
          </cell>
          <cell r="AM307">
            <v>0</v>
          </cell>
          <cell r="AQ307">
            <v>0</v>
          </cell>
          <cell r="AR307">
            <v>0</v>
          </cell>
          <cell r="AS307">
            <v>0</v>
          </cell>
          <cell r="AX307" t="e">
            <v>#N/A</v>
          </cell>
          <cell r="AY307" t="e">
            <v>#N/A</v>
          </cell>
          <cell r="AZ307" t="e">
            <v>#N/A</v>
          </cell>
          <cell r="BA307">
            <v>0</v>
          </cell>
        </row>
        <row r="308">
          <cell r="B308">
            <v>958</v>
          </cell>
          <cell r="C308" t="str">
            <v>SALEEM AHMED</v>
          </cell>
          <cell r="D308" t="str">
            <v>SHABIR AHMED KHAN</v>
          </cell>
          <cell r="E308" t="str">
            <v>OT. 464 3RD FLOOR,</v>
          </cell>
          <cell r="F308" t="str">
            <v>MITHADAR, KARACHI.</v>
          </cell>
          <cell r="K308">
            <v>91</v>
          </cell>
          <cell r="L308">
            <v>91</v>
          </cell>
          <cell r="M308">
            <v>0</v>
          </cell>
          <cell r="N308">
            <v>91</v>
          </cell>
          <cell r="O308">
            <v>23</v>
          </cell>
          <cell r="P308">
            <v>18</v>
          </cell>
          <cell r="Q308">
            <v>50</v>
          </cell>
          <cell r="U308" t="str">
            <v>SALEEM AHMED</v>
          </cell>
          <cell r="Y308">
            <v>91</v>
          </cell>
          <cell r="Z308">
            <v>91</v>
          </cell>
          <cell r="AA308">
            <v>18</v>
          </cell>
          <cell r="AB308" t="str">
            <v>Non Filler</v>
          </cell>
          <cell r="AE308">
            <v>0</v>
          </cell>
          <cell r="AF308">
            <v>0</v>
          </cell>
          <cell r="AG308">
            <v>0</v>
          </cell>
          <cell r="AK308">
            <v>0</v>
          </cell>
          <cell r="AL308">
            <v>0</v>
          </cell>
          <cell r="AM308">
            <v>0</v>
          </cell>
          <cell r="AQ308">
            <v>0</v>
          </cell>
          <cell r="AR308">
            <v>0</v>
          </cell>
          <cell r="AS308">
            <v>0</v>
          </cell>
          <cell r="AX308" t="e">
            <v>#N/A</v>
          </cell>
          <cell r="AY308" t="e">
            <v>#N/A</v>
          </cell>
          <cell r="AZ308" t="e">
            <v>#N/A</v>
          </cell>
          <cell r="BA308">
            <v>0</v>
          </cell>
        </row>
        <row r="309">
          <cell r="B309">
            <v>960</v>
          </cell>
          <cell r="C309" t="str">
            <v>ALI RAZA</v>
          </cell>
          <cell r="D309" t="str">
            <v>NISAR ALI</v>
          </cell>
          <cell r="E309" t="str">
            <v>8 RASHID MANZIL</v>
          </cell>
          <cell r="F309" t="str">
            <v>KARIMJEE ST., SOLDIER BZR.,</v>
          </cell>
          <cell r="G309" t="str">
            <v>KARACHI.</v>
          </cell>
          <cell r="K309">
            <v>1956</v>
          </cell>
          <cell r="L309">
            <v>1956</v>
          </cell>
          <cell r="M309">
            <v>0</v>
          </cell>
          <cell r="N309">
            <v>1956</v>
          </cell>
          <cell r="O309">
            <v>489</v>
          </cell>
          <cell r="P309">
            <v>391</v>
          </cell>
          <cell r="Q309">
            <v>1076</v>
          </cell>
          <cell r="U309" t="str">
            <v>ALI RAZA</v>
          </cell>
          <cell r="Y309">
            <v>1956</v>
          </cell>
          <cell r="Z309">
            <v>1956</v>
          </cell>
          <cell r="AA309">
            <v>391</v>
          </cell>
          <cell r="AB309" t="str">
            <v>Non Filler</v>
          </cell>
          <cell r="AE309">
            <v>0</v>
          </cell>
          <cell r="AF309">
            <v>0</v>
          </cell>
          <cell r="AG309">
            <v>0</v>
          </cell>
          <cell r="AK309">
            <v>0</v>
          </cell>
          <cell r="AL309">
            <v>0</v>
          </cell>
          <cell r="AM309">
            <v>0</v>
          </cell>
          <cell r="AQ309">
            <v>0</v>
          </cell>
          <cell r="AR309">
            <v>0</v>
          </cell>
          <cell r="AS309">
            <v>0</v>
          </cell>
          <cell r="AX309" t="e">
            <v>#N/A</v>
          </cell>
          <cell r="AY309" t="e">
            <v>#N/A</v>
          </cell>
          <cell r="AZ309" t="e">
            <v>#N/A</v>
          </cell>
          <cell r="BA309">
            <v>0</v>
          </cell>
        </row>
        <row r="310">
          <cell r="B310">
            <v>961</v>
          </cell>
          <cell r="C310" t="str">
            <v>AKHTAR MASOOD</v>
          </cell>
          <cell r="D310" t="str">
            <v>MASOOD AHMED</v>
          </cell>
          <cell r="E310" t="str">
            <v>R-717, SECTOR 9,</v>
          </cell>
          <cell r="F310" t="str">
            <v>NORTH KARACHI, KARACHI.</v>
          </cell>
          <cell r="K310">
            <v>3304</v>
          </cell>
          <cell r="L310">
            <v>3304</v>
          </cell>
          <cell r="M310">
            <v>0</v>
          </cell>
          <cell r="N310">
            <v>3304</v>
          </cell>
          <cell r="O310">
            <v>826</v>
          </cell>
          <cell r="P310">
            <v>661</v>
          </cell>
          <cell r="Q310">
            <v>1817</v>
          </cell>
          <cell r="U310" t="str">
            <v>AKHTAR MASOOD</v>
          </cell>
          <cell r="Y310">
            <v>3304</v>
          </cell>
          <cell r="Z310">
            <v>3304</v>
          </cell>
          <cell r="AA310">
            <v>661</v>
          </cell>
          <cell r="AB310" t="str">
            <v>Non Filler</v>
          </cell>
          <cell r="AE310">
            <v>0</v>
          </cell>
          <cell r="AF310">
            <v>0</v>
          </cell>
          <cell r="AG310">
            <v>0</v>
          </cell>
          <cell r="AK310">
            <v>0</v>
          </cell>
          <cell r="AL310">
            <v>0</v>
          </cell>
          <cell r="AM310">
            <v>0</v>
          </cell>
          <cell r="AQ310">
            <v>0</v>
          </cell>
          <cell r="AR310">
            <v>0</v>
          </cell>
          <cell r="AS310">
            <v>0</v>
          </cell>
          <cell r="AX310" t="e">
            <v>#N/A</v>
          </cell>
          <cell r="AY310" t="e">
            <v>#N/A</v>
          </cell>
          <cell r="AZ310" t="e">
            <v>#N/A</v>
          </cell>
          <cell r="BA310">
            <v>0</v>
          </cell>
        </row>
        <row r="311">
          <cell r="B311">
            <v>963</v>
          </cell>
          <cell r="C311" t="str">
            <v>ZEENAT AFRIN</v>
          </cell>
          <cell r="D311" t="str">
            <v>RASHED AHMED KHAN</v>
          </cell>
          <cell r="E311" t="str">
            <v>A-15, NAJMA SQUARE,</v>
          </cell>
          <cell r="F311" t="str">
            <v>GULSHAN-E-IQBAL, KARACHI.</v>
          </cell>
          <cell r="K311">
            <v>391</v>
          </cell>
          <cell r="L311">
            <v>391</v>
          </cell>
          <cell r="M311">
            <v>0</v>
          </cell>
          <cell r="N311">
            <v>391</v>
          </cell>
          <cell r="O311">
            <v>98</v>
          </cell>
          <cell r="P311">
            <v>78</v>
          </cell>
          <cell r="Q311">
            <v>215</v>
          </cell>
          <cell r="U311" t="str">
            <v>ZEENAT AFRIN</v>
          </cell>
          <cell r="Y311">
            <v>391</v>
          </cell>
          <cell r="Z311">
            <v>391</v>
          </cell>
          <cell r="AA311">
            <v>78</v>
          </cell>
          <cell r="AB311" t="str">
            <v>Non Filler</v>
          </cell>
          <cell r="AE311">
            <v>0</v>
          </cell>
          <cell r="AF311">
            <v>0</v>
          </cell>
          <cell r="AG311">
            <v>0</v>
          </cell>
          <cell r="AK311">
            <v>0</v>
          </cell>
          <cell r="AL311">
            <v>0</v>
          </cell>
          <cell r="AM311">
            <v>0</v>
          </cell>
          <cell r="AQ311">
            <v>0</v>
          </cell>
          <cell r="AR311">
            <v>0</v>
          </cell>
          <cell r="AS311">
            <v>0</v>
          </cell>
          <cell r="AX311" t="e">
            <v>#N/A</v>
          </cell>
          <cell r="AY311" t="e">
            <v>#N/A</v>
          </cell>
          <cell r="AZ311" t="e">
            <v>#N/A</v>
          </cell>
          <cell r="BA311">
            <v>0</v>
          </cell>
        </row>
        <row r="312">
          <cell r="B312">
            <v>965</v>
          </cell>
          <cell r="C312" t="str">
            <v>ZAHIDA</v>
          </cell>
          <cell r="D312" t="str">
            <v>DILSHAD MUHAMMAD</v>
          </cell>
          <cell r="E312" t="str">
            <v>R-173, F.B. AREA,</v>
          </cell>
          <cell r="F312" t="str">
            <v>KARACHI-38.</v>
          </cell>
          <cell r="K312">
            <v>655</v>
          </cell>
          <cell r="L312">
            <v>655</v>
          </cell>
          <cell r="M312">
            <v>0</v>
          </cell>
          <cell r="N312">
            <v>655</v>
          </cell>
          <cell r="O312">
            <v>164</v>
          </cell>
          <cell r="P312">
            <v>131</v>
          </cell>
          <cell r="Q312">
            <v>360</v>
          </cell>
          <cell r="U312" t="str">
            <v>ZAHIDA</v>
          </cell>
          <cell r="Y312">
            <v>655</v>
          </cell>
          <cell r="Z312">
            <v>655</v>
          </cell>
          <cell r="AA312">
            <v>131</v>
          </cell>
          <cell r="AB312" t="str">
            <v>Non Filler</v>
          </cell>
          <cell r="AE312">
            <v>0</v>
          </cell>
          <cell r="AF312">
            <v>0</v>
          </cell>
          <cell r="AG312">
            <v>0</v>
          </cell>
          <cell r="AK312">
            <v>0</v>
          </cell>
          <cell r="AL312">
            <v>0</v>
          </cell>
          <cell r="AM312">
            <v>0</v>
          </cell>
          <cell r="AQ312">
            <v>0</v>
          </cell>
          <cell r="AR312">
            <v>0</v>
          </cell>
          <cell r="AS312">
            <v>0</v>
          </cell>
          <cell r="AX312" t="e">
            <v>#N/A</v>
          </cell>
          <cell r="AY312" t="e">
            <v>#N/A</v>
          </cell>
          <cell r="AZ312" t="e">
            <v>#N/A</v>
          </cell>
          <cell r="BA312">
            <v>0</v>
          </cell>
        </row>
        <row r="313">
          <cell r="B313">
            <v>966</v>
          </cell>
          <cell r="C313" t="str">
            <v>JAMILUDDIN AHMED GOURI</v>
          </cell>
          <cell r="D313" t="str">
            <v>FAKHRUDDIN AHMED GOURI</v>
          </cell>
          <cell r="E313" t="str">
            <v>C-17, MONA SQUARE,</v>
          </cell>
          <cell r="F313" t="str">
            <v>JAHANGIR ROAD, KARACHI.</v>
          </cell>
          <cell r="K313">
            <v>1956</v>
          </cell>
          <cell r="L313">
            <v>1956</v>
          </cell>
          <cell r="M313">
            <v>0</v>
          </cell>
          <cell r="N313">
            <v>1956</v>
          </cell>
          <cell r="O313">
            <v>489</v>
          </cell>
          <cell r="P313">
            <v>391</v>
          </cell>
          <cell r="Q313">
            <v>1076</v>
          </cell>
          <cell r="U313" t="str">
            <v>JAMILUDDIN AHMED GOURI</v>
          </cell>
          <cell r="Y313">
            <v>1956</v>
          </cell>
          <cell r="Z313">
            <v>1956</v>
          </cell>
          <cell r="AA313">
            <v>391</v>
          </cell>
          <cell r="AB313" t="str">
            <v>Non Filler</v>
          </cell>
          <cell r="AE313">
            <v>0</v>
          </cell>
          <cell r="AF313">
            <v>0</v>
          </cell>
          <cell r="AG313">
            <v>0</v>
          </cell>
          <cell r="AK313">
            <v>0</v>
          </cell>
          <cell r="AL313">
            <v>0</v>
          </cell>
          <cell r="AM313">
            <v>0</v>
          </cell>
          <cell r="AQ313">
            <v>0</v>
          </cell>
          <cell r="AR313">
            <v>0</v>
          </cell>
          <cell r="AS313">
            <v>0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0</v>
          </cell>
        </row>
        <row r="314">
          <cell r="B314">
            <v>968</v>
          </cell>
          <cell r="C314" t="str">
            <v>RUBINA MOHD ADAM</v>
          </cell>
          <cell r="D314" t="str">
            <v>MOHAMMAD ADAM</v>
          </cell>
          <cell r="E314" t="str">
            <v>26/4, HAJIANI KHATIJA BAI BLDG.,</v>
          </cell>
          <cell r="F314" t="str">
            <v>CHAND BIBI ROAD, KARACHI.</v>
          </cell>
          <cell r="K314">
            <v>391</v>
          </cell>
          <cell r="L314">
            <v>391</v>
          </cell>
          <cell r="M314">
            <v>0</v>
          </cell>
          <cell r="N314">
            <v>391</v>
          </cell>
          <cell r="O314">
            <v>98</v>
          </cell>
          <cell r="P314">
            <v>78</v>
          </cell>
          <cell r="Q314">
            <v>215</v>
          </cell>
          <cell r="U314" t="str">
            <v>RUBINA MOHD ADAM</v>
          </cell>
          <cell r="Y314">
            <v>391</v>
          </cell>
          <cell r="Z314">
            <v>391</v>
          </cell>
          <cell r="AA314">
            <v>78</v>
          </cell>
          <cell r="AB314" t="str">
            <v>Non Filler</v>
          </cell>
          <cell r="AE314">
            <v>0</v>
          </cell>
          <cell r="AF314">
            <v>0</v>
          </cell>
          <cell r="AG314">
            <v>0</v>
          </cell>
          <cell r="AK314">
            <v>0</v>
          </cell>
          <cell r="AL314">
            <v>0</v>
          </cell>
          <cell r="AM314">
            <v>0</v>
          </cell>
          <cell r="AQ314">
            <v>0</v>
          </cell>
          <cell r="AR314">
            <v>0</v>
          </cell>
          <cell r="AS314">
            <v>0</v>
          </cell>
          <cell r="AX314" t="e">
            <v>#N/A</v>
          </cell>
          <cell r="AY314" t="e">
            <v>#N/A</v>
          </cell>
          <cell r="AZ314" t="e">
            <v>#N/A</v>
          </cell>
          <cell r="BA314">
            <v>0</v>
          </cell>
        </row>
        <row r="315">
          <cell r="B315">
            <v>970</v>
          </cell>
          <cell r="C315" t="str">
            <v>MUHAMMAD MIRZA</v>
          </cell>
          <cell r="D315" t="str">
            <v>MUHAMMAD YOUNUS</v>
          </cell>
          <cell r="E315" t="str">
            <v>31, CHAND BIBI ROAD,</v>
          </cell>
          <cell r="F315" t="str">
            <v>BOHRA PIR, KARACHI.</v>
          </cell>
          <cell r="K315">
            <v>1956</v>
          </cell>
          <cell r="L315">
            <v>1956</v>
          </cell>
          <cell r="M315">
            <v>0</v>
          </cell>
          <cell r="N315">
            <v>1956</v>
          </cell>
          <cell r="O315">
            <v>489</v>
          </cell>
          <cell r="P315">
            <v>391</v>
          </cell>
          <cell r="Q315">
            <v>1076</v>
          </cell>
          <cell r="U315" t="str">
            <v>MUHAMMAD MIRZA</v>
          </cell>
          <cell r="Y315">
            <v>1956</v>
          </cell>
          <cell r="Z315">
            <v>1956</v>
          </cell>
          <cell r="AA315">
            <v>391</v>
          </cell>
          <cell r="AB315" t="str">
            <v>Non Filler</v>
          </cell>
          <cell r="AE315">
            <v>0</v>
          </cell>
          <cell r="AF315">
            <v>0</v>
          </cell>
          <cell r="AG315">
            <v>0</v>
          </cell>
          <cell r="AK315">
            <v>0</v>
          </cell>
          <cell r="AL315">
            <v>0</v>
          </cell>
          <cell r="AM315">
            <v>0</v>
          </cell>
          <cell r="AQ315">
            <v>0</v>
          </cell>
          <cell r="AR315">
            <v>0</v>
          </cell>
          <cell r="AS315">
            <v>0</v>
          </cell>
          <cell r="AX315" t="e">
            <v>#N/A</v>
          </cell>
          <cell r="AY315" t="e">
            <v>#N/A</v>
          </cell>
          <cell r="AZ315" t="e">
            <v>#N/A</v>
          </cell>
          <cell r="BA315">
            <v>0</v>
          </cell>
        </row>
        <row r="316">
          <cell r="B316">
            <v>972</v>
          </cell>
          <cell r="C316" t="str">
            <v>MRS. TASLEEM</v>
          </cell>
          <cell r="D316" t="str">
            <v>W/O. MUHAMMAD SHOAIB</v>
          </cell>
          <cell r="E316" t="str">
            <v>35, HAJIANI KHATIJA BAI MANZIL,</v>
          </cell>
          <cell r="F316" t="str">
            <v>CHAND BIBI ROAD, NANAKWARA,</v>
          </cell>
          <cell r="G316" t="str">
            <v>KARACHI.</v>
          </cell>
          <cell r="K316">
            <v>655</v>
          </cell>
          <cell r="L316">
            <v>655</v>
          </cell>
          <cell r="M316">
            <v>0</v>
          </cell>
          <cell r="N316">
            <v>655</v>
          </cell>
          <cell r="O316">
            <v>164</v>
          </cell>
          <cell r="P316">
            <v>131</v>
          </cell>
          <cell r="Q316">
            <v>360</v>
          </cell>
          <cell r="U316" t="str">
            <v>MRS. TASLEEM</v>
          </cell>
          <cell r="Y316">
            <v>655</v>
          </cell>
          <cell r="Z316">
            <v>655</v>
          </cell>
          <cell r="AA316">
            <v>131</v>
          </cell>
          <cell r="AB316" t="str">
            <v>Non Filler</v>
          </cell>
          <cell r="AE316">
            <v>0</v>
          </cell>
          <cell r="AF316">
            <v>0</v>
          </cell>
          <cell r="AG316">
            <v>0</v>
          </cell>
          <cell r="AK316">
            <v>0</v>
          </cell>
          <cell r="AL316">
            <v>0</v>
          </cell>
          <cell r="AM316">
            <v>0</v>
          </cell>
          <cell r="AQ316">
            <v>0</v>
          </cell>
          <cell r="AR316">
            <v>0</v>
          </cell>
          <cell r="AS316">
            <v>0</v>
          </cell>
          <cell r="AX316" t="e">
            <v>#N/A</v>
          </cell>
          <cell r="AY316" t="e">
            <v>#N/A</v>
          </cell>
          <cell r="AZ316" t="e">
            <v>#N/A</v>
          </cell>
          <cell r="BA316">
            <v>0</v>
          </cell>
        </row>
        <row r="317">
          <cell r="B317">
            <v>979</v>
          </cell>
          <cell r="C317" t="str">
            <v>MRS. FARIDA KHANUM</v>
          </cell>
          <cell r="D317" t="str">
            <v>W/O. MURTAZA ALI MERCHANT</v>
          </cell>
          <cell r="E317" t="str">
            <v>FAISAL MERCHANT,</v>
          </cell>
          <cell r="F317" t="str">
            <v>J.M. 138/139,M.L HEIGHTS BLOCK G-214</v>
          </cell>
          <cell r="G317" t="str">
            <v>MIRZA QUALEECH BAIG ROAD,</v>
          </cell>
          <cell r="H317" t="str">
            <v>SOLDIER BAZAR,KARACHI.</v>
          </cell>
          <cell r="K317">
            <v>391</v>
          </cell>
          <cell r="L317">
            <v>391</v>
          </cell>
          <cell r="M317">
            <v>0</v>
          </cell>
          <cell r="N317">
            <v>391</v>
          </cell>
          <cell r="O317">
            <v>98</v>
          </cell>
          <cell r="P317">
            <v>78</v>
          </cell>
          <cell r="Q317">
            <v>215</v>
          </cell>
          <cell r="U317" t="str">
            <v>MRS. FARIDA KHANUM</v>
          </cell>
          <cell r="Y317">
            <v>391</v>
          </cell>
          <cell r="Z317">
            <v>391</v>
          </cell>
          <cell r="AA317">
            <v>78</v>
          </cell>
          <cell r="AB317" t="str">
            <v>Non Filler</v>
          </cell>
          <cell r="AE317">
            <v>0</v>
          </cell>
          <cell r="AF317">
            <v>0</v>
          </cell>
          <cell r="AG317">
            <v>0</v>
          </cell>
          <cell r="AK317">
            <v>0</v>
          </cell>
          <cell r="AL317">
            <v>0</v>
          </cell>
          <cell r="AM317">
            <v>0</v>
          </cell>
          <cell r="AQ317">
            <v>0</v>
          </cell>
          <cell r="AR317">
            <v>0</v>
          </cell>
          <cell r="AS317">
            <v>0</v>
          </cell>
          <cell r="AX317" t="e">
            <v>#N/A</v>
          </cell>
          <cell r="AY317" t="e">
            <v>#N/A</v>
          </cell>
          <cell r="AZ317" t="e">
            <v>#N/A</v>
          </cell>
          <cell r="BA317">
            <v>0</v>
          </cell>
        </row>
        <row r="318">
          <cell r="B318">
            <v>980</v>
          </cell>
          <cell r="C318" t="str">
            <v>MRS. TABASSUM KHALID</v>
          </cell>
          <cell r="D318" t="str">
            <v>W/O. KHALID ANWAR</v>
          </cell>
          <cell r="E318" t="str">
            <v>FAISAL MERCHANT,</v>
          </cell>
          <cell r="F318" t="str">
            <v>J.M. 138/139, M.L. HEIGHTS BLOCK G-214,</v>
          </cell>
          <cell r="G318" t="str">
            <v>MIRZA QUALEECH BAIG ROAD,</v>
          </cell>
          <cell r="H318" t="str">
            <v>SOLDIER BAZAR, KARACHI.</v>
          </cell>
          <cell r="K318">
            <v>391</v>
          </cell>
          <cell r="L318">
            <v>391</v>
          </cell>
          <cell r="M318">
            <v>0</v>
          </cell>
          <cell r="N318">
            <v>391</v>
          </cell>
          <cell r="O318">
            <v>98</v>
          </cell>
          <cell r="P318">
            <v>78</v>
          </cell>
          <cell r="Q318">
            <v>215</v>
          </cell>
          <cell r="U318" t="str">
            <v>MRS. TABASSUM KHALID</v>
          </cell>
          <cell r="Y318">
            <v>391</v>
          </cell>
          <cell r="Z318">
            <v>391</v>
          </cell>
          <cell r="AA318">
            <v>78</v>
          </cell>
          <cell r="AB318" t="str">
            <v>Non Filler</v>
          </cell>
          <cell r="AE318">
            <v>0</v>
          </cell>
          <cell r="AF318">
            <v>0</v>
          </cell>
          <cell r="AG318">
            <v>0</v>
          </cell>
          <cell r="AK318">
            <v>0</v>
          </cell>
          <cell r="AL318">
            <v>0</v>
          </cell>
          <cell r="AM318">
            <v>0</v>
          </cell>
          <cell r="AQ318">
            <v>0</v>
          </cell>
          <cell r="AR318">
            <v>0</v>
          </cell>
          <cell r="AS318">
            <v>0</v>
          </cell>
          <cell r="AX318" t="e">
            <v>#N/A</v>
          </cell>
          <cell r="AY318" t="e">
            <v>#N/A</v>
          </cell>
          <cell r="AZ318" t="e">
            <v>#N/A</v>
          </cell>
          <cell r="BA318">
            <v>0</v>
          </cell>
        </row>
        <row r="319">
          <cell r="B319">
            <v>981</v>
          </cell>
          <cell r="C319" t="str">
            <v>JEVANI</v>
          </cell>
          <cell r="D319" t="str">
            <v>LEKHRAJ</v>
          </cell>
          <cell r="E319" t="str">
            <v>B-3, LAWRENCE PLAZA,</v>
          </cell>
          <cell r="F319" t="str">
            <v>GARDEN WEST, KARACHI-3.</v>
          </cell>
          <cell r="K319">
            <v>391</v>
          </cell>
          <cell r="L319">
            <v>391</v>
          </cell>
          <cell r="M319">
            <v>0</v>
          </cell>
          <cell r="N319">
            <v>391</v>
          </cell>
          <cell r="O319">
            <v>98</v>
          </cell>
          <cell r="P319">
            <v>78</v>
          </cell>
          <cell r="Q319">
            <v>215</v>
          </cell>
          <cell r="U319" t="str">
            <v>JEVANI</v>
          </cell>
          <cell r="Y319">
            <v>391</v>
          </cell>
          <cell r="Z319">
            <v>391</v>
          </cell>
          <cell r="AA319">
            <v>78</v>
          </cell>
          <cell r="AB319" t="str">
            <v>Non Filler</v>
          </cell>
          <cell r="AE319">
            <v>0</v>
          </cell>
          <cell r="AF319">
            <v>0</v>
          </cell>
          <cell r="AG319">
            <v>0</v>
          </cell>
          <cell r="AK319">
            <v>0</v>
          </cell>
          <cell r="AL319">
            <v>0</v>
          </cell>
          <cell r="AM319">
            <v>0</v>
          </cell>
          <cell r="AQ319">
            <v>0</v>
          </cell>
          <cell r="AR319">
            <v>0</v>
          </cell>
          <cell r="AS319">
            <v>0</v>
          </cell>
          <cell r="AX319" t="e">
            <v>#N/A</v>
          </cell>
          <cell r="AY319" t="e">
            <v>#N/A</v>
          </cell>
          <cell r="AZ319" t="e">
            <v>#N/A</v>
          </cell>
          <cell r="BA319">
            <v>0</v>
          </cell>
        </row>
        <row r="320">
          <cell r="B320">
            <v>984</v>
          </cell>
          <cell r="C320" t="str">
            <v>KAUSAR NASEEM</v>
          </cell>
          <cell r="D320" t="str">
            <v>ZAFAR AHMED</v>
          </cell>
          <cell r="E320" t="str">
            <v>C/O. H.B.L.,</v>
          </cell>
          <cell r="F320" t="str">
            <v>KUTCHERY RD. BR.,</v>
          </cell>
          <cell r="G320" t="str">
            <v>KARACHI.</v>
          </cell>
          <cell r="K320">
            <v>1956</v>
          </cell>
          <cell r="L320">
            <v>1956</v>
          </cell>
          <cell r="M320">
            <v>0</v>
          </cell>
          <cell r="N320">
            <v>1956</v>
          </cell>
          <cell r="O320">
            <v>489</v>
          </cell>
          <cell r="P320">
            <v>391</v>
          </cell>
          <cell r="Q320">
            <v>1076</v>
          </cell>
          <cell r="U320" t="str">
            <v>KAUSAR NASEEM</v>
          </cell>
          <cell r="Y320">
            <v>1956</v>
          </cell>
          <cell r="Z320">
            <v>1956</v>
          </cell>
          <cell r="AA320">
            <v>391</v>
          </cell>
          <cell r="AB320" t="str">
            <v>Non Filler</v>
          </cell>
          <cell r="AE320">
            <v>0</v>
          </cell>
          <cell r="AF320">
            <v>0</v>
          </cell>
          <cell r="AG320">
            <v>0</v>
          </cell>
          <cell r="AK320">
            <v>0</v>
          </cell>
          <cell r="AL320">
            <v>0</v>
          </cell>
          <cell r="AM320">
            <v>0</v>
          </cell>
          <cell r="AQ320">
            <v>0</v>
          </cell>
          <cell r="AR320">
            <v>0</v>
          </cell>
          <cell r="AS320">
            <v>0</v>
          </cell>
          <cell r="AX320" t="e">
            <v>#N/A</v>
          </cell>
          <cell r="AY320" t="e">
            <v>#N/A</v>
          </cell>
          <cell r="AZ320" t="e">
            <v>#N/A</v>
          </cell>
          <cell r="BA320">
            <v>0</v>
          </cell>
        </row>
        <row r="321">
          <cell r="B321">
            <v>985</v>
          </cell>
          <cell r="C321" t="str">
            <v>SHAHIDA</v>
          </cell>
          <cell r="D321" t="str">
            <v>HAJI LATIF</v>
          </cell>
          <cell r="E321" t="str">
            <v>C/O. H.B.L.,</v>
          </cell>
          <cell r="F321" t="str">
            <v>KUTCHERY RD. BR.,</v>
          </cell>
          <cell r="G321" t="str">
            <v>KARACHI.</v>
          </cell>
          <cell r="K321">
            <v>1252</v>
          </cell>
          <cell r="L321">
            <v>1252</v>
          </cell>
          <cell r="M321">
            <v>0</v>
          </cell>
          <cell r="N321">
            <v>1252</v>
          </cell>
          <cell r="O321">
            <v>313</v>
          </cell>
          <cell r="P321">
            <v>250</v>
          </cell>
          <cell r="Q321">
            <v>689</v>
          </cell>
          <cell r="U321" t="str">
            <v>SHAHIDA</v>
          </cell>
          <cell r="Y321">
            <v>1252</v>
          </cell>
          <cell r="Z321">
            <v>1252</v>
          </cell>
          <cell r="AA321">
            <v>250</v>
          </cell>
          <cell r="AB321" t="str">
            <v>Non Filler</v>
          </cell>
          <cell r="AE321">
            <v>0</v>
          </cell>
          <cell r="AF321">
            <v>0</v>
          </cell>
          <cell r="AG321">
            <v>0</v>
          </cell>
          <cell r="AK321">
            <v>0</v>
          </cell>
          <cell r="AL321">
            <v>0</v>
          </cell>
          <cell r="AM321">
            <v>0</v>
          </cell>
          <cell r="AQ321">
            <v>0</v>
          </cell>
          <cell r="AR321">
            <v>0</v>
          </cell>
          <cell r="AS321">
            <v>0</v>
          </cell>
          <cell r="AX321" t="e">
            <v>#N/A</v>
          </cell>
          <cell r="AY321" t="e">
            <v>#N/A</v>
          </cell>
          <cell r="AZ321" t="e">
            <v>#N/A</v>
          </cell>
          <cell r="BA321">
            <v>0</v>
          </cell>
        </row>
        <row r="322">
          <cell r="B322">
            <v>990</v>
          </cell>
          <cell r="C322" t="str">
            <v>MUHAMMAD TARIQ</v>
          </cell>
          <cell r="D322" t="str">
            <v>MUHAMMAD TAQI</v>
          </cell>
          <cell r="E322" t="str">
            <v>71 ALI DOULAT SQUARE,</v>
          </cell>
          <cell r="F322" t="str">
            <v>BLOCK G HYDRI, NORTH NAZIMBAD,</v>
          </cell>
          <cell r="G322" t="str">
            <v>KARACHI.</v>
          </cell>
          <cell r="K322">
            <v>259</v>
          </cell>
          <cell r="L322">
            <v>259</v>
          </cell>
          <cell r="M322">
            <v>0</v>
          </cell>
          <cell r="N322">
            <v>259</v>
          </cell>
          <cell r="O322">
            <v>65</v>
          </cell>
          <cell r="P322">
            <v>52</v>
          </cell>
          <cell r="Q322">
            <v>142</v>
          </cell>
          <cell r="U322" t="str">
            <v>MUHAMMAD TARIQ</v>
          </cell>
          <cell r="Y322">
            <v>259</v>
          </cell>
          <cell r="Z322">
            <v>259</v>
          </cell>
          <cell r="AA322">
            <v>52</v>
          </cell>
          <cell r="AB322" t="str">
            <v>Non Filler</v>
          </cell>
          <cell r="AE322">
            <v>0</v>
          </cell>
          <cell r="AF322">
            <v>0</v>
          </cell>
          <cell r="AG322">
            <v>0</v>
          </cell>
          <cell r="AK322">
            <v>0</v>
          </cell>
          <cell r="AL322">
            <v>0</v>
          </cell>
          <cell r="AM322">
            <v>0</v>
          </cell>
          <cell r="AQ322">
            <v>0</v>
          </cell>
          <cell r="AR322">
            <v>0</v>
          </cell>
          <cell r="AS322">
            <v>0</v>
          </cell>
          <cell r="AX322" t="e">
            <v>#N/A</v>
          </cell>
          <cell r="AY322" t="e">
            <v>#N/A</v>
          </cell>
          <cell r="AZ322" t="e">
            <v>#N/A</v>
          </cell>
          <cell r="BA322">
            <v>0</v>
          </cell>
        </row>
        <row r="323">
          <cell r="B323">
            <v>991</v>
          </cell>
          <cell r="C323" t="str">
            <v>QUMBER HUSSAIN KAZMI</v>
          </cell>
          <cell r="D323" t="str">
            <v>GHALIB HUSSAIN KAZMI</v>
          </cell>
          <cell r="E323" t="str">
            <v>H.NO. 20 ROAD NO. 11,</v>
          </cell>
          <cell r="F323" t="str">
            <v>FIRDOUS COLONY, KARACHI.</v>
          </cell>
          <cell r="K323">
            <v>391</v>
          </cell>
          <cell r="L323">
            <v>391</v>
          </cell>
          <cell r="M323">
            <v>0</v>
          </cell>
          <cell r="N323">
            <v>391</v>
          </cell>
          <cell r="O323">
            <v>98</v>
          </cell>
          <cell r="P323">
            <v>78</v>
          </cell>
          <cell r="Q323">
            <v>215</v>
          </cell>
          <cell r="U323" t="str">
            <v>QUMBER HUSSAIN KAZMI</v>
          </cell>
          <cell r="Y323">
            <v>391</v>
          </cell>
          <cell r="Z323">
            <v>391</v>
          </cell>
          <cell r="AA323">
            <v>78</v>
          </cell>
          <cell r="AB323" t="str">
            <v>Non Filler</v>
          </cell>
          <cell r="AE323">
            <v>0</v>
          </cell>
          <cell r="AF323">
            <v>0</v>
          </cell>
          <cell r="AG323">
            <v>0</v>
          </cell>
          <cell r="AK323">
            <v>0</v>
          </cell>
          <cell r="AL323">
            <v>0</v>
          </cell>
          <cell r="AM323">
            <v>0</v>
          </cell>
          <cell r="AQ323">
            <v>0</v>
          </cell>
          <cell r="AR323">
            <v>0</v>
          </cell>
          <cell r="AS323">
            <v>0</v>
          </cell>
          <cell r="AX323" t="e">
            <v>#N/A</v>
          </cell>
          <cell r="AY323" t="e">
            <v>#N/A</v>
          </cell>
          <cell r="AZ323" t="e">
            <v>#N/A</v>
          </cell>
          <cell r="BA323">
            <v>0</v>
          </cell>
        </row>
        <row r="324">
          <cell r="B324">
            <v>992</v>
          </cell>
          <cell r="C324" t="str">
            <v>GHALIB HUSSAIN KAZMI</v>
          </cell>
          <cell r="D324" t="str">
            <v>MAHMOOD AKHTAR KAZMI</v>
          </cell>
          <cell r="E324" t="str">
            <v>H.NO. 20 ROAD NO. 11,</v>
          </cell>
          <cell r="F324" t="str">
            <v>FIRDOUS COLONY, KARACHI.</v>
          </cell>
          <cell r="K324">
            <v>391</v>
          </cell>
          <cell r="L324">
            <v>391</v>
          </cell>
          <cell r="M324">
            <v>0</v>
          </cell>
          <cell r="N324">
            <v>391</v>
          </cell>
          <cell r="O324">
            <v>98</v>
          </cell>
          <cell r="P324">
            <v>78</v>
          </cell>
          <cell r="Q324">
            <v>215</v>
          </cell>
          <cell r="U324" t="str">
            <v>GHALIB HUSSAIN KAZMI</v>
          </cell>
          <cell r="Y324">
            <v>391</v>
          </cell>
          <cell r="Z324">
            <v>391</v>
          </cell>
          <cell r="AA324">
            <v>78</v>
          </cell>
          <cell r="AB324" t="str">
            <v>Non Filler</v>
          </cell>
          <cell r="AE324">
            <v>0</v>
          </cell>
          <cell r="AF324">
            <v>0</v>
          </cell>
          <cell r="AG324">
            <v>0</v>
          </cell>
          <cell r="AK324">
            <v>0</v>
          </cell>
          <cell r="AL324">
            <v>0</v>
          </cell>
          <cell r="AM324">
            <v>0</v>
          </cell>
          <cell r="AQ324">
            <v>0</v>
          </cell>
          <cell r="AR324">
            <v>0</v>
          </cell>
          <cell r="AS324">
            <v>0</v>
          </cell>
          <cell r="AX324" t="e">
            <v>#N/A</v>
          </cell>
          <cell r="AY324" t="e">
            <v>#N/A</v>
          </cell>
          <cell r="AZ324" t="e">
            <v>#N/A</v>
          </cell>
          <cell r="BA324">
            <v>0</v>
          </cell>
        </row>
        <row r="325">
          <cell r="B325">
            <v>995</v>
          </cell>
          <cell r="C325" t="str">
            <v>MOHAMMAD HANIF</v>
          </cell>
          <cell r="D325" t="str">
            <v>MOHAMMAD YOUSUF</v>
          </cell>
          <cell r="E325" t="str">
            <v>TABANI ASSOCIATES, 823, TRADE TOWER,</v>
          </cell>
          <cell r="F325" t="str">
            <v>OPP.SERVICES CLUB, ABDULLAH HAROON ROAD,</v>
          </cell>
          <cell r="G325" t="str">
            <v>KARACHI-75530</v>
          </cell>
          <cell r="K325">
            <v>391</v>
          </cell>
          <cell r="L325">
            <v>391</v>
          </cell>
          <cell r="M325">
            <v>0</v>
          </cell>
          <cell r="N325">
            <v>391</v>
          </cell>
          <cell r="O325">
            <v>98</v>
          </cell>
          <cell r="P325">
            <v>78</v>
          </cell>
          <cell r="Q325">
            <v>215</v>
          </cell>
          <cell r="U325" t="str">
            <v>MOHAMMAD HANIF</v>
          </cell>
          <cell r="Y325">
            <v>391</v>
          </cell>
          <cell r="Z325">
            <v>391</v>
          </cell>
          <cell r="AA325">
            <v>78</v>
          </cell>
          <cell r="AB325" t="str">
            <v>Non Filler</v>
          </cell>
          <cell r="AE325">
            <v>0</v>
          </cell>
          <cell r="AF325">
            <v>0</v>
          </cell>
          <cell r="AG325">
            <v>0</v>
          </cell>
          <cell r="AK325">
            <v>0</v>
          </cell>
          <cell r="AL325">
            <v>0</v>
          </cell>
          <cell r="AM325">
            <v>0</v>
          </cell>
          <cell r="AQ325">
            <v>0</v>
          </cell>
          <cell r="AR325">
            <v>0</v>
          </cell>
          <cell r="AS325">
            <v>0</v>
          </cell>
          <cell r="AX325" t="e">
            <v>#N/A</v>
          </cell>
          <cell r="AY325" t="e">
            <v>#N/A</v>
          </cell>
          <cell r="AZ325" t="e">
            <v>#N/A</v>
          </cell>
          <cell r="BA325">
            <v>0</v>
          </cell>
        </row>
        <row r="326">
          <cell r="B326">
            <v>996</v>
          </cell>
          <cell r="C326" t="str">
            <v>NAFIS AHMED</v>
          </cell>
          <cell r="D326" t="str">
            <v>JAMIL AHMED (LATE)</v>
          </cell>
          <cell r="E326" t="str">
            <v>A-228 BLOCK N,</v>
          </cell>
          <cell r="F326" t="str">
            <v>NORTH NAZIMABAD</v>
          </cell>
          <cell r="G326" t="str">
            <v>KARACHI-74700.</v>
          </cell>
          <cell r="K326">
            <v>88</v>
          </cell>
          <cell r="L326">
            <v>88</v>
          </cell>
          <cell r="M326">
            <v>0</v>
          </cell>
          <cell r="N326">
            <v>88</v>
          </cell>
          <cell r="O326">
            <v>22</v>
          </cell>
          <cell r="P326">
            <v>18</v>
          </cell>
          <cell r="Q326">
            <v>48</v>
          </cell>
          <cell r="U326" t="str">
            <v>NAFIS AHMED</v>
          </cell>
          <cell r="V326" t="str">
            <v>4210131493213</v>
          </cell>
          <cell r="Y326">
            <v>88</v>
          </cell>
          <cell r="Z326">
            <v>88</v>
          </cell>
          <cell r="AA326">
            <v>18</v>
          </cell>
          <cell r="AB326" t="str">
            <v>Non Filler</v>
          </cell>
          <cell r="AE326">
            <v>0</v>
          </cell>
          <cell r="AF326">
            <v>0</v>
          </cell>
          <cell r="AG326">
            <v>0</v>
          </cell>
          <cell r="AK326">
            <v>0</v>
          </cell>
          <cell r="AL326">
            <v>0</v>
          </cell>
          <cell r="AM326">
            <v>0</v>
          </cell>
          <cell r="AQ326">
            <v>0</v>
          </cell>
          <cell r="AR326">
            <v>0</v>
          </cell>
          <cell r="AS326">
            <v>0</v>
          </cell>
          <cell r="AX326" t="e">
            <v>#N/A</v>
          </cell>
          <cell r="AY326" t="e">
            <v>#N/A</v>
          </cell>
          <cell r="AZ326" t="e">
            <v>#N/A</v>
          </cell>
          <cell r="BA326">
            <v>0</v>
          </cell>
        </row>
        <row r="327">
          <cell r="B327">
            <v>999</v>
          </cell>
          <cell r="C327" t="str">
            <v>MRS. SHAHNAZ RABBANI ABBASI</v>
          </cell>
          <cell r="D327" t="str">
            <v>W/O. MAHBOOB RABBANI ABBASI</v>
          </cell>
          <cell r="E327" t="str">
            <v>A-786, SECTOR 11-B,</v>
          </cell>
          <cell r="F327" t="str">
            <v>NORTH KARACHI, KARACHI.</v>
          </cell>
          <cell r="K327">
            <v>1135</v>
          </cell>
          <cell r="L327">
            <v>1135</v>
          </cell>
          <cell r="M327">
            <v>0</v>
          </cell>
          <cell r="N327">
            <v>1135</v>
          </cell>
          <cell r="O327">
            <v>284</v>
          </cell>
          <cell r="P327">
            <v>227</v>
          </cell>
          <cell r="Q327">
            <v>624</v>
          </cell>
          <cell r="U327" t="str">
            <v>MRS. SHAHNAZ RABBANI ABBASI</v>
          </cell>
          <cell r="Y327">
            <v>1135</v>
          </cell>
          <cell r="Z327">
            <v>1135</v>
          </cell>
          <cell r="AA327">
            <v>227</v>
          </cell>
          <cell r="AB327" t="str">
            <v>Non Filler</v>
          </cell>
          <cell r="AE327">
            <v>0</v>
          </cell>
          <cell r="AF327">
            <v>0</v>
          </cell>
          <cell r="AG327">
            <v>0</v>
          </cell>
          <cell r="AK327">
            <v>0</v>
          </cell>
          <cell r="AL327">
            <v>0</v>
          </cell>
          <cell r="AM327">
            <v>0</v>
          </cell>
          <cell r="AQ327">
            <v>0</v>
          </cell>
          <cell r="AR327">
            <v>0</v>
          </cell>
          <cell r="AS327">
            <v>0</v>
          </cell>
          <cell r="AX327" t="e">
            <v>#N/A</v>
          </cell>
          <cell r="AY327" t="e">
            <v>#N/A</v>
          </cell>
          <cell r="AZ327" t="e">
            <v>#N/A</v>
          </cell>
          <cell r="BA327">
            <v>0</v>
          </cell>
        </row>
        <row r="328">
          <cell r="B328">
            <v>1000</v>
          </cell>
          <cell r="C328" t="str">
            <v>SAIMA</v>
          </cell>
          <cell r="D328" t="str">
            <v>NASEEM HAIDER KHAN</v>
          </cell>
          <cell r="E328" t="str">
            <v>B-50,</v>
          </cell>
          <cell r="F328" t="str">
            <v>BLOCK - H,</v>
          </cell>
          <cell r="G328" t="str">
            <v>NORTH NAZIMABAD,</v>
          </cell>
          <cell r="H328" t="str">
            <v>KARACHI-74700.</v>
          </cell>
          <cell r="K328">
            <v>647</v>
          </cell>
          <cell r="L328">
            <v>647</v>
          </cell>
          <cell r="M328">
            <v>0</v>
          </cell>
          <cell r="N328">
            <v>647</v>
          </cell>
          <cell r="O328">
            <v>162</v>
          </cell>
          <cell r="P328">
            <v>129</v>
          </cell>
          <cell r="Q328">
            <v>356</v>
          </cell>
          <cell r="U328" t="str">
            <v>SAIMA</v>
          </cell>
          <cell r="Y328">
            <v>647</v>
          </cell>
          <cell r="Z328">
            <v>647</v>
          </cell>
          <cell r="AA328">
            <v>129</v>
          </cell>
          <cell r="AB328" t="str">
            <v>Non Filler</v>
          </cell>
          <cell r="AE328">
            <v>0</v>
          </cell>
          <cell r="AF328">
            <v>0</v>
          </cell>
          <cell r="AG328">
            <v>0</v>
          </cell>
          <cell r="AK328">
            <v>0</v>
          </cell>
          <cell r="AL328">
            <v>0</v>
          </cell>
          <cell r="AM328">
            <v>0</v>
          </cell>
          <cell r="AQ328">
            <v>0</v>
          </cell>
          <cell r="AR328">
            <v>0</v>
          </cell>
          <cell r="AS328">
            <v>0</v>
          </cell>
          <cell r="AX328" t="e">
            <v>#N/A</v>
          </cell>
          <cell r="AY328" t="e">
            <v>#N/A</v>
          </cell>
          <cell r="AZ328" t="e">
            <v>#N/A</v>
          </cell>
          <cell r="BA328">
            <v>0</v>
          </cell>
        </row>
        <row r="329">
          <cell r="B329">
            <v>1004</v>
          </cell>
          <cell r="C329" t="str">
            <v>NAIMA FAROOQ</v>
          </cell>
          <cell r="D329" t="str">
            <v>KH. M. FAROOQ</v>
          </cell>
          <cell r="E329" t="str">
            <v>A-223, BLOCK A,</v>
          </cell>
          <cell r="F329" t="str">
            <v>NORTH NAZIMABAD,</v>
          </cell>
          <cell r="G329" t="str">
            <v>KARACHI.</v>
          </cell>
          <cell r="K329">
            <v>1956</v>
          </cell>
          <cell r="L329">
            <v>1956</v>
          </cell>
          <cell r="M329">
            <v>0</v>
          </cell>
          <cell r="N329">
            <v>1956</v>
          </cell>
          <cell r="O329">
            <v>489</v>
          </cell>
          <cell r="P329">
            <v>391</v>
          </cell>
          <cell r="Q329">
            <v>1076</v>
          </cell>
          <cell r="U329" t="str">
            <v>NAIMA FAROOQ</v>
          </cell>
          <cell r="Y329">
            <v>1956</v>
          </cell>
          <cell r="Z329">
            <v>1956</v>
          </cell>
          <cell r="AA329">
            <v>391</v>
          </cell>
          <cell r="AB329" t="str">
            <v>Non Filler</v>
          </cell>
          <cell r="AE329">
            <v>0</v>
          </cell>
          <cell r="AF329">
            <v>0</v>
          </cell>
          <cell r="AG329">
            <v>0</v>
          </cell>
          <cell r="AK329">
            <v>0</v>
          </cell>
          <cell r="AL329">
            <v>0</v>
          </cell>
          <cell r="AM329">
            <v>0</v>
          </cell>
          <cell r="AQ329">
            <v>0</v>
          </cell>
          <cell r="AR329">
            <v>0</v>
          </cell>
          <cell r="AS329">
            <v>0</v>
          </cell>
          <cell r="AX329" t="e">
            <v>#N/A</v>
          </cell>
          <cell r="AY329" t="e">
            <v>#N/A</v>
          </cell>
          <cell r="AZ329" t="e">
            <v>#N/A</v>
          </cell>
          <cell r="BA329">
            <v>0</v>
          </cell>
        </row>
        <row r="330">
          <cell r="B330">
            <v>1005</v>
          </cell>
          <cell r="C330" t="str">
            <v>MRS. ZUBAIDA KHATOON</v>
          </cell>
          <cell r="D330" t="str">
            <v>W/O. M. YOUSUF SHEIKH</v>
          </cell>
          <cell r="E330" t="str">
            <v>A-223 A,</v>
          </cell>
          <cell r="F330" t="str">
            <v>NORTH NAZIMABAD</v>
          </cell>
          <cell r="G330" t="str">
            <v>KARACHI.</v>
          </cell>
          <cell r="K330">
            <v>1956</v>
          </cell>
          <cell r="L330">
            <v>1956</v>
          </cell>
          <cell r="M330">
            <v>0</v>
          </cell>
          <cell r="N330">
            <v>1956</v>
          </cell>
          <cell r="O330">
            <v>489</v>
          </cell>
          <cell r="P330">
            <v>391</v>
          </cell>
          <cell r="Q330">
            <v>1076</v>
          </cell>
          <cell r="U330" t="str">
            <v>MRS. ZUBAIDA KHATOON</v>
          </cell>
          <cell r="Y330">
            <v>1956</v>
          </cell>
          <cell r="Z330">
            <v>1956</v>
          </cell>
          <cell r="AA330">
            <v>391</v>
          </cell>
          <cell r="AB330" t="str">
            <v>Non Filler</v>
          </cell>
          <cell r="AE330">
            <v>0</v>
          </cell>
          <cell r="AF330">
            <v>0</v>
          </cell>
          <cell r="AG330">
            <v>0</v>
          </cell>
          <cell r="AK330">
            <v>0</v>
          </cell>
          <cell r="AL330">
            <v>0</v>
          </cell>
          <cell r="AM330">
            <v>0</v>
          </cell>
          <cell r="AQ330">
            <v>0</v>
          </cell>
          <cell r="AR330">
            <v>0</v>
          </cell>
          <cell r="AS330">
            <v>0</v>
          </cell>
          <cell r="AX330" t="e">
            <v>#N/A</v>
          </cell>
          <cell r="AY330" t="e">
            <v>#N/A</v>
          </cell>
          <cell r="AZ330" t="e">
            <v>#N/A</v>
          </cell>
          <cell r="BA330">
            <v>0</v>
          </cell>
        </row>
        <row r="331">
          <cell r="B331">
            <v>1008</v>
          </cell>
          <cell r="C331" t="str">
            <v>MRS. SHAISTA</v>
          </cell>
          <cell r="D331" t="str">
            <v>W/O. SALIM</v>
          </cell>
          <cell r="E331" t="str">
            <v>FLAT NO.B-9 2ND FLOOR,</v>
          </cell>
          <cell r="F331" t="str">
            <v>ZENAT ARCADE,</v>
          </cell>
          <cell r="G331" t="str">
            <v>PLOT NO.511,GARDEN EAST,</v>
          </cell>
          <cell r="H331" t="str">
            <v>KARACHI.</v>
          </cell>
          <cell r="K331">
            <v>162</v>
          </cell>
          <cell r="L331">
            <v>162</v>
          </cell>
          <cell r="M331">
            <v>0</v>
          </cell>
          <cell r="N331">
            <v>162</v>
          </cell>
          <cell r="O331">
            <v>41</v>
          </cell>
          <cell r="P331">
            <v>32</v>
          </cell>
          <cell r="Q331">
            <v>89</v>
          </cell>
          <cell r="U331" t="str">
            <v>MRS. SHAISTA</v>
          </cell>
          <cell r="Y331">
            <v>162</v>
          </cell>
          <cell r="Z331">
            <v>162</v>
          </cell>
          <cell r="AA331">
            <v>32</v>
          </cell>
          <cell r="AB331" t="str">
            <v>Non Filler</v>
          </cell>
          <cell r="AE331">
            <v>0</v>
          </cell>
          <cell r="AF331">
            <v>0</v>
          </cell>
          <cell r="AG331">
            <v>0</v>
          </cell>
          <cell r="AK331">
            <v>0</v>
          </cell>
          <cell r="AL331">
            <v>0</v>
          </cell>
          <cell r="AM331">
            <v>0</v>
          </cell>
          <cell r="AQ331">
            <v>0</v>
          </cell>
          <cell r="AR331">
            <v>0</v>
          </cell>
          <cell r="AS331">
            <v>0</v>
          </cell>
          <cell r="AX331" t="e">
            <v>#N/A</v>
          </cell>
          <cell r="AY331" t="e">
            <v>#N/A</v>
          </cell>
          <cell r="AZ331" t="e">
            <v>#N/A</v>
          </cell>
          <cell r="BA331">
            <v>0</v>
          </cell>
        </row>
        <row r="332">
          <cell r="B332">
            <v>1009</v>
          </cell>
          <cell r="C332" t="str">
            <v>MOHD. ASHRAF</v>
          </cell>
          <cell r="D332" t="str">
            <v>MOHD. ALI</v>
          </cell>
          <cell r="E332" t="str">
            <v>FLAT NO.B-9,2ND FLOOR,</v>
          </cell>
          <cell r="F332" t="str">
            <v>ZENAT ARCADE,</v>
          </cell>
          <cell r="G332" t="str">
            <v>PLOT NO.511,GARDEN EAST,</v>
          </cell>
          <cell r="H332" t="str">
            <v>KARACHI.</v>
          </cell>
          <cell r="K332">
            <v>162</v>
          </cell>
          <cell r="L332">
            <v>162</v>
          </cell>
          <cell r="M332">
            <v>0</v>
          </cell>
          <cell r="N332">
            <v>162</v>
          </cell>
          <cell r="O332">
            <v>41</v>
          </cell>
          <cell r="P332">
            <v>32</v>
          </cell>
          <cell r="Q332">
            <v>89</v>
          </cell>
          <cell r="U332" t="str">
            <v>MOHD. ASHRAF</v>
          </cell>
          <cell r="Y332">
            <v>162</v>
          </cell>
          <cell r="Z332">
            <v>162</v>
          </cell>
          <cell r="AA332">
            <v>32</v>
          </cell>
          <cell r="AB332" t="str">
            <v>Non Filler</v>
          </cell>
          <cell r="AE332">
            <v>0</v>
          </cell>
          <cell r="AF332">
            <v>0</v>
          </cell>
          <cell r="AG332">
            <v>0</v>
          </cell>
          <cell r="AK332">
            <v>0</v>
          </cell>
          <cell r="AL332">
            <v>0</v>
          </cell>
          <cell r="AM332">
            <v>0</v>
          </cell>
          <cell r="AQ332">
            <v>0</v>
          </cell>
          <cell r="AR332">
            <v>0</v>
          </cell>
          <cell r="AS332">
            <v>0</v>
          </cell>
          <cell r="AX332" t="e">
            <v>#N/A</v>
          </cell>
          <cell r="AY332" t="e">
            <v>#N/A</v>
          </cell>
          <cell r="AZ332" t="e">
            <v>#N/A</v>
          </cell>
          <cell r="BA332">
            <v>0</v>
          </cell>
        </row>
        <row r="333">
          <cell r="B333">
            <v>1010</v>
          </cell>
          <cell r="C333" t="str">
            <v>HABIB UR REHMAN</v>
          </cell>
          <cell r="D333" t="str">
            <v>GAUHER REHMAN</v>
          </cell>
          <cell r="E333" t="str">
            <v>4-A, 4/17,</v>
          </cell>
          <cell r="F333" t="str">
            <v>NAZIMABAD, KARACHI.</v>
          </cell>
          <cell r="K333">
            <v>391</v>
          </cell>
          <cell r="L333">
            <v>391</v>
          </cell>
          <cell r="M333">
            <v>0</v>
          </cell>
          <cell r="N333">
            <v>391</v>
          </cell>
          <cell r="O333">
            <v>98</v>
          </cell>
          <cell r="P333">
            <v>78</v>
          </cell>
          <cell r="Q333">
            <v>215</v>
          </cell>
          <cell r="U333" t="str">
            <v>HABIB UR REHMAN</v>
          </cell>
          <cell r="Y333">
            <v>391</v>
          </cell>
          <cell r="Z333">
            <v>391</v>
          </cell>
          <cell r="AA333">
            <v>78</v>
          </cell>
          <cell r="AB333" t="str">
            <v>Non Filler</v>
          </cell>
          <cell r="AE333">
            <v>0</v>
          </cell>
          <cell r="AF333">
            <v>0</v>
          </cell>
          <cell r="AG333">
            <v>0</v>
          </cell>
          <cell r="AK333">
            <v>0</v>
          </cell>
          <cell r="AL333">
            <v>0</v>
          </cell>
          <cell r="AM333">
            <v>0</v>
          </cell>
          <cell r="AQ333">
            <v>0</v>
          </cell>
          <cell r="AR333">
            <v>0</v>
          </cell>
          <cell r="AS333">
            <v>0</v>
          </cell>
          <cell r="AX333" t="e">
            <v>#N/A</v>
          </cell>
          <cell r="AY333" t="e">
            <v>#N/A</v>
          </cell>
          <cell r="AZ333" t="e">
            <v>#N/A</v>
          </cell>
          <cell r="BA333">
            <v>0</v>
          </cell>
        </row>
        <row r="334">
          <cell r="B334">
            <v>1013</v>
          </cell>
          <cell r="C334" t="str">
            <v>SIRAJ HUSSAIN</v>
          </cell>
          <cell r="D334" t="str">
            <v>ABDUL HUSSAIN</v>
          </cell>
          <cell r="E334" t="str">
            <v>ZUBAIDA MANSION 2ND FLOOR,</v>
          </cell>
          <cell r="F334" t="str">
            <v>FLAT 4 NEAR MADINA MASJID,</v>
          </cell>
          <cell r="G334" t="str">
            <v>KHADDA, KARACHI.</v>
          </cell>
          <cell r="K334">
            <v>26</v>
          </cell>
          <cell r="L334">
            <v>26</v>
          </cell>
          <cell r="M334">
            <v>0</v>
          </cell>
          <cell r="N334">
            <v>26</v>
          </cell>
          <cell r="O334">
            <v>7</v>
          </cell>
          <cell r="P334">
            <v>5</v>
          </cell>
          <cell r="Q334">
            <v>14</v>
          </cell>
          <cell r="U334" t="str">
            <v>SIRAJ HUSSAIN</v>
          </cell>
          <cell r="Y334">
            <v>26</v>
          </cell>
          <cell r="Z334">
            <v>26</v>
          </cell>
          <cell r="AA334">
            <v>5</v>
          </cell>
          <cell r="AB334" t="str">
            <v>Non Filler</v>
          </cell>
          <cell r="AE334">
            <v>0</v>
          </cell>
          <cell r="AF334">
            <v>0</v>
          </cell>
          <cell r="AG334">
            <v>0</v>
          </cell>
          <cell r="AK334">
            <v>0</v>
          </cell>
          <cell r="AL334">
            <v>0</v>
          </cell>
          <cell r="AM334">
            <v>0</v>
          </cell>
          <cell r="AQ334">
            <v>0</v>
          </cell>
          <cell r="AR334">
            <v>0</v>
          </cell>
          <cell r="AS334">
            <v>0</v>
          </cell>
          <cell r="AX334" t="e">
            <v>#N/A</v>
          </cell>
          <cell r="AY334" t="e">
            <v>#N/A</v>
          </cell>
          <cell r="AZ334" t="e">
            <v>#N/A</v>
          </cell>
          <cell r="BA334">
            <v>0</v>
          </cell>
        </row>
        <row r="335">
          <cell r="B335">
            <v>1014</v>
          </cell>
          <cell r="C335" t="str">
            <v>MASOOMA</v>
          </cell>
          <cell r="D335" t="str">
            <v>ASGHER ALI</v>
          </cell>
          <cell r="E335" t="str">
            <v>KHAWAJA HOUSE, 3RD FLOOR,</v>
          </cell>
          <cell r="F335" t="str">
            <v>CHAGLA STREET, KHARADAR,</v>
          </cell>
          <cell r="G335" t="str">
            <v>KARACHI.</v>
          </cell>
          <cell r="K335">
            <v>145</v>
          </cell>
          <cell r="L335">
            <v>145</v>
          </cell>
          <cell r="M335">
            <v>0</v>
          </cell>
          <cell r="N335">
            <v>145</v>
          </cell>
          <cell r="O335">
            <v>36</v>
          </cell>
          <cell r="P335">
            <v>29</v>
          </cell>
          <cell r="Q335">
            <v>80</v>
          </cell>
          <cell r="U335" t="str">
            <v>MASOOMA</v>
          </cell>
          <cell r="Y335">
            <v>145</v>
          </cell>
          <cell r="Z335">
            <v>145</v>
          </cell>
          <cell r="AA335">
            <v>29</v>
          </cell>
          <cell r="AB335" t="str">
            <v>Non Filler</v>
          </cell>
          <cell r="AE335">
            <v>0</v>
          </cell>
          <cell r="AF335">
            <v>0</v>
          </cell>
          <cell r="AG335">
            <v>0</v>
          </cell>
          <cell r="AK335">
            <v>0</v>
          </cell>
          <cell r="AL335">
            <v>0</v>
          </cell>
          <cell r="AM335">
            <v>0</v>
          </cell>
          <cell r="AQ335">
            <v>0</v>
          </cell>
          <cell r="AR335">
            <v>0</v>
          </cell>
          <cell r="AS335">
            <v>0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0</v>
          </cell>
        </row>
        <row r="336">
          <cell r="B336">
            <v>1015</v>
          </cell>
          <cell r="C336" t="str">
            <v>AFZAL MAQSOOD</v>
          </cell>
          <cell r="D336" t="str">
            <v>MAQSOOD HUSSAIN</v>
          </cell>
          <cell r="E336" t="str">
            <v>MOORAD PALACE 6TH FLOOR,</v>
          </cell>
          <cell r="F336" t="str">
            <v>47, G.ALLANA ROAD, KHARADAR</v>
          </cell>
          <cell r="G336" t="str">
            <v>KARACHI.</v>
          </cell>
          <cell r="K336">
            <v>138</v>
          </cell>
          <cell r="L336">
            <v>138</v>
          </cell>
          <cell r="M336">
            <v>0</v>
          </cell>
          <cell r="N336">
            <v>138</v>
          </cell>
          <cell r="O336">
            <v>35</v>
          </cell>
          <cell r="P336">
            <v>28</v>
          </cell>
          <cell r="Q336">
            <v>75</v>
          </cell>
          <cell r="U336" t="str">
            <v>AFZAL MAQSOOD</v>
          </cell>
          <cell r="Y336">
            <v>138</v>
          </cell>
          <cell r="Z336">
            <v>138</v>
          </cell>
          <cell r="AA336">
            <v>28</v>
          </cell>
          <cell r="AB336" t="str">
            <v>Non Filler</v>
          </cell>
          <cell r="AE336">
            <v>0</v>
          </cell>
          <cell r="AF336">
            <v>0</v>
          </cell>
          <cell r="AG336">
            <v>0</v>
          </cell>
          <cell r="AK336">
            <v>0</v>
          </cell>
          <cell r="AL336">
            <v>0</v>
          </cell>
          <cell r="AM336">
            <v>0</v>
          </cell>
          <cell r="AQ336">
            <v>0</v>
          </cell>
          <cell r="AR336">
            <v>0</v>
          </cell>
          <cell r="AS336">
            <v>0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0</v>
          </cell>
        </row>
        <row r="337">
          <cell r="B337">
            <v>1017</v>
          </cell>
          <cell r="C337" t="str">
            <v>MUHAMMAD SHABBIR</v>
          </cell>
          <cell r="D337" t="str">
            <v>ABDUL MAJID</v>
          </cell>
          <cell r="E337" t="str">
            <v>22/4 DARUL HANNA,</v>
          </cell>
          <cell r="F337" t="str">
            <v>TAYYABJI ROAD, HAQANI CHOWK,</v>
          </cell>
          <cell r="G337" t="str">
            <v>KARACHI.</v>
          </cell>
          <cell r="K337">
            <v>1330</v>
          </cell>
          <cell r="L337">
            <v>1330</v>
          </cell>
          <cell r="M337">
            <v>0</v>
          </cell>
          <cell r="N337">
            <v>1330</v>
          </cell>
          <cell r="O337">
            <v>333</v>
          </cell>
          <cell r="P337">
            <v>266</v>
          </cell>
          <cell r="Q337">
            <v>731</v>
          </cell>
          <cell r="U337" t="str">
            <v>MUHAMMAD SHABBIR</v>
          </cell>
          <cell r="Y337">
            <v>1330</v>
          </cell>
          <cell r="Z337">
            <v>1330</v>
          </cell>
          <cell r="AA337">
            <v>266</v>
          </cell>
          <cell r="AB337" t="str">
            <v>Non Filler</v>
          </cell>
          <cell r="AE337">
            <v>0</v>
          </cell>
          <cell r="AF337">
            <v>0</v>
          </cell>
          <cell r="AG337">
            <v>0</v>
          </cell>
          <cell r="AK337">
            <v>0</v>
          </cell>
          <cell r="AL337">
            <v>0</v>
          </cell>
          <cell r="AM337">
            <v>0</v>
          </cell>
          <cell r="AQ337">
            <v>0</v>
          </cell>
          <cell r="AR337">
            <v>0</v>
          </cell>
          <cell r="AS337">
            <v>0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0</v>
          </cell>
        </row>
        <row r="338">
          <cell r="B338">
            <v>1020</v>
          </cell>
          <cell r="C338" t="str">
            <v>MRS. SYEDA NASREEN ABBAS</v>
          </cell>
          <cell r="D338" t="str">
            <v>W/O. SYED ZAFAR ABBAS</v>
          </cell>
          <cell r="E338" t="str">
            <v>34/B, FIRST EAST STREET,</v>
          </cell>
          <cell r="F338" t="str">
            <v>DEFENCE HOUSING AUTHORITY,</v>
          </cell>
          <cell r="G338" t="str">
            <v>KARACHI.</v>
          </cell>
          <cell r="K338">
            <v>1956</v>
          </cell>
          <cell r="L338">
            <v>1956</v>
          </cell>
          <cell r="M338">
            <v>0</v>
          </cell>
          <cell r="N338">
            <v>1956</v>
          </cell>
          <cell r="O338">
            <v>489</v>
          </cell>
          <cell r="P338">
            <v>391</v>
          </cell>
          <cell r="Q338">
            <v>1076</v>
          </cell>
          <cell r="U338" t="str">
            <v>MRS. SYEDA NASREEN ABBAS</v>
          </cell>
          <cell r="Y338">
            <v>1956</v>
          </cell>
          <cell r="Z338">
            <v>1956</v>
          </cell>
          <cell r="AA338">
            <v>391</v>
          </cell>
          <cell r="AB338" t="str">
            <v>Non Filler</v>
          </cell>
          <cell r="AE338">
            <v>0</v>
          </cell>
          <cell r="AF338">
            <v>0</v>
          </cell>
          <cell r="AG338">
            <v>0</v>
          </cell>
          <cell r="AK338">
            <v>0</v>
          </cell>
          <cell r="AL338">
            <v>0</v>
          </cell>
          <cell r="AM338">
            <v>0</v>
          </cell>
          <cell r="AQ338">
            <v>0</v>
          </cell>
          <cell r="AR338">
            <v>0</v>
          </cell>
          <cell r="AS338">
            <v>0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0</v>
          </cell>
        </row>
        <row r="339">
          <cell r="B339">
            <v>1022</v>
          </cell>
          <cell r="C339" t="str">
            <v>KHURSHID BEGUM</v>
          </cell>
          <cell r="D339" t="str">
            <v>W/O. TAJ MOHD.</v>
          </cell>
          <cell r="E339" t="str">
            <v>17-C, BLOCK - A, 1ST FLOOR,</v>
          </cell>
          <cell r="F339" t="str">
            <v>S.M.H. SOCIETY,</v>
          </cell>
          <cell r="G339" t="str">
            <v>KARACHI-74400.</v>
          </cell>
          <cell r="K339">
            <v>74</v>
          </cell>
          <cell r="L339">
            <v>74</v>
          </cell>
          <cell r="M339">
            <v>0</v>
          </cell>
          <cell r="N339">
            <v>74</v>
          </cell>
          <cell r="O339">
            <v>19</v>
          </cell>
          <cell r="P339">
            <v>15</v>
          </cell>
          <cell r="Q339">
            <v>40</v>
          </cell>
          <cell r="U339" t="str">
            <v>KHURSHID BEGUM</v>
          </cell>
          <cell r="Y339">
            <v>74</v>
          </cell>
          <cell r="Z339">
            <v>74</v>
          </cell>
          <cell r="AA339">
            <v>15</v>
          </cell>
          <cell r="AB339" t="str">
            <v>Non Filler</v>
          </cell>
          <cell r="AE339">
            <v>0</v>
          </cell>
          <cell r="AF339">
            <v>0</v>
          </cell>
          <cell r="AG339">
            <v>0</v>
          </cell>
          <cell r="AK339">
            <v>0</v>
          </cell>
          <cell r="AL339">
            <v>0</v>
          </cell>
          <cell r="AM339">
            <v>0</v>
          </cell>
          <cell r="AQ339">
            <v>0</v>
          </cell>
          <cell r="AR339">
            <v>0</v>
          </cell>
          <cell r="AS339">
            <v>0</v>
          </cell>
          <cell r="AX339" t="e">
            <v>#N/A</v>
          </cell>
          <cell r="AY339" t="e">
            <v>#N/A</v>
          </cell>
          <cell r="AZ339" t="e">
            <v>#N/A</v>
          </cell>
          <cell r="BA339">
            <v>0</v>
          </cell>
        </row>
        <row r="340">
          <cell r="B340">
            <v>1023</v>
          </cell>
          <cell r="C340" t="str">
            <v>MISS SUFIA USMAN</v>
          </cell>
          <cell r="D340" t="str">
            <v>MOHAMMAD USMAN</v>
          </cell>
          <cell r="E340" t="str">
            <v>PMRC RES. CENTRE, J P M C,</v>
          </cell>
          <cell r="F340" t="str">
            <v>KARACHI.</v>
          </cell>
          <cell r="K340">
            <v>2637</v>
          </cell>
          <cell r="L340">
            <v>2637</v>
          </cell>
          <cell r="M340">
            <v>0</v>
          </cell>
          <cell r="N340">
            <v>2637</v>
          </cell>
          <cell r="O340">
            <v>659</v>
          </cell>
          <cell r="P340">
            <v>396</v>
          </cell>
          <cell r="Q340">
            <v>1582</v>
          </cell>
          <cell r="U340" t="str">
            <v>MISS SUFIA USMAN</v>
          </cell>
          <cell r="V340" t="str">
            <v>4230182272194</v>
          </cell>
          <cell r="Y340">
            <v>2637</v>
          </cell>
          <cell r="Z340">
            <v>2637</v>
          </cell>
          <cell r="AA340">
            <v>396</v>
          </cell>
          <cell r="AB340" t="str">
            <v>Filler</v>
          </cell>
          <cell r="AE340">
            <v>0</v>
          </cell>
          <cell r="AF340">
            <v>0</v>
          </cell>
          <cell r="AG340">
            <v>0</v>
          </cell>
          <cell r="AK340">
            <v>0</v>
          </cell>
          <cell r="AL340">
            <v>0</v>
          </cell>
          <cell r="AM340">
            <v>0</v>
          </cell>
          <cell r="AQ340">
            <v>0</v>
          </cell>
          <cell r="AR340">
            <v>0</v>
          </cell>
          <cell r="AS340">
            <v>0</v>
          </cell>
          <cell r="AX340" t="e">
            <v>#N/A</v>
          </cell>
          <cell r="AY340" t="e">
            <v>#N/A</v>
          </cell>
          <cell r="AZ340" t="e">
            <v>#N/A</v>
          </cell>
          <cell r="BA340">
            <v>0</v>
          </cell>
        </row>
        <row r="341">
          <cell r="B341">
            <v>1026</v>
          </cell>
          <cell r="C341" t="str">
            <v>NUSRAT QUADEER</v>
          </cell>
          <cell r="D341" t="str">
            <v>W/O. NAFEES AHMED</v>
          </cell>
          <cell r="E341" t="str">
            <v>E 5/1, KARSAZ,</v>
          </cell>
          <cell r="F341" t="str">
            <v>KARACHI - 75350.</v>
          </cell>
          <cell r="K341">
            <v>105</v>
          </cell>
          <cell r="L341">
            <v>105</v>
          </cell>
          <cell r="M341">
            <v>0</v>
          </cell>
          <cell r="N341">
            <v>105</v>
          </cell>
          <cell r="O341">
            <v>26</v>
          </cell>
          <cell r="P341">
            <v>21</v>
          </cell>
          <cell r="Q341">
            <v>58</v>
          </cell>
          <cell r="U341" t="str">
            <v>NUSRAT QUADEER</v>
          </cell>
          <cell r="Y341">
            <v>105</v>
          </cell>
          <cell r="Z341">
            <v>105</v>
          </cell>
          <cell r="AA341">
            <v>21</v>
          </cell>
          <cell r="AB341" t="str">
            <v>Non Filler</v>
          </cell>
          <cell r="AE341">
            <v>0</v>
          </cell>
          <cell r="AF341">
            <v>0</v>
          </cell>
          <cell r="AG341">
            <v>0</v>
          </cell>
          <cell r="AK341">
            <v>0</v>
          </cell>
          <cell r="AL341">
            <v>0</v>
          </cell>
          <cell r="AM341">
            <v>0</v>
          </cell>
          <cell r="AQ341">
            <v>0</v>
          </cell>
          <cell r="AR341">
            <v>0</v>
          </cell>
          <cell r="AS341">
            <v>0</v>
          </cell>
          <cell r="AX341" t="e">
            <v>#N/A</v>
          </cell>
          <cell r="AY341" t="e">
            <v>#N/A</v>
          </cell>
          <cell r="AZ341" t="e">
            <v>#N/A</v>
          </cell>
          <cell r="BA341">
            <v>0</v>
          </cell>
        </row>
        <row r="342">
          <cell r="B342">
            <v>1035</v>
          </cell>
          <cell r="C342" t="str">
            <v>JALIS AHMED QURASHI</v>
          </cell>
          <cell r="D342" t="str">
            <v>ANIS AHMED QURASHI</v>
          </cell>
          <cell r="E342" t="str">
            <v>844, 28/C, MAHMOODABAD-6,</v>
          </cell>
          <cell r="F342" t="str">
            <v>KARACHI.</v>
          </cell>
          <cell r="K342">
            <v>181</v>
          </cell>
          <cell r="L342">
            <v>181</v>
          </cell>
          <cell r="M342">
            <v>0</v>
          </cell>
          <cell r="N342">
            <v>181</v>
          </cell>
          <cell r="O342">
            <v>45</v>
          </cell>
          <cell r="P342">
            <v>36</v>
          </cell>
          <cell r="Q342">
            <v>100</v>
          </cell>
          <cell r="U342" t="str">
            <v>JALIS AHMED QURASHI</v>
          </cell>
          <cell r="Y342">
            <v>181</v>
          </cell>
          <cell r="Z342">
            <v>181</v>
          </cell>
          <cell r="AA342">
            <v>36</v>
          </cell>
          <cell r="AB342" t="str">
            <v>Non Filler</v>
          </cell>
          <cell r="AE342">
            <v>0</v>
          </cell>
          <cell r="AF342">
            <v>0</v>
          </cell>
          <cell r="AG342">
            <v>0</v>
          </cell>
          <cell r="AK342">
            <v>0</v>
          </cell>
          <cell r="AL342">
            <v>0</v>
          </cell>
          <cell r="AM342">
            <v>0</v>
          </cell>
          <cell r="AQ342">
            <v>0</v>
          </cell>
          <cell r="AR342">
            <v>0</v>
          </cell>
          <cell r="AS342">
            <v>0</v>
          </cell>
          <cell r="AX342" t="e">
            <v>#N/A</v>
          </cell>
          <cell r="AY342" t="e">
            <v>#N/A</v>
          </cell>
          <cell r="AZ342" t="e">
            <v>#N/A</v>
          </cell>
          <cell r="BA342">
            <v>0</v>
          </cell>
        </row>
        <row r="343">
          <cell r="B343">
            <v>1041</v>
          </cell>
          <cell r="C343" t="str">
            <v>MUHAMMAD JAMIL AHMED</v>
          </cell>
          <cell r="D343" t="str">
            <v>MUHAMMAD CHIRAGH DIN</v>
          </cell>
          <cell r="E343" t="str">
            <v>HOUSE NO. D-70,</v>
          </cell>
          <cell r="F343" t="str">
            <v>MEHMOODABAD NO. 3,</v>
          </cell>
          <cell r="G343" t="str">
            <v>KARACHI-75460.</v>
          </cell>
          <cell r="K343">
            <v>259</v>
          </cell>
          <cell r="L343">
            <v>259</v>
          </cell>
          <cell r="M343">
            <v>0</v>
          </cell>
          <cell r="N343">
            <v>259</v>
          </cell>
          <cell r="O343">
            <v>65</v>
          </cell>
          <cell r="P343">
            <v>52</v>
          </cell>
          <cell r="Q343">
            <v>142</v>
          </cell>
          <cell r="U343" t="str">
            <v>MUHAMMAD JAMIL AHMED</v>
          </cell>
          <cell r="Y343">
            <v>259</v>
          </cell>
          <cell r="Z343">
            <v>259</v>
          </cell>
          <cell r="AA343">
            <v>52</v>
          </cell>
          <cell r="AB343" t="str">
            <v>Non Filler</v>
          </cell>
          <cell r="AE343">
            <v>0</v>
          </cell>
          <cell r="AF343">
            <v>0</v>
          </cell>
          <cell r="AG343">
            <v>0</v>
          </cell>
          <cell r="AK343">
            <v>0</v>
          </cell>
          <cell r="AL343">
            <v>0</v>
          </cell>
          <cell r="AM343">
            <v>0</v>
          </cell>
          <cell r="AQ343">
            <v>0</v>
          </cell>
          <cell r="AR343">
            <v>0</v>
          </cell>
          <cell r="AS343">
            <v>0</v>
          </cell>
          <cell r="AX343" t="e">
            <v>#N/A</v>
          </cell>
          <cell r="AY343" t="e">
            <v>#N/A</v>
          </cell>
          <cell r="AZ343" t="e">
            <v>#N/A</v>
          </cell>
          <cell r="BA343">
            <v>0</v>
          </cell>
        </row>
        <row r="344">
          <cell r="B344">
            <v>1054</v>
          </cell>
          <cell r="C344" t="str">
            <v>MUHAMMAD HABIBULLAH</v>
          </cell>
          <cell r="D344" t="str">
            <v>AHMED PATEL</v>
          </cell>
          <cell r="E344" t="str">
            <v>21, ISHAQUE MEHMOOD MANZIL,</v>
          </cell>
          <cell r="F344" t="str">
            <v>SHAH WALIULLAH ROAD,</v>
          </cell>
          <cell r="G344" t="str">
            <v>KARACHI-75660.</v>
          </cell>
          <cell r="K344">
            <v>391</v>
          </cell>
          <cell r="L344">
            <v>391</v>
          </cell>
          <cell r="M344">
            <v>0</v>
          </cell>
          <cell r="N344">
            <v>391</v>
          </cell>
          <cell r="O344">
            <v>98</v>
          </cell>
          <cell r="P344">
            <v>78</v>
          </cell>
          <cell r="Q344">
            <v>215</v>
          </cell>
          <cell r="U344" t="str">
            <v>MUHAMMAD HABIBULLAH</v>
          </cell>
          <cell r="Y344">
            <v>391</v>
          </cell>
          <cell r="Z344">
            <v>391</v>
          </cell>
          <cell r="AA344">
            <v>78</v>
          </cell>
          <cell r="AB344" t="str">
            <v>Non Filler</v>
          </cell>
          <cell r="AE344">
            <v>0</v>
          </cell>
          <cell r="AF344">
            <v>0</v>
          </cell>
          <cell r="AG344">
            <v>0</v>
          </cell>
          <cell r="AK344">
            <v>0</v>
          </cell>
          <cell r="AL344">
            <v>0</v>
          </cell>
          <cell r="AM344">
            <v>0</v>
          </cell>
          <cell r="AQ344">
            <v>0</v>
          </cell>
          <cell r="AR344">
            <v>0</v>
          </cell>
          <cell r="AS344">
            <v>0</v>
          </cell>
          <cell r="AX344" t="e">
            <v>#N/A</v>
          </cell>
          <cell r="AY344" t="e">
            <v>#N/A</v>
          </cell>
          <cell r="AZ344" t="e">
            <v>#N/A</v>
          </cell>
          <cell r="BA344">
            <v>0</v>
          </cell>
        </row>
        <row r="345">
          <cell r="B345">
            <v>1056</v>
          </cell>
          <cell r="C345" t="str">
            <v>MUHAMMAD JAWED</v>
          </cell>
          <cell r="D345" t="str">
            <v>MUHAMMAD TAYEB</v>
          </cell>
          <cell r="E345" t="str">
            <v>24-HAJI TAHIR MUHAMMAD MANZIL,</v>
          </cell>
          <cell r="F345" t="str">
            <v>PLOT NO. LY-4/20, TYAB ALI ALVI RD.,</v>
          </cell>
          <cell r="G345" t="str">
            <v>M. S. KHADA, KARACHI-75660.</v>
          </cell>
          <cell r="K345">
            <v>391</v>
          </cell>
          <cell r="L345">
            <v>391</v>
          </cell>
          <cell r="M345">
            <v>0</v>
          </cell>
          <cell r="N345">
            <v>391</v>
          </cell>
          <cell r="O345">
            <v>98</v>
          </cell>
          <cell r="P345">
            <v>78</v>
          </cell>
          <cell r="Q345">
            <v>215</v>
          </cell>
          <cell r="U345" t="str">
            <v>MUHAMMAD JAWED</v>
          </cell>
          <cell r="Y345">
            <v>391</v>
          </cell>
          <cell r="Z345">
            <v>391</v>
          </cell>
          <cell r="AA345">
            <v>78</v>
          </cell>
          <cell r="AB345" t="str">
            <v>Non Filler</v>
          </cell>
          <cell r="AE345">
            <v>0</v>
          </cell>
          <cell r="AF345">
            <v>0</v>
          </cell>
          <cell r="AG345">
            <v>0</v>
          </cell>
          <cell r="AK345">
            <v>0</v>
          </cell>
          <cell r="AL345">
            <v>0</v>
          </cell>
          <cell r="AM345">
            <v>0</v>
          </cell>
          <cell r="AQ345">
            <v>0</v>
          </cell>
          <cell r="AR345">
            <v>0</v>
          </cell>
          <cell r="AS345">
            <v>0</v>
          </cell>
          <cell r="AX345" t="e">
            <v>#N/A</v>
          </cell>
          <cell r="AY345" t="e">
            <v>#N/A</v>
          </cell>
          <cell r="AZ345" t="e">
            <v>#N/A</v>
          </cell>
          <cell r="BA345">
            <v>0</v>
          </cell>
        </row>
        <row r="346">
          <cell r="B346">
            <v>1060</v>
          </cell>
          <cell r="C346" t="str">
            <v>MISS. YASMIN IQBAL</v>
          </cell>
          <cell r="D346" t="str">
            <v>IQBAL HUSSAIN SIDDIQUI</v>
          </cell>
          <cell r="E346" t="str">
            <v>2-W, BLOCK - 2,</v>
          </cell>
          <cell r="F346" t="str">
            <v>P.E.C.H.S.,</v>
          </cell>
          <cell r="G346" t="str">
            <v>KARACHI.</v>
          </cell>
          <cell r="K346">
            <v>156</v>
          </cell>
          <cell r="L346">
            <v>156</v>
          </cell>
          <cell r="M346">
            <v>0</v>
          </cell>
          <cell r="N346">
            <v>156</v>
          </cell>
          <cell r="O346">
            <v>39</v>
          </cell>
          <cell r="P346">
            <v>31</v>
          </cell>
          <cell r="Q346">
            <v>86</v>
          </cell>
          <cell r="U346" t="str">
            <v>MISS. YASMIN IQBAL</v>
          </cell>
          <cell r="Y346">
            <v>156</v>
          </cell>
          <cell r="Z346">
            <v>156</v>
          </cell>
          <cell r="AA346">
            <v>31</v>
          </cell>
          <cell r="AB346" t="str">
            <v>Non Filler</v>
          </cell>
          <cell r="AE346">
            <v>0</v>
          </cell>
          <cell r="AF346">
            <v>0</v>
          </cell>
          <cell r="AG346">
            <v>0</v>
          </cell>
          <cell r="AK346">
            <v>0</v>
          </cell>
          <cell r="AL346">
            <v>0</v>
          </cell>
          <cell r="AM346">
            <v>0</v>
          </cell>
          <cell r="AQ346">
            <v>0</v>
          </cell>
          <cell r="AR346">
            <v>0</v>
          </cell>
          <cell r="AS346">
            <v>0</v>
          </cell>
          <cell r="AX346" t="e">
            <v>#N/A</v>
          </cell>
          <cell r="AY346" t="e">
            <v>#N/A</v>
          </cell>
          <cell r="AZ346" t="e">
            <v>#N/A</v>
          </cell>
          <cell r="BA346">
            <v>0</v>
          </cell>
        </row>
        <row r="347">
          <cell r="B347">
            <v>1061</v>
          </cell>
          <cell r="C347" t="str">
            <v>AFSHAN NAHEED</v>
          </cell>
          <cell r="D347" t="str">
            <v>NAHEED QAMAR</v>
          </cell>
          <cell r="E347" t="str">
            <v>HOUSE NO. 52-Q, BLOCK - 2,</v>
          </cell>
          <cell r="F347" t="str">
            <v>PECHS.,</v>
          </cell>
          <cell r="G347" t="str">
            <v>KARACHI.</v>
          </cell>
          <cell r="K347">
            <v>156</v>
          </cell>
          <cell r="L347">
            <v>156</v>
          </cell>
          <cell r="M347">
            <v>0</v>
          </cell>
          <cell r="N347">
            <v>156</v>
          </cell>
          <cell r="O347">
            <v>39</v>
          </cell>
          <cell r="P347">
            <v>31</v>
          </cell>
          <cell r="Q347">
            <v>86</v>
          </cell>
          <cell r="U347" t="str">
            <v>AFSHAN NAHEED</v>
          </cell>
          <cell r="Y347">
            <v>156</v>
          </cell>
          <cell r="Z347">
            <v>156</v>
          </cell>
          <cell r="AA347">
            <v>31</v>
          </cell>
          <cell r="AB347" t="str">
            <v>Non Filler</v>
          </cell>
          <cell r="AE347">
            <v>0</v>
          </cell>
          <cell r="AF347">
            <v>0</v>
          </cell>
          <cell r="AG347">
            <v>0</v>
          </cell>
          <cell r="AK347">
            <v>0</v>
          </cell>
          <cell r="AL347">
            <v>0</v>
          </cell>
          <cell r="AM347">
            <v>0</v>
          </cell>
          <cell r="AQ347">
            <v>0</v>
          </cell>
          <cell r="AR347">
            <v>0</v>
          </cell>
          <cell r="AS347">
            <v>0</v>
          </cell>
          <cell r="AX347" t="e">
            <v>#N/A</v>
          </cell>
          <cell r="AY347" t="e">
            <v>#N/A</v>
          </cell>
          <cell r="AZ347" t="e">
            <v>#N/A</v>
          </cell>
          <cell r="BA347">
            <v>0</v>
          </cell>
        </row>
        <row r="348">
          <cell r="B348">
            <v>1065</v>
          </cell>
          <cell r="C348" t="str">
            <v>KHAN BAHDUR</v>
          </cell>
          <cell r="D348" t="str">
            <v>KHAN SHER</v>
          </cell>
          <cell r="E348" t="str">
            <v>C/O MUHAMMAD MUNEER AKHTER,</v>
          </cell>
          <cell r="F348" t="str">
            <v>B-1-840, NEW STREET NO-6,</v>
          </cell>
          <cell r="G348" t="str">
            <v>MOHALLAH ISLAMIA HIGH SCHOOL,</v>
          </cell>
          <cell r="H348" t="str">
            <v>JHELUM.</v>
          </cell>
          <cell r="K348">
            <v>251</v>
          </cell>
          <cell r="L348">
            <v>251</v>
          </cell>
          <cell r="M348">
            <v>0</v>
          </cell>
          <cell r="N348">
            <v>251</v>
          </cell>
          <cell r="O348">
            <v>63</v>
          </cell>
          <cell r="P348">
            <v>50</v>
          </cell>
          <cell r="Q348">
            <v>138</v>
          </cell>
          <cell r="U348" t="str">
            <v>KHAN BAHDUR</v>
          </cell>
          <cell r="Y348">
            <v>251</v>
          </cell>
          <cell r="Z348">
            <v>251</v>
          </cell>
          <cell r="AA348">
            <v>50</v>
          </cell>
          <cell r="AB348" t="str">
            <v>Non Filler</v>
          </cell>
          <cell r="AE348">
            <v>0</v>
          </cell>
          <cell r="AF348">
            <v>0</v>
          </cell>
          <cell r="AG348">
            <v>0</v>
          </cell>
          <cell r="AK348">
            <v>0</v>
          </cell>
          <cell r="AL348">
            <v>0</v>
          </cell>
          <cell r="AM348">
            <v>0</v>
          </cell>
          <cell r="AQ348">
            <v>0</v>
          </cell>
          <cell r="AR348">
            <v>0</v>
          </cell>
          <cell r="AS348">
            <v>0</v>
          </cell>
          <cell r="AX348" t="e">
            <v>#N/A</v>
          </cell>
          <cell r="AY348" t="e">
            <v>#N/A</v>
          </cell>
          <cell r="AZ348" t="e">
            <v>#N/A</v>
          </cell>
          <cell r="BA348">
            <v>0</v>
          </cell>
        </row>
        <row r="349">
          <cell r="B349">
            <v>1071</v>
          </cell>
          <cell r="C349" t="str">
            <v>FIDA HUSSAIN</v>
          </cell>
          <cell r="D349" t="str">
            <v>HASHIM ALI</v>
          </cell>
          <cell r="E349" t="str">
            <v>G.M.J. INTERNATIONAL</v>
          </cell>
          <cell r="F349" t="str">
            <v>1ST FLOOR, R. NO. 9, HOOR BAI MANSION,</v>
          </cell>
          <cell r="G349" t="str">
            <v>ACCHHI QABAR, KARACHI-2.</v>
          </cell>
          <cell r="K349">
            <v>156</v>
          </cell>
          <cell r="L349">
            <v>156</v>
          </cell>
          <cell r="M349">
            <v>0</v>
          </cell>
          <cell r="N349">
            <v>156</v>
          </cell>
          <cell r="O349">
            <v>39</v>
          </cell>
          <cell r="P349">
            <v>31</v>
          </cell>
          <cell r="Q349">
            <v>86</v>
          </cell>
          <cell r="U349" t="str">
            <v>FIDA HUSSAIN</v>
          </cell>
          <cell r="Y349">
            <v>156</v>
          </cell>
          <cell r="Z349">
            <v>156</v>
          </cell>
          <cell r="AA349">
            <v>31</v>
          </cell>
          <cell r="AB349" t="str">
            <v>Non Filler</v>
          </cell>
          <cell r="AE349">
            <v>0</v>
          </cell>
          <cell r="AF349">
            <v>0</v>
          </cell>
          <cell r="AG349">
            <v>0</v>
          </cell>
          <cell r="AK349">
            <v>0</v>
          </cell>
          <cell r="AL349">
            <v>0</v>
          </cell>
          <cell r="AM349">
            <v>0</v>
          </cell>
          <cell r="AQ349">
            <v>0</v>
          </cell>
          <cell r="AR349">
            <v>0</v>
          </cell>
          <cell r="AS349">
            <v>0</v>
          </cell>
          <cell r="AX349" t="e">
            <v>#N/A</v>
          </cell>
          <cell r="AY349" t="e">
            <v>#N/A</v>
          </cell>
          <cell r="AZ349" t="e">
            <v>#N/A</v>
          </cell>
          <cell r="BA349">
            <v>0</v>
          </cell>
        </row>
        <row r="350">
          <cell r="B350">
            <v>1072</v>
          </cell>
          <cell r="C350" t="str">
            <v>SHAH VALI</v>
          </cell>
          <cell r="D350" t="str">
            <v>SHER MOHD</v>
          </cell>
          <cell r="E350" t="str">
            <v>G.M.J. INTERNATIONAL</v>
          </cell>
          <cell r="F350" t="str">
            <v>1ST FLOOR, R. NO. 9, HOOR BAI MANSION,</v>
          </cell>
          <cell r="G350" t="str">
            <v>ACCHHI QABAR, KARACHI-2.</v>
          </cell>
          <cell r="K350">
            <v>156</v>
          </cell>
          <cell r="L350">
            <v>156</v>
          </cell>
          <cell r="M350">
            <v>0</v>
          </cell>
          <cell r="N350">
            <v>156</v>
          </cell>
          <cell r="O350">
            <v>39</v>
          </cell>
          <cell r="P350">
            <v>31</v>
          </cell>
          <cell r="Q350">
            <v>86</v>
          </cell>
          <cell r="U350" t="str">
            <v>SHAH VALI</v>
          </cell>
          <cell r="Y350">
            <v>156</v>
          </cell>
          <cell r="Z350">
            <v>156</v>
          </cell>
          <cell r="AA350">
            <v>31</v>
          </cell>
          <cell r="AB350" t="str">
            <v>Non Filler</v>
          </cell>
          <cell r="AE350">
            <v>0</v>
          </cell>
          <cell r="AF350">
            <v>0</v>
          </cell>
          <cell r="AG350">
            <v>0</v>
          </cell>
          <cell r="AK350">
            <v>0</v>
          </cell>
          <cell r="AL350">
            <v>0</v>
          </cell>
          <cell r="AM350">
            <v>0</v>
          </cell>
          <cell r="AQ350">
            <v>0</v>
          </cell>
          <cell r="AR350">
            <v>0</v>
          </cell>
          <cell r="AS350">
            <v>0</v>
          </cell>
          <cell r="AX350" t="e">
            <v>#N/A</v>
          </cell>
          <cell r="AY350" t="e">
            <v>#N/A</v>
          </cell>
          <cell r="AZ350" t="e">
            <v>#N/A</v>
          </cell>
          <cell r="BA350">
            <v>0</v>
          </cell>
        </row>
        <row r="351">
          <cell r="B351">
            <v>1075</v>
          </cell>
          <cell r="C351" t="str">
            <v>RAZYA BAI</v>
          </cell>
          <cell r="D351" t="str">
            <v>SHAFAQAT HUSSAIN</v>
          </cell>
          <cell r="E351" t="str">
            <v>G.M.J. INTL , FIRST FLOOR,</v>
          </cell>
          <cell r="F351" t="str">
            <v>ROOM NO.9, HOOR BAI MANSION,</v>
          </cell>
          <cell r="G351" t="str">
            <v>ACCHHI QABAR, KARACHI-2.</v>
          </cell>
          <cell r="K351">
            <v>156</v>
          </cell>
          <cell r="L351">
            <v>156</v>
          </cell>
          <cell r="M351">
            <v>0</v>
          </cell>
          <cell r="N351">
            <v>156</v>
          </cell>
          <cell r="O351">
            <v>39</v>
          </cell>
          <cell r="P351">
            <v>31</v>
          </cell>
          <cell r="Q351">
            <v>86</v>
          </cell>
          <cell r="U351" t="str">
            <v>RAZYA BAI</v>
          </cell>
          <cell r="Y351">
            <v>156</v>
          </cell>
          <cell r="Z351">
            <v>156</v>
          </cell>
          <cell r="AA351">
            <v>31</v>
          </cell>
          <cell r="AB351" t="str">
            <v>Non Filler</v>
          </cell>
          <cell r="AE351">
            <v>0</v>
          </cell>
          <cell r="AF351">
            <v>0</v>
          </cell>
          <cell r="AG351">
            <v>0</v>
          </cell>
          <cell r="AK351">
            <v>0</v>
          </cell>
          <cell r="AL351">
            <v>0</v>
          </cell>
          <cell r="AM351">
            <v>0</v>
          </cell>
          <cell r="AQ351">
            <v>0</v>
          </cell>
          <cell r="AR351">
            <v>0</v>
          </cell>
          <cell r="AS351">
            <v>0</v>
          </cell>
          <cell r="AX351" t="e">
            <v>#N/A</v>
          </cell>
          <cell r="AY351" t="e">
            <v>#N/A</v>
          </cell>
          <cell r="AZ351" t="e">
            <v>#N/A</v>
          </cell>
          <cell r="BA351">
            <v>0</v>
          </cell>
        </row>
        <row r="352">
          <cell r="B352">
            <v>1077</v>
          </cell>
          <cell r="C352" t="str">
            <v>MANZOOR HUSSAIN</v>
          </cell>
          <cell r="D352" t="str">
            <v>GHULAM ALI</v>
          </cell>
          <cell r="E352" t="str">
            <v>D-150 NHS, ZAMZAMA CLIFTON,</v>
          </cell>
          <cell r="F352" t="str">
            <v>FLAT NO 101, 1ST FLOOR JAWAD SQUARE,</v>
          </cell>
          <cell r="G352" t="str">
            <v>MADNI ROAD,MIRANPIR MOOSA LANE,</v>
          </cell>
          <cell r="H352" t="str">
            <v>KARACHI.</v>
          </cell>
          <cell r="K352">
            <v>156</v>
          </cell>
          <cell r="L352">
            <v>156</v>
          </cell>
          <cell r="M352">
            <v>0</v>
          </cell>
          <cell r="N352">
            <v>156</v>
          </cell>
          <cell r="O352">
            <v>39</v>
          </cell>
          <cell r="P352">
            <v>31</v>
          </cell>
          <cell r="Q352">
            <v>86</v>
          </cell>
          <cell r="U352" t="str">
            <v>MANZOOR HUSSAIN</v>
          </cell>
          <cell r="Y352">
            <v>156</v>
          </cell>
          <cell r="Z352">
            <v>156</v>
          </cell>
          <cell r="AA352">
            <v>31</v>
          </cell>
          <cell r="AB352" t="str">
            <v>Non Filler</v>
          </cell>
          <cell r="AE352">
            <v>0</v>
          </cell>
          <cell r="AF352">
            <v>0</v>
          </cell>
          <cell r="AG352">
            <v>0</v>
          </cell>
          <cell r="AK352">
            <v>0</v>
          </cell>
          <cell r="AL352">
            <v>0</v>
          </cell>
          <cell r="AM352">
            <v>0</v>
          </cell>
          <cell r="AQ352">
            <v>0</v>
          </cell>
          <cell r="AR352">
            <v>0</v>
          </cell>
          <cell r="AS352">
            <v>0</v>
          </cell>
          <cell r="AX352" t="e">
            <v>#N/A</v>
          </cell>
          <cell r="AY352" t="e">
            <v>#N/A</v>
          </cell>
          <cell r="AZ352" t="e">
            <v>#N/A</v>
          </cell>
          <cell r="BA352">
            <v>0</v>
          </cell>
        </row>
        <row r="353">
          <cell r="B353">
            <v>1078</v>
          </cell>
          <cell r="C353" t="str">
            <v>NOOR ULLAH</v>
          </cell>
          <cell r="D353" t="str">
            <v>AZIZ BAIG</v>
          </cell>
          <cell r="E353" t="str">
            <v>KH. ARSHAD EJAZ 126/4-B,</v>
          </cell>
          <cell r="F353" t="str">
            <v>TENNERY ROAD, BEHAR COLONY,</v>
          </cell>
          <cell r="G353" t="str">
            <v>KARACHI.</v>
          </cell>
          <cell r="K353">
            <v>156</v>
          </cell>
          <cell r="L353">
            <v>156</v>
          </cell>
          <cell r="M353">
            <v>0</v>
          </cell>
          <cell r="N353">
            <v>156</v>
          </cell>
          <cell r="O353">
            <v>39</v>
          </cell>
          <cell r="P353">
            <v>31</v>
          </cell>
          <cell r="Q353">
            <v>86</v>
          </cell>
          <cell r="U353" t="str">
            <v>NOOR ULLAH</v>
          </cell>
          <cell r="Y353">
            <v>156</v>
          </cell>
          <cell r="Z353">
            <v>156</v>
          </cell>
          <cell r="AA353">
            <v>31</v>
          </cell>
          <cell r="AB353" t="str">
            <v>Non Filler</v>
          </cell>
          <cell r="AE353">
            <v>0</v>
          </cell>
          <cell r="AF353">
            <v>0</v>
          </cell>
          <cell r="AG353">
            <v>0</v>
          </cell>
          <cell r="AK353">
            <v>0</v>
          </cell>
          <cell r="AL353">
            <v>0</v>
          </cell>
          <cell r="AM353">
            <v>0</v>
          </cell>
          <cell r="AQ353">
            <v>0</v>
          </cell>
          <cell r="AR353">
            <v>0</v>
          </cell>
          <cell r="AS353">
            <v>0</v>
          </cell>
          <cell r="AX353" t="e">
            <v>#N/A</v>
          </cell>
          <cell r="AY353" t="e">
            <v>#N/A</v>
          </cell>
          <cell r="AZ353" t="e">
            <v>#N/A</v>
          </cell>
          <cell r="BA353">
            <v>0</v>
          </cell>
        </row>
        <row r="354">
          <cell r="B354">
            <v>1079</v>
          </cell>
          <cell r="C354" t="str">
            <v>ADNAN</v>
          </cell>
          <cell r="D354" t="str">
            <v>NARABI</v>
          </cell>
          <cell r="E354" t="str">
            <v>KH. ARSHAD EJAZ 126/4-B,</v>
          </cell>
          <cell r="F354" t="str">
            <v>TENNERY ROAD, BEHAR COLONY,</v>
          </cell>
          <cell r="G354" t="str">
            <v>KARACHI.</v>
          </cell>
          <cell r="K354">
            <v>156</v>
          </cell>
          <cell r="L354">
            <v>156</v>
          </cell>
          <cell r="M354">
            <v>0</v>
          </cell>
          <cell r="N354">
            <v>156</v>
          </cell>
          <cell r="O354">
            <v>39</v>
          </cell>
          <cell r="P354">
            <v>31</v>
          </cell>
          <cell r="Q354">
            <v>86</v>
          </cell>
          <cell r="U354" t="str">
            <v>ADNAN</v>
          </cell>
          <cell r="Y354">
            <v>156</v>
          </cell>
          <cell r="Z354">
            <v>156</v>
          </cell>
          <cell r="AA354">
            <v>31</v>
          </cell>
          <cell r="AB354" t="str">
            <v>Non Filler</v>
          </cell>
          <cell r="AE354">
            <v>0</v>
          </cell>
          <cell r="AF354">
            <v>0</v>
          </cell>
          <cell r="AG354">
            <v>0</v>
          </cell>
          <cell r="AK354">
            <v>0</v>
          </cell>
          <cell r="AL354">
            <v>0</v>
          </cell>
          <cell r="AM354">
            <v>0</v>
          </cell>
          <cell r="AQ354">
            <v>0</v>
          </cell>
          <cell r="AR354">
            <v>0</v>
          </cell>
          <cell r="AS354">
            <v>0</v>
          </cell>
          <cell r="AX354" t="e">
            <v>#N/A</v>
          </cell>
          <cell r="AY354" t="e">
            <v>#N/A</v>
          </cell>
          <cell r="AZ354" t="e">
            <v>#N/A</v>
          </cell>
          <cell r="BA354">
            <v>0</v>
          </cell>
        </row>
        <row r="355">
          <cell r="B355">
            <v>1080</v>
          </cell>
          <cell r="C355" t="str">
            <v>MOHD RAFI</v>
          </cell>
          <cell r="D355" t="str">
            <v>MOHD SHAFIQ</v>
          </cell>
          <cell r="E355" t="str">
            <v>KH. ARSHAD EJAZ 126/4-B,</v>
          </cell>
          <cell r="F355" t="str">
            <v>TENNERY ROAD, BEHAR COLONY,</v>
          </cell>
          <cell r="G355" t="str">
            <v>KARACHI.</v>
          </cell>
          <cell r="K355">
            <v>156</v>
          </cell>
          <cell r="L355">
            <v>156</v>
          </cell>
          <cell r="M355">
            <v>0</v>
          </cell>
          <cell r="N355">
            <v>156</v>
          </cell>
          <cell r="O355">
            <v>39</v>
          </cell>
          <cell r="P355">
            <v>31</v>
          </cell>
          <cell r="Q355">
            <v>86</v>
          </cell>
          <cell r="U355" t="str">
            <v>MOHD RAFI</v>
          </cell>
          <cell r="Y355">
            <v>156</v>
          </cell>
          <cell r="Z355">
            <v>156</v>
          </cell>
          <cell r="AA355">
            <v>31</v>
          </cell>
          <cell r="AB355" t="str">
            <v>Non Filler</v>
          </cell>
          <cell r="AE355">
            <v>0</v>
          </cell>
          <cell r="AF355">
            <v>0</v>
          </cell>
          <cell r="AG355">
            <v>0</v>
          </cell>
          <cell r="AK355">
            <v>0</v>
          </cell>
          <cell r="AL355">
            <v>0</v>
          </cell>
          <cell r="AM355">
            <v>0</v>
          </cell>
          <cell r="AQ355">
            <v>0</v>
          </cell>
          <cell r="AR355">
            <v>0</v>
          </cell>
          <cell r="AS355">
            <v>0</v>
          </cell>
          <cell r="AX355" t="e">
            <v>#N/A</v>
          </cell>
          <cell r="AY355" t="e">
            <v>#N/A</v>
          </cell>
          <cell r="AZ355" t="e">
            <v>#N/A</v>
          </cell>
          <cell r="BA355">
            <v>0</v>
          </cell>
        </row>
        <row r="356">
          <cell r="B356">
            <v>1081</v>
          </cell>
          <cell r="C356" t="str">
            <v>ANIS</v>
          </cell>
          <cell r="D356" t="str">
            <v>NASEER</v>
          </cell>
          <cell r="E356" t="str">
            <v>KH. ARSHAD EJAZ 126/4-B,</v>
          </cell>
          <cell r="F356" t="str">
            <v>TENNERY ROAD, BEHAR COLONY,</v>
          </cell>
          <cell r="G356" t="str">
            <v>KARACHI.</v>
          </cell>
          <cell r="K356">
            <v>156</v>
          </cell>
          <cell r="L356">
            <v>156</v>
          </cell>
          <cell r="M356">
            <v>0</v>
          </cell>
          <cell r="N356">
            <v>156</v>
          </cell>
          <cell r="O356">
            <v>39</v>
          </cell>
          <cell r="P356">
            <v>31</v>
          </cell>
          <cell r="Q356">
            <v>86</v>
          </cell>
          <cell r="U356" t="str">
            <v>ANIS</v>
          </cell>
          <cell r="Y356">
            <v>156</v>
          </cell>
          <cell r="Z356">
            <v>156</v>
          </cell>
          <cell r="AA356">
            <v>31</v>
          </cell>
          <cell r="AB356" t="str">
            <v>Non Filler</v>
          </cell>
          <cell r="AE356">
            <v>0</v>
          </cell>
          <cell r="AF356">
            <v>0</v>
          </cell>
          <cell r="AG356">
            <v>0</v>
          </cell>
          <cell r="AK356">
            <v>0</v>
          </cell>
          <cell r="AL356">
            <v>0</v>
          </cell>
          <cell r="AM356">
            <v>0</v>
          </cell>
          <cell r="AQ356">
            <v>0</v>
          </cell>
          <cell r="AR356">
            <v>0</v>
          </cell>
          <cell r="AS356">
            <v>0</v>
          </cell>
          <cell r="AX356" t="e">
            <v>#N/A</v>
          </cell>
          <cell r="AY356" t="e">
            <v>#N/A</v>
          </cell>
          <cell r="AZ356" t="e">
            <v>#N/A</v>
          </cell>
          <cell r="BA356">
            <v>0</v>
          </cell>
        </row>
        <row r="357">
          <cell r="B357">
            <v>1082</v>
          </cell>
          <cell r="C357" t="str">
            <v>ALI GHOHAR</v>
          </cell>
          <cell r="D357" t="str">
            <v>GOSH BUX</v>
          </cell>
          <cell r="E357" t="str">
            <v>M. IDDREES HAJI DAWOOD,</v>
          </cell>
          <cell r="F357" t="str">
            <v>NOOR MANSION 4/5, LIAQAT COLONY,</v>
          </cell>
          <cell r="G357" t="str">
            <v>NAWABAD, KARACHI.</v>
          </cell>
          <cell r="K357">
            <v>17</v>
          </cell>
          <cell r="L357">
            <v>17</v>
          </cell>
          <cell r="M357">
            <v>0</v>
          </cell>
          <cell r="N357">
            <v>17</v>
          </cell>
          <cell r="O357">
            <v>4</v>
          </cell>
          <cell r="P357">
            <v>3</v>
          </cell>
          <cell r="Q357">
            <v>10</v>
          </cell>
          <cell r="U357" t="str">
            <v>ALI GHOHAR</v>
          </cell>
          <cell r="Y357">
            <v>17</v>
          </cell>
          <cell r="Z357">
            <v>17</v>
          </cell>
          <cell r="AA357">
            <v>3</v>
          </cell>
          <cell r="AB357" t="str">
            <v>Non Filler</v>
          </cell>
          <cell r="AE357">
            <v>0</v>
          </cell>
          <cell r="AF357">
            <v>0</v>
          </cell>
          <cell r="AG357">
            <v>0</v>
          </cell>
          <cell r="AK357">
            <v>0</v>
          </cell>
          <cell r="AL357">
            <v>0</v>
          </cell>
          <cell r="AM357">
            <v>0</v>
          </cell>
          <cell r="AQ357">
            <v>0</v>
          </cell>
          <cell r="AR357">
            <v>0</v>
          </cell>
          <cell r="AS357">
            <v>0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0</v>
          </cell>
        </row>
        <row r="358">
          <cell r="B358">
            <v>1083</v>
          </cell>
          <cell r="C358" t="str">
            <v>ABDUL LATIF</v>
          </cell>
          <cell r="D358" t="str">
            <v>MOHD YASEEN</v>
          </cell>
          <cell r="E358" t="str">
            <v>M. IDDREES HAJI DAWOOD,</v>
          </cell>
          <cell r="F358" t="str">
            <v>NOOR MANSION 4/5, LIAQAT COLONY,</v>
          </cell>
          <cell r="G358" t="str">
            <v>NAWABAD, KARACHI.</v>
          </cell>
          <cell r="K358">
            <v>17</v>
          </cell>
          <cell r="L358">
            <v>17</v>
          </cell>
          <cell r="M358">
            <v>0</v>
          </cell>
          <cell r="N358">
            <v>17</v>
          </cell>
          <cell r="O358">
            <v>4</v>
          </cell>
          <cell r="P358">
            <v>3</v>
          </cell>
          <cell r="Q358">
            <v>10</v>
          </cell>
          <cell r="U358" t="str">
            <v>ABDUL LATIF</v>
          </cell>
          <cell r="Y358">
            <v>17</v>
          </cell>
          <cell r="Z358">
            <v>17</v>
          </cell>
          <cell r="AA358">
            <v>3</v>
          </cell>
          <cell r="AB358" t="str">
            <v>Non Filler</v>
          </cell>
          <cell r="AE358">
            <v>0</v>
          </cell>
          <cell r="AF358">
            <v>0</v>
          </cell>
          <cell r="AG358">
            <v>0</v>
          </cell>
          <cell r="AK358">
            <v>0</v>
          </cell>
          <cell r="AL358">
            <v>0</v>
          </cell>
          <cell r="AM358">
            <v>0</v>
          </cell>
          <cell r="AQ358">
            <v>0</v>
          </cell>
          <cell r="AR358">
            <v>0</v>
          </cell>
          <cell r="AS358">
            <v>0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0</v>
          </cell>
        </row>
        <row r="359">
          <cell r="B359">
            <v>1084</v>
          </cell>
          <cell r="C359" t="str">
            <v>NISAR AHMED</v>
          </cell>
          <cell r="D359" t="str">
            <v>MOHD ISHAQ</v>
          </cell>
          <cell r="E359" t="str">
            <v>M. IDDREES HAJI DAWOOD,</v>
          </cell>
          <cell r="F359" t="str">
            <v>NOOR MANSION 4/5, LIAQAT COLONY,</v>
          </cell>
          <cell r="G359" t="str">
            <v>NAWABAD, KARACHI.</v>
          </cell>
          <cell r="K359">
            <v>17</v>
          </cell>
          <cell r="L359">
            <v>17</v>
          </cell>
          <cell r="M359">
            <v>0</v>
          </cell>
          <cell r="N359">
            <v>17</v>
          </cell>
          <cell r="O359">
            <v>4</v>
          </cell>
          <cell r="P359">
            <v>3</v>
          </cell>
          <cell r="Q359">
            <v>10</v>
          </cell>
          <cell r="U359" t="str">
            <v>NISAR AHMED</v>
          </cell>
          <cell r="Y359">
            <v>17</v>
          </cell>
          <cell r="Z359">
            <v>17</v>
          </cell>
          <cell r="AA359">
            <v>3</v>
          </cell>
          <cell r="AB359" t="str">
            <v>Non Filler</v>
          </cell>
          <cell r="AE359">
            <v>0</v>
          </cell>
          <cell r="AF359">
            <v>0</v>
          </cell>
          <cell r="AG359">
            <v>0</v>
          </cell>
          <cell r="AK359">
            <v>0</v>
          </cell>
          <cell r="AL359">
            <v>0</v>
          </cell>
          <cell r="AM359">
            <v>0</v>
          </cell>
          <cell r="AQ359">
            <v>0</v>
          </cell>
          <cell r="AR359">
            <v>0</v>
          </cell>
          <cell r="AS359">
            <v>0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0</v>
          </cell>
        </row>
        <row r="360">
          <cell r="B360">
            <v>1085</v>
          </cell>
          <cell r="C360" t="str">
            <v>SHAHJEAAN BEGUM</v>
          </cell>
          <cell r="D360" t="str">
            <v>MOHD RASHEED</v>
          </cell>
          <cell r="E360" t="str">
            <v>G.M.J. INTL , FIRST FLOOR,</v>
          </cell>
          <cell r="F360" t="str">
            <v>R.NO. 9, HOOR BAI MANSION,</v>
          </cell>
          <cell r="G360" t="str">
            <v>ACCHHI QABAR, KARACHI-2.</v>
          </cell>
          <cell r="K360">
            <v>156</v>
          </cell>
          <cell r="L360">
            <v>156</v>
          </cell>
          <cell r="M360">
            <v>0</v>
          </cell>
          <cell r="N360">
            <v>156</v>
          </cell>
          <cell r="O360">
            <v>39</v>
          </cell>
          <cell r="P360">
            <v>31</v>
          </cell>
          <cell r="Q360">
            <v>86</v>
          </cell>
          <cell r="U360" t="str">
            <v>SHAHJEAAN BEGUM</v>
          </cell>
          <cell r="Y360">
            <v>156</v>
          </cell>
          <cell r="Z360">
            <v>156</v>
          </cell>
          <cell r="AA360">
            <v>31</v>
          </cell>
          <cell r="AB360" t="str">
            <v>Non Filler</v>
          </cell>
          <cell r="AE360">
            <v>0</v>
          </cell>
          <cell r="AF360">
            <v>0</v>
          </cell>
          <cell r="AG360">
            <v>0</v>
          </cell>
          <cell r="AK360">
            <v>0</v>
          </cell>
          <cell r="AL360">
            <v>0</v>
          </cell>
          <cell r="AM360">
            <v>0</v>
          </cell>
          <cell r="AQ360">
            <v>0</v>
          </cell>
          <cell r="AR360">
            <v>0</v>
          </cell>
          <cell r="AS360">
            <v>0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0</v>
          </cell>
        </row>
        <row r="361">
          <cell r="B361">
            <v>1087</v>
          </cell>
          <cell r="C361" t="str">
            <v>GHULAM MOHD</v>
          </cell>
          <cell r="D361" t="str">
            <v>MUHBHAT KHAN</v>
          </cell>
          <cell r="E361" t="str">
            <v>KH. ARSHAD EJAZ 126/4-B,</v>
          </cell>
          <cell r="F361" t="str">
            <v>TENNERY ROAD, BEHAR COLONY,</v>
          </cell>
          <cell r="G361" t="str">
            <v>KARACHI.</v>
          </cell>
          <cell r="K361">
            <v>156</v>
          </cell>
          <cell r="L361">
            <v>156</v>
          </cell>
          <cell r="M361">
            <v>0</v>
          </cell>
          <cell r="N361">
            <v>156</v>
          </cell>
          <cell r="O361">
            <v>39</v>
          </cell>
          <cell r="P361">
            <v>31</v>
          </cell>
          <cell r="Q361">
            <v>86</v>
          </cell>
          <cell r="U361" t="str">
            <v>GHULAM MOHD</v>
          </cell>
          <cell r="Y361">
            <v>156</v>
          </cell>
          <cell r="Z361">
            <v>156</v>
          </cell>
          <cell r="AA361">
            <v>31</v>
          </cell>
          <cell r="AB361" t="str">
            <v>Non Filler</v>
          </cell>
          <cell r="AE361">
            <v>0</v>
          </cell>
          <cell r="AF361">
            <v>0</v>
          </cell>
          <cell r="AG361">
            <v>0</v>
          </cell>
          <cell r="AK361">
            <v>0</v>
          </cell>
          <cell r="AL361">
            <v>0</v>
          </cell>
          <cell r="AM361">
            <v>0</v>
          </cell>
          <cell r="AQ361">
            <v>0</v>
          </cell>
          <cell r="AR361">
            <v>0</v>
          </cell>
          <cell r="AS361">
            <v>0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0</v>
          </cell>
        </row>
        <row r="362">
          <cell r="B362">
            <v>1088</v>
          </cell>
          <cell r="C362" t="str">
            <v>MALIK ABDUL GHANI</v>
          </cell>
          <cell r="D362" t="str">
            <v>MALIK GUL MOHD</v>
          </cell>
          <cell r="E362" t="str">
            <v>KH. ARSHAD EJAZ 126/4-B,</v>
          </cell>
          <cell r="F362" t="str">
            <v>TENNERY ROAD, BEHAR COLONY,</v>
          </cell>
          <cell r="G362" t="str">
            <v>KARACHI.</v>
          </cell>
          <cell r="K362">
            <v>1956</v>
          </cell>
          <cell r="L362">
            <v>1956</v>
          </cell>
          <cell r="M362">
            <v>0</v>
          </cell>
          <cell r="N362">
            <v>1956</v>
          </cell>
          <cell r="O362">
            <v>489</v>
          </cell>
          <cell r="P362">
            <v>391</v>
          </cell>
          <cell r="Q362">
            <v>1076</v>
          </cell>
          <cell r="U362" t="str">
            <v>MALIK ABDUL GHANI</v>
          </cell>
          <cell r="Y362">
            <v>1956</v>
          </cell>
          <cell r="Z362">
            <v>1956</v>
          </cell>
          <cell r="AA362">
            <v>391</v>
          </cell>
          <cell r="AB362" t="str">
            <v>Non Filler</v>
          </cell>
          <cell r="AE362">
            <v>0</v>
          </cell>
          <cell r="AF362">
            <v>0</v>
          </cell>
          <cell r="AG362">
            <v>0</v>
          </cell>
          <cell r="AK362">
            <v>0</v>
          </cell>
          <cell r="AL362">
            <v>0</v>
          </cell>
          <cell r="AM362">
            <v>0</v>
          </cell>
          <cell r="AQ362">
            <v>0</v>
          </cell>
          <cell r="AR362">
            <v>0</v>
          </cell>
          <cell r="AS362">
            <v>0</v>
          </cell>
          <cell r="AX362" t="e">
            <v>#N/A</v>
          </cell>
          <cell r="AY362" t="e">
            <v>#N/A</v>
          </cell>
          <cell r="AZ362" t="e">
            <v>#N/A</v>
          </cell>
          <cell r="BA362">
            <v>0</v>
          </cell>
        </row>
        <row r="363">
          <cell r="B363">
            <v>1095</v>
          </cell>
          <cell r="C363" t="str">
            <v>MUHAMMAD IQBAL</v>
          </cell>
          <cell r="D363" t="str">
            <v>SALEH MUHAMMAD</v>
          </cell>
          <cell r="E363" t="str">
            <v>1735/558, NEW ANJAM COLONY,</v>
          </cell>
          <cell r="F363" t="str">
            <v>MUHAJIR CAMP 3.5,</v>
          </cell>
          <cell r="G363" t="str">
            <v>KARACHI.</v>
          </cell>
          <cell r="K363">
            <v>313</v>
          </cell>
          <cell r="L363">
            <v>313</v>
          </cell>
          <cell r="M363">
            <v>0</v>
          </cell>
          <cell r="N363">
            <v>313</v>
          </cell>
          <cell r="O363">
            <v>78</v>
          </cell>
          <cell r="P363">
            <v>63</v>
          </cell>
          <cell r="Q363">
            <v>172</v>
          </cell>
          <cell r="U363" t="str">
            <v>MUHAMMAD IQBAL</v>
          </cell>
          <cell r="Y363">
            <v>313</v>
          </cell>
          <cell r="Z363">
            <v>313</v>
          </cell>
          <cell r="AA363">
            <v>63</v>
          </cell>
          <cell r="AB363" t="str">
            <v>Non Filler</v>
          </cell>
          <cell r="AE363">
            <v>0</v>
          </cell>
          <cell r="AF363">
            <v>0</v>
          </cell>
          <cell r="AG363">
            <v>0</v>
          </cell>
          <cell r="AK363">
            <v>0</v>
          </cell>
          <cell r="AL363">
            <v>0</v>
          </cell>
          <cell r="AM363">
            <v>0</v>
          </cell>
          <cell r="AQ363">
            <v>0</v>
          </cell>
          <cell r="AR363">
            <v>0</v>
          </cell>
          <cell r="AS363">
            <v>0</v>
          </cell>
          <cell r="AX363" t="e">
            <v>#N/A</v>
          </cell>
          <cell r="AY363" t="e">
            <v>#N/A</v>
          </cell>
          <cell r="AZ363" t="e">
            <v>#N/A</v>
          </cell>
          <cell r="BA363">
            <v>0</v>
          </cell>
        </row>
        <row r="364">
          <cell r="B364">
            <v>1096</v>
          </cell>
          <cell r="C364" t="str">
            <v>ASHFAQ</v>
          </cell>
          <cell r="D364" t="str">
            <v>H. HASHIM</v>
          </cell>
          <cell r="E364" t="str">
            <v>4TH FLOOR NIZAZ MANSION,</v>
          </cell>
          <cell r="F364" t="str">
            <v>ADAMJEE DAWOOD ROAD,</v>
          </cell>
          <cell r="G364" t="str">
            <v>KARACHI.</v>
          </cell>
          <cell r="K364">
            <v>155</v>
          </cell>
          <cell r="L364">
            <v>155</v>
          </cell>
          <cell r="M364">
            <v>0</v>
          </cell>
          <cell r="N364">
            <v>155</v>
          </cell>
          <cell r="O364">
            <v>39</v>
          </cell>
          <cell r="P364">
            <v>31</v>
          </cell>
          <cell r="Q364">
            <v>85</v>
          </cell>
          <cell r="U364" t="str">
            <v>ASHFAQ</v>
          </cell>
          <cell r="Y364">
            <v>155</v>
          </cell>
          <cell r="Z364">
            <v>155</v>
          </cell>
          <cell r="AA364">
            <v>31</v>
          </cell>
          <cell r="AB364" t="str">
            <v>Non Filler</v>
          </cell>
          <cell r="AE364">
            <v>0</v>
          </cell>
          <cell r="AF364">
            <v>0</v>
          </cell>
          <cell r="AG364">
            <v>0</v>
          </cell>
          <cell r="AK364">
            <v>0</v>
          </cell>
          <cell r="AL364">
            <v>0</v>
          </cell>
          <cell r="AM364">
            <v>0</v>
          </cell>
          <cell r="AQ364">
            <v>0</v>
          </cell>
          <cell r="AR364">
            <v>0</v>
          </cell>
          <cell r="AS364">
            <v>0</v>
          </cell>
          <cell r="AX364" t="e">
            <v>#N/A</v>
          </cell>
          <cell r="AY364" t="e">
            <v>#N/A</v>
          </cell>
          <cell r="AZ364" t="e">
            <v>#N/A</v>
          </cell>
          <cell r="BA364">
            <v>0</v>
          </cell>
        </row>
        <row r="365">
          <cell r="B365">
            <v>1099</v>
          </cell>
          <cell r="C365" t="str">
            <v>IQBAL YOUSUF</v>
          </cell>
          <cell r="D365" t="str">
            <v>YOUSUF ADAM</v>
          </cell>
          <cell r="E365" t="str">
            <v>B-35, MEMON PLAZA-I,</v>
          </cell>
          <cell r="F365" t="str">
            <v>BLOCK 13/B, GULSHAN-E-IQBAL,</v>
          </cell>
          <cell r="G365" t="str">
            <v>KARACHI.</v>
          </cell>
          <cell r="K365">
            <v>236</v>
          </cell>
          <cell r="L365">
            <v>236</v>
          </cell>
          <cell r="M365">
            <v>0</v>
          </cell>
          <cell r="N365">
            <v>236</v>
          </cell>
          <cell r="O365">
            <v>59</v>
          </cell>
          <cell r="P365">
            <v>47</v>
          </cell>
          <cell r="Q365">
            <v>130</v>
          </cell>
          <cell r="U365" t="str">
            <v>IQBAL YOUSUF</v>
          </cell>
          <cell r="Y365">
            <v>236</v>
          </cell>
          <cell r="Z365">
            <v>236</v>
          </cell>
          <cell r="AA365">
            <v>47</v>
          </cell>
          <cell r="AB365" t="str">
            <v>Non Filler</v>
          </cell>
          <cell r="AE365">
            <v>0</v>
          </cell>
          <cell r="AF365">
            <v>0</v>
          </cell>
          <cell r="AG365">
            <v>0</v>
          </cell>
          <cell r="AK365">
            <v>0</v>
          </cell>
          <cell r="AL365">
            <v>0</v>
          </cell>
          <cell r="AM365">
            <v>0</v>
          </cell>
          <cell r="AQ365">
            <v>0</v>
          </cell>
          <cell r="AR365">
            <v>0</v>
          </cell>
          <cell r="AS365">
            <v>0</v>
          </cell>
          <cell r="AX365" t="e">
            <v>#N/A</v>
          </cell>
          <cell r="AY365" t="e">
            <v>#N/A</v>
          </cell>
          <cell r="AZ365" t="e">
            <v>#N/A</v>
          </cell>
          <cell r="BA365">
            <v>0</v>
          </cell>
        </row>
        <row r="366">
          <cell r="B366">
            <v>1104</v>
          </cell>
          <cell r="C366" t="str">
            <v>GHAZALA MANZOOR</v>
          </cell>
          <cell r="D366" t="str">
            <v>MANZOOR ELAHI</v>
          </cell>
          <cell r="E366" t="str">
            <v>28-B, 1ST EASI STREET,</v>
          </cell>
          <cell r="F366" t="str">
            <v>PHASE - I, DHS.,</v>
          </cell>
          <cell r="G366" t="str">
            <v>KARACHI.</v>
          </cell>
          <cell r="K366">
            <v>104</v>
          </cell>
          <cell r="L366">
            <v>104</v>
          </cell>
          <cell r="M366">
            <v>0</v>
          </cell>
          <cell r="N366">
            <v>104</v>
          </cell>
          <cell r="O366">
            <v>26</v>
          </cell>
          <cell r="P366">
            <v>21</v>
          </cell>
          <cell r="Q366">
            <v>57</v>
          </cell>
          <cell r="U366" t="str">
            <v>GHAZALA MANZOOR</v>
          </cell>
          <cell r="Y366">
            <v>104</v>
          </cell>
          <cell r="Z366">
            <v>104</v>
          </cell>
          <cell r="AA366">
            <v>21</v>
          </cell>
          <cell r="AB366" t="str">
            <v>Non Filler</v>
          </cell>
          <cell r="AE366">
            <v>0</v>
          </cell>
          <cell r="AF366">
            <v>0</v>
          </cell>
          <cell r="AG366">
            <v>0</v>
          </cell>
          <cell r="AK366">
            <v>0</v>
          </cell>
          <cell r="AL366">
            <v>0</v>
          </cell>
          <cell r="AM366">
            <v>0</v>
          </cell>
          <cell r="AQ366">
            <v>0</v>
          </cell>
          <cell r="AR366">
            <v>0</v>
          </cell>
          <cell r="AS366">
            <v>0</v>
          </cell>
          <cell r="AX366" t="e">
            <v>#N/A</v>
          </cell>
          <cell r="AY366" t="e">
            <v>#N/A</v>
          </cell>
          <cell r="AZ366" t="e">
            <v>#N/A</v>
          </cell>
          <cell r="BA366">
            <v>0</v>
          </cell>
        </row>
        <row r="367">
          <cell r="B367">
            <v>1109</v>
          </cell>
          <cell r="C367" t="str">
            <v>GHAZALA NASEEM</v>
          </cell>
          <cell r="D367" t="str">
            <v>NASEEM ANWAR</v>
          </cell>
          <cell r="E367" t="str">
            <v>F-3D, BLOCK-8, KEHKASHAN CLIFTON,</v>
          </cell>
          <cell r="F367" t="str">
            <v>KARACHI.</v>
          </cell>
          <cell r="K367">
            <v>2242</v>
          </cell>
          <cell r="L367">
            <v>2242</v>
          </cell>
          <cell r="M367">
            <v>0</v>
          </cell>
          <cell r="N367">
            <v>2242</v>
          </cell>
          <cell r="O367">
            <v>561</v>
          </cell>
          <cell r="P367">
            <v>448</v>
          </cell>
          <cell r="Q367">
            <v>1233</v>
          </cell>
          <cell r="U367" t="str">
            <v>GHAZALA NASEEM</v>
          </cell>
          <cell r="Y367">
            <v>2242</v>
          </cell>
          <cell r="Z367">
            <v>2242</v>
          </cell>
          <cell r="AA367">
            <v>448</v>
          </cell>
          <cell r="AB367" t="str">
            <v>Non Filler</v>
          </cell>
          <cell r="AE367">
            <v>0</v>
          </cell>
          <cell r="AF367">
            <v>0</v>
          </cell>
          <cell r="AG367">
            <v>0</v>
          </cell>
          <cell r="AK367">
            <v>0</v>
          </cell>
          <cell r="AL367">
            <v>0</v>
          </cell>
          <cell r="AM367">
            <v>0</v>
          </cell>
          <cell r="AQ367">
            <v>0</v>
          </cell>
          <cell r="AR367">
            <v>0</v>
          </cell>
          <cell r="AS367">
            <v>0</v>
          </cell>
          <cell r="AX367" t="e">
            <v>#N/A</v>
          </cell>
          <cell r="AY367" t="e">
            <v>#N/A</v>
          </cell>
          <cell r="AZ367" t="e">
            <v>#N/A</v>
          </cell>
          <cell r="BA367">
            <v>0</v>
          </cell>
        </row>
        <row r="368">
          <cell r="B368">
            <v>1110</v>
          </cell>
          <cell r="C368" t="str">
            <v>JAWAID AKHTAR</v>
          </cell>
          <cell r="D368" t="str">
            <v>RASHEED AHMAD</v>
          </cell>
          <cell r="E368" t="str">
            <v>HOUSE NO.B-2,</v>
          </cell>
          <cell r="F368" t="str">
            <v>AL-MUJEEB GARDEN,</v>
          </cell>
          <cell r="G368" t="str">
            <v>MODEL COLONY,</v>
          </cell>
          <cell r="H368" t="str">
            <v>KARACHI NO.75100</v>
          </cell>
          <cell r="K368">
            <v>259</v>
          </cell>
          <cell r="L368">
            <v>259</v>
          </cell>
          <cell r="M368">
            <v>0</v>
          </cell>
          <cell r="N368">
            <v>259</v>
          </cell>
          <cell r="O368">
            <v>65</v>
          </cell>
          <cell r="P368">
            <v>52</v>
          </cell>
          <cell r="Q368">
            <v>142</v>
          </cell>
          <cell r="U368" t="str">
            <v>JAWAID AKHTAR</v>
          </cell>
          <cell r="Y368">
            <v>259</v>
          </cell>
          <cell r="Z368">
            <v>259</v>
          </cell>
          <cell r="AA368">
            <v>52</v>
          </cell>
          <cell r="AB368" t="str">
            <v>Non Filler</v>
          </cell>
          <cell r="AE368">
            <v>0</v>
          </cell>
          <cell r="AF368">
            <v>0</v>
          </cell>
          <cell r="AG368">
            <v>0</v>
          </cell>
          <cell r="AK368">
            <v>0</v>
          </cell>
          <cell r="AL368">
            <v>0</v>
          </cell>
          <cell r="AM368">
            <v>0</v>
          </cell>
          <cell r="AQ368">
            <v>0</v>
          </cell>
          <cell r="AR368">
            <v>0</v>
          </cell>
          <cell r="AS368">
            <v>0</v>
          </cell>
          <cell r="AX368" t="e">
            <v>#N/A</v>
          </cell>
          <cell r="AY368" t="e">
            <v>#N/A</v>
          </cell>
          <cell r="AZ368" t="e">
            <v>#N/A</v>
          </cell>
          <cell r="BA368">
            <v>0</v>
          </cell>
        </row>
        <row r="369">
          <cell r="B369">
            <v>1111</v>
          </cell>
          <cell r="C369" t="str">
            <v>MISS. SAMINA NAZIR</v>
          </cell>
          <cell r="D369" t="str">
            <v>SYED NAZIR HASAN</v>
          </cell>
          <cell r="E369" t="str">
            <v>MULLER PHIPPS UZMA COURT,</v>
          </cell>
          <cell r="F369" t="str">
            <v>CLIFTON,</v>
          </cell>
          <cell r="G369" t="str">
            <v>KARACHI.</v>
          </cell>
          <cell r="K369">
            <v>156</v>
          </cell>
          <cell r="L369">
            <v>156</v>
          </cell>
          <cell r="M369">
            <v>0</v>
          </cell>
          <cell r="N369">
            <v>156</v>
          </cell>
          <cell r="O369">
            <v>39</v>
          </cell>
          <cell r="P369">
            <v>31</v>
          </cell>
          <cell r="Q369">
            <v>86</v>
          </cell>
          <cell r="U369" t="str">
            <v>MISS. SAMINA NAZIR</v>
          </cell>
          <cell r="Y369">
            <v>156</v>
          </cell>
          <cell r="Z369">
            <v>156</v>
          </cell>
          <cell r="AA369">
            <v>31</v>
          </cell>
          <cell r="AB369" t="str">
            <v>Non Filler</v>
          </cell>
          <cell r="AE369">
            <v>0</v>
          </cell>
          <cell r="AF369">
            <v>0</v>
          </cell>
          <cell r="AG369">
            <v>0</v>
          </cell>
          <cell r="AK369">
            <v>0</v>
          </cell>
          <cell r="AL369">
            <v>0</v>
          </cell>
          <cell r="AM369">
            <v>0</v>
          </cell>
          <cell r="AQ369">
            <v>0</v>
          </cell>
          <cell r="AR369">
            <v>0</v>
          </cell>
          <cell r="AS369">
            <v>0</v>
          </cell>
          <cell r="AX369" t="e">
            <v>#N/A</v>
          </cell>
          <cell r="AY369" t="e">
            <v>#N/A</v>
          </cell>
          <cell r="AZ369" t="e">
            <v>#N/A</v>
          </cell>
          <cell r="BA369">
            <v>0</v>
          </cell>
        </row>
        <row r="370">
          <cell r="B370">
            <v>1112</v>
          </cell>
          <cell r="C370" t="str">
            <v>TAUQEER MUKHTAR</v>
          </cell>
          <cell r="D370" t="str">
            <v>MUKHTAR AHMED</v>
          </cell>
          <cell r="E370" t="str">
            <v>HOUSE NO. 1/484, JEHAN COMPLEX,</v>
          </cell>
          <cell r="F370" t="str">
            <v>MODEL COLONY, KEHKASHAN,</v>
          </cell>
          <cell r="G370" t="str">
            <v>CLIFTON, KARACHI.</v>
          </cell>
          <cell r="K370">
            <v>1956</v>
          </cell>
          <cell r="L370">
            <v>1956</v>
          </cell>
          <cell r="M370">
            <v>0</v>
          </cell>
          <cell r="N370">
            <v>1956</v>
          </cell>
          <cell r="O370">
            <v>489</v>
          </cell>
          <cell r="P370">
            <v>391</v>
          </cell>
          <cell r="Q370">
            <v>1076</v>
          </cell>
          <cell r="U370" t="str">
            <v>TAUQEER MUKHTAR</v>
          </cell>
          <cell r="Y370">
            <v>1956</v>
          </cell>
          <cell r="Z370">
            <v>1956</v>
          </cell>
          <cell r="AA370">
            <v>391</v>
          </cell>
          <cell r="AB370" t="str">
            <v>Non Filler</v>
          </cell>
          <cell r="AE370">
            <v>0</v>
          </cell>
          <cell r="AF370">
            <v>0</v>
          </cell>
          <cell r="AG370">
            <v>0</v>
          </cell>
          <cell r="AK370">
            <v>0</v>
          </cell>
          <cell r="AL370">
            <v>0</v>
          </cell>
          <cell r="AM370">
            <v>0</v>
          </cell>
          <cell r="AQ370">
            <v>0</v>
          </cell>
          <cell r="AR370">
            <v>0</v>
          </cell>
          <cell r="AS370">
            <v>0</v>
          </cell>
          <cell r="AX370" t="e">
            <v>#N/A</v>
          </cell>
          <cell r="AY370" t="e">
            <v>#N/A</v>
          </cell>
          <cell r="AZ370" t="e">
            <v>#N/A</v>
          </cell>
          <cell r="BA370">
            <v>0</v>
          </cell>
        </row>
        <row r="371">
          <cell r="B371">
            <v>1113</v>
          </cell>
          <cell r="C371" t="str">
            <v>MAHBOOB ALI LILANI</v>
          </cell>
          <cell r="D371" t="str">
            <v>MOHAMMAD ALI LILANI</v>
          </cell>
          <cell r="E371" t="str">
            <v>FLAT NO. 10, ZOHRA GARDEN,</v>
          </cell>
          <cell r="F371" t="str">
            <v>SOLDIER BAZAR,</v>
          </cell>
          <cell r="G371" t="str">
            <v>KARACHI.</v>
          </cell>
          <cell r="K371">
            <v>259</v>
          </cell>
          <cell r="L371">
            <v>259</v>
          </cell>
          <cell r="M371">
            <v>0</v>
          </cell>
          <cell r="N371">
            <v>259</v>
          </cell>
          <cell r="O371">
            <v>65</v>
          </cell>
          <cell r="P371">
            <v>52</v>
          </cell>
          <cell r="Q371">
            <v>142</v>
          </cell>
          <cell r="U371" t="str">
            <v>MAHBOOB ALI LILANI</v>
          </cell>
          <cell r="Y371">
            <v>259</v>
          </cell>
          <cell r="Z371">
            <v>259</v>
          </cell>
          <cell r="AA371">
            <v>52</v>
          </cell>
          <cell r="AB371" t="str">
            <v>Non Filler</v>
          </cell>
          <cell r="AE371">
            <v>0</v>
          </cell>
          <cell r="AF371">
            <v>0</v>
          </cell>
          <cell r="AG371">
            <v>0</v>
          </cell>
          <cell r="AK371">
            <v>0</v>
          </cell>
          <cell r="AL371">
            <v>0</v>
          </cell>
          <cell r="AM371">
            <v>0</v>
          </cell>
          <cell r="AQ371">
            <v>0</v>
          </cell>
          <cell r="AR371">
            <v>0</v>
          </cell>
          <cell r="AS371">
            <v>0</v>
          </cell>
          <cell r="AX371" t="e">
            <v>#N/A</v>
          </cell>
          <cell r="AY371" t="e">
            <v>#N/A</v>
          </cell>
          <cell r="AZ371" t="e">
            <v>#N/A</v>
          </cell>
          <cell r="BA371">
            <v>0</v>
          </cell>
        </row>
        <row r="372">
          <cell r="B372">
            <v>1117</v>
          </cell>
          <cell r="C372" t="str">
            <v>MOHAMMAD ALEEM</v>
          </cell>
          <cell r="D372" t="str">
            <v>ABDUL HAMEED</v>
          </cell>
          <cell r="E372" t="str">
            <v>B/33, JIWANI APPARTMENT,</v>
          </cell>
          <cell r="F372" t="str">
            <v>BUSINESS RECORDER ROAD,</v>
          </cell>
          <cell r="G372" t="str">
            <v>KARACHI.</v>
          </cell>
          <cell r="K372">
            <v>391</v>
          </cell>
          <cell r="L372">
            <v>391</v>
          </cell>
          <cell r="M372">
            <v>0</v>
          </cell>
          <cell r="N372">
            <v>391</v>
          </cell>
          <cell r="O372">
            <v>98</v>
          </cell>
          <cell r="P372">
            <v>78</v>
          </cell>
          <cell r="Q372">
            <v>215</v>
          </cell>
          <cell r="U372" t="str">
            <v>MOHAMMAD ALEEM</v>
          </cell>
          <cell r="Y372">
            <v>391</v>
          </cell>
          <cell r="Z372">
            <v>391</v>
          </cell>
          <cell r="AA372">
            <v>78</v>
          </cell>
          <cell r="AB372" t="str">
            <v>Non Filler</v>
          </cell>
          <cell r="AE372">
            <v>0</v>
          </cell>
          <cell r="AF372">
            <v>0</v>
          </cell>
          <cell r="AG372">
            <v>0</v>
          </cell>
          <cell r="AK372">
            <v>0</v>
          </cell>
          <cell r="AL372">
            <v>0</v>
          </cell>
          <cell r="AM372">
            <v>0</v>
          </cell>
          <cell r="AQ372">
            <v>0</v>
          </cell>
          <cell r="AR372">
            <v>0</v>
          </cell>
          <cell r="AS372">
            <v>0</v>
          </cell>
          <cell r="AX372" t="e">
            <v>#N/A</v>
          </cell>
          <cell r="AY372" t="e">
            <v>#N/A</v>
          </cell>
          <cell r="AZ372" t="e">
            <v>#N/A</v>
          </cell>
          <cell r="BA372">
            <v>0</v>
          </cell>
        </row>
        <row r="373">
          <cell r="B373">
            <v>1122</v>
          </cell>
          <cell r="C373" t="str">
            <v>MARIAM KASAM ALI</v>
          </cell>
          <cell r="D373" t="str">
            <v>W/O. KASAM ALI DOSSA</v>
          </cell>
          <cell r="E373" t="str">
            <v>A-1, ALI REHANA APPTS,</v>
          </cell>
          <cell r="F373" t="str">
            <v>FL-13, BL-5, CLIFTON,</v>
          </cell>
          <cell r="G373" t="str">
            <v>KARACHI.</v>
          </cell>
          <cell r="K373">
            <v>1956</v>
          </cell>
          <cell r="L373">
            <v>1956</v>
          </cell>
          <cell r="M373">
            <v>0</v>
          </cell>
          <cell r="N373">
            <v>1956</v>
          </cell>
          <cell r="O373">
            <v>489</v>
          </cell>
          <cell r="P373">
            <v>391</v>
          </cell>
          <cell r="Q373">
            <v>1076</v>
          </cell>
          <cell r="U373" t="str">
            <v>MARIAM KASAM ALI</v>
          </cell>
          <cell r="Y373">
            <v>1956</v>
          </cell>
          <cell r="Z373">
            <v>1956</v>
          </cell>
          <cell r="AA373">
            <v>391</v>
          </cell>
          <cell r="AB373" t="str">
            <v>Non Filler</v>
          </cell>
          <cell r="AE373">
            <v>0</v>
          </cell>
          <cell r="AF373">
            <v>0</v>
          </cell>
          <cell r="AG373">
            <v>0</v>
          </cell>
          <cell r="AK373">
            <v>0</v>
          </cell>
          <cell r="AL373">
            <v>0</v>
          </cell>
          <cell r="AM373">
            <v>0</v>
          </cell>
          <cell r="AQ373">
            <v>0</v>
          </cell>
          <cell r="AR373">
            <v>0</v>
          </cell>
          <cell r="AS373">
            <v>0</v>
          </cell>
          <cell r="AX373" t="e">
            <v>#N/A</v>
          </cell>
          <cell r="AY373" t="e">
            <v>#N/A</v>
          </cell>
          <cell r="AZ373" t="e">
            <v>#N/A</v>
          </cell>
          <cell r="BA373">
            <v>0</v>
          </cell>
        </row>
        <row r="374">
          <cell r="B374">
            <v>1123</v>
          </cell>
          <cell r="C374" t="str">
            <v>ALI ASAD KAZMI</v>
          </cell>
          <cell r="D374" t="str">
            <v>SYED ALI ASHOOR KAZMI</v>
          </cell>
          <cell r="E374" t="str">
            <v>PLOT STREET 1, BLOCK-8,</v>
          </cell>
          <cell r="F374" t="str">
            <v>KEHKASHAN, CLIFTON</v>
          </cell>
          <cell r="G374" t="str">
            <v>KARACHI.</v>
          </cell>
          <cell r="K374">
            <v>391</v>
          </cell>
          <cell r="L374">
            <v>391</v>
          </cell>
          <cell r="M374">
            <v>0</v>
          </cell>
          <cell r="N374">
            <v>391</v>
          </cell>
          <cell r="O374">
            <v>98</v>
          </cell>
          <cell r="P374">
            <v>78</v>
          </cell>
          <cell r="Q374">
            <v>215</v>
          </cell>
          <cell r="U374" t="str">
            <v>ALI ASAD KAZMI</v>
          </cell>
          <cell r="Y374">
            <v>391</v>
          </cell>
          <cell r="Z374">
            <v>391</v>
          </cell>
          <cell r="AA374">
            <v>78</v>
          </cell>
          <cell r="AB374" t="str">
            <v>Non Filler</v>
          </cell>
          <cell r="AE374">
            <v>0</v>
          </cell>
          <cell r="AF374">
            <v>0</v>
          </cell>
          <cell r="AG374">
            <v>0</v>
          </cell>
          <cell r="AK374">
            <v>0</v>
          </cell>
          <cell r="AL374">
            <v>0</v>
          </cell>
          <cell r="AM374">
            <v>0</v>
          </cell>
          <cell r="AQ374">
            <v>0</v>
          </cell>
          <cell r="AR374">
            <v>0</v>
          </cell>
          <cell r="AS374">
            <v>0</v>
          </cell>
          <cell r="AX374" t="e">
            <v>#N/A</v>
          </cell>
          <cell r="AY374" t="e">
            <v>#N/A</v>
          </cell>
          <cell r="AZ374" t="e">
            <v>#N/A</v>
          </cell>
          <cell r="BA374">
            <v>0</v>
          </cell>
        </row>
        <row r="375">
          <cell r="B375">
            <v>1124</v>
          </cell>
          <cell r="C375" t="str">
            <v>ABDUL RAHIM BHAMANI</v>
          </cell>
          <cell r="D375" t="str">
            <v>HAIDERALI BHAMANI</v>
          </cell>
          <cell r="E375" t="str">
            <v>T.T. PALACE SADDAR,</v>
          </cell>
          <cell r="F375" t="str">
            <v>KARACHI.</v>
          </cell>
          <cell r="K375">
            <v>1956</v>
          </cell>
          <cell r="L375">
            <v>1956</v>
          </cell>
          <cell r="M375">
            <v>0</v>
          </cell>
          <cell r="N375">
            <v>1956</v>
          </cell>
          <cell r="O375">
            <v>489</v>
          </cell>
          <cell r="P375">
            <v>391</v>
          </cell>
          <cell r="Q375">
            <v>1076</v>
          </cell>
          <cell r="U375" t="str">
            <v>ABDUL RAHIM BHAMANI</v>
          </cell>
          <cell r="Y375">
            <v>1956</v>
          </cell>
          <cell r="Z375">
            <v>1956</v>
          </cell>
          <cell r="AA375">
            <v>391</v>
          </cell>
          <cell r="AB375" t="str">
            <v>Non Filler</v>
          </cell>
          <cell r="AE375">
            <v>0</v>
          </cell>
          <cell r="AF375">
            <v>0</v>
          </cell>
          <cell r="AG375">
            <v>0</v>
          </cell>
          <cell r="AK375">
            <v>0</v>
          </cell>
          <cell r="AL375">
            <v>0</v>
          </cell>
          <cell r="AM375">
            <v>0</v>
          </cell>
          <cell r="AQ375">
            <v>0</v>
          </cell>
          <cell r="AR375">
            <v>0</v>
          </cell>
          <cell r="AS375">
            <v>0</v>
          </cell>
          <cell r="AX375" t="e">
            <v>#N/A</v>
          </cell>
          <cell r="AY375" t="e">
            <v>#N/A</v>
          </cell>
          <cell r="AZ375" t="e">
            <v>#N/A</v>
          </cell>
          <cell r="BA375">
            <v>0</v>
          </cell>
        </row>
        <row r="376">
          <cell r="B376">
            <v>1125</v>
          </cell>
          <cell r="C376" t="str">
            <v>MOHD HANIF</v>
          </cell>
          <cell r="D376" t="str">
            <v>SALEH MOHD</v>
          </cell>
          <cell r="E376" t="str">
            <v>C/O MANGRANI ESTATE,</v>
          </cell>
          <cell r="F376" t="str">
            <v>7-DANISH GAH ST-3,</v>
          </cell>
          <cell r="G376" t="str">
            <v>BLOCK-9,CLIFTON,</v>
          </cell>
          <cell r="H376" t="str">
            <v>KARACHI.</v>
          </cell>
          <cell r="K376">
            <v>87</v>
          </cell>
          <cell r="L376">
            <v>87</v>
          </cell>
          <cell r="M376">
            <v>0</v>
          </cell>
          <cell r="N376">
            <v>87</v>
          </cell>
          <cell r="O376">
            <v>22</v>
          </cell>
          <cell r="P376">
            <v>17</v>
          </cell>
          <cell r="Q376">
            <v>48</v>
          </cell>
          <cell r="U376" t="str">
            <v>MOHD HANIF</v>
          </cell>
          <cell r="V376" t="str">
            <v>4210115892451</v>
          </cell>
          <cell r="Y376">
            <v>87</v>
          </cell>
          <cell r="Z376">
            <v>87</v>
          </cell>
          <cell r="AA376">
            <v>17</v>
          </cell>
          <cell r="AB376" t="str">
            <v>Non Filler</v>
          </cell>
          <cell r="AE376">
            <v>0</v>
          </cell>
          <cell r="AF376">
            <v>0</v>
          </cell>
          <cell r="AG376">
            <v>0</v>
          </cell>
          <cell r="AK376">
            <v>0</v>
          </cell>
          <cell r="AL376">
            <v>0</v>
          </cell>
          <cell r="AM376">
            <v>0</v>
          </cell>
          <cell r="AQ376">
            <v>0</v>
          </cell>
          <cell r="AR376">
            <v>0</v>
          </cell>
          <cell r="AS376">
            <v>0</v>
          </cell>
          <cell r="AX376" t="e">
            <v>#N/A</v>
          </cell>
          <cell r="AY376" t="e">
            <v>#N/A</v>
          </cell>
          <cell r="AZ376" t="e">
            <v>#N/A</v>
          </cell>
          <cell r="BA376">
            <v>0</v>
          </cell>
        </row>
        <row r="377">
          <cell r="B377">
            <v>1126</v>
          </cell>
          <cell r="C377" t="str">
            <v>NASEEM RASHID</v>
          </cell>
          <cell r="D377" t="str">
            <v>RASHID HUSAIN</v>
          </cell>
          <cell r="E377" t="str">
            <v>57-A, GULSHAN FAISAL,</v>
          </cell>
          <cell r="F377" t="str">
            <v>BATH ISLAN,</v>
          </cell>
          <cell r="G377" t="str">
            <v>KARACHI.</v>
          </cell>
          <cell r="K377">
            <v>1956</v>
          </cell>
          <cell r="L377">
            <v>1956</v>
          </cell>
          <cell r="M377">
            <v>0</v>
          </cell>
          <cell r="N377">
            <v>1956</v>
          </cell>
          <cell r="O377">
            <v>489</v>
          </cell>
          <cell r="P377">
            <v>391</v>
          </cell>
          <cell r="Q377">
            <v>1076</v>
          </cell>
          <cell r="U377" t="str">
            <v>NASEEM RASHID</v>
          </cell>
          <cell r="Y377">
            <v>1956</v>
          </cell>
          <cell r="Z377">
            <v>1956</v>
          </cell>
          <cell r="AA377">
            <v>391</v>
          </cell>
          <cell r="AB377" t="str">
            <v>Non Filler</v>
          </cell>
          <cell r="AE377">
            <v>0</v>
          </cell>
          <cell r="AF377">
            <v>0</v>
          </cell>
          <cell r="AG377">
            <v>0</v>
          </cell>
          <cell r="AK377">
            <v>0</v>
          </cell>
          <cell r="AL377">
            <v>0</v>
          </cell>
          <cell r="AM377">
            <v>0</v>
          </cell>
          <cell r="AQ377">
            <v>0</v>
          </cell>
          <cell r="AR377">
            <v>0</v>
          </cell>
          <cell r="AS377">
            <v>0</v>
          </cell>
          <cell r="AX377" t="e">
            <v>#N/A</v>
          </cell>
          <cell r="AY377" t="e">
            <v>#N/A</v>
          </cell>
          <cell r="AZ377" t="e">
            <v>#N/A</v>
          </cell>
          <cell r="BA377">
            <v>0</v>
          </cell>
        </row>
        <row r="378">
          <cell r="B378">
            <v>1127</v>
          </cell>
          <cell r="C378" t="str">
            <v>RIFFAT FATIMA</v>
          </cell>
          <cell r="D378" t="str">
            <v>VALI BHAI</v>
          </cell>
          <cell r="E378" t="str">
            <v>A/4 SAIFY NAGAR</v>
          </cell>
          <cell r="F378" t="str">
            <v>LAWRENCE ROAD, KARACHI.</v>
          </cell>
          <cell r="K378">
            <v>391</v>
          </cell>
          <cell r="L378">
            <v>391</v>
          </cell>
          <cell r="M378">
            <v>0</v>
          </cell>
          <cell r="N378">
            <v>391</v>
          </cell>
          <cell r="O378">
            <v>98</v>
          </cell>
          <cell r="P378">
            <v>78</v>
          </cell>
          <cell r="Q378">
            <v>215</v>
          </cell>
          <cell r="U378" t="str">
            <v>RIFFAT FATIMA</v>
          </cell>
          <cell r="Y378">
            <v>391</v>
          </cell>
          <cell r="Z378">
            <v>391</v>
          </cell>
          <cell r="AA378">
            <v>78</v>
          </cell>
          <cell r="AB378" t="str">
            <v>Non Filler</v>
          </cell>
          <cell r="AE378">
            <v>0</v>
          </cell>
          <cell r="AF378">
            <v>0</v>
          </cell>
          <cell r="AG378">
            <v>0</v>
          </cell>
          <cell r="AK378">
            <v>0</v>
          </cell>
          <cell r="AL378">
            <v>0</v>
          </cell>
          <cell r="AM378">
            <v>0</v>
          </cell>
          <cell r="AQ378">
            <v>0</v>
          </cell>
          <cell r="AR378">
            <v>0</v>
          </cell>
          <cell r="AS378">
            <v>0</v>
          </cell>
          <cell r="AX378" t="e">
            <v>#N/A</v>
          </cell>
          <cell r="AY378" t="e">
            <v>#N/A</v>
          </cell>
          <cell r="AZ378" t="e">
            <v>#N/A</v>
          </cell>
          <cell r="BA378">
            <v>0</v>
          </cell>
        </row>
        <row r="379">
          <cell r="B379">
            <v>1130</v>
          </cell>
          <cell r="C379" t="str">
            <v>MEHRU NNISA</v>
          </cell>
          <cell r="D379" t="str">
            <v>NIAZ AHMED KHAN</v>
          </cell>
          <cell r="E379" t="str">
            <v>D-36,</v>
          </cell>
          <cell r="F379" t="str">
            <v>F.B.AREA</v>
          </cell>
          <cell r="G379" t="str">
            <v>KARACHI.</v>
          </cell>
          <cell r="K379">
            <v>1049</v>
          </cell>
          <cell r="L379">
            <v>1049</v>
          </cell>
          <cell r="M379">
            <v>0</v>
          </cell>
          <cell r="N379">
            <v>1049</v>
          </cell>
          <cell r="O379">
            <v>262</v>
          </cell>
          <cell r="P379">
            <v>210</v>
          </cell>
          <cell r="Q379">
            <v>577</v>
          </cell>
          <cell r="U379" t="str">
            <v>MEHRU NNISA</v>
          </cell>
          <cell r="Y379">
            <v>1049</v>
          </cell>
          <cell r="Z379">
            <v>1049</v>
          </cell>
          <cell r="AA379">
            <v>210</v>
          </cell>
          <cell r="AB379" t="str">
            <v>Non Filler</v>
          </cell>
          <cell r="AE379">
            <v>0</v>
          </cell>
          <cell r="AF379">
            <v>0</v>
          </cell>
          <cell r="AG379">
            <v>0</v>
          </cell>
          <cell r="AK379">
            <v>0</v>
          </cell>
          <cell r="AL379">
            <v>0</v>
          </cell>
          <cell r="AM379">
            <v>0</v>
          </cell>
          <cell r="AQ379">
            <v>0</v>
          </cell>
          <cell r="AR379">
            <v>0</v>
          </cell>
          <cell r="AS379">
            <v>0</v>
          </cell>
          <cell r="AX379" t="e">
            <v>#N/A</v>
          </cell>
          <cell r="AY379" t="e">
            <v>#N/A</v>
          </cell>
          <cell r="AZ379" t="e">
            <v>#N/A</v>
          </cell>
          <cell r="BA379">
            <v>0</v>
          </cell>
        </row>
        <row r="380">
          <cell r="B380">
            <v>1131</v>
          </cell>
          <cell r="C380" t="str">
            <v>KALSOOM SAMAD SHAIKH</v>
          </cell>
          <cell r="D380" t="str">
            <v>ABDUL SAMAD SHAIKH</v>
          </cell>
          <cell r="E380" t="str">
            <v>FLATE E, BLOCK 6,</v>
          </cell>
          <cell r="F380" t="str">
            <v>ASKARI APPT., SCHOOL ROAD</v>
          </cell>
          <cell r="G380" t="str">
            <v>KARACHI.</v>
          </cell>
          <cell r="K380">
            <v>62</v>
          </cell>
          <cell r="L380">
            <v>62</v>
          </cell>
          <cell r="M380">
            <v>0</v>
          </cell>
          <cell r="N380">
            <v>62</v>
          </cell>
          <cell r="O380">
            <v>16</v>
          </cell>
          <cell r="P380">
            <v>12</v>
          </cell>
          <cell r="Q380">
            <v>34</v>
          </cell>
          <cell r="U380" t="str">
            <v>KALSOOM SAMAD SHAIKH</v>
          </cell>
          <cell r="Y380">
            <v>62</v>
          </cell>
          <cell r="Z380">
            <v>62</v>
          </cell>
          <cell r="AA380">
            <v>12</v>
          </cell>
          <cell r="AB380" t="str">
            <v>Non Filler</v>
          </cell>
          <cell r="AE380">
            <v>0</v>
          </cell>
          <cell r="AF380">
            <v>0</v>
          </cell>
          <cell r="AG380">
            <v>0</v>
          </cell>
          <cell r="AK380">
            <v>0</v>
          </cell>
          <cell r="AL380">
            <v>0</v>
          </cell>
          <cell r="AM380">
            <v>0</v>
          </cell>
          <cell r="AQ380">
            <v>0</v>
          </cell>
          <cell r="AR380">
            <v>0</v>
          </cell>
          <cell r="AS380">
            <v>0</v>
          </cell>
          <cell r="AX380" t="e">
            <v>#N/A</v>
          </cell>
          <cell r="AY380" t="e">
            <v>#N/A</v>
          </cell>
          <cell r="AZ380" t="e">
            <v>#N/A</v>
          </cell>
          <cell r="BA380">
            <v>0</v>
          </cell>
        </row>
        <row r="381">
          <cell r="B381">
            <v>1138</v>
          </cell>
          <cell r="C381" t="str">
            <v>HAJI MOHAMMAD DURVESH</v>
          </cell>
          <cell r="D381" t="str">
            <v>HASHIM</v>
          </cell>
          <cell r="E381" t="str">
            <v>5 BHAGWAN NIVAS BLDG.,</v>
          </cell>
          <cell r="F381" t="str">
            <v>A.M. 2, BURNS ROAD, KARACHI.</v>
          </cell>
          <cell r="K381">
            <v>391</v>
          </cell>
          <cell r="L381">
            <v>391</v>
          </cell>
          <cell r="M381">
            <v>0</v>
          </cell>
          <cell r="N381">
            <v>391</v>
          </cell>
          <cell r="O381">
            <v>98</v>
          </cell>
          <cell r="P381">
            <v>78</v>
          </cell>
          <cell r="Q381">
            <v>215</v>
          </cell>
          <cell r="U381" t="str">
            <v>HAJI MOHAMMAD DURVESH</v>
          </cell>
          <cell r="Y381">
            <v>391</v>
          </cell>
          <cell r="Z381">
            <v>391</v>
          </cell>
          <cell r="AA381">
            <v>78</v>
          </cell>
          <cell r="AB381" t="str">
            <v>Non Filler</v>
          </cell>
          <cell r="AE381">
            <v>0</v>
          </cell>
          <cell r="AF381">
            <v>0</v>
          </cell>
          <cell r="AG381">
            <v>0</v>
          </cell>
          <cell r="AK381">
            <v>0</v>
          </cell>
          <cell r="AL381">
            <v>0</v>
          </cell>
          <cell r="AM381">
            <v>0</v>
          </cell>
          <cell r="AQ381">
            <v>0</v>
          </cell>
          <cell r="AR381">
            <v>0</v>
          </cell>
          <cell r="AS381">
            <v>0</v>
          </cell>
          <cell r="AX381" t="e">
            <v>#N/A</v>
          </cell>
          <cell r="AY381" t="e">
            <v>#N/A</v>
          </cell>
          <cell r="AZ381" t="e">
            <v>#N/A</v>
          </cell>
          <cell r="BA381">
            <v>0</v>
          </cell>
        </row>
        <row r="382">
          <cell r="B382">
            <v>1139</v>
          </cell>
          <cell r="C382" t="str">
            <v>SALEEM DURVESH</v>
          </cell>
          <cell r="D382" t="str">
            <v>HAJI MOHAMMAD</v>
          </cell>
          <cell r="E382" t="str">
            <v>5 BHAGWAN NIVAS BLDG.,</v>
          </cell>
          <cell r="F382" t="str">
            <v>A.M. 2, BURNS ROAD, KARACHI.</v>
          </cell>
          <cell r="K382">
            <v>251</v>
          </cell>
          <cell r="L382">
            <v>251</v>
          </cell>
          <cell r="M382">
            <v>0</v>
          </cell>
          <cell r="N382">
            <v>251</v>
          </cell>
          <cell r="O382">
            <v>63</v>
          </cell>
          <cell r="P382">
            <v>50</v>
          </cell>
          <cell r="Q382">
            <v>138</v>
          </cell>
          <cell r="U382" t="str">
            <v>SALEEM DURVESH</v>
          </cell>
          <cell r="Y382">
            <v>251</v>
          </cell>
          <cell r="Z382">
            <v>251</v>
          </cell>
          <cell r="AA382">
            <v>50</v>
          </cell>
          <cell r="AB382" t="str">
            <v>Non Filler</v>
          </cell>
          <cell r="AE382">
            <v>0</v>
          </cell>
          <cell r="AF382">
            <v>0</v>
          </cell>
          <cell r="AG382">
            <v>0</v>
          </cell>
          <cell r="AK382">
            <v>0</v>
          </cell>
          <cell r="AL382">
            <v>0</v>
          </cell>
          <cell r="AM382">
            <v>0</v>
          </cell>
          <cell r="AQ382">
            <v>0</v>
          </cell>
          <cell r="AR382">
            <v>0</v>
          </cell>
          <cell r="AS382">
            <v>0</v>
          </cell>
          <cell r="AX382" t="e">
            <v>#N/A</v>
          </cell>
          <cell r="AY382" t="e">
            <v>#N/A</v>
          </cell>
          <cell r="AZ382" t="e">
            <v>#N/A</v>
          </cell>
          <cell r="BA382">
            <v>0</v>
          </cell>
        </row>
        <row r="383">
          <cell r="B383">
            <v>1140</v>
          </cell>
          <cell r="C383" t="str">
            <v>HAROON BAKHSH</v>
          </cell>
          <cell r="D383" t="str">
            <v>ALLAH BAKHSH</v>
          </cell>
          <cell r="E383" t="str">
            <v>D-5, KAECHS,</v>
          </cell>
          <cell r="F383" t="str">
            <v>KARACHI-8.</v>
          </cell>
          <cell r="K383">
            <v>156</v>
          </cell>
          <cell r="L383">
            <v>156</v>
          </cell>
          <cell r="M383">
            <v>0</v>
          </cell>
          <cell r="N383">
            <v>156</v>
          </cell>
          <cell r="O383">
            <v>39</v>
          </cell>
          <cell r="P383">
            <v>31</v>
          </cell>
          <cell r="Q383">
            <v>86</v>
          </cell>
          <cell r="U383" t="str">
            <v>HAROON BAKHSH</v>
          </cell>
          <cell r="Y383">
            <v>156</v>
          </cell>
          <cell r="Z383">
            <v>156</v>
          </cell>
          <cell r="AA383">
            <v>31</v>
          </cell>
          <cell r="AB383" t="str">
            <v>Non Filler</v>
          </cell>
          <cell r="AE383">
            <v>0</v>
          </cell>
          <cell r="AF383">
            <v>0</v>
          </cell>
          <cell r="AG383">
            <v>0</v>
          </cell>
          <cell r="AK383">
            <v>0</v>
          </cell>
          <cell r="AL383">
            <v>0</v>
          </cell>
          <cell r="AM383">
            <v>0</v>
          </cell>
          <cell r="AQ383">
            <v>0</v>
          </cell>
          <cell r="AR383">
            <v>0</v>
          </cell>
          <cell r="AS383">
            <v>0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0</v>
          </cell>
        </row>
        <row r="384">
          <cell r="B384">
            <v>1141</v>
          </cell>
          <cell r="C384" t="str">
            <v>HUMAYUN EHSAN</v>
          </cell>
          <cell r="D384" t="str">
            <v>EHSAN ELAHI</v>
          </cell>
          <cell r="E384" t="str">
            <v>D-5, KAECHS,</v>
          </cell>
          <cell r="F384" t="str">
            <v>KARACHI-8.</v>
          </cell>
          <cell r="K384">
            <v>156</v>
          </cell>
          <cell r="L384">
            <v>156</v>
          </cell>
          <cell r="M384">
            <v>0</v>
          </cell>
          <cell r="N384">
            <v>156</v>
          </cell>
          <cell r="O384">
            <v>39</v>
          </cell>
          <cell r="P384">
            <v>31</v>
          </cell>
          <cell r="Q384">
            <v>86</v>
          </cell>
          <cell r="U384" t="str">
            <v>HUMAYUN EHSAN</v>
          </cell>
          <cell r="Y384">
            <v>156</v>
          </cell>
          <cell r="Z384">
            <v>156</v>
          </cell>
          <cell r="AA384">
            <v>31</v>
          </cell>
          <cell r="AB384" t="str">
            <v>Non Filler</v>
          </cell>
          <cell r="AE384">
            <v>0</v>
          </cell>
          <cell r="AF384">
            <v>0</v>
          </cell>
          <cell r="AG384">
            <v>0</v>
          </cell>
          <cell r="AK384">
            <v>0</v>
          </cell>
          <cell r="AL384">
            <v>0</v>
          </cell>
          <cell r="AM384">
            <v>0</v>
          </cell>
          <cell r="AQ384">
            <v>0</v>
          </cell>
          <cell r="AR384">
            <v>0</v>
          </cell>
          <cell r="AS384">
            <v>0</v>
          </cell>
          <cell r="AX384" t="e">
            <v>#N/A</v>
          </cell>
          <cell r="AY384" t="e">
            <v>#N/A</v>
          </cell>
          <cell r="AZ384" t="e">
            <v>#N/A</v>
          </cell>
          <cell r="BA384">
            <v>0</v>
          </cell>
        </row>
        <row r="385">
          <cell r="B385">
            <v>1146</v>
          </cell>
          <cell r="C385" t="str">
            <v>SHAFI SALIM AKHTAR</v>
          </cell>
          <cell r="D385" t="str">
            <v>ABDUL SAMI</v>
          </cell>
          <cell r="E385" t="str">
            <v>A-332, BLOCK-I,</v>
          </cell>
          <cell r="F385" t="str">
            <v>NORTH NAZIMABAD,</v>
          </cell>
          <cell r="G385" t="str">
            <v>KARACHI.</v>
          </cell>
          <cell r="K385">
            <v>391</v>
          </cell>
          <cell r="L385">
            <v>391</v>
          </cell>
          <cell r="M385">
            <v>0</v>
          </cell>
          <cell r="N385">
            <v>391</v>
          </cell>
          <cell r="O385">
            <v>98</v>
          </cell>
          <cell r="P385">
            <v>78</v>
          </cell>
          <cell r="Q385">
            <v>215</v>
          </cell>
          <cell r="U385" t="str">
            <v>SHAFI SALIM AKHTAR</v>
          </cell>
          <cell r="Y385">
            <v>391</v>
          </cell>
          <cell r="Z385">
            <v>391</v>
          </cell>
          <cell r="AA385">
            <v>78</v>
          </cell>
          <cell r="AB385" t="str">
            <v>Non Filler</v>
          </cell>
          <cell r="AE385">
            <v>0</v>
          </cell>
          <cell r="AF385">
            <v>0</v>
          </cell>
          <cell r="AG385">
            <v>0</v>
          </cell>
          <cell r="AK385">
            <v>0</v>
          </cell>
          <cell r="AL385">
            <v>0</v>
          </cell>
          <cell r="AM385">
            <v>0</v>
          </cell>
          <cell r="AQ385">
            <v>0</v>
          </cell>
          <cell r="AR385">
            <v>0</v>
          </cell>
          <cell r="AS385">
            <v>0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0</v>
          </cell>
        </row>
        <row r="386">
          <cell r="B386">
            <v>1148</v>
          </cell>
          <cell r="C386" t="str">
            <v>BILQIS HAROON</v>
          </cell>
          <cell r="D386" t="str">
            <v>HAROON</v>
          </cell>
          <cell r="E386" t="str">
            <v>A-332, BLOCK-I,</v>
          </cell>
          <cell r="F386" t="str">
            <v>NORTH NAZIMABAD,</v>
          </cell>
          <cell r="G386" t="str">
            <v>KARACHI.</v>
          </cell>
          <cell r="K386">
            <v>391</v>
          </cell>
          <cell r="L386">
            <v>391</v>
          </cell>
          <cell r="M386">
            <v>0</v>
          </cell>
          <cell r="N386">
            <v>391</v>
          </cell>
          <cell r="O386">
            <v>98</v>
          </cell>
          <cell r="P386">
            <v>78</v>
          </cell>
          <cell r="Q386">
            <v>215</v>
          </cell>
          <cell r="U386" t="str">
            <v>BILQIS HAROON</v>
          </cell>
          <cell r="Y386">
            <v>391</v>
          </cell>
          <cell r="Z386">
            <v>391</v>
          </cell>
          <cell r="AA386">
            <v>78</v>
          </cell>
          <cell r="AB386" t="str">
            <v>Non Filler</v>
          </cell>
          <cell r="AE386">
            <v>0</v>
          </cell>
          <cell r="AF386">
            <v>0</v>
          </cell>
          <cell r="AG386">
            <v>0</v>
          </cell>
          <cell r="AK386">
            <v>0</v>
          </cell>
          <cell r="AL386">
            <v>0</v>
          </cell>
          <cell r="AM386">
            <v>0</v>
          </cell>
          <cell r="AQ386">
            <v>0</v>
          </cell>
          <cell r="AR386">
            <v>0</v>
          </cell>
          <cell r="AS386">
            <v>0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0</v>
          </cell>
        </row>
        <row r="387">
          <cell r="B387">
            <v>1170</v>
          </cell>
          <cell r="C387" t="str">
            <v>JAWED</v>
          </cell>
          <cell r="D387" t="str">
            <v>M. USMAN</v>
          </cell>
          <cell r="E387" t="str">
            <v>NOOR MANZIL 933-34/3</v>
          </cell>
          <cell r="F387" t="str">
            <v>1ST FLOOR FLAT 8,</v>
          </cell>
          <cell r="G387" t="str">
            <v>F.B.AREA,KARACHI.</v>
          </cell>
          <cell r="K387">
            <v>391</v>
          </cell>
          <cell r="L387">
            <v>391</v>
          </cell>
          <cell r="M387">
            <v>0</v>
          </cell>
          <cell r="N387">
            <v>391</v>
          </cell>
          <cell r="O387">
            <v>98</v>
          </cell>
          <cell r="P387">
            <v>78</v>
          </cell>
          <cell r="Q387">
            <v>215</v>
          </cell>
          <cell r="U387" t="str">
            <v>JAWED</v>
          </cell>
          <cell r="Y387">
            <v>391</v>
          </cell>
          <cell r="Z387">
            <v>391</v>
          </cell>
          <cell r="AA387">
            <v>78</v>
          </cell>
          <cell r="AB387" t="str">
            <v>Non Filler</v>
          </cell>
          <cell r="AE387">
            <v>0</v>
          </cell>
          <cell r="AF387">
            <v>0</v>
          </cell>
          <cell r="AG387">
            <v>0</v>
          </cell>
          <cell r="AK387">
            <v>0</v>
          </cell>
          <cell r="AL387">
            <v>0</v>
          </cell>
          <cell r="AM387">
            <v>0</v>
          </cell>
          <cell r="AQ387">
            <v>0</v>
          </cell>
          <cell r="AR387">
            <v>0</v>
          </cell>
          <cell r="AS387">
            <v>0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0</v>
          </cell>
        </row>
        <row r="388">
          <cell r="B388">
            <v>1172</v>
          </cell>
          <cell r="C388" t="str">
            <v>MOHAMMAD SHARIF</v>
          </cell>
          <cell r="D388" t="str">
            <v>ATTA  MOHAMMAD</v>
          </cell>
          <cell r="E388" t="str">
            <v>M.R. 1/34, 3RD FLOOR,</v>
          </cell>
          <cell r="F388" t="str">
            <v>BURMA OIL DEPOT, KHORI GARDEN</v>
          </cell>
          <cell r="G388" t="str">
            <v>KARACHI.</v>
          </cell>
          <cell r="K388">
            <v>167</v>
          </cell>
          <cell r="L388">
            <v>167</v>
          </cell>
          <cell r="M388">
            <v>0</v>
          </cell>
          <cell r="N388">
            <v>167</v>
          </cell>
          <cell r="O388">
            <v>42</v>
          </cell>
          <cell r="P388">
            <v>33</v>
          </cell>
          <cell r="Q388">
            <v>92</v>
          </cell>
          <cell r="U388" t="str">
            <v>MOHAMMAD SHARIF</v>
          </cell>
          <cell r="Y388">
            <v>167</v>
          </cell>
          <cell r="Z388">
            <v>167</v>
          </cell>
          <cell r="AA388">
            <v>33</v>
          </cell>
          <cell r="AB388" t="str">
            <v>Non Filler</v>
          </cell>
          <cell r="AE388">
            <v>0</v>
          </cell>
          <cell r="AF388">
            <v>0</v>
          </cell>
          <cell r="AG388">
            <v>0</v>
          </cell>
          <cell r="AK388">
            <v>0</v>
          </cell>
          <cell r="AL388">
            <v>0</v>
          </cell>
          <cell r="AM388">
            <v>0</v>
          </cell>
          <cell r="AQ388">
            <v>0</v>
          </cell>
          <cell r="AR388">
            <v>0</v>
          </cell>
          <cell r="AS388">
            <v>0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0</v>
          </cell>
        </row>
        <row r="389">
          <cell r="B389">
            <v>1173</v>
          </cell>
          <cell r="C389" t="str">
            <v>GHULAM MUSTAFA</v>
          </cell>
          <cell r="D389" t="str">
            <v>MOHAMMAD BAKHSH</v>
          </cell>
          <cell r="E389" t="str">
            <v>G.K. 6157 9-10, 4TH FLOOR,</v>
          </cell>
          <cell r="F389" t="str">
            <v>BAIMA BAI HAJIANI YOUSUF BLDG.,</v>
          </cell>
          <cell r="G389" t="str">
            <v>KHARADAR, KARACHI.</v>
          </cell>
          <cell r="K389">
            <v>162</v>
          </cell>
          <cell r="L389">
            <v>162</v>
          </cell>
          <cell r="M389">
            <v>0</v>
          </cell>
          <cell r="N389">
            <v>162</v>
          </cell>
          <cell r="O389">
            <v>41</v>
          </cell>
          <cell r="P389">
            <v>32</v>
          </cell>
          <cell r="Q389">
            <v>89</v>
          </cell>
          <cell r="U389" t="str">
            <v>GHULAM MUSTAFA</v>
          </cell>
          <cell r="Y389">
            <v>162</v>
          </cell>
          <cell r="Z389">
            <v>162</v>
          </cell>
          <cell r="AA389">
            <v>32</v>
          </cell>
          <cell r="AB389" t="str">
            <v>Non Filler</v>
          </cell>
          <cell r="AE389">
            <v>0</v>
          </cell>
          <cell r="AF389">
            <v>0</v>
          </cell>
          <cell r="AG389">
            <v>0</v>
          </cell>
          <cell r="AK389">
            <v>0</v>
          </cell>
          <cell r="AL389">
            <v>0</v>
          </cell>
          <cell r="AM389">
            <v>0</v>
          </cell>
          <cell r="AQ389">
            <v>0</v>
          </cell>
          <cell r="AR389">
            <v>0</v>
          </cell>
          <cell r="AS389">
            <v>0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0</v>
          </cell>
        </row>
        <row r="390">
          <cell r="B390">
            <v>1177</v>
          </cell>
          <cell r="C390" t="str">
            <v>ZAFAR ABBAS</v>
          </cell>
          <cell r="D390" t="str">
            <v>MAHAR KHAN</v>
          </cell>
          <cell r="E390" t="str">
            <v>1735-781 A NEW ANJAM COLONY</v>
          </cell>
          <cell r="F390" t="str">
            <v>BALDIA TOWN, KARACHI.</v>
          </cell>
          <cell r="K390">
            <v>913</v>
          </cell>
          <cell r="L390">
            <v>913</v>
          </cell>
          <cell r="M390">
            <v>0</v>
          </cell>
          <cell r="N390">
            <v>913</v>
          </cell>
          <cell r="O390">
            <v>228</v>
          </cell>
          <cell r="P390">
            <v>183</v>
          </cell>
          <cell r="Q390">
            <v>502</v>
          </cell>
          <cell r="U390" t="str">
            <v>ZAFAR ABBAS</v>
          </cell>
          <cell r="Y390">
            <v>913</v>
          </cell>
          <cell r="Z390">
            <v>913</v>
          </cell>
          <cell r="AA390">
            <v>183</v>
          </cell>
          <cell r="AB390" t="str">
            <v>Non Filler</v>
          </cell>
          <cell r="AE390">
            <v>0</v>
          </cell>
          <cell r="AF390">
            <v>0</v>
          </cell>
          <cell r="AG390">
            <v>0</v>
          </cell>
          <cell r="AK390">
            <v>0</v>
          </cell>
          <cell r="AL390">
            <v>0</v>
          </cell>
          <cell r="AM390">
            <v>0</v>
          </cell>
          <cell r="AQ390">
            <v>0</v>
          </cell>
          <cell r="AR390">
            <v>0</v>
          </cell>
          <cell r="AS390">
            <v>0</v>
          </cell>
          <cell r="AX390" t="e">
            <v>#N/A</v>
          </cell>
          <cell r="AY390" t="e">
            <v>#N/A</v>
          </cell>
          <cell r="AZ390" t="e">
            <v>#N/A</v>
          </cell>
          <cell r="BA390">
            <v>0</v>
          </cell>
        </row>
        <row r="391">
          <cell r="B391">
            <v>1179</v>
          </cell>
          <cell r="C391" t="str">
            <v>REHAN AFTAB</v>
          </cell>
          <cell r="D391" t="str">
            <v>S. AFTAB AHMED</v>
          </cell>
          <cell r="E391" t="str">
            <v>FL 6/13 BLOCK-4</v>
          </cell>
          <cell r="F391" t="str">
            <v>GULSHAN-E-IQBAL,</v>
          </cell>
          <cell r="G391" t="str">
            <v>KARACHI.</v>
          </cell>
          <cell r="K391">
            <v>1049</v>
          </cell>
          <cell r="L391">
            <v>1049</v>
          </cell>
          <cell r="M391">
            <v>0</v>
          </cell>
          <cell r="N391">
            <v>1049</v>
          </cell>
          <cell r="O391">
            <v>262</v>
          </cell>
          <cell r="P391">
            <v>210</v>
          </cell>
          <cell r="Q391">
            <v>577</v>
          </cell>
          <cell r="U391" t="str">
            <v>REHAN AFTAB</v>
          </cell>
          <cell r="Y391">
            <v>1049</v>
          </cell>
          <cell r="Z391">
            <v>1049</v>
          </cell>
          <cell r="AA391">
            <v>210</v>
          </cell>
          <cell r="AB391" t="str">
            <v>Non Filler</v>
          </cell>
          <cell r="AE391">
            <v>0</v>
          </cell>
          <cell r="AF391">
            <v>0</v>
          </cell>
          <cell r="AG391">
            <v>0</v>
          </cell>
          <cell r="AK391">
            <v>0</v>
          </cell>
          <cell r="AL391">
            <v>0</v>
          </cell>
          <cell r="AM391">
            <v>0</v>
          </cell>
          <cell r="AQ391">
            <v>0</v>
          </cell>
          <cell r="AR391">
            <v>0</v>
          </cell>
          <cell r="AS391">
            <v>0</v>
          </cell>
          <cell r="AX391" t="e">
            <v>#N/A</v>
          </cell>
          <cell r="AY391" t="e">
            <v>#N/A</v>
          </cell>
          <cell r="AZ391" t="e">
            <v>#N/A</v>
          </cell>
          <cell r="BA391">
            <v>0</v>
          </cell>
        </row>
        <row r="392">
          <cell r="B392">
            <v>1180</v>
          </cell>
          <cell r="C392" t="str">
            <v>IJTABA HUSSAIN</v>
          </cell>
          <cell r="D392" t="str">
            <v>MANZOOR HUSSAIN</v>
          </cell>
          <cell r="E392" t="str">
            <v>D-7, REGENCY APPT.,</v>
          </cell>
          <cell r="F392" t="str">
            <v>BLOCK-4, GULSHAN-E-IQBAL</v>
          </cell>
          <cell r="G392" t="str">
            <v>KARACHI.</v>
          </cell>
          <cell r="K392">
            <v>391</v>
          </cell>
          <cell r="L392">
            <v>391</v>
          </cell>
          <cell r="M392">
            <v>0</v>
          </cell>
          <cell r="N392">
            <v>391</v>
          </cell>
          <cell r="O392">
            <v>98</v>
          </cell>
          <cell r="P392">
            <v>78</v>
          </cell>
          <cell r="Q392">
            <v>215</v>
          </cell>
          <cell r="U392" t="str">
            <v>IJTABA HUSSAIN</v>
          </cell>
          <cell r="Y392">
            <v>391</v>
          </cell>
          <cell r="Z392">
            <v>391</v>
          </cell>
          <cell r="AA392">
            <v>78</v>
          </cell>
          <cell r="AB392" t="str">
            <v>Non Filler</v>
          </cell>
          <cell r="AE392">
            <v>0</v>
          </cell>
          <cell r="AF392">
            <v>0</v>
          </cell>
          <cell r="AG392">
            <v>0</v>
          </cell>
          <cell r="AK392">
            <v>0</v>
          </cell>
          <cell r="AL392">
            <v>0</v>
          </cell>
          <cell r="AM392">
            <v>0</v>
          </cell>
          <cell r="AQ392">
            <v>0</v>
          </cell>
          <cell r="AR392">
            <v>0</v>
          </cell>
          <cell r="AS392">
            <v>0</v>
          </cell>
          <cell r="AX392" t="e">
            <v>#N/A</v>
          </cell>
          <cell r="AY392" t="e">
            <v>#N/A</v>
          </cell>
          <cell r="AZ392" t="e">
            <v>#N/A</v>
          </cell>
          <cell r="BA392">
            <v>0</v>
          </cell>
        </row>
        <row r="393">
          <cell r="B393">
            <v>1181</v>
          </cell>
          <cell r="C393" t="str">
            <v>MOHD RAZA YAQOOB</v>
          </cell>
          <cell r="D393" t="str">
            <v>YAQOOB ALI</v>
          </cell>
          <cell r="E393" t="str">
            <v>E-9, LATIF PLAZA</v>
          </cell>
          <cell r="F393" t="str">
            <v>BLOCK-6, GULSHAN-E-IQBAL,</v>
          </cell>
          <cell r="G393" t="str">
            <v>KARACHI.</v>
          </cell>
          <cell r="K393">
            <v>236</v>
          </cell>
          <cell r="L393">
            <v>236</v>
          </cell>
          <cell r="M393">
            <v>0</v>
          </cell>
          <cell r="N393">
            <v>236</v>
          </cell>
          <cell r="O393">
            <v>59</v>
          </cell>
          <cell r="P393">
            <v>47</v>
          </cell>
          <cell r="Q393">
            <v>130</v>
          </cell>
          <cell r="U393" t="str">
            <v>MOHD RAZA YAQOOB</v>
          </cell>
          <cell r="Y393">
            <v>236</v>
          </cell>
          <cell r="Z393">
            <v>236</v>
          </cell>
          <cell r="AA393">
            <v>47</v>
          </cell>
          <cell r="AB393" t="str">
            <v>Non Filler</v>
          </cell>
          <cell r="AE393">
            <v>0</v>
          </cell>
          <cell r="AF393">
            <v>0</v>
          </cell>
          <cell r="AG393">
            <v>0</v>
          </cell>
          <cell r="AK393">
            <v>0</v>
          </cell>
          <cell r="AL393">
            <v>0</v>
          </cell>
          <cell r="AM393">
            <v>0</v>
          </cell>
          <cell r="AQ393">
            <v>0</v>
          </cell>
          <cell r="AR393">
            <v>0</v>
          </cell>
          <cell r="AS393">
            <v>0</v>
          </cell>
          <cell r="AX393" t="e">
            <v>#N/A</v>
          </cell>
          <cell r="AY393" t="e">
            <v>#N/A</v>
          </cell>
          <cell r="AZ393" t="e">
            <v>#N/A</v>
          </cell>
          <cell r="BA393">
            <v>0</v>
          </cell>
        </row>
        <row r="394">
          <cell r="B394">
            <v>1183</v>
          </cell>
          <cell r="C394" t="str">
            <v>MUHAMMAD SOHAIL</v>
          </cell>
          <cell r="D394" t="str">
            <v>ABDUL WAHAB</v>
          </cell>
          <cell r="E394" t="str">
            <v>60 BLOCK 7 &amp; 8</v>
          </cell>
          <cell r="F394" t="str">
            <v>AMIR KHUSRU ROAD</v>
          </cell>
          <cell r="G394" t="str">
            <v>KARACHI</v>
          </cell>
          <cell r="K394">
            <v>391</v>
          </cell>
          <cell r="L394">
            <v>391</v>
          </cell>
          <cell r="M394">
            <v>0</v>
          </cell>
          <cell r="N394">
            <v>391</v>
          </cell>
          <cell r="O394">
            <v>98</v>
          </cell>
          <cell r="P394">
            <v>78</v>
          </cell>
          <cell r="Q394">
            <v>215</v>
          </cell>
          <cell r="U394" t="str">
            <v>MUHAMMAD SOHAIL</v>
          </cell>
          <cell r="Y394">
            <v>391</v>
          </cell>
          <cell r="Z394">
            <v>391</v>
          </cell>
          <cell r="AA394">
            <v>78</v>
          </cell>
          <cell r="AB394" t="str">
            <v>Non Filler</v>
          </cell>
          <cell r="AE394">
            <v>0</v>
          </cell>
          <cell r="AF394">
            <v>0</v>
          </cell>
          <cell r="AG394">
            <v>0</v>
          </cell>
          <cell r="AK394">
            <v>0</v>
          </cell>
          <cell r="AL394">
            <v>0</v>
          </cell>
          <cell r="AM394">
            <v>0</v>
          </cell>
          <cell r="AQ394">
            <v>0</v>
          </cell>
          <cell r="AR394">
            <v>0</v>
          </cell>
          <cell r="AS394">
            <v>0</v>
          </cell>
          <cell r="AX394" t="e">
            <v>#N/A</v>
          </cell>
          <cell r="AY394" t="e">
            <v>#N/A</v>
          </cell>
          <cell r="AZ394" t="e">
            <v>#N/A</v>
          </cell>
          <cell r="BA394">
            <v>0</v>
          </cell>
        </row>
        <row r="395">
          <cell r="B395">
            <v>1189</v>
          </cell>
          <cell r="C395" t="str">
            <v>SAMINA ISRAR</v>
          </cell>
          <cell r="D395" t="str">
            <v>A. UMAR</v>
          </cell>
          <cell r="E395" t="str">
            <v>B-50 / 13</v>
          </cell>
          <cell r="F395" t="str">
            <v>F.B. AREA, KARACHI</v>
          </cell>
          <cell r="K395">
            <v>391</v>
          </cell>
          <cell r="L395">
            <v>391</v>
          </cell>
          <cell r="M395">
            <v>0</v>
          </cell>
          <cell r="N395">
            <v>391</v>
          </cell>
          <cell r="O395">
            <v>98</v>
          </cell>
          <cell r="P395">
            <v>78</v>
          </cell>
          <cell r="Q395">
            <v>215</v>
          </cell>
          <cell r="U395" t="str">
            <v>SAMINA ISRAR</v>
          </cell>
          <cell r="Y395">
            <v>391</v>
          </cell>
          <cell r="Z395">
            <v>391</v>
          </cell>
          <cell r="AA395">
            <v>78</v>
          </cell>
          <cell r="AB395" t="str">
            <v>Non Filler</v>
          </cell>
          <cell r="AE395">
            <v>0</v>
          </cell>
          <cell r="AF395">
            <v>0</v>
          </cell>
          <cell r="AG395">
            <v>0</v>
          </cell>
          <cell r="AK395">
            <v>0</v>
          </cell>
          <cell r="AL395">
            <v>0</v>
          </cell>
          <cell r="AM395">
            <v>0</v>
          </cell>
          <cell r="AQ395">
            <v>0</v>
          </cell>
          <cell r="AR395">
            <v>0</v>
          </cell>
          <cell r="AS395">
            <v>0</v>
          </cell>
          <cell r="AX395" t="e">
            <v>#N/A</v>
          </cell>
          <cell r="AY395" t="e">
            <v>#N/A</v>
          </cell>
          <cell r="AZ395" t="e">
            <v>#N/A</v>
          </cell>
          <cell r="BA395">
            <v>0</v>
          </cell>
        </row>
        <row r="396">
          <cell r="B396">
            <v>1193</v>
          </cell>
          <cell r="C396" t="str">
            <v>UMBER NAUREEN</v>
          </cell>
          <cell r="D396" t="str">
            <v>MOHD ALI MALLIK</v>
          </cell>
          <cell r="E396" t="str">
            <v>R-751 / 16</v>
          </cell>
          <cell r="F396" t="str">
            <v>F.B.AREA, KARACHI.</v>
          </cell>
          <cell r="K396">
            <v>391</v>
          </cell>
          <cell r="L396">
            <v>391</v>
          </cell>
          <cell r="M396">
            <v>0</v>
          </cell>
          <cell r="N396">
            <v>391</v>
          </cell>
          <cell r="O396">
            <v>98</v>
          </cell>
          <cell r="P396">
            <v>78</v>
          </cell>
          <cell r="Q396">
            <v>215</v>
          </cell>
          <cell r="U396" t="str">
            <v>UMBER NAUREEN</v>
          </cell>
          <cell r="Y396">
            <v>391</v>
          </cell>
          <cell r="Z396">
            <v>391</v>
          </cell>
          <cell r="AA396">
            <v>78</v>
          </cell>
          <cell r="AB396" t="str">
            <v>Non Filler</v>
          </cell>
          <cell r="AE396">
            <v>0</v>
          </cell>
          <cell r="AF396">
            <v>0</v>
          </cell>
          <cell r="AG396">
            <v>0</v>
          </cell>
          <cell r="AK396">
            <v>0</v>
          </cell>
          <cell r="AL396">
            <v>0</v>
          </cell>
          <cell r="AM396">
            <v>0</v>
          </cell>
          <cell r="AQ396">
            <v>0</v>
          </cell>
          <cell r="AR396">
            <v>0</v>
          </cell>
          <cell r="AS396">
            <v>0</v>
          </cell>
          <cell r="AX396" t="e">
            <v>#N/A</v>
          </cell>
          <cell r="AY396" t="e">
            <v>#N/A</v>
          </cell>
          <cell r="AZ396" t="e">
            <v>#N/A</v>
          </cell>
          <cell r="BA396">
            <v>0</v>
          </cell>
        </row>
        <row r="397">
          <cell r="B397">
            <v>1195</v>
          </cell>
          <cell r="C397" t="str">
            <v>ANJUM AFSHAN</v>
          </cell>
          <cell r="D397" t="str">
            <v>MOHAMMAD ALI</v>
          </cell>
          <cell r="E397" t="str">
            <v>ERUM VIEW BLOCK-E,</v>
          </cell>
          <cell r="F397" t="str">
            <v>FLATE 34, GULSHAN-E-IQBAL</v>
          </cell>
          <cell r="G397" t="str">
            <v>KARACHI.</v>
          </cell>
          <cell r="K397">
            <v>156</v>
          </cell>
          <cell r="L397">
            <v>156</v>
          </cell>
          <cell r="M397">
            <v>0</v>
          </cell>
          <cell r="N397">
            <v>156</v>
          </cell>
          <cell r="O397">
            <v>39</v>
          </cell>
          <cell r="P397">
            <v>31</v>
          </cell>
          <cell r="Q397">
            <v>86</v>
          </cell>
          <cell r="U397" t="str">
            <v>ANJUM AFSHAN</v>
          </cell>
          <cell r="Y397">
            <v>156</v>
          </cell>
          <cell r="Z397">
            <v>156</v>
          </cell>
          <cell r="AA397">
            <v>31</v>
          </cell>
          <cell r="AB397" t="str">
            <v>Non Filler</v>
          </cell>
          <cell r="AE397">
            <v>0</v>
          </cell>
          <cell r="AF397">
            <v>0</v>
          </cell>
          <cell r="AG397">
            <v>0</v>
          </cell>
          <cell r="AK397">
            <v>0</v>
          </cell>
          <cell r="AL397">
            <v>0</v>
          </cell>
          <cell r="AM397">
            <v>0</v>
          </cell>
          <cell r="AQ397">
            <v>0</v>
          </cell>
          <cell r="AR397">
            <v>0</v>
          </cell>
          <cell r="AS397">
            <v>0</v>
          </cell>
          <cell r="AX397" t="e">
            <v>#N/A</v>
          </cell>
          <cell r="AY397" t="e">
            <v>#N/A</v>
          </cell>
          <cell r="AZ397" t="e">
            <v>#N/A</v>
          </cell>
          <cell r="BA397">
            <v>0</v>
          </cell>
        </row>
        <row r="398">
          <cell r="B398">
            <v>1197</v>
          </cell>
          <cell r="C398" t="str">
            <v>SYED AHMAD ARSHAD</v>
          </cell>
          <cell r="D398" t="str">
            <v>SYED SAKHAWAT ALI</v>
          </cell>
          <cell r="E398" t="str">
            <v>86-C, BLOCK-II,</v>
          </cell>
          <cell r="F398" t="str">
            <v>PECHS, KARACHI.</v>
          </cell>
          <cell r="K398">
            <v>1976</v>
          </cell>
          <cell r="L398">
            <v>1976</v>
          </cell>
          <cell r="M398">
            <v>0</v>
          </cell>
          <cell r="N398">
            <v>1976</v>
          </cell>
          <cell r="O398">
            <v>494</v>
          </cell>
          <cell r="P398">
            <v>395</v>
          </cell>
          <cell r="Q398">
            <v>1087</v>
          </cell>
          <cell r="U398" t="str">
            <v>SYED AHMAD ARSHAD</v>
          </cell>
          <cell r="Y398">
            <v>1976</v>
          </cell>
          <cell r="Z398">
            <v>1976</v>
          </cell>
          <cell r="AA398">
            <v>395</v>
          </cell>
          <cell r="AB398" t="str">
            <v>Non Filler</v>
          </cell>
          <cell r="AE398">
            <v>0</v>
          </cell>
          <cell r="AF398">
            <v>0</v>
          </cell>
          <cell r="AG398">
            <v>0</v>
          </cell>
          <cell r="AK398">
            <v>0</v>
          </cell>
          <cell r="AL398">
            <v>0</v>
          </cell>
          <cell r="AM398">
            <v>0</v>
          </cell>
          <cell r="AQ398">
            <v>0</v>
          </cell>
          <cell r="AR398">
            <v>0</v>
          </cell>
          <cell r="AS398">
            <v>0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0</v>
          </cell>
        </row>
        <row r="399">
          <cell r="B399">
            <v>1199</v>
          </cell>
          <cell r="C399" t="str">
            <v>SYED SHAH FARHAN AKHTAR</v>
          </cell>
          <cell r="D399" t="str">
            <v>SYED SHAH SULTAN AKHTAR</v>
          </cell>
          <cell r="E399" t="str">
            <v>B-126 BLOCK-13 D-II</v>
          </cell>
          <cell r="F399" t="str">
            <v>GULSHAN-E-IQBAL,</v>
          </cell>
          <cell r="G399" t="str">
            <v>KARACHI.</v>
          </cell>
          <cell r="K399">
            <v>156</v>
          </cell>
          <cell r="L399">
            <v>156</v>
          </cell>
          <cell r="M399">
            <v>0</v>
          </cell>
          <cell r="N399">
            <v>156</v>
          </cell>
          <cell r="O399">
            <v>39</v>
          </cell>
          <cell r="P399">
            <v>31</v>
          </cell>
          <cell r="Q399">
            <v>86</v>
          </cell>
          <cell r="U399" t="str">
            <v>SYED SHAH FARHAN AKHTAR</v>
          </cell>
          <cell r="Y399">
            <v>156</v>
          </cell>
          <cell r="Z399">
            <v>156</v>
          </cell>
          <cell r="AA399">
            <v>31</v>
          </cell>
          <cell r="AB399" t="str">
            <v>Non Filler</v>
          </cell>
          <cell r="AE399">
            <v>0</v>
          </cell>
          <cell r="AF399">
            <v>0</v>
          </cell>
          <cell r="AG399">
            <v>0</v>
          </cell>
          <cell r="AK399">
            <v>0</v>
          </cell>
          <cell r="AL399">
            <v>0</v>
          </cell>
          <cell r="AM399">
            <v>0</v>
          </cell>
          <cell r="AQ399">
            <v>0</v>
          </cell>
          <cell r="AR399">
            <v>0</v>
          </cell>
          <cell r="AS399">
            <v>0</v>
          </cell>
          <cell r="AX399" t="e">
            <v>#N/A</v>
          </cell>
          <cell r="AY399" t="e">
            <v>#N/A</v>
          </cell>
          <cell r="AZ399" t="e">
            <v>#N/A</v>
          </cell>
          <cell r="BA399">
            <v>0</v>
          </cell>
        </row>
        <row r="400">
          <cell r="B400">
            <v>1200</v>
          </cell>
          <cell r="C400" t="str">
            <v>SYED ARSHAD SHAFI</v>
          </cell>
          <cell r="D400" t="str">
            <v>SYED MOHD. SHAFI</v>
          </cell>
          <cell r="E400" t="str">
            <v>91-B, BLOCK-2,</v>
          </cell>
          <cell r="F400" t="str">
            <v>PECHS, KARACHI.</v>
          </cell>
          <cell r="K400">
            <v>251</v>
          </cell>
          <cell r="L400">
            <v>251</v>
          </cell>
          <cell r="M400">
            <v>0</v>
          </cell>
          <cell r="N400">
            <v>251</v>
          </cell>
          <cell r="O400">
            <v>63</v>
          </cell>
          <cell r="P400">
            <v>50</v>
          </cell>
          <cell r="Q400">
            <v>138</v>
          </cell>
          <cell r="U400" t="str">
            <v>SYED ARSHAD SHAFI</v>
          </cell>
          <cell r="Y400">
            <v>251</v>
          </cell>
          <cell r="Z400">
            <v>251</v>
          </cell>
          <cell r="AA400">
            <v>50</v>
          </cell>
          <cell r="AB400" t="str">
            <v>Non Filler</v>
          </cell>
          <cell r="AE400">
            <v>0</v>
          </cell>
          <cell r="AF400">
            <v>0</v>
          </cell>
          <cell r="AG400">
            <v>0</v>
          </cell>
          <cell r="AK400">
            <v>0</v>
          </cell>
          <cell r="AL400">
            <v>0</v>
          </cell>
          <cell r="AM400">
            <v>0</v>
          </cell>
          <cell r="AQ400">
            <v>0</v>
          </cell>
          <cell r="AR400">
            <v>0</v>
          </cell>
          <cell r="AS400">
            <v>0</v>
          </cell>
          <cell r="AX400" t="e">
            <v>#N/A</v>
          </cell>
          <cell r="AY400" t="e">
            <v>#N/A</v>
          </cell>
          <cell r="AZ400" t="e">
            <v>#N/A</v>
          </cell>
          <cell r="BA400">
            <v>0</v>
          </cell>
        </row>
        <row r="401">
          <cell r="B401">
            <v>1204</v>
          </cell>
          <cell r="C401" t="str">
            <v>MOHAMMAD FAROOQUE</v>
          </cell>
          <cell r="D401" t="str">
            <v>KASIM SATTAR ESSANI</v>
          </cell>
          <cell r="E401" t="str">
            <v>RABIA GARDEN A-11</v>
          </cell>
          <cell r="F401" t="str">
            <v>BRITTO ROAD, GARDEN EAST</v>
          </cell>
          <cell r="G401" t="str">
            <v>KARACHI.</v>
          </cell>
          <cell r="K401">
            <v>156</v>
          </cell>
          <cell r="L401">
            <v>156</v>
          </cell>
          <cell r="M401">
            <v>0</v>
          </cell>
          <cell r="N401">
            <v>156</v>
          </cell>
          <cell r="O401">
            <v>39</v>
          </cell>
          <cell r="P401">
            <v>23</v>
          </cell>
          <cell r="Q401">
            <v>94</v>
          </cell>
          <cell r="U401" t="str">
            <v>MOHAMMAD FAROOQUE</v>
          </cell>
          <cell r="V401" t="str">
            <v>4220158594467</v>
          </cell>
          <cell r="Y401">
            <v>156</v>
          </cell>
          <cell r="Z401">
            <v>156</v>
          </cell>
          <cell r="AA401">
            <v>23</v>
          </cell>
          <cell r="AB401" t="str">
            <v>Filler</v>
          </cell>
          <cell r="AE401">
            <v>0</v>
          </cell>
          <cell r="AF401">
            <v>0</v>
          </cell>
          <cell r="AG401">
            <v>0</v>
          </cell>
          <cell r="AK401">
            <v>0</v>
          </cell>
          <cell r="AL401">
            <v>0</v>
          </cell>
          <cell r="AM401">
            <v>0</v>
          </cell>
          <cell r="AQ401">
            <v>0</v>
          </cell>
          <cell r="AR401">
            <v>0</v>
          </cell>
          <cell r="AS401">
            <v>0</v>
          </cell>
          <cell r="AX401" t="e">
            <v>#N/A</v>
          </cell>
          <cell r="AY401" t="e">
            <v>#N/A</v>
          </cell>
          <cell r="AZ401" t="e">
            <v>#N/A</v>
          </cell>
          <cell r="BA401">
            <v>0</v>
          </cell>
        </row>
        <row r="402">
          <cell r="B402">
            <v>1205</v>
          </cell>
          <cell r="C402" t="str">
            <v>MOAHAMMAD MUSHTAQUE</v>
          </cell>
          <cell r="D402" t="str">
            <v>KASSIM SATTAR ESSANI</v>
          </cell>
          <cell r="E402" t="str">
            <v>RABIA GARDEN A-11,</v>
          </cell>
          <cell r="F402" t="str">
            <v>BRITTO ROAD, GARDEN EAST,</v>
          </cell>
          <cell r="G402" t="str">
            <v>KARACHI.</v>
          </cell>
          <cell r="K402">
            <v>156</v>
          </cell>
          <cell r="L402">
            <v>156</v>
          </cell>
          <cell r="M402">
            <v>0</v>
          </cell>
          <cell r="N402">
            <v>156</v>
          </cell>
          <cell r="O402">
            <v>39</v>
          </cell>
          <cell r="P402">
            <v>31</v>
          </cell>
          <cell r="Q402">
            <v>86</v>
          </cell>
          <cell r="U402" t="str">
            <v>MOAHAMMAD MUSHTAQUE</v>
          </cell>
          <cell r="Y402">
            <v>156</v>
          </cell>
          <cell r="Z402">
            <v>156</v>
          </cell>
          <cell r="AA402">
            <v>31</v>
          </cell>
          <cell r="AB402" t="str">
            <v>Non Filler</v>
          </cell>
          <cell r="AE402">
            <v>0</v>
          </cell>
          <cell r="AF402">
            <v>0</v>
          </cell>
          <cell r="AG402">
            <v>0</v>
          </cell>
          <cell r="AK402">
            <v>0</v>
          </cell>
          <cell r="AL402">
            <v>0</v>
          </cell>
          <cell r="AM402">
            <v>0</v>
          </cell>
          <cell r="AQ402">
            <v>0</v>
          </cell>
          <cell r="AR402">
            <v>0</v>
          </cell>
          <cell r="AS402">
            <v>0</v>
          </cell>
          <cell r="AX402" t="e">
            <v>#N/A</v>
          </cell>
          <cell r="AY402" t="e">
            <v>#N/A</v>
          </cell>
          <cell r="AZ402" t="e">
            <v>#N/A</v>
          </cell>
          <cell r="BA402">
            <v>0</v>
          </cell>
        </row>
        <row r="403">
          <cell r="B403">
            <v>1213</v>
          </cell>
          <cell r="C403" t="str">
            <v>MRS. ARIFA MUKARRAM</v>
          </cell>
          <cell r="D403" t="str">
            <v>W/O. SYED MUKARRAM ALI</v>
          </cell>
          <cell r="E403" t="str">
            <v>157/3 MARTIN ROAD,</v>
          </cell>
          <cell r="F403" t="str">
            <v>KARACHI.</v>
          </cell>
          <cell r="K403">
            <v>1956</v>
          </cell>
          <cell r="L403">
            <v>1956</v>
          </cell>
          <cell r="M403">
            <v>0</v>
          </cell>
          <cell r="N403">
            <v>1956</v>
          </cell>
          <cell r="O403">
            <v>489</v>
          </cell>
          <cell r="P403">
            <v>391</v>
          </cell>
          <cell r="Q403">
            <v>1076</v>
          </cell>
          <cell r="U403" t="str">
            <v>MRS. ARIFA MUKARRAM</v>
          </cell>
          <cell r="Y403">
            <v>1956</v>
          </cell>
          <cell r="Z403">
            <v>1956</v>
          </cell>
          <cell r="AA403">
            <v>391</v>
          </cell>
          <cell r="AB403" t="str">
            <v>Non Filler</v>
          </cell>
          <cell r="AE403">
            <v>0</v>
          </cell>
          <cell r="AF403">
            <v>0</v>
          </cell>
          <cell r="AG403">
            <v>0</v>
          </cell>
          <cell r="AK403">
            <v>0</v>
          </cell>
          <cell r="AL403">
            <v>0</v>
          </cell>
          <cell r="AM403">
            <v>0</v>
          </cell>
          <cell r="AQ403">
            <v>0</v>
          </cell>
          <cell r="AR403">
            <v>0</v>
          </cell>
          <cell r="AS403">
            <v>0</v>
          </cell>
          <cell r="AX403" t="e">
            <v>#N/A</v>
          </cell>
          <cell r="AY403" t="e">
            <v>#N/A</v>
          </cell>
          <cell r="AZ403" t="e">
            <v>#N/A</v>
          </cell>
          <cell r="BA403">
            <v>0</v>
          </cell>
        </row>
        <row r="404">
          <cell r="B404">
            <v>1214</v>
          </cell>
          <cell r="C404" t="str">
            <v>SYED ASKARI RAZA ZAIDI</v>
          </cell>
          <cell r="D404" t="str">
            <v>SYED SIBTE HASSA ZAIDI</v>
          </cell>
          <cell r="E404" t="str">
            <v>B-17 ALLAH NOOR APPT.,</v>
          </cell>
          <cell r="F404" t="str">
            <v>BLOCK-7, GULSHAN-E-IQBAL,</v>
          </cell>
          <cell r="G404" t="str">
            <v>KARACHI.</v>
          </cell>
          <cell r="K404">
            <v>391</v>
          </cell>
          <cell r="L404">
            <v>391</v>
          </cell>
          <cell r="M404">
            <v>0</v>
          </cell>
          <cell r="N404">
            <v>391</v>
          </cell>
          <cell r="O404">
            <v>98</v>
          </cell>
          <cell r="P404">
            <v>78</v>
          </cell>
          <cell r="Q404">
            <v>215</v>
          </cell>
          <cell r="U404" t="str">
            <v>SYED ASKARI RAZA ZAIDI</v>
          </cell>
          <cell r="Y404">
            <v>391</v>
          </cell>
          <cell r="Z404">
            <v>391</v>
          </cell>
          <cell r="AA404">
            <v>78</v>
          </cell>
          <cell r="AB404" t="str">
            <v>Non Filler</v>
          </cell>
          <cell r="AE404">
            <v>0</v>
          </cell>
          <cell r="AF404">
            <v>0</v>
          </cell>
          <cell r="AG404">
            <v>0</v>
          </cell>
          <cell r="AK404">
            <v>0</v>
          </cell>
          <cell r="AL404">
            <v>0</v>
          </cell>
          <cell r="AM404">
            <v>0</v>
          </cell>
          <cell r="AQ404">
            <v>0</v>
          </cell>
          <cell r="AR404">
            <v>0</v>
          </cell>
          <cell r="AS404">
            <v>0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0</v>
          </cell>
        </row>
        <row r="405">
          <cell r="B405">
            <v>1215</v>
          </cell>
          <cell r="C405" t="str">
            <v>FIRDOUS ASKARI</v>
          </cell>
          <cell r="D405" t="str">
            <v>S. ASKARI RAZA</v>
          </cell>
          <cell r="E405" t="str">
            <v>B-17 ALLAH NOOR APPT.,</v>
          </cell>
          <cell r="F405" t="str">
            <v>BLOCK-7, GULSHAN-E-IQBAL,</v>
          </cell>
          <cell r="G405" t="str">
            <v>KARACHI.</v>
          </cell>
          <cell r="K405">
            <v>391</v>
          </cell>
          <cell r="L405">
            <v>391</v>
          </cell>
          <cell r="M405">
            <v>0</v>
          </cell>
          <cell r="N405">
            <v>391</v>
          </cell>
          <cell r="O405">
            <v>98</v>
          </cell>
          <cell r="P405">
            <v>78</v>
          </cell>
          <cell r="Q405">
            <v>215</v>
          </cell>
          <cell r="U405" t="str">
            <v>FIRDOUS ASKARI</v>
          </cell>
          <cell r="Y405">
            <v>391</v>
          </cell>
          <cell r="Z405">
            <v>391</v>
          </cell>
          <cell r="AA405">
            <v>78</v>
          </cell>
          <cell r="AB405" t="str">
            <v>Non Filler</v>
          </cell>
          <cell r="AE405">
            <v>0</v>
          </cell>
          <cell r="AF405">
            <v>0</v>
          </cell>
          <cell r="AG405">
            <v>0</v>
          </cell>
          <cell r="AK405">
            <v>0</v>
          </cell>
          <cell r="AL405">
            <v>0</v>
          </cell>
          <cell r="AM405">
            <v>0</v>
          </cell>
          <cell r="AQ405">
            <v>0</v>
          </cell>
          <cell r="AR405">
            <v>0</v>
          </cell>
          <cell r="AS405">
            <v>0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0</v>
          </cell>
        </row>
        <row r="406">
          <cell r="B406">
            <v>1222</v>
          </cell>
          <cell r="C406" t="str">
            <v>IMRAN</v>
          </cell>
          <cell r="D406" t="str">
            <v>TURAB ALI</v>
          </cell>
          <cell r="E406" t="str">
            <v>FLAT 14 BATUL MANSION</v>
          </cell>
          <cell r="F406" t="str">
            <v>BAND GHALI THATAI COMPOUND</v>
          </cell>
          <cell r="G406" t="str">
            <v>KARACHI.</v>
          </cell>
          <cell r="K406">
            <v>739</v>
          </cell>
          <cell r="L406">
            <v>739</v>
          </cell>
          <cell r="M406">
            <v>0</v>
          </cell>
          <cell r="N406">
            <v>739</v>
          </cell>
          <cell r="O406">
            <v>185</v>
          </cell>
          <cell r="P406">
            <v>148</v>
          </cell>
          <cell r="Q406">
            <v>406</v>
          </cell>
          <cell r="U406" t="str">
            <v>IMRAN</v>
          </cell>
          <cell r="V406" t="str">
            <v>4230169301023</v>
          </cell>
          <cell r="Y406">
            <v>739</v>
          </cell>
          <cell r="Z406">
            <v>739</v>
          </cell>
          <cell r="AA406">
            <v>148</v>
          </cell>
          <cell r="AB406" t="str">
            <v>Non Filler</v>
          </cell>
          <cell r="AE406">
            <v>0</v>
          </cell>
          <cell r="AF406">
            <v>0</v>
          </cell>
          <cell r="AG406">
            <v>0</v>
          </cell>
          <cell r="AK406">
            <v>0</v>
          </cell>
          <cell r="AL406">
            <v>0</v>
          </cell>
          <cell r="AM406">
            <v>0</v>
          </cell>
          <cell r="AQ406">
            <v>0</v>
          </cell>
          <cell r="AR406">
            <v>0</v>
          </cell>
          <cell r="AS406">
            <v>0</v>
          </cell>
          <cell r="AX406" t="e">
            <v>#N/A</v>
          </cell>
          <cell r="AY406" t="e">
            <v>#N/A</v>
          </cell>
          <cell r="AZ406" t="e">
            <v>#N/A</v>
          </cell>
          <cell r="BA406">
            <v>0</v>
          </cell>
        </row>
        <row r="407">
          <cell r="B407">
            <v>1224</v>
          </cell>
          <cell r="C407" t="str">
            <v>SIDIQUE HUSSAIN SHAH</v>
          </cell>
          <cell r="D407" t="str">
            <v>YASEEN SHAH</v>
          </cell>
          <cell r="E407" t="str">
            <v>FLAT# 22/23, 3rd FLOOR, MEMON PALACE,</v>
          </cell>
          <cell r="F407" t="str">
            <v>GK-8/6/1, BOHRI ROAD, PUNJAB CLUB,</v>
          </cell>
          <cell r="G407" t="str">
            <v>KHARADAR KARACHI-74000.</v>
          </cell>
          <cell r="K407">
            <v>26</v>
          </cell>
          <cell r="L407">
            <v>26</v>
          </cell>
          <cell r="M407">
            <v>0</v>
          </cell>
          <cell r="N407">
            <v>26</v>
          </cell>
          <cell r="O407">
            <v>7</v>
          </cell>
          <cell r="P407">
            <v>5</v>
          </cell>
          <cell r="Q407">
            <v>14</v>
          </cell>
          <cell r="U407" t="str">
            <v>SIDIQUE HUSSAIN SHAH</v>
          </cell>
          <cell r="Y407">
            <v>26</v>
          </cell>
          <cell r="Z407">
            <v>26</v>
          </cell>
          <cell r="AA407">
            <v>5</v>
          </cell>
          <cell r="AB407" t="str">
            <v>Non Filler</v>
          </cell>
          <cell r="AE407">
            <v>0</v>
          </cell>
          <cell r="AF407">
            <v>0</v>
          </cell>
          <cell r="AG407">
            <v>0</v>
          </cell>
          <cell r="AK407">
            <v>0</v>
          </cell>
          <cell r="AL407">
            <v>0</v>
          </cell>
          <cell r="AM407">
            <v>0</v>
          </cell>
          <cell r="AQ407">
            <v>0</v>
          </cell>
          <cell r="AR407">
            <v>0</v>
          </cell>
          <cell r="AS407">
            <v>0</v>
          </cell>
          <cell r="AX407" t="e">
            <v>#N/A</v>
          </cell>
          <cell r="AY407" t="e">
            <v>#N/A</v>
          </cell>
          <cell r="AZ407" t="e">
            <v>#N/A</v>
          </cell>
          <cell r="BA407">
            <v>0</v>
          </cell>
        </row>
        <row r="408">
          <cell r="B408">
            <v>1233</v>
          </cell>
          <cell r="C408" t="str">
            <v>ABDUL SATTAR</v>
          </cell>
          <cell r="D408" t="str">
            <v>ALI MOHAMMAD</v>
          </cell>
          <cell r="E408" t="str">
            <v>H.NO. 7/21, RAMJI MANJI COMPOUND</v>
          </cell>
          <cell r="F408" t="str">
            <v>GHAS MANDI, KARACHI.</v>
          </cell>
          <cell r="K408">
            <v>236</v>
          </cell>
          <cell r="L408">
            <v>236</v>
          </cell>
          <cell r="M408">
            <v>0</v>
          </cell>
          <cell r="N408">
            <v>236</v>
          </cell>
          <cell r="O408">
            <v>59</v>
          </cell>
          <cell r="P408">
            <v>47</v>
          </cell>
          <cell r="Q408">
            <v>130</v>
          </cell>
          <cell r="U408" t="str">
            <v>ABDUL SATTAR</v>
          </cell>
          <cell r="Y408">
            <v>236</v>
          </cell>
          <cell r="Z408">
            <v>236</v>
          </cell>
          <cell r="AA408">
            <v>47</v>
          </cell>
          <cell r="AB408" t="str">
            <v>Non Filler</v>
          </cell>
          <cell r="AE408">
            <v>0</v>
          </cell>
          <cell r="AF408">
            <v>0</v>
          </cell>
          <cell r="AG408">
            <v>0</v>
          </cell>
          <cell r="AK408">
            <v>0</v>
          </cell>
          <cell r="AL408">
            <v>0</v>
          </cell>
          <cell r="AM408">
            <v>0</v>
          </cell>
          <cell r="AQ408">
            <v>0</v>
          </cell>
          <cell r="AR408">
            <v>0</v>
          </cell>
          <cell r="AS408">
            <v>0</v>
          </cell>
          <cell r="AX408" t="e">
            <v>#N/A</v>
          </cell>
          <cell r="AY408" t="e">
            <v>#N/A</v>
          </cell>
          <cell r="AZ408" t="e">
            <v>#N/A</v>
          </cell>
          <cell r="BA408">
            <v>0</v>
          </cell>
        </row>
        <row r="409">
          <cell r="B409">
            <v>1235</v>
          </cell>
          <cell r="C409" t="str">
            <v>FEROZ SAHRAI</v>
          </cell>
          <cell r="D409" t="str">
            <v>TAJ MOHAMMAD SAHRAI</v>
          </cell>
          <cell r="E409" t="str">
            <v>OFFICER H.B.L.,</v>
          </cell>
          <cell r="F409" t="str">
            <v>WOOD ST. BRANCH,</v>
          </cell>
          <cell r="G409" t="str">
            <v>KARACHI.</v>
          </cell>
          <cell r="K409">
            <v>1956</v>
          </cell>
          <cell r="L409">
            <v>1956</v>
          </cell>
          <cell r="M409">
            <v>0</v>
          </cell>
          <cell r="N409">
            <v>1956</v>
          </cell>
          <cell r="O409">
            <v>489</v>
          </cell>
          <cell r="P409">
            <v>391</v>
          </cell>
          <cell r="Q409">
            <v>1076</v>
          </cell>
          <cell r="U409" t="str">
            <v>FEROZ SAHRAI</v>
          </cell>
          <cell r="Y409">
            <v>1956</v>
          </cell>
          <cell r="Z409">
            <v>1956</v>
          </cell>
          <cell r="AA409">
            <v>391</v>
          </cell>
          <cell r="AB409" t="str">
            <v>Non Filler</v>
          </cell>
          <cell r="AE409">
            <v>0</v>
          </cell>
          <cell r="AF409">
            <v>0</v>
          </cell>
          <cell r="AG409">
            <v>0</v>
          </cell>
          <cell r="AK409">
            <v>0</v>
          </cell>
          <cell r="AL409">
            <v>0</v>
          </cell>
          <cell r="AM409">
            <v>0</v>
          </cell>
          <cell r="AQ409">
            <v>0</v>
          </cell>
          <cell r="AR409">
            <v>0</v>
          </cell>
          <cell r="AS409">
            <v>0</v>
          </cell>
          <cell r="AX409" t="e">
            <v>#N/A</v>
          </cell>
          <cell r="AY409" t="e">
            <v>#N/A</v>
          </cell>
          <cell r="AZ409" t="e">
            <v>#N/A</v>
          </cell>
          <cell r="BA409">
            <v>0</v>
          </cell>
        </row>
        <row r="410">
          <cell r="B410">
            <v>1244</v>
          </cell>
          <cell r="C410" t="str">
            <v>MASUMA</v>
          </cell>
          <cell r="D410" t="str">
            <v>NOOR MOHD</v>
          </cell>
          <cell r="E410" t="str">
            <v>3/3 BAGSRA SQUARE BLOCK-B,</v>
          </cell>
          <cell r="F410" t="str">
            <v>G. ALLAN ROAD, KHARADAR, KARACHI.</v>
          </cell>
          <cell r="K410">
            <v>156</v>
          </cell>
          <cell r="L410">
            <v>156</v>
          </cell>
          <cell r="M410">
            <v>0</v>
          </cell>
          <cell r="N410">
            <v>156</v>
          </cell>
          <cell r="O410">
            <v>39</v>
          </cell>
          <cell r="P410">
            <v>31</v>
          </cell>
          <cell r="Q410">
            <v>86</v>
          </cell>
          <cell r="U410" t="str">
            <v>MASUMA</v>
          </cell>
          <cell r="Y410">
            <v>156</v>
          </cell>
          <cell r="Z410">
            <v>156</v>
          </cell>
          <cell r="AA410">
            <v>31</v>
          </cell>
          <cell r="AB410" t="str">
            <v>Non Filler</v>
          </cell>
          <cell r="AE410">
            <v>0</v>
          </cell>
          <cell r="AF410">
            <v>0</v>
          </cell>
          <cell r="AG410">
            <v>0</v>
          </cell>
          <cell r="AK410">
            <v>0</v>
          </cell>
          <cell r="AL410">
            <v>0</v>
          </cell>
          <cell r="AM410">
            <v>0</v>
          </cell>
          <cell r="AQ410">
            <v>0</v>
          </cell>
          <cell r="AR410">
            <v>0</v>
          </cell>
          <cell r="AS410">
            <v>0</v>
          </cell>
          <cell r="AX410" t="e">
            <v>#N/A</v>
          </cell>
          <cell r="AY410" t="e">
            <v>#N/A</v>
          </cell>
          <cell r="AZ410" t="e">
            <v>#N/A</v>
          </cell>
          <cell r="BA410">
            <v>0</v>
          </cell>
        </row>
        <row r="411">
          <cell r="B411">
            <v>1246</v>
          </cell>
          <cell r="C411" t="str">
            <v>MUHAMMAD ARIF</v>
          </cell>
          <cell r="D411" t="str">
            <v>SULEMAN MUHAMMAD</v>
          </cell>
          <cell r="E411" t="str">
            <v>FLAT NO.1,AYESHA MANZIL,</v>
          </cell>
          <cell r="F411" t="str">
            <v>C.P. BERAR HOUSING SOCIETY,</v>
          </cell>
          <cell r="G411" t="str">
            <v>ADAMJEE NAGAR,BLOCK-6,</v>
          </cell>
          <cell r="H411" t="str">
            <v>KARACHI.</v>
          </cell>
          <cell r="K411">
            <v>655</v>
          </cell>
          <cell r="L411">
            <v>655</v>
          </cell>
          <cell r="M411">
            <v>0</v>
          </cell>
          <cell r="N411">
            <v>655</v>
          </cell>
          <cell r="O411">
            <v>164</v>
          </cell>
          <cell r="P411">
            <v>131</v>
          </cell>
          <cell r="Q411">
            <v>360</v>
          </cell>
          <cell r="U411" t="str">
            <v>MUHAMMAD ARIF</v>
          </cell>
          <cell r="V411" t="str">
            <v>4200004750811</v>
          </cell>
          <cell r="Y411">
            <v>655</v>
          </cell>
          <cell r="Z411">
            <v>655</v>
          </cell>
          <cell r="AA411">
            <v>131</v>
          </cell>
          <cell r="AB411" t="str">
            <v>Non Filler</v>
          </cell>
          <cell r="AE411">
            <v>0</v>
          </cell>
          <cell r="AF411">
            <v>0</v>
          </cell>
          <cell r="AG411">
            <v>0</v>
          </cell>
          <cell r="AK411">
            <v>0</v>
          </cell>
          <cell r="AL411">
            <v>0</v>
          </cell>
          <cell r="AM411">
            <v>0</v>
          </cell>
          <cell r="AQ411">
            <v>0</v>
          </cell>
          <cell r="AR411">
            <v>0</v>
          </cell>
          <cell r="AS411">
            <v>0</v>
          </cell>
          <cell r="AX411" t="e">
            <v>#N/A</v>
          </cell>
          <cell r="AY411" t="e">
            <v>#N/A</v>
          </cell>
          <cell r="AZ411" t="e">
            <v>#N/A</v>
          </cell>
          <cell r="BA411">
            <v>0</v>
          </cell>
        </row>
        <row r="412">
          <cell r="B412">
            <v>1252</v>
          </cell>
          <cell r="C412" t="str">
            <v>DR. ABID ALI HASHMI</v>
          </cell>
          <cell r="D412" t="str">
            <v>HABIB AHMED HASHMI</v>
          </cell>
          <cell r="E412" t="str">
            <v>H.B.L., S.SECRETRIATE BR.,</v>
          </cell>
          <cell r="F412" t="str">
            <v>KARACHI.</v>
          </cell>
          <cell r="K412">
            <v>251</v>
          </cell>
          <cell r="L412">
            <v>251</v>
          </cell>
          <cell r="M412">
            <v>0</v>
          </cell>
          <cell r="N412">
            <v>251</v>
          </cell>
          <cell r="O412">
            <v>63</v>
          </cell>
          <cell r="P412">
            <v>50</v>
          </cell>
          <cell r="Q412">
            <v>138</v>
          </cell>
          <cell r="U412" t="str">
            <v>DR. ABID ALI HASHMI</v>
          </cell>
          <cell r="Y412">
            <v>251</v>
          </cell>
          <cell r="Z412">
            <v>251</v>
          </cell>
          <cell r="AA412">
            <v>50</v>
          </cell>
          <cell r="AB412" t="str">
            <v>Non Filler</v>
          </cell>
          <cell r="AE412">
            <v>0</v>
          </cell>
          <cell r="AF412">
            <v>0</v>
          </cell>
          <cell r="AG412">
            <v>0</v>
          </cell>
          <cell r="AK412">
            <v>0</v>
          </cell>
          <cell r="AL412">
            <v>0</v>
          </cell>
          <cell r="AM412">
            <v>0</v>
          </cell>
          <cell r="AQ412">
            <v>0</v>
          </cell>
          <cell r="AR412">
            <v>0</v>
          </cell>
          <cell r="AS412">
            <v>0</v>
          </cell>
          <cell r="AX412" t="e">
            <v>#N/A</v>
          </cell>
          <cell r="AY412" t="e">
            <v>#N/A</v>
          </cell>
          <cell r="AZ412" t="e">
            <v>#N/A</v>
          </cell>
          <cell r="BA412">
            <v>0</v>
          </cell>
        </row>
        <row r="413">
          <cell r="B413">
            <v>1255</v>
          </cell>
          <cell r="C413" t="str">
            <v>ANWAR AHMED CHISHTI</v>
          </cell>
          <cell r="D413" t="str">
            <v>IRSHAD AHMED CHISHTI</v>
          </cell>
          <cell r="E413" t="str">
            <v>139/3 IIF</v>
          </cell>
          <cell r="F413" t="str">
            <v>NEW KARACHI.</v>
          </cell>
          <cell r="K413">
            <v>1956</v>
          </cell>
          <cell r="L413">
            <v>1956</v>
          </cell>
          <cell r="M413">
            <v>0</v>
          </cell>
          <cell r="N413">
            <v>1956</v>
          </cell>
          <cell r="O413">
            <v>489</v>
          </cell>
          <cell r="P413">
            <v>391</v>
          </cell>
          <cell r="Q413">
            <v>1076</v>
          </cell>
          <cell r="U413" t="str">
            <v>ANWAR AHMED CHISHTI</v>
          </cell>
          <cell r="Y413">
            <v>1956</v>
          </cell>
          <cell r="Z413">
            <v>1956</v>
          </cell>
          <cell r="AA413">
            <v>391</v>
          </cell>
          <cell r="AB413" t="str">
            <v>Non Filler</v>
          </cell>
          <cell r="AE413">
            <v>0</v>
          </cell>
          <cell r="AF413">
            <v>0</v>
          </cell>
          <cell r="AG413">
            <v>0</v>
          </cell>
          <cell r="AK413">
            <v>0</v>
          </cell>
          <cell r="AL413">
            <v>0</v>
          </cell>
          <cell r="AM413">
            <v>0</v>
          </cell>
          <cell r="AQ413">
            <v>0</v>
          </cell>
          <cell r="AR413">
            <v>0</v>
          </cell>
          <cell r="AS413">
            <v>0</v>
          </cell>
          <cell r="AX413" t="e">
            <v>#N/A</v>
          </cell>
          <cell r="AY413" t="e">
            <v>#N/A</v>
          </cell>
          <cell r="AZ413" t="e">
            <v>#N/A</v>
          </cell>
          <cell r="BA413">
            <v>0</v>
          </cell>
        </row>
        <row r="414">
          <cell r="B414">
            <v>1256</v>
          </cell>
          <cell r="C414" t="str">
            <v>MIRZA SHAHID BAIG</v>
          </cell>
          <cell r="D414" t="str">
            <v>MIRZA ASADULLA BAIG</v>
          </cell>
          <cell r="E414" t="str">
            <v>347-15</v>
          </cell>
          <cell r="F414" t="str">
            <v>F.B.AREA,KARACHI</v>
          </cell>
          <cell r="K414">
            <v>1956</v>
          </cell>
          <cell r="L414">
            <v>1956</v>
          </cell>
          <cell r="M414">
            <v>0</v>
          </cell>
          <cell r="N414">
            <v>1956</v>
          </cell>
          <cell r="O414">
            <v>489</v>
          </cell>
          <cell r="P414">
            <v>391</v>
          </cell>
          <cell r="Q414">
            <v>1076</v>
          </cell>
          <cell r="U414" t="str">
            <v>MIRZA SHAHID BAIG</v>
          </cell>
          <cell r="Y414">
            <v>1956</v>
          </cell>
          <cell r="Z414">
            <v>1956</v>
          </cell>
          <cell r="AA414">
            <v>391</v>
          </cell>
          <cell r="AB414" t="str">
            <v>Non Filler</v>
          </cell>
          <cell r="AE414">
            <v>0</v>
          </cell>
          <cell r="AF414">
            <v>0</v>
          </cell>
          <cell r="AG414">
            <v>0</v>
          </cell>
          <cell r="AK414">
            <v>0</v>
          </cell>
          <cell r="AL414">
            <v>0</v>
          </cell>
          <cell r="AM414">
            <v>0</v>
          </cell>
          <cell r="AQ414">
            <v>0</v>
          </cell>
          <cell r="AR414">
            <v>0</v>
          </cell>
          <cell r="AS414">
            <v>0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0</v>
          </cell>
        </row>
        <row r="415">
          <cell r="B415">
            <v>1258</v>
          </cell>
          <cell r="C415" t="str">
            <v>ZULFIQAR AHMED QAZI</v>
          </cell>
          <cell r="D415" t="str">
            <v>ABDUL RAHIM QAZI</v>
          </cell>
          <cell r="E415" t="str">
            <v>FLAT 1, 1ST FLOOR</v>
          </cell>
          <cell r="F415" t="str">
            <v>AL-BUSHAN MANSION,</v>
          </cell>
          <cell r="G415" t="str">
            <v>SADDAR, KARACHI.</v>
          </cell>
          <cell r="K415">
            <v>156</v>
          </cell>
          <cell r="L415">
            <v>156</v>
          </cell>
          <cell r="M415">
            <v>0</v>
          </cell>
          <cell r="N415">
            <v>156</v>
          </cell>
          <cell r="O415">
            <v>39</v>
          </cell>
          <cell r="P415">
            <v>31</v>
          </cell>
          <cell r="Q415">
            <v>86</v>
          </cell>
          <cell r="U415" t="str">
            <v>ZULFIQAR AHMED QAZI</v>
          </cell>
          <cell r="Y415">
            <v>156</v>
          </cell>
          <cell r="Z415">
            <v>156</v>
          </cell>
          <cell r="AA415">
            <v>31</v>
          </cell>
          <cell r="AB415" t="str">
            <v>Non Filler</v>
          </cell>
          <cell r="AE415">
            <v>0</v>
          </cell>
          <cell r="AF415">
            <v>0</v>
          </cell>
          <cell r="AG415">
            <v>0</v>
          </cell>
          <cell r="AK415">
            <v>0</v>
          </cell>
          <cell r="AL415">
            <v>0</v>
          </cell>
          <cell r="AM415">
            <v>0</v>
          </cell>
          <cell r="AQ415">
            <v>0</v>
          </cell>
          <cell r="AR415">
            <v>0</v>
          </cell>
          <cell r="AS415">
            <v>0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0</v>
          </cell>
        </row>
        <row r="416">
          <cell r="B416">
            <v>1261</v>
          </cell>
          <cell r="C416" t="str">
            <v>AKBER ALI TOPIWALA</v>
          </cell>
          <cell r="D416" t="str">
            <v>ALI MOHAMMAD TOPIWALA</v>
          </cell>
          <cell r="E416" t="str">
            <v>15, MOORAD PALACE,</v>
          </cell>
          <cell r="F416" t="str">
            <v>G.ALLANA ROAD,</v>
          </cell>
          <cell r="G416" t="str">
            <v>KHARADAR, KARACHI.</v>
          </cell>
          <cell r="K416">
            <v>1203</v>
          </cell>
          <cell r="L416">
            <v>1203</v>
          </cell>
          <cell r="M416">
            <v>0</v>
          </cell>
          <cell r="N416">
            <v>1203</v>
          </cell>
          <cell r="O416">
            <v>301</v>
          </cell>
          <cell r="P416">
            <v>241</v>
          </cell>
          <cell r="Q416">
            <v>661</v>
          </cell>
          <cell r="U416" t="str">
            <v>AKBER ALI TOPIWALA</v>
          </cell>
          <cell r="Y416">
            <v>1203</v>
          </cell>
          <cell r="Z416">
            <v>1203</v>
          </cell>
          <cell r="AA416">
            <v>241</v>
          </cell>
          <cell r="AB416" t="str">
            <v>Non Filler</v>
          </cell>
          <cell r="AE416">
            <v>0</v>
          </cell>
          <cell r="AF416">
            <v>0</v>
          </cell>
          <cell r="AG416">
            <v>0</v>
          </cell>
          <cell r="AK416">
            <v>0</v>
          </cell>
          <cell r="AL416">
            <v>0</v>
          </cell>
          <cell r="AM416">
            <v>0</v>
          </cell>
          <cell r="AQ416">
            <v>0</v>
          </cell>
          <cell r="AR416">
            <v>0</v>
          </cell>
          <cell r="AS416">
            <v>0</v>
          </cell>
          <cell r="AX416" t="e">
            <v>#N/A</v>
          </cell>
          <cell r="AY416" t="e">
            <v>#N/A</v>
          </cell>
          <cell r="AZ416" t="e">
            <v>#N/A</v>
          </cell>
          <cell r="BA416">
            <v>0</v>
          </cell>
        </row>
        <row r="417">
          <cell r="B417">
            <v>1263</v>
          </cell>
          <cell r="C417" t="str">
            <v>NAZIR HASSAN</v>
          </cell>
          <cell r="D417" t="str">
            <v>MOHD. HASSAN</v>
          </cell>
          <cell r="E417" t="str">
            <v>AZIZ PLAZA BLOCK-B,</v>
          </cell>
          <cell r="F417" t="str">
            <v>4TH FLOOR LASBELLA CHOWK</v>
          </cell>
          <cell r="G417" t="str">
            <v>KARACHI.</v>
          </cell>
          <cell r="K417">
            <v>156</v>
          </cell>
          <cell r="L417">
            <v>156</v>
          </cell>
          <cell r="M417">
            <v>0</v>
          </cell>
          <cell r="N417">
            <v>156</v>
          </cell>
          <cell r="O417">
            <v>39</v>
          </cell>
          <cell r="P417">
            <v>31</v>
          </cell>
          <cell r="Q417">
            <v>86</v>
          </cell>
          <cell r="U417" t="str">
            <v>NAZIR HASSAN</v>
          </cell>
          <cell r="Y417">
            <v>156</v>
          </cell>
          <cell r="Z417">
            <v>156</v>
          </cell>
          <cell r="AA417">
            <v>31</v>
          </cell>
          <cell r="AB417" t="str">
            <v>Non Filler</v>
          </cell>
          <cell r="AE417">
            <v>0</v>
          </cell>
          <cell r="AF417">
            <v>0</v>
          </cell>
          <cell r="AG417">
            <v>0</v>
          </cell>
          <cell r="AK417">
            <v>0</v>
          </cell>
          <cell r="AL417">
            <v>0</v>
          </cell>
          <cell r="AM417">
            <v>0</v>
          </cell>
          <cell r="AQ417">
            <v>0</v>
          </cell>
          <cell r="AR417">
            <v>0</v>
          </cell>
          <cell r="AS417">
            <v>0</v>
          </cell>
          <cell r="AX417" t="e">
            <v>#N/A</v>
          </cell>
          <cell r="AY417" t="e">
            <v>#N/A</v>
          </cell>
          <cell r="AZ417" t="e">
            <v>#N/A</v>
          </cell>
          <cell r="BA417">
            <v>0</v>
          </cell>
        </row>
        <row r="418">
          <cell r="B418">
            <v>1267</v>
          </cell>
          <cell r="C418" t="str">
            <v>HAIDER ALI</v>
          </cell>
          <cell r="D418" t="str">
            <v>YOUSUF ALI</v>
          </cell>
          <cell r="E418" t="str">
            <v>C/O. H.B.L.,</v>
          </cell>
          <cell r="F418" t="str">
            <v>CLUB RD. BRANCH,</v>
          </cell>
          <cell r="G418" t="str">
            <v>KARACHI.</v>
          </cell>
          <cell r="K418">
            <v>1446</v>
          </cell>
          <cell r="L418">
            <v>1446</v>
          </cell>
          <cell r="M418">
            <v>0</v>
          </cell>
          <cell r="N418">
            <v>1446</v>
          </cell>
          <cell r="O418">
            <v>362</v>
          </cell>
          <cell r="P418">
            <v>289</v>
          </cell>
          <cell r="Q418">
            <v>795</v>
          </cell>
          <cell r="U418" t="str">
            <v>HAIDER ALI</v>
          </cell>
          <cell r="Y418">
            <v>1446</v>
          </cell>
          <cell r="Z418">
            <v>1446</v>
          </cell>
          <cell r="AA418">
            <v>289</v>
          </cell>
          <cell r="AB418" t="str">
            <v>Non Filler</v>
          </cell>
          <cell r="AE418">
            <v>0</v>
          </cell>
          <cell r="AF418">
            <v>0</v>
          </cell>
          <cell r="AG418">
            <v>0</v>
          </cell>
          <cell r="AK418">
            <v>0</v>
          </cell>
          <cell r="AL418">
            <v>0</v>
          </cell>
          <cell r="AM418">
            <v>0</v>
          </cell>
          <cell r="AQ418">
            <v>0</v>
          </cell>
          <cell r="AR418">
            <v>0</v>
          </cell>
          <cell r="AS418">
            <v>0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0</v>
          </cell>
        </row>
        <row r="419">
          <cell r="B419">
            <v>1268</v>
          </cell>
          <cell r="C419" t="str">
            <v>ABDUL SHAKOOR KHAN</v>
          </cell>
          <cell r="D419" t="str">
            <v>SHAMSHER KHAN</v>
          </cell>
          <cell r="E419" t="str">
            <v>H.NO. 1766-11-E,</v>
          </cell>
          <cell r="F419" t="str">
            <v>MUSIM TOWN, NORTH KARACHI.</v>
          </cell>
          <cell r="K419">
            <v>391</v>
          </cell>
          <cell r="L419">
            <v>391</v>
          </cell>
          <cell r="M419">
            <v>0</v>
          </cell>
          <cell r="N419">
            <v>391</v>
          </cell>
          <cell r="O419">
            <v>98</v>
          </cell>
          <cell r="P419">
            <v>78</v>
          </cell>
          <cell r="Q419">
            <v>215</v>
          </cell>
          <cell r="U419" t="str">
            <v>ABDUL SHAKOOR KHAN</v>
          </cell>
          <cell r="Y419">
            <v>391</v>
          </cell>
          <cell r="Z419">
            <v>391</v>
          </cell>
          <cell r="AA419">
            <v>78</v>
          </cell>
          <cell r="AB419" t="str">
            <v>Non Filler</v>
          </cell>
          <cell r="AE419">
            <v>0</v>
          </cell>
          <cell r="AF419">
            <v>0</v>
          </cell>
          <cell r="AG419">
            <v>0</v>
          </cell>
          <cell r="AK419">
            <v>0</v>
          </cell>
          <cell r="AL419">
            <v>0</v>
          </cell>
          <cell r="AM419">
            <v>0</v>
          </cell>
          <cell r="AQ419">
            <v>0</v>
          </cell>
          <cell r="AR419">
            <v>0</v>
          </cell>
          <cell r="AS419">
            <v>0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0</v>
          </cell>
        </row>
        <row r="420">
          <cell r="B420">
            <v>1270</v>
          </cell>
          <cell r="C420" t="str">
            <v>SULEMAN</v>
          </cell>
          <cell r="D420" t="str">
            <v>MOHAMMAD</v>
          </cell>
          <cell r="E420" t="str">
            <v>208-1729 GUJRAT COLONY</v>
          </cell>
          <cell r="F420" t="str">
            <v>BALDIA TOWN, KARACHI.</v>
          </cell>
          <cell r="K420">
            <v>391</v>
          </cell>
          <cell r="L420">
            <v>391</v>
          </cell>
          <cell r="M420">
            <v>0</v>
          </cell>
          <cell r="N420">
            <v>391</v>
          </cell>
          <cell r="O420">
            <v>98</v>
          </cell>
          <cell r="P420">
            <v>78</v>
          </cell>
          <cell r="Q420">
            <v>215</v>
          </cell>
          <cell r="U420" t="str">
            <v>SULEMAN</v>
          </cell>
          <cell r="Y420">
            <v>391</v>
          </cell>
          <cell r="Z420">
            <v>391</v>
          </cell>
          <cell r="AA420">
            <v>78</v>
          </cell>
          <cell r="AB420" t="str">
            <v>Non Filler</v>
          </cell>
          <cell r="AE420">
            <v>0</v>
          </cell>
          <cell r="AF420">
            <v>0</v>
          </cell>
          <cell r="AG420">
            <v>0</v>
          </cell>
          <cell r="AK420">
            <v>0</v>
          </cell>
          <cell r="AL420">
            <v>0</v>
          </cell>
          <cell r="AM420">
            <v>0</v>
          </cell>
          <cell r="AQ420">
            <v>0</v>
          </cell>
          <cell r="AR420">
            <v>0</v>
          </cell>
          <cell r="AS420">
            <v>0</v>
          </cell>
          <cell r="AX420" t="e">
            <v>#N/A</v>
          </cell>
          <cell r="AY420" t="e">
            <v>#N/A</v>
          </cell>
          <cell r="AZ420" t="e">
            <v>#N/A</v>
          </cell>
          <cell r="BA420">
            <v>0</v>
          </cell>
        </row>
        <row r="421">
          <cell r="B421">
            <v>1271</v>
          </cell>
          <cell r="C421" t="str">
            <v>MUHAMMAD ZUBAIR</v>
          </cell>
          <cell r="D421" t="str">
            <v>MUSHARAF HUSSAIN</v>
          </cell>
          <cell r="E421" t="str">
            <v>B-19, SHAHNAWAZ HEIGHTS,</v>
          </cell>
          <cell r="F421" t="str">
            <v>60/2, GARDEN WEST, KARACHI.</v>
          </cell>
          <cell r="K421">
            <v>1956</v>
          </cell>
          <cell r="L421">
            <v>1956</v>
          </cell>
          <cell r="M421">
            <v>0</v>
          </cell>
          <cell r="N421">
            <v>1956</v>
          </cell>
          <cell r="O421">
            <v>489</v>
          </cell>
          <cell r="P421">
            <v>391</v>
          </cell>
          <cell r="Q421">
            <v>1076</v>
          </cell>
          <cell r="U421" t="str">
            <v>MUHAMMAD ZUBAIR</v>
          </cell>
          <cell r="Y421">
            <v>1956</v>
          </cell>
          <cell r="Z421">
            <v>1956</v>
          </cell>
          <cell r="AA421">
            <v>391</v>
          </cell>
          <cell r="AB421" t="str">
            <v>Non Filler</v>
          </cell>
          <cell r="AE421">
            <v>0</v>
          </cell>
          <cell r="AF421">
            <v>0</v>
          </cell>
          <cell r="AG421">
            <v>0</v>
          </cell>
          <cell r="AK421">
            <v>0</v>
          </cell>
          <cell r="AL421">
            <v>0</v>
          </cell>
          <cell r="AM421">
            <v>0</v>
          </cell>
          <cell r="AQ421">
            <v>0</v>
          </cell>
          <cell r="AR421">
            <v>0</v>
          </cell>
          <cell r="AS421">
            <v>0</v>
          </cell>
          <cell r="AX421" t="e">
            <v>#N/A</v>
          </cell>
          <cell r="AY421" t="e">
            <v>#N/A</v>
          </cell>
          <cell r="AZ421" t="e">
            <v>#N/A</v>
          </cell>
          <cell r="BA421">
            <v>0</v>
          </cell>
        </row>
        <row r="422">
          <cell r="B422">
            <v>1274</v>
          </cell>
          <cell r="C422" t="str">
            <v>NAZIA</v>
          </cell>
          <cell r="D422" t="str">
            <v>FIROZ ALI</v>
          </cell>
          <cell r="E422" t="str">
            <v>NO. 11, MADINA APPTT.,</v>
          </cell>
          <cell r="F422" t="str">
            <v>13-B, BLOCK-2, NAZIMABAD-2,</v>
          </cell>
          <cell r="G422" t="str">
            <v>KARACHI.</v>
          </cell>
          <cell r="K422">
            <v>391</v>
          </cell>
          <cell r="L422">
            <v>391</v>
          </cell>
          <cell r="M422">
            <v>0</v>
          </cell>
          <cell r="N422">
            <v>391</v>
          </cell>
          <cell r="O422">
            <v>98</v>
          </cell>
          <cell r="P422">
            <v>78</v>
          </cell>
          <cell r="Q422">
            <v>215</v>
          </cell>
          <cell r="U422" t="str">
            <v>NAZIA</v>
          </cell>
          <cell r="Y422">
            <v>391</v>
          </cell>
          <cell r="Z422">
            <v>391</v>
          </cell>
          <cell r="AA422">
            <v>78</v>
          </cell>
          <cell r="AB422" t="str">
            <v>Non Filler</v>
          </cell>
          <cell r="AE422">
            <v>0</v>
          </cell>
          <cell r="AF422">
            <v>0</v>
          </cell>
          <cell r="AG422">
            <v>0</v>
          </cell>
          <cell r="AK422">
            <v>0</v>
          </cell>
          <cell r="AL422">
            <v>0</v>
          </cell>
          <cell r="AM422">
            <v>0</v>
          </cell>
          <cell r="AQ422">
            <v>0</v>
          </cell>
          <cell r="AR422">
            <v>0</v>
          </cell>
          <cell r="AS422">
            <v>0</v>
          </cell>
          <cell r="AX422" t="e">
            <v>#N/A</v>
          </cell>
          <cell r="AY422" t="e">
            <v>#N/A</v>
          </cell>
          <cell r="AZ422" t="e">
            <v>#N/A</v>
          </cell>
          <cell r="BA422">
            <v>0</v>
          </cell>
        </row>
        <row r="423">
          <cell r="B423">
            <v>1276</v>
          </cell>
          <cell r="C423" t="str">
            <v>MUNIR HUSSAIN</v>
          </cell>
          <cell r="D423" t="str">
            <v>M. AMIN</v>
          </cell>
          <cell r="E423" t="str">
            <v>NO. 11, MADIAN APPT.,</v>
          </cell>
          <cell r="F423" t="str">
            <v>13-B, BLOCK-2, NAZIMABAD-2,</v>
          </cell>
          <cell r="G423" t="str">
            <v>KARACHI.</v>
          </cell>
          <cell r="K423">
            <v>391</v>
          </cell>
          <cell r="L423">
            <v>391</v>
          </cell>
          <cell r="M423">
            <v>0</v>
          </cell>
          <cell r="N423">
            <v>391</v>
          </cell>
          <cell r="O423">
            <v>98</v>
          </cell>
          <cell r="P423">
            <v>78</v>
          </cell>
          <cell r="Q423">
            <v>215</v>
          </cell>
          <cell r="U423" t="str">
            <v>MUNIR HUSSAIN</v>
          </cell>
          <cell r="Y423">
            <v>391</v>
          </cell>
          <cell r="Z423">
            <v>391</v>
          </cell>
          <cell r="AA423">
            <v>78</v>
          </cell>
          <cell r="AB423" t="str">
            <v>Non Filler</v>
          </cell>
          <cell r="AE423">
            <v>0</v>
          </cell>
          <cell r="AF423">
            <v>0</v>
          </cell>
          <cell r="AG423">
            <v>0</v>
          </cell>
          <cell r="AK423">
            <v>0</v>
          </cell>
          <cell r="AL423">
            <v>0</v>
          </cell>
          <cell r="AM423">
            <v>0</v>
          </cell>
          <cell r="AQ423">
            <v>0</v>
          </cell>
          <cell r="AR423">
            <v>0</v>
          </cell>
          <cell r="AS423">
            <v>0</v>
          </cell>
          <cell r="AX423" t="e">
            <v>#N/A</v>
          </cell>
          <cell r="AY423" t="e">
            <v>#N/A</v>
          </cell>
          <cell r="AZ423" t="e">
            <v>#N/A</v>
          </cell>
          <cell r="BA423">
            <v>0</v>
          </cell>
        </row>
        <row r="424">
          <cell r="B424">
            <v>1280</v>
          </cell>
          <cell r="C424" t="str">
            <v>MASOOD ALI QURESHI</v>
          </cell>
          <cell r="D424" t="str">
            <v>AHMED ALI</v>
          </cell>
          <cell r="E424" t="str">
            <v>5-F, 99/12</v>
          </cell>
          <cell r="F424" t="str">
            <v>NEW KARACHI.</v>
          </cell>
          <cell r="K424">
            <v>1956</v>
          </cell>
          <cell r="L424">
            <v>1956</v>
          </cell>
          <cell r="M424">
            <v>0</v>
          </cell>
          <cell r="N424">
            <v>1956</v>
          </cell>
          <cell r="O424">
            <v>489</v>
          </cell>
          <cell r="P424">
            <v>391</v>
          </cell>
          <cell r="Q424">
            <v>1076</v>
          </cell>
          <cell r="U424" t="str">
            <v>MASOOD ALI QURESHI</v>
          </cell>
          <cell r="Y424">
            <v>1956</v>
          </cell>
          <cell r="Z424">
            <v>1956</v>
          </cell>
          <cell r="AA424">
            <v>391</v>
          </cell>
          <cell r="AB424" t="str">
            <v>Non Filler</v>
          </cell>
          <cell r="AE424">
            <v>0</v>
          </cell>
          <cell r="AF424">
            <v>0</v>
          </cell>
          <cell r="AG424">
            <v>0</v>
          </cell>
          <cell r="AK424">
            <v>0</v>
          </cell>
          <cell r="AL424">
            <v>0</v>
          </cell>
          <cell r="AM424">
            <v>0</v>
          </cell>
          <cell r="AQ424">
            <v>0</v>
          </cell>
          <cell r="AR424">
            <v>0</v>
          </cell>
          <cell r="AS424">
            <v>0</v>
          </cell>
          <cell r="AX424" t="e">
            <v>#N/A</v>
          </cell>
          <cell r="AY424" t="e">
            <v>#N/A</v>
          </cell>
          <cell r="AZ424" t="e">
            <v>#N/A</v>
          </cell>
          <cell r="BA424">
            <v>0</v>
          </cell>
        </row>
        <row r="425">
          <cell r="B425">
            <v>1281</v>
          </cell>
          <cell r="C425" t="str">
            <v>MRS. BIRGEES FATIMA</v>
          </cell>
          <cell r="D425" t="str">
            <v>W/O. JAFAR ZAIDI</v>
          </cell>
          <cell r="E425" t="str">
            <v>A-61,BEACH BLESSINGS,</v>
          </cell>
          <cell r="F425" t="str">
            <v>KEHKASHAN,CLIFTON BLOC-2,</v>
          </cell>
          <cell r="H425" t="str">
            <v>KARACHI.</v>
          </cell>
          <cell r="K425">
            <v>391</v>
          </cell>
          <cell r="L425">
            <v>391</v>
          </cell>
          <cell r="M425">
            <v>0</v>
          </cell>
          <cell r="N425">
            <v>391</v>
          </cell>
          <cell r="O425">
            <v>98</v>
          </cell>
          <cell r="P425">
            <v>78</v>
          </cell>
          <cell r="Q425">
            <v>215</v>
          </cell>
          <cell r="U425" t="str">
            <v>MRS. BIRGEES FATIMA</v>
          </cell>
          <cell r="Y425">
            <v>391</v>
          </cell>
          <cell r="Z425">
            <v>391</v>
          </cell>
          <cell r="AA425">
            <v>78</v>
          </cell>
          <cell r="AB425" t="str">
            <v>Non Filler</v>
          </cell>
          <cell r="AE425">
            <v>0</v>
          </cell>
          <cell r="AF425">
            <v>0</v>
          </cell>
          <cell r="AG425">
            <v>0</v>
          </cell>
          <cell r="AK425">
            <v>0</v>
          </cell>
          <cell r="AL425">
            <v>0</v>
          </cell>
          <cell r="AM425">
            <v>0</v>
          </cell>
          <cell r="AQ425">
            <v>0</v>
          </cell>
          <cell r="AR425">
            <v>0</v>
          </cell>
          <cell r="AS425">
            <v>0</v>
          </cell>
          <cell r="AX425" t="e">
            <v>#N/A</v>
          </cell>
          <cell r="AY425" t="e">
            <v>#N/A</v>
          </cell>
          <cell r="AZ425" t="e">
            <v>#N/A</v>
          </cell>
          <cell r="BA425">
            <v>0</v>
          </cell>
        </row>
        <row r="426">
          <cell r="B426">
            <v>1287</v>
          </cell>
          <cell r="C426" t="str">
            <v>AISHA</v>
          </cell>
          <cell r="D426" t="str">
            <v>USMAN GHANI</v>
          </cell>
          <cell r="E426" t="str">
            <v>1/24 A</v>
          </cell>
          <cell r="F426" t="str">
            <v>SHAH FAISAL COLONY</v>
          </cell>
          <cell r="G426" t="str">
            <v>KARACHI-25.</v>
          </cell>
          <cell r="K426">
            <v>9</v>
          </cell>
          <cell r="L426">
            <v>9</v>
          </cell>
          <cell r="M426">
            <v>0</v>
          </cell>
          <cell r="N426">
            <v>9</v>
          </cell>
          <cell r="O426">
            <v>2</v>
          </cell>
          <cell r="P426">
            <v>2</v>
          </cell>
          <cell r="Q426">
            <v>5</v>
          </cell>
          <cell r="U426" t="str">
            <v>AISHA</v>
          </cell>
          <cell r="Y426">
            <v>9</v>
          </cell>
          <cell r="Z426">
            <v>9</v>
          </cell>
          <cell r="AA426">
            <v>2</v>
          </cell>
          <cell r="AB426" t="str">
            <v>Non Filler</v>
          </cell>
          <cell r="AE426">
            <v>0</v>
          </cell>
          <cell r="AF426">
            <v>0</v>
          </cell>
          <cell r="AG426">
            <v>0</v>
          </cell>
          <cell r="AK426">
            <v>0</v>
          </cell>
          <cell r="AL426">
            <v>0</v>
          </cell>
          <cell r="AM426">
            <v>0</v>
          </cell>
          <cell r="AQ426">
            <v>0</v>
          </cell>
          <cell r="AR426">
            <v>0</v>
          </cell>
          <cell r="AS426">
            <v>0</v>
          </cell>
          <cell r="AX426" t="e">
            <v>#N/A</v>
          </cell>
          <cell r="AY426" t="e">
            <v>#N/A</v>
          </cell>
          <cell r="AZ426" t="e">
            <v>#N/A</v>
          </cell>
          <cell r="BA426">
            <v>0</v>
          </cell>
        </row>
        <row r="427">
          <cell r="B427">
            <v>1289</v>
          </cell>
          <cell r="C427" t="str">
            <v>MUHAMMAD ASLAM</v>
          </cell>
          <cell r="D427" t="str">
            <v>H.MUHAMMAD HUSAIN</v>
          </cell>
          <cell r="E427" t="str">
            <v>1/384</v>
          </cell>
          <cell r="F427" t="str">
            <v>SHAH FAISAL COLONY</v>
          </cell>
          <cell r="G427" t="str">
            <v>KARACHI-25.</v>
          </cell>
          <cell r="K427">
            <v>416</v>
          </cell>
          <cell r="L427">
            <v>416</v>
          </cell>
          <cell r="M427">
            <v>0</v>
          </cell>
          <cell r="N427">
            <v>416</v>
          </cell>
          <cell r="O427">
            <v>104</v>
          </cell>
          <cell r="P427">
            <v>83</v>
          </cell>
          <cell r="Q427">
            <v>229</v>
          </cell>
          <cell r="U427" t="str">
            <v>MUHAMMAD ASLAM</v>
          </cell>
          <cell r="Y427">
            <v>416</v>
          </cell>
          <cell r="Z427">
            <v>416</v>
          </cell>
          <cell r="AA427">
            <v>83</v>
          </cell>
          <cell r="AB427" t="str">
            <v>Non Filler</v>
          </cell>
          <cell r="AE427">
            <v>0</v>
          </cell>
          <cell r="AF427">
            <v>0</v>
          </cell>
          <cell r="AG427">
            <v>0</v>
          </cell>
          <cell r="AK427">
            <v>0</v>
          </cell>
          <cell r="AL427">
            <v>0</v>
          </cell>
          <cell r="AM427">
            <v>0</v>
          </cell>
          <cell r="AQ427">
            <v>0</v>
          </cell>
          <cell r="AR427">
            <v>0</v>
          </cell>
          <cell r="AS427">
            <v>0</v>
          </cell>
          <cell r="AX427" t="e">
            <v>#N/A</v>
          </cell>
          <cell r="AY427" t="e">
            <v>#N/A</v>
          </cell>
          <cell r="AZ427" t="e">
            <v>#N/A</v>
          </cell>
          <cell r="BA427">
            <v>0</v>
          </cell>
        </row>
        <row r="428">
          <cell r="B428">
            <v>1291</v>
          </cell>
          <cell r="C428" t="str">
            <v>MUHAMMAD ILYAS</v>
          </cell>
          <cell r="D428" t="str">
            <v>MUHAMMAD HAROON</v>
          </cell>
          <cell r="E428" t="str">
            <v>1 / 24 A</v>
          </cell>
          <cell r="F428" t="str">
            <v>SHAH FAISAL COLONY</v>
          </cell>
          <cell r="G428" t="str">
            <v>KARACHI-25.</v>
          </cell>
          <cell r="K428">
            <v>100</v>
          </cell>
          <cell r="L428">
            <v>100</v>
          </cell>
          <cell r="M428">
            <v>0</v>
          </cell>
          <cell r="N428">
            <v>100</v>
          </cell>
          <cell r="O428">
            <v>25</v>
          </cell>
          <cell r="P428">
            <v>20</v>
          </cell>
          <cell r="Q428">
            <v>55</v>
          </cell>
          <cell r="U428" t="str">
            <v>MUHAMMAD ILYAS</v>
          </cell>
          <cell r="Y428">
            <v>100</v>
          </cell>
          <cell r="Z428">
            <v>100</v>
          </cell>
          <cell r="AA428">
            <v>20</v>
          </cell>
          <cell r="AB428" t="str">
            <v>Non Filler</v>
          </cell>
          <cell r="AE428">
            <v>0</v>
          </cell>
          <cell r="AF428">
            <v>0</v>
          </cell>
          <cell r="AG428">
            <v>0</v>
          </cell>
          <cell r="AK428">
            <v>0</v>
          </cell>
          <cell r="AL428">
            <v>0</v>
          </cell>
          <cell r="AM428">
            <v>0</v>
          </cell>
          <cell r="AQ428">
            <v>0</v>
          </cell>
          <cell r="AR428">
            <v>0</v>
          </cell>
          <cell r="AS428">
            <v>0</v>
          </cell>
          <cell r="AX428" t="e">
            <v>#N/A</v>
          </cell>
          <cell r="AY428" t="e">
            <v>#N/A</v>
          </cell>
          <cell r="AZ428" t="e">
            <v>#N/A</v>
          </cell>
          <cell r="BA428">
            <v>0</v>
          </cell>
        </row>
        <row r="429">
          <cell r="B429">
            <v>1294</v>
          </cell>
          <cell r="C429" t="str">
            <v>MRS. HASHMAT</v>
          </cell>
          <cell r="D429" t="str">
            <v>W/O. A. LATIF</v>
          </cell>
          <cell r="E429" t="str">
            <v>F-317/1 CONGRESS LANE</v>
          </cell>
          <cell r="F429" t="str">
            <v>FOUJDARI ROAD, HYDERABAD.</v>
          </cell>
          <cell r="K429">
            <v>105</v>
          </cell>
          <cell r="L429">
            <v>105</v>
          </cell>
          <cell r="M429">
            <v>0</v>
          </cell>
          <cell r="N429">
            <v>105</v>
          </cell>
          <cell r="O429">
            <v>26</v>
          </cell>
          <cell r="P429">
            <v>21</v>
          </cell>
          <cell r="Q429">
            <v>58</v>
          </cell>
          <cell r="U429" t="str">
            <v>MRS. HASHMAT</v>
          </cell>
          <cell r="Y429">
            <v>105</v>
          </cell>
          <cell r="Z429">
            <v>105</v>
          </cell>
          <cell r="AA429">
            <v>21</v>
          </cell>
          <cell r="AB429" t="str">
            <v>Non Filler</v>
          </cell>
          <cell r="AE429">
            <v>0</v>
          </cell>
          <cell r="AF429">
            <v>0</v>
          </cell>
          <cell r="AG429">
            <v>0</v>
          </cell>
          <cell r="AK429">
            <v>0</v>
          </cell>
          <cell r="AL429">
            <v>0</v>
          </cell>
          <cell r="AM429">
            <v>0</v>
          </cell>
          <cell r="AQ429">
            <v>0</v>
          </cell>
          <cell r="AR429">
            <v>0</v>
          </cell>
          <cell r="AS429">
            <v>0</v>
          </cell>
          <cell r="AX429" t="e">
            <v>#N/A</v>
          </cell>
          <cell r="AY429" t="e">
            <v>#N/A</v>
          </cell>
          <cell r="AZ429" t="e">
            <v>#N/A</v>
          </cell>
          <cell r="BA429">
            <v>0</v>
          </cell>
        </row>
        <row r="430">
          <cell r="B430">
            <v>1295</v>
          </cell>
          <cell r="C430" t="str">
            <v>M. SALEEM</v>
          </cell>
          <cell r="D430" t="str">
            <v>M. SULEMAN</v>
          </cell>
          <cell r="E430" t="str">
            <v>F-317/1 CONGRESS LANE</v>
          </cell>
          <cell r="F430" t="str">
            <v>FOUJDARI ROAD, HYDERABAD.</v>
          </cell>
          <cell r="K430">
            <v>105</v>
          </cell>
          <cell r="L430">
            <v>105</v>
          </cell>
          <cell r="M430">
            <v>0</v>
          </cell>
          <cell r="N430">
            <v>105</v>
          </cell>
          <cell r="O430">
            <v>26</v>
          </cell>
          <cell r="P430">
            <v>21</v>
          </cell>
          <cell r="Q430">
            <v>58</v>
          </cell>
          <cell r="U430" t="str">
            <v>M. SALEEM</v>
          </cell>
          <cell r="Y430">
            <v>105</v>
          </cell>
          <cell r="Z430">
            <v>105</v>
          </cell>
          <cell r="AA430">
            <v>21</v>
          </cell>
          <cell r="AB430" t="str">
            <v>Non Filler</v>
          </cell>
          <cell r="AE430">
            <v>0</v>
          </cell>
          <cell r="AF430">
            <v>0</v>
          </cell>
          <cell r="AG430">
            <v>0</v>
          </cell>
          <cell r="AK430">
            <v>0</v>
          </cell>
          <cell r="AL430">
            <v>0</v>
          </cell>
          <cell r="AM430">
            <v>0</v>
          </cell>
          <cell r="AQ430">
            <v>0</v>
          </cell>
          <cell r="AR430">
            <v>0</v>
          </cell>
          <cell r="AS430">
            <v>0</v>
          </cell>
          <cell r="AX430" t="e">
            <v>#N/A</v>
          </cell>
          <cell r="AY430" t="e">
            <v>#N/A</v>
          </cell>
          <cell r="AZ430" t="e">
            <v>#N/A</v>
          </cell>
          <cell r="BA430">
            <v>0</v>
          </cell>
        </row>
        <row r="431">
          <cell r="B431">
            <v>1298</v>
          </cell>
          <cell r="C431" t="str">
            <v>TANVEER MEMON</v>
          </cell>
          <cell r="D431" t="str">
            <v>MOHD. IBRAHIM MEMON</v>
          </cell>
          <cell r="E431" t="str">
            <v>C/O MOHAMMAD ASLAM,</v>
          </cell>
          <cell r="F431" t="str">
            <v>HABIB BANK LIMITED,</v>
          </cell>
          <cell r="G431" t="str">
            <v>MARKET ROAD BRANCH,</v>
          </cell>
          <cell r="H431" t="str">
            <v>HYDERABAD. TEL # 0221-633616.</v>
          </cell>
          <cell r="K431">
            <v>3264</v>
          </cell>
          <cell r="L431">
            <v>3264</v>
          </cell>
          <cell r="M431">
            <v>0</v>
          </cell>
          <cell r="N431">
            <v>3264</v>
          </cell>
          <cell r="O431">
            <v>816</v>
          </cell>
          <cell r="P431">
            <v>653</v>
          </cell>
          <cell r="Q431">
            <v>1795</v>
          </cell>
          <cell r="U431" t="str">
            <v>TANVEER MEMON</v>
          </cell>
          <cell r="Y431">
            <v>3264</v>
          </cell>
          <cell r="Z431">
            <v>3264</v>
          </cell>
          <cell r="AA431">
            <v>653</v>
          </cell>
          <cell r="AB431" t="str">
            <v>Non Filler</v>
          </cell>
          <cell r="AE431">
            <v>0</v>
          </cell>
          <cell r="AF431">
            <v>0</v>
          </cell>
          <cell r="AG431">
            <v>0</v>
          </cell>
          <cell r="AK431">
            <v>0</v>
          </cell>
          <cell r="AL431">
            <v>0</v>
          </cell>
          <cell r="AM431">
            <v>0</v>
          </cell>
          <cell r="AQ431">
            <v>0</v>
          </cell>
          <cell r="AR431">
            <v>0</v>
          </cell>
          <cell r="AS431">
            <v>0</v>
          </cell>
          <cell r="AX431" t="e">
            <v>#N/A</v>
          </cell>
          <cell r="AY431" t="e">
            <v>#N/A</v>
          </cell>
          <cell r="AZ431" t="e">
            <v>#N/A</v>
          </cell>
          <cell r="BA431">
            <v>0</v>
          </cell>
        </row>
        <row r="432">
          <cell r="B432">
            <v>1299</v>
          </cell>
          <cell r="C432" t="str">
            <v>SAKILUDDIN</v>
          </cell>
          <cell r="D432" t="str">
            <v>NIAZ UDDIN</v>
          </cell>
          <cell r="E432" t="str">
            <v>BUKHARI STATIONERY MART</v>
          </cell>
          <cell r="F432" t="str">
            <v>URDU BAZAR, HYDERABAD.</v>
          </cell>
          <cell r="K432">
            <v>3264</v>
          </cell>
          <cell r="L432">
            <v>3264</v>
          </cell>
          <cell r="M432">
            <v>0</v>
          </cell>
          <cell r="N432">
            <v>3264</v>
          </cell>
          <cell r="O432">
            <v>816</v>
          </cell>
          <cell r="P432">
            <v>653</v>
          </cell>
          <cell r="Q432">
            <v>1795</v>
          </cell>
          <cell r="U432" t="str">
            <v>SAKILUDDIN</v>
          </cell>
          <cell r="Y432">
            <v>3264</v>
          </cell>
          <cell r="Z432">
            <v>3264</v>
          </cell>
          <cell r="AA432">
            <v>653</v>
          </cell>
          <cell r="AB432" t="str">
            <v>Non Filler</v>
          </cell>
          <cell r="AE432">
            <v>0</v>
          </cell>
          <cell r="AF432">
            <v>0</v>
          </cell>
          <cell r="AG432">
            <v>0</v>
          </cell>
          <cell r="AK432">
            <v>0</v>
          </cell>
          <cell r="AL432">
            <v>0</v>
          </cell>
          <cell r="AM432">
            <v>0</v>
          </cell>
          <cell r="AQ432">
            <v>0</v>
          </cell>
          <cell r="AR432">
            <v>0</v>
          </cell>
          <cell r="AS432">
            <v>0</v>
          </cell>
          <cell r="AX432" t="e">
            <v>#N/A</v>
          </cell>
          <cell r="AY432" t="e">
            <v>#N/A</v>
          </cell>
          <cell r="AZ432" t="e">
            <v>#N/A</v>
          </cell>
          <cell r="BA432">
            <v>0</v>
          </cell>
        </row>
        <row r="433">
          <cell r="B433">
            <v>1300</v>
          </cell>
          <cell r="C433" t="str">
            <v>MANSOOR ALI KAZMI</v>
          </cell>
          <cell r="D433" t="str">
            <v>SYED MEHMOOD HUSSAIN KAZMI</v>
          </cell>
          <cell r="E433" t="str">
            <v>C/O MOHAMMAD ASLAM,</v>
          </cell>
          <cell r="F433" t="str">
            <v>HABIB BANK LIMITED,</v>
          </cell>
          <cell r="G433" t="str">
            <v>MARKET ROAD BRANCH,</v>
          </cell>
          <cell r="H433" t="str">
            <v>HYDERABAD. TEL #0221-633616.</v>
          </cell>
          <cell r="K433">
            <v>3264</v>
          </cell>
          <cell r="L433">
            <v>3264</v>
          </cell>
          <cell r="M433">
            <v>0</v>
          </cell>
          <cell r="N433">
            <v>3264</v>
          </cell>
          <cell r="O433">
            <v>816</v>
          </cell>
          <cell r="P433">
            <v>653</v>
          </cell>
          <cell r="Q433">
            <v>1795</v>
          </cell>
          <cell r="U433" t="str">
            <v>MANSOOR ALI KAZMI</v>
          </cell>
          <cell r="Y433">
            <v>3264</v>
          </cell>
          <cell r="Z433">
            <v>3264</v>
          </cell>
          <cell r="AA433">
            <v>653</v>
          </cell>
          <cell r="AB433" t="str">
            <v>Non Filler</v>
          </cell>
          <cell r="AE433">
            <v>0</v>
          </cell>
          <cell r="AF433">
            <v>0</v>
          </cell>
          <cell r="AG433">
            <v>0</v>
          </cell>
          <cell r="AK433">
            <v>0</v>
          </cell>
          <cell r="AL433">
            <v>0</v>
          </cell>
          <cell r="AM433">
            <v>0</v>
          </cell>
          <cell r="AQ433">
            <v>0</v>
          </cell>
          <cell r="AR433">
            <v>0</v>
          </cell>
          <cell r="AS433">
            <v>0</v>
          </cell>
          <cell r="AX433" t="e">
            <v>#N/A</v>
          </cell>
          <cell r="AY433" t="e">
            <v>#N/A</v>
          </cell>
          <cell r="AZ433" t="e">
            <v>#N/A</v>
          </cell>
          <cell r="BA433">
            <v>0</v>
          </cell>
        </row>
        <row r="434">
          <cell r="B434">
            <v>1302</v>
          </cell>
          <cell r="C434" t="str">
            <v>MUHAMMAD IQBAL</v>
          </cell>
          <cell r="D434" t="str">
            <v>MUHAMMAD YOUSUF</v>
          </cell>
          <cell r="E434" t="str">
            <v>H.NO. D-396 BUL BULANI ST.,</v>
          </cell>
          <cell r="F434" t="str">
            <v>SHAHI BAZAR, HYDERABAD.</v>
          </cell>
          <cell r="K434">
            <v>391</v>
          </cell>
          <cell r="L434">
            <v>391</v>
          </cell>
          <cell r="M434">
            <v>0</v>
          </cell>
          <cell r="N434">
            <v>391</v>
          </cell>
          <cell r="O434">
            <v>98</v>
          </cell>
          <cell r="P434">
            <v>78</v>
          </cell>
          <cell r="Q434">
            <v>215</v>
          </cell>
          <cell r="U434" t="str">
            <v>MUHAMMAD IQBAL</v>
          </cell>
          <cell r="Y434">
            <v>391</v>
          </cell>
          <cell r="Z434">
            <v>391</v>
          </cell>
          <cell r="AA434">
            <v>78</v>
          </cell>
          <cell r="AB434" t="str">
            <v>Non Filler</v>
          </cell>
          <cell r="AE434">
            <v>0</v>
          </cell>
          <cell r="AF434">
            <v>0</v>
          </cell>
          <cell r="AG434">
            <v>0</v>
          </cell>
          <cell r="AK434">
            <v>0</v>
          </cell>
          <cell r="AL434">
            <v>0</v>
          </cell>
          <cell r="AM434">
            <v>0</v>
          </cell>
          <cell r="AQ434">
            <v>0</v>
          </cell>
          <cell r="AR434">
            <v>0</v>
          </cell>
          <cell r="AS434">
            <v>0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0</v>
          </cell>
        </row>
        <row r="435">
          <cell r="B435">
            <v>1303</v>
          </cell>
          <cell r="C435" t="str">
            <v>M. JAWEED</v>
          </cell>
          <cell r="D435" t="str">
            <v>M. SULEMAN</v>
          </cell>
          <cell r="E435" t="str">
            <v>F-317/1 CONGRESS LANE</v>
          </cell>
          <cell r="F435" t="str">
            <v>FOUJDARI ROAD, HYDERABAD.</v>
          </cell>
          <cell r="K435">
            <v>105</v>
          </cell>
          <cell r="L435">
            <v>105</v>
          </cell>
          <cell r="M435">
            <v>0</v>
          </cell>
          <cell r="N435">
            <v>105</v>
          </cell>
          <cell r="O435">
            <v>26</v>
          </cell>
          <cell r="P435">
            <v>21</v>
          </cell>
          <cell r="Q435">
            <v>58</v>
          </cell>
          <cell r="U435" t="str">
            <v>M. JAWEED</v>
          </cell>
          <cell r="Y435">
            <v>105</v>
          </cell>
          <cell r="Z435">
            <v>105</v>
          </cell>
          <cell r="AA435">
            <v>21</v>
          </cell>
          <cell r="AB435" t="str">
            <v>Non Filler</v>
          </cell>
          <cell r="AE435">
            <v>0</v>
          </cell>
          <cell r="AF435">
            <v>0</v>
          </cell>
          <cell r="AG435">
            <v>0</v>
          </cell>
          <cell r="AK435">
            <v>0</v>
          </cell>
          <cell r="AL435">
            <v>0</v>
          </cell>
          <cell r="AM435">
            <v>0</v>
          </cell>
          <cell r="AQ435">
            <v>0</v>
          </cell>
          <cell r="AR435">
            <v>0</v>
          </cell>
          <cell r="AS435">
            <v>0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0</v>
          </cell>
        </row>
        <row r="436">
          <cell r="B436">
            <v>1304</v>
          </cell>
          <cell r="C436" t="str">
            <v>SAEED ULLAH QURESHI</v>
          </cell>
          <cell r="D436" t="str">
            <v>MOHAMMAD SAMI ULLAH</v>
          </cell>
          <cell r="E436" t="str">
            <v>10-D UNIT 9,</v>
          </cell>
          <cell r="F436" t="str">
            <v>LATIFABAD, HYDERABAD.</v>
          </cell>
          <cell r="K436">
            <v>655</v>
          </cell>
          <cell r="L436">
            <v>655</v>
          </cell>
          <cell r="M436">
            <v>0</v>
          </cell>
          <cell r="N436">
            <v>655</v>
          </cell>
          <cell r="O436">
            <v>164</v>
          </cell>
          <cell r="P436">
            <v>131</v>
          </cell>
          <cell r="Q436">
            <v>360</v>
          </cell>
          <cell r="U436" t="str">
            <v>SAEED ULLAH QURESHI</v>
          </cell>
          <cell r="Y436">
            <v>655</v>
          </cell>
          <cell r="Z436">
            <v>655</v>
          </cell>
          <cell r="AA436">
            <v>131</v>
          </cell>
          <cell r="AB436" t="str">
            <v>Non Filler</v>
          </cell>
          <cell r="AE436">
            <v>0</v>
          </cell>
          <cell r="AF436">
            <v>0</v>
          </cell>
          <cell r="AG436">
            <v>0</v>
          </cell>
          <cell r="AK436">
            <v>0</v>
          </cell>
          <cell r="AL436">
            <v>0</v>
          </cell>
          <cell r="AM436">
            <v>0</v>
          </cell>
          <cell r="AQ436">
            <v>0</v>
          </cell>
          <cell r="AR436">
            <v>0</v>
          </cell>
          <cell r="AS436">
            <v>0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0</v>
          </cell>
        </row>
        <row r="437">
          <cell r="B437">
            <v>1306</v>
          </cell>
          <cell r="C437" t="str">
            <v>MUHAMMAD FARID</v>
          </cell>
          <cell r="D437" t="str">
            <v>MUHAMMAD YOUSUF</v>
          </cell>
          <cell r="E437" t="str">
            <v>SHOP 191 3/4</v>
          </cell>
          <cell r="F437" t="str">
            <v>NEAR JAMIA MASJID</v>
          </cell>
          <cell r="G437" t="str">
            <v>SADDAR, HYDERABAD.</v>
          </cell>
          <cell r="K437">
            <v>194</v>
          </cell>
          <cell r="L437">
            <v>194</v>
          </cell>
          <cell r="M437">
            <v>0</v>
          </cell>
          <cell r="N437">
            <v>194</v>
          </cell>
          <cell r="O437">
            <v>49</v>
          </cell>
          <cell r="P437">
            <v>39</v>
          </cell>
          <cell r="Q437">
            <v>106</v>
          </cell>
          <cell r="U437" t="str">
            <v>MUHAMMAD FARID</v>
          </cell>
          <cell r="Y437">
            <v>194</v>
          </cell>
          <cell r="Z437">
            <v>194</v>
          </cell>
          <cell r="AA437">
            <v>39</v>
          </cell>
          <cell r="AB437" t="str">
            <v>Non Filler</v>
          </cell>
          <cell r="AE437">
            <v>0</v>
          </cell>
          <cell r="AF437">
            <v>0</v>
          </cell>
          <cell r="AG437">
            <v>0</v>
          </cell>
          <cell r="AK437">
            <v>0</v>
          </cell>
          <cell r="AL437">
            <v>0</v>
          </cell>
          <cell r="AM437">
            <v>0</v>
          </cell>
          <cell r="AQ437">
            <v>0</v>
          </cell>
          <cell r="AR437">
            <v>0</v>
          </cell>
          <cell r="AS437">
            <v>0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0</v>
          </cell>
        </row>
        <row r="438">
          <cell r="B438">
            <v>1307</v>
          </cell>
          <cell r="C438" t="str">
            <v>ASIF YOUSUF</v>
          </cell>
          <cell r="D438" t="str">
            <v>MUHAMMAD YOUSUF</v>
          </cell>
          <cell r="E438" t="str">
            <v>155-C BLOCK-C UNIT-6,</v>
          </cell>
          <cell r="F438" t="str">
            <v>LATIFABAD, HYDERABAD.</v>
          </cell>
          <cell r="K438">
            <v>1956</v>
          </cell>
          <cell r="L438">
            <v>1956</v>
          </cell>
          <cell r="M438">
            <v>0</v>
          </cell>
          <cell r="N438">
            <v>1956</v>
          </cell>
          <cell r="O438">
            <v>489</v>
          </cell>
          <cell r="P438">
            <v>391</v>
          </cell>
          <cell r="Q438">
            <v>1076</v>
          </cell>
          <cell r="U438" t="str">
            <v>ASIF YOUSUF</v>
          </cell>
          <cell r="Y438">
            <v>1956</v>
          </cell>
          <cell r="Z438">
            <v>1956</v>
          </cell>
          <cell r="AA438">
            <v>391</v>
          </cell>
          <cell r="AB438" t="str">
            <v>Non Filler</v>
          </cell>
          <cell r="AE438">
            <v>0</v>
          </cell>
          <cell r="AF438">
            <v>0</v>
          </cell>
          <cell r="AG438">
            <v>0</v>
          </cell>
          <cell r="AK438">
            <v>0</v>
          </cell>
          <cell r="AL438">
            <v>0</v>
          </cell>
          <cell r="AM438">
            <v>0</v>
          </cell>
          <cell r="AQ438">
            <v>0</v>
          </cell>
          <cell r="AR438">
            <v>0</v>
          </cell>
          <cell r="AS438">
            <v>0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0</v>
          </cell>
        </row>
        <row r="439">
          <cell r="B439">
            <v>1308</v>
          </cell>
          <cell r="C439" t="str">
            <v>ABDUL GHAFOOR</v>
          </cell>
          <cell r="D439" t="str">
            <v>PANHOON KHAN</v>
          </cell>
          <cell r="E439" t="str">
            <v>M/S. FARAN SUGAR MILLS LTD.</v>
          </cell>
          <cell r="F439" t="str">
            <v>P.O.BOX-522, HYDERABAD.</v>
          </cell>
          <cell r="K439">
            <v>156</v>
          </cell>
          <cell r="L439">
            <v>156</v>
          </cell>
          <cell r="M439">
            <v>0</v>
          </cell>
          <cell r="N439">
            <v>156</v>
          </cell>
          <cell r="O439">
            <v>39</v>
          </cell>
          <cell r="P439">
            <v>31</v>
          </cell>
          <cell r="Q439">
            <v>86</v>
          </cell>
          <cell r="U439" t="str">
            <v>ABDUL GHAFOOR</v>
          </cell>
          <cell r="Y439">
            <v>156</v>
          </cell>
          <cell r="Z439">
            <v>156</v>
          </cell>
          <cell r="AA439">
            <v>31</v>
          </cell>
          <cell r="AB439" t="str">
            <v>Non Filler</v>
          </cell>
          <cell r="AE439">
            <v>0</v>
          </cell>
          <cell r="AF439">
            <v>0</v>
          </cell>
          <cell r="AG439">
            <v>0</v>
          </cell>
          <cell r="AK439">
            <v>0</v>
          </cell>
          <cell r="AL439">
            <v>0</v>
          </cell>
          <cell r="AM439">
            <v>0</v>
          </cell>
          <cell r="AQ439">
            <v>0</v>
          </cell>
          <cell r="AR439">
            <v>0</v>
          </cell>
          <cell r="AS439">
            <v>0</v>
          </cell>
          <cell r="AX439" t="e">
            <v>#N/A</v>
          </cell>
          <cell r="AY439" t="e">
            <v>#N/A</v>
          </cell>
          <cell r="AZ439" t="e">
            <v>#N/A</v>
          </cell>
          <cell r="BA439">
            <v>0</v>
          </cell>
        </row>
        <row r="440">
          <cell r="B440">
            <v>1309</v>
          </cell>
          <cell r="C440" t="str">
            <v>ABDUL GHANI</v>
          </cell>
          <cell r="D440" t="str">
            <v>ABDUL HAMEED</v>
          </cell>
          <cell r="E440" t="str">
            <v>HOUSE NO. D-21</v>
          </cell>
          <cell r="F440" t="str">
            <v>MEMON CO-OPT. HOUSING SOCIETY,</v>
          </cell>
          <cell r="G440" t="str">
            <v>HYDERABAD.</v>
          </cell>
          <cell r="K440">
            <v>156</v>
          </cell>
          <cell r="L440">
            <v>156</v>
          </cell>
          <cell r="M440">
            <v>0</v>
          </cell>
          <cell r="N440">
            <v>156</v>
          </cell>
          <cell r="O440">
            <v>39</v>
          </cell>
          <cell r="P440">
            <v>31</v>
          </cell>
          <cell r="Q440">
            <v>86</v>
          </cell>
          <cell r="U440" t="str">
            <v>ABDUL GHANI</v>
          </cell>
          <cell r="Y440">
            <v>156</v>
          </cell>
          <cell r="Z440">
            <v>156</v>
          </cell>
          <cell r="AA440">
            <v>31</v>
          </cell>
          <cell r="AB440" t="str">
            <v>Non Filler</v>
          </cell>
          <cell r="AE440">
            <v>0</v>
          </cell>
          <cell r="AF440">
            <v>0</v>
          </cell>
          <cell r="AG440">
            <v>0</v>
          </cell>
          <cell r="AK440">
            <v>0</v>
          </cell>
          <cell r="AL440">
            <v>0</v>
          </cell>
          <cell r="AM440">
            <v>0</v>
          </cell>
          <cell r="AQ440">
            <v>0</v>
          </cell>
          <cell r="AR440">
            <v>0</v>
          </cell>
          <cell r="AS440">
            <v>0</v>
          </cell>
          <cell r="AX440" t="e">
            <v>#N/A</v>
          </cell>
          <cell r="AY440" t="e">
            <v>#N/A</v>
          </cell>
          <cell r="AZ440" t="e">
            <v>#N/A</v>
          </cell>
          <cell r="BA440">
            <v>0</v>
          </cell>
        </row>
        <row r="441">
          <cell r="B441">
            <v>1311</v>
          </cell>
          <cell r="C441" t="str">
            <v>ABDUL MAJEED</v>
          </cell>
          <cell r="D441" t="str">
            <v>MUHAMMAD USMAN</v>
          </cell>
          <cell r="E441" t="str">
            <v>H.NO. D-52 1597</v>
          </cell>
          <cell r="F441" t="str">
            <v>SHAMDAS LANE RESHAM GALI</v>
          </cell>
          <cell r="G441" t="str">
            <v>HYDERABAD.</v>
          </cell>
          <cell r="K441">
            <v>17</v>
          </cell>
          <cell r="L441">
            <v>17</v>
          </cell>
          <cell r="M441">
            <v>0</v>
          </cell>
          <cell r="N441">
            <v>17</v>
          </cell>
          <cell r="O441">
            <v>4</v>
          </cell>
          <cell r="P441">
            <v>3</v>
          </cell>
          <cell r="Q441">
            <v>10</v>
          </cell>
          <cell r="U441" t="str">
            <v>ABDUL MAJEED</v>
          </cell>
          <cell r="Y441">
            <v>17</v>
          </cell>
          <cell r="Z441">
            <v>17</v>
          </cell>
          <cell r="AA441">
            <v>3</v>
          </cell>
          <cell r="AB441" t="str">
            <v>Non Filler</v>
          </cell>
          <cell r="AE441">
            <v>0</v>
          </cell>
          <cell r="AF441">
            <v>0</v>
          </cell>
          <cell r="AG441">
            <v>0</v>
          </cell>
          <cell r="AK441">
            <v>0</v>
          </cell>
          <cell r="AL441">
            <v>0</v>
          </cell>
          <cell r="AM441">
            <v>0</v>
          </cell>
          <cell r="AQ441">
            <v>0</v>
          </cell>
          <cell r="AR441">
            <v>0</v>
          </cell>
          <cell r="AS441">
            <v>0</v>
          </cell>
          <cell r="AX441" t="e">
            <v>#N/A</v>
          </cell>
          <cell r="AY441" t="e">
            <v>#N/A</v>
          </cell>
          <cell r="AZ441" t="e">
            <v>#N/A</v>
          </cell>
          <cell r="BA441">
            <v>0</v>
          </cell>
        </row>
        <row r="442">
          <cell r="B442">
            <v>1312</v>
          </cell>
          <cell r="C442" t="str">
            <v>MOHD IQBAL KAMDAR</v>
          </cell>
          <cell r="D442" t="str">
            <v>H. ISMAIL</v>
          </cell>
          <cell r="E442" t="str">
            <v>H.NO. C/11, 23/6</v>
          </cell>
          <cell r="F442" t="str">
            <v>SEJA STREET HYDERABAD.</v>
          </cell>
          <cell r="K442">
            <v>80</v>
          </cell>
          <cell r="L442">
            <v>80</v>
          </cell>
          <cell r="M442">
            <v>0</v>
          </cell>
          <cell r="N442">
            <v>80</v>
          </cell>
          <cell r="O442">
            <v>20</v>
          </cell>
          <cell r="P442">
            <v>16</v>
          </cell>
          <cell r="Q442">
            <v>44</v>
          </cell>
          <cell r="U442" t="str">
            <v>MOHD IQBAL KAMDAR</v>
          </cell>
          <cell r="Y442">
            <v>80</v>
          </cell>
          <cell r="Z442">
            <v>80</v>
          </cell>
          <cell r="AA442">
            <v>16</v>
          </cell>
          <cell r="AB442" t="str">
            <v>Non Filler</v>
          </cell>
          <cell r="AE442">
            <v>0</v>
          </cell>
          <cell r="AF442">
            <v>0</v>
          </cell>
          <cell r="AG442">
            <v>0</v>
          </cell>
          <cell r="AK442">
            <v>0</v>
          </cell>
          <cell r="AL442">
            <v>0</v>
          </cell>
          <cell r="AM442">
            <v>0</v>
          </cell>
          <cell r="AQ442">
            <v>0</v>
          </cell>
          <cell r="AR442">
            <v>0</v>
          </cell>
          <cell r="AS442">
            <v>0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0</v>
          </cell>
        </row>
        <row r="443">
          <cell r="B443">
            <v>1315</v>
          </cell>
          <cell r="C443" t="str">
            <v>HAROON RASHID</v>
          </cell>
          <cell r="D443" t="str">
            <v>ABDUL MAJEED</v>
          </cell>
          <cell r="E443" t="str">
            <v>H.N. F/51-800</v>
          </cell>
          <cell r="F443" t="str">
            <v>FAREED MOHALLAH</v>
          </cell>
          <cell r="G443" t="str">
            <v>HYDERABAD.</v>
          </cell>
          <cell r="K443">
            <v>82</v>
          </cell>
          <cell r="L443">
            <v>82</v>
          </cell>
          <cell r="M443">
            <v>0</v>
          </cell>
          <cell r="N443">
            <v>82</v>
          </cell>
          <cell r="O443">
            <v>21</v>
          </cell>
          <cell r="P443">
            <v>16</v>
          </cell>
          <cell r="Q443">
            <v>45</v>
          </cell>
          <cell r="U443" t="str">
            <v>HAROON RASHID</v>
          </cell>
          <cell r="V443" t="str">
            <v>4130301749245</v>
          </cell>
          <cell r="Y443">
            <v>82</v>
          </cell>
          <cell r="Z443">
            <v>82</v>
          </cell>
          <cell r="AA443">
            <v>16</v>
          </cell>
          <cell r="AB443" t="str">
            <v>Non Filler</v>
          </cell>
          <cell r="AE443">
            <v>0</v>
          </cell>
          <cell r="AF443">
            <v>0</v>
          </cell>
          <cell r="AG443">
            <v>0</v>
          </cell>
          <cell r="AK443">
            <v>0</v>
          </cell>
          <cell r="AL443">
            <v>0</v>
          </cell>
          <cell r="AM443">
            <v>0</v>
          </cell>
          <cell r="AQ443">
            <v>0</v>
          </cell>
          <cell r="AR443">
            <v>0</v>
          </cell>
          <cell r="AS443">
            <v>0</v>
          </cell>
          <cell r="AX443" t="e">
            <v>#N/A</v>
          </cell>
          <cell r="AY443" t="e">
            <v>#N/A</v>
          </cell>
          <cell r="AZ443" t="e">
            <v>#N/A</v>
          </cell>
          <cell r="BA443">
            <v>0</v>
          </cell>
        </row>
        <row r="444">
          <cell r="B444">
            <v>1317</v>
          </cell>
          <cell r="C444" t="str">
            <v>WAHID BUX MANGRIO</v>
          </cell>
          <cell r="D444" t="str">
            <v>QADIR BUX MANGRIO</v>
          </cell>
          <cell r="E444" t="str">
            <v>LASANI PAK (PVT) LTD.,</v>
          </cell>
          <cell r="F444" t="str">
            <v>487/2 AL HUSAINI BLDG.,</v>
          </cell>
          <cell r="G444" t="str">
            <v>SADDAR, HYDERABAD.</v>
          </cell>
          <cell r="K444">
            <v>91</v>
          </cell>
          <cell r="L444">
            <v>91</v>
          </cell>
          <cell r="M444">
            <v>0</v>
          </cell>
          <cell r="N444">
            <v>91</v>
          </cell>
          <cell r="O444">
            <v>23</v>
          </cell>
          <cell r="P444">
            <v>18</v>
          </cell>
          <cell r="Q444">
            <v>50</v>
          </cell>
          <cell r="U444" t="str">
            <v>WAHID BUX MANGRIO</v>
          </cell>
          <cell r="Y444">
            <v>91</v>
          </cell>
          <cell r="Z444">
            <v>91</v>
          </cell>
          <cell r="AA444">
            <v>18</v>
          </cell>
          <cell r="AB444" t="str">
            <v>Non Filler</v>
          </cell>
          <cell r="AE444">
            <v>0</v>
          </cell>
          <cell r="AF444">
            <v>0</v>
          </cell>
          <cell r="AG444">
            <v>0</v>
          </cell>
          <cell r="AK444">
            <v>0</v>
          </cell>
          <cell r="AL444">
            <v>0</v>
          </cell>
          <cell r="AM444">
            <v>0</v>
          </cell>
          <cell r="AQ444">
            <v>0</v>
          </cell>
          <cell r="AR444">
            <v>0</v>
          </cell>
          <cell r="AS444">
            <v>0</v>
          </cell>
          <cell r="AX444" t="e">
            <v>#N/A</v>
          </cell>
          <cell r="AY444" t="e">
            <v>#N/A</v>
          </cell>
          <cell r="AZ444" t="e">
            <v>#N/A</v>
          </cell>
          <cell r="BA444">
            <v>0</v>
          </cell>
        </row>
        <row r="445">
          <cell r="B445">
            <v>1318</v>
          </cell>
          <cell r="C445" t="str">
            <v>MRS. FATIMA BIBI</v>
          </cell>
          <cell r="D445" t="str">
            <v>W/O. MUHAMMAD AHMED</v>
          </cell>
          <cell r="E445" t="str">
            <v>B-1731 BULBULANI LANE</v>
          </cell>
          <cell r="F445" t="str">
            <v>HYDERABAD.</v>
          </cell>
          <cell r="K445">
            <v>1956</v>
          </cell>
          <cell r="L445">
            <v>1956</v>
          </cell>
          <cell r="M445">
            <v>0</v>
          </cell>
          <cell r="N445">
            <v>1956</v>
          </cell>
          <cell r="O445">
            <v>489</v>
          </cell>
          <cell r="P445">
            <v>391</v>
          </cell>
          <cell r="Q445">
            <v>1076</v>
          </cell>
          <cell r="U445" t="str">
            <v>MRS. FATIMA BIBI</v>
          </cell>
          <cell r="Y445">
            <v>1956</v>
          </cell>
          <cell r="Z445">
            <v>1956</v>
          </cell>
          <cell r="AA445">
            <v>391</v>
          </cell>
          <cell r="AB445" t="str">
            <v>Non Filler</v>
          </cell>
          <cell r="AE445">
            <v>0</v>
          </cell>
          <cell r="AF445">
            <v>0</v>
          </cell>
          <cell r="AG445">
            <v>0</v>
          </cell>
          <cell r="AK445">
            <v>0</v>
          </cell>
          <cell r="AL445">
            <v>0</v>
          </cell>
          <cell r="AM445">
            <v>0</v>
          </cell>
          <cell r="AQ445">
            <v>0</v>
          </cell>
          <cell r="AR445">
            <v>0</v>
          </cell>
          <cell r="AS445">
            <v>0</v>
          </cell>
          <cell r="AX445" t="e">
            <v>#N/A</v>
          </cell>
          <cell r="AY445" t="e">
            <v>#N/A</v>
          </cell>
          <cell r="AZ445" t="e">
            <v>#N/A</v>
          </cell>
          <cell r="BA445">
            <v>0</v>
          </cell>
        </row>
        <row r="446">
          <cell r="B446">
            <v>1319</v>
          </cell>
          <cell r="C446" t="str">
            <v>SHABBIR AHMED</v>
          </cell>
          <cell r="D446" t="str">
            <v>MOHAMAD IBRAHIM</v>
          </cell>
          <cell r="E446" t="str">
            <v>H.NO. 288 B/20</v>
          </cell>
          <cell r="F446" t="str">
            <v>MANSO KHAI INCLINE</v>
          </cell>
          <cell r="G446" t="str">
            <v>HYDERABAD.</v>
          </cell>
          <cell r="K446">
            <v>144</v>
          </cell>
          <cell r="L446">
            <v>144</v>
          </cell>
          <cell r="M446">
            <v>0</v>
          </cell>
          <cell r="N446">
            <v>144</v>
          </cell>
          <cell r="O446">
            <v>36</v>
          </cell>
          <cell r="P446">
            <v>29</v>
          </cell>
          <cell r="Q446">
            <v>79</v>
          </cell>
          <cell r="U446" t="str">
            <v>SHABBIR AHMED</v>
          </cell>
          <cell r="Y446">
            <v>144</v>
          </cell>
          <cell r="Z446">
            <v>144</v>
          </cell>
          <cell r="AA446">
            <v>29</v>
          </cell>
          <cell r="AB446" t="str">
            <v>Non Filler</v>
          </cell>
          <cell r="AE446">
            <v>0</v>
          </cell>
          <cell r="AF446">
            <v>0</v>
          </cell>
          <cell r="AG446">
            <v>0</v>
          </cell>
          <cell r="AK446">
            <v>0</v>
          </cell>
          <cell r="AL446">
            <v>0</v>
          </cell>
          <cell r="AM446">
            <v>0</v>
          </cell>
          <cell r="AQ446">
            <v>0</v>
          </cell>
          <cell r="AR446">
            <v>0</v>
          </cell>
          <cell r="AS446">
            <v>0</v>
          </cell>
          <cell r="AX446" t="e">
            <v>#N/A</v>
          </cell>
          <cell r="AY446" t="e">
            <v>#N/A</v>
          </cell>
          <cell r="AZ446" t="e">
            <v>#N/A</v>
          </cell>
          <cell r="BA446">
            <v>0</v>
          </cell>
        </row>
        <row r="447">
          <cell r="B447">
            <v>1321</v>
          </cell>
          <cell r="C447" t="str">
            <v>QAMR UNNISA</v>
          </cell>
          <cell r="D447" t="str">
            <v>ZAFAR HASSAN</v>
          </cell>
          <cell r="E447" t="str">
            <v>B-11, SIND UNIVERSITY COLONY</v>
          </cell>
          <cell r="F447" t="str">
            <v>JAMSHORO HYDERABAD.</v>
          </cell>
          <cell r="K447">
            <v>1956</v>
          </cell>
          <cell r="L447">
            <v>1956</v>
          </cell>
          <cell r="M447">
            <v>0</v>
          </cell>
          <cell r="N447">
            <v>1956</v>
          </cell>
          <cell r="O447">
            <v>489</v>
          </cell>
          <cell r="P447">
            <v>391</v>
          </cell>
          <cell r="Q447">
            <v>1076</v>
          </cell>
          <cell r="U447" t="str">
            <v>QAMR UNNISA</v>
          </cell>
          <cell r="Y447">
            <v>1956</v>
          </cell>
          <cell r="Z447">
            <v>1956</v>
          </cell>
          <cell r="AA447">
            <v>391</v>
          </cell>
          <cell r="AB447" t="str">
            <v>Non Filler</v>
          </cell>
          <cell r="AE447">
            <v>0</v>
          </cell>
          <cell r="AF447">
            <v>0</v>
          </cell>
          <cell r="AG447">
            <v>0</v>
          </cell>
          <cell r="AK447">
            <v>0</v>
          </cell>
          <cell r="AL447">
            <v>0</v>
          </cell>
          <cell r="AM447">
            <v>0</v>
          </cell>
          <cell r="AQ447">
            <v>0</v>
          </cell>
          <cell r="AR447">
            <v>0</v>
          </cell>
          <cell r="AS447">
            <v>0</v>
          </cell>
          <cell r="AX447" t="e">
            <v>#N/A</v>
          </cell>
          <cell r="AY447" t="e">
            <v>#N/A</v>
          </cell>
          <cell r="AZ447" t="e">
            <v>#N/A</v>
          </cell>
          <cell r="BA447">
            <v>0</v>
          </cell>
        </row>
        <row r="448">
          <cell r="B448">
            <v>1322</v>
          </cell>
          <cell r="C448" t="str">
            <v>MAZOOR AHMED SOOMRO</v>
          </cell>
          <cell r="D448" t="str">
            <v>MUHAMMAD HAYAT</v>
          </cell>
          <cell r="E448" t="str">
            <v>NO. 38-A ABDULLAH TOWN</v>
          </cell>
          <cell r="F448" t="str">
            <v>QASIMABAD, HYDERABAD.</v>
          </cell>
          <cell r="K448">
            <v>1956</v>
          </cell>
          <cell r="L448">
            <v>1956</v>
          </cell>
          <cell r="M448">
            <v>0</v>
          </cell>
          <cell r="N448">
            <v>1956</v>
          </cell>
          <cell r="O448">
            <v>489</v>
          </cell>
          <cell r="P448">
            <v>391</v>
          </cell>
          <cell r="Q448">
            <v>1076</v>
          </cell>
          <cell r="U448" t="str">
            <v>MAZOOR AHMED SOOMRO</v>
          </cell>
          <cell r="Y448">
            <v>1956</v>
          </cell>
          <cell r="Z448">
            <v>1956</v>
          </cell>
          <cell r="AA448">
            <v>391</v>
          </cell>
          <cell r="AB448" t="str">
            <v>Non Filler</v>
          </cell>
          <cell r="AE448">
            <v>0</v>
          </cell>
          <cell r="AF448">
            <v>0</v>
          </cell>
          <cell r="AG448">
            <v>0</v>
          </cell>
          <cell r="AK448">
            <v>0</v>
          </cell>
          <cell r="AL448">
            <v>0</v>
          </cell>
          <cell r="AM448">
            <v>0</v>
          </cell>
          <cell r="AQ448">
            <v>0</v>
          </cell>
          <cell r="AR448">
            <v>0</v>
          </cell>
          <cell r="AS448">
            <v>0</v>
          </cell>
          <cell r="AX448" t="e">
            <v>#N/A</v>
          </cell>
          <cell r="AY448" t="e">
            <v>#N/A</v>
          </cell>
          <cell r="AZ448" t="e">
            <v>#N/A</v>
          </cell>
          <cell r="BA448">
            <v>0</v>
          </cell>
        </row>
        <row r="449">
          <cell r="B449">
            <v>1325</v>
          </cell>
          <cell r="C449" t="str">
            <v>NAZAR MUHAMMAD MALIK</v>
          </cell>
          <cell r="D449" t="str">
            <v>ALI MUHAMMAD</v>
          </cell>
          <cell r="E449" t="str">
            <v>H.NO. D-43-2126</v>
          </cell>
          <cell r="F449" t="str">
            <v>CHOTKI GITI, HYDERABAD.</v>
          </cell>
          <cell r="K449">
            <v>91</v>
          </cell>
          <cell r="L449">
            <v>91</v>
          </cell>
          <cell r="M449">
            <v>0</v>
          </cell>
          <cell r="N449">
            <v>91</v>
          </cell>
          <cell r="O449">
            <v>23</v>
          </cell>
          <cell r="P449">
            <v>18</v>
          </cell>
          <cell r="Q449">
            <v>50</v>
          </cell>
          <cell r="U449" t="str">
            <v>NAZAR MUHAMMAD MALIK</v>
          </cell>
          <cell r="Y449">
            <v>91</v>
          </cell>
          <cell r="Z449">
            <v>91</v>
          </cell>
          <cell r="AA449">
            <v>18</v>
          </cell>
          <cell r="AB449" t="str">
            <v>Non Filler</v>
          </cell>
          <cell r="AE449">
            <v>0</v>
          </cell>
          <cell r="AF449">
            <v>0</v>
          </cell>
          <cell r="AG449">
            <v>0</v>
          </cell>
          <cell r="AK449">
            <v>0</v>
          </cell>
          <cell r="AL449">
            <v>0</v>
          </cell>
          <cell r="AM449">
            <v>0</v>
          </cell>
          <cell r="AQ449">
            <v>0</v>
          </cell>
          <cell r="AR449">
            <v>0</v>
          </cell>
          <cell r="AS449">
            <v>0</v>
          </cell>
          <cell r="AX449" t="e">
            <v>#N/A</v>
          </cell>
          <cell r="AY449" t="e">
            <v>#N/A</v>
          </cell>
          <cell r="AZ449" t="e">
            <v>#N/A</v>
          </cell>
          <cell r="BA449">
            <v>0</v>
          </cell>
        </row>
        <row r="450">
          <cell r="B450">
            <v>1328</v>
          </cell>
          <cell r="C450" t="str">
            <v>MOHAMMAD RAHEEL</v>
          </cell>
          <cell r="D450" t="str">
            <v>FAQIR MOHD</v>
          </cell>
          <cell r="E450" t="str">
            <v>FAQIR MOHD SULEMAN</v>
          </cell>
          <cell r="F450" t="str">
            <v>SHAHI BAZAR, MIRPURKHAS</v>
          </cell>
          <cell r="K450">
            <v>750</v>
          </cell>
          <cell r="L450">
            <v>750</v>
          </cell>
          <cell r="M450">
            <v>0</v>
          </cell>
          <cell r="N450">
            <v>750</v>
          </cell>
          <cell r="O450">
            <v>188</v>
          </cell>
          <cell r="P450">
            <v>150</v>
          </cell>
          <cell r="Q450">
            <v>412</v>
          </cell>
          <cell r="U450" t="str">
            <v>MOHAMMAD RAHEEL</v>
          </cell>
          <cell r="Y450">
            <v>750</v>
          </cell>
          <cell r="Z450">
            <v>750</v>
          </cell>
          <cell r="AA450">
            <v>150</v>
          </cell>
          <cell r="AB450" t="str">
            <v>Non Filler</v>
          </cell>
          <cell r="AE450">
            <v>0</v>
          </cell>
          <cell r="AF450">
            <v>0</v>
          </cell>
          <cell r="AG450">
            <v>0</v>
          </cell>
          <cell r="AK450">
            <v>0</v>
          </cell>
          <cell r="AL450">
            <v>0</v>
          </cell>
          <cell r="AM450">
            <v>0</v>
          </cell>
          <cell r="AQ450">
            <v>0</v>
          </cell>
          <cell r="AR450">
            <v>0</v>
          </cell>
          <cell r="AS450">
            <v>0</v>
          </cell>
          <cell r="AX450" t="e">
            <v>#N/A</v>
          </cell>
          <cell r="AY450" t="e">
            <v>#N/A</v>
          </cell>
          <cell r="AZ450" t="e">
            <v>#N/A</v>
          </cell>
          <cell r="BA450">
            <v>0</v>
          </cell>
        </row>
        <row r="451">
          <cell r="B451">
            <v>1331</v>
          </cell>
          <cell r="C451" t="str">
            <v>AHMED ALI DURANI</v>
          </cell>
          <cell r="D451" t="str">
            <v>LATE MAZHAR ALI DURANI</v>
          </cell>
          <cell r="E451" t="str">
            <v>C/O. RIAZ AHMED</v>
          </cell>
          <cell r="F451" t="str">
            <v>H.B.L., ZONAL OFFICE,</v>
          </cell>
          <cell r="G451" t="str">
            <v>QUEENS ROAD, SUKKUR.</v>
          </cell>
          <cell r="K451">
            <v>167</v>
          </cell>
          <cell r="L451">
            <v>167</v>
          </cell>
          <cell r="M451">
            <v>0</v>
          </cell>
          <cell r="N451">
            <v>167</v>
          </cell>
          <cell r="O451">
            <v>42</v>
          </cell>
          <cell r="P451">
            <v>33</v>
          </cell>
          <cell r="Q451">
            <v>92</v>
          </cell>
          <cell r="U451" t="str">
            <v>AHMED ALI DURANI</v>
          </cell>
          <cell r="Y451">
            <v>167</v>
          </cell>
          <cell r="Z451">
            <v>167</v>
          </cell>
          <cell r="AA451">
            <v>33</v>
          </cell>
          <cell r="AB451" t="str">
            <v>Non Filler</v>
          </cell>
          <cell r="AE451">
            <v>0</v>
          </cell>
          <cell r="AF451">
            <v>0</v>
          </cell>
          <cell r="AG451">
            <v>0</v>
          </cell>
          <cell r="AK451">
            <v>0</v>
          </cell>
          <cell r="AL451">
            <v>0</v>
          </cell>
          <cell r="AM451">
            <v>0</v>
          </cell>
          <cell r="AQ451">
            <v>0</v>
          </cell>
          <cell r="AR451">
            <v>0</v>
          </cell>
          <cell r="AS451">
            <v>0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0</v>
          </cell>
        </row>
        <row r="452">
          <cell r="B452">
            <v>1344</v>
          </cell>
          <cell r="C452" t="str">
            <v>SYED MUZAFFAR ALI ABEDI</v>
          </cell>
          <cell r="D452" t="str">
            <v>SYED ITRAT ALI</v>
          </cell>
          <cell r="E452" t="str">
            <v>H.B.L. FARID GATE BR,</v>
          </cell>
          <cell r="F452" t="str">
            <v>BAHAWALPUR.</v>
          </cell>
          <cell r="K452">
            <v>391</v>
          </cell>
          <cell r="L452">
            <v>391</v>
          </cell>
          <cell r="M452">
            <v>0</v>
          </cell>
          <cell r="N452">
            <v>391</v>
          </cell>
          <cell r="O452">
            <v>98</v>
          </cell>
          <cell r="P452">
            <v>78</v>
          </cell>
          <cell r="Q452">
            <v>215</v>
          </cell>
          <cell r="U452" t="str">
            <v>SYED MUZAFFAR ALI ABEDI</v>
          </cell>
          <cell r="Y452">
            <v>391</v>
          </cell>
          <cell r="Z452">
            <v>391</v>
          </cell>
          <cell r="AA452">
            <v>78</v>
          </cell>
          <cell r="AB452" t="str">
            <v>Non Filler</v>
          </cell>
          <cell r="AE452">
            <v>0</v>
          </cell>
          <cell r="AF452">
            <v>0</v>
          </cell>
          <cell r="AG452">
            <v>0</v>
          </cell>
          <cell r="AK452">
            <v>0</v>
          </cell>
          <cell r="AL452">
            <v>0</v>
          </cell>
          <cell r="AM452">
            <v>0</v>
          </cell>
          <cell r="AQ452">
            <v>0</v>
          </cell>
          <cell r="AR452">
            <v>0</v>
          </cell>
          <cell r="AS452">
            <v>0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0</v>
          </cell>
        </row>
        <row r="453">
          <cell r="B453">
            <v>1349</v>
          </cell>
          <cell r="C453" t="str">
            <v>NAEEM IQBAL</v>
          </cell>
          <cell r="D453" t="str">
            <v>ABDUL AZIZ</v>
          </cell>
          <cell r="E453" t="str">
            <v>81-B, MODEL TOWN,</v>
          </cell>
          <cell r="F453" t="str">
            <v>GUJRANWALA</v>
          </cell>
          <cell r="K453">
            <v>138</v>
          </cell>
          <cell r="L453">
            <v>138</v>
          </cell>
          <cell r="M453">
            <v>0</v>
          </cell>
          <cell r="N453">
            <v>138</v>
          </cell>
          <cell r="O453">
            <v>35</v>
          </cell>
          <cell r="P453">
            <v>28</v>
          </cell>
          <cell r="Q453">
            <v>75</v>
          </cell>
          <cell r="U453" t="str">
            <v>NAEEM IQBAL</v>
          </cell>
          <cell r="Y453">
            <v>138</v>
          </cell>
          <cell r="Z453">
            <v>138</v>
          </cell>
          <cell r="AA453">
            <v>28</v>
          </cell>
          <cell r="AB453" t="str">
            <v>Non Filler</v>
          </cell>
          <cell r="AE453">
            <v>0</v>
          </cell>
          <cell r="AF453">
            <v>0</v>
          </cell>
          <cell r="AG453">
            <v>0</v>
          </cell>
          <cell r="AK453">
            <v>0</v>
          </cell>
          <cell r="AL453">
            <v>0</v>
          </cell>
          <cell r="AM453">
            <v>0</v>
          </cell>
          <cell r="AQ453">
            <v>0</v>
          </cell>
          <cell r="AR453">
            <v>0</v>
          </cell>
          <cell r="AS453">
            <v>0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0</v>
          </cell>
        </row>
        <row r="454">
          <cell r="B454">
            <v>1353</v>
          </cell>
          <cell r="C454" t="str">
            <v>MOHAMMAD TARIQ</v>
          </cell>
          <cell r="D454" t="str">
            <v>ABDUL AZIZ</v>
          </cell>
          <cell r="E454" t="str">
            <v>CLOTH MARCHANT</v>
          </cell>
          <cell r="F454" t="str">
            <v>NIA BAZAR, KASUR.</v>
          </cell>
          <cell r="K454">
            <v>1135</v>
          </cell>
          <cell r="L454">
            <v>1135</v>
          </cell>
          <cell r="M454">
            <v>0</v>
          </cell>
          <cell r="N454">
            <v>1135</v>
          </cell>
          <cell r="O454">
            <v>284</v>
          </cell>
          <cell r="P454">
            <v>227</v>
          </cell>
          <cell r="Q454">
            <v>624</v>
          </cell>
          <cell r="U454" t="str">
            <v>MOHAMMAD TARIQ</v>
          </cell>
          <cell r="Y454">
            <v>1135</v>
          </cell>
          <cell r="Z454">
            <v>1135</v>
          </cell>
          <cell r="AA454">
            <v>227</v>
          </cell>
          <cell r="AB454" t="str">
            <v>Non Filler</v>
          </cell>
          <cell r="AE454">
            <v>0</v>
          </cell>
          <cell r="AF454">
            <v>0</v>
          </cell>
          <cell r="AG454">
            <v>0</v>
          </cell>
          <cell r="AK454">
            <v>0</v>
          </cell>
          <cell r="AL454">
            <v>0</v>
          </cell>
          <cell r="AM454">
            <v>0</v>
          </cell>
          <cell r="AQ454">
            <v>0</v>
          </cell>
          <cell r="AR454">
            <v>0</v>
          </cell>
          <cell r="AS454">
            <v>0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0</v>
          </cell>
        </row>
        <row r="455">
          <cell r="B455">
            <v>1354</v>
          </cell>
          <cell r="C455" t="str">
            <v>MOHAMMAD ARSHAD</v>
          </cell>
          <cell r="D455" t="str">
            <v>MOHAMMAD IBRAHIM</v>
          </cell>
          <cell r="E455" t="str">
            <v>HBL RAILWAY ROAD,</v>
          </cell>
          <cell r="F455" t="str">
            <v>KASUR.</v>
          </cell>
          <cell r="K455">
            <v>120</v>
          </cell>
          <cell r="L455">
            <v>120</v>
          </cell>
          <cell r="M455">
            <v>0</v>
          </cell>
          <cell r="N455">
            <v>120</v>
          </cell>
          <cell r="O455">
            <v>30</v>
          </cell>
          <cell r="P455">
            <v>24</v>
          </cell>
          <cell r="Q455">
            <v>66</v>
          </cell>
          <cell r="U455" t="str">
            <v>MOHAMMAD ARSHAD</v>
          </cell>
          <cell r="V455" t="str">
            <v>3510206388045</v>
          </cell>
          <cell r="Y455">
            <v>120</v>
          </cell>
          <cell r="Z455">
            <v>120</v>
          </cell>
          <cell r="AA455">
            <v>24</v>
          </cell>
          <cell r="AB455" t="str">
            <v>Non Filler</v>
          </cell>
          <cell r="AE455">
            <v>0</v>
          </cell>
          <cell r="AF455">
            <v>0</v>
          </cell>
          <cell r="AG455">
            <v>0</v>
          </cell>
          <cell r="AK455">
            <v>0</v>
          </cell>
          <cell r="AL455">
            <v>0</v>
          </cell>
          <cell r="AM455">
            <v>0</v>
          </cell>
          <cell r="AQ455">
            <v>0</v>
          </cell>
          <cell r="AR455">
            <v>0</v>
          </cell>
          <cell r="AS455">
            <v>0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0</v>
          </cell>
        </row>
        <row r="456">
          <cell r="B456">
            <v>1357</v>
          </cell>
          <cell r="C456" t="str">
            <v>MOHAMMAD HABIBULLAH</v>
          </cell>
          <cell r="D456" t="str">
            <v>MOHAMMAD TUFAIL</v>
          </cell>
          <cell r="E456" t="str">
            <v>87 - D, AL FAISAL TOWN,</v>
          </cell>
          <cell r="F456" t="str">
            <v>LAHORE CANTT.</v>
          </cell>
          <cell r="K456">
            <v>179</v>
          </cell>
          <cell r="L456">
            <v>179</v>
          </cell>
          <cell r="M456">
            <v>0</v>
          </cell>
          <cell r="N456">
            <v>179</v>
          </cell>
          <cell r="O456">
            <v>45</v>
          </cell>
          <cell r="P456">
            <v>36</v>
          </cell>
          <cell r="Q456">
            <v>98</v>
          </cell>
          <cell r="U456" t="str">
            <v>MOHAMMAD HABIBULLAH</v>
          </cell>
          <cell r="V456" t="str">
            <v>3520116773839</v>
          </cell>
          <cell r="Y456">
            <v>179</v>
          </cell>
          <cell r="Z456">
            <v>179</v>
          </cell>
          <cell r="AA456">
            <v>36</v>
          </cell>
          <cell r="AB456" t="str">
            <v>Non Filler</v>
          </cell>
          <cell r="AE456">
            <v>0</v>
          </cell>
          <cell r="AF456">
            <v>0</v>
          </cell>
          <cell r="AG456">
            <v>0</v>
          </cell>
          <cell r="AK456">
            <v>0</v>
          </cell>
          <cell r="AL456">
            <v>0</v>
          </cell>
          <cell r="AM456">
            <v>0</v>
          </cell>
          <cell r="AQ456">
            <v>0</v>
          </cell>
          <cell r="AR456">
            <v>0</v>
          </cell>
          <cell r="AS456">
            <v>0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</row>
        <row r="457">
          <cell r="B457">
            <v>1360</v>
          </cell>
          <cell r="C457" t="str">
            <v>MUHAMMAD ARSHAD</v>
          </cell>
          <cell r="D457" t="str">
            <v>HASHMAT ALI</v>
          </cell>
          <cell r="E457" t="str">
            <v>HBL MALL ZONE</v>
          </cell>
          <cell r="F457" t="str">
            <v>BANK SQUARE LAHORE.</v>
          </cell>
          <cell r="K457">
            <v>57</v>
          </cell>
          <cell r="L457">
            <v>57</v>
          </cell>
          <cell r="M457">
            <v>0</v>
          </cell>
          <cell r="N457">
            <v>57</v>
          </cell>
          <cell r="O457">
            <v>14</v>
          </cell>
          <cell r="P457">
            <v>9</v>
          </cell>
          <cell r="Q457">
            <v>34</v>
          </cell>
          <cell r="U457" t="str">
            <v>MUHAMMAD ARSHAD</v>
          </cell>
          <cell r="V457" t="str">
            <v>3520164797149</v>
          </cell>
          <cell r="Y457">
            <v>57</v>
          </cell>
          <cell r="Z457">
            <v>57</v>
          </cell>
          <cell r="AA457">
            <v>9</v>
          </cell>
          <cell r="AB457" t="str">
            <v>Filler</v>
          </cell>
          <cell r="AE457">
            <v>0</v>
          </cell>
          <cell r="AF457">
            <v>0</v>
          </cell>
          <cell r="AG457">
            <v>0</v>
          </cell>
          <cell r="AK457">
            <v>0</v>
          </cell>
          <cell r="AL457">
            <v>0</v>
          </cell>
          <cell r="AM457">
            <v>0</v>
          </cell>
          <cell r="AQ457">
            <v>0</v>
          </cell>
          <cell r="AR457">
            <v>0</v>
          </cell>
          <cell r="AS457">
            <v>0</v>
          </cell>
          <cell r="AX457" t="e">
            <v>#N/A</v>
          </cell>
          <cell r="AY457" t="e">
            <v>#N/A</v>
          </cell>
          <cell r="AZ457" t="e">
            <v>#N/A</v>
          </cell>
          <cell r="BA457">
            <v>0</v>
          </cell>
        </row>
        <row r="458">
          <cell r="B458">
            <v>1365</v>
          </cell>
          <cell r="C458" t="str">
            <v>SAEED ZADA</v>
          </cell>
          <cell r="D458" t="str">
            <v>LAL ZADA</v>
          </cell>
          <cell r="E458" t="str">
            <v>2 MAAN MARKET STREET-1,</v>
          </cell>
          <cell r="F458" t="str">
            <v>MONTGOMERY BAZAR,</v>
          </cell>
          <cell r="G458" t="str">
            <v>FAISALABAD.</v>
          </cell>
          <cell r="K458">
            <v>391</v>
          </cell>
          <cell r="L458">
            <v>391</v>
          </cell>
          <cell r="M458">
            <v>0</v>
          </cell>
          <cell r="N458">
            <v>391</v>
          </cell>
          <cell r="O458">
            <v>98</v>
          </cell>
          <cell r="P458">
            <v>78</v>
          </cell>
          <cell r="Q458">
            <v>215</v>
          </cell>
          <cell r="U458" t="str">
            <v>SAEED ZADA</v>
          </cell>
          <cell r="Y458">
            <v>391</v>
          </cell>
          <cell r="Z458">
            <v>391</v>
          </cell>
          <cell r="AA458">
            <v>78</v>
          </cell>
          <cell r="AB458" t="str">
            <v>Non Filler</v>
          </cell>
          <cell r="AE458">
            <v>0</v>
          </cell>
          <cell r="AF458">
            <v>0</v>
          </cell>
          <cell r="AG458">
            <v>0</v>
          </cell>
          <cell r="AK458">
            <v>0</v>
          </cell>
          <cell r="AL458">
            <v>0</v>
          </cell>
          <cell r="AM458">
            <v>0</v>
          </cell>
          <cell r="AQ458">
            <v>0</v>
          </cell>
          <cell r="AR458">
            <v>0</v>
          </cell>
          <cell r="AS458">
            <v>0</v>
          </cell>
          <cell r="AX458" t="e">
            <v>#N/A</v>
          </cell>
          <cell r="AY458" t="e">
            <v>#N/A</v>
          </cell>
          <cell r="AZ458" t="e">
            <v>#N/A</v>
          </cell>
          <cell r="BA458">
            <v>0</v>
          </cell>
        </row>
        <row r="459">
          <cell r="B459">
            <v>1368</v>
          </cell>
          <cell r="C459" t="str">
            <v>SARDAR AFSAR</v>
          </cell>
          <cell r="D459" t="str">
            <v>ABDUL JABAR KHAN</v>
          </cell>
          <cell r="E459" t="str">
            <v>2 MAAN MARKET STREET-1,</v>
          </cell>
          <cell r="F459" t="str">
            <v>MONTGOMERY BAZAR,</v>
          </cell>
          <cell r="G459" t="str">
            <v>FAISALABAD.</v>
          </cell>
          <cell r="K459">
            <v>391</v>
          </cell>
          <cell r="L459">
            <v>391</v>
          </cell>
          <cell r="M459">
            <v>0</v>
          </cell>
          <cell r="N459">
            <v>391</v>
          </cell>
          <cell r="O459">
            <v>98</v>
          </cell>
          <cell r="P459">
            <v>78</v>
          </cell>
          <cell r="Q459">
            <v>215</v>
          </cell>
          <cell r="U459" t="str">
            <v>SARDAR AFSAR</v>
          </cell>
          <cell r="Y459">
            <v>391</v>
          </cell>
          <cell r="Z459">
            <v>391</v>
          </cell>
          <cell r="AA459">
            <v>78</v>
          </cell>
          <cell r="AB459" t="str">
            <v>Non Filler</v>
          </cell>
          <cell r="AE459">
            <v>0</v>
          </cell>
          <cell r="AF459">
            <v>0</v>
          </cell>
          <cell r="AG459">
            <v>0</v>
          </cell>
          <cell r="AK459">
            <v>0</v>
          </cell>
          <cell r="AL459">
            <v>0</v>
          </cell>
          <cell r="AM459">
            <v>0</v>
          </cell>
          <cell r="AQ459">
            <v>0</v>
          </cell>
          <cell r="AR459">
            <v>0</v>
          </cell>
          <cell r="AS459">
            <v>0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</row>
        <row r="460">
          <cell r="B460">
            <v>1372</v>
          </cell>
          <cell r="C460" t="str">
            <v>HAMID ARSHAD</v>
          </cell>
          <cell r="D460" t="str">
            <v>ABDUL HAMID GHAZI</v>
          </cell>
          <cell r="E460" t="str">
            <v>DY DIRECTOR (HP) 265</v>
          </cell>
          <cell r="F460" t="str">
            <v>MUHAMMAD HUSSAIN ROAD,</v>
          </cell>
          <cell r="G460" t="str">
            <v>CSD HO ROAD, RAWALPINDI.</v>
          </cell>
          <cell r="K460">
            <v>328</v>
          </cell>
          <cell r="L460">
            <v>328</v>
          </cell>
          <cell r="M460">
            <v>0</v>
          </cell>
          <cell r="N460">
            <v>328</v>
          </cell>
          <cell r="O460">
            <v>82</v>
          </cell>
          <cell r="P460">
            <v>66</v>
          </cell>
          <cell r="Q460">
            <v>180</v>
          </cell>
          <cell r="U460" t="str">
            <v>HAMID ARSHAD</v>
          </cell>
          <cell r="V460" t="str">
            <v>3740595303613</v>
          </cell>
          <cell r="Y460">
            <v>328</v>
          </cell>
          <cell r="Z460">
            <v>328</v>
          </cell>
          <cell r="AA460">
            <v>66</v>
          </cell>
          <cell r="AB460" t="str">
            <v>Non Filler</v>
          </cell>
          <cell r="AE460">
            <v>0</v>
          </cell>
          <cell r="AF460">
            <v>0</v>
          </cell>
          <cell r="AG460">
            <v>0</v>
          </cell>
          <cell r="AK460">
            <v>0</v>
          </cell>
          <cell r="AL460">
            <v>0</v>
          </cell>
          <cell r="AM460">
            <v>0</v>
          </cell>
          <cell r="AQ460">
            <v>0</v>
          </cell>
          <cell r="AR460">
            <v>0</v>
          </cell>
          <cell r="AS460">
            <v>0</v>
          </cell>
          <cell r="AX460" t="e">
            <v>#N/A</v>
          </cell>
          <cell r="AY460" t="e">
            <v>#N/A</v>
          </cell>
          <cell r="AZ460" t="e">
            <v>#N/A</v>
          </cell>
          <cell r="BA460">
            <v>0</v>
          </cell>
        </row>
        <row r="461">
          <cell r="B461">
            <v>1373</v>
          </cell>
          <cell r="C461" t="str">
            <v>SAGHIR SAFDAR MALIK</v>
          </cell>
          <cell r="D461" t="str">
            <v>MALIK SAFDAR ALI</v>
          </cell>
          <cell r="E461" t="str">
            <v>H.NO. 2996/97 BHOOSA MANDI</v>
          </cell>
          <cell r="F461" t="str">
            <v>SADDAR, RAWALPINDI.</v>
          </cell>
          <cell r="K461">
            <v>1956</v>
          </cell>
          <cell r="L461">
            <v>1956</v>
          </cell>
          <cell r="M461">
            <v>0</v>
          </cell>
          <cell r="N461">
            <v>1956</v>
          </cell>
          <cell r="O461">
            <v>489</v>
          </cell>
          <cell r="P461">
            <v>391</v>
          </cell>
          <cell r="Q461">
            <v>1076</v>
          </cell>
          <cell r="U461" t="str">
            <v>SAGHIR SAFDAR MALIK</v>
          </cell>
          <cell r="Y461">
            <v>1956</v>
          </cell>
          <cell r="Z461">
            <v>1956</v>
          </cell>
          <cell r="AA461">
            <v>391</v>
          </cell>
          <cell r="AB461" t="str">
            <v>Non Filler</v>
          </cell>
          <cell r="AE461">
            <v>0</v>
          </cell>
          <cell r="AF461">
            <v>0</v>
          </cell>
          <cell r="AG461">
            <v>0</v>
          </cell>
          <cell r="AK461">
            <v>0</v>
          </cell>
          <cell r="AL461">
            <v>0</v>
          </cell>
          <cell r="AM461">
            <v>0</v>
          </cell>
          <cell r="AQ461">
            <v>0</v>
          </cell>
          <cell r="AR461">
            <v>0</v>
          </cell>
          <cell r="AS461">
            <v>0</v>
          </cell>
          <cell r="AX461" t="e">
            <v>#N/A</v>
          </cell>
          <cell r="AY461" t="e">
            <v>#N/A</v>
          </cell>
          <cell r="AZ461" t="e">
            <v>#N/A</v>
          </cell>
          <cell r="BA461">
            <v>0</v>
          </cell>
        </row>
        <row r="462">
          <cell r="B462">
            <v>1375</v>
          </cell>
          <cell r="C462" t="str">
            <v>AQIL BILAL WARSI</v>
          </cell>
          <cell r="D462" t="str">
            <v>S.M. HABIBULLAH WARSI</v>
          </cell>
          <cell r="E462" t="str">
            <v>SARHAD PAINT &amp; HARDWARE STORE</v>
          </cell>
          <cell r="F462" t="str">
            <v>NISHTAR ROAD, ADAMJEE ROAD,</v>
          </cell>
          <cell r="G462" t="str">
            <v>RAWALPINDI CANTT.</v>
          </cell>
          <cell r="K462">
            <v>391</v>
          </cell>
          <cell r="L462">
            <v>391</v>
          </cell>
          <cell r="M462">
            <v>0</v>
          </cell>
          <cell r="N462">
            <v>391</v>
          </cell>
          <cell r="O462">
            <v>98</v>
          </cell>
          <cell r="P462">
            <v>78</v>
          </cell>
          <cell r="Q462">
            <v>215</v>
          </cell>
          <cell r="U462" t="str">
            <v>AQIL BILAL WARSI</v>
          </cell>
          <cell r="Y462">
            <v>391</v>
          </cell>
          <cell r="Z462">
            <v>391</v>
          </cell>
          <cell r="AA462">
            <v>78</v>
          </cell>
          <cell r="AB462" t="str">
            <v>Non Filler</v>
          </cell>
          <cell r="AE462">
            <v>0</v>
          </cell>
          <cell r="AF462">
            <v>0</v>
          </cell>
          <cell r="AG462">
            <v>0</v>
          </cell>
          <cell r="AK462">
            <v>0</v>
          </cell>
          <cell r="AL462">
            <v>0</v>
          </cell>
          <cell r="AM462">
            <v>0</v>
          </cell>
          <cell r="AQ462">
            <v>0</v>
          </cell>
          <cell r="AR462">
            <v>0</v>
          </cell>
          <cell r="AS462">
            <v>0</v>
          </cell>
          <cell r="AX462" t="e">
            <v>#N/A</v>
          </cell>
          <cell r="AY462" t="e">
            <v>#N/A</v>
          </cell>
          <cell r="AZ462" t="e">
            <v>#N/A</v>
          </cell>
          <cell r="BA462">
            <v>0</v>
          </cell>
        </row>
        <row r="463">
          <cell r="B463">
            <v>1377</v>
          </cell>
          <cell r="C463" t="str">
            <v>CH IHTISHAM UL QAYYUM</v>
          </cell>
          <cell r="D463" t="str">
            <v>CH ZIA UL HAQ</v>
          </cell>
          <cell r="E463" t="str">
            <v>796-F S/TOWN</v>
          </cell>
          <cell r="F463" t="str">
            <v>RAWALPINDI.</v>
          </cell>
          <cell r="K463">
            <v>156</v>
          </cell>
          <cell r="L463">
            <v>156</v>
          </cell>
          <cell r="M463">
            <v>0</v>
          </cell>
          <cell r="N463">
            <v>156</v>
          </cell>
          <cell r="O463">
            <v>39</v>
          </cell>
          <cell r="P463">
            <v>31</v>
          </cell>
          <cell r="Q463">
            <v>86</v>
          </cell>
          <cell r="U463" t="str">
            <v>CH IHTISHAM UL QAYYUM</v>
          </cell>
          <cell r="Y463">
            <v>156</v>
          </cell>
          <cell r="Z463">
            <v>156</v>
          </cell>
          <cell r="AA463">
            <v>31</v>
          </cell>
          <cell r="AB463" t="str">
            <v>Non Filler</v>
          </cell>
          <cell r="AE463">
            <v>0</v>
          </cell>
          <cell r="AF463">
            <v>0</v>
          </cell>
          <cell r="AG463">
            <v>0</v>
          </cell>
          <cell r="AK463">
            <v>0</v>
          </cell>
          <cell r="AL463">
            <v>0</v>
          </cell>
          <cell r="AM463">
            <v>0</v>
          </cell>
          <cell r="AQ463">
            <v>0</v>
          </cell>
          <cell r="AR463">
            <v>0</v>
          </cell>
          <cell r="AS463">
            <v>0</v>
          </cell>
          <cell r="AX463" t="e">
            <v>#N/A</v>
          </cell>
          <cell r="AY463" t="e">
            <v>#N/A</v>
          </cell>
          <cell r="AZ463" t="e">
            <v>#N/A</v>
          </cell>
          <cell r="BA463">
            <v>0</v>
          </cell>
        </row>
        <row r="464">
          <cell r="B464">
            <v>1380</v>
          </cell>
          <cell r="C464" t="str">
            <v>ABDUL MAJEED</v>
          </cell>
          <cell r="D464" t="str">
            <v>YAR MOHAMMAD</v>
          </cell>
          <cell r="E464" t="str">
            <v>H.B.L., ZONAL OFFICE</v>
          </cell>
          <cell r="F464" t="str">
            <v>RAHIM YAR KHAN.</v>
          </cell>
          <cell r="K464">
            <v>1135</v>
          </cell>
          <cell r="L464">
            <v>1135</v>
          </cell>
          <cell r="M464">
            <v>0</v>
          </cell>
          <cell r="N464">
            <v>1135</v>
          </cell>
          <cell r="O464">
            <v>284</v>
          </cell>
          <cell r="P464">
            <v>227</v>
          </cell>
          <cell r="Q464">
            <v>624</v>
          </cell>
          <cell r="U464" t="str">
            <v>ABDUL MAJEED</v>
          </cell>
          <cell r="Y464">
            <v>1135</v>
          </cell>
          <cell r="Z464">
            <v>1135</v>
          </cell>
          <cell r="AA464">
            <v>227</v>
          </cell>
          <cell r="AB464" t="str">
            <v>Non Filler</v>
          </cell>
          <cell r="AE464">
            <v>0</v>
          </cell>
          <cell r="AF464">
            <v>0</v>
          </cell>
          <cell r="AG464">
            <v>0</v>
          </cell>
          <cell r="AK464">
            <v>0</v>
          </cell>
          <cell r="AL464">
            <v>0</v>
          </cell>
          <cell r="AM464">
            <v>0</v>
          </cell>
          <cell r="AQ464">
            <v>0</v>
          </cell>
          <cell r="AR464">
            <v>0</v>
          </cell>
          <cell r="AS464">
            <v>0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</row>
        <row r="465">
          <cell r="B465">
            <v>1381</v>
          </cell>
          <cell r="C465" t="str">
            <v>KHAWAJA ASIF RAUF</v>
          </cell>
          <cell r="D465" t="str">
            <v>KHAWAJA ABDUL RAUF</v>
          </cell>
          <cell r="E465" t="str">
            <v>616-A SATELLITE TOWN</v>
          </cell>
          <cell r="F465" t="str">
            <v>SARGODHA.</v>
          </cell>
          <cell r="K465">
            <v>810</v>
          </cell>
          <cell r="L465">
            <v>810</v>
          </cell>
          <cell r="M465">
            <v>0</v>
          </cell>
          <cell r="N465">
            <v>810</v>
          </cell>
          <cell r="O465">
            <v>203</v>
          </cell>
          <cell r="P465">
            <v>122</v>
          </cell>
          <cell r="Q465">
            <v>485</v>
          </cell>
          <cell r="U465" t="str">
            <v>KHAWAJA ASIF RAUF</v>
          </cell>
          <cell r="V465" t="str">
            <v>3520295701271</v>
          </cell>
          <cell r="Y465">
            <v>810</v>
          </cell>
          <cell r="Z465">
            <v>810</v>
          </cell>
          <cell r="AA465">
            <v>122</v>
          </cell>
          <cell r="AB465" t="str">
            <v>Filler</v>
          </cell>
          <cell r="AE465">
            <v>0</v>
          </cell>
          <cell r="AF465">
            <v>0</v>
          </cell>
          <cell r="AG465">
            <v>0</v>
          </cell>
          <cell r="AK465">
            <v>0</v>
          </cell>
          <cell r="AL465">
            <v>0</v>
          </cell>
          <cell r="AM465">
            <v>0</v>
          </cell>
          <cell r="AQ465">
            <v>0</v>
          </cell>
          <cell r="AR465">
            <v>0</v>
          </cell>
          <cell r="AS465">
            <v>0</v>
          </cell>
          <cell r="AX465" t="e">
            <v>#N/A</v>
          </cell>
          <cell r="AY465" t="e">
            <v>#N/A</v>
          </cell>
          <cell r="AZ465" t="e">
            <v>#N/A</v>
          </cell>
          <cell r="BA465">
            <v>0</v>
          </cell>
        </row>
        <row r="466">
          <cell r="B466">
            <v>1384</v>
          </cell>
          <cell r="C466" t="str">
            <v>RASHID KHAN</v>
          </cell>
          <cell r="D466" t="str">
            <v>HASHMAT KHAN</v>
          </cell>
          <cell r="E466" t="str">
            <v>6 E V/51</v>
          </cell>
          <cell r="F466" t="str">
            <v>WAH CANTT.</v>
          </cell>
          <cell r="K466">
            <v>391</v>
          </cell>
          <cell r="L466">
            <v>391</v>
          </cell>
          <cell r="M466">
            <v>0</v>
          </cell>
          <cell r="N466">
            <v>391</v>
          </cell>
          <cell r="O466">
            <v>98</v>
          </cell>
          <cell r="P466">
            <v>78</v>
          </cell>
          <cell r="Q466">
            <v>215</v>
          </cell>
          <cell r="U466" t="str">
            <v>RASHID KHAN</v>
          </cell>
          <cell r="Y466">
            <v>391</v>
          </cell>
          <cell r="Z466">
            <v>391</v>
          </cell>
          <cell r="AA466">
            <v>78</v>
          </cell>
          <cell r="AB466" t="str">
            <v>Non Filler</v>
          </cell>
          <cell r="AE466">
            <v>0</v>
          </cell>
          <cell r="AF466">
            <v>0</v>
          </cell>
          <cell r="AG466">
            <v>0</v>
          </cell>
          <cell r="AK466">
            <v>0</v>
          </cell>
          <cell r="AL466">
            <v>0</v>
          </cell>
          <cell r="AM466">
            <v>0</v>
          </cell>
          <cell r="AQ466">
            <v>0</v>
          </cell>
          <cell r="AR466">
            <v>0</v>
          </cell>
          <cell r="AS466">
            <v>0</v>
          </cell>
          <cell r="AX466" t="e">
            <v>#N/A</v>
          </cell>
          <cell r="AY466" t="e">
            <v>#N/A</v>
          </cell>
          <cell r="AZ466" t="e">
            <v>#N/A</v>
          </cell>
          <cell r="BA466">
            <v>0</v>
          </cell>
        </row>
        <row r="467">
          <cell r="B467">
            <v>1388</v>
          </cell>
          <cell r="C467" t="str">
            <v>ABDUR RAHIM ZAFAR</v>
          </cell>
          <cell r="D467" t="str">
            <v>ABDUL MALIK</v>
          </cell>
          <cell r="E467" t="str">
            <v>T-115</v>
          </cell>
          <cell r="F467" t="str">
            <v>OPP. GOVT. GIRLS SCHOOL</v>
          </cell>
          <cell r="G467" t="str">
            <v>BAZAR ZARGAN, KOHAT</v>
          </cell>
          <cell r="K467">
            <v>1956</v>
          </cell>
          <cell r="L467">
            <v>1956</v>
          </cell>
          <cell r="M467">
            <v>0</v>
          </cell>
          <cell r="N467">
            <v>1956</v>
          </cell>
          <cell r="O467">
            <v>489</v>
          </cell>
          <cell r="P467">
            <v>391</v>
          </cell>
          <cell r="Q467">
            <v>1076</v>
          </cell>
          <cell r="U467" t="str">
            <v>ABDUR RAHIM ZAFAR</v>
          </cell>
          <cell r="Y467">
            <v>1956</v>
          </cell>
          <cell r="Z467">
            <v>1956</v>
          </cell>
          <cell r="AA467">
            <v>391</v>
          </cell>
          <cell r="AB467" t="str">
            <v>Non Filler</v>
          </cell>
          <cell r="AE467">
            <v>0</v>
          </cell>
          <cell r="AF467">
            <v>0</v>
          </cell>
          <cell r="AG467">
            <v>0</v>
          </cell>
          <cell r="AK467">
            <v>0</v>
          </cell>
          <cell r="AL467">
            <v>0</v>
          </cell>
          <cell r="AM467">
            <v>0</v>
          </cell>
          <cell r="AQ467">
            <v>0</v>
          </cell>
          <cell r="AR467">
            <v>0</v>
          </cell>
          <cell r="AS467">
            <v>0</v>
          </cell>
          <cell r="AX467" t="e">
            <v>#N/A</v>
          </cell>
          <cell r="AY467" t="e">
            <v>#N/A</v>
          </cell>
          <cell r="AZ467" t="e">
            <v>#N/A</v>
          </cell>
          <cell r="BA467">
            <v>0</v>
          </cell>
        </row>
        <row r="468">
          <cell r="B468">
            <v>1389</v>
          </cell>
          <cell r="C468" t="str">
            <v>MOHAMMAD GUL</v>
          </cell>
          <cell r="D468" t="str">
            <v>ABDUL MAJEED</v>
          </cell>
          <cell r="E468" t="str">
            <v>R-101,GULSHAN BUNGLOWS,</v>
          </cell>
          <cell r="F468" t="str">
            <v>BLOCK-19,</v>
          </cell>
          <cell r="G468" t="str">
            <v>GULISTAN-E-JOHAR,</v>
          </cell>
          <cell r="H468" t="str">
            <v>KARACHI.</v>
          </cell>
          <cell r="K468">
            <v>1956</v>
          </cell>
          <cell r="L468">
            <v>1956</v>
          </cell>
          <cell r="M468">
            <v>0</v>
          </cell>
          <cell r="N468">
            <v>1956</v>
          </cell>
          <cell r="O468">
            <v>489</v>
          </cell>
          <cell r="P468">
            <v>391</v>
          </cell>
          <cell r="Q468">
            <v>1076</v>
          </cell>
          <cell r="U468" t="str">
            <v>MOHAMMAD GUL</v>
          </cell>
          <cell r="V468" t="str">
            <v>1430119455641</v>
          </cell>
          <cell r="Y468">
            <v>1956</v>
          </cell>
          <cell r="Z468">
            <v>1956</v>
          </cell>
          <cell r="AA468">
            <v>391</v>
          </cell>
          <cell r="AB468" t="str">
            <v>Non Filler</v>
          </cell>
          <cell r="AE468">
            <v>0</v>
          </cell>
          <cell r="AF468">
            <v>0</v>
          </cell>
          <cell r="AG468">
            <v>0</v>
          </cell>
          <cell r="AK468">
            <v>0</v>
          </cell>
          <cell r="AL468">
            <v>0</v>
          </cell>
          <cell r="AM468">
            <v>0</v>
          </cell>
          <cell r="AQ468">
            <v>0</v>
          </cell>
          <cell r="AR468">
            <v>0</v>
          </cell>
          <cell r="AS468">
            <v>0</v>
          </cell>
          <cell r="AX468" t="e">
            <v>#N/A</v>
          </cell>
          <cell r="AY468" t="e">
            <v>#N/A</v>
          </cell>
          <cell r="AZ468" t="e">
            <v>#N/A</v>
          </cell>
          <cell r="BA468">
            <v>0</v>
          </cell>
        </row>
        <row r="469">
          <cell r="B469">
            <v>1390</v>
          </cell>
          <cell r="C469" t="str">
            <v>SHAH MOHAMMAD AFRIDI</v>
          </cell>
          <cell r="D469" t="str">
            <v>MISAL KHAN AFRIDI</v>
          </cell>
          <cell r="E469" t="str">
            <v>MOHALA TOR PALL U.P.O</v>
          </cell>
          <cell r="F469" t="str">
            <v>MOHAMMAD ZAI TEH DIST.</v>
          </cell>
          <cell r="G469" t="str">
            <v>KOHAT.</v>
          </cell>
          <cell r="K469">
            <v>2127</v>
          </cell>
          <cell r="L469">
            <v>2127</v>
          </cell>
          <cell r="M469">
            <v>0</v>
          </cell>
          <cell r="N469">
            <v>2127</v>
          </cell>
          <cell r="O469">
            <v>532</v>
          </cell>
          <cell r="P469">
            <v>425</v>
          </cell>
          <cell r="Q469">
            <v>1170</v>
          </cell>
          <cell r="U469" t="str">
            <v>SHAH MOHAMMAD AFRIDI</v>
          </cell>
          <cell r="Y469">
            <v>2127</v>
          </cell>
          <cell r="Z469">
            <v>2127</v>
          </cell>
          <cell r="AA469">
            <v>425</v>
          </cell>
          <cell r="AB469" t="str">
            <v>Non Filler</v>
          </cell>
          <cell r="AE469">
            <v>0</v>
          </cell>
          <cell r="AF469">
            <v>0</v>
          </cell>
          <cell r="AG469">
            <v>0</v>
          </cell>
          <cell r="AK469">
            <v>0</v>
          </cell>
          <cell r="AL469">
            <v>0</v>
          </cell>
          <cell r="AM469">
            <v>0</v>
          </cell>
          <cell r="AQ469">
            <v>0</v>
          </cell>
          <cell r="AR469">
            <v>0</v>
          </cell>
          <cell r="AS469">
            <v>0</v>
          </cell>
          <cell r="AX469" t="e">
            <v>#N/A</v>
          </cell>
          <cell r="AY469" t="e">
            <v>#N/A</v>
          </cell>
          <cell r="AZ469" t="e">
            <v>#N/A</v>
          </cell>
          <cell r="BA469">
            <v>0</v>
          </cell>
        </row>
        <row r="470">
          <cell r="B470">
            <v>1393</v>
          </cell>
          <cell r="C470" t="str">
            <v>MAJOR SALMAN RASHID</v>
          </cell>
          <cell r="D470" t="str">
            <v>M. ABDUL RASHID</v>
          </cell>
          <cell r="E470" t="str">
            <v>599-C CENTRAL COMMERCIAL AREA,</v>
          </cell>
          <cell r="F470" t="str">
            <v>P.E.C.H.S,</v>
          </cell>
          <cell r="G470" t="str">
            <v>KARACHI.</v>
          </cell>
          <cell r="K470">
            <v>391</v>
          </cell>
          <cell r="L470">
            <v>391</v>
          </cell>
          <cell r="M470">
            <v>0</v>
          </cell>
          <cell r="N470">
            <v>391</v>
          </cell>
          <cell r="O470">
            <v>98</v>
          </cell>
          <cell r="P470">
            <v>78</v>
          </cell>
          <cell r="Q470">
            <v>215</v>
          </cell>
          <cell r="U470" t="str">
            <v>MAJOR SALMAN RASHID</v>
          </cell>
          <cell r="Y470">
            <v>391</v>
          </cell>
          <cell r="Z470">
            <v>391</v>
          </cell>
          <cell r="AA470">
            <v>78</v>
          </cell>
          <cell r="AB470" t="str">
            <v>Non Filler</v>
          </cell>
          <cell r="AE470">
            <v>0</v>
          </cell>
          <cell r="AF470">
            <v>0</v>
          </cell>
          <cell r="AG470">
            <v>0</v>
          </cell>
          <cell r="AK470">
            <v>0</v>
          </cell>
          <cell r="AL470">
            <v>0</v>
          </cell>
          <cell r="AM470">
            <v>0</v>
          </cell>
          <cell r="AQ470">
            <v>0</v>
          </cell>
          <cell r="AR470">
            <v>0</v>
          </cell>
          <cell r="AS470">
            <v>0</v>
          </cell>
          <cell r="AX470" t="e">
            <v>#N/A</v>
          </cell>
          <cell r="AY470" t="e">
            <v>#N/A</v>
          </cell>
          <cell r="AZ470" t="e">
            <v>#N/A</v>
          </cell>
          <cell r="BA470">
            <v>0</v>
          </cell>
        </row>
        <row r="471">
          <cell r="B471">
            <v>1395</v>
          </cell>
          <cell r="C471" t="str">
            <v>MOHAMMAD ABDUL WAHEED KHAN</v>
          </cell>
          <cell r="D471" t="str">
            <v>GHULAM DASTAGIR KHAN</v>
          </cell>
          <cell r="E471" t="str">
            <v>201/Y, PARSA VIEW NEAR CLIFTON BRIDGE,</v>
          </cell>
          <cell r="F471" t="str">
            <v>KARACHI.</v>
          </cell>
          <cell r="K471">
            <v>391</v>
          </cell>
          <cell r="L471">
            <v>391</v>
          </cell>
          <cell r="M471">
            <v>0</v>
          </cell>
          <cell r="N471">
            <v>391</v>
          </cell>
          <cell r="O471">
            <v>98</v>
          </cell>
          <cell r="P471">
            <v>78</v>
          </cell>
          <cell r="Q471">
            <v>215</v>
          </cell>
          <cell r="U471" t="str">
            <v>MOHAMMAD ABDUL WAHEED KHAN</v>
          </cell>
          <cell r="Y471">
            <v>391</v>
          </cell>
          <cell r="Z471">
            <v>391</v>
          </cell>
          <cell r="AA471">
            <v>78</v>
          </cell>
          <cell r="AB471" t="str">
            <v>Non Filler</v>
          </cell>
          <cell r="AE471">
            <v>0</v>
          </cell>
          <cell r="AF471">
            <v>0</v>
          </cell>
          <cell r="AG471">
            <v>0</v>
          </cell>
          <cell r="AK471">
            <v>0</v>
          </cell>
          <cell r="AL471">
            <v>0</v>
          </cell>
          <cell r="AM471">
            <v>0</v>
          </cell>
          <cell r="AQ471">
            <v>0</v>
          </cell>
          <cell r="AR471">
            <v>0</v>
          </cell>
          <cell r="AS471">
            <v>0</v>
          </cell>
          <cell r="AX471" t="e">
            <v>#N/A</v>
          </cell>
          <cell r="AY471" t="e">
            <v>#N/A</v>
          </cell>
          <cell r="AZ471" t="e">
            <v>#N/A</v>
          </cell>
          <cell r="BA471">
            <v>0</v>
          </cell>
        </row>
        <row r="472">
          <cell r="B472">
            <v>1398</v>
          </cell>
          <cell r="C472" t="str">
            <v>ASAD MANSUR AHMED KHAN</v>
          </cell>
          <cell r="D472" t="str">
            <v>LATE MANSUR AHMED KHAN</v>
          </cell>
          <cell r="E472" t="str">
            <v>C - 137,BLOCK - I,</v>
          </cell>
          <cell r="F472" t="str">
            <v>NORTH NAZIMABAD,</v>
          </cell>
          <cell r="G472" t="str">
            <v>KARACHI.</v>
          </cell>
          <cell r="K472">
            <v>145</v>
          </cell>
          <cell r="L472">
            <v>145</v>
          </cell>
          <cell r="M472">
            <v>0</v>
          </cell>
          <cell r="N472">
            <v>145</v>
          </cell>
          <cell r="O472">
            <v>36</v>
          </cell>
          <cell r="P472">
            <v>29</v>
          </cell>
          <cell r="Q472">
            <v>80</v>
          </cell>
          <cell r="U472" t="str">
            <v>ASAD MANSUR AHMED KHAN</v>
          </cell>
          <cell r="Y472">
            <v>145</v>
          </cell>
          <cell r="Z472">
            <v>145</v>
          </cell>
          <cell r="AA472">
            <v>29</v>
          </cell>
          <cell r="AB472" t="str">
            <v>Non Filler</v>
          </cell>
          <cell r="AE472">
            <v>0</v>
          </cell>
          <cell r="AF472">
            <v>0</v>
          </cell>
          <cell r="AG472">
            <v>0</v>
          </cell>
          <cell r="AK472">
            <v>0</v>
          </cell>
          <cell r="AL472">
            <v>0</v>
          </cell>
          <cell r="AM472">
            <v>0</v>
          </cell>
          <cell r="AQ472">
            <v>0</v>
          </cell>
          <cell r="AR472">
            <v>0</v>
          </cell>
          <cell r="AS472">
            <v>0</v>
          </cell>
          <cell r="AX472" t="e">
            <v>#N/A</v>
          </cell>
          <cell r="AY472" t="e">
            <v>#N/A</v>
          </cell>
          <cell r="AZ472" t="e">
            <v>#N/A</v>
          </cell>
          <cell r="BA472">
            <v>0</v>
          </cell>
        </row>
        <row r="473">
          <cell r="B473">
            <v>1405</v>
          </cell>
          <cell r="C473" t="str">
            <v>HASHIM HUSSAIN</v>
          </cell>
          <cell r="D473" t="str">
            <v>HUSSAIN</v>
          </cell>
          <cell r="E473" t="str">
            <v>314  B-BLOCK</v>
          </cell>
          <cell r="F473" t="str">
            <v>ADAMJEE NAGAR</v>
          </cell>
          <cell r="G473" t="str">
            <v>KARACHI.</v>
          </cell>
          <cell r="K473">
            <v>1303</v>
          </cell>
          <cell r="L473">
            <v>1303</v>
          </cell>
          <cell r="M473">
            <v>0</v>
          </cell>
          <cell r="N473">
            <v>1303</v>
          </cell>
          <cell r="O473">
            <v>326</v>
          </cell>
          <cell r="P473">
            <v>261</v>
          </cell>
          <cell r="Q473">
            <v>716</v>
          </cell>
          <cell r="U473" t="str">
            <v>HASHIM HUSSAIN</v>
          </cell>
          <cell r="Y473">
            <v>1303</v>
          </cell>
          <cell r="Z473">
            <v>1303</v>
          </cell>
          <cell r="AA473">
            <v>261</v>
          </cell>
          <cell r="AB473" t="str">
            <v>Non Filler</v>
          </cell>
          <cell r="AE473">
            <v>0</v>
          </cell>
          <cell r="AF473">
            <v>0</v>
          </cell>
          <cell r="AG473">
            <v>0</v>
          </cell>
          <cell r="AK473">
            <v>0</v>
          </cell>
          <cell r="AL473">
            <v>0</v>
          </cell>
          <cell r="AM473">
            <v>0</v>
          </cell>
          <cell r="AQ473">
            <v>0</v>
          </cell>
          <cell r="AR473">
            <v>0</v>
          </cell>
          <cell r="AS473">
            <v>0</v>
          </cell>
          <cell r="AX473" t="e">
            <v>#N/A</v>
          </cell>
          <cell r="AY473" t="e">
            <v>#N/A</v>
          </cell>
          <cell r="AZ473" t="e">
            <v>#N/A</v>
          </cell>
          <cell r="BA473">
            <v>0</v>
          </cell>
        </row>
        <row r="474">
          <cell r="B474">
            <v>1407</v>
          </cell>
          <cell r="C474" t="str">
            <v>SAJIDA ANIS</v>
          </cell>
          <cell r="D474" t="str">
            <v>ANIS UR REHMAN</v>
          </cell>
          <cell r="E474" t="str">
            <v>147/2/3 ALAMGIR ROAD,</v>
          </cell>
          <cell r="F474" t="str">
            <v>B  ABAD, KARACHI.</v>
          </cell>
          <cell r="K474">
            <v>180</v>
          </cell>
          <cell r="L474">
            <v>180</v>
          </cell>
          <cell r="M474">
            <v>0</v>
          </cell>
          <cell r="N474">
            <v>180</v>
          </cell>
          <cell r="O474">
            <v>45</v>
          </cell>
          <cell r="P474">
            <v>36</v>
          </cell>
          <cell r="Q474">
            <v>99</v>
          </cell>
          <cell r="U474" t="str">
            <v>SAJIDA ANIS</v>
          </cell>
          <cell r="Y474">
            <v>180</v>
          </cell>
          <cell r="Z474">
            <v>180</v>
          </cell>
          <cell r="AA474">
            <v>36</v>
          </cell>
          <cell r="AB474" t="str">
            <v>Non Filler</v>
          </cell>
          <cell r="AE474">
            <v>0</v>
          </cell>
          <cell r="AF474">
            <v>0</v>
          </cell>
          <cell r="AG474">
            <v>0</v>
          </cell>
          <cell r="AK474">
            <v>0</v>
          </cell>
          <cell r="AL474">
            <v>0</v>
          </cell>
          <cell r="AM474">
            <v>0</v>
          </cell>
          <cell r="AQ474">
            <v>0</v>
          </cell>
          <cell r="AR474">
            <v>0</v>
          </cell>
          <cell r="AS474">
            <v>0</v>
          </cell>
          <cell r="AX474" t="e">
            <v>#N/A</v>
          </cell>
          <cell r="AY474" t="e">
            <v>#N/A</v>
          </cell>
          <cell r="AZ474" t="e">
            <v>#N/A</v>
          </cell>
          <cell r="BA474">
            <v>0</v>
          </cell>
        </row>
        <row r="475">
          <cell r="B475">
            <v>1408</v>
          </cell>
          <cell r="C475" t="str">
            <v>LAIQ AHMED KHAN</v>
          </cell>
          <cell r="D475" t="str">
            <v>MOHD. IBRAHIM KHAN</v>
          </cell>
          <cell r="E475" t="str">
            <v>A-308, KORANGI 6,</v>
          </cell>
          <cell r="F475" t="str">
            <v>KARACHI.</v>
          </cell>
          <cell r="K475">
            <v>156</v>
          </cell>
          <cell r="L475">
            <v>156</v>
          </cell>
          <cell r="M475">
            <v>0</v>
          </cell>
          <cell r="N475">
            <v>156</v>
          </cell>
          <cell r="O475">
            <v>39</v>
          </cell>
          <cell r="P475">
            <v>31</v>
          </cell>
          <cell r="Q475">
            <v>86</v>
          </cell>
          <cell r="U475" t="str">
            <v>LAIQ AHMED KHAN</v>
          </cell>
          <cell r="Y475">
            <v>156</v>
          </cell>
          <cell r="Z475">
            <v>156</v>
          </cell>
          <cell r="AA475">
            <v>31</v>
          </cell>
          <cell r="AB475" t="str">
            <v>Non Filler</v>
          </cell>
          <cell r="AE475">
            <v>0</v>
          </cell>
          <cell r="AF475">
            <v>0</v>
          </cell>
          <cell r="AG475">
            <v>0</v>
          </cell>
          <cell r="AK475">
            <v>0</v>
          </cell>
          <cell r="AL475">
            <v>0</v>
          </cell>
          <cell r="AM475">
            <v>0</v>
          </cell>
          <cell r="AQ475">
            <v>0</v>
          </cell>
          <cell r="AR475">
            <v>0</v>
          </cell>
          <cell r="AS475">
            <v>0</v>
          </cell>
          <cell r="AX475" t="e">
            <v>#N/A</v>
          </cell>
          <cell r="AY475" t="e">
            <v>#N/A</v>
          </cell>
          <cell r="AZ475" t="e">
            <v>#N/A</v>
          </cell>
          <cell r="BA475">
            <v>0</v>
          </cell>
        </row>
        <row r="476">
          <cell r="B476">
            <v>1409</v>
          </cell>
          <cell r="C476" t="str">
            <v>KANWAR BABAR SHAHID</v>
          </cell>
          <cell r="D476" t="str">
            <v>KANWAR SHAHID ALI</v>
          </cell>
          <cell r="E476" t="str">
            <v>A-36 BLOCK P,</v>
          </cell>
          <cell r="F476" t="str">
            <v>HUSSAIN D SILVA TOWN</v>
          </cell>
          <cell r="G476" t="str">
            <v>NORTH NAZIMABAD, KARACHI.</v>
          </cell>
          <cell r="K476">
            <v>156</v>
          </cell>
          <cell r="L476">
            <v>156</v>
          </cell>
          <cell r="M476">
            <v>0</v>
          </cell>
          <cell r="N476">
            <v>156</v>
          </cell>
          <cell r="O476">
            <v>39</v>
          </cell>
          <cell r="P476">
            <v>31</v>
          </cell>
          <cell r="Q476">
            <v>86</v>
          </cell>
          <cell r="U476" t="str">
            <v>KANWAR BABAR SHAHID</v>
          </cell>
          <cell r="Y476">
            <v>156</v>
          </cell>
          <cell r="Z476">
            <v>156</v>
          </cell>
          <cell r="AA476">
            <v>31</v>
          </cell>
          <cell r="AB476" t="str">
            <v>Non Filler</v>
          </cell>
          <cell r="AE476">
            <v>0</v>
          </cell>
          <cell r="AF476">
            <v>0</v>
          </cell>
          <cell r="AG476">
            <v>0</v>
          </cell>
          <cell r="AK476">
            <v>0</v>
          </cell>
          <cell r="AL476">
            <v>0</v>
          </cell>
          <cell r="AM476">
            <v>0</v>
          </cell>
          <cell r="AQ476">
            <v>0</v>
          </cell>
          <cell r="AR476">
            <v>0</v>
          </cell>
          <cell r="AS476">
            <v>0</v>
          </cell>
          <cell r="AX476" t="e">
            <v>#N/A</v>
          </cell>
          <cell r="AY476" t="e">
            <v>#N/A</v>
          </cell>
          <cell r="AZ476" t="e">
            <v>#N/A</v>
          </cell>
          <cell r="BA476">
            <v>0</v>
          </cell>
        </row>
        <row r="477">
          <cell r="B477">
            <v>1411</v>
          </cell>
          <cell r="C477" t="str">
            <v>ABDUL RAZZAK</v>
          </cell>
          <cell r="D477" t="str">
            <v>HAJI SALEH MOHAMMAD</v>
          </cell>
          <cell r="E477" t="str">
            <v>D-8 DAWOOD COLONY</v>
          </cell>
          <cell r="F477" t="str">
            <v>NEAR T.V. STATION,</v>
          </cell>
          <cell r="G477" t="str">
            <v>KARACHI.</v>
          </cell>
          <cell r="K477">
            <v>1030</v>
          </cell>
          <cell r="L477">
            <v>1030</v>
          </cell>
          <cell r="M477">
            <v>0</v>
          </cell>
          <cell r="N477">
            <v>1030</v>
          </cell>
          <cell r="O477">
            <v>258</v>
          </cell>
          <cell r="P477">
            <v>155</v>
          </cell>
          <cell r="Q477">
            <v>617</v>
          </cell>
          <cell r="U477" t="str">
            <v>ABDUL RAZZAK</v>
          </cell>
          <cell r="V477" t="str">
            <v>4220124391609</v>
          </cell>
          <cell r="Y477">
            <v>1030</v>
          </cell>
          <cell r="Z477">
            <v>1030</v>
          </cell>
          <cell r="AA477">
            <v>155</v>
          </cell>
          <cell r="AB477" t="str">
            <v>Filler</v>
          </cell>
          <cell r="AE477">
            <v>0</v>
          </cell>
          <cell r="AF477">
            <v>0</v>
          </cell>
          <cell r="AG477">
            <v>0</v>
          </cell>
          <cell r="AK477">
            <v>0</v>
          </cell>
          <cell r="AL477">
            <v>0</v>
          </cell>
          <cell r="AM477">
            <v>0</v>
          </cell>
          <cell r="AQ477">
            <v>0</v>
          </cell>
          <cell r="AR477">
            <v>0</v>
          </cell>
          <cell r="AS477">
            <v>0</v>
          </cell>
          <cell r="AX477" t="e">
            <v>#N/A</v>
          </cell>
          <cell r="AY477" t="e">
            <v>#N/A</v>
          </cell>
          <cell r="AZ477" t="e">
            <v>#N/A</v>
          </cell>
          <cell r="BA477">
            <v>0</v>
          </cell>
        </row>
        <row r="478">
          <cell r="B478">
            <v>1413</v>
          </cell>
          <cell r="C478" t="str">
            <v>BOSTAN KHAN</v>
          </cell>
          <cell r="D478" t="str">
            <v>NOOR MOHAMMAD</v>
          </cell>
          <cell r="E478" t="str">
            <v>V.P.O TAL RAL</v>
          </cell>
          <cell r="F478" t="str">
            <v>TEH &amp; DISTT., CHAKWAL.</v>
          </cell>
          <cell r="K478">
            <v>391</v>
          </cell>
          <cell r="L478">
            <v>391</v>
          </cell>
          <cell r="M478">
            <v>0</v>
          </cell>
          <cell r="N478">
            <v>391</v>
          </cell>
          <cell r="O478">
            <v>98</v>
          </cell>
          <cell r="P478">
            <v>78</v>
          </cell>
          <cell r="Q478">
            <v>215</v>
          </cell>
          <cell r="U478" t="str">
            <v>BOSTAN KHAN</v>
          </cell>
          <cell r="Y478">
            <v>391</v>
          </cell>
          <cell r="Z478">
            <v>391</v>
          </cell>
          <cell r="AA478">
            <v>78</v>
          </cell>
          <cell r="AB478" t="str">
            <v>Non Filler</v>
          </cell>
          <cell r="AE478">
            <v>0</v>
          </cell>
          <cell r="AF478">
            <v>0</v>
          </cell>
          <cell r="AG478">
            <v>0</v>
          </cell>
          <cell r="AK478">
            <v>0</v>
          </cell>
          <cell r="AL478">
            <v>0</v>
          </cell>
          <cell r="AM478">
            <v>0</v>
          </cell>
          <cell r="AQ478">
            <v>0</v>
          </cell>
          <cell r="AR478">
            <v>0</v>
          </cell>
          <cell r="AS478">
            <v>0</v>
          </cell>
          <cell r="AX478" t="e">
            <v>#N/A</v>
          </cell>
          <cell r="AY478" t="e">
            <v>#N/A</v>
          </cell>
          <cell r="AZ478" t="e">
            <v>#N/A</v>
          </cell>
          <cell r="BA478">
            <v>0</v>
          </cell>
        </row>
        <row r="479">
          <cell r="B479">
            <v>1415</v>
          </cell>
          <cell r="C479" t="str">
            <v>MRS. NARGIS BANO</v>
          </cell>
          <cell r="D479" t="str">
            <v>W/O. SHAFI AHMED APPAN</v>
          </cell>
          <cell r="E479" t="str">
            <v>C/O. SHAMSI BROS (PVT) LTD.,</v>
          </cell>
          <cell r="F479" t="str">
            <v>KHAN MANSION, I.I. CHUNDRIGAR RD.,</v>
          </cell>
          <cell r="G479" t="str">
            <v>KARACHI.</v>
          </cell>
          <cell r="K479">
            <v>391</v>
          </cell>
          <cell r="L479">
            <v>391</v>
          </cell>
          <cell r="M479">
            <v>0</v>
          </cell>
          <cell r="N479">
            <v>391</v>
          </cell>
          <cell r="O479">
            <v>98</v>
          </cell>
          <cell r="P479">
            <v>78</v>
          </cell>
          <cell r="Q479">
            <v>215</v>
          </cell>
          <cell r="U479" t="str">
            <v>MRS. NARGIS BANO</v>
          </cell>
          <cell r="Y479">
            <v>391</v>
          </cell>
          <cell r="Z479">
            <v>391</v>
          </cell>
          <cell r="AA479">
            <v>78</v>
          </cell>
          <cell r="AB479" t="str">
            <v>Non Filler</v>
          </cell>
          <cell r="AE479">
            <v>0</v>
          </cell>
          <cell r="AF479">
            <v>0</v>
          </cell>
          <cell r="AG479">
            <v>0</v>
          </cell>
          <cell r="AK479">
            <v>0</v>
          </cell>
          <cell r="AL479">
            <v>0</v>
          </cell>
          <cell r="AM479">
            <v>0</v>
          </cell>
          <cell r="AQ479">
            <v>0</v>
          </cell>
          <cell r="AR479">
            <v>0</v>
          </cell>
          <cell r="AS479">
            <v>0</v>
          </cell>
          <cell r="AX479" t="e">
            <v>#N/A</v>
          </cell>
          <cell r="AY479" t="e">
            <v>#N/A</v>
          </cell>
          <cell r="AZ479" t="e">
            <v>#N/A</v>
          </cell>
          <cell r="BA479">
            <v>0</v>
          </cell>
        </row>
        <row r="480">
          <cell r="B480">
            <v>1432</v>
          </cell>
          <cell r="C480" t="str">
            <v>MOHD SHAFI</v>
          </cell>
          <cell r="D480" t="str">
            <v>ABDUL SHAKOOR</v>
          </cell>
          <cell r="E480" t="str">
            <v>205/14</v>
          </cell>
          <cell r="F480" t="str">
            <v>CHUNDRIGAR ROAD,</v>
          </cell>
          <cell r="G480" t="str">
            <v>KARACHI.</v>
          </cell>
          <cell r="K480">
            <v>93</v>
          </cell>
          <cell r="L480">
            <v>93</v>
          </cell>
          <cell r="M480">
            <v>0</v>
          </cell>
          <cell r="N480">
            <v>93</v>
          </cell>
          <cell r="O480">
            <v>23</v>
          </cell>
          <cell r="P480">
            <v>19</v>
          </cell>
          <cell r="Q480">
            <v>51</v>
          </cell>
          <cell r="U480" t="str">
            <v>MOHD SHAFI</v>
          </cell>
          <cell r="Y480">
            <v>93</v>
          </cell>
          <cell r="Z480">
            <v>93</v>
          </cell>
          <cell r="AA480">
            <v>19</v>
          </cell>
          <cell r="AB480" t="str">
            <v>Non Filler</v>
          </cell>
          <cell r="AE480">
            <v>0</v>
          </cell>
          <cell r="AF480">
            <v>0</v>
          </cell>
          <cell r="AG480">
            <v>0</v>
          </cell>
          <cell r="AK480">
            <v>0</v>
          </cell>
          <cell r="AL480">
            <v>0</v>
          </cell>
          <cell r="AM480">
            <v>0</v>
          </cell>
          <cell r="AQ480">
            <v>0</v>
          </cell>
          <cell r="AR480">
            <v>0</v>
          </cell>
          <cell r="AS480">
            <v>0</v>
          </cell>
          <cell r="AX480" t="e">
            <v>#N/A</v>
          </cell>
          <cell r="AY480" t="e">
            <v>#N/A</v>
          </cell>
          <cell r="AZ480" t="e">
            <v>#N/A</v>
          </cell>
          <cell r="BA480">
            <v>0</v>
          </cell>
        </row>
        <row r="481">
          <cell r="B481">
            <v>1433</v>
          </cell>
          <cell r="C481" t="str">
            <v>MOHD RAZA ALI KHAN</v>
          </cell>
          <cell r="D481" t="str">
            <v>MUSTAF ALI</v>
          </cell>
          <cell r="E481" t="str">
            <v>C/O. AR. ASLAM MOTIWALA PALACE</v>
          </cell>
          <cell r="F481" t="str">
            <v>KHARADAR, KARACHI.</v>
          </cell>
          <cell r="K481">
            <v>224</v>
          </cell>
          <cell r="L481">
            <v>224</v>
          </cell>
          <cell r="M481">
            <v>0</v>
          </cell>
          <cell r="N481">
            <v>224</v>
          </cell>
          <cell r="O481">
            <v>56</v>
          </cell>
          <cell r="P481">
            <v>45</v>
          </cell>
          <cell r="Q481">
            <v>123</v>
          </cell>
          <cell r="U481" t="str">
            <v>MOHD RAZA ALI KHAN</v>
          </cell>
          <cell r="Y481">
            <v>224</v>
          </cell>
          <cell r="Z481">
            <v>224</v>
          </cell>
          <cell r="AA481">
            <v>45</v>
          </cell>
          <cell r="AB481" t="str">
            <v>Non Filler</v>
          </cell>
          <cell r="AE481">
            <v>0</v>
          </cell>
          <cell r="AF481">
            <v>0</v>
          </cell>
          <cell r="AG481">
            <v>0</v>
          </cell>
          <cell r="AK481">
            <v>0</v>
          </cell>
          <cell r="AL481">
            <v>0</v>
          </cell>
          <cell r="AM481">
            <v>0</v>
          </cell>
          <cell r="AQ481">
            <v>0</v>
          </cell>
          <cell r="AR481">
            <v>0</v>
          </cell>
          <cell r="AS481">
            <v>0</v>
          </cell>
          <cell r="AX481" t="e">
            <v>#N/A</v>
          </cell>
          <cell r="AY481" t="e">
            <v>#N/A</v>
          </cell>
          <cell r="AZ481" t="e">
            <v>#N/A</v>
          </cell>
          <cell r="BA481">
            <v>0</v>
          </cell>
        </row>
        <row r="482">
          <cell r="B482">
            <v>1434</v>
          </cell>
          <cell r="C482" t="str">
            <v>ZUBEDA BANO</v>
          </cell>
          <cell r="D482" t="str">
            <v>HUSSAIN</v>
          </cell>
          <cell r="E482" t="str">
            <v>9-10 AB.</v>
          </cell>
          <cell r="F482" t="str">
            <v>S.M.C.H.S.,</v>
          </cell>
          <cell r="G482" t="str">
            <v>KARACHI.</v>
          </cell>
          <cell r="K482">
            <v>391</v>
          </cell>
          <cell r="L482">
            <v>391</v>
          </cell>
          <cell r="M482">
            <v>0</v>
          </cell>
          <cell r="N482">
            <v>391</v>
          </cell>
          <cell r="O482">
            <v>98</v>
          </cell>
          <cell r="P482">
            <v>78</v>
          </cell>
          <cell r="Q482">
            <v>215</v>
          </cell>
          <cell r="U482" t="str">
            <v>ZUBEDA BANO</v>
          </cell>
          <cell r="Y482">
            <v>391</v>
          </cell>
          <cell r="Z482">
            <v>391</v>
          </cell>
          <cell r="AA482">
            <v>78</v>
          </cell>
          <cell r="AB482" t="str">
            <v>Non Filler</v>
          </cell>
          <cell r="AE482">
            <v>0</v>
          </cell>
          <cell r="AF482">
            <v>0</v>
          </cell>
          <cell r="AG482">
            <v>0</v>
          </cell>
          <cell r="AK482">
            <v>0</v>
          </cell>
          <cell r="AL482">
            <v>0</v>
          </cell>
          <cell r="AM482">
            <v>0</v>
          </cell>
          <cell r="AQ482">
            <v>0</v>
          </cell>
          <cell r="AR482">
            <v>0</v>
          </cell>
          <cell r="AS482">
            <v>0</v>
          </cell>
          <cell r="AX482" t="e">
            <v>#N/A</v>
          </cell>
          <cell r="AY482" t="e">
            <v>#N/A</v>
          </cell>
          <cell r="AZ482" t="e">
            <v>#N/A</v>
          </cell>
          <cell r="BA482">
            <v>0</v>
          </cell>
        </row>
        <row r="483">
          <cell r="B483">
            <v>1435</v>
          </cell>
          <cell r="C483" t="str">
            <v>MUNWAR HUSSAIN</v>
          </cell>
          <cell r="D483" t="str">
            <v>MOHD  ALI</v>
          </cell>
          <cell r="E483" t="str">
            <v>D - 32 G. K. 3/7 BOREE ROAD</v>
          </cell>
          <cell r="F483" t="str">
            <v>KHARADAR</v>
          </cell>
          <cell r="G483" t="str">
            <v>KARACHI.</v>
          </cell>
          <cell r="K483">
            <v>224</v>
          </cell>
          <cell r="L483">
            <v>224</v>
          </cell>
          <cell r="M483">
            <v>0</v>
          </cell>
          <cell r="N483">
            <v>224</v>
          </cell>
          <cell r="O483">
            <v>56</v>
          </cell>
          <cell r="P483">
            <v>45</v>
          </cell>
          <cell r="Q483">
            <v>123</v>
          </cell>
          <cell r="U483" t="str">
            <v>MUNWAR HUSSAIN</v>
          </cell>
          <cell r="Y483">
            <v>224</v>
          </cell>
          <cell r="Z483">
            <v>224</v>
          </cell>
          <cell r="AA483">
            <v>45</v>
          </cell>
          <cell r="AB483" t="str">
            <v>Non Filler</v>
          </cell>
          <cell r="AE483">
            <v>0</v>
          </cell>
          <cell r="AF483">
            <v>0</v>
          </cell>
          <cell r="AG483">
            <v>0</v>
          </cell>
          <cell r="AK483">
            <v>0</v>
          </cell>
          <cell r="AL483">
            <v>0</v>
          </cell>
          <cell r="AM483">
            <v>0</v>
          </cell>
          <cell r="AQ483">
            <v>0</v>
          </cell>
          <cell r="AR483">
            <v>0</v>
          </cell>
          <cell r="AS483">
            <v>0</v>
          </cell>
          <cell r="AX483" t="e">
            <v>#N/A</v>
          </cell>
          <cell r="AY483" t="e">
            <v>#N/A</v>
          </cell>
          <cell r="AZ483" t="e">
            <v>#N/A</v>
          </cell>
          <cell r="BA483">
            <v>0</v>
          </cell>
        </row>
        <row r="484">
          <cell r="B484">
            <v>1437</v>
          </cell>
          <cell r="C484" t="str">
            <v>MOHD SALEEM</v>
          </cell>
          <cell r="D484" t="str">
            <v>MOHD ISMAIL LAKHANI</v>
          </cell>
          <cell r="E484" t="str">
            <v>6 - MAKKI MANZIL</v>
          </cell>
          <cell r="F484" t="str">
            <v>THATTI COMPOUND</v>
          </cell>
          <cell r="G484" t="str">
            <v>KARACHI.</v>
          </cell>
          <cell r="K484">
            <v>186</v>
          </cell>
          <cell r="L484">
            <v>186</v>
          </cell>
          <cell r="M484">
            <v>0</v>
          </cell>
          <cell r="N484">
            <v>186</v>
          </cell>
          <cell r="O484">
            <v>47</v>
          </cell>
          <cell r="P484">
            <v>37</v>
          </cell>
          <cell r="Q484">
            <v>102</v>
          </cell>
          <cell r="U484" t="str">
            <v>MOHD SALEEM</v>
          </cell>
          <cell r="V484" t="str">
            <v>4220165192073</v>
          </cell>
          <cell r="Y484">
            <v>186</v>
          </cell>
          <cell r="Z484">
            <v>186</v>
          </cell>
          <cell r="AA484">
            <v>37</v>
          </cell>
          <cell r="AB484" t="str">
            <v>Non Filler</v>
          </cell>
          <cell r="AE484">
            <v>0</v>
          </cell>
          <cell r="AF484">
            <v>0</v>
          </cell>
          <cell r="AG484">
            <v>0</v>
          </cell>
          <cell r="AK484">
            <v>0</v>
          </cell>
          <cell r="AL484">
            <v>0</v>
          </cell>
          <cell r="AM484">
            <v>0</v>
          </cell>
          <cell r="AQ484">
            <v>0</v>
          </cell>
          <cell r="AR484">
            <v>0</v>
          </cell>
          <cell r="AS484">
            <v>0</v>
          </cell>
          <cell r="AX484" t="e">
            <v>#N/A</v>
          </cell>
          <cell r="AY484" t="e">
            <v>#N/A</v>
          </cell>
          <cell r="AZ484" t="e">
            <v>#N/A</v>
          </cell>
          <cell r="BA484">
            <v>0</v>
          </cell>
        </row>
        <row r="485">
          <cell r="B485">
            <v>1438</v>
          </cell>
          <cell r="C485" t="str">
            <v>GHULAM HUSSAIN</v>
          </cell>
          <cell r="D485" t="str">
            <v>MOHD DIN</v>
          </cell>
          <cell r="E485" t="str">
            <v>32 - B, S. M. C. H. S.,</v>
          </cell>
          <cell r="F485" t="str">
            <v>KARACHI.</v>
          </cell>
          <cell r="K485">
            <v>1956</v>
          </cell>
          <cell r="L485">
            <v>1956</v>
          </cell>
          <cell r="M485">
            <v>0</v>
          </cell>
          <cell r="N485">
            <v>1956</v>
          </cell>
          <cell r="O485">
            <v>489</v>
          </cell>
          <cell r="P485">
            <v>391</v>
          </cell>
          <cell r="Q485">
            <v>1076</v>
          </cell>
          <cell r="U485" t="str">
            <v>GHULAM HUSSAIN</v>
          </cell>
          <cell r="Y485">
            <v>1956</v>
          </cell>
          <cell r="Z485">
            <v>1956</v>
          </cell>
          <cell r="AA485">
            <v>391</v>
          </cell>
          <cell r="AB485" t="str">
            <v>Non Filler</v>
          </cell>
          <cell r="AE485">
            <v>0</v>
          </cell>
          <cell r="AF485">
            <v>0</v>
          </cell>
          <cell r="AG485">
            <v>0</v>
          </cell>
          <cell r="AK485">
            <v>0</v>
          </cell>
          <cell r="AL485">
            <v>0</v>
          </cell>
          <cell r="AM485">
            <v>0</v>
          </cell>
          <cell r="AQ485">
            <v>0</v>
          </cell>
          <cell r="AR485">
            <v>0</v>
          </cell>
          <cell r="AS485">
            <v>0</v>
          </cell>
          <cell r="AX485" t="e">
            <v>#N/A</v>
          </cell>
          <cell r="AY485" t="e">
            <v>#N/A</v>
          </cell>
          <cell r="AZ485" t="e">
            <v>#N/A</v>
          </cell>
          <cell r="BA485">
            <v>0</v>
          </cell>
        </row>
        <row r="486">
          <cell r="B486">
            <v>1443</v>
          </cell>
          <cell r="C486" t="str">
            <v>MUMAMAD HUSSAIN</v>
          </cell>
          <cell r="D486" t="str">
            <v>ABDUL SATTAR</v>
          </cell>
          <cell r="E486" t="str">
            <v>D - 32 G. K. 8/7 BOREE ROAD</v>
          </cell>
          <cell r="F486" t="str">
            <v>KHARADAR</v>
          </cell>
          <cell r="G486" t="str">
            <v>KARACHI.</v>
          </cell>
          <cell r="K486">
            <v>156</v>
          </cell>
          <cell r="L486">
            <v>156</v>
          </cell>
          <cell r="M486">
            <v>0</v>
          </cell>
          <cell r="N486">
            <v>156</v>
          </cell>
          <cell r="O486">
            <v>39</v>
          </cell>
          <cell r="P486">
            <v>31</v>
          </cell>
          <cell r="Q486">
            <v>86</v>
          </cell>
          <cell r="U486" t="str">
            <v>MUMAMAD HUSSAIN</v>
          </cell>
          <cell r="Y486">
            <v>156</v>
          </cell>
          <cell r="Z486">
            <v>156</v>
          </cell>
          <cell r="AA486">
            <v>31</v>
          </cell>
          <cell r="AB486" t="str">
            <v>Non Filler</v>
          </cell>
          <cell r="AE486">
            <v>0</v>
          </cell>
          <cell r="AF486">
            <v>0</v>
          </cell>
          <cell r="AG486">
            <v>0</v>
          </cell>
          <cell r="AK486">
            <v>0</v>
          </cell>
          <cell r="AL486">
            <v>0</v>
          </cell>
          <cell r="AM486">
            <v>0</v>
          </cell>
          <cell r="AQ486">
            <v>0</v>
          </cell>
          <cell r="AR486">
            <v>0</v>
          </cell>
          <cell r="AS486">
            <v>0</v>
          </cell>
          <cell r="AX486" t="e">
            <v>#N/A</v>
          </cell>
          <cell r="AY486" t="e">
            <v>#N/A</v>
          </cell>
          <cell r="AZ486" t="e">
            <v>#N/A</v>
          </cell>
          <cell r="BA486">
            <v>0</v>
          </cell>
        </row>
        <row r="487">
          <cell r="B487">
            <v>1447</v>
          </cell>
          <cell r="C487" t="str">
            <v>SHABIR HUSSAIN</v>
          </cell>
          <cell r="D487" t="str">
            <v>ILMUDDIN</v>
          </cell>
          <cell r="E487" t="str">
            <v>205/16</v>
          </cell>
          <cell r="F487" t="str">
            <v>CHAND BIBI ROAD</v>
          </cell>
          <cell r="G487" t="str">
            <v>KARACHI.</v>
          </cell>
          <cell r="K487">
            <v>74</v>
          </cell>
          <cell r="L487">
            <v>74</v>
          </cell>
          <cell r="M487">
            <v>0</v>
          </cell>
          <cell r="N487">
            <v>74</v>
          </cell>
          <cell r="O487">
            <v>19</v>
          </cell>
          <cell r="P487">
            <v>15</v>
          </cell>
          <cell r="Q487">
            <v>40</v>
          </cell>
          <cell r="U487" t="str">
            <v>SHABIR HUSSAIN</v>
          </cell>
          <cell r="V487" t="str">
            <v>4220103624547</v>
          </cell>
          <cell r="Y487">
            <v>74</v>
          </cell>
          <cell r="Z487">
            <v>74</v>
          </cell>
          <cell r="AA487">
            <v>15</v>
          </cell>
          <cell r="AB487" t="str">
            <v>Non Filler</v>
          </cell>
          <cell r="AE487">
            <v>0</v>
          </cell>
          <cell r="AF487">
            <v>0</v>
          </cell>
          <cell r="AG487">
            <v>0</v>
          </cell>
          <cell r="AK487">
            <v>0</v>
          </cell>
          <cell r="AL487">
            <v>0</v>
          </cell>
          <cell r="AM487">
            <v>0</v>
          </cell>
          <cell r="AQ487">
            <v>0</v>
          </cell>
          <cell r="AR487">
            <v>0</v>
          </cell>
          <cell r="AS487">
            <v>0</v>
          </cell>
          <cell r="AX487" t="e">
            <v>#N/A</v>
          </cell>
          <cell r="AY487" t="e">
            <v>#N/A</v>
          </cell>
          <cell r="AZ487" t="e">
            <v>#N/A</v>
          </cell>
          <cell r="BA487">
            <v>0</v>
          </cell>
        </row>
        <row r="488">
          <cell r="B488">
            <v>1485</v>
          </cell>
          <cell r="C488" t="str">
            <v>MOHD IZHAR</v>
          </cell>
          <cell r="D488" t="str">
            <v>MUHD ISHAQ</v>
          </cell>
          <cell r="E488" t="str">
            <v>SHAMA PLAZA C/3 R-301</v>
          </cell>
          <cell r="F488" t="str">
            <v>KHARADAR</v>
          </cell>
          <cell r="G488" t="str">
            <v>KARACHI.</v>
          </cell>
          <cell r="K488">
            <v>104</v>
          </cell>
          <cell r="L488">
            <v>104</v>
          </cell>
          <cell r="M488">
            <v>0</v>
          </cell>
          <cell r="N488">
            <v>104</v>
          </cell>
          <cell r="O488">
            <v>26</v>
          </cell>
          <cell r="P488">
            <v>21</v>
          </cell>
          <cell r="Q488">
            <v>57</v>
          </cell>
          <cell r="U488" t="str">
            <v>MOHD IZHAR</v>
          </cell>
          <cell r="Y488">
            <v>104</v>
          </cell>
          <cell r="Z488">
            <v>104</v>
          </cell>
          <cell r="AA488">
            <v>21</v>
          </cell>
          <cell r="AB488" t="str">
            <v>Non Filler</v>
          </cell>
          <cell r="AE488">
            <v>0</v>
          </cell>
          <cell r="AF488">
            <v>0</v>
          </cell>
          <cell r="AG488">
            <v>0</v>
          </cell>
          <cell r="AK488">
            <v>0</v>
          </cell>
          <cell r="AL488">
            <v>0</v>
          </cell>
          <cell r="AM488">
            <v>0</v>
          </cell>
          <cell r="AQ488">
            <v>0</v>
          </cell>
          <cell r="AR488">
            <v>0</v>
          </cell>
          <cell r="AS488">
            <v>0</v>
          </cell>
          <cell r="AX488" t="e">
            <v>#N/A</v>
          </cell>
          <cell r="AY488" t="e">
            <v>#N/A</v>
          </cell>
          <cell r="AZ488" t="e">
            <v>#N/A</v>
          </cell>
          <cell r="BA488">
            <v>0</v>
          </cell>
        </row>
        <row r="489">
          <cell r="B489">
            <v>1486</v>
          </cell>
          <cell r="C489" t="str">
            <v>BIBI ZARJAN</v>
          </cell>
          <cell r="D489" t="str">
            <v>RASOOL GUL</v>
          </cell>
          <cell r="E489" t="str">
            <v>SHAMA PLAZA C/3 R-301</v>
          </cell>
          <cell r="F489" t="str">
            <v>KHARADAR</v>
          </cell>
          <cell r="G489" t="str">
            <v>KARACHI.</v>
          </cell>
          <cell r="K489">
            <v>104</v>
          </cell>
          <cell r="L489">
            <v>104</v>
          </cell>
          <cell r="M489">
            <v>0</v>
          </cell>
          <cell r="N489">
            <v>104</v>
          </cell>
          <cell r="O489">
            <v>26</v>
          </cell>
          <cell r="P489">
            <v>21</v>
          </cell>
          <cell r="Q489">
            <v>57</v>
          </cell>
          <cell r="U489" t="str">
            <v>BIBI ZARJAN</v>
          </cell>
          <cell r="Y489">
            <v>104</v>
          </cell>
          <cell r="Z489">
            <v>104</v>
          </cell>
          <cell r="AA489">
            <v>21</v>
          </cell>
          <cell r="AB489" t="str">
            <v>Non Filler</v>
          </cell>
          <cell r="AE489">
            <v>0</v>
          </cell>
          <cell r="AF489">
            <v>0</v>
          </cell>
          <cell r="AG489">
            <v>0</v>
          </cell>
          <cell r="AK489">
            <v>0</v>
          </cell>
          <cell r="AL489">
            <v>0</v>
          </cell>
          <cell r="AM489">
            <v>0</v>
          </cell>
          <cell r="AQ489">
            <v>0</v>
          </cell>
          <cell r="AR489">
            <v>0</v>
          </cell>
          <cell r="AS489">
            <v>0</v>
          </cell>
          <cell r="AX489" t="e">
            <v>#N/A</v>
          </cell>
          <cell r="AY489" t="e">
            <v>#N/A</v>
          </cell>
          <cell r="AZ489" t="e">
            <v>#N/A</v>
          </cell>
          <cell r="BA489">
            <v>0</v>
          </cell>
        </row>
        <row r="490">
          <cell r="B490">
            <v>1495</v>
          </cell>
          <cell r="C490" t="str">
            <v>RIAZ UDDIN</v>
          </cell>
          <cell r="D490" t="str">
            <v>SULEMAN</v>
          </cell>
          <cell r="E490" t="str">
            <v>O.T.8/56,SHOP NO.1,</v>
          </cell>
          <cell r="F490" t="str">
            <v>AKBAR STREET, RAMPART ROW.</v>
          </cell>
          <cell r="G490" t="str">
            <v>MITHADAR,</v>
          </cell>
          <cell r="H490" t="str">
            <v>KARACHI.</v>
          </cell>
          <cell r="K490">
            <v>7</v>
          </cell>
          <cell r="L490">
            <v>7</v>
          </cell>
          <cell r="M490">
            <v>0</v>
          </cell>
          <cell r="N490">
            <v>7</v>
          </cell>
          <cell r="O490">
            <v>2</v>
          </cell>
          <cell r="P490">
            <v>1</v>
          </cell>
          <cell r="Q490">
            <v>4</v>
          </cell>
          <cell r="U490" t="str">
            <v>RIAZ UDDIN</v>
          </cell>
          <cell r="Y490">
            <v>7</v>
          </cell>
          <cell r="Z490">
            <v>7</v>
          </cell>
          <cell r="AA490">
            <v>1</v>
          </cell>
          <cell r="AB490" t="str">
            <v>Non Filler</v>
          </cell>
          <cell r="AE490">
            <v>0</v>
          </cell>
          <cell r="AF490">
            <v>0</v>
          </cell>
          <cell r="AG490">
            <v>0</v>
          </cell>
          <cell r="AK490">
            <v>0</v>
          </cell>
          <cell r="AL490">
            <v>0</v>
          </cell>
          <cell r="AM490">
            <v>0</v>
          </cell>
          <cell r="AQ490">
            <v>0</v>
          </cell>
          <cell r="AR490">
            <v>0</v>
          </cell>
          <cell r="AS490">
            <v>0</v>
          </cell>
          <cell r="AX490" t="e">
            <v>#N/A</v>
          </cell>
          <cell r="AY490" t="e">
            <v>#N/A</v>
          </cell>
          <cell r="AZ490" t="e">
            <v>#N/A</v>
          </cell>
          <cell r="BA490">
            <v>0</v>
          </cell>
        </row>
        <row r="491">
          <cell r="B491">
            <v>1496</v>
          </cell>
          <cell r="C491" t="str">
            <v>NAZIR KHANUM</v>
          </cell>
          <cell r="D491" t="str">
            <v>RAHIM UDDIN</v>
          </cell>
          <cell r="E491" t="str">
            <v>O.T.8/56,SHOP NO.1,</v>
          </cell>
          <cell r="F491" t="str">
            <v>AKBAR STREET, RAMPART ROW.</v>
          </cell>
          <cell r="G491" t="str">
            <v>MITHADAR,</v>
          </cell>
          <cell r="H491" t="str">
            <v>KARACHI.</v>
          </cell>
          <cell r="K491">
            <v>57</v>
          </cell>
          <cell r="L491">
            <v>57</v>
          </cell>
          <cell r="M491">
            <v>0</v>
          </cell>
          <cell r="N491">
            <v>57</v>
          </cell>
          <cell r="O491">
            <v>14</v>
          </cell>
          <cell r="P491">
            <v>11</v>
          </cell>
          <cell r="Q491">
            <v>32</v>
          </cell>
          <cell r="U491" t="str">
            <v>NAZIR KHANUM</v>
          </cell>
          <cell r="Y491">
            <v>57</v>
          </cell>
          <cell r="Z491">
            <v>57</v>
          </cell>
          <cell r="AA491">
            <v>11</v>
          </cell>
          <cell r="AB491" t="str">
            <v>Non Filler</v>
          </cell>
          <cell r="AE491">
            <v>0</v>
          </cell>
          <cell r="AF491">
            <v>0</v>
          </cell>
          <cell r="AG491">
            <v>0</v>
          </cell>
          <cell r="AK491">
            <v>0</v>
          </cell>
          <cell r="AL491">
            <v>0</v>
          </cell>
          <cell r="AM491">
            <v>0</v>
          </cell>
          <cell r="AQ491">
            <v>0</v>
          </cell>
          <cell r="AR491">
            <v>0</v>
          </cell>
          <cell r="AS491">
            <v>0</v>
          </cell>
          <cell r="AX491" t="e">
            <v>#N/A</v>
          </cell>
          <cell r="AY491" t="e">
            <v>#N/A</v>
          </cell>
          <cell r="AZ491" t="e">
            <v>#N/A</v>
          </cell>
          <cell r="BA491">
            <v>0</v>
          </cell>
        </row>
        <row r="492">
          <cell r="B492">
            <v>1497</v>
          </cell>
          <cell r="C492" t="str">
            <v>RAZIA SULTANA</v>
          </cell>
          <cell r="D492" t="str">
            <v>MODH. ASHRAF</v>
          </cell>
          <cell r="E492" t="str">
            <v>O.T.8/56,SHOP NO.1,</v>
          </cell>
          <cell r="F492" t="str">
            <v>AKBAR STREET, RAMPART ROW.</v>
          </cell>
          <cell r="G492" t="str">
            <v>MITHADAR,</v>
          </cell>
          <cell r="H492" t="str">
            <v>KARACHI.</v>
          </cell>
          <cell r="K492">
            <v>57</v>
          </cell>
          <cell r="L492">
            <v>57</v>
          </cell>
          <cell r="M492">
            <v>0</v>
          </cell>
          <cell r="N492">
            <v>57</v>
          </cell>
          <cell r="O492">
            <v>14</v>
          </cell>
          <cell r="P492">
            <v>11</v>
          </cell>
          <cell r="Q492">
            <v>32</v>
          </cell>
          <cell r="U492" t="str">
            <v>RAZIA SULTANA</v>
          </cell>
          <cell r="Y492">
            <v>57</v>
          </cell>
          <cell r="Z492">
            <v>57</v>
          </cell>
          <cell r="AA492">
            <v>11</v>
          </cell>
          <cell r="AB492" t="str">
            <v>Non Filler</v>
          </cell>
          <cell r="AE492">
            <v>0</v>
          </cell>
          <cell r="AF492">
            <v>0</v>
          </cell>
          <cell r="AG492">
            <v>0</v>
          </cell>
          <cell r="AK492">
            <v>0</v>
          </cell>
          <cell r="AL492">
            <v>0</v>
          </cell>
          <cell r="AM492">
            <v>0</v>
          </cell>
          <cell r="AQ492">
            <v>0</v>
          </cell>
          <cell r="AR492">
            <v>0</v>
          </cell>
          <cell r="AS492">
            <v>0</v>
          </cell>
          <cell r="AX492" t="e">
            <v>#N/A</v>
          </cell>
          <cell r="AY492" t="e">
            <v>#N/A</v>
          </cell>
          <cell r="AZ492" t="e">
            <v>#N/A</v>
          </cell>
          <cell r="BA492">
            <v>0</v>
          </cell>
        </row>
        <row r="493">
          <cell r="B493">
            <v>1502</v>
          </cell>
          <cell r="C493" t="str">
            <v>MISBAH KHATOON</v>
          </cell>
          <cell r="D493" t="str">
            <v>NAWAB UDDIN</v>
          </cell>
          <cell r="E493" t="str">
            <v>O.T.8/56,SHOP NO.1,</v>
          </cell>
          <cell r="F493" t="str">
            <v>AKBAR STREET, RAMPART ROW.</v>
          </cell>
          <cell r="G493" t="str">
            <v>MITHADAR,</v>
          </cell>
          <cell r="H493" t="str">
            <v>KARACHI.</v>
          </cell>
          <cell r="K493">
            <v>7</v>
          </cell>
          <cell r="L493">
            <v>7</v>
          </cell>
          <cell r="M493">
            <v>0</v>
          </cell>
          <cell r="N493">
            <v>7</v>
          </cell>
          <cell r="O493">
            <v>2</v>
          </cell>
          <cell r="P493">
            <v>1</v>
          </cell>
          <cell r="Q493">
            <v>4</v>
          </cell>
          <cell r="U493" t="str">
            <v>MISBAH KHATOON</v>
          </cell>
          <cell r="Y493">
            <v>7</v>
          </cell>
          <cell r="Z493">
            <v>7</v>
          </cell>
          <cell r="AA493">
            <v>1</v>
          </cell>
          <cell r="AB493" t="str">
            <v>Non Filler</v>
          </cell>
          <cell r="AE493">
            <v>0</v>
          </cell>
          <cell r="AF493">
            <v>0</v>
          </cell>
          <cell r="AG493">
            <v>0</v>
          </cell>
          <cell r="AK493">
            <v>0</v>
          </cell>
          <cell r="AL493">
            <v>0</v>
          </cell>
          <cell r="AM493">
            <v>0</v>
          </cell>
          <cell r="AQ493">
            <v>0</v>
          </cell>
          <cell r="AR493">
            <v>0</v>
          </cell>
          <cell r="AS493">
            <v>0</v>
          </cell>
          <cell r="AX493" t="e">
            <v>#N/A</v>
          </cell>
          <cell r="AY493" t="e">
            <v>#N/A</v>
          </cell>
          <cell r="AZ493" t="e">
            <v>#N/A</v>
          </cell>
          <cell r="BA493">
            <v>0</v>
          </cell>
        </row>
        <row r="494">
          <cell r="B494">
            <v>1524</v>
          </cell>
          <cell r="C494" t="str">
            <v>BILQUIS DAWOOD</v>
          </cell>
          <cell r="D494" t="str">
            <v>RAZAK S. DAWOOD</v>
          </cell>
          <cell r="E494" t="str">
            <v>DESCENT ENGG. (PVT). LTD. AKHAVAN HOUSE</v>
          </cell>
          <cell r="F494" t="str">
            <v>38-SIR S. M. S. AGHA KHAN III ROAD</v>
          </cell>
          <cell r="G494" t="str">
            <v>LAHORE.</v>
          </cell>
          <cell r="K494">
            <v>17</v>
          </cell>
          <cell r="L494">
            <v>17</v>
          </cell>
          <cell r="M494">
            <v>0</v>
          </cell>
          <cell r="N494">
            <v>17</v>
          </cell>
          <cell r="O494">
            <v>4</v>
          </cell>
          <cell r="P494">
            <v>3</v>
          </cell>
          <cell r="Q494">
            <v>10</v>
          </cell>
          <cell r="U494" t="str">
            <v>BILQUIS DAWOOD</v>
          </cell>
          <cell r="Y494">
            <v>17</v>
          </cell>
          <cell r="Z494">
            <v>17</v>
          </cell>
          <cell r="AA494">
            <v>3</v>
          </cell>
          <cell r="AB494" t="str">
            <v>Non Filler</v>
          </cell>
          <cell r="AE494">
            <v>0</v>
          </cell>
          <cell r="AF494">
            <v>0</v>
          </cell>
          <cell r="AG494">
            <v>0</v>
          </cell>
          <cell r="AK494">
            <v>0</v>
          </cell>
          <cell r="AL494">
            <v>0</v>
          </cell>
          <cell r="AM494">
            <v>0</v>
          </cell>
          <cell r="AQ494">
            <v>0</v>
          </cell>
          <cell r="AR494">
            <v>0</v>
          </cell>
          <cell r="AS494">
            <v>0</v>
          </cell>
          <cell r="AX494" t="e">
            <v>#N/A</v>
          </cell>
          <cell r="AY494" t="e">
            <v>#N/A</v>
          </cell>
          <cell r="AZ494" t="e">
            <v>#N/A</v>
          </cell>
          <cell r="BA494">
            <v>0</v>
          </cell>
        </row>
        <row r="495">
          <cell r="B495">
            <v>1525</v>
          </cell>
          <cell r="C495" t="str">
            <v>BADRUNISSA</v>
          </cell>
          <cell r="D495" t="str">
            <v>ABU BAKAR</v>
          </cell>
          <cell r="E495" t="str">
            <v>ROOM # 22 4TH FLOOR PLOT # LY-10-74-5</v>
          </cell>
          <cell r="F495" t="str">
            <v>MOOSALANE GALI NO 7,NEAR PATHANI MASID,</v>
          </cell>
          <cell r="G495" t="str">
            <v>KARACHI.</v>
          </cell>
          <cell r="K495">
            <v>104</v>
          </cell>
          <cell r="L495">
            <v>104</v>
          </cell>
          <cell r="M495">
            <v>0</v>
          </cell>
          <cell r="N495">
            <v>104</v>
          </cell>
          <cell r="O495">
            <v>26</v>
          </cell>
          <cell r="P495">
            <v>21</v>
          </cell>
          <cell r="Q495">
            <v>57</v>
          </cell>
          <cell r="U495" t="str">
            <v>BADRUNISSA</v>
          </cell>
          <cell r="V495" t="str">
            <v>4230108503110</v>
          </cell>
          <cell r="Y495">
            <v>104</v>
          </cell>
          <cell r="Z495">
            <v>104</v>
          </cell>
          <cell r="AA495">
            <v>21</v>
          </cell>
          <cell r="AB495" t="str">
            <v>Non Filler</v>
          </cell>
          <cell r="AE495">
            <v>0</v>
          </cell>
          <cell r="AF495">
            <v>0</v>
          </cell>
          <cell r="AG495">
            <v>0</v>
          </cell>
          <cell r="AK495">
            <v>0</v>
          </cell>
          <cell r="AL495">
            <v>0</v>
          </cell>
          <cell r="AM495">
            <v>0</v>
          </cell>
          <cell r="AQ495">
            <v>0</v>
          </cell>
          <cell r="AR495">
            <v>0</v>
          </cell>
          <cell r="AS495">
            <v>0</v>
          </cell>
          <cell r="AX495" t="e">
            <v>#N/A</v>
          </cell>
          <cell r="AY495" t="e">
            <v>#N/A</v>
          </cell>
          <cell r="AZ495" t="e">
            <v>#N/A</v>
          </cell>
          <cell r="BA495">
            <v>0</v>
          </cell>
        </row>
        <row r="496">
          <cell r="B496">
            <v>1528</v>
          </cell>
          <cell r="C496" t="str">
            <v>GULNAR PARVEEN</v>
          </cell>
          <cell r="D496" t="str">
            <v>ABDUL WAHAB</v>
          </cell>
          <cell r="E496" t="str">
            <v>KARIM SONS SHOP NO. 23</v>
          </cell>
          <cell r="F496" t="str">
            <v>ANIS CLOTH MARKET NEW NAHAM ROAD</v>
          </cell>
          <cell r="G496" t="str">
            <v>KARACHI.</v>
          </cell>
          <cell r="K496">
            <v>138</v>
          </cell>
          <cell r="L496">
            <v>138</v>
          </cell>
          <cell r="M496">
            <v>0</v>
          </cell>
          <cell r="N496">
            <v>138</v>
          </cell>
          <cell r="O496">
            <v>35</v>
          </cell>
          <cell r="P496">
            <v>28</v>
          </cell>
          <cell r="Q496">
            <v>75</v>
          </cell>
          <cell r="U496" t="str">
            <v>GULNAR PARVEEN</v>
          </cell>
          <cell r="Y496">
            <v>138</v>
          </cell>
          <cell r="Z496">
            <v>138</v>
          </cell>
          <cell r="AA496">
            <v>28</v>
          </cell>
          <cell r="AB496" t="str">
            <v>Non Filler</v>
          </cell>
          <cell r="AE496">
            <v>0</v>
          </cell>
          <cell r="AF496">
            <v>0</v>
          </cell>
          <cell r="AG496">
            <v>0</v>
          </cell>
          <cell r="AK496">
            <v>0</v>
          </cell>
          <cell r="AL496">
            <v>0</v>
          </cell>
          <cell r="AM496">
            <v>0</v>
          </cell>
          <cell r="AQ496">
            <v>0</v>
          </cell>
          <cell r="AR496">
            <v>0</v>
          </cell>
          <cell r="AS496">
            <v>0</v>
          </cell>
          <cell r="AX496" t="e">
            <v>#N/A</v>
          </cell>
          <cell r="AY496" t="e">
            <v>#N/A</v>
          </cell>
          <cell r="AZ496" t="e">
            <v>#N/A</v>
          </cell>
          <cell r="BA496">
            <v>0</v>
          </cell>
        </row>
        <row r="497">
          <cell r="B497">
            <v>1533</v>
          </cell>
          <cell r="C497" t="str">
            <v>ARSLAN SHAUKAT</v>
          </cell>
          <cell r="D497" t="str">
            <v>SHAUKAT HASAN</v>
          </cell>
          <cell r="E497" t="str">
            <v>7-B, 72 FAMILY SUITES,</v>
          </cell>
          <cell r="F497" t="str">
            <v>GULSHAN-E-JINNAH F5-1</v>
          </cell>
          <cell r="G497" t="str">
            <v>ISLAMABAD.</v>
          </cell>
          <cell r="K497">
            <v>156</v>
          </cell>
          <cell r="L497">
            <v>156</v>
          </cell>
          <cell r="M497">
            <v>0</v>
          </cell>
          <cell r="N497">
            <v>156</v>
          </cell>
          <cell r="O497">
            <v>39</v>
          </cell>
          <cell r="P497">
            <v>31</v>
          </cell>
          <cell r="Q497">
            <v>86</v>
          </cell>
          <cell r="U497" t="str">
            <v>ARSLAN SHAUKAT</v>
          </cell>
          <cell r="Y497">
            <v>156</v>
          </cell>
          <cell r="Z497">
            <v>156</v>
          </cell>
          <cell r="AA497">
            <v>31</v>
          </cell>
          <cell r="AB497" t="str">
            <v>Non Filler</v>
          </cell>
          <cell r="AE497">
            <v>0</v>
          </cell>
          <cell r="AF497">
            <v>0</v>
          </cell>
          <cell r="AG497">
            <v>0</v>
          </cell>
          <cell r="AK497">
            <v>0</v>
          </cell>
          <cell r="AL497">
            <v>0</v>
          </cell>
          <cell r="AM497">
            <v>0</v>
          </cell>
          <cell r="AQ497">
            <v>0</v>
          </cell>
          <cell r="AR497">
            <v>0</v>
          </cell>
          <cell r="AS497">
            <v>0</v>
          </cell>
          <cell r="AX497" t="e">
            <v>#N/A</v>
          </cell>
          <cell r="AY497" t="e">
            <v>#N/A</v>
          </cell>
          <cell r="AZ497" t="e">
            <v>#N/A</v>
          </cell>
          <cell r="BA497">
            <v>0</v>
          </cell>
        </row>
        <row r="498">
          <cell r="B498">
            <v>1534</v>
          </cell>
          <cell r="C498" t="str">
            <v>MOHAMMAD IDREES BUTT</v>
          </cell>
          <cell r="D498" t="str">
            <v>MOHAMMAD HUSSAIN BUTT</v>
          </cell>
          <cell r="E498" t="str">
            <v>B-1-1098 C, STREET NO. - ,</v>
          </cell>
          <cell r="F498" t="str">
            <v>MUSLIM TOWN RAWALPINDI.</v>
          </cell>
          <cell r="G498" t="str">
            <v>ISLAMABAD.</v>
          </cell>
          <cell r="K498">
            <v>1956</v>
          </cell>
          <cell r="L498">
            <v>1956</v>
          </cell>
          <cell r="M498">
            <v>0</v>
          </cell>
          <cell r="N498">
            <v>1956</v>
          </cell>
          <cell r="O498">
            <v>489</v>
          </cell>
          <cell r="P498">
            <v>391</v>
          </cell>
          <cell r="Q498">
            <v>1076</v>
          </cell>
          <cell r="U498" t="str">
            <v>MOHAMMAD IDREES BUTT</v>
          </cell>
          <cell r="Y498">
            <v>1956</v>
          </cell>
          <cell r="Z498">
            <v>1956</v>
          </cell>
          <cell r="AA498">
            <v>391</v>
          </cell>
          <cell r="AB498" t="str">
            <v>Non Filler</v>
          </cell>
          <cell r="AE498">
            <v>0</v>
          </cell>
          <cell r="AF498">
            <v>0</v>
          </cell>
          <cell r="AG498">
            <v>0</v>
          </cell>
          <cell r="AK498">
            <v>0</v>
          </cell>
          <cell r="AL498">
            <v>0</v>
          </cell>
          <cell r="AM498">
            <v>0</v>
          </cell>
          <cell r="AQ498">
            <v>0</v>
          </cell>
          <cell r="AR498">
            <v>0</v>
          </cell>
          <cell r="AS498">
            <v>0</v>
          </cell>
          <cell r="AX498" t="e">
            <v>#N/A</v>
          </cell>
          <cell r="AY498" t="e">
            <v>#N/A</v>
          </cell>
          <cell r="AZ498" t="e">
            <v>#N/A</v>
          </cell>
          <cell r="BA498">
            <v>0</v>
          </cell>
        </row>
        <row r="499">
          <cell r="B499">
            <v>1537</v>
          </cell>
          <cell r="C499" t="str">
            <v>MUHAMMAD ASGHAR KHAN</v>
          </cell>
          <cell r="D499" t="str">
            <v>ALLAH WASAYA KHAN</v>
          </cell>
          <cell r="E499" t="str">
            <v>ROOM NO.2, KIYANI MARKET,</v>
          </cell>
          <cell r="F499" t="str">
            <v>SAIDPUR ROAD,</v>
          </cell>
          <cell r="G499" t="str">
            <v>RAWALPINDI. TEL 412031</v>
          </cell>
          <cell r="K499">
            <v>259</v>
          </cell>
          <cell r="L499">
            <v>259</v>
          </cell>
          <cell r="M499">
            <v>0</v>
          </cell>
          <cell r="N499">
            <v>259</v>
          </cell>
          <cell r="O499">
            <v>65</v>
          </cell>
          <cell r="P499">
            <v>52</v>
          </cell>
          <cell r="Q499">
            <v>142</v>
          </cell>
          <cell r="U499" t="str">
            <v>MUHAMMAD ASGHAR KHAN</v>
          </cell>
          <cell r="Y499">
            <v>259</v>
          </cell>
          <cell r="Z499">
            <v>259</v>
          </cell>
          <cell r="AA499">
            <v>52</v>
          </cell>
          <cell r="AB499" t="str">
            <v>Non Filler</v>
          </cell>
          <cell r="AE499">
            <v>0</v>
          </cell>
          <cell r="AF499">
            <v>0</v>
          </cell>
          <cell r="AG499">
            <v>0</v>
          </cell>
          <cell r="AK499">
            <v>0</v>
          </cell>
          <cell r="AL499">
            <v>0</v>
          </cell>
          <cell r="AM499">
            <v>0</v>
          </cell>
          <cell r="AQ499">
            <v>0</v>
          </cell>
          <cell r="AR499">
            <v>0</v>
          </cell>
          <cell r="AS499">
            <v>0</v>
          </cell>
          <cell r="AX499" t="e">
            <v>#N/A</v>
          </cell>
          <cell r="AY499" t="e">
            <v>#N/A</v>
          </cell>
          <cell r="AZ499" t="e">
            <v>#N/A</v>
          </cell>
          <cell r="BA499">
            <v>0</v>
          </cell>
        </row>
        <row r="500">
          <cell r="B500">
            <v>1538</v>
          </cell>
          <cell r="C500" t="str">
            <v>TARIQ MAHMOOD</v>
          </cell>
          <cell r="D500" t="str">
            <v>KHAN MUHAMMAD</v>
          </cell>
          <cell r="E500" t="str">
            <v>ASSISTANT (ADMIN) ESTABLISHMENT II</v>
          </cell>
          <cell r="F500" t="str">
            <v>PINSTECH NILORE</v>
          </cell>
          <cell r="G500" t="str">
            <v>ISLAMABAD.</v>
          </cell>
          <cell r="K500">
            <v>1956</v>
          </cell>
          <cell r="L500">
            <v>1956</v>
          </cell>
          <cell r="M500">
            <v>0</v>
          </cell>
          <cell r="N500">
            <v>1956</v>
          </cell>
          <cell r="O500">
            <v>489</v>
          </cell>
          <cell r="P500">
            <v>391</v>
          </cell>
          <cell r="Q500">
            <v>1076</v>
          </cell>
          <cell r="U500" t="str">
            <v>TARIQ MAHMOOD</v>
          </cell>
          <cell r="Y500">
            <v>1956</v>
          </cell>
          <cell r="Z500">
            <v>1956</v>
          </cell>
          <cell r="AA500">
            <v>391</v>
          </cell>
          <cell r="AB500" t="str">
            <v>Non Filler</v>
          </cell>
          <cell r="AE500">
            <v>0</v>
          </cell>
          <cell r="AF500">
            <v>0</v>
          </cell>
          <cell r="AG500">
            <v>0</v>
          </cell>
          <cell r="AK500">
            <v>0</v>
          </cell>
          <cell r="AL500">
            <v>0</v>
          </cell>
          <cell r="AM500">
            <v>0</v>
          </cell>
          <cell r="AQ500">
            <v>0</v>
          </cell>
          <cell r="AR500">
            <v>0</v>
          </cell>
          <cell r="AS500">
            <v>0</v>
          </cell>
          <cell r="AX500" t="e">
            <v>#N/A</v>
          </cell>
          <cell r="AY500" t="e">
            <v>#N/A</v>
          </cell>
          <cell r="AZ500" t="e">
            <v>#N/A</v>
          </cell>
          <cell r="BA500">
            <v>0</v>
          </cell>
        </row>
        <row r="501">
          <cell r="B501">
            <v>1539</v>
          </cell>
          <cell r="C501" t="str">
            <v>MOHAMMAD ABDULLAH RATHORE</v>
          </cell>
          <cell r="D501" t="str">
            <v>KH. MEHDI ALI RATHORE</v>
          </cell>
          <cell r="E501" t="str">
            <v>165, ST 73,</v>
          </cell>
          <cell r="F501" t="str">
            <v>G - 9/3,</v>
          </cell>
          <cell r="G501" t="str">
            <v>ISLAMABAD - 44000.</v>
          </cell>
          <cell r="K501">
            <v>1956</v>
          </cell>
          <cell r="L501">
            <v>1956</v>
          </cell>
          <cell r="M501">
            <v>0</v>
          </cell>
          <cell r="N501">
            <v>1956</v>
          </cell>
          <cell r="O501">
            <v>489</v>
          </cell>
          <cell r="P501">
            <v>391</v>
          </cell>
          <cell r="Q501">
            <v>1076</v>
          </cell>
          <cell r="U501" t="str">
            <v>MOHAMMAD ABDULLAH RATHORE</v>
          </cell>
          <cell r="Y501">
            <v>1956</v>
          </cell>
          <cell r="Z501">
            <v>1956</v>
          </cell>
          <cell r="AA501">
            <v>391</v>
          </cell>
          <cell r="AB501" t="str">
            <v>Non Filler</v>
          </cell>
          <cell r="AE501">
            <v>0</v>
          </cell>
          <cell r="AF501">
            <v>0</v>
          </cell>
          <cell r="AG501">
            <v>0</v>
          </cell>
          <cell r="AK501">
            <v>0</v>
          </cell>
          <cell r="AL501">
            <v>0</v>
          </cell>
          <cell r="AM501">
            <v>0</v>
          </cell>
          <cell r="AQ501">
            <v>0</v>
          </cell>
          <cell r="AR501">
            <v>0</v>
          </cell>
          <cell r="AS501">
            <v>0</v>
          </cell>
          <cell r="AX501" t="e">
            <v>#N/A</v>
          </cell>
          <cell r="AY501" t="e">
            <v>#N/A</v>
          </cell>
          <cell r="AZ501" t="e">
            <v>#N/A</v>
          </cell>
          <cell r="BA501">
            <v>0</v>
          </cell>
        </row>
        <row r="502">
          <cell r="B502">
            <v>1540</v>
          </cell>
          <cell r="C502" t="str">
            <v>NABEEZ NAZIR</v>
          </cell>
          <cell r="D502" t="str">
            <v>MUNAWAR HUSSAIN</v>
          </cell>
          <cell r="E502" t="str">
            <v>H. NO. 256 ST. NO. 21</v>
          </cell>
          <cell r="F502" t="str">
            <v>SECTOR I-9/1</v>
          </cell>
          <cell r="G502" t="str">
            <v>ISLAMABAD.</v>
          </cell>
          <cell r="K502">
            <v>3264</v>
          </cell>
          <cell r="L502">
            <v>3264</v>
          </cell>
          <cell r="M502">
            <v>0</v>
          </cell>
          <cell r="N502">
            <v>3264</v>
          </cell>
          <cell r="O502">
            <v>816</v>
          </cell>
          <cell r="P502">
            <v>653</v>
          </cell>
          <cell r="Q502">
            <v>1795</v>
          </cell>
          <cell r="U502" t="str">
            <v>NABEEZ NAZIR</v>
          </cell>
          <cell r="Y502">
            <v>3264</v>
          </cell>
          <cell r="Z502">
            <v>3264</v>
          </cell>
          <cell r="AA502">
            <v>653</v>
          </cell>
          <cell r="AB502" t="str">
            <v>Non Filler</v>
          </cell>
          <cell r="AE502">
            <v>0</v>
          </cell>
          <cell r="AF502">
            <v>0</v>
          </cell>
          <cell r="AG502">
            <v>0</v>
          </cell>
          <cell r="AK502">
            <v>0</v>
          </cell>
          <cell r="AL502">
            <v>0</v>
          </cell>
          <cell r="AM502">
            <v>0</v>
          </cell>
          <cell r="AQ502">
            <v>0</v>
          </cell>
          <cell r="AR502">
            <v>0</v>
          </cell>
          <cell r="AS502">
            <v>0</v>
          </cell>
          <cell r="AX502" t="e">
            <v>#N/A</v>
          </cell>
          <cell r="AY502" t="e">
            <v>#N/A</v>
          </cell>
          <cell r="AZ502" t="e">
            <v>#N/A</v>
          </cell>
          <cell r="BA502">
            <v>0</v>
          </cell>
        </row>
        <row r="503">
          <cell r="B503">
            <v>1541</v>
          </cell>
          <cell r="C503" t="str">
            <v>RUBINA TAHIR</v>
          </cell>
          <cell r="D503" t="str">
            <v>LT. COL TAHIR MAHMOOD QAZI</v>
          </cell>
          <cell r="E503" t="str">
            <v>HOUSE-1, STREET-32,</v>
          </cell>
          <cell r="F503" t="str">
            <v>F-6/1,</v>
          </cell>
          <cell r="G503" t="str">
            <v>ISLAMABAD.</v>
          </cell>
          <cell r="K503">
            <v>391</v>
          </cell>
          <cell r="L503">
            <v>391</v>
          </cell>
          <cell r="M503">
            <v>0</v>
          </cell>
          <cell r="N503">
            <v>391</v>
          </cell>
          <cell r="O503">
            <v>98</v>
          </cell>
          <cell r="P503">
            <v>78</v>
          </cell>
          <cell r="Q503">
            <v>215</v>
          </cell>
          <cell r="U503" t="str">
            <v>RUBINA TAHIR</v>
          </cell>
          <cell r="Y503">
            <v>391</v>
          </cell>
          <cell r="Z503">
            <v>391</v>
          </cell>
          <cell r="AA503">
            <v>78</v>
          </cell>
          <cell r="AB503" t="str">
            <v>Non Filler</v>
          </cell>
          <cell r="AE503">
            <v>0</v>
          </cell>
          <cell r="AF503">
            <v>0</v>
          </cell>
          <cell r="AG503">
            <v>0</v>
          </cell>
          <cell r="AK503">
            <v>0</v>
          </cell>
          <cell r="AL503">
            <v>0</v>
          </cell>
          <cell r="AM503">
            <v>0</v>
          </cell>
          <cell r="AQ503">
            <v>0</v>
          </cell>
          <cell r="AR503">
            <v>0</v>
          </cell>
          <cell r="AS503">
            <v>0</v>
          </cell>
          <cell r="AX503" t="e">
            <v>#N/A</v>
          </cell>
          <cell r="AY503" t="e">
            <v>#N/A</v>
          </cell>
          <cell r="AZ503" t="e">
            <v>#N/A</v>
          </cell>
          <cell r="BA503">
            <v>0</v>
          </cell>
        </row>
        <row r="504">
          <cell r="B504">
            <v>1542</v>
          </cell>
          <cell r="C504" t="str">
            <v>MOHAMMAD ABDUL MUKTADAR</v>
          </cell>
          <cell r="D504" t="str">
            <v>MUHAMMAD ABDUL QADIR</v>
          </cell>
          <cell r="E504" t="str">
            <v>72 - NAZIMABAD ROAD</v>
          </cell>
          <cell r="F504" t="str">
            <v>F-8/4</v>
          </cell>
          <cell r="G504" t="str">
            <v>ISLAMABAD.</v>
          </cell>
          <cell r="K504">
            <v>391</v>
          </cell>
          <cell r="L504">
            <v>391</v>
          </cell>
          <cell r="M504">
            <v>0</v>
          </cell>
          <cell r="N504">
            <v>391</v>
          </cell>
          <cell r="O504">
            <v>98</v>
          </cell>
          <cell r="P504">
            <v>78</v>
          </cell>
          <cell r="Q504">
            <v>215</v>
          </cell>
          <cell r="U504" t="str">
            <v>MOHAMMAD ABDUL MUKTADAR</v>
          </cell>
          <cell r="Y504">
            <v>391</v>
          </cell>
          <cell r="Z504">
            <v>391</v>
          </cell>
          <cell r="AA504">
            <v>78</v>
          </cell>
          <cell r="AB504" t="str">
            <v>Non Filler</v>
          </cell>
          <cell r="AE504">
            <v>0</v>
          </cell>
          <cell r="AF504">
            <v>0</v>
          </cell>
          <cell r="AG504">
            <v>0</v>
          </cell>
          <cell r="AK504">
            <v>0</v>
          </cell>
          <cell r="AL504">
            <v>0</v>
          </cell>
          <cell r="AM504">
            <v>0</v>
          </cell>
          <cell r="AQ504">
            <v>0</v>
          </cell>
          <cell r="AR504">
            <v>0</v>
          </cell>
          <cell r="AS504">
            <v>0</v>
          </cell>
          <cell r="AX504" t="e">
            <v>#N/A</v>
          </cell>
          <cell r="AY504" t="e">
            <v>#N/A</v>
          </cell>
          <cell r="AZ504" t="e">
            <v>#N/A</v>
          </cell>
          <cell r="BA504">
            <v>0</v>
          </cell>
        </row>
        <row r="505">
          <cell r="B505">
            <v>1543</v>
          </cell>
          <cell r="C505" t="str">
            <v>MUHAMMAD HUSSAIN</v>
          </cell>
          <cell r="D505" t="str">
            <v>HAJI SATTAR</v>
          </cell>
          <cell r="E505" t="str">
            <v>ST-80/16 ABDULLAH SQUARE BLOCK NO. 07</v>
          </cell>
          <cell r="F505" t="str">
            <v>FEDERAL  B  AREA</v>
          </cell>
          <cell r="G505" t="str">
            <v>KARACHI.</v>
          </cell>
          <cell r="K505">
            <v>1956</v>
          </cell>
          <cell r="L505">
            <v>1956</v>
          </cell>
          <cell r="M505">
            <v>0</v>
          </cell>
          <cell r="N505">
            <v>1956</v>
          </cell>
          <cell r="O505">
            <v>489</v>
          </cell>
          <cell r="P505">
            <v>391</v>
          </cell>
          <cell r="Q505">
            <v>1076</v>
          </cell>
          <cell r="U505" t="str">
            <v>MUHAMMAD HUSSAIN</v>
          </cell>
          <cell r="Y505">
            <v>1956</v>
          </cell>
          <cell r="Z505">
            <v>1956</v>
          </cell>
          <cell r="AA505">
            <v>391</v>
          </cell>
          <cell r="AB505" t="str">
            <v>Non Filler</v>
          </cell>
          <cell r="AE505">
            <v>0</v>
          </cell>
          <cell r="AF505">
            <v>0</v>
          </cell>
          <cell r="AG505">
            <v>0</v>
          </cell>
          <cell r="AK505">
            <v>0</v>
          </cell>
          <cell r="AL505">
            <v>0</v>
          </cell>
          <cell r="AM505">
            <v>0</v>
          </cell>
          <cell r="AQ505">
            <v>0</v>
          </cell>
          <cell r="AR505">
            <v>0</v>
          </cell>
          <cell r="AS505">
            <v>0</v>
          </cell>
          <cell r="AX505" t="e">
            <v>#N/A</v>
          </cell>
          <cell r="AY505" t="e">
            <v>#N/A</v>
          </cell>
          <cell r="AZ505" t="e">
            <v>#N/A</v>
          </cell>
          <cell r="BA505">
            <v>0</v>
          </cell>
        </row>
        <row r="506">
          <cell r="B506">
            <v>1548</v>
          </cell>
          <cell r="C506" t="str">
            <v>SHAHID MUBEEN</v>
          </cell>
          <cell r="D506" t="str">
            <v>ABDUL MUBEEN</v>
          </cell>
          <cell r="E506" t="str">
            <v>A-89 SAGHIR CENTER F. B. AREA</v>
          </cell>
          <cell r="F506" t="str">
            <v>BLOCK #16</v>
          </cell>
          <cell r="G506" t="str">
            <v>KARACHI - 38.</v>
          </cell>
          <cell r="K506">
            <v>391</v>
          </cell>
          <cell r="L506">
            <v>391</v>
          </cell>
          <cell r="M506">
            <v>0</v>
          </cell>
          <cell r="N506">
            <v>391</v>
          </cell>
          <cell r="O506">
            <v>98</v>
          </cell>
          <cell r="P506">
            <v>78</v>
          </cell>
          <cell r="Q506">
            <v>215</v>
          </cell>
          <cell r="U506" t="str">
            <v>SHAHID MUBEEN</v>
          </cell>
          <cell r="Y506">
            <v>391</v>
          </cell>
          <cell r="Z506">
            <v>391</v>
          </cell>
          <cell r="AA506">
            <v>78</v>
          </cell>
          <cell r="AB506" t="str">
            <v>Non Filler</v>
          </cell>
          <cell r="AE506">
            <v>0</v>
          </cell>
          <cell r="AF506">
            <v>0</v>
          </cell>
          <cell r="AG506">
            <v>0</v>
          </cell>
          <cell r="AK506">
            <v>0</v>
          </cell>
          <cell r="AL506">
            <v>0</v>
          </cell>
          <cell r="AM506">
            <v>0</v>
          </cell>
          <cell r="AQ506">
            <v>0</v>
          </cell>
          <cell r="AR506">
            <v>0</v>
          </cell>
          <cell r="AS506">
            <v>0</v>
          </cell>
          <cell r="AX506" t="e">
            <v>#N/A</v>
          </cell>
          <cell r="AY506" t="e">
            <v>#N/A</v>
          </cell>
          <cell r="AZ506" t="e">
            <v>#N/A</v>
          </cell>
          <cell r="BA506">
            <v>0</v>
          </cell>
        </row>
        <row r="507">
          <cell r="B507">
            <v>1549</v>
          </cell>
          <cell r="C507" t="str">
            <v>RASHIDA AFZAL</v>
          </cell>
          <cell r="D507" t="str">
            <v>MUHAMMAD AFZAL KHAN</v>
          </cell>
          <cell r="E507" t="str">
            <v>A - 102 BLOCK  L</v>
          </cell>
          <cell r="F507" t="str">
            <v>NORTH NAZIMABAD</v>
          </cell>
          <cell r="G507" t="str">
            <v>KARACHI.</v>
          </cell>
          <cell r="K507">
            <v>391</v>
          </cell>
          <cell r="L507">
            <v>391</v>
          </cell>
          <cell r="M507">
            <v>0</v>
          </cell>
          <cell r="N507">
            <v>391</v>
          </cell>
          <cell r="O507">
            <v>98</v>
          </cell>
          <cell r="P507">
            <v>78</v>
          </cell>
          <cell r="Q507">
            <v>215</v>
          </cell>
          <cell r="U507" t="str">
            <v>RASHIDA AFZAL</v>
          </cell>
          <cell r="Y507">
            <v>391</v>
          </cell>
          <cell r="Z507">
            <v>391</v>
          </cell>
          <cell r="AA507">
            <v>78</v>
          </cell>
          <cell r="AB507" t="str">
            <v>Non Filler</v>
          </cell>
          <cell r="AE507">
            <v>0</v>
          </cell>
          <cell r="AF507">
            <v>0</v>
          </cell>
          <cell r="AG507">
            <v>0</v>
          </cell>
          <cell r="AK507">
            <v>0</v>
          </cell>
          <cell r="AL507">
            <v>0</v>
          </cell>
          <cell r="AM507">
            <v>0</v>
          </cell>
          <cell r="AQ507">
            <v>0</v>
          </cell>
          <cell r="AR507">
            <v>0</v>
          </cell>
          <cell r="AS507">
            <v>0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0</v>
          </cell>
        </row>
        <row r="508">
          <cell r="B508">
            <v>1550</v>
          </cell>
          <cell r="C508" t="str">
            <v>NAJMA KHATOON</v>
          </cell>
          <cell r="D508" t="str">
            <v>SYED SAKHAWAT ALI</v>
          </cell>
          <cell r="E508" t="str">
            <v>1/522-A</v>
          </cell>
          <cell r="F508" t="str">
            <v>LIAQUATABAD</v>
          </cell>
          <cell r="G508" t="str">
            <v>KARACHI.</v>
          </cell>
          <cell r="K508">
            <v>259</v>
          </cell>
          <cell r="L508">
            <v>259</v>
          </cell>
          <cell r="M508">
            <v>0</v>
          </cell>
          <cell r="N508">
            <v>259</v>
          </cell>
          <cell r="O508">
            <v>65</v>
          </cell>
          <cell r="P508">
            <v>52</v>
          </cell>
          <cell r="Q508">
            <v>142</v>
          </cell>
          <cell r="U508" t="str">
            <v>NAJMA KHATOON</v>
          </cell>
          <cell r="Y508">
            <v>259</v>
          </cell>
          <cell r="Z508">
            <v>259</v>
          </cell>
          <cell r="AA508">
            <v>52</v>
          </cell>
          <cell r="AB508" t="str">
            <v>Non Filler</v>
          </cell>
          <cell r="AE508">
            <v>0</v>
          </cell>
          <cell r="AF508">
            <v>0</v>
          </cell>
          <cell r="AG508">
            <v>0</v>
          </cell>
          <cell r="AK508">
            <v>0</v>
          </cell>
          <cell r="AL508">
            <v>0</v>
          </cell>
          <cell r="AM508">
            <v>0</v>
          </cell>
          <cell r="AQ508">
            <v>0</v>
          </cell>
          <cell r="AR508">
            <v>0</v>
          </cell>
          <cell r="AS508">
            <v>0</v>
          </cell>
          <cell r="AX508" t="e">
            <v>#N/A</v>
          </cell>
          <cell r="AY508" t="e">
            <v>#N/A</v>
          </cell>
          <cell r="AZ508" t="e">
            <v>#N/A</v>
          </cell>
          <cell r="BA508">
            <v>0</v>
          </cell>
        </row>
        <row r="509">
          <cell r="B509">
            <v>1551</v>
          </cell>
          <cell r="C509" t="str">
            <v>HAMIDA IQBAL</v>
          </cell>
          <cell r="D509" t="str">
            <v>MOHD IQBAL</v>
          </cell>
          <cell r="E509" t="str">
            <v>226/2 HUSSAINABAD</v>
          </cell>
          <cell r="F509" t="str">
            <v>FEDERAL B AREA</v>
          </cell>
          <cell r="G509" t="str">
            <v>KARACHI - 38.</v>
          </cell>
          <cell r="K509">
            <v>913</v>
          </cell>
          <cell r="L509">
            <v>913</v>
          </cell>
          <cell r="M509">
            <v>0</v>
          </cell>
          <cell r="N509">
            <v>913</v>
          </cell>
          <cell r="O509">
            <v>228</v>
          </cell>
          <cell r="P509">
            <v>183</v>
          </cell>
          <cell r="Q509">
            <v>502</v>
          </cell>
          <cell r="U509" t="str">
            <v>HAMIDA IQBAL</v>
          </cell>
          <cell r="Y509">
            <v>913</v>
          </cell>
          <cell r="Z509">
            <v>913</v>
          </cell>
          <cell r="AA509">
            <v>183</v>
          </cell>
          <cell r="AB509" t="str">
            <v>Non Filler</v>
          </cell>
          <cell r="AE509">
            <v>0</v>
          </cell>
          <cell r="AF509">
            <v>0</v>
          </cell>
          <cell r="AG509">
            <v>0</v>
          </cell>
          <cell r="AK509">
            <v>0</v>
          </cell>
          <cell r="AL509">
            <v>0</v>
          </cell>
          <cell r="AM509">
            <v>0</v>
          </cell>
          <cell r="AQ509">
            <v>0</v>
          </cell>
          <cell r="AR509">
            <v>0</v>
          </cell>
          <cell r="AS509">
            <v>0</v>
          </cell>
          <cell r="AX509" t="e">
            <v>#N/A</v>
          </cell>
          <cell r="AY509" t="e">
            <v>#N/A</v>
          </cell>
          <cell r="AZ509" t="e">
            <v>#N/A</v>
          </cell>
          <cell r="BA509">
            <v>0</v>
          </cell>
        </row>
        <row r="510">
          <cell r="B510">
            <v>1552</v>
          </cell>
          <cell r="C510" t="str">
            <v>MUHAMMAD EBRAHIM TABANI</v>
          </cell>
          <cell r="D510" t="str">
            <v>ABDUL RASHEED TABANI</v>
          </cell>
          <cell r="E510" t="str">
            <v>HOUSE NO. 294,</v>
          </cell>
          <cell r="F510" t="str">
            <v>BLOCK - 2 AZIZABAD F. B. AREA</v>
          </cell>
          <cell r="G510" t="str">
            <v>KARACHI - 75950.</v>
          </cell>
          <cell r="K510">
            <v>1956</v>
          </cell>
          <cell r="L510">
            <v>1956</v>
          </cell>
          <cell r="M510">
            <v>0</v>
          </cell>
          <cell r="N510">
            <v>1956</v>
          </cell>
          <cell r="O510">
            <v>489</v>
          </cell>
          <cell r="P510">
            <v>391</v>
          </cell>
          <cell r="Q510">
            <v>1076</v>
          </cell>
          <cell r="U510" t="str">
            <v>MUHAMMAD EBRAHIM TABANI</v>
          </cell>
          <cell r="Y510">
            <v>1956</v>
          </cell>
          <cell r="Z510">
            <v>1956</v>
          </cell>
          <cell r="AA510">
            <v>391</v>
          </cell>
          <cell r="AB510" t="str">
            <v>Non Filler</v>
          </cell>
          <cell r="AE510">
            <v>0</v>
          </cell>
          <cell r="AF510">
            <v>0</v>
          </cell>
          <cell r="AG510">
            <v>0</v>
          </cell>
          <cell r="AK510">
            <v>0</v>
          </cell>
          <cell r="AL510">
            <v>0</v>
          </cell>
          <cell r="AM510">
            <v>0</v>
          </cell>
          <cell r="AQ510">
            <v>0</v>
          </cell>
          <cell r="AR510">
            <v>0</v>
          </cell>
          <cell r="AS510">
            <v>0</v>
          </cell>
          <cell r="AX510" t="e">
            <v>#N/A</v>
          </cell>
          <cell r="AY510" t="e">
            <v>#N/A</v>
          </cell>
          <cell r="AZ510" t="e">
            <v>#N/A</v>
          </cell>
          <cell r="BA510">
            <v>0</v>
          </cell>
        </row>
        <row r="511">
          <cell r="B511">
            <v>1559</v>
          </cell>
          <cell r="C511" t="str">
            <v>ABDUL SATTAR</v>
          </cell>
          <cell r="D511" t="str">
            <v>HAJI WALI MOHD.</v>
          </cell>
          <cell r="E511" t="str">
            <v>MR. GHULAM MUSTAFA SECRETARIAT</v>
          </cell>
          <cell r="F511" t="str">
            <v>K. P. T.</v>
          </cell>
          <cell r="G511" t="str">
            <v>KARACHI.</v>
          </cell>
          <cell r="K511">
            <v>391</v>
          </cell>
          <cell r="L511">
            <v>391</v>
          </cell>
          <cell r="M511">
            <v>0</v>
          </cell>
          <cell r="N511">
            <v>391</v>
          </cell>
          <cell r="O511">
            <v>98</v>
          </cell>
          <cell r="P511">
            <v>78</v>
          </cell>
          <cell r="Q511">
            <v>215</v>
          </cell>
          <cell r="U511" t="str">
            <v>ABDUL SATTAR</v>
          </cell>
          <cell r="Y511">
            <v>391</v>
          </cell>
          <cell r="Z511">
            <v>391</v>
          </cell>
          <cell r="AA511">
            <v>78</v>
          </cell>
          <cell r="AB511" t="str">
            <v>Non Filler</v>
          </cell>
          <cell r="AE511">
            <v>0</v>
          </cell>
          <cell r="AF511">
            <v>0</v>
          </cell>
          <cell r="AG511">
            <v>0</v>
          </cell>
          <cell r="AK511">
            <v>0</v>
          </cell>
          <cell r="AL511">
            <v>0</v>
          </cell>
          <cell r="AM511">
            <v>0</v>
          </cell>
          <cell r="AQ511">
            <v>0</v>
          </cell>
          <cell r="AR511">
            <v>0</v>
          </cell>
          <cell r="AS511">
            <v>0</v>
          </cell>
          <cell r="AX511" t="e">
            <v>#N/A</v>
          </cell>
          <cell r="AY511" t="e">
            <v>#N/A</v>
          </cell>
          <cell r="AZ511" t="e">
            <v>#N/A</v>
          </cell>
          <cell r="BA511">
            <v>0</v>
          </cell>
        </row>
        <row r="512">
          <cell r="B512">
            <v>1564</v>
          </cell>
          <cell r="C512" t="str">
            <v>MEHFOOZA</v>
          </cell>
          <cell r="D512" t="str">
            <v>ISMAIL</v>
          </cell>
          <cell r="E512" t="str">
            <v>22-PAK CENTRE</v>
          </cell>
          <cell r="F512" t="str">
            <v>PAKISTAN CHOWK</v>
          </cell>
          <cell r="G512" t="str">
            <v>KARACHI.</v>
          </cell>
          <cell r="K512">
            <v>251</v>
          </cell>
          <cell r="L512">
            <v>251</v>
          </cell>
          <cell r="M512">
            <v>0</v>
          </cell>
          <cell r="N512">
            <v>251</v>
          </cell>
          <cell r="O512">
            <v>63</v>
          </cell>
          <cell r="P512">
            <v>50</v>
          </cell>
          <cell r="Q512">
            <v>138</v>
          </cell>
          <cell r="U512" t="str">
            <v>MEHFOOZA</v>
          </cell>
          <cell r="Y512">
            <v>251</v>
          </cell>
          <cell r="Z512">
            <v>251</v>
          </cell>
          <cell r="AA512">
            <v>50</v>
          </cell>
          <cell r="AB512" t="str">
            <v>Non Filler</v>
          </cell>
          <cell r="AE512">
            <v>0</v>
          </cell>
          <cell r="AF512">
            <v>0</v>
          </cell>
          <cell r="AG512">
            <v>0</v>
          </cell>
          <cell r="AK512">
            <v>0</v>
          </cell>
          <cell r="AL512">
            <v>0</v>
          </cell>
          <cell r="AM512">
            <v>0</v>
          </cell>
          <cell r="AQ512">
            <v>0</v>
          </cell>
          <cell r="AR512">
            <v>0</v>
          </cell>
          <cell r="AS512">
            <v>0</v>
          </cell>
          <cell r="AX512" t="e">
            <v>#N/A</v>
          </cell>
          <cell r="AY512" t="e">
            <v>#N/A</v>
          </cell>
          <cell r="AZ512" t="e">
            <v>#N/A</v>
          </cell>
          <cell r="BA512">
            <v>0</v>
          </cell>
        </row>
        <row r="513">
          <cell r="B513">
            <v>1566</v>
          </cell>
          <cell r="C513" t="str">
            <v>RAEES ALAM</v>
          </cell>
          <cell r="D513" t="str">
            <v>AMIR ALAM</v>
          </cell>
          <cell r="E513" t="str">
            <v>A-7 AL QADIR MANZIL</v>
          </cell>
          <cell r="F513" t="str">
            <v>PARIA STREET KHARADAR</v>
          </cell>
          <cell r="G513" t="str">
            <v>KARACHI.</v>
          </cell>
          <cell r="K513">
            <v>1815</v>
          </cell>
          <cell r="L513">
            <v>1815</v>
          </cell>
          <cell r="M513">
            <v>0</v>
          </cell>
          <cell r="N513">
            <v>1815</v>
          </cell>
          <cell r="O513">
            <v>454</v>
          </cell>
          <cell r="P513">
            <v>363</v>
          </cell>
          <cell r="Q513">
            <v>998</v>
          </cell>
          <cell r="U513" t="str">
            <v>RAEES ALAM</v>
          </cell>
          <cell r="Y513">
            <v>1815</v>
          </cell>
          <cell r="Z513">
            <v>1815</v>
          </cell>
          <cell r="AA513">
            <v>363</v>
          </cell>
          <cell r="AB513" t="str">
            <v>Non Filler</v>
          </cell>
          <cell r="AE513">
            <v>0</v>
          </cell>
          <cell r="AF513">
            <v>0</v>
          </cell>
          <cell r="AG513">
            <v>0</v>
          </cell>
          <cell r="AK513">
            <v>0</v>
          </cell>
          <cell r="AL513">
            <v>0</v>
          </cell>
          <cell r="AM513">
            <v>0</v>
          </cell>
          <cell r="AQ513">
            <v>0</v>
          </cell>
          <cell r="AR513">
            <v>0</v>
          </cell>
          <cell r="AS513">
            <v>0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0</v>
          </cell>
        </row>
        <row r="514">
          <cell r="B514">
            <v>1567</v>
          </cell>
          <cell r="C514" t="str">
            <v>SARDAR KHATOON</v>
          </cell>
          <cell r="D514" t="str">
            <v>BEDAL KHAN</v>
          </cell>
          <cell r="E514" t="str">
            <v>A-7 AL QADIR MANZIL</v>
          </cell>
          <cell r="F514" t="str">
            <v>PARIA STREET KHARADAR</v>
          </cell>
          <cell r="G514" t="str">
            <v>KARACHI.</v>
          </cell>
          <cell r="K514">
            <v>1815</v>
          </cell>
          <cell r="L514">
            <v>1815</v>
          </cell>
          <cell r="M514">
            <v>0</v>
          </cell>
          <cell r="N514">
            <v>1815</v>
          </cell>
          <cell r="O514">
            <v>454</v>
          </cell>
          <cell r="P514">
            <v>363</v>
          </cell>
          <cell r="Q514">
            <v>998</v>
          </cell>
          <cell r="U514" t="str">
            <v>SARDAR KHATOON</v>
          </cell>
          <cell r="Y514">
            <v>1815</v>
          </cell>
          <cell r="Z514">
            <v>1815</v>
          </cell>
          <cell r="AA514">
            <v>363</v>
          </cell>
          <cell r="AB514" t="str">
            <v>Non Filler</v>
          </cell>
          <cell r="AE514">
            <v>0</v>
          </cell>
          <cell r="AF514">
            <v>0</v>
          </cell>
          <cell r="AG514">
            <v>0</v>
          </cell>
          <cell r="AK514">
            <v>0</v>
          </cell>
          <cell r="AL514">
            <v>0</v>
          </cell>
          <cell r="AM514">
            <v>0</v>
          </cell>
          <cell r="AQ514">
            <v>0</v>
          </cell>
          <cell r="AR514">
            <v>0</v>
          </cell>
          <cell r="AS514">
            <v>0</v>
          </cell>
          <cell r="AX514" t="e">
            <v>#N/A</v>
          </cell>
          <cell r="AY514" t="e">
            <v>#N/A</v>
          </cell>
          <cell r="AZ514" t="e">
            <v>#N/A</v>
          </cell>
          <cell r="BA514">
            <v>0</v>
          </cell>
        </row>
        <row r="515">
          <cell r="B515">
            <v>1575</v>
          </cell>
          <cell r="C515" t="str">
            <v>MAHMUD SULTAN</v>
          </cell>
          <cell r="D515" t="str">
            <v>MOHD SULTAN</v>
          </cell>
          <cell r="E515" t="str">
            <v>L-160, BLOCK 13-G,</v>
          </cell>
          <cell r="F515" t="str">
            <v>GULSHAN-E-IQBAL,</v>
          </cell>
          <cell r="G515" t="str">
            <v>KARACHI# 75300.</v>
          </cell>
          <cell r="K515">
            <v>162</v>
          </cell>
          <cell r="L515">
            <v>162</v>
          </cell>
          <cell r="M515">
            <v>0</v>
          </cell>
          <cell r="N515">
            <v>162</v>
          </cell>
          <cell r="O515">
            <v>41</v>
          </cell>
          <cell r="P515">
            <v>32</v>
          </cell>
          <cell r="Q515">
            <v>89</v>
          </cell>
          <cell r="U515" t="str">
            <v>MAHMUD SULTAN</v>
          </cell>
          <cell r="V515" t="str">
            <v>4220120410593</v>
          </cell>
          <cell r="Y515">
            <v>162</v>
          </cell>
          <cell r="Z515">
            <v>162</v>
          </cell>
          <cell r="AA515">
            <v>32</v>
          </cell>
          <cell r="AB515" t="str">
            <v>Non Filler</v>
          </cell>
          <cell r="AE515">
            <v>0</v>
          </cell>
          <cell r="AF515">
            <v>0</v>
          </cell>
          <cell r="AG515">
            <v>0</v>
          </cell>
          <cell r="AK515">
            <v>0</v>
          </cell>
          <cell r="AL515">
            <v>0</v>
          </cell>
          <cell r="AM515">
            <v>0</v>
          </cell>
          <cell r="AQ515">
            <v>0</v>
          </cell>
          <cell r="AR515">
            <v>0</v>
          </cell>
          <cell r="AS515">
            <v>0</v>
          </cell>
          <cell r="AX515" t="e">
            <v>#N/A</v>
          </cell>
          <cell r="AY515" t="e">
            <v>#N/A</v>
          </cell>
          <cell r="AZ515" t="e">
            <v>#N/A</v>
          </cell>
          <cell r="BA515">
            <v>0</v>
          </cell>
        </row>
        <row r="516">
          <cell r="B516">
            <v>1577</v>
          </cell>
          <cell r="C516" t="str">
            <v>TARIQ NAWAZ</v>
          </cell>
          <cell r="D516" t="str">
            <v>(LATE) A.N. SALAHUDDIN</v>
          </cell>
          <cell r="E516" t="str">
            <v>HOUSE NO. C-15, SECTOR13-C,</v>
          </cell>
          <cell r="F516" t="str">
            <v>KHAKSHAN HOME, GULZAR-E-HIGRI,</v>
          </cell>
          <cell r="G516" t="str">
            <v>SCHEME-33, KARACHI.</v>
          </cell>
          <cell r="K516">
            <v>1956</v>
          </cell>
          <cell r="L516">
            <v>1956</v>
          </cell>
          <cell r="M516">
            <v>0</v>
          </cell>
          <cell r="N516">
            <v>1956</v>
          </cell>
          <cell r="O516">
            <v>489</v>
          </cell>
          <cell r="P516">
            <v>391</v>
          </cell>
          <cell r="Q516">
            <v>1076</v>
          </cell>
          <cell r="U516" t="str">
            <v>TARIQ NAWAZ</v>
          </cell>
          <cell r="Y516">
            <v>1956</v>
          </cell>
          <cell r="Z516">
            <v>1956</v>
          </cell>
          <cell r="AA516">
            <v>391</v>
          </cell>
          <cell r="AB516" t="str">
            <v>Non Filler</v>
          </cell>
          <cell r="AE516">
            <v>0</v>
          </cell>
          <cell r="AF516">
            <v>0</v>
          </cell>
          <cell r="AG516">
            <v>0</v>
          </cell>
          <cell r="AK516">
            <v>0</v>
          </cell>
          <cell r="AL516">
            <v>0</v>
          </cell>
          <cell r="AM516">
            <v>0</v>
          </cell>
          <cell r="AQ516">
            <v>0</v>
          </cell>
          <cell r="AR516">
            <v>0</v>
          </cell>
          <cell r="AS516">
            <v>0</v>
          </cell>
          <cell r="AX516" t="e">
            <v>#N/A</v>
          </cell>
          <cell r="AY516" t="e">
            <v>#N/A</v>
          </cell>
          <cell r="AZ516" t="e">
            <v>#N/A</v>
          </cell>
          <cell r="BA516">
            <v>0</v>
          </cell>
        </row>
        <row r="517">
          <cell r="B517">
            <v>1578</v>
          </cell>
          <cell r="C517" t="str">
            <v>SYED RIZWAN HASSAN</v>
          </cell>
          <cell r="D517" t="str">
            <v>SYED ALI MUSTAHSAN</v>
          </cell>
          <cell r="E517" t="str">
            <v>A-81,Z-5,GULSHAN-E-MAYMAR,</v>
          </cell>
          <cell r="F517" t="str">
            <v>ADJACENT SIR SYED SECONDARY SCHOOL,</v>
          </cell>
          <cell r="G517" t="str">
            <v>KDA SCHEME NO.45,OFF SUPER HIGHWAY,</v>
          </cell>
          <cell r="H517" t="str">
            <v>KARACHI-75340</v>
          </cell>
          <cell r="K517">
            <v>251</v>
          </cell>
          <cell r="L517">
            <v>251</v>
          </cell>
          <cell r="M517">
            <v>0</v>
          </cell>
          <cell r="N517">
            <v>251</v>
          </cell>
          <cell r="O517">
            <v>63</v>
          </cell>
          <cell r="P517">
            <v>50</v>
          </cell>
          <cell r="Q517">
            <v>138</v>
          </cell>
          <cell r="U517" t="str">
            <v>SYED RIZWAN HASSAN</v>
          </cell>
          <cell r="V517" t="str">
            <v>4200026508351</v>
          </cell>
          <cell r="Y517">
            <v>251</v>
          </cell>
          <cell r="Z517">
            <v>251</v>
          </cell>
          <cell r="AA517">
            <v>50</v>
          </cell>
          <cell r="AB517" t="str">
            <v>Non Filler</v>
          </cell>
          <cell r="AE517">
            <v>0</v>
          </cell>
          <cell r="AF517">
            <v>0</v>
          </cell>
          <cell r="AG517">
            <v>0</v>
          </cell>
          <cell r="AK517">
            <v>0</v>
          </cell>
          <cell r="AL517">
            <v>0</v>
          </cell>
          <cell r="AM517">
            <v>0</v>
          </cell>
          <cell r="AQ517">
            <v>0</v>
          </cell>
          <cell r="AR517">
            <v>0</v>
          </cell>
          <cell r="AS517">
            <v>0</v>
          </cell>
          <cell r="AX517" t="e">
            <v>#N/A</v>
          </cell>
          <cell r="AY517" t="e">
            <v>#N/A</v>
          </cell>
          <cell r="AZ517" t="e">
            <v>#N/A</v>
          </cell>
          <cell r="BA517">
            <v>0</v>
          </cell>
        </row>
        <row r="518">
          <cell r="B518">
            <v>1579</v>
          </cell>
          <cell r="C518" t="str">
            <v>ASMA KHATOON</v>
          </cell>
          <cell r="D518" t="str">
            <v>IQBAL AHMED</v>
          </cell>
          <cell r="E518" t="str">
            <v>1008/2</v>
          </cell>
          <cell r="F518" t="str">
            <v>SHAH FAISAL COLONY</v>
          </cell>
          <cell r="G518" t="str">
            <v>KARACHI.</v>
          </cell>
          <cell r="K518">
            <v>149</v>
          </cell>
          <cell r="L518">
            <v>149</v>
          </cell>
          <cell r="M518">
            <v>0</v>
          </cell>
          <cell r="N518">
            <v>149</v>
          </cell>
          <cell r="O518">
            <v>37</v>
          </cell>
          <cell r="P518">
            <v>30</v>
          </cell>
          <cell r="Q518">
            <v>82</v>
          </cell>
          <cell r="U518" t="str">
            <v>ASMA KHATOON</v>
          </cell>
          <cell r="Y518">
            <v>149</v>
          </cell>
          <cell r="Z518">
            <v>149</v>
          </cell>
          <cell r="AA518">
            <v>30</v>
          </cell>
          <cell r="AB518" t="str">
            <v>Non Filler</v>
          </cell>
          <cell r="AE518">
            <v>0</v>
          </cell>
          <cell r="AF518">
            <v>0</v>
          </cell>
          <cell r="AG518">
            <v>0</v>
          </cell>
          <cell r="AK518">
            <v>0</v>
          </cell>
          <cell r="AL518">
            <v>0</v>
          </cell>
          <cell r="AM518">
            <v>0</v>
          </cell>
          <cell r="AQ518">
            <v>0</v>
          </cell>
          <cell r="AR518">
            <v>0</v>
          </cell>
          <cell r="AS518">
            <v>0</v>
          </cell>
          <cell r="AX518" t="e">
            <v>#N/A</v>
          </cell>
          <cell r="AY518" t="e">
            <v>#N/A</v>
          </cell>
          <cell r="AZ518" t="e">
            <v>#N/A</v>
          </cell>
          <cell r="BA518">
            <v>0</v>
          </cell>
        </row>
        <row r="519">
          <cell r="B519">
            <v>1582</v>
          </cell>
          <cell r="C519" t="str">
            <v>SYED JAVED HUSAIN JAFRI</v>
          </cell>
          <cell r="D519" t="str">
            <v>SYED ABRAR HUSAIN JAFRI</v>
          </cell>
          <cell r="E519" t="str">
            <v>PAKISTAN BANKING COUNCIL 8,</v>
          </cell>
          <cell r="F519" t="str">
            <v>HABIB BANK PLAZA,</v>
          </cell>
          <cell r="G519" t="str">
            <v>KARACHI.</v>
          </cell>
          <cell r="K519">
            <v>391</v>
          </cell>
          <cell r="L519">
            <v>391</v>
          </cell>
          <cell r="M519">
            <v>0</v>
          </cell>
          <cell r="N519">
            <v>391</v>
          </cell>
          <cell r="O519">
            <v>98</v>
          </cell>
          <cell r="P519">
            <v>78</v>
          </cell>
          <cell r="Q519">
            <v>215</v>
          </cell>
          <cell r="U519" t="str">
            <v>SYED JAVED HUSAIN JAFRI</v>
          </cell>
          <cell r="Y519">
            <v>391</v>
          </cell>
          <cell r="Z519">
            <v>391</v>
          </cell>
          <cell r="AA519">
            <v>78</v>
          </cell>
          <cell r="AB519" t="str">
            <v>Non Filler</v>
          </cell>
          <cell r="AE519">
            <v>0</v>
          </cell>
          <cell r="AF519">
            <v>0</v>
          </cell>
          <cell r="AG519">
            <v>0</v>
          </cell>
          <cell r="AK519">
            <v>0</v>
          </cell>
          <cell r="AL519">
            <v>0</v>
          </cell>
          <cell r="AM519">
            <v>0</v>
          </cell>
          <cell r="AQ519">
            <v>0</v>
          </cell>
          <cell r="AR519">
            <v>0</v>
          </cell>
          <cell r="AS519">
            <v>0</v>
          </cell>
          <cell r="AX519" t="e">
            <v>#N/A</v>
          </cell>
          <cell r="AY519" t="e">
            <v>#N/A</v>
          </cell>
          <cell r="AZ519" t="e">
            <v>#N/A</v>
          </cell>
          <cell r="BA519">
            <v>0</v>
          </cell>
        </row>
        <row r="520">
          <cell r="B520">
            <v>1585</v>
          </cell>
          <cell r="C520" t="str">
            <v>MRS. JAMILA SHAHID</v>
          </cell>
          <cell r="D520" t="str">
            <v>W/O. A. SHAHID KHAN</v>
          </cell>
          <cell r="E520" t="str">
            <v>A-13, SULEMAN TERRACE</v>
          </cell>
          <cell r="F520" t="str">
            <v>GULSHAN-E-IQBAL</v>
          </cell>
          <cell r="G520" t="str">
            <v>KARACHI.</v>
          </cell>
          <cell r="K520">
            <v>586</v>
          </cell>
          <cell r="L520">
            <v>586</v>
          </cell>
          <cell r="M520">
            <v>0</v>
          </cell>
          <cell r="N520">
            <v>586</v>
          </cell>
          <cell r="O520">
            <v>147</v>
          </cell>
          <cell r="P520">
            <v>117</v>
          </cell>
          <cell r="Q520">
            <v>322</v>
          </cell>
          <cell r="U520" t="str">
            <v>MRS. JAMILA SHAHID</v>
          </cell>
          <cell r="Y520">
            <v>586</v>
          </cell>
          <cell r="Z520">
            <v>586</v>
          </cell>
          <cell r="AA520">
            <v>117</v>
          </cell>
          <cell r="AB520" t="str">
            <v>Non Filler</v>
          </cell>
          <cell r="AE520">
            <v>0</v>
          </cell>
          <cell r="AF520">
            <v>0</v>
          </cell>
          <cell r="AG520">
            <v>0</v>
          </cell>
          <cell r="AK520">
            <v>0</v>
          </cell>
          <cell r="AL520">
            <v>0</v>
          </cell>
          <cell r="AM520">
            <v>0</v>
          </cell>
          <cell r="AQ520">
            <v>0</v>
          </cell>
          <cell r="AR520">
            <v>0</v>
          </cell>
          <cell r="AS520">
            <v>0</v>
          </cell>
          <cell r="AX520" t="e">
            <v>#N/A</v>
          </cell>
          <cell r="AY520" t="e">
            <v>#N/A</v>
          </cell>
          <cell r="AZ520" t="e">
            <v>#N/A</v>
          </cell>
          <cell r="BA520">
            <v>0</v>
          </cell>
        </row>
        <row r="521">
          <cell r="B521">
            <v>1586</v>
          </cell>
          <cell r="C521" t="str">
            <v>ALTAF HUSSAIN</v>
          </cell>
          <cell r="D521" t="str">
            <v>AKHTAR HUSSAIN</v>
          </cell>
          <cell r="E521" t="str">
            <v>44/11</v>
          </cell>
          <cell r="F521" t="str">
            <v>FIRDOUS COLONY</v>
          </cell>
          <cell r="G521" t="str">
            <v>KARACHI-18.</v>
          </cell>
          <cell r="K521">
            <v>9</v>
          </cell>
          <cell r="L521">
            <v>9</v>
          </cell>
          <cell r="M521">
            <v>0</v>
          </cell>
          <cell r="N521">
            <v>9</v>
          </cell>
          <cell r="O521">
            <v>2</v>
          </cell>
          <cell r="P521">
            <v>2</v>
          </cell>
          <cell r="Q521">
            <v>5</v>
          </cell>
          <cell r="U521" t="str">
            <v>ALTAF HUSSAIN</v>
          </cell>
          <cell r="Y521">
            <v>9</v>
          </cell>
          <cell r="Z521">
            <v>9</v>
          </cell>
          <cell r="AA521">
            <v>2</v>
          </cell>
          <cell r="AB521" t="str">
            <v>Non Filler</v>
          </cell>
          <cell r="AE521">
            <v>0</v>
          </cell>
          <cell r="AF521">
            <v>0</v>
          </cell>
          <cell r="AG521">
            <v>0</v>
          </cell>
          <cell r="AK521">
            <v>0</v>
          </cell>
          <cell r="AL521">
            <v>0</v>
          </cell>
          <cell r="AM521">
            <v>0</v>
          </cell>
          <cell r="AQ521">
            <v>0</v>
          </cell>
          <cell r="AR521">
            <v>0</v>
          </cell>
          <cell r="AS521">
            <v>0</v>
          </cell>
          <cell r="AX521" t="e">
            <v>#N/A</v>
          </cell>
          <cell r="AY521" t="e">
            <v>#N/A</v>
          </cell>
          <cell r="AZ521" t="e">
            <v>#N/A</v>
          </cell>
          <cell r="BA521">
            <v>0</v>
          </cell>
        </row>
        <row r="522">
          <cell r="B522">
            <v>1588</v>
          </cell>
          <cell r="C522" t="str">
            <v>ABDUL NASIR QURESHI</v>
          </cell>
          <cell r="D522" t="str">
            <v>MOHAMMAD ZARIF QURESHI</v>
          </cell>
          <cell r="E522" t="str">
            <v>H.B.L STOCK EXCHANGE BR</v>
          </cell>
          <cell r="F522" t="str">
            <v>LAHORE.</v>
          </cell>
          <cell r="K522">
            <v>391</v>
          </cell>
          <cell r="L522">
            <v>391</v>
          </cell>
          <cell r="M522">
            <v>0</v>
          </cell>
          <cell r="N522">
            <v>391</v>
          </cell>
          <cell r="O522">
            <v>98</v>
          </cell>
          <cell r="P522">
            <v>78</v>
          </cell>
          <cell r="Q522">
            <v>215</v>
          </cell>
          <cell r="U522" t="str">
            <v>ABDUL NASIR QURESHI</v>
          </cell>
          <cell r="Y522">
            <v>391</v>
          </cell>
          <cell r="Z522">
            <v>391</v>
          </cell>
          <cell r="AA522">
            <v>78</v>
          </cell>
          <cell r="AB522" t="str">
            <v>Non Filler</v>
          </cell>
          <cell r="AE522">
            <v>0</v>
          </cell>
          <cell r="AF522">
            <v>0</v>
          </cell>
          <cell r="AG522">
            <v>0</v>
          </cell>
          <cell r="AK522">
            <v>0</v>
          </cell>
          <cell r="AL522">
            <v>0</v>
          </cell>
          <cell r="AM522">
            <v>0</v>
          </cell>
          <cell r="AQ522">
            <v>0</v>
          </cell>
          <cell r="AR522">
            <v>0</v>
          </cell>
          <cell r="AS522">
            <v>0</v>
          </cell>
          <cell r="AX522" t="e">
            <v>#N/A</v>
          </cell>
          <cell r="AY522" t="e">
            <v>#N/A</v>
          </cell>
          <cell r="AZ522" t="e">
            <v>#N/A</v>
          </cell>
          <cell r="BA522">
            <v>0</v>
          </cell>
        </row>
        <row r="523">
          <cell r="B523">
            <v>1589</v>
          </cell>
          <cell r="C523" t="str">
            <v>MRS. SHEHZADI KALSUM</v>
          </cell>
          <cell r="D523" t="str">
            <v>W/O. MIAN MOHAMMAD SALEEM</v>
          </cell>
          <cell r="E523" t="str">
            <v>C/O. H.B.L STOCK EXCHANGE BR</v>
          </cell>
          <cell r="F523" t="str">
            <v>LAHORE.</v>
          </cell>
          <cell r="K523">
            <v>356</v>
          </cell>
          <cell r="L523">
            <v>356</v>
          </cell>
          <cell r="M523">
            <v>0</v>
          </cell>
          <cell r="N523">
            <v>356</v>
          </cell>
          <cell r="O523">
            <v>89</v>
          </cell>
          <cell r="P523">
            <v>71</v>
          </cell>
          <cell r="Q523">
            <v>196</v>
          </cell>
          <cell r="U523" t="str">
            <v>MRS. SHEHZADI KALSUM</v>
          </cell>
          <cell r="Y523">
            <v>356</v>
          </cell>
          <cell r="Z523">
            <v>356</v>
          </cell>
          <cell r="AA523">
            <v>71</v>
          </cell>
          <cell r="AB523" t="str">
            <v>Non Filler</v>
          </cell>
          <cell r="AE523">
            <v>0</v>
          </cell>
          <cell r="AF523">
            <v>0</v>
          </cell>
          <cell r="AG523">
            <v>0</v>
          </cell>
          <cell r="AK523">
            <v>0</v>
          </cell>
          <cell r="AL523">
            <v>0</v>
          </cell>
          <cell r="AM523">
            <v>0</v>
          </cell>
          <cell r="AQ523">
            <v>0</v>
          </cell>
          <cell r="AR523">
            <v>0</v>
          </cell>
          <cell r="AS523">
            <v>0</v>
          </cell>
          <cell r="AX523" t="e">
            <v>#N/A</v>
          </cell>
          <cell r="AY523" t="e">
            <v>#N/A</v>
          </cell>
          <cell r="AZ523" t="e">
            <v>#N/A</v>
          </cell>
          <cell r="BA523">
            <v>0</v>
          </cell>
        </row>
        <row r="524">
          <cell r="B524">
            <v>1591</v>
          </cell>
          <cell r="C524" t="str">
            <v>MIRZA ABID RAHIM</v>
          </cell>
          <cell r="D524" t="str">
            <v>MIRZA ABDUL RAHIM</v>
          </cell>
          <cell r="E524" t="str">
            <v>YOUNAS ST NO. 1</v>
          </cell>
          <cell r="F524" t="str">
            <v>BAGH BANPURA</v>
          </cell>
          <cell r="G524" t="str">
            <v>LAHORE.</v>
          </cell>
          <cell r="K524">
            <v>167</v>
          </cell>
          <cell r="L524">
            <v>167</v>
          </cell>
          <cell r="M524">
            <v>0</v>
          </cell>
          <cell r="N524">
            <v>167</v>
          </cell>
          <cell r="O524">
            <v>42</v>
          </cell>
          <cell r="P524">
            <v>33</v>
          </cell>
          <cell r="Q524">
            <v>92</v>
          </cell>
          <cell r="U524" t="str">
            <v>MIRZA ABID RAHIM</v>
          </cell>
          <cell r="Y524">
            <v>167</v>
          </cell>
          <cell r="Z524">
            <v>167</v>
          </cell>
          <cell r="AA524">
            <v>33</v>
          </cell>
          <cell r="AB524" t="str">
            <v>Non Filler</v>
          </cell>
          <cell r="AE524">
            <v>0</v>
          </cell>
          <cell r="AF524">
            <v>0</v>
          </cell>
          <cell r="AG524">
            <v>0</v>
          </cell>
          <cell r="AK524">
            <v>0</v>
          </cell>
          <cell r="AL524">
            <v>0</v>
          </cell>
          <cell r="AM524">
            <v>0</v>
          </cell>
          <cell r="AQ524">
            <v>0</v>
          </cell>
          <cell r="AR524">
            <v>0</v>
          </cell>
          <cell r="AS524">
            <v>0</v>
          </cell>
          <cell r="AX524" t="e">
            <v>#N/A</v>
          </cell>
          <cell r="AY524" t="e">
            <v>#N/A</v>
          </cell>
          <cell r="AZ524" t="e">
            <v>#N/A</v>
          </cell>
          <cell r="BA524">
            <v>0</v>
          </cell>
        </row>
        <row r="525">
          <cell r="B525">
            <v>1593</v>
          </cell>
          <cell r="C525" t="str">
            <v>SHAMIM ANWAR</v>
          </cell>
          <cell r="D525" t="str">
            <v>SHEIKH MOHAMMAD ANWAR</v>
          </cell>
          <cell r="E525" t="str">
            <v>44-ALHAMRA SOCIETY</v>
          </cell>
          <cell r="F525" t="str">
            <v>TIPU SULTAN ROAD</v>
          </cell>
          <cell r="G525" t="str">
            <v>KARACHI.</v>
          </cell>
          <cell r="K525">
            <v>1956</v>
          </cell>
          <cell r="L525">
            <v>1956</v>
          </cell>
          <cell r="M525">
            <v>0</v>
          </cell>
          <cell r="N525">
            <v>1956</v>
          </cell>
          <cell r="O525">
            <v>489</v>
          </cell>
          <cell r="P525">
            <v>391</v>
          </cell>
          <cell r="Q525">
            <v>1076</v>
          </cell>
          <cell r="U525" t="str">
            <v>SHAMIM ANWAR</v>
          </cell>
          <cell r="Y525">
            <v>1956</v>
          </cell>
          <cell r="Z525">
            <v>1956</v>
          </cell>
          <cell r="AA525">
            <v>391</v>
          </cell>
          <cell r="AB525" t="str">
            <v>Non Filler</v>
          </cell>
          <cell r="AE525">
            <v>0</v>
          </cell>
          <cell r="AF525">
            <v>0</v>
          </cell>
          <cell r="AG525">
            <v>0</v>
          </cell>
          <cell r="AK525">
            <v>0</v>
          </cell>
          <cell r="AL525">
            <v>0</v>
          </cell>
          <cell r="AM525">
            <v>0</v>
          </cell>
          <cell r="AQ525">
            <v>0</v>
          </cell>
          <cell r="AR525">
            <v>0</v>
          </cell>
          <cell r="AS525">
            <v>0</v>
          </cell>
          <cell r="AX525" t="e">
            <v>#N/A</v>
          </cell>
          <cell r="AY525" t="e">
            <v>#N/A</v>
          </cell>
          <cell r="AZ525" t="e">
            <v>#N/A</v>
          </cell>
          <cell r="BA525">
            <v>0</v>
          </cell>
        </row>
        <row r="526">
          <cell r="B526">
            <v>1594</v>
          </cell>
          <cell r="C526" t="str">
            <v>MOHAMED JAFFER</v>
          </cell>
          <cell r="D526" t="str">
            <v>KASSAM ALI</v>
          </cell>
          <cell r="E526" t="str">
            <v>29-E MIRAN MOHD SHAH ROAD</v>
          </cell>
          <cell r="F526" t="str">
            <v>MOHD ALI SOCIETY</v>
          </cell>
          <cell r="G526" t="str">
            <v>KARACHI.</v>
          </cell>
          <cell r="K526">
            <v>1956</v>
          </cell>
          <cell r="L526">
            <v>1956</v>
          </cell>
          <cell r="M526">
            <v>0</v>
          </cell>
          <cell r="N526">
            <v>1956</v>
          </cell>
          <cell r="O526">
            <v>489</v>
          </cell>
          <cell r="P526">
            <v>391</v>
          </cell>
          <cell r="Q526">
            <v>1076</v>
          </cell>
          <cell r="U526" t="str">
            <v>MOHAMED JAFFER</v>
          </cell>
          <cell r="Y526">
            <v>1956</v>
          </cell>
          <cell r="Z526">
            <v>1956</v>
          </cell>
          <cell r="AA526">
            <v>391</v>
          </cell>
          <cell r="AB526" t="str">
            <v>Non Filler</v>
          </cell>
          <cell r="AE526">
            <v>0</v>
          </cell>
          <cell r="AF526">
            <v>0</v>
          </cell>
          <cell r="AG526">
            <v>0</v>
          </cell>
          <cell r="AK526">
            <v>0</v>
          </cell>
          <cell r="AL526">
            <v>0</v>
          </cell>
          <cell r="AM526">
            <v>0</v>
          </cell>
          <cell r="AQ526">
            <v>0</v>
          </cell>
          <cell r="AR526">
            <v>0</v>
          </cell>
          <cell r="AS526">
            <v>0</v>
          </cell>
          <cell r="AX526" t="e">
            <v>#N/A</v>
          </cell>
          <cell r="AY526" t="e">
            <v>#N/A</v>
          </cell>
          <cell r="AZ526" t="e">
            <v>#N/A</v>
          </cell>
          <cell r="BA526">
            <v>0</v>
          </cell>
        </row>
        <row r="527">
          <cell r="B527">
            <v>1596</v>
          </cell>
          <cell r="C527" t="str">
            <v>A. SHAKIR</v>
          </cell>
          <cell r="D527" t="str">
            <v>A. RAZZAK</v>
          </cell>
          <cell r="E527" t="str">
            <v>FLAT NO. 24, PAREKH CENTRE</v>
          </cell>
          <cell r="F527" t="str">
            <v>JOHAR ROAD, SHABBIRABAD, ADAMJEE NAGAR</v>
          </cell>
          <cell r="G527" t="str">
            <v>KARACHI-8.</v>
          </cell>
          <cell r="K527">
            <v>167</v>
          </cell>
          <cell r="L527">
            <v>167</v>
          </cell>
          <cell r="M527">
            <v>0</v>
          </cell>
          <cell r="N527">
            <v>167</v>
          </cell>
          <cell r="O527">
            <v>42</v>
          </cell>
          <cell r="P527">
            <v>25</v>
          </cell>
          <cell r="Q527">
            <v>100</v>
          </cell>
          <cell r="U527" t="str">
            <v>A. SHAKIR</v>
          </cell>
          <cell r="V527" t="str">
            <v>4220142260617</v>
          </cell>
          <cell r="Y527">
            <v>167</v>
          </cell>
          <cell r="Z527">
            <v>167</v>
          </cell>
          <cell r="AA527">
            <v>25</v>
          </cell>
          <cell r="AB527" t="str">
            <v>Filler</v>
          </cell>
          <cell r="AE527">
            <v>0</v>
          </cell>
          <cell r="AF527">
            <v>0</v>
          </cell>
          <cell r="AG527">
            <v>0</v>
          </cell>
          <cell r="AK527">
            <v>0</v>
          </cell>
          <cell r="AL527">
            <v>0</v>
          </cell>
          <cell r="AM527">
            <v>0</v>
          </cell>
          <cell r="AQ527">
            <v>0</v>
          </cell>
          <cell r="AR527">
            <v>0</v>
          </cell>
          <cell r="AS527">
            <v>0</v>
          </cell>
          <cell r="AX527" t="e">
            <v>#N/A</v>
          </cell>
          <cell r="AY527" t="e">
            <v>#N/A</v>
          </cell>
          <cell r="AZ527" t="e">
            <v>#N/A</v>
          </cell>
          <cell r="BA527">
            <v>0</v>
          </cell>
        </row>
        <row r="528">
          <cell r="B528">
            <v>1600</v>
          </cell>
          <cell r="C528" t="str">
            <v>MRS. ZAIBUNNISSA</v>
          </cell>
          <cell r="D528" t="str">
            <v>W/O. MOHD YOUSUF DADA</v>
          </cell>
          <cell r="E528" t="str">
            <v>167/7, COMMERCIAL AREA, ADAMJEE NAGAR</v>
          </cell>
          <cell r="F528" t="str">
            <v>BLOCK  B , NEAR: FAROOQI MASJID</v>
          </cell>
          <cell r="G528" t="str">
            <v>KATHIAWAR C.H.S., JOHAR ROAD, KARACHI-8.</v>
          </cell>
          <cell r="K528">
            <v>259</v>
          </cell>
          <cell r="L528">
            <v>259</v>
          </cell>
          <cell r="M528">
            <v>0</v>
          </cell>
          <cell r="N528">
            <v>259</v>
          </cell>
          <cell r="O528">
            <v>65</v>
          </cell>
          <cell r="P528">
            <v>52</v>
          </cell>
          <cell r="Q528">
            <v>142</v>
          </cell>
          <cell r="U528" t="str">
            <v>MRS. ZAIBUNNISSA</v>
          </cell>
          <cell r="Y528">
            <v>259</v>
          </cell>
          <cell r="Z528">
            <v>259</v>
          </cell>
          <cell r="AA528">
            <v>52</v>
          </cell>
          <cell r="AB528" t="str">
            <v>Non Filler</v>
          </cell>
          <cell r="AE528">
            <v>0</v>
          </cell>
          <cell r="AF528">
            <v>0</v>
          </cell>
          <cell r="AG528">
            <v>0</v>
          </cell>
          <cell r="AK528">
            <v>0</v>
          </cell>
          <cell r="AL528">
            <v>0</v>
          </cell>
          <cell r="AM528">
            <v>0</v>
          </cell>
          <cell r="AQ528">
            <v>0</v>
          </cell>
          <cell r="AR528">
            <v>0</v>
          </cell>
          <cell r="AS528">
            <v>0</v>
          </cell>
          <cell r="AX528" t="e">
            <v>#N/A</v>
          </cell>
          <cell r="AY528" t="e">
            <v>#N/A</v>
          </cell>
          <cell r="AZ528" t="e">
            <v>#N/A</v>
          </cell>
          <cell r="BA528">
            <v>0</v>
          </cell>
        </row>
        <row r="529">
          <cell r="B529">
            <v>1601</v>
          </cell>
          <cell r="C529" t="str">
            <v>HAROON</v>
          </cell>
          <cell r="D529" t="str">
            <v>MOHAMMAD SEKHANI</v>
          </cell>
          <cell r="E529" t="str">
            <v>127 BLOCK  A ,</v>
          </cell>
          <cell r="F529" t="str">
            <v>K.C.H.S, ADAMJEE NAGAR]</v>
          </cell>
          <cell r="G529" t="str">
            <v>KARACHI.</v>
          </cell>
          <cell r="K529">
            <v>1303</v>
          </cell>
          <cell r="L529">
            <v>1303</v>
          </cell>
          <cell r="M529">
            <v>0</v>
          </cell>
          <cell r="N529">
            <v>1303</v>
          </cell>
          <cell r="O529">
            <v>326</v>
          </cell>
          <cell r="P529">
            <v>261</v>
          </cell>
          <cell r="Q529">
            <v>716</v>
          </cell>
          <cell r="U529" t="str">
            <v>HAROON</v>
          </cell>
          <cell r="Y529">
            <v>1303</v>
          </cell>
          <cell r="Z529">
            <v>1303</v>
          </cell>
          <cell r="AA529">
            <v>261</v>
          </cell>
          <cell r="AB529" t="str">
            <v>Non Filler</v>
          </cell>
          <cell r="AE529">
            <v>0</v>
          </cell>
          <cell r="AF529">
            <v>0</v>
          </cell>
          <cell r="AG529">
            <v>0</v>
          </cell>
          <cell r="AK529">
            <v>0</v>
          </cell>
          <cell r="AL529">
            <v>0</v>
          </cell>
          <cell r="AM529">
            <v>0</v>
          </cell>
          <cell r="AQ529">
            <v>0</v>
          </cell>
          <cell r="AR529">
            <v>0</v>
          </cell>
          <cell r="AS529">
            <v>0</v>
          </cell>
          <cell r="AX529" t="e">
            <v>#N/A</v>
          </cell>
          <cell r="AY529" t="e">
            <v>#N/A</v>
          </cell>
          <cell r="AZ529" t="e">
            <v>#N/A</v>
          </cell>
          <cell r="BA529">
            <v>0</v>
          </cell>
        </row>
        <row r="530">
          <cell r="B530">
            <v>1602</v>
          </cell>
          <cell r="C530" t="str">
            <v>ZARINA</v>
          </cell>
          <cell r="D530" t="str">
            <v>MOHAMED</v>
          </cell>
          <cell r="E530" t="str">
            <v>FLAT NO. 24, PAREKH CENTRE</v>
          </cell>
          <cell r="F530" t="str">
            <v>JOHEAR ROAD, SHABBIRABAD</v>
          </cell>
          <cell r="G530" t="str">
            <v>ADAMJEE NAGAR, KARACHI-8.</v>
          </cell>
          <cell r="K530">
            <v>1211</v>
          </cell>
          <cell r="L530">
            <v>1211</v>
          </cell>
          <cell r="M530">
            <v>0</v>
          </cell>
          <cell r="N530">
            <v>1211</v>
          </cell>
          <cell r="O530">
            <v>303</v>
          </cell>
          <cell r="P530">
            <v>242</v>
          </cell>
          <cell r="Q530">
            <v>666</v>
          </cell>
          <cell r="U530" t="str">
            <v>ZARINA</v>
          </cell>
          <cell r="Y530">
            <v>1211</v>
          </cell>
          <cell r="Z530">
            <v>1211</v>
          </cell>
          <cell r="AA530">
            <v>242</v>
          </cell>
          <cell r="AB530" t="str">
            <v>Non Filler</v>
          </cell>
          <cell r="AE530">
            <v>0</v>
          </cell>
          <cell r="AF530">
            <v>0</v>
          </cell>
          <cell r="AG530">
            <v>0</v>
          </cell>
          <cell r="AK530">
            <v>0</v>
          </cell>
          <cell r="AL530">
            <v>0</v>
          </cell>
          <cell r="AM530">
            <v>0</v>
          </cell>
          <cell r="AQ530">
            <v>0</v>
          </cell>
          <cell r="AR530">
            <v>0</v>
          </cell>
          <cell r="AS530">
            <v>0</v>
          </cell>
          <cell r="AX530" t="e">
            <v>#N/A</v>
          </cell>
          <cell r="AY530" t="e">
            <v>#N/A</v>
          </cell>
          <cell r="AZ530" t="e">
            <v>#N/A</v>
          </cell>
          <cell r="BA530">
            <v>0</v>
          </cell>
        </row>
        <row r="531">
          <cell r="B531">
            <v>1606</v>
          </cell>
          <cell r="C531" t="str">
            <v>NAYYAR NAZ MUBARAK</v>
          </cell>
          <cell r="D531" t="str">
            <v>SYED MUBARAK ALI</v>
          </cell>
          <cell r="E531" t="str">
            <v>R-47, SECTOR-11-C-1</v>
          </cell>
          <cell r="F531" t="str">
            <v>WORTH, KARACHI-75850.</v>
          </cell>
          <cell r="K531">
            <v>156</v>
          </cell>
          <cell r="L531">
            <v>156</v>
          </cell>
          <cell r="M531">
            <v>0</v>
          </cell>
          <cell r="N531">
            <v>156</v>
          </cell>
          <cell r="O531">
            <v>39</v>
          </cell>
          <cell r="P531">
            <v>31</v>
          </cell>
          <cell r="Q531">
            <v>86</v>
          </cell>
          <cell r="U531" t="str">
            <v>NAYYAR NAZ MUBARAK</v>
          </cell>
          <cell r="Y531">
            <v>156</v>
          </cell>
          <cell r="Z531">
            <v>156</v>
          </cell>
          <cell r="AA531">
            <v>31</v>
          </cell>
          <cell r="AB531" t="str">
            <v>Non Filler</v>
          </cell>
          <cell r="AE531">
            <v>0</v>
          </cell>
          <cell r="AF531">
            <v>0</v>
          </cell>
          <cell r="AG531">
            <v>0</v>
          </cell>
          <cell r="AK531">
            <v>0</v>
          </cell>
          <cell r="AL531">
            <v>0</v>
          </cell>
          <cell r="AM531">
            <v>0</v>
          </cell>
          <cell r="AQ531">
            <v>0</v>
          </cell>
          <cell r="AR531">
            <v>0</v>
          </cell>
          <cell r="AS531">
            <v>0</v>
          </cell>
          <cell r="AX531" t="e">
            <v>#N/A</v>
          </cell>
          <cell r="AY531" t="e">
            <v>#N/A</v>
          </cell>
          <cell r="AZ531" t="e">
            <v>#N/A</v>
          </cell>
          <cell r="BA531">
            <v>0</v>
          </cell>
        </row>
        <row r="532">
          <cell r="B532">
            <v>1610</v>
          </cell>
          <cell r="C532" t="str">
            <v>KALAYAN</v>
          </cell>
          <cell r="D532" t="str">
            <v>GIRDHARI MALL</v>
          </cell>
          <cell r="E532" t="str">
            <v>A-306</v>
          </cell>
          <cell r="F532" t="str">
            <v>GULSHAN-E-HADEED-I, BIN QASEEM 49</v>
          </cell>
          <cell r="G532" t="str">
            <v>KARACHI.</v>
          </cell>
          <cell r="K532">
            <v>1956</v>
          </cell>
          <cell r="L532">
            <v>1956</v>
          </cell>
          <cell r="M532">
            <v>0</v>
          </cell>
          <cell r="N532">
            <v>1956</v>
          </cell>
          <cell r="O532">
            <v>489</v>
          </cell>
          <cell r="P532">
            <v>391</v>
          </cell>
          <cell r="Q532">
            <v>1076</v>
          </cell>
          <cell r="U532" t="str">
            <v>KALAYAN</v>
          </cell>
          <cell r="Y532">
            <v>1956</v>
          </cell>
          <cell r="Z532">
            <v>1956</v>
          </cell>
          <cell r="AA532">
            <v>391</v>
          </cell>
          <cell r="AB532" t="str">
            <v>Non Filler</v>
          </cell>
          <cell r="AE532">
            <v>0</v>
          </cell>
          <cell r="AF532">
            <v>0</v>
          </cell>
          <cell r="AG532">
            <v>0</v>
          </cell>
          <cell r="AK532">
            <v>0</v>
          </cell>
          <cell r="AL532">
            <v>0</v>
          </cell>
          <cell r="AM532">
            <v>0</v>
          </cell>
          <cell r="AQ532">
            <v>0</v>
          </cell>
          <cell r="AR532">
            <v>0</v>
          </cell>
          <cell r="AS532">
            <v>0</v>
          </cell>
          <cell r="AX532" t="e">
            <v>#N/A</v>
          </cell>
          <cell r="AY532" t="e">
            <v>#N/A</v>
          </cell>
          <cell r="AZ532" t="e">
            <v>#N/A</v>
          </cell>
          <cell r="BA532">
            <v>0</v>
          </cell>
        </row>
        <row r="533">
          <cell r="B533">
            <v>1615</v>
          </cell>
          <cell r="C533" t="str">
            <v>M. ADAM</v>
          </cell>
          <cell r="D533" t="str">
            <v>USMAN</v>
          </cell>
          <cell r="E533" t="str">
            <v>HOUSE # 93/10-B,</v>
          </cell>
          <cell r="F533" t="str">
            <v>DRG ROAD,CATT BAZAR,</v>
          </cell>
          <cell r="G533" t="str">
            <v>KARACHI.</v>
          </cell>
          <cell r="K533">
            <v>1043</v>
          </cell>
          <cell r="L533">
            <v>1043</v>
          </cell>
          <cell r="M533">
            <v>0</v>
          </cell>
          <cell r="N533">
            <v>1043</v>
          </cell>
          <cell r="O533">
            <v>261</v>
          </cell>
          <cell r="P533">
            <v>209</v>
          </cell>
          <cell r="Q533">
            <v>573</v>
          </cell>
          <cell r="U533" t="str">
            <v>M. ADAM</v>
          </cell>
          <cell r="Y533">
            <v>1043</v>
          </cell>
          <cell r="Z533">
            <v>1043</v>
          </cell>
          <cell r="AA533">
            <v>209</v>
          </cell>
          <cell r="AB533" t="str">
            <v>Non Filler</v>
          </cell>
          <cell r="AE533">
            <v>0</v>
          </cell>
          <cell r="AF533">
            <v>0</v>
          </cell>
          <cell r="AG533">
            <v>0</v>
          </cell>
          <cell r="AK533">
            <v>0</v>
          </cell>
          <cell r="AL533">
            <v>0</v>
          </cell>
          <cell r="AM533">
            <v>0</v>
          </cell>
          <cell r="AQ533">
            <v>0</v>
          </cell>
          <cell r="AR533">
            <v>0</v>
          </cell>
          <cell r="AS533">
            <v>0</v>
          </cell>
          <cell r="AX533" t="e">
            <v>#N/A</v>
          </cell>
          <cell r="AY533" t="e">
            <v>#N/A</v>
          </cell>
          <cell r="AZ533" t="e">
            <v>#N/A</v>
          </cell>
          <cell r="BA533">
            <v>0</v>
          </cell>
        </row>
        <row r="534">
          <cell r="B534">
            <v>1618</v>
          </cell>
          <cell r="C534" t="str">
            <v>SALIM</v>
          </cell>
          <cell r="D534" t="str">
            <v>ZIKREYA</v>
          </cell>
          <cell r="E534" t="str">
            <v>17-ZIA MODREN SOCIETY</v>
          </cell>
          <cell r="F534" t="str">
            <v>KHALID BIN WALEED ROAD</v>
          </cell>
          <cell r="G534" t="str">
            <v>KARACHI.</v>
          </cell>
          <cell r="K534">
            <v>391</v>
          </cell>
          <cell r="L534">
            <v>391</v>
          </cell>
          <cell r="M534">
            <v>0</v>
          </cell>
          <cell r="N534">
            <v>391</v>
          </cell>
          <cell r="O534">
            <v>98</v>
          </cell>
          <cell r="P534">
            <v>78</v>
          </cell>
          <cell r="Q534">
            <v>215</v>
          </cell>
          <cell r="U534" t="str">
            <v>SALIM</v>
          </cell>
          <cell r="Y534">
            <v>391</v>
          </cell>
          <cell r="Z534">
            <v>391</v>
          </cell>
          <cell r="AA534">
            <v>78</v>
          </cell>
          <cell r="AB534" t="str">
            <v>Non Filler</v>
          </cell>
          <cell r="AE534">
            <v>0</v>
          </cell>
          <cell r="AF534">
            <v>0</v>
          </cell>
          <cell r="AG534">
            <v>0</v>
          </cell>
          <cell r="AK534">
            <v>0</v>
          </cell>
          <cell r="AL534">
            <v>0</v>
          </cell>
          <cell r="AM534">
            <v>0</v>
          </cell>
          <cell r="AQ534">
            <v>0</v>
          </cell>
          <cell r="AR534">
            <v>0</v>
          </cell>
          <cell r="AS534">
            <v>0</v>
          </cell>
          <cell r="AX534" t="e">
            <v>#N/A</v>
          </cell>
          <cell r="AY534" t="e">
            <v>#N/A</v>
          </cell>
          <cell r="AZ534" t="e">
            <v>#N/A</v>
          </cell>
          <cell r="BA534">
            <v>0</v>
          </cell>
        </row>
        <row r="535">
          <cell r="B535">
            <v>1621</v>
          </cell>
          <cell r="C535" t="str">
            <v>MRS. KHATOON</v>
          </cell>
          <cell r="D535" t="str">
            <v>W/O. ABDUL GHAFFAR</v>
          </cell>
          <cell r="E535" t="str">
            <v>19/2, OVERSEAS CO-OPERATIVE-</v>
          </cell>
          <cell r="F535" t="str">
            <v>HOUSING SOCIETY, OFF: ALAMGIR ROAD</v>
          </cell>
          <cell r="G535" t="str">
            <v>KARACHI.</v>
          </cell>
          <cell r="K535">
            <v>156</v>
          </cell>
          <cell r="L535">
            <v>156</v>
          </cell>
          <cell r="M535">
            <v>0</v>
          </cell>
          <cell r="N535">
            <v>156</v>
          </cell>
          <cell r="O535">
            <v>39</v>
          </cell>
          <cell r="P535">
            <v>31</v>
          </cell>
          <cell r="Q535">
            <v>86</v>
          </cell>
          <cell r="U535" t="str">
            <v>MRS. KHATOON</v>
          </cell>
          <cell r="Y535">
            <v>156</v>
          </cell>
          <cell r="Z535">
            <v>156</v>
          </cell>
          <cell r="AA535">
            <v>31</v>
          </cell>
          <cell r="AB535" t="str">
            <v>Non Filler</v>
          </cell>
          <cell r="AE535">
            <v>0</v>
          </cell>
          <cell r="AF535">
            <v>0</v>
          </cell>
          <cell r="AG535">
            <v>0</v>
          </cell>
          <cell r="AK535">
            <v>0</v>
          </cell>
          <cell r="AL535">
            <v>0</v>
          </cell>
          <cell r="AM535">
            <v>0</v>
          </cell>
          <cell r="AQ535">
            <v>0</v>
          </cell>
          <cell r="AR535">
            <v>0</v>
          </cell>
          <cell r="AS535">
            <v>0</v>
          </cell>
          <cell r="AX535" t="e">
            <v>#N/A</v>
          </cell>
          <cell r="AY535" t="e">
            <v>#N/A</v>
          </cell>
          <cell r="AZ535" t="e">
            <v>#N/A</v>
          </cell>
          <cell r="BA535">
            <v>0</v>
          </cell>
        </row>
        <row r="536">
          <cell r="B536">
            <v>1624</v>
          </cell>
          <cell r="C536" t="str">
            <v>MRS. AFSHAN</v>
          </cell>
          <cell r="D536" t="str">
            <v>W/O. ASHFAQ</v>
          </cell>
          <cell r="E536" t="str">
            <v>19/2, OVERSEAS CO-OPERATIVE HOUSING-</v>
          </cell>
          <cell r="F536" t="str">
            <v>SOCIETY, OFF: ALAMGIR ROAD</v>
          </cell>
          <cell r="G536" t="str">
            <v>KARACHI.</v>
          </cell>
          <cell r="K536">
            <v>391</v>
          </cell>
          <cell r="L536">
            <v>391</v>
          </cell>
          <cell r="M536">
            <v>0</v>
          </cell>
          <cell r="N536">
            <v>391</v>
          </cell>
          <cell r="O536">
            <v>98</v>
          </cell>
          <cell r="P536">
            <v>78</v>
          </cell>
          <cell r="Q536">
            <v>215</v>
          </cell>
          <cell r="U536" t="str">
            <v>MRS. AFSHAN</v>
          </cell>
          <cell r="Y536">
            <v>391</v>
          </cell>
          <cell r="Z536">
            <v>391</v>
          </cell>
          <cell r="AA536">
            <v>78</v>
          </cell>
          <cell r="AB536" t="str">
            <v>Non Filler</v>
          </cell>
          <cell r="AE536">
            <v>0</v>
          </cell>
          <cell r="AF536">
            <v>0</v>
          </cell>
          <cell r="AG536">
            <v>0</v>
          </cell>
          <cell r="AK536">
            <v>0</v>
          </cell>
          <cell r="AL536">
            <v>0</v>
          </cell>
          <cell r="AM536">
            <v>0</v>
          </cell>
          <cell r="AQ536">
            <v>0</v>
          </cell>
          <cell r="AR536">
            <v>0</v>
          </cell>
          <cell r="AS536">
            <v>0</v>
          </cell>
          <cell r="AX536" t="e">
            <v>#N/A</v>
          </cell>
          <cell r="AY536" t="e">
            <v>#N/A</v>
          </cell>
          <cell r="AZ536" t="e">
            <v>#N/A</v>
          </cell>
          <cell r="BA536">
            <v>0</v>
          </cell>
        </row>
        <row r="537">
          <cell r="B537">
            <v>1626</v>
          </cell>
          <cell r="C537" t="str">
            <v>DR. FOUZIA TAHSIN</v>
          </cell>
          <cell r="D537" t="str">
            <v>DR. IRFAN ALI KHAN</v>
          </cell>
          <cell r="E537" t="str">
            <v>807/14</v>
          </cell>
          <cell r="F537" t="str">
            <v>FEDERAL  B  AREA</v>
          </cell>
          <cell r="G537" t="str">
            <v>KARACHI.</v>
          </cell>
          <cell r="K537">
            <v>1956</v>
          </cell>
          <cell r="L537">
            <v>1956</v>
          </cell>
          <cell r="M537">
            <v>0</v>
          </cell>
          <cell r="N537">
            <v>1956</v>
          </cell>
          <cell r="O537">
            <v>489</v>
          </cell>
          <cell r="P537">
            <v>391</v>
          </cell>
          <cell r="Q537">
            <v>1076</v>
          </cell>
          <cell r="U537" t="str">
            <v>DR. FOUZIA TAHSIN</v>
          </cell>
          <cell r="Y537">
            <v>1956</v>
          </cell>
          <cell r="Z537">
            <v>1956</v>
          </cell>
          <cell r="AA537">
            <v>391</v>
          </cell>
          <cell r="AB537" t="str">
            <v>Non Filler</v>
          </cell>
          <cell r="AE537">
            <v>0</v>
          </cell>
          <cell r="AF537">
            <v>0</v>
          </cell>
          <cell r="AG537">
            <v>0</v>
          </cell>
          <cell r="AK537">
            <v>0</v>
          </cell>
          <cell r="AL537">
            <v>0</v>
          </cell>
          <cell r="AM537">
            <v>0</v>
          </cell>
          <cell r="AQ537">
            <v>0</v>
          </cell>
          <cell r="AR537">
            <v>0</v>
          </cell>
          <cell r="AS537">
            <v>0</v>
          </cell>
          <cell r="AX537" t="e">
            <v>#N/A</v>
          </cell>
          <cell r="AY537" t="e">
            <v>#N/A</v>
          </cell>
          <cell r="AZ537" t="e">
            <v>#N/A</v>
          </cell>
          <cell r="BA537">
            <v>0</v>
          </cell>
        </row>
        <row r="538">
          <cell r="B538">
            <v>1628</v>
          </cell>
          <cell r="C538" t="str">
            <v>NAZIR HAQ MEMON</v>
          </cell>
          <cell r="D538" t="str">
            <v>ABDUL HAQ MEMON</v>
          </cell>
          <cell r="E538" t="str">
            <v>210-A, YASIN SQUARE</v>
          </cell>
          <cell r="F538" t="str">
            <v>DOLLY KHATA, SOLDIER BAZAR</v>
          </cell>
          <cell r="G538" t="str">
            <v>KARACHI.</v>
          </cell>
          <cell r="K538">
            <v>259</v>
          </cell>
          <cell r="L538">
            <v>259</v>
          </cell>
          <cell r="M538">
            <v>0</v>
          </cell>
          <cell r="N538">
            <v>259</v>
          </cell>
          <cell r="O538">
            <v>65</v>
          </cell>
          <cell r="P538">
            <v>52</v>
          </cell>
          <cell r="Q538">
            <v>142</v>
          </cell>
          <cell r="U538" t="str">
            <v>NAZIR HAQ MEMON</v>
          </cell>
          <cell r="Y538">
            <v>259</v>
          </cell>
          <cell r="Z538">
            <v>259</v>
          </cell>
          <cell r="AA538">
            <v>52</v>
          </cell>
          <cell r="AB538" t="str">
            <v>Non Filler</v>
          </cell>
          <cell r="AE538">
            <v>0</v>
          </cell>
          <cell r="AF538">
            <v>0</v>
          </cell>
          <cell r="AG538">
            <v>0</v>
          </cell>
          <cell r="AK538">
            <v>0</v>
          </cell>
          <cell r="AL538">
            <v>0</v>
          </cell>
          <cell r="AM538">
            <v>0</v>
          </cell>
          <cell r="AQ538">
            <v>0</v>
          </cell>
          <cell r="AR538">
            <v>0</v>
          </cell>
          <cell r="AS538">
            <v>0</v>
          </cell>
          <cell r="AX538" t="e">
            <v>#N/A</v>
          </cell>
          <cell r="AY538" t="e">
            <v>#N/A</v>
          </cell>
          <cell r="AZ538" t="e">
            <v>#N/A</v>
          </cell>
          <cell r="BA538">
            <v>0</v>
          </cell>
        </row>
        <row r="539">
          <cell r="B539">
            <v>1636</v>
          </cell>
          <cell r="C539" t="str">
            <v>MRS. AYESHA BANO KHATRI</v>
          </cell>
          <cell r="D539" t="str">
            <v>W/O. ABDUL GHAFOOR KHATRI</v>
          </cell>
          <cell r="E539" t="str">
            <v>210-YASIN SQUAR</v>
          </cell>
          <cell r="F539" t="str">
            <v>DOLLY KHATTA, DOLDIER BAZAR</v>
          </cell>
          <cell r="G539" t="str">
            <v>KARACHI.</v>
          </cell>
          <cell r="K539">
            <v>259</v>
          </cell>
          <cell r="L539">
            <v>259</v>
          </cell>
          <cell r="M539">
            <v>0</v>
          </cell>
          <cell r="N539">
            <v>259</v>
          </cell>
          <cell r="O539">
            <v>65</v>
          </cell>
          <cell r="P539">
            <v>52</v>
          </cell>
          <cell r="Q539">
            <v>142</v>
          </cell>
          <cell r="U539" t="str">
            <v>MRS. AYESHA BANO KHATRI</v>
          </cell>
          <cell r="Y539">
            <v>259</v>
          </cell>
          <cell r="Z539">
            <v>259</v>
          </cell>
          <cell r="AA539">
            <v>52</v>
          </cell>
          <cell r="AB539" t="str">
            <v>Non Filler</v>
          </cell>
          <cell r="AE539">
            <v>0</v>
          </cell>
          <cell r="AF539">
            <v>0</v>
          </cell>
          <cell r="AG539">
            <v>0</v>
          </cell>
          <cell r="AK539">
            <v>0</v>
          </cell>
          <cell r="AL539">
            <v>0</v>
          </cell>
          <cell r="AM539">
            <v>0</v>
          </cell>
          <cell r="AQ539">
            <v>0</v>
          </cell>
          <cell r="AR539">
            <v>0</v>
          </cell>
          <cell r="AS539">
            <v>0</v>
          </cell>
          <cell r="AX539" t="e">
            <v>#N/A</v>
          </cell>
          <cell r="AY539" t="e">
            <v>#N/A</v>
          </cell>
          <cell r="AZ539" t="e">
            <v>#N/A</v>
          </cell>
          <cell r="BA539">
            <v>0</v>
          </cell>
        </row>
        <row r="540">
          <cell r="B540">
            <v>1638</v>
          </cell>
          <cell r="C540" t="str">
            <v>MRS. ZAINAB BIBI</v>
          </cell>
          <cell r="D540" t="str">
            <v>W/O. MOHAMMAD USMAN</v>
          </cell>
          <cell r="E540" t="str">
            <v>C/O LOAN DEPTT, H.B.L</v>
          </cell>
          <cell r="F540" t="str">
            <v>FORIEGN EXCHANGE BR</v>
          </cell>
          <cell r="G540" t="str">
            <v>KARACHI.</v>
          </cell>
          <cell r="K540">
            <v>91</v>
          </cell>
          <cell r="L540">
            <v>91</v>
          </cell>
          <cell r="M540">
            <v>0</v>
          </cell>
          <cell r="N540">
            <v>91</v>
          </cell>
          <cell r="O540">
            <v>23</v>
          </cell>
          <cell r="P540">
            <v>18</v>
          </cell>
          <cell r="Q540">
            <v>50</v>
          </cell>
          <cell r="U540" t="str">
            <v>MRS. ZAINAB BIBI</v>
          </cell>
          <cell r="Y540">
            <v>91</v>
          </cell>
          <cell r="Z540">
            <v>91</v>
          </cell>
          <cell r="AA540">
            <v>18</v>
          </cell>
          <cell r="AB540" t="str">
            <v>Non Filler</v>
          </cell>
          <cell r="AE540">
            <v>0</v>
          </cell>
          <cell r="AF540">
            <v>0</v>
          </cell>
          <cell r="AG540">
            <v>0</v>
          </cell>
          <cell r="AK540">
            <v>0</v>
          </cell>
          <cell r="AL540">
            <v>0</v>
          </cell>
          <cell r="AM540">
            <v>0</v>
          </cell>
          <cell r="AQ540">
            <v>0</v>
          </cell>
          <cell r="AR540">
            <v>0</v>
          </cell>
          <cell r="AS540">
            <v>0</v>
          </cell>
          <cell r="AX540" t="e">
            <v>#N/A</v>
          </cell>
          <cell r="AY540" t="e">
            <v>#N/A</v>
          </cell>
          <cell r="AZ540" t="e">
            <v>#N/A</v>
          </cell>
          <cell r="BA540">
            <v>0</v>
          </cell>
        </row>
        <row r="541">
          <cell r="B541">
            <v>1644</v>
          </cell>
          <cell r="C541" t="str">
            <v>ZAFAR IQBAL</v>
          </cell>
          <cell r="D541" t="str">
            <v>SHER DIL</v>
          </cell>
          <cell r="E541" t="str">
            <v>BONDWALA HALL, NEAR PETROL PUMP</v>
          </cell>
          <cell r="F541" t="str">
            <v>KHARADAR</v>
          </cell>
          <cell r="G541" t="str">
            <v>KARACHI.</v>
          </cell>
          <cell r="K541">
            <v>1</v>
          </cell>
          <cell r="L541">
            <v>1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1</v>
          </cell>
          <cell r="U541" t="str">
            <v>ZAFAR IQBAL</v>
          </cell>
          <cell r="Y541">
            <v>1</v>
          </cell>
          <cell r="Z541">
            <v>1</v>
          </cell>
          <cell r="AA541">
            <v>0</v>
          </cell>
          <cell r="AB541" t="str">
            <v>Non Filler</v>
          </cell>
          <cell r="AE541">
            <v>0</v>
          </cell>
          <cell r="AF541">
            <v>0</v>
          </cell>
          <cell r="AG541">
            <v>0</v>
          </cell>
          <cell r="AK541">
            <v>0</v>
          </cell>
          <cell r="AL541">
            <v>0</v>
          </cell>
          <cell r="AM541">
            <v>0</v>
          </cell>
          <cell r="AQ541">
            <v>0</v>
          </cell>
          <cell r="AR541">
            <v>0</v>
          </cell>
          <cell r="AS541">
            <v>0</v>
          </cell>
          <cell r="AX541" t="e">
            <v>#N/A</v>
          </cell>
          <cell r="AY541" t="e">
            <v>#N/A</v>
          </cell>
          <cell r="AZ541" t="e">
            <v>#N/A</v>
          </cell>
          <cell r="BA541">
            <v>0</v>
          </cell>
        </row>
        <row r="542">
          <cell r="B542">
            <v>1645</v>
          </cell>
          <cell r="C542" t="str">
            <v>IMDAD ULLAH</v>
          </cell>
          <cell r="D542" t="str">
            <v>ZAIN UL ABIDIN</v>
          </cell>
          <cell r="E542" t="str">
            <v>FAIZ BUILDING, 3RD FLOOR</v>
          </cell>
          <cell r="F542" t="str">
            <v>BAGH-E-ZEHRA SQ, KHARADAR</v>
          </cell>
          <cell r="G542" t="str">
            <v>KARACHI.</v>
          </cell>
          <cell r="K542">
            <v>126</v>
          </cell>
          <cell r="L542">
            <v>126</v>
          </cell>
          <cell r="M542">
            <v>0</v>
          </cell>
          <cell r="N542">
            <v>126</v>
          </cell>
          <cell r="O542">
            <v>32</v>
          </cell>
          <cell r="P542">
            <v>25</v>
          </cell>
          <cell r="Q542">
            <v>69</v>
          </cell>
          <cell r="U542" t="str">
            <v>IMDAD ULLAH</v>
          </cell>
          <cell r="Y542">
            <v>126</v>
          </cell>
          <cell r="Z542">
            <v>126</v>
          </cell>
          <cell r="AA542">
            <v>25</v>
          </cell>
          <cell r="AB542" t="str">
            <v>Non Filler</v>
          </cell>
          <cell r="AE542">
            <v>0</v>
          </cell>
          <cell r="AF542">
            <v>0</v>
          </cell>
          <cell r="AG542">
            <v>0</v>
          </cell>
          <cell r="AK542">
            <v>0</v>
          </cell>
          <cell r="AL542">
            <v>0</v>
          </cell>
          <cell r="AM542">
            <v>0</v>
          </cell>
          <cell r="AQ542">
            <v>0</v>
          </cell>
          <cell r="AR542">
            <v>0</v>
          </cell>
          <cell r="AS542">
            <v>0</v>
          </cell>
          <cell r="AX542" t="e">
            <v>#N/A</v>
          </cell>
          <cell r="AY542" t="e">
            <v>#N/A</v>
          </cell>
          <cell r="AZ542" t="e">
            <v>#N/A</v>
          </cell>
          <cell r="BA542">
            <v>0</v>
          </cell>
        </row>
        <row r="543">
          <cell r="B543">
            <v>1649</v>
          </cell>
          <cell r="C543" t="str">
            <v>MRS. YASMEEN</v>
          </cell>
          <cell r="D543" t="str">
            <v>W/O. SHIEKH SAJJAD AHMED</v>
          </cell>
          <cell r="E543" t="str">
            <v>8-C, USMANIA MARKET</v>
          </cell>
          <cell r="F543" t="str">
            <v>BOHRI BAZAR, SADDAR</v>
          </cell>
          <cell r="G543" t="str">
            <v>KARACHI.</v>
          </cell>
          <cell r="K543">
            <v>1956</v>
          </cell>
          <cell r="L543">
            <v>1956</v>
          </cell>
          <cell r="M543">
            <v>0</v>
          </cell>
          <cell r="N543">
            <v>1956</v>
          </cell>
          <cell r="O543">
            <v>489</v>
          </cell>
          <cell r="P543">
            <v>391</v>
          </cell>
          <cell r="Q543">
            <v>1076</v>
          </cell>
          <cell r="U543" t="str">
            <v>MRS. YASMEEN</v>
          </cell>
          <cell r="Y543">
            <v>1956</v>
          </cell>
          <cell r="Z543">
            <v>1956</v>
          </cell>
          <cell r="AA543">
            <v>391</v>
          </cell>
          <cell r="AB543" t="str">
            <v>Non Filler</v>
          </cell>
          <cell r="AE543">
            <v>0</v>
          </cell>
          <cell r="AF543">
            <v>0</v>
          </cell>
          <cell r="AG543">
            <v>0</v>
          </cell>
          <cell r="AK543">
            <v>0</v>
          </cell>
          <cell r="AL543">
            <v>0</v>
          </cell>
          <cell r="AM543">
            <v>0</v>
          </cell>
          <cell r="AQ543">
            <v>0</v>
          </cell>
          <cell r="AR543">
            <v>0</v>
          </cell>
          <cell r="AS543">
            <v>0</v>
          </cell>
          <cell r="AX543" t="e">
            <v>#N/A</v>
          </cell>
          <cell r="AY543" t="e">
            <v>#N/A</v>
          </cell>
          <cell r="AZ543" t="e">
            <v>#N/A</v>
          </cell>
          <cell r="BA543">
            <v>0</v>
          </cell>
        </row>
        <row r="544">
          <cell r="B544">
            <v>1650</v>
          </cell>
          <cell r="C544" t="str">
            <v>MOHAMMAD AMIN</v>
          </cell>
          <cell r="D544" t="str">
            <v>ABDUL GHAFFAR</v>
          </cell>
          <cell r="E544" t="str">
            <v>713/10, DAWOOD APPARTMENT</v>
          </cell>
          <cell r="F544" t="str">
            <v>JAMSHED ROAD NO. 3</v>
          </cell>
          <cell r="G544" t="str">
            <v>KARACHI.</v>
          </cell>
          <cell r="K544">
            <v>810</v>
          </cell>
          <cell r="L544">
            <v>810</v>
          </cell>
          <cell r="M544">
            <v>0</v>
          </cell>
          <cell r="N544">
            <v>810</v>
          </cell>
          <cell r="O544">
            <v>203</v>
          </cell>
          <cell r="P544">
            <v>162</v>
          </cell>
          <cell r="Q544">
            <v>445</v>
          </cell>
          <cell r="U544" t="str">
            <v>MOHAMMAD AMIN</v>
          </cell>
          <cell r="V544" t="str">
            <v>4220104979293</v>
          </cell>
          <cell r="Y544">
            <v>810</v>
          </cell>
          <cell r="Z544">
            <v>810</v>
          </cell>
          <cell r="AA544">
            <v>162</v>
          </cell>
          <cell r="AB544" t="str">
            <v>Non Filler</v>
          </cell>
          <cell r="AE544">
            <v>0</v>
          </cell>
          <cell r="AF544">
            <v>0</v>
          </cell>
          <cell r="AG544">
            <v>0</v>
          </cell>
          <cell r="AK544">
            <v>0</v>
          </cell>
          <cell r="AL544">
            <v>0</v>
          </cell>
          <cell r="AM544">
            <v>0</v>
          </cell>
          <cell r="AQ544">
            <v>0</v>
          </cell>
          <cell r="AR544">
            <v>0</v>
          </cell>
          <cell r="AS544">
            <v>0</v>
          </cell>
          <cell r="AX544" t="e">
            <v>#N/A</v>
          </cell>
          <cell r="AY544" t="e">
            <v>#N/A</v>
          </cell>
          <cell r="AZ544" t="e">
            <v>#N/A</v>
          </cell>
          <cell r="BA544">
            <v>0</v>
          </cell>
        </row>
        <row r="545">
          <cell r="B545">
            <v>1651</v>
          </cell>
          <cell r="C545" t="str">
            <v>MOHAMMAD YOUSUF</v>
          </cell>
          <cell r="D545" t="str">
            <v>ABDUL RAUF</v>
          </cell>
          <cell r="E545" t="str">
            <v>713/10, DAWOOD APPARTMENT</v>
          </cell>
          <cell r="F545" t="str">
            <v>JAMSHED ROAD NO. 3</v>
          </cell>
          <cell r="G545" t="str">
            <v>KARACHI.</v>
          </cell>
          <cell r="K545">
            <v>810</v>
          </cell>
          <cell r="L545">
            <v>810</v>
          </cell>
          <cell r="M545">
            <v>0</v>
          </cell>
          <cell r="N545">
            <v>810</v>
          </cell>
          <cell r="O545">
            <v>203</v>
          </cell>
          <cell r="P545">
            <v>122</v>
          </cell>
          <cell r="Q545">
            <v>485</v>
          </cell>
          <cell r="U545" t="str">
            <v>MOHAMMAD YOUSUF</v>
          </cell>
          <cell r="V545" t="str">
            <v>4220106166823</v>
          </cell>
          <cell r="Y545">
            <v>810</v>
          </cell>
          <cell r="Z545">
            <v>810</v>
          </cell>
          <cell r="AA545">
            <v>122</v>
          </cell>
          <cell r="AB545" t="str">
            <v>Filler</v>
          </cell>
          <cell r="AE545">
            <v>0</v>
          </cell>
          <cell r="AF545">
            <v>0</v>
          </cell>
          <cell r="AG545">
            <v>0</v>
          </cell>
          <cell r="AK545">
            <v>0</v>
          </cell>
          <cell r="AL545">
            <v>0</v>
          </cell>
          <cell r="AM545">
            <v>0</v>
          </cell>
          <cell r="AQ545">
            <v>0</v>
          </cell>
          <cell r="AR545">
            <v>0</v>
          </cell>
          <cell r="AS545">
            <v>0</v>
          </cell>
          <cell r="AX545" t="e">
            <v>#N/A</v>
          </cell>
          <cell r="AY545" t="e">
            <v>#N/A</v>
          </cell>
          <cell r="AZ545" t="e">
            <v>#N/A</v>
          </cell>
          <cell r="BA545">
            <v>0</v>
          </cell>
        </row>
        <row r="546">
          <cell r="B546">
            <v>1652</v>
          </cell>
          <cell r="C546" t="str">
            <v>ARSHAD ALI</v>
          </cell>
          <cell r="D546" t="str">
            <v>ANWAR ALI</v>
          </cell>
          <cell r="E546" t="str">
            <v>K-179, QASBA COLONY</v>
          </cell>
          <cell r="F546" t="str">
            <v>MANGHOPIR ROAD</v>
          </cell>
          <cell r="G546" t="str">
            <v>KARACHI.</v>
          </cell>
          <cell r="K546">
            <v>1956</v>
          </cell>
          <cell r="L546">
            <v>1956</v>
          </cell>
          <cell r="M546">
            <v>0</v>
          </cell>
          <cell r="N546">
            <v>1956</v>
          </cell>
          <cell r="O546">
            <v>489</v>
          </cell>
          <cell r="P546">
            <v>391</v>
          </cell>
          <cell r="Q546">
            <v>1076</v>
          </cell>
          <cell r="U546" t="str">
            <v>ARSHAD ALI</v>
          </cell>
          <cell r="Y546">
            <v>1956</v>
          </cell>
          <cell r="Z546">
            <v>1956</v>
          </cell>
          <cell r="AA546">
            <v>391</v>
          </cell>
          <cell r="AB546" t="str">
            <v>Non Filler</v>
          </cell>
          <cell r="AE546">
            <v>0</v>
          </cell>
          <cell r="AF546">
            <v>0</v>
          </cell>
          <cell r="AG546">
            <v>0</v>
          </cell>
          <cell r="AK546">
            <v>0</v>
          </cell>
          <cell r="AL546">
            <v>0</v>
          </cell>
          <cell r="AM546">
            <v>0</v>
          </cell>
          <cell r="AQ546">
            <v>0</v>
          </cell>
          <cell r="AR546">
            <v>0</v>
          </cell>
          <cell r="AS546">
            <v>0</v>
          </cell>
          <cell r="AX546" t="e">
            <v>#N/A</v>
          </cell>
          <cell r="AY546" t="e">
            <v>#N/A</v>
          </cell>
          <cell r="AZ546" t="e">
            <v>#N/A</v>
          </cell>
          <cell r="BA546">
            <v>0</v>
          </cell>
        </row>
        <row r="547">
          <cell r="B547">
            <v>1655</v>
          </cell>
          <cell r="C547" t="str">
            <v>SHAHBUDDIN HUSSAIN FIDAI</v>
          </cell>
          <cell r="D547" t="str">
            <v>HUSSAIN FIDAI</v>
          </cell>
          <cell r="E547" t="str">
            <v>J-7, NOORABAD COLONY, FL-10</v>
          </cell>
          <cell r="F547" t="str">
            <v>BLOCK-14, GULSHAN-E-IQBAL</v>
          </cell>
          <cell r="G547" t="str">
            <v>KARACHI.</v>
          </cell>
          <cell r="K547">
            <v>1956</v>
          </cell>
          <cell r="L547">
            <v>1956</v>
          </cell>
          <cell r="M547">
            <v>0</v>
          </cell>
          <cell r="N547">
            <v>1956</v>
          </cell>
          <cell r="O547">
            <v>489</v>
          </cell>
          <cell r="P547">
            <v>391</v>
          </cell>
          <cell r="Q547">
            <v>1076</v>
          </cell>
          <cell r="U547" t="str">
            <v>SHAHBUDDIN HUSSAIN FIDAI</v>
          </cell>
          <cell r="Y547">
            <v>1956</v>
          </cell>
          <cell r="Z547">
            <v>1956</v>
          </cell>
          <cell r="AA547">
            <v>391</v>
          </cell>
          <cell r="AB547" t="str">
            <v>Non Filler</v>
          </cell>
          <cell r="AE547">
            <v>0</v>
          </cell>
          <cell r="AF547">
            <v>0</v>
          </cell>
          <cell r="AG547">
            <v>0</v>
          </cell>
          <cell r="AK547">
            <v>0</v>
          </cell>
          <cell r="AL547">
            <v>0</v>
          </cell>
          <cell r="AM547">
            <v>0</v>
          </cell>
          <cell r="AQ547">
            <v>0</v>
          </cell>
          <cell r="AR547">
            <v>0</v>
          </cell>
          <cell r="AS547">
            <v>0</v>
          </cell>
          <cell r="AX547" t="e">
            <v>#N/A</v>
          </cell>
          <cell r="AY547" t="e">
            <v>#N/A</v>
          </cell>
          <cell r="AZ547" t="e">
            <v>#N/A</v>
          </cell>
          <cell r="BA547">
            <v>0</v>
          </cell>
        </row>
        <row r="548">
          <cell r="B548">
            <v>1691</v>
          </cell>
          <cell r="C548" t="str">
            <v>ABOUZAR BASHIR</v>
          </cell>
          <cell r="D548" t="str">
            <v>CH. BASHIR AHMED</v>
          </cell>
          <cell r="E548" t="str">
            <v>44 - ILYAS COLO9NY MUSLIM TOWN</v>
          </cell>
          <cell r="F548" t="str">
            <v>LAHORE - 16</v>
          </cell>
          <cell r="K548">
            <v>145</v>
          </cell>
          <cell r="L548">
            <v>145</v>
          </cell>
          <cell r="M548">
            <v>0</v>
          </cell>
          <cell r="N548">
            <v>145</v>
          </cell>
          <cell r="O548">
            <v>36</v>
          </cell>
          <cell r="P548">
            <v>29</v>
          </cell>
          <cell r="Q548">
            <v>80</v>
          </cell>
          <cell r="U548" t="str">
            <v>ABOUZAR BASHIR</v>
          </cell>
          <cell r="Y548">
            <v>145</v>
          </cell>
          <cell r="Z548">
            <v>145</v>
          </cell>
          <cell r="AA548">
            <v>29</v>
          </cell>
          <cell r="AB548" t="str">
            <v>Non Filler</v>
          </cell>
          <cell r="AE548">
            <v>0</v>
          </cell>
          <cell r="AF548">
            <v>0</v>
          </cell>
          <cell r="AG548">
            <v>0</v>
          </cell>
          <cell r="AK548">
            <v>0</v>
          </cell>
          <cell r="AL548">
            <v>0</v>
          </cell>
          <cell r="AM548">
            <v>0</v>
          </cell>
          <cell r="AQ548">
            <v>0</v>
          </cell>
          <cell r="AR548">
            <v>0</v>
          </cell>
          <cell r="AS548">
            <v>0</v>
          </cell>
          <cell r="AX548" t="e">
            <v>#N/A</v>
          </cell>
          <cell r="AY548" t="e">
            <v>#N/A</v>
          </cell>
          <cell r="AZ548" t="e">
            <v>#N/A</v>
          </cell>
          <cell r="BA548">
            <v>0</v>
          </cell>
        </row>
        <row r="549">
          <cell r="B549">
            <v>1703</v>
          </cell>
          <cell r="C549" t="str">
            <v>GHULAM KULSOM</v>
          </cell>
          <cell r="D549" t="str">
            <v>SYED NAZIR HUSSAIN</v>
          </cell>
          <cell r="E549" t="str">
            <v>5/575, LIAQUATABAD,</v>
          </cell>
          <cell r="F549" t="str">
            <v>KARACHI.</v>
          </cell>
          <cell r="K549">
            <v>389</v>
          </cell>
          <cell r="L549">
            <v>389</v>
          </cell>
          <cell r="M549">
            <v>0</v>
          </cell>
          <cell r="N549">
            <v>389</v>
          </cell>
          <cell r="O549">
            <v>97</v>
          </cell>
          <cell r="P549">
            <v>78</v>
          </cell>
          <cell r="Q549">
            <v>214</v>
          </cell>
          <cell r="U549" t="str">
            <v>GHULAM KULSOM</v>
          </cell>
          <cell r="Y549">
            <v>389</v>
          </cell>
          <cell r="Z549">
            <v>389</v>
          </cell>
          <cell r="AA549">
            <v>78</v>
          </cell>
          <cell r="AB549" t="str">
            <v>Non Filler</v>
          </cell>
          <cell r="AE549">
            <v>0</v>
          </cell>
          <cell r="AF549">
            <v>0</v>
          </cell>
          <cell r="AG549">
            <v>0</v>
          </cell>
          <cell r="AK549">
            <v>0</v>
          </cell>
          <cell r="AL549">
            <v>0</v>
          </cell>
          <cell r="AM549">
            <v>0</v>
          </cell>
          <cell r="AQ549">
            <v>0</v>
          </cell>
          <cell r="AR549">
            <v>0</v>
          </cell>
          <cell r="AS549">
            <v>0</v>
          </cell>
          <cell r="AX549" t="e">
            <v>#N/A</v>
          </cell>
          <cell r="AY549" t="e">
            <v>#N/A</v>
          </cell>
          <cell r="AZ549" t="e">
            <v>#N/A</v>
          </cell>
          <cell r="BA549">
            <v>0</v>
          </cell>
        </row>
        <row r="550">
          <cell r="B550">
            <v>1716</v>
          </cell>
          <cell r="C550" t="str">
            <v>MOHAMMAD HUSSAIN</v>
          </cell>
          <cell r="D550" t="str">
            <v>FEROZE KHAN</v>
          </cell>
          <cell r="E550" t="str">
            <v>L - 804 BLOCK NO. 5C/1</v>
          </cell>
          <cell r="F550" t="str">
            <v>BILAL TOWN</v>
          </cell>
          <cell r="G550" t="str">
            <v>KARACHI.</v>
          </cell>
          <cell r="K550">
            <v>1564</v>
          </cell>
          <cell r="L550">
            <v>1564</v>
          </cell>
          <cell r="M550">
            <v>0</v>
          </cell>
          <cell r="N550">
            <v>1564</v>
          </cell>
          <cell r="O550">
            <v>391</v>
          </cell>
          <cell r="P550">
            <v>313</v>
          </cell>
          <cell r="Q550">
            <v>860</v>
          </cell>
          <cell r="U550" t="str">
            <v>MOHAMMAD HUSSAIN</v>
          </cell>
          <cell r="Y550">
            <v>1564</v>
          </cell>
          <cell r="Z550">
            <v>1564</v>
          </cell>
          <cell r="AA550">
            <v>313</v>
          </cell>
          <cell r="AB550" t="str">
            <v>Non Filler</v>
          </cell>
          <cell r="AE550">
            <v>0</v>
          </cell>
          <cell r="AF550">
            <v>0</v>
          </cell>
          <cell r="AG550">
            <v>0</v>
          </cell>
          <cell r="AK550">
            <v>0</v>
          </cell>
          <cell r="AL550">
            <v>0</v>
          </cell>
          <cell r="AM550">
            <v>0</v>
          </cell>
          <cell r="AQ550">
            <v>0</v>
          </cell>
          <cell r="AR550">
            <v>0</v>
          </cell>
          <cell r="AS550">
            <v>0</v>
          </cell>
          <cell r="AX550" t="e">
            <v>#N/A</v>
          </cell>
          <cell r="AY550" t="e">
            <v>#N/A</v>
          </cell>
          <cell r="AZ550" t="e">
            <v>#N/A</v>
          </cell>
          <cell r="BA550">
            <v>0</v>
          </cell>
        </row>
        <row r="551">
          <cell r="B551">
            <v>1767</v>
          </cell>
          <cell r="C551" t="str">
            <v>MOHAMMAD WAHEED</v>
          </cell>
          <cell r="D551" t="str">
            <v>MOHAMMAD NAZEER</v>
          </cell>
          <cell r="E551" t="str">
            <v>5/S, NOOR CENTRE BLOCK "B",</v>
          </cell>
          <cell r="F551" t="str">
            <v>SHAHWALIULLAH ROAD,</v>
          </cell>
          <cell r="G551" t="str">
            <v>KHARADAR, KARACHI.</v>
          </cell>
          <cell r="K551">
            <v>391</v>
          </cell>
          <cell r="L551">
            <v>391</v>
          </cell>
          <cell r="M551">
            <v>0</v>
          </cell>
          <cell r="N551">
            <v>391</v>
          </cell>
          <cell r="O551">
            <v>98</v>
          </cell>
          <cell r="P551">
            <v>78</v>
          </cell>
          <cell r="Q551">
            <v>215</v>
          </cell>
          <cell r="U551" t="str">
            <v>MOHAMMAD WAHEED</v>
          </cell>
          <cell r="Y551">
            <v>391</v>
          </cell>
          <cell r="Z551">
            <v>391</v>
          </cell>
          <cell r="AA551">
            <v>78</v>
          </cell>
          <cell r="AB551" t="str">
            <v>Non Filler</v>
          </cell>
          <cell r="AE551">
            <v>0</v>
          </cell>
          <cell r="AF551">
            <v>0</v>
          </cell>
          <cell r="AG551">
            <v>0</v>
          </cell>
          <cell r="AK551">
            <v>0</v>
          </cell>
          <cell r="AL551">
            <v>0</v>
          </cell>
          <cell r="AM551">
            <v>0</v>
          </cell>
          <cell r="AQ551">
            <v>0</v>
          </cell>
          <cell r="AR551">
            <v>0</v>
          </cell>
          <cell r="AS551">
            <v>0</v>
          </cell>
          <cell r="AX551" t="e">
            <v>#N/A</v>
          </cell>
          <cell r="AY551" t="e">
            <v>#N/A</v>
          </cell>
          <cell r="AZ551" t="e">
            <v>#N/A</v>
          </cell>
          <cell r="BA551">
            <v>0</v>
          </cell>
        </row>
        <row r="552">
          <cell r="B552">
            <v>1770</v>
          </cell>
          <cell r="C552" t="str">
            <v>SAEED HUSSAIN</v>
          </cell>
          <cell r="D552" t="str">
            <v>HUSSAIN</v>
          </cell>
          <cell r="E552" t="str">
            <v>R/902/17 FEDRAL "B" AREA,</v>
          </cell>
          <cell r="F552" t="str">
            <v>KARACHI.</v>
          </cell>
          <cell r="K552">
            <v>1956</v>
          </cell>
          <cell r="L552">
            <v>1956</v>
          </cell>
          <cell r="M552">
            <v>0</v>
          </cell>
          <cell r="N552">
            <v>1956</v>
          </cell>
          <cell r="O552">
            <v>489</v>
          </cell>
          <cell r="P552">
            <v>391</v>
          </cell>
          <cell r="Q552">
            <v>1076</v>
          </cell>
          <cell r="U552" t="str">
            <v>SAEED HUSSAIN</v>
          </cell>
          <cell r="Y552">
            <v>1956</v>
          </cell>
          <cell r="Z552">
            <v>1956</v>
          </cell>
          <cell r="AA552">
            <v>391</v>
          </cell>
          <cell r="AB552" t="str">
            <v>Non Filler</v>
          </cell>
          <cell r="AE552">
            <v>0</v>
          </cell>
          <cell r="AF552">
            <v>0</v>
          </cell>
          <cell r="AG552">
            <v>0</v>
          </cell>
          <cell r="AK552">
            <v>0</v>
          </cell>
          <cell r="AL552">
            <v>0</v>
          </cell>
          <cell r="AM552">
            <v>0</v>
          </cell>
          <cell r="AQ552">
            <v>0</v>
          </cell>
          <cell r="AR552">
            <v>0</v>
          </cell>
          <cell r="AS552">
            <v>0</v>
          </cell>
          <cell r="AX552" t="e">
            <v>#N/A</v>
          </cell>
          <cell r="AY552" t="e">
            <v>#N/A</v>
          </cell>
          <cell r="AZ552" t="e">
            <v>#N/A</v>
          </cell>
          <cell r="BA552">
            <v>0</v>
          </cell>
        </row>
        <row r="553">
          <cell r="B553">
            <v>1778</v>
          </cell>
          <cell r="C553" t="str">
            <v>RAZIA</v>
          </cell>
          <cell r="D553" t="str">
            <v>W/O. M. IQBAL</v>
          </cell>
          <cell r="E553" t="str">
            <v>AZEEM MANZIL II FLOOR,</v>
          </cell>
          <cell r="F553" t="str">
            <v>FLAT NO.3, PAKISTAN CHOWK, KANJI,</v>
          </cell>
          <cell r="G553" t="str">
            <v>TULSIDAS STREET, KARACHI-2.</v>
          </cell>
          <cell r="K553">
            <v>391</v>
          </cell>
          <cell r="L553">
            <v>391</v>
          </cell>
          <cell r="M553">
            <v>0</v>
          </cell>
          <cell r="N553">
            <v>391</v>
          </cell>
          <cell r="O553">
            <v>98</v>
          </cell>
          <cell r="P553">
            <v>78</v>
          </cell>
          <cell r="Q553">
            <v>215</v>
          </cell>
          <cell r="U553" t="str">
            <v>RAZIA</v>
          </cell>
          <cell r="Y553">
            <v>391</v>
          </cell>
          <cell r="Z553">
            <v>391</v>
          </cell>
          <cell r="AA553">
            <v>78</v>
          </cell>
          <cell r="AB553" t="str">
            <v>Non Filler</v>
          </cell>
          <cell r="AE553">
            <v>0</v>
          </cell>
          <cell r="AF553">
            <v>0</v>
          </cell>
          <cell r="AG553">
            <v>0</v>
          </cell>
          <cell r="AK553">
            <v>0</v>
          </cell>
          <cell r="AL553">
            <v>0</v>
          </cell>
          <cell r="AM553">
            <v>0</v>
          </cell>
          <cell r="AQ553">
            <v>0</v>
          </cell>
          <cell r="AR553">
            <v>0</v>
          </cell>
          <cell r="AS553">
            <v>0</v>
          </cell>
          <cell r="AX553" t="e">
            <v>#N/A</v>
          </cell>
          <cell r="AY553" t="e">
            <v>#N/A</v>
          </cell>
          <cell r="AZ553" t="e">
            <v>#N/A</v>
          </cell>
          <cell r="BA553">
            <v>0</v>
          </cell>
        </row>
        <row r="554">
          <cell r="B554">
            <v>1779</v>
          </cell>
          <cell r="C554" t="str">
            <v>ZOBAIDA</v>
          </cell>
          <cell r="D554" t="str">
            <v>W/O. HAJI AHMED</v>
          </cell>
          <cell r="E554" t="str">
            <v>H.NO. 392, TILLAK STREET,</v>
          </cell>
          <cell r="F554" t="str">
            <v>JAMSHED ROAD, NO. 1,</v>
          </cell>
          <cell r="G554" t="str">
            <v>KARACHI.</v>
          </cell>
          <cell r="K554">
            <v>391</v>
          </cell>
          <cell r="L554">
            <v>391</v>
          </cell>
          <cell r="M554">
            <v>0</v>
          </cell>
          <cell r="N554">
            <v>391</v>
          </cell>
          <cell r="O554">
            <v>98</v>
          </cell>
          <cell r="P554">
            <v>78</v>
          </cell>
          <cell r="Q554">
            <v>215</v>
          </cell>
          <cell r="U554" t="str">
            <v>ZOBAIDA</v>
          </cell>
          <cell r="Y554">
            <v>391</v>
          </cell>
          <cell r="Z554">
            <v>391</v>
          </cell>
          <cell r="AA554">
            <v>78</v>
          </cell>
          <cell r="AB554" t="str">
            <v>Non Filler</v>
          </cell>
          <cell r="AE554">
            <v>0</v>
          </cell>
          <cell r="AF554">
            <v>0</v>
          </cell>
          <cell r="AG554">
            <v>0</v>
          </cell>
          <cell r="AK554">
            <v>0</v>
          </cell>
          <cell r="AL554">
            <v>0</v>
          </cell>
          <cell r="AM554">
            <v>0</v>
          </cell>
          <cell r="AQ554">
            <v>0</v>
          </cell>
          <cell r="AR554">
            <v>0</v>
          </cell>
          <cell r="AS554">
            <v>0</v>
          </cell>
          <cell r="AX554" t="e">
            <v>#N/A</v>
          </cell>
          <cell r="AY554" t="e">
            <v>#N/A</v>
          </cell>
          <cell r="AZ554" t="e">
            <v>#N/A</v>
          </cell>
          <cell r="BA554">
            <v>0</v>
          </cell>
        </row>
        <row r="555">
          <cell r="B555">
            <v>1783</v>
          </cell>
          <cell r="C555" t="str">
            <v>MRS. AMINA RAZZAK</v>
          </cell>
          <cell r="D555" t="str">
            <v>W/O. ABDUL RAZZAK</v>
          </cell>
          <cell r="E555" t="str">
            <v>O.T. 9/59, ZOHRA MANZIL, 1ST FLOOR,</v>
          </cell>
          <cell r="F555" t="str">
            <v>MITHADAR,</v>
          </cell>
          <cell r="G555" t="str">
            <v>KARACHI.</v>
          </cell>
          <cell r="K555">
            <v>391</v>
          </cell>
          <cell r="L555">
            <v>391</v>
          </cell>
          <cell r="M555">
            <v>0</v>
          </cell>
          <cell r="N555">
            <v>391</v>
          </cell>
          <cell r="O555">
            <v>98</v>
          </cell>
          <cell r="P555">
            <v>78</v>
          </cell>
          <cell r="Q555">
            <v>215</v>
          </cell>
          <cell r="U555" t="str">
            <v>MRS. AMINA RAZZAK</v>
          </cell>
          <cell r="Y555">
            <v>391</v>
          </cell>
          <cell r="Z555">
            <v>391</v>
          </cell>
          <cell r="AA555">
            <v>78</v>
          </cell>
          <cell r="AB555" t="str">
            <v>Non Filler</v>
          </cell>
          <cell r="AE555">
            <v>0</v>
          </cell>
          <cell r="AF555">
            <v>0</v>
          </cell>
          <cell r="AG555">
            <v>0</v>
          </cell>
          <cell r="AK555">
            <v>0</v>
          </cell>
          <cell r="AL555">
            <v>0</v>
          </cell>
          <cell r="AM555">
            <v>0</v>
          </cell>
          <cell r="AQ555">
            <v>0</v>
          </cell>
          <cell r="AR555">
            <v>0</v>
          </cell>
          <cell r="AS555">
            <v>0</v>
          </cell>
          <cell r="AX555" t="e">
            <v>#N/A</v>
          </cell>
          <cell r="AY555" t="e">
            <v>#N/A</v>
          </cell>
          <cell r="AZ555" t="e">
            <v>#N/A</v>
          </cell>
          <cell r="BA555">
            <v>0</v>
          </cell>
        </row>
        <row r="556">
          <cell r="B556">
            <v>1784</v>
          </cell>
          <cell r="C556" t="str">
            <v>SABRA BANO</v>
          </cell>
          <cell r="D556" t="str">
            <v>W/O. M. ARIF</v>
          </cell>
          <cell r="E556" t="str">
            <v>C/O. ARIF BROTHERS SHOP NO. 128,</v>
          </cell>
          <cell r="F556" t="str">
            <v>MILL WALA MARKET, NEW NAHAM ROAD,</v>
          </cell>
          <cell r="G556" t="str">
            <v>BOULTEN MARKET KARACHI-74000.</v>
          </cell>
          <cell r="K556">
            <v>156</v>
          </cell>
          <cell r="L556">
            <v>156</v>
          </cell>
          <cell r="M556">
            <v>0</v>
          </cell>
          <cell r="N556">
            <v>156</v>
          </cell>
          <cell r="O556">
            <v>39</v>
          </cell>
          <cell r="P556">
            <v>31</v>
          </cell>
          <cell r="Q556">
            <v>86</v>
          </cell>
          <cell r="U556" t="str">
            <v>SABRA BANO</v>
          </cell>
          <cell r="Y556">
            <v>156</v>
          </cell>
          <cell r="Z556">
            <v>156</v>
          </cell>
          <cell r="AA556">
            <v>31</v>
          </cell>
          <cell r="AB556" t="str">
            <v>Non Filler</v>
          </cell>
          <cell r="AE556">
            <v>0</v>
          </cell>
          <cell r="AF556">
            <v>0</v>
          </cell>
          <cell r="AG556">
            <v>0</v>
          </cell>
          <cell r="AK556">
            <v>0</v>
          </cell>
          <cell r="AL556">
            <v>0</v>
          </cell>
          <cell r="AM556">
            <v>0</v>
          </cell>
          <cell r="AQ556">
            <v>0</v>
          </cell>
          <cell r="AR556">
            <v>0</v>
          </cell>
          <cell r="AS556">
            <v>0</v>
          </cell>
          <cell r="AX556" t="e">
            <v>#N/A</v>
          </cell>
          <cell r="AY556" t="e">
            <v>#N/A</v>
          </cell>
          <cell r="AZ556" t="e">
            <v>#N/A</v>
          </cell>
          <cell r="BA556">
            <v>0</v>
          </cell>
        </row>
        <row r="557">
          <cell r="B557">
            <v>1785</v>
          </cell>
          <cell r="C557" t="str">
            <v>RASHEEDA BANO</v>
          </cell>
          <cell r="D557" t="str">
            <v>W/O. M. AHMED</v>
          </cell>
          <cell r="E557" t="str">
            <v>C/O. FLAT NO. 50, 5TH FLOOR,</v>
          </cell>
          <cell r="F557" t="str">
            <v>AMINA HOUSE, PARIA STREET,</v>
          </cell>
          <cell r="G557" t="str">
            <v>KHARADAR, KARACHI.</v>
          </cell>
          <cell r="K557">
            <v>156</v>
          </cell>
          <cell r="L557">
            <v>156</v>
          </cell>
          <cell r="M557">
            <v>0</v>
          </cell>
          <cell r="N557">
            <v>156</v>
          </cell>
          <cell r="O557">
            <v>39</v>
          </cell>
          <cell r="P557">
            <v>31</v>
          </cell>
          <cell r="Q557">
            <v>86</v>
          </cell>
          <cell r="U557" t="str">
            <v>RASHEEDA BANO</v>
          </cell>
          <cell r="Y557">
            <v>156</v>
          </cell>
          <cell r="Z557">
            <v>156</v>
          </cell>
          <cell r="AA557">
            <v>31</v>
          </cell>
          <cell r="AB557" t="str">
            <v>Non Filler</v>
          </cell>
          <cell r="AE557">
            <v>0</v>
          </cell>
          <cell r="AF557">
            <v>0</v>
          </cell>
          <cell r="AG557">
            <v>0</v>
          </cell>
          <cell r="AK557">
            <v>0</v>
          </cell>
          <cell r="AL557">
            <v>0</v>
          </cell>
          <cell r="AM557">
            <v>0</v>
          </cell>
          <cell r="AQ557">
            <v>0</v>
          </cell>
          <cell r="AR557">
            <v>0</v>
          </cell>
          <cell r="AS557">
            <v>0</v>
          </cell>
          <cell r="AX557" t="e">
            <v>#N/A</v>
          </cell>
          <cell r="AY557" t="e">
            <v>#N/A</v>
          </cell>
          <cell r="AZ557" t="e">
            <v>#N/A</v>
          </cell>
          <cell r="BA557">
            <v>0</v>
          </cell>
        </row>
        <row r="558">
          <cell r="B558">
            <v>1787</v>
          </cell>
          <cell r="C558" t="str">
            <v>MUSTAQEEM AHMED</v>
          </cell>
          <cell r="D558" t="str">
            <v>QAYAM UDDIN</v>
          </cell>
          <cell r="E558" t="str">
            <v>AREA 11/F, 72/1, NEW KARACHI,</v>
          </cell>
          <cell r="F558" t="str">
            <v>KARACHI-36.</v>
          </cell>
          <cell r="K558">
            <v>647</v>
          </cell>
          <cell r="L558">
            <v>647</v>
          </cell>
          <cell r="M558">
            <v>0</v>
          </cell>
          <cell r="N558">
            <v>647</v>
          </cell>
          <cell r="O558">
            <v>162</v>
          </cell>
          <cell r="P558">
            <v>129</v>
          </cell>
          <cell r="Q558">
            <v>356</v>
          </cell>
          <cell r="U558" t="str">
            <v>MUSTAQEEM AHMED</v>
          </cell>
          <cell r="Y558">
            <v>647</v>
          </cell>
          <cell r="Z558">
            <v>647</v>
          </cell>
          <cell r="AA558">
            <v>129</v>
          </cell>
          <cell r="AB558" t="str">
            <v>Non Filler</v>
          </cell>
          <cell r="AE558">
            <v>0</v>
          </cell>
          <cell r="AF558">
            <v>0</v>
          </cell>
          <cell r="AG558">
            <v>0</v>
          </cell>
          <cell r="AK558">
            <v>0</v>
          </cell>
          <cell r="AL558">
            <v>0</v>
          </cell>
          <cell r="AM558">
            <v>0</v>
          </cell>
          <cell r="AQ558">
            <v>0</v>
          </cell>
          <cell r="AR558">
            <v>0</v>
          </cell>
          <cell r="AS558">
            <v>0</v>
          </cell>
          <cell r="AX558" t="e">
            <v>#N/A</v>
          </cell>
          <cell r="AY558" t="e">
            <v>#N/A</v>
          </cell>
          <cell r="AZ558" t="e">
            <v>#N/A</v>
          </cell>
          <cell r="BA558">
            <v>0</v>
          </cell>
        </row>
        <row r="559">
          <cell r="B559">
            <v>1791</v>
          </cell>
          <cell r="C559" t="str">
            <v>MISS THESEEN</v>
          </cell>
          <cell r="D559" t="str">
            <v>AMIR ALI</v>
          </cell>
          <cell r="E559" t="str">
            <v>SHOP NO. 18, DHEDHI CENTRE,</v>
          </cell>
          <cell r="F559" t="str">
            <v>NEW NAHAM ROAD,</v>
          </cell>
          <cell r="G559" t="str">
            <v>KARACHI.</v>
          </cell>
          <cell r="H559"/>
          <cell r="I559"/>
          <cell r="J559"/>
          <cell r="K559">
            <v>647</v>
          </cell>
          <cell r="L559">
            <v>647</v>
          </cell>
          <cell r="M559">
            <v>0</v>
          </cell>
          <cell r="N559">
            <v>647</v>
          </cell>
          <cell r="O559">
            <v>162</v>
          </cell>
          <cell r="P559">
            <v>129</v>
          </cell>
          <cell r="Q559">
            <v>356</v>
          </cell>
          <cell r="R559"/>
          <cell r="S559"/>
          <cell r="T559"/>
          <cell r="U559" t="str">
            <v>MISS THESEEN</v>
          </cell>
          <cell r="V559"/>
          <cell r="W559"/>
          <cell r="X559"/>
          <cell r="Y559">
            <v>647</v>
          </cell>
          <cell r="Z559">
            <v>647</v>
          </cell>
          <cell r="AA559">
            <v>129</v>
          </cell>
          <cell r="AB559" t="str">
            <v>Non Filler</v>
          </cell>
          <cell r="AC559"/>
          <cell r="AD559"/>
          <cell r="AE559">
            <v>0</v>
          </cell>
          <cell r="AF559">
            <v>0</v>
          </cell>
          <cell r="AG559">
            <v>0</v>
          </cell>
          <cell r="AH559"/>
          <cell r="AI559"/>
          <cell r="AJ559"/>
          <cell r="AK559">
            <v>0</v>
          </cell>
          <cell r="AL559">
            <v>0</v>
          </cell>
          <cell r="AM559">
            <v>0</v>
          </cell>
          <cell r="AN559"/>
          <cell r="AO559"/>
          <cell r="AP559"/>
          <cell r="AQ559">
            <v>0</v>
          </cell>
          <cell r="AR559">
            <v>0</v>
          </cell>
          <cell r="AS559">
            <v>0</v>
          </cell>
          <cell r="AT559"/>
          <cell r="AU559"/>
          <cell r="AV559"/>
          <cell r="AW559"/>
          <cell r="AX559" t="e">
            <v>#N/A</v>
          </cell>
          <cell r="AY559" t="e">
            <v>#N/A</v>
          </cell>
          <cell r="AZ559" t="e">
            <v>#N/A</v>
          </cell>
          <cell r="BA559">
            <v>0</v>
          </cell>
        </row>
        <row r="560">
          <cell r="B560">
            <v>1794</v>
          </cell>
          <cell r="C560" t="str">
            <v>SAEED ANWAR</v>
          </cell>
          <cell r="D560" t="str">
            <v>ABDUL AZIZ</v>
          </cell>
          <cell r="E560" t="str">
            <v>HOUSE NO. L/375, SECTOR 4,</v>
          </cell>
          <cell r="F560" t="str">
            <v>NORTH KARACHI,</v>
          </cell>
          <cell r="G560" t="str">
            <v>KARACHI.</v>
          </cell>
          <cell r="K560">
            <v>167</v>
          </cell>
          <cell r="L560">
            <v>167</v>
          </cell>
          <cell r="M560">
            <v>0</v>
          </cell>
          <cell r="N560">
            <v>167</v>
          </cell>
          <cell r="O560">
            <v>42</v>
          </cell>
          <cell r="P560">
            <v>33</v>
          </cell>
          <cell r="Q560">
            <v>92</v>
          </cell>
          <cell r="U560" t="str">
            <v>SAEED ANWAR</v>
          </cell>
          <cell r="Y560">
            <v>167</v>
          </cell>
          <cell r="Z560">
            <v>167</v>
          </cell>
          <cell r="AA560">
            <v>33</v>
          </cell>
          <cell r="AB560" t="str">
            <v>Non Filler</v>
          </cell>
          <cell r="AE560">
            <v>0</v>
          </cell>
          <cell r="AF560">
            <v>0</v>
          </cell>
          <cell r="AG560">
            <v>0</v>
          </cell>
          <cell r="AK560">
            <v>0</v>
          </cell>
          <cell r="AL560">
            <v>0</v>
          </cell>
          <cell r="AM560">
            <v>0</v>
          </cell>
          <cell r="AQ560">
            <v>0</v>
          </cell>
          <cell r="AR560">
            <v>0</v>
          </cell>
          <cell r="AS560">
            <v>0</v>
          </cell>
          <cell r="AX560" t="e">
            <v>#N/A</v>
          </cell>
          <cell r="AY560" t="e">
            <v>#N/A</v>
          </cell>
          <cell r="AZ560" t="e">
            <v>#N/A</v>
          </cell>
          <cell r="BA560">
            <v>0</v>
          </cell>
        </row>
        <row r="561">
          <cell r="B561">
            <v>1797</v>
          </cell>
          <cell r="C561" t="str">
            <v>MOHAMMED AHMED</v>
          </cell>
          <cell r="D561" t="str">
            <v>ASGHAR SAYANI</v>
          </cell>
          <cell r="E561" t="str">
            <v>M.C.B., MAIN BRANCH,</v>
          </cell>
          <cell r="F561" t="str">
            <v>KARACHI.</v>
          </cell>
          <cell r="K561">
            <v>297</v>
          </cell>
          <cell r="L561">
            <v>297</v>
          </cell>
          <cell r="M561">
            <v>0</v>
          </cell>
          <cell r="N561">
            <v>297</v>
          </cell>
          <cell r="O561">
            <v>74</v>
          </cell>
          <cell r="P561">
            <v>59</v>
          </cell>
          <cell r="Q561">
            <v>164</v>
          </cell>
          <cell r="U561" t="str">
            <v>MOHAMMED AHMED</v>
          </cell>
          <cell r="Y561">
            <v>297</v>
          </cell>
          <cell r="Z561">
            <v>297</v>
          </cell>
          <cell r="AA561">
            <v>59</v>
          </cell>
          <cell r="AB561" t="str">
            <v>Non Filler</v>
          </cell>
          <cell r="AE561">
            <v>0</v>
          </cell>
          <cell r="AF561">
            <v>0</v>
          </cell>
          <cell r="AG561">
            <v>0</v>
          </cell>
          <cell r="AK561">
            <v>0</v>
          </cell>
          <cell r="AL561">
            <v>0</v>
          </cell>
          <cell r="AM561">
            <v>0</v>
          </cell>
          <cell r="AQ561">
            <v>0</v>
          </cell>
          <cell r="AR561">
            <v>0</v>
          </cell>
          <cell r="AS561">
            <v>0</v>
          </cell>
          <cell r="AX561" t="e">
            <v>#N/A</v>
          </cell>
          <cell r="AY561" t="e">
            <v>#N/A</v>
          </cell>
          <cell r="AZ561" t="e">
            <v>#N/A</v>
          </cell>
          <cell r="BA561">
            <v>0</v>
          </cell>
        </row>
        <row r="562">
          <cell r="B562">
            <v>1809</v>
          </cell>
          <cell r="C562" t="str">
            <v>MOHAMMAD YUNUS</v>
          </cell>
          <cell r="D562" t="str">
            <v>ABDUL HAFEEZ</v>
          </cell>
          <cell r="E562" t="str">
            <v>B-3, SHAMA CENTRE, FAISAL COLONY NO. 1,</v>
          </cell>
          <cell r="F562" t="str">
            <v>KARACHI-75230.</v>
          </cell>
          <cell r="K562">
            <v>391</v>
          </cell>
          <cell r="L562">
            <v>391</v>
          </cell>
          <cell r="M562">
            <v>0</v>
          </cell>
          <cell r="N562">
            <v>391</v>
          </cell>
          <cell r="O562">
            <v>98</v>
          </cell>
          <cell r="P562">
            <v>78</v>
          </cell>
          <cell r="Q562">
            <v>215</v>
          </cell>
          <cell r="U562" t="str">
            <v>MOHAMMAD YUNUS</v>
          </cell>
          <cell r="Y562">
            <v>391</v>
          </cell>
          <cell r="Z562">
            <v>391</v>
          </cell>
          <cell r="AA562">
            <v>78</v>
          </cell>
          <cell r="AB562" t="str">
            <v>Non Filler</v>
          </cell>
          <cell r="AE562">
            <v>0</v>
          </cell>
          <cell r="AF562">
            <v>0</v>
          </cell>
          <cell r="AG562">
            <v>0</v>
          </cell>
          <cell r="AK562">
            <v>0</v>
          </cell>
          <cell r="AL562">
            <v>0</v>
          </cell>
          <cell r="AM562">
            <v>0</v>
          </cell>
          <cell r="AQ562">
            <v>0</v>
          </cell>
          <cell r="AR562">
            <v>0</v>
          </cell>
          <cell r="AS562">
            <v>0</v>
          </cell>
          <cell r="AX562" t="e">
            <v>#N/A</v>
          </cell>
          <cell r="AY562" t="e">
            <v>#N/A</v>
          </cell>
          <cell r="AZ562" t="e">
            <v>#N/A</v>
          </cell>
          <cell r="BA562">
            <v>0</v>
          </cell>
        </row>
        <row r="563">
          <cell r="B563">
            <v>1810</v>
          </cell>
          <cell r="C563" t="str">
            <v>MRS. YASMEN KAUSER</v>
          </cell>
          <cell r="D563" t="str">
            <v>MUHAMMED REHMAT ALI</v>
          </cell>
          <cell r="E563" t="str">
            <v>118/A, GROUND FLOOR, 2.A.C.H. SOCIETY,</v>
          </cell>
          <cell r="F563" t="str">
            <v>MALIR HALT,</v>
          </cell>
          <cell r="G563" t="str">
            <v>KARACHI.</v>
          </cell>
          <cell r="K563">
            <v>1211</v>
          </cell>
          <cell r="L563">
            <v>1211</v>
          </cell>
          <cell r="M563">
            <v>0</v>
          </cell>
          <cell r="N563">
            <v>1211</v>
          </cell>
          <cell r="O563">
            <v>303</v>
          </cell>
          <cell r="P563">
            <v>242</v>
          </cell>
          <cell r="Q563">
            <v>666</v>
          </cell>
          <cell r="U563" t="str">
            <v>MRS. YASMEN KAUSER</v>
          </cell>
          <cell r="Y563">
            <v>1211</v>
          </cell>
          <cell r="Z563">
            <v>1211</v>
          </cell>
          <cell r="AA563">
            <v>242</v>
          </cell>
          <cell r="AB563" t="str">
            <v>Non Filler</v>
          </cell>
          <cell r="AE563">
            <v>0</v>
          </cell>
          <cell r="AF563">
            <v>0</v>
          </cell>
          <cell r="AG563">
            <v>0</v>
          </cell>
          <cell r="AK563">
            <v>0</v>
          </cell>
          <cell r="AL563">
            <v>0</v>
          </cell>
          <cell r="AM563">
            <v>0</v>
          </cell>
          <cell r="AQ563">
            <v>0</v>
          </cell>
          <cell r="AR563">
            <v>0</v>
          </cell>
          <cell r="AS563">
            <v>0</v>
          </cell>
          <cell r="AX563" t="e">
            <v>#N/A</v>
          </cell>
          <cell r="AY563" t="e">
            <v>#N/A</v>
          </cell>
          <cell r="AZ563" t="e">
            <v>#N/A</v>
          </cell>
          <cell r="BA563">
            <v>0</v>
          </cell>
        </row>
        <row r="564">
          <cell r="B564">
            <v>1813</v>
          </cell>
          <cell r="C564" t="str">
            <v>BATOOL BEGUM</v>
          </cell>
          <cell r="D564" t="str">
            <v>W/O. KHAWAJ MUHAMMAD</v>
          </cell>
          <cell r="E564" t="str">
            <v>B-19, BILAL TOWN,</v>
          </cell>
          <cell r="F564" t="str">
            <v>MALIR HALT,</v>
          </cell>
          <cell r="G564" t="str">
            <v>KARACHI.</v>
          </cell>
          <cell r="K564">
            <v>913</v>
          </cell>
          <cell r="L564">
            <v>913</v>
          </cell>
          <cell r="M564">
            <v>0</v>
          </cell>
          <cell r="N564">
            <v>913</v>
          </cell>
          <cell r="O564">
            <v>228</v>
          </cell>
          <cell r="P564">
            <v>183</v>
          </cell>
          <cell r="Q564">
            <v>502</v>
          </cell>
          <cell r="U564" t="str">
            <v>BATOOL BEGUM</v>
          </cell>
          <cell r="Y564">
            <v>913</v>
          </cell>
          <cell r="Z564">
            <v>913</v>
          </cell>
          <cell r="AA564">
            <v>183</v>
          </cell>
          <cell r="AB564" t="str">
            <v>Non Filler</v>
          </cell>
          <cell r="AE564">
            <v>0</v>
          </cell>
          <cell r="AF564">
            <v>0</v>
          </cell>
          <cell r="AG564">
            <v>0</v>
          </cell>
          <cell r="AK564">
            <v>0</v>
          </cell>
          <cell r="AL564">
            <v>0</v>
          </cell>
          <cell r="AM564">
            <v>0</v>
          </cell>
          <cell r="AQ564">
            <v>0</v>
          </cell>
          <cell r="AR564">
            <v>0</v>
          </cell>
          <cell r="AS564">
            <v>0</v>
          </cell>
          <cell r="AX564" t="e">
            <v>#N/A</v>
          </cell>
          <cell r="AY564" t="e">
            <v>#N/A</v>
          </cell>
          <cell r="AZ564" t="e">
            <v>#N/A</v>
          </cell>
          <cell r="BA564">
            <v>0</v>
          </cell>
        </row>
        <row r="565">
          <cell r="B565">
            <v>1819</v>
          </cell>
          <cell r="C565" t="str">
            <v>SYED MEHDI HASSAN</v>
          </cell>
          <cell r="D565" t="str">
            <v>SYED WAZIR HASSAN</v>
          </cell>
          <cell r="E565" t="str">
            <v>1931/14, F.B. AREA,</v>
          </cell>
          <cell r="F565" t="str">
            <v>KARACHI.</v>
          </cell>
          <cell r="K565">
            <v>155</v>
          </cell>
          <cell r="L565">
            <v>155</v>
          </cell>
          <cell r="M565">
            <v>0</v>
          </cell>
          <cell r="N565">
            <v>155</v>
          </cell>
          <cell r="O565">
            <v>39</v>
          </cell>
          <cell r="P565">
            <v>31</v>
          </cell>
          <cell r="Q565">
            <v>85</v>
          </cell>
          <cell r="U565" t="str">
            <v>SYED MEHDI HASSAN</v>
          </cell>
          <cell r="Y565">
            <v>155</v>
          </cell>
          <cell r="Z565">
            <v>155</v>
          </cell>
          <cell r="AA565">
            <v>31</v>
          </cell>
          <cell r="AB565" t="str">
            <v>Non Filler</v>
          </cell>
          <cell r="AE565">
            <v>0</v>
          </cell>
          <cell r="AF565">
            <v>0</v>
          </cell>
          <cell r="AG565">
            <v>0</v>
          </cell>
          <cell r="AK565">
            <v>0</v>
          </cell>
          <cell r="AL565">
            <v>0</v>
          </cell>
          <cell r="AM565">
            <v>0</v>
          </cell>
          <cell r="AQ565">
            <v>0</v>
          </cell>
          <cell r="AR565">
            <v>0</v>
          </cell>
          <cell r="AS565">
            <v>0</v>
          </cell>
          <cell r="AX565" t="e">
            <v>#N/A</v>
          </cell>
          <cell r="AY565" t="e">
            <v>#N/A</v>
          </cell>
          <cell r="AZ565" t="e">
            <v>#N/A</v>
          </cell>
          <cell r="BA565">
            <v>0</v>
          </cell>
        </row>
        <row r="566">
          <cell r="B566">
            <v>1821</v>
          </cell>
          <cell r="C566" t="str">
            <v>SYED MUSTAFA HAIDER RIZVI</v>
          </cell>
          <cell r="D566" t="str">
            <v>SYED WAQAR HAIDER RIZVI</v>
          </cell>
          <cell r="E566" t="str">
            <v>C-54, BLOCK  A  NORTH NAZIMABAD,</v>
          </cell>
          <cell r="F566" t="str">
            <v>KARACHI.</v>
          </cell>
          <cell r="K566">
            <v>236</v>
          </cell>
          <cell r="L566">
            <v>236</v>
          </cell>
          <cell r="M566">
            <v>0</v>
          </cell>
          <cell r="N566">
            <v>236</v>
          </cell>
          <cell r="O566">
            <v>59</v>
          </cell>
          <cell r="P566">
            <v>47</v>
          </cell>
          <cell r="Q566">
            <v>130</v>
          </cell>
          <cell r="U566" t="str">
            <v>SYED MUSTAFA HAIDER RIZVI</v>
          </cell>
          <cell r="Y566">
            <v>236</v>
          </cell>
          <cell r="Z566">
            <v>236</v>
          </cell>
          <cell r="AA566">
            <v>47</v>
          </cell>
          <cell r="AB566" t="str">
            <v>Non Filler</v>
          </cell>
          <cell r="AE566">
            <v>0</v>
          </cell>
          <cell r="AF566">
            <v>0</v>
          </cell>
          <cell r="AG566">
            <v>0</v>
          </cell>
          <cell r="AK566">
            <v>0</v>
          </cell>
          <cell r="AL566">
            <v>0</v>
          </cell>
          <cell r="AM566">
            <v>0</v>
          </cell>
          <cell r="AQ566">
            <v>0</v>
          </cell>
          <cell r="AR566">
            <v>0</v>
          </cell>
          <cell r="AS566">
            <v>0</v>
          </cell>
          <cell r="AX566" t="e">
            <v>#N/A</v>
          </cell>
          <cell r="AY566" t="e">
            <v>#N/A</v>
          </cell>
          <cell r="AZ566" t="e">
            <v>#N/A</v>
          </cell>
          <cell r="BA566">
            <v>0</v>
          </cell>
        </row>
        <row r="567">
          <cell r="B567">
            <v>1822</v>
          </cell>
          <cell r="C567" t="str">
            <v>REKHA BAI</v>
          </cell>
          <cell r="D567" t="str">
            <v>W/O. GRIDHARI</v>
          </cell>
          <cell r="E567" t="str">
            <v>SIDCO AVENUE APPARTMENTS,</v>
          </cell>
          <cell r="F567" t="str">
            <v>BLOCK A7/1, STRECHEN ROAD,</v>
          </cell>
          <cell r="G567" t="str">
            <v>KARACHI.</v>
          </cell>
          <cell r="K567">
            <v>99</v>
          </cell>
          <cell r="L567">
            <v>99</v>
          </cell>
          <cell r="M567">
            <v>0</v>
          </cell>
          <cell r="N567">
            <v>99</v>
          </cell>
          <cell r="O567">
            <v>25</v>
          </cell>
          <cell r="P567">
            <v>20</v>
          </cell>
          <cell r="Q567">
            <v>54</v>
          </cell>
          <cell r="U567" t="str">
            <v>REKHA BAI</v>
          </cell>
          <cell r="Y567">
            <v>99</v>
          </cell>
          <cell r="Z567">
            <v>99</v>
          </cell>
          <cell r="AA567">
            <v>20</v>
          </cell>
          <cell r="AB567" t="str">
            <v>Non Filler</v>
          </cell>
          <cell r="AE567">
            <v>0</v>
          </cell>
          <cell r="AF567">
            <v>0</v>
          </cell>
          <cell r="AG567">
            <v>0</v>
          </cell>
          <cell r="AK567">
            <v>0</v>
          </cell>
          <cell r="AL567">
            <v>0</v>
          </cell>
          <cell r="AM567">
            <v>0</v>
          </cell>
          <cell r="AQ567">
            <v>0</v>
          </cell>
          <cell r="AR567">
            <v>0</v>
          </cell>
          <cell r="AS567">
            <v>0</v>
          </cell>
          <cell r="AX567" t="e">
            <v>#N/A</v>
          </cell>
          <cell r="AY567" t="e">
            <v>#N/A</v>
          </cell>
          <cell r="AZ567" t="e">
            <v>#N/A</v>
          </cell>
          <cell r="BA567">
            <v>0</v>
          </cell>
        </row>
        <row r="568">
          <cell r="B568">
            <v>1833</v>
          </cell>
          <cell r="C568" t="str">
            <v>BATOOL BAI</v>
          </cell>
          <cell r="D568" t="str">
            <v>JEEWANJEE</v>
          </cell>
          <cell r="E568" t="str">
            <v>A/7, SAIFY SQUARE,</v>
          </cell>
          <cell r="F568" t="str">
            <v>1ST FLOOR, ADJ: AMIR KHUSRO ROAD,</v>
          </cell>
          <cell r="G568" t="str">
            <v>SHABBIRABAD, KARACHI.</v>
          </cell>
          <cell r="K568">
            <v>1956</v>
          </cell>
          <cell r="L568">
            <v>1956</v>
          </cell>
          <cell r="M568">
            <v>0</v>
          </cell>
          <cell r="N568">
            <v>1956</v>
          </cell>
          <cell r="O568">
            <v>489</v>
          </cell>
          <cell r="P568">
            <v>391</v>
          </cell>
          <cell r="Q568">
            <v>1076</v>
          </cell>
          <cell r="U568" t="str">
            <v>BATOOL BAI</v>
          </cell>
          <cell r="V568" t="str">
            <v>4230109859876</v>
          </cell>
          <cell r="Y568">
            <v>1956</v>
          </cell>
          <cell r="Z568">
            <v>1956</v>
          </cell>
          <cell r="AA568">
            <v>391</v>
          </cell>
          <cell r="AB568" t="str">
            <v>Non Filler</v>
          </cell>
          <cell r="AE568">
            <v>0</v>
          </cell>
          <cell r="AF568">
            <v>0</v>
          </cell>
          <cell r="AG568">
            <v>0</v>
          </cell>
          <cell r="AK568">
            <v>0</v>
          </cell>
          <cell r="AL568">
            <v>0</v>
          </cell>
          <cell r="AM568">
            <v>0</v>
          </cell>
          <cell r="AQ568">
            <v>0</v>
          </cell>
          <cell r="AR568">
            <v>0</v>
          </cell>
          <cell r="AS568">
            <v>0</v>
          </cell>
          <cell r="AX568" t="e">
            <v>#N/A</v>
          </cell>
          <cell r="AY568" t="e">
            <v>#N/A</v>
          </cell>
          <cell r="AZ568" t="e">
            <v>#N/A</v>
          </cell>
          <cell r="BA568">
            <v>0</v>
          </cell>
        </row>
        <row r="569">
          <cell r="B569">
            <v>1834</v>
          </cell>
          <cell r="C569" t="str">
            <v>MRS. MOMIN A GHAFFAR</v>
          </cell>
          <cell r="D569" t="str">
            <v>A. GHAFFAR</v>
          </cell>
          <cell r="E569" t="str">
            <v>NO/SO/A.BLOCK FLAT NO. B/3,</v>
          </cell>
          <cell r="F569" t="str">
            <v>ADAMJEE NAGAR, K.C.H.S.,</v>
          </cell>
          <cell r="G569" t="str">
            <v>KARACHI.</v>
          </cell>
          <cell r="K569">
            <v>391</v>
          </cell>
          <cell r="L569">
            <v>391</v>
          </cell>
          <cell r="M569">
            <v>0</v>
          </cell>
          <cell r="N569">
            <v>391</v>
          </cell>
          <cell r="O569">
            <v>98</v>
          </cell>
          <cell r="P569">
            <v>78</v>
          </cell>
          <cell r="Q569">
            <v>215</v>
          </cell>
          <cell r="U569" t="str">
            <v>MRS. MOMIN A GHAFFAR</v>
          </cell>
          <cell r="Y569">
            <v>391</v>
          </cell>
          <cell r="Z569">
            <v>391</v>
          </cell>
          <cell r="AA569">
            <v>78</v>
          </cell>
          <cell r="AB569" t="str">
            <v>Non Filler</v>
          </cell>
          <cell r="AE569">
            <v>0</v>
          </cell>
          <cell r="AF569">
            <v>0</v>
          </cell>
          <cell r="AG569">
            <v>0</v>
          </cell>
          <cell r="AK569">
            <v>0</v>
          </cell>
          <cell r="AL569">
            <v>0</v>
          </cell>
          <cell r="AM569">
            <v>0</v>
          </cell>
          <cell r="AQ569">
            <v>0</v>
          </cell>
          <cell r="AR569">
            <v>0</v>
          </cell>
          <cell r="AS569">
            <v>0</v>
          </cell>
          <cell r="AX569" t="e">
            <v>#N/A</v>
          </cell>
          <cell r="AY569" t="e">
            <v>#N/A</v>
          </cell>
          <cell r="AZ569" t="e">
            <v>#N/A</v>
          </cell>
          <cell r="BA569">
            <v>0</v>
          </cell>
        </row>
        <row r="570">
          <cell r="B570">
            <v>1835</v>
          </cell>
          <cell r="C570" t="str">
            <v>MRS. MOMIN BAI</v>
          </cell>
          <cell r="D570" t="str">
            <v>ZAKARIA</v>
          </cell>
          <cell r="E570" t="str">
            <v>287/B, K.C.H.S.,</v>
          </cell>
          <cell r="F570" t="str">
            <v>ADAMJEE NAGAR,</v>
          </cell>
          <cell r="G570" t="str">
            <v>KARACHI.</v>
          </cell>
          <cell r="K570">
            <v>655</v>
          </cell>
          <cell r="L570">
            <v>655</v>
          </cell>
          <cell r="M570">
            <v>0</v>
          </cell>
          <cell r="N570">
            <v>655</v>
          </cell>
          <cell r="O570">
            <v>164</v>
          </cell>
          <cell r="P570">
            <v>131</v>
          </cell>
          <cell r="Q570">
            <v>360</v>
          </cell>
          <cell r="U570" t="str">
            <v>MRS. MOMIN BAI</v>
          </cell>
          <cell r="V570" t="str">
            <v>4220115883252</v>
          </cell>
          <cell r="Y570">
            <v>655</v>
          </cell>
          <cell r="Z570">
            <v>655</v>
          </cell>
          <cell r="AA570">
            <v>131</v>
          </cell>
          <cell r="AB570" t="str">
            <v>Non Filler</v>
          </cell>
          <cell r="AE570">
            <v>0</v>
          </cell>
          <cell r="AF570">
            <v>0</v>
          </cell>
          <cell r="AG570">
            <v>0</v>
          </cell>
          <cell r="AK570">
            <v>0</v>
          </cell>
          <cell r="AL570">
            <v>0</v>
          </cell>
          <cell r="AM570">
            <v>0</v>
          </cell>
          <cell r="AQ570">
            <v>0</v>
          </cell>
          <cell r="AR570">
            <v>0</v>
          </cell>
          <cell r="AS570">
            <v>0</v>
          </cell>
          <cell r="AX570" t="e">
            <v>#N/A</v>
          </cell>
          <cell r="AY570" t="e">
            <v>#N/A</v>
          </cell>
          <cell r="AZ570" t="e">
            <v>#N/A</v>
          </cell>
          <cell r="BA570">
            <v>0</v>
          </cell>
        </row>
        <row r="571">
          <cell r="B571">
            <v>1842</v>
          </cell>
          <cell r="C571" t="str">
            <v>ABDUL AZIM</v>
          </cell>
          <cell r="D571" t="str">
            <v>DUR MUHAMMAD</v>
          </cell>
          <cell r="E571" t="str">
            <v>SAHIB DAD GOTH PROF SHER MOHD ROAD</v>
          </cell>
          <cell r="F571" t="str">
            <v>KARACHI</v>
          </cell>
          <cell r="K571">
            <v>145</v>
          </cell>
          <cell r="L571">
            <v>145</v>
          </cell>
          <cell r="M571">
            <v>0</v>
          </cell>
          <cell r="N571">
            <v>145</v>
          </cell>
          <cell r="O571">
            <v>36</v>
          </cell>
          <cell r="P571">
            <v>29</v>
          </cell>
          <cell r="Q571">
            <v>80</v>
          </cell>
          <cell r="U571" t="str">
            <v>ABDUL AZIM</v>
          </cell>
          <cell r="Y571">
            <v>145</v>
          </cell>
          <cell r="Z571">
            <v>145</v>
          </cell>
          <cell r="AA571">
            <v>29</v>
          </cell>
          <cell r="AB571" t="str">
            <v>Non Filler</v>
          </cell>
          <cell r="AE571">
            <v>0</v>
          </cell>
          <cell r="AF571">
            <v>0</v>
          </cell>
          <cell r="AG571">
            <v>0</v>
          </cell>
          <cell r="AK571">
            <v>0</v>
          </cell>
          <cell r="AL571">
            <v>0</v>
          </cell>
          <cell r="AM571">
            <v>0</v>
          </cell>
          <cell r="AQ571">
            <v>0</v>
          </cell>
          <cell r="AR571">
            <v>0</v>
          </cell>
          <cell r="AS571">
            <v>0</v>
          </cell>
          <cell r="AX571" t="e">
            <v>#N/A</v>
          </cell>
          <cell r="AY571" t="e">
            <v>#N/A</v>
          </cell>
          <cell r="AZ571" t="e">
            <v>#N/A</v>
          </cell>
          <cell r="BA571">
            <v>0</v>
          </cell>
        </row>
        <row r="572">
          <cell r="B572">
            <v>1846</v>
          </cell>
          <cell r="C572" t="str">
            <v>KAUSAR ALI FECTO</v>
          </cell>
          <cell r="D572" t="str">
            <v>MOOHD ALI</v>
          </cell>
          <cell r="E572" t="str">
            <v>9/A BLOCK 6,</v>
          </cell>
          <cell r="F572" t="str">
            <v>PECHS</v>
          </cell>
          <cell r="G572" t="str">
            <v>KARACHI</v>
          </cell>
          <cell r="K572">
            <v>2768</v>
          </cell>
          <cell r="L572">
            <v>2768</v>
          </cell>
          <cell r="M572">
            <v>0</v>
          </cell>
          <cell r="N572">
            <v>2768</v>
          </cell>
          <cell r="O572">
            <v>692</v>
          </cell>
          <cell r="P572">
            <v>554</v>
          </cell>
          <cell r="Q572">
            <v>1522</v>
          </cell>
          <cell r="U572" t="str">
            <v>KAUSAR ALI FECTO</v>
          </cell>
          <cell r="Y572">
            <v>2768</v>
          </cell>
          <cell r="Z572">
            <v>2768</v>
          </cell>
          <cell r="AA572">
            <v>554</v>
          </cell>
          <cell r="AB572" t="str">
            <v>Non Filler</v>
          </cell>
          <cell r="AE572">
            <v>0</v>
          </cell>
          <cell r="AF572">
            <v>0</v>
          </cell>
          <cell r="AG572">
            <v>0</v>
          </cell>
          <cell r="AK572">
            <v>0</v>
          </cell>
          <cell r="AL572">
            <v>0</v>
          </cell>
          <cell r="AM572">
            <v>0</v>
          </cell>
          <cell r="AQ572">
            <v>0</v>
          </cell>
          <cell r="AR572">
            <v>0</v>
          </cell>
          <cell r="AS572">
            <v>0</v>
          </cell>
          <cell r="AX572" t="e">
            <v>#N/A</v>
          </cell>
          <cell r="AY572" t="e">
            <v>#N/A</v>
          </cell>
          <cell r="AZ572" t="e">
            <v>#N/A</v>
          </cell>
          <cell r="BA572">
            <v>0</v>
          </cell>
        </row>
        <row r="573">
          <cell r="B573">
            <v>1847</v>
          </cell>
          <cell r="C573" t="str">
            <v>ASIF ABDUL AZIZ</v>
          </cell>
          <cell r="D573" t="str">
            <v>ABDUL AZIZ</v>
          </cell>
          <cell r="E573" t="str">
            <v>204-ADAM HEIGHTS, MISQUITTA ST</v>
          </cell>
          <cell r="F573" t="str">
            <v>NAZRATH RD, SOLDIER BAZAR NO. 3</v>
          </cell>
          <cell r="G573" t="str">
            <v>KARACHI</v>
          </cell>
          <cell r="K573">
            <v>138</v>
          </cell>
          <cell r="L573">
            <v>138</v>
          </cell>
          <cell r="M573">
            <v>0</v>
          </cell>
          <cell r="N573">
            <v>138</v>
          </cell>
          <cell r="O573">
            <v>35</v>
          </cell>
          <cell r="P573">
            <v>28</v>
          </cell>
          <cell r="Q573">
            <v>75</v>
          </cell>
          <cell r="U573" t="str">
            <v>ASIF ABDUL AZIZ</v>
          </cell>
          <cell r="Y573">
            <v>138</v>
          </cell>
          <cell r="Z573">
            <v>138</v>
          </cell>
          <cell r="AA573">
            <v>28</v>
          </cell>
          <cell r="AB573" t="str">
            <v>Non Filler</v>
          </cell>
          <cell r="AE573">
            <v>0</v>
          </cell>
          <cell r="AF573">
            <v>0</v>
          </cell>
          <cell r="AG573">
            <v>0</v>
          </cell>
          <cell r="AK573">
            <v>0</v>
          </cell>
          <cell r="AL573">
            <v>0</v>
          </cell>
          <cell r="AM573">
            <v>0</v>
          </cell>
          <cell r="AQ573">
            <v>0</v>
          </cell>
          <cell r="AR573">
            <v>0</v>
          </cell>
          <cell r="AS573">
            <v>0</v>
          </cell>
          <cell r="AX573" t="e">
            <v>#N/A</v>
          </cell>
          <cell r="AY573" t="e">
            <v>#N/A</v>
          </cell>
          <cell r="AZ573" t="e">
            <v>#N/A</v>
          </cell>
          <cell r="BA573">
            <v>0</v>
          </cell>
        </row>
        <row r="574">
          <cell r="B574">
            <v>1848</v>
          </cell>
          <cell r="C574" t="str">
            <v>PARVEEN RAZIZ</v>
          </cell>
          <cell r="D574" t="str">
            <v>ZAFAR AHMED</v>
          </cell>
          <cell r="E574" t="str">
            <v>134/9, C-AREA</v>
          </cell>
          <cell r="F574" t="str">
            <v>MALIR COLONY</v>
          </cell>
          <cell r="G574" t="str">
            <v>KARACHI</v>
          </cell>
          <cell r="K574">
            <v>1956</v>
          </cell>
          <cell r="L574">
            <v>1956</v>
          </cell>
          <cell r="M574">
            <v>0</v>
          </cell>
          <cell r="N574">
            <v>1956</v>
          </cell>
          <cell r="O574">
            <v>489</v>
          </cell>
          <cell r="P574">
            <v>391</v>
          </cell>
          <cell r="Q574">
            <v>1076</v>
          </cell>
          <cell r="U574" t="str">
            <v>PARVEEN RAZIZ</v>
          </cell>
          <cell r="Y574">
            <v>1956</v>
          </cell>
          <cell r="Z574">
            <v>1956</v>
          </cell>
          <cell r="AA574">
            <v>391</v>
          </cell>
          <cell r="AB574" t="str">
            <v>Non Filler</v>
          </cell>
          <cell r="AE574">
            <v>0</v>
          </cell>
          <cell r="AF574">
            <v>0</v>
          </cell>
          <cell r="AG574">
            <v>0</v>
          </cell>
          <cell r="AK574">
            <v>0</v>
          </cell>
          <cell r="AL574">
            <v>0</v>
          </cell>
          <cell r="AM574">
            <v>0</v>
          </cell>
          <cell r="AQ574">
            <v>0</v>
          </cell>
          <cell r="AR574">
            <v>0</v>
          </cell>
          <cell r="AS574">
            <v>0</v>
          </cell>
          <cell r="AX574" t="e">
            <v>#N/A</v>
          </cell>
          <cell r="AY574" t="e">
            <v>#N/A</v>
          </cell>
          <cell r="AZ574" t="e">
            <v>#N/A</v>
          </cell>
          <cell r="BA574">
            <v>0</v>
          </cell>
        </row>
        <row r="575">
          <cell r="B575">
            <v>1851</v>
          </cell>
          <cell r="C575" t="str">
            <v>UZMA</v>
          </cell>
          <cell r="D575" t="str">
            <v>ABDUL AZIZ SAKRANI</v>
          </cell>
          <cell r="E575" t="str">
            <v>F-22/1 BLOCK 8</v>
          </cell>
          <cell r="F575" t="str">
            <v>CLIFTON</v>
          </cell>
          <cell r="G575" t="str">
            <v>KARACHI</v>
          </cell>
          <cell r="K575">
            <v>1956</v>
          </cell>
          <cell r="L575">
            <v>1956</v>
          </cell>
          <cell r="M575">
            <v>0</v>
          </cell>
          <cell r="N575">
            <v>1956</v>
          </cell>
          <cell r="O575">
            <v>489</v>
          </cell>
          <cell r="P575">
            <v>391</v>
          </cell>
          <cell r="Q575">
            <v>1076</v>
          </cell>
          <cell r="U575" t="str">
            <v>UZMA</v>
          </cell>
          <cell r="Y575">
            <v>1956</v>
          </cell>
          <cell r="Z575">
            <v>1956</v>
          </cell>
          <cell r="AA575">
            <v>391</v>
          </cell>
          <cell r="AB575" t="str">
            <v>Non Filler</v>
          </cell>
          <cell r="AE575">
            <v>0</v>
          </cell>
          <cell r="AF575">
            <v>0</v>
          </cell>
          <cell r="AG575">
            <v>0</v>
          </cell>
          <cell r="AK575">
            <v>0</v>
          </cell>
          <cell r="AL575">
            <v>0</v>
          </cell>
          <cell r="AM575">
            <v>0</v>
          </cell>
          <cell r="AQ575">
            <v>0</v>
          </cell>
          <cell r="AR575">
            <v>0</v>
          </cell>
          <cell r="AS575">
            <v>0</v>
          </cell>
          <cell r="AX575" t="e">
            <v>#N/A</v>
          </cell>
          <cell r="AY575" t="e">
            <v>#N/A</v>
          </cell>
          <cell r="AZ575" t="e">
            <v>#N/A</v>
          </cell>
          <cell r="BA575">
            <v>0</v>
          </cell>
        </row>
        <row r="576">
          <cell r="B576">
            <v>1852</v>
          </cell>
          <cell r="C576" t="str">
            <v>SHAHNAZ HANIF</v>
          </cell>
          <cell r="D576" t="str">
            <v>MOHD HANIF</v>
          </cell>
          <cell r="E576" t="str">
            <v>F-21 BLOCK 8</v>
          </cell>
          <cell r="F576" t="str">
            <v>CLIFTON</v>
          </cell>
          <cell r="G576" t="str">
            <v>KARACHI</v>
          </cell>
          <cell r="K576">
            <v>29</v>
          </cell>
          <cell r="L576">
            <v>29</v>
          </cell>
          <cell r="M576">
            <v>0</v>
          </cell>
          <cell r="N576">
            <v>29</v>
          </cell>
          <cell r="O576">
            <v>7</v>
          </cell>
          <cell r="P576">
            <v>6</v>
          </cell>
          <cell r="Q576">
            <v>16</v>
          </cell>
          <cell r="U576" t="str">
            <v>SHAHNAZ HANIF</v>
          </cell>
          <cell r="Y576">
            <v>29</v>
          </cell>
          <cell r="Z576">
            <v>29</v>
          </cell>
          <cell r="AA576">
            <v>6</v>
          </cell>
          <cell r="AB576" t="str">
            <v>Non Filler</v>
          </cell>
          <cell r="AE576">
            <v>0</v>
          </cell>
          <cell r="AF576">
            <v>0</v>
          </cell>
          <cell r="AG576">
            <v>0</v>
          </cell>
          <cell r="AK576">
            <v>0</v>
          </cell>
          <cell r="AL576">
            <v>0</v>
          </cell>
          <cell r="AM576">
            <v>0</v>
          </cell>
          <cell r="AQ576">
            <v>0</v>
          </cell>
          <cell r="AR576">
            <v>0</v>
          </cell>
          <cell r="AS576">
            <v>0</v>
          </cell>
          <cell r="AX576" t="e">
            <v>#N/A</v>
          </cell>
          <cell r="AY576" t="e">
            <v>#N/A</v>
          </cell>
          <cell r="AZ576" t="e">
            <v>#N/A</v>
          </cell>
          <cell r="BA576">
            <v>0</v>
          </cell>
        </row>
        <row r="577">
          <cell r="B577">
            <v>1853</v>
          </cell>
          <cell r="C577" t="str">
            <v>TAHIR HUSSAIN</v>
          </cell>
          <cell r="D577" t="str">
            <v>SHOKAT HUSSAIN</v>
          </cell>
          <cell r="E577" t="str">
            <v>D-102/4</v>
          </cell>
          <cell r="F577" t="str">
            <v>CLIFTON</v>
          </cell>
          <cell r="G577" t="str">
            <v>KARACHI</v>
          </cell>
          <cell r="K577">
            <v>1956</v>
          </cell>
          <cell r="L577">
            <v>1956</v>
          </cell>
          <cell r="M577">
            <v>0</v>
          </cell>
          <cell r="N577">
            <v>1956</v>
          </cell>
          <cell r="O577">
            <v>489</v>
          </cell>
          <cell r="P577">
            <v>391</v>
          </cell>
          <cell r="Q577">
            <v>1076</v>
          </cell>
          <cell r="U577" t="str">
            <v>TAHIR HUSSAIN</v>
          </cell>
          <cell r="Y577">
            <v>1956</v>
          </cell>
          <cell r="Z577">
            <v>1956</v>
          </cell>
          <cell r="AA577">
            <v>391</v>
          </cell>
          <cell r="AB577" t="str">
            <v>Non Filler</v>
          </cell>
          <cell r="AE577">
            <v>0</v>
          </cell>
          <cell r="AF577">
            <v>0</v>
          </cell>
          <cell r="AG577">
            <v>0</v>
          </cell>
          <cell r="AK577">
            <v>0</v>
          </cell>
          <cell r="AL577">
            <v>0</v>
          </cell>
          <cell r="AM577">
            <v>0</v>
          </cell>
          <cell r="AQ577">
            <v>0</v>
          </cell>
          <cell r="AR577">
            <v>0</v>
          </cell>
          <cell r="AS577">
            <v>0</v>
          </cell>
          <cell r="AX577" t="e">
            <v>#N/A</v>
          </cell>
          <cell r="AY577" t="e">
            <v>#N/A</v>
          </cell>
          <cell r="AZ577" t="e">
            <v>#N/A</v>
          </cell>
          <cell r="BA577">
            <v>0</v>
          </cell>
        </row>
        <row r="578">
          <cell r="B578">
            <v>1854</v>
          </cell>
          <cell r="C578" t="str">
            <v>FOZIA IRFAN</v>
          </cell>
          <cell r="D578" t="str">
            <v>MOHD IRFAN</v>
          </cell>
          <cell r="E578" t="str">
            <v>D-102/4</v>
          </cell>
          <cell r="F578" t="str">
            <v>CLIFTON</v>
          </cell>
          <cell r="G578" t="str">
            <v>KARACHI</v>
          </cell>
          <cell r="K578">
            <v>1956</v>
          </cell>
          <cell r="L578">
            <v>1956</v>
          </cell>
          <cell r="M578">
            <v>0</v>
          </cell>
          <cell r="N578">
            <v>1956</v>
          </cell>
          <cell r="O578">
            <v>489</v>
          </cell>
          <cell r="P578">
            <v>391</v>
          </cell>
          <cell r="Q578">
            <v>1076</v>
          </cell>
          <cell r="U578" t="str">
            <v>FOZIA IRFAN</v>
          </cell>
          <cell r="Y578">
            <v>1956</v>
          </cell>
          <cell r="Z578">
            <v>1956</v>
          </cell>
          <cell r="AA578">
            <v>391</v>
          </cell>
          <cell r="AB578" t="str">
            <v>Non Filler</v>
          </cell>
          <cell r="AE578">
            <v>0</v>
          </cell>
          <cell r="AF578">
            <v>0</v>
          </cell>
          <cell r="AG578">
            <v>0</v>
          </cell>
          <cell r="AK578">
            <v>0</v>
          </cell>
          <cell r="AL578">
            <v>0</v>
          </cell>
          <cell r="AM578">
            <v>0</v>
          </cell>
          <cell r="AQ578">
            <v>0</v>
          </cell>
          <cell r="AR578">
            <v>0</v>
          </cell>
          <cell r="AS578">
            <v>0</v>
          </cell>
          <cell r="AX578" t="e">
            <v>#N/A</v>
          </cell>
          <cell r="AY578" t="e">
            <v>#N/A</v>
          </cell>
          <cell r="AZ578" t="e">
            <v>#N/A</v>
          </cell>
          <cell r="BA578">
            <v>0</v>
          </cell>
        </row>
        <row r="579">
          <cell r="B579">
            <v>1855</v>
          </cell>
          <cell r="C579" t="str">
            <v>ABDUL AZIZ</v>
          </cell>
          <cell r="D579" t="str">
            <v>MOHAMMED</v>
          </cell>
          <cell r="E579" t="str">
            <v>L-5, SHALIMAR GARDEN</v>
          </cell>
          <cell r="F579" t="str">
            <v>GARDEN WEST</v>
          </cell>
          <cell r="G579" t="str">
            <v>KARACHI</v>
          </cell>
          <cell r="K579">
            <v>13</v>
          </cell>
          <cell r="L579">
            <v>13</v>
          </cell>
          <cell r="M579">
            <v>0</v>
          </cell>
          <cell r="N579">
            <v>13</v>
          </cell>
          <cell r="O579">
            <v>3</v>
          </cell>
          <cell r="P579">
            <v>3</v>
          </cell>
          <cell r="Q579">
            <v>7</v>
          </cell>
          <cell r="U579" t="str">
            <v>ABDUL AZIZ</v>
          </cell>
          <cell r="Y579">
            <v>13</v>
          </cell>
          <cell r="Z579">
            <v>13</v>
          </cell>
          <cell r="AA579">
            <v>3</v>
          </cell>
          <cell r="AB579" t="str">
            <v>Non Filler</v>
          </cell>
          <cell r="AE579">
            <v>0</v>
          </cell>
          <cell r="AF579">
            <v>0</v>
          </cell>
          <cell r="AG579">
            <v>0</v>
          </cell>
          <cell r="AK579">
            <v>0</v>
          </cell>
          <cell r="AL579">
            <v>0</v>
          </cell>
          <cell r="AM579">
            <v>0</v>
          </cell>
          <cell r="AQ579">
            <v>0</v>
          </cell>
          <cell r="AR579">
            <v>0</v>
          </cell>
          <cell r="AS579">
            <v>0</v>
          </cell>
          <cell r="AX579" t="e">
            <v>#N/A</v>
          </cell>
          <cell r="AY579" t="e">
            <v>#N/A</v>
          </cell>
          <cell r="AZ579" t="e">
            <v>#N/A</v>
          </cell>
          <cell r="BA579">
            <v>0</v>
          </cell>
        </row>
        <row r="580">
          <cell r="B580">
            <v>1858</v>
          </cell>
          <cell r="C580" t="str">
            <v>ABDUL SATTAR</v>
          </cell>
          <cell r="D580" t="str">
            <v>PHOOLAN MIAN</v>
          </cell>
          <cell r="E580" t="str">
            <v>F-33/D, BLOCK 8</v>
          </cell>
          <cell r="F580" t="str">
            <v>CLIFTON</v>
          </cell>
          <cell r="G580" t="str">
            <v>KARACHI</v>
          </cell>
          <cell r="K580">
            <v>391</v>
          </cell>
          <cell r="L580">
            <v>391</v>
          </cell>
          <cell r="M580">
            <v>0</v>
          </cell>
          <cell r="N580">
            <v>391</v>
          </cell>
          <cell r="O580">
            <v>98</v>
          </cell>
          <cell r="P580">
            <v>78</v>
          </cell>
          <cell r="Q580">
            <v>215</v>
          </cell>
          <cell r="U580" t="str">
            <v>ABDUL SATTAR</v>
          </cell>
          <cell r="Y580">
            <v>391</v>
          </cell>
          <cell r="Z580">
            <v>391</v>
          </cell>
          <cell r="AA580">
            <v>78</v>
          </cell>
          <cell r="AB580" t="str">
            <v>Non Filler</v>
          </cell>
          <cell r="AE580">
            <v>0</v>
          </cell>
          <cell r="AF580">
            <v>0</v>
          </cell>
          <cell r="AG580">
            <v>0</v>
          </cell>
          <cell r="AK580">
            <v>0</v>
          </cell>
          <cell r="AL580">
            <v>0</v>
          </cell>
          <cell r="AM580">
            <v>0</v>
          </cell>
          <cell r="AQ580">
            <v>0</v>
          </cell>
          <cell r="AR580">
            <v>0</v>
          </cell>
          <cell r="AS580">
            <v>0</v>
          </cell>
          <cell r="AX580" t="e">
            <v>#N/A</v>
          </cell>
          <cell r="AY580" t="e">
            <v>#N/A</v>
          </cell>
          <cell r="AZ580" t="e">
            <v>#N/A</v>
          </cell>
          <cell r="BA580">
            <v>0</v>
          </cell>
        </row>
        <row r="581">
          <cell r="B581">
            <v>1861</v>
          </cell>
          <cell r="C581" t="str">
            <v>AMIR NISAR</v>
          </cell>
          <cell r="D581" t="str">
            <v>NISAR AHMAD</v>
          </cell>
          <cell r="E581" t="str">
            <v>R-358, SECTOR 15A/3 BUFFER ZONE</v>
          </cell>
          <cell r="F581" t="str">
            <v>KARACHI</v>
          </cell>
          <cell r="K581">
            <v>156</v>
          </cell>
          <cell r="L581">
            <v>156</v>
          </cell>
          <cell r="M581">
            <v>0</v>
          </cell>
          <cell r="N581">
            <v>156</v>
          </cell>
          <cell r="O581">
            <v>39</v>
          </cell>
          <cell r="P581">
            <v>31</v>
          </cell>
          <cell r="Q581">
            <v>86</v>
          </cell>
          <cell r="U581" t="str">
            <v>AMIR NISAR</v>
          </cell>
          <cell r="Y581">
            <v>156</v>
          </cell>
          <cell r="Z581">
            <v>156</v>
          </cell>
          <cell r="AA581">
            <v>31</v>
          </cell>
          <cell r="AB581" t="str">
            <v>Non Filler</v>
          </cell>
          <cell r="AE581">
            <v>0</v>
          </cell>
          <cell r="AF581">
            <v>0</v>
          </cell>
          <cell r="AG581">
            <v>0</v>
          </cell>
          <cell r="AK581">
            <v>0</v>
          </cell>
          <cell r="AL581">
            <v>0</v>
          </cell>
          <cell r="AM581">
            <v>0</v>
          </cell>
          <cell r="AQ581">
            <v>0</v>
          </cell>
          <cell r="AR581">
            <v>0</v>
          </cell>
          <cell r="AS581">
            <v>0</v>
          </cell>
          <cell r="AX581" t="e">
            <v>#N/A</v>
          </cell>
          <cell r="AY581" t="e">
            <v>#N/A</v>
          </cell>
          <cell r="AZ581" t="e">
            <v>#N/A</v>
          </cell>
          <cell r="BA581">
            <v>0</v>
          </cell>
        </row>
        <row r="582">
          <cell r="B582">
            <v>1864</v>
          </cell>
          <cell r="C582" t="str">
            <v>ZAHIR UD DIN</v>
          </cell>
          <cell r="D582" t="str">
            <v>BASHIR AHMED</v>
          </cell>
          <cell r="E582" t="str">
            <v>C/O.NAFES AUTOS 20-AKBER ROAD</v>
          </cell>
          <cell r="F582" t="str">
            <v>KARACHI</v>
          </cell>
          <cell r="K582">
            <v>391</v>
          </cell>
          <cell r="L582">
            <v>391</v>
          </cell>
          <cell r="M582">
            <v>0</v>
          </cell>
          <cell r="N582">
            <v>391</v>
          </cell>
          <cell r="O582">
            <v>98</v>
          </cell>
          <cell r="P582">
            <v>78</v>
          </cell>
          <cell r="Q582">
            <v>215</v>
          </cell>
          <cell r="U582" t="str">
            <v>ZAHIR UD DIN</v>
          </cell>
          <cell r="Y582">
            <v>391</v>
          </cell>
          <cell r="Z582">
            <v>391</v>
          </cell>
          <cell r="AA582">
            <v>78</v>
          </cell>
          <cell r="AB582" t="str">
            <v>Non Filler</v>
          </cell>
          <cell r="AE582">
            <v>0</v>
          </cell>
          <cell r="AF582">
            <v>0</v>
          </cell>
          <cell r="AG582">
            <v>0</v>
          </cell>
          <cell r="AK582">
            <v>0</v>
          </cell>
          <cell r="AL582">
            <v>0</v>
          </cell>
          <cell r="AM582">
            <v>0</v>
          </cell>
          <cell r="AQ582">
            <v>0</v>
          </cell>
          <cell r="AR582">
            <v>0</v>
          </cell>
          <cell r="AS582">
            <v>0</v>
          </cell>
          <cell r="AX582" t="e">
            <v>#N/A</v>
          </cell>
          <cell r="AY582" t="e">
            <v>#N/A</v>
          </cell>
          <cell r="AZ582" t="e">
            <v>#N/A</v>
          </cell>
          <cell r="BA582">
            <v>0</v>
          </cell>
        </row>
        <row r="583">
          <cell r="B583">
            <v>1866</v>
          </cell>
          <cell r="C583" t="str">
            <v>MOHD IQBAL</v>
          </cell>
          <cell r="D583" t="str">
            <v>HAJI SULEMAN</v>
          </cell>
          <cell r="E583" t="str">
            <v>HOUSE NO.536, 3RD FLOOR</v>
          </cell>
          <cell r="F583" t="str">
            <v>BLOCK NO. 3, HUSAIN ABAD F.B.AREA</v>
          </cell>
          <cell r="G583" t="str">
            <v>KARACHI</v>
          </cell>
          <cell r="K583">
            <v>391</v>
          </cell>
          <cell r="L583">
            <v>391</v>
          </cell>
          <cell r="M583">
            <v>0</v>
          </cell>
          <cell r="N583">
            <v>391</v>
          </cell>
          <cell r="O583">
            <v>98</v>
          </cell>
          <cell r="P583">
            <v>78</v>
          </cell>
          <cell r="Q583">
            <v>215</v>
          </cell>
          <cell r="U583" t="str">
            <v>MOHD IQBAL</v>
          </cell>
          <cell r="Y583">
            <v>391</v>
          </cell>
          <cell r="Z583">
            <v>391</v>
          </cell>
          <cell r="AA583">
            <v>78</v>
          </cell>
          <cell r="AB583" t="str">
            <v>Non Filler</v>
          </cell>
          <cell r="AE583">
            <v>0</v>
          </cell>
          <cell r="AF583">
            <v>0</v>
          </cell>
          <cell r="AG583">
            <v>0</v>
          </cell>
          <cell r="AK583">
            <v>0</v>
          </cell>
          <cell r="AL583">
            <v>0</v>
          </cell>
          <cell r="AM583">
            <v>0</v>
          </cell>
          <cell r="AQ583">
            <v>0</v>
          </cell>
          <cell r="AR583">
            <v>0</v>
          </cell>
          <cell r="AS583">
            <v>0</v>
          </cell>
          <cell r="AX583" t="e">
            <v>#N/A</v>
          </cell>
          <cell r="AY583" t="e">
            <v>#N/A</v>
          </cell>
          <cell r="AZ583" t="e">
            <v>#N/A</v>
          </cell>
          <cell r="BA583">
            <v>0</v>
          </cell>
        </row>
        <row r="584">
          <cell r="B584">
            <v>1870</v>
          </cell>
          <cell r="C584" t="str">
            <v>ABDUL AZIZ</v>
          </cell>
          <cell r="D584" t="str">
            <v>ALLAH DAD KHAN</v>
          </cell>
          <cell r="E584" t="str">
            <v>175/R, BLOCK 2,</v>
          </cell>
          <cell r="F584" t="str">
            <v>PECHS</v>
          </cell>
          <cell r="G584" t="str">
            <v>KARACHI</v>
          </cell>
          <cell r="K584">
            <v>391</v>
          </cell>
          <cell r="L584">
            <v>391</v>
          </cell>
          <cell r="M584">
            <v>0</v>
          </cell>
          <cell r="N584">
            <v>391</v>
          </cell>
          <cell r="O584">
            <v>98</v>
          </cell>
          <cell r="P584">
            <v>78</v>
          </cell>
          <cell r="Q584">
            <v>215</v>
          </cell>
          <cell r="U584" t="str">
            <v>ABDUL AZIZ</v>
          </cell>
          <cell r="Y584">
            <v>391</v>
          </cell>
          <cell r="Z584">
            <v>391</v>
          </cell>
          <cell r="AA584">
            <v>78</v>
          </cell>
          <cell r="AB584" t="str">
            <v>Non Filler</v>
          </cell>
          <cell r="AE584">
            <v>0</v>
          </cell>
          <cell r="AF584">
            <v>0</v>
          </cell>
          <cell r="AG584">
            <v>0</v>
          </cell>
          <cell r="AK584">
            <v>0</v>
          </cell>
          <cell r="AL584">
            <v>0</v>
          </cell>
          <cell r="AM584">
            <v>0</v>
          </cell>
          <cell r="AQ584">
            <v>0</v>
          </cell>
          <cell r="AR584">
            <v>0</v>
          </cell>
          <cell r="AS584">
            <v>0</v>
          </cell>
          <cell r="AX584" t="e">
            <v>#N/A</v>
          </cell>
          <cell r="AY584" t="e">
            <v>#N/A</v>
          </cell>
          <cell r="AZ584" t="e">
            <v>#N/A</v>
          </cell>
          <cell r="BA584">
            <v>0</v>
          </cell>
        </row>
        <row r="585">
          <cell r="B585">
            <v>1871</v>
          </cell>
          <cell r="C585" t="str">
            <v>SARDAR</v>
          </cell>
          <cell r="D585" t="str">
            <v>ISMAIL KHAN</v>
          </cell>
          <cell r="E585" t="str">
            <v>V/23/2 16TH EAST STREET PHASE I</v>
          </cell>
          <cell r="F585" t="str">
            <v>D.H.S.</v>
          </cell>
          <cell r="G585" t="str">
            <v>KARACHI</v>
          </cell>
          <cell r="K585">
            <v>391</v>
          </cell>
          <cell r="L585">
            <v>391</v>
          </cell>
          <cell r="M585">
            <v>0</v>
          </cell>
          <cell r="N585">
            <v>391</v>
          </cell>
          <cell r="O585">
            <v>98</v>
          </cell>
          <cell r="P585">
            <v>78</v>
          </cell>
          <cell r="Q585">
            <v>215</v>
          </cell>
          <cell r="U585" t="str">
            <v>SARDAR</v>
          </cell>
          <cell r="Y585">
            <v>391</v>
          </cell>
          <cell r="Z585">
            <v>391</v>
          </cell>
          <cell r="AA585">
            <v>78</v>
          </cell>
          <cell r="AB585" t="str">
            <v>Non Filler</v>
          </cell>
          <cell r="AE585">
            <v>0</v>
          </cell>
          <cell r="AF585">
            <v>0</v>
          </cell>
          <cell r="AG585">
            <v>0</v>
          </cell>
          <cell r="AK585">
            <v>0</v>
          </cell>
          <cell r="AL585">
            <v>0</v>
          </cell>
          <cell r="AM585">
            <v>0</v>
          </cell>
          <cell r="AQ585">
            <v>0</v>
          </cell>
          <cell r="AR585">
            <v>0</v>
          </cell>
          <cell r="AS585">
            <v>0</v>
          </cell>
          <cell r="AX585" t="e">
            <v>#N/A</v>
          </cell>
          <cell r="AY585" t="e">
            <v>#N/A</v>
          </cell>
          <cell r="AZ585" t="e">
            <v>#N/A</v>
          </cell>
          <cell r="BA585">
            <v>0</v>
          </cell>
        </row>
        <row r="586">
          <cell r="B586">
            <v>1872</v>
          </cell>
          <cell r="C586" t="str">
            <v>HAJRA HAJI SHAKOOR</v>
          </cell>
          <cell r="D586" t="str">
            <v>HAJI SHAKOOR</v>
          </cell>
          <cell r="E586" t="str">
            <v>9/3, MAQBOOLABAD</v>
          </cell>
          <cell r="F586" t="str">
            <v>NEAR SHAHEED-E-MILLAT ROAD,</v>
          </cell>
          <cell r="G586" t="str">
            <v>KARACHI</v>
          </cell>
          <cell r="K586">
            <v>391</v>
          </cell>
          <cell r="L586">
            <v>391</v>
          </cell>
          <cell r="M586">
            <v>0</v>
          </cell>
          <cell r="N586">
            <v>391</v>
          </cell>
          <cell r="O586">
            <v>98</v>
          </cell>
          <cell r="P586">
            <v>78</v>
          </cell>
          <cell r="Q586">
            <v>215</v>
          </cell>
          <cell r="U586" t="str">
            <v>HAJRA HAJI SHAKOOR</v>
          </cell>
          <cell r="Y586">
            <v>391</v>
          </cell>
          <cell r="Z586">
            <v>391</v>
          </cell>
          <cell r="AA586">
            <v>78</v>
          </cell>
          <cell r="AB586" t="str">
            <v>Non Filler</v>
          </cell>
          <cell r="AE586">
            <v>0</v>
          </cell>
          <cell r="AF586">
            <v>0</v>
          </cell>
          <cell r="AG586">
            <v>0</v>
          </cell>
          <cell r="AK586">
            <v>0</v>
          </cell>
          <cell r="AL586">
            <v>0</v>
          </cell>
          <cell r="AM586">
            <v>0</v>
          </cell>
          <cell r="AQ586">
            <v>0</v>
          </cell>
          <cell r="AR586">
            <v>0</v>
          </cell>
          <cell r="AS586">
            <v>0</v>
          </cell>
          <cell r="AX586" t="e">
            <v>#N/A</v>
          </cell>
          <cell r="AY586" t="e">
            <v>#N/A</v>
          </cell>
          <cell r="AZ586" t="e">
            <v>#N/A</v>
          </cell>
          <cell r="BA586">
            <v>0</v>
          </cell>
        </row>
        <row r="587">
          <cell r="B587">
            <v>1873</v>
          </cell>
          <cell r="C587" t="str">
            <v>ABDUL QADIR</v>
          </cell>
          <cell r="D587" t="str">
            <v>ABDUL SATTAR</v>
          </cell>
          <cell r="E587" t="str">
            <v>F-22/2, BLOCK 8</v>
          </cell>
          <cell r="F587" t="str">
            <v>CLIFTON</v>
          </cell>
          <cell r="G587" t="str">
            <v>KARACHI</v>
          </cell>
          <cell r="K587">
            <v>236</v>
          </cell>
          <cell r="L587">
            <v>236</v>
          </cell>
          <cell r="M587">
            <v>0</v>
          </cell>
          <cell r="N587">
            <v>236</v>
          </cell>
          <cell r="O587">
            <v>59</v>
          </cell>
          <cell r="P587">
            <v>47</v>
          </cell>
          <cell r="Q587">
            <v>130</v>
          </cell>
          <cell r="U587" t="str">
            <v>ABDUL QADIR</v>
          </cell>
          <cell r="Y587">
            <v>236</v>
          </cell>
          <cell r="Z587">
            <v>236</v>
          </cell>
          <cell r="AA587">
            <v>47</v>
          </cell>
          <cell r="AB587" t="str">
            <v>Non Filler</v>
          </cell>
          <cell r="AE587">
            <v>0</v>
          </cell>
          <cell r="AF587">
            <v>0</v>
          </cell>
          <cell r="AG587">
            <v>0</v>
          </cell>
          <cell r="AK587">
            <v>0</v>
          </cell>
          <cell r="AL587">
            <v>0</v>
          </cell>
          <cell r="AM587">
            <v>0</v>
          </cell>
          <cell r="AQ587">
            <v>0</v>
          </cell>
          <cell r="AR587">
            <v>0</v>
          </cell>
          <cell r="AS587">
            <v>0</v>
          </cell>
          <cell r="AX587" t="e">
            <v>#N/A</v>
          </cell>
          <cell r="AY587" t="e">
            <v>#N/A</v>
          </cell>
          <cell r="AZ587" t="e">
            <v>#N/A</v>
          </cell>
          <cell r="BA587">
            <v>0</v>
          </cell>
        </row>
        <row r="588">
          <cell r="B588">
            <v>1874</v>
          </cell>
          <cell r="C588" t="str">
            <v>MOHD RASHID</v>
          </cell>
          <cell r="D588" t="str">
            <v>ALI MOHD</v>
          </cell>
          <cell r="E588" t="str">
            <v>F-21 BLCOK 8</v>
          </cell>
          <cell r="F588" t="str">
            <v>CLIFTON</v>
          </cell>
          <cell r="G588" t="str">
            <v>KARACHI</v>
          </cell>
          <cell r="K588">
            <v>313</v>
          </cell>
          <cell r="L588">
            <v>313</v>
          </cell>
          <cell r="M588">
            <v>0</v>
          </cell>
          <cell r="N588">
            <v>313</v>
          </cell>
          <cell r="O588">
            <v>78</v>
          </cell>
          <cell r="P588">
            <v>63</v>
          </cell>
          <cell r="Q588">
            <v>172</v>
          </cell>
          <cell r="U588" t="str">
            <v>MOHD RASHID</v>
          </cell>
          <cell r="Y588">
            <v>313</v>
          </cell>
          <cell r="Z588">
            <v>313</v>
          </cell>
          <cell r="AA588">
            <v>63</v>
          </cell>
          <cell r="AB588" t="str">
            <v>Non Filler</v>
          </cell>
          <cell r="AE588">
            <v>0</v>
          </cell>
          <cell r="AF588">
            <v>0</v>
          </cell>
          <cell r="AG588">
            <v>0</v>
          </cell>
          <cell r="AK588">
            <v>0</v>
          </cell>
          <cell r="AL588">
            <v>0</v>
          </cell>
          <cell r="AM588">
            <v>0</v>
          </cell>
          <cell r="AQ588">
            <v>0</v>
          </cell>
          <cell r="AR588">
            <v>0</v>
          </cell>
          <cell r="AS588">
            <v>0</v>
          </cell>
          <cell r="AX588" t="e">
            <v>#N/A</v>
          </cell>
          <cell r="AY588" t="e">
            <v>#N/A</v>
          </cell>
          <cell r="AZ588" t="e">
            <v>#N/A</v>
          </cell>
          <cell r="BA588">
            <v>0</v>
          </cell>
        </row>
        <row r="589">
          <cell r="B589">
            <v>1875</v>
          </cell>
          <cell r="C589" t="str">
            <v>NAEEM ARIF</v>
          </cell>
          <cell r="D589" t="str">
            <v>MOHAMMAD SHAMIM ARIF</v>
          </cell>
          <cell r="E589" t="str">
            <v>C-140,</v>
          </cell>
          <cell r="F589" t="str">
            <v>RAFAH-E-AAM HOUSING SOCIETY,</v>
          </cell>
          <cell r="G589" t="str">
            <v>MALIR HALT,</v>
          </cell>
          <cell r="H589" t="str">
            <v>KARACHI.</v>
          </cell>
          <cell r="K589">
            <v>251</v>
          </cell>
          <cell r="L589">
            <v>251</v>
          </cell>
          <cell r="M589">
            <v>0</v>
          </cell>
          <cell r="N589">
            <v>251</v>
          </cell>
          <cell r="O589">
            <v>63</v>
          </cell>
          <cell r="P589">
            <v>50</v>
          </cell>
          <cell r="Q589">
            <v>138</v>
          </cell>
          <cell r="U589" t="str">
            <v>NAEEM ARIF</v>
          </cell>
          <cell r="Y589">
            <v>251</v>
          </cell>
          <cell r="Z589">
            <v>251</v>
          </cell>
          <cell r="AA589">
            <v>50</v>
          </cell>
          <cell r="AB589" t="str">
            <v>Non Filler</v>
          </cell>
          <cell r="AE589">
            <v>0</v>
          </cell>
          <cell r="AF589">
            <v>0</v>
          </cell>
          <cell r="AG589">
            <v>0</v>
          </cell>
          <cell r="AK589">
            <v>0</v>
          </cell>
          <cell r="AL589">
            <v>0</v>
          </cell>
          <cell r="AM589">
            <v>0</v>
          </cell>
          <cell r="AQ589">
            <v>0</v>
          </cell>
          <cell r="AR589">
            <v>0</v>
          </cell>
          <cell r="AS589">
            <v>0</v>
          </cell>
          <cell r="AX589" t="e">
            <v>#N/A</v>
          </cell>
          <cell r="AY589" t="e">
            <v>#N/A</v>
          </cell>
          <cell r="AZ589" t="e">
            <v>#N/A</v>
          </cell>
          <cell r="BA589">
            <v>0</v>
          </cell>
        </row>
        <row r="590">
          <cell r="B590">
            <v>1886</v>
          </cell>
          <cell r="C590" t="str">
            <v>JAMIL AHMED</v>
          </cell>
          <cell r="D590" t="str">
            <v>KHALIL AHMED</v>
          </cell>
          <cell r="E590" t="str">
            <v>FLAT NO.1,MALIK BUILDING,</v>
          </cell>
          <cell r="F590" t="str">
            <v>YOUSUF NABI BUX ROAD,</v>
          </cell>
          <cell r="G590" t="str">
            <v>JUBILEE CENIMA,</v>
          </cell>
          <cell r="H590" t="str">
            <v>KARACHI.</v>
          </cell>
          <cell r="K590">
            <v>259</v>
          </cell>
          <cell r="L590">
            <v>259</v>
          </cell>
          <cell r="M590">
            <v>0</v>
          </cell>
          <cell r="N590">
            <v>259</v>
          </cell>
          <cell r="O590">
            <v>65</v>
          </cell>
          <cell r="P590">
            <v>52</v>
          </cell>
          <cell r="Q590">
            <v>142</v>
          </cell>
          <cell r="U590" t="str">
            <v>JAMIL AHMED</v>
          </cell>
          <cell r="V590" t="str">
            <v>4230111209511</v>
          </cell>
          <cell r="Y590">
            <v>259</v>
          </cell>
          <cell r="Z590">
            <v>259</v>
          </cell>
          <cell r="AA590">
            <v>52</v>
          </cell>
          <cell r="AB590" t="str">
            <v>Non Filler</v>
          </cell>
          <cell r="AE590">
            <v>0</v>
          </cell>
          <cell r="AF590">
            <v>0</v>
          </cell>
          <cell r="AG590">
            <v>0</v>
          </cell>
          <cell r="AK590">
            <v>0</v>
          </cell>
          <cell r="AL590">
            <v>0</v>
          </cell>
          <cell r="AM590">
            <v>0</v>
          </cell>
          <cell r="AQ590">
            <v>0</v>
          </cell>
          <cell r="AR590">
            <v>0</v>
          </cell>
          <cell r="AS590">
            <v>0</v>
          </cell>
          <cell r="AX590" t="e">
            <v>#N/A</v>
          </cell>
          <cell r="AY590" t="e">
            <v>#N/A</v>
          </cell>
          <cell r="AZ590" t="e">
            <v>#N/A</v>
          </cell>
          <cell r="BA590">
            <v>0</v>
          </cell>
        </row>
        <row r="591">
          <cell r="B591">
            <v>1887</v>
          </cell>
          <cell r="C591" t="str">
            <v>KHALID AHMED</v>
          </cell>
          <cell r="D591" t="str">
            <v>ABDU RAHIM</v>
          </cell>
          <cell r="E591" t="str">
            <v>H.NO.67, BANGLORE TOWN</v>
          </cell>
          <cell r="F591" t="str">
            <v>NEAR TIPU SULTAN HALL</v>
          </cell>
          <cell r="G591" t="str">
            <v>KARACHI</v>
          </cell>
          <cell r="K591">
            <v>391</v>
          </cell>
          <cell r="L591">
            <v>391</v>
          </cell>
          <cell r="M591">
            <v>0</v>
          </cell>
          <cell r="N591">
            <v>391</v>
          </cell>
          <cell r="O591">
            <v>98</v>
          </cell>
          <cell r="P591">
            <v>78</v>
          </cell>
          <cell r="Q591">
            <v>215</v>
          </cell>
          <cell r="U591" t="str">
            <v>KHALID AHMED</v>
          </cell>
          <cell r="Y591">
            <v>391</v>
          </cell>
          <cell r="Z591">
            <v>391</v>
          </cell>
          <cell r="AA591">
            <v>78</v>
          </cell>
          <cell r="AB591" t="str">
            <v>Non Filler</v>
          </cell>
          <cell r="AE591">
            <v>0</v>
          </cell>
          <cell r="AF591">
            <v>0</v>
          </cell>
          <cell r="AG591">
            <v>0</v>
          </cell>
          <cell r="AK591">
            <v>0</v>
          </cell>
          <cell r="AL591">
            <v>0</v>
          </cell>
          <cell r="AM591">
            <v>0</v>
          </cell>
          <cell r="AQ591">
            <v>0</v>
          </cell>
          <cell r="AR591">
            <v>0</v>
          </cell>
          <cell r="AS591">
            <v>0</v>
          </cell>
          <cell r="AX591" t="e">
            <v>#N/A</v>
          </cell>
          <cell r="AY591" t="e">
            <v>#N/A</v>
          </cell>
          <cell r="AZ591" t="e">
            <v>#N/A</v>
          </cell>
          <cell r="BA591">
            <v>0</v>
          </cell>
        </row>
        <row r="592">
          <cell r="B592">
            <v>1898</v>
          </cell>
          <cell r="C592" t="str">
            <v>SAJIDA BEGUM</v>
          </cell>
          <cell r="D592" t="str">
            <v>ABDUL BARI</v>
          </cell>
          <cell r="E592" t="str">
            <v>R-822, BLOCK 14</v>
          </cell>
          <cell r="F592" t="str">
            <v>FEDERAL B AREA</v>
          </cell>
          <cell r="G592" t="str">
            <v>KARACHI</v>
          </cell>
          <cell r="K592">
            <v>1956</v>
          </cell>
          <cell r="L592">
            <v>1956</v>
          </cell>
          <cell r="M592">
            <v>0</v>
          </cell>
          <cell r="N592">
            <v>1956</v>
          </cell>
          <cell r="O592">
            <v>489</v>
          </cell>
          <cell r="P592">
            <v>391</v>
          </cell>
          <cell r="Q592">
            <v>1076</v>
          </cell>
          <cell r="U592" t="str">
            <v>SAJIDA BEGUM</v>
          </cell>
          <cell r="Y592">
            <v>1956</v>
          </cell>
          <cell r="Z592">
            <v>1956</v>
          </cell>
          <cell r="AA592">
            <v>391</v>
          </cell>
          <cell r="AB592" t="str">
            <v>Non Filler</v>
          </cell>
          <cell r="AE592">
            <v>0</v>
          </cell>
          <cell r="AF592">
            <v>0</v>
          </cell>
          <cell r="AG592">
            <v>0</v>
          </cell>
          <cell r="AK592">
            <v>0</v>
          </cell>
          <cell r="AL592">
            <v>0</v>
          </cell>
          <cell r="AM592">
            <v>0</v>
          </cell>
          <cell r="AQ592">
            <v>0</v>
          </cell>
          <cell r="AR592">
            <v>0</v>
          </cell>
          <cell r="AS592">
            <v>0</v>
          </cell>
          <cell r="AX592" t="e">
            <v>#N/A</v>
          </cell>
          <cell r="AY592" t="e">
            <v>#N/A</v>
          </cell>
          <cell r="AZ592" t="e">
            <v>#N/A</v>
          </cell>
          <cell r="BA592">
            <v>0</v>
          </cell>
        </row>
        <row r="593">
          <cell r="B593">
            <v>1902</v>
          </cell>
          <cell r="C593" t="str">
            <v>ABDUS SATTAR</v>
          </cell>
          <cell r="D593" t="str">
            <v>HAJI AHMED</v>
          </cell>
          <cell r="E593" t="str">
            <v>PLOT NO. 573/3 HUSSAINABAD</v>
          </cell>
          <cell r="F593" t="str">
            <v>FEDERAL B AREA</v>
          </cell>
          <cell r="G593" t="str">
            <v>KARACHI</v>
          </cell>
          <cell r="K593">
            <v>1956</v>
          </cell>
          <cell r="L593">
            <v>1956</v>
          </cell>
          <cell r="M593">
            <v>0</v>
          </cell>
          <cell r="N593">
            <v>1956</v>
          </cell>
          <cell r="O593">
            <v>489</v>
          </cell>
          <cell r="P593">
            <v>391</v>
          </cell>
          <cell r="Q593">
            <v>1076</v>
          </cell>
          <cell r="U593" t="str">
            <v>ABDUS SATTAR</v>
          </cell>
          <cell r="Y593">
            <v>1956</v>
          </cell>
          <cell r="Z593">
            <v>1956</v>
          </cell>
          <cell r="AA593">
            <v>391</v>
          </cell>
          <cell r="AB593" t="str">
            <v>Non Filler</v>
          </cell>
          <cell r="AE593">
            <v>0</v>
          </cell>
          <cell r="AF593">
            <v>0</v>
          </cell>
          <cell r="AG593">
            <v>0</v>
          </cell>
          <cell r="AK593">
            <v>0</v>
          </cell>
          <cell r="AL593">
            <v>0</v>
          </cell>
          <cell r="AM593">
            <v>0</v>
          </cell>
          <cell r="AQ593">
            <v>0</v>
          </cell>
          <cell r="AR593">
            <v>0</v>
          </cell>
          <cell r="AS593">
            <v>0</v>
          </cell>
          <cell r="AX593" t="e">
            <v>#N/A</v>
          </cell>
          <cell r="AY593" t="e">
            <v>#N/A</v>
          </cell>
          <cell r="AZ593" t="e">
            <v>#N/A</v>
          </cell>
          <cell r="BA593">
            <v>0</v>
          </cell>
        </row>
        <row r="594">
          <cell r="B594">
            <v>1905</v>
          </cell>
          <cell r="C594" t="str">
            <v>ZOHRA</v>
          </cell>
          <cell r="D594" t="str">
            <v>ABDUL AZIZ</v>
          </cell>
          <cell r="E594" t="str">
            <v>C/O. A. GHAFFAR</v>
          </cell>
          <cell r="F594" t="str">
            <v>A-528, BLOCK 1, GULSHAN-E-IQBAL</v>
          </cell>
          <cell r="G594" t="str">
            <v>KARACHI</v>
          </cell>
          <cell r="K594">
            <v>1043</v>
          </cell>
          <cell r="L594">
            <v>1043</v>
          </cell>
          <cell r="M594">
            <v>0</v>
          </cell>
          <cell r="N594">
            <v>1043</v>
          </cell>
          <cell r="O594">
            <v>261</v>
          </cell>
          <cell r="P594">
            <v>209</v>
          </cell>
          <cell r="Q594">
            <v>573</v>
          </cell>
          <cell r="U594" t="str">
            <v>ZOHRA</v>
          </cell>
          <cell r="Y594">
            <v>1043</v>
          </cell>
          <cell r="Z594">
            <v>1043</v>
          </cell>
          <cell r="AA594">
            <v>209</v>
          </cell>
          <cell r="AB594" t="str">
            <v>Non Filler</v>
          </cell>
          <cell r="AE594">
            <v>0</v>
          </cell>
          <cell r="AF594">
            <v>0</v>
          </cell>
          <cell r="AG594">
            <v>0</v>
          </cell>
          <cell r="AK594">
            <v>0</v>
          </cell>
          <cell r="AL594">
            <v>0</v>
          </cell>
          <cell r="AM594">
            <v>0</v>
          </cell>
          <cell r="AQ594">
            <v>0</v>
          </cell>
          <cell r="AR594">
            <v>0</v>
          </cell>
          <cell r="AS594">
            <v>0</v>
          </cell>
          <cell r="AX594" t="e">
            <v>#N/A</v>
          </cell>
          <cell r="AY594" t="e">
            <v>#N/A</v>
          </cell>
          <cell r="AZ594" t="e">
            <v>#N/A</v>
          </cell>
          <cell r="BA594">
            <v>0</v>
          </cell>
        </row>
        <row r="595">
          <cell r="B595">
            <v>1909</v>
          </cell>
          <cell r="C595" t="str">
            <v>ABDUL RAUF</v>
          </cell>
          <cell r="D595" t="str">
            <v>ALI MUHAMMAD</v>
          </cell>
          <cell r="E595" t="str">
            <v>O.T.1/80,. HUSSAINI PALACE</v>
          </cell>
          <cell r="F595" t="str">
            <v>OPP AFZAL MASJID, MITHADAR</v>
          </cell>
          <cell r="G595" t="str">
            <v>KARACHI-74000</v>
          </cell>
          <cell r="K595">
            <v>3264</v>
          </cell>
          <cell r="L595">
            <v>3264</v>
          </cell>
          <cell r="M595">
            <v>0</v>
          </cell>
          <cell r="N595">
            <v>3264</v>
          </cell>
          <cell r="O595">
            <v>816</v>
          </cell>
          <cell r="P595">
            <v>653</v>
          </cell>
          <cell r="Q595">
            <v>1795</v>
          </cell>
          <cell r="U595" t="str">
            <v>ABDUL RAUF</v>
          </cell>
          <cell r="Y595">
            <v>3264</v>
          </cell>
          <cell r="Z595">
            <v>3264</v>
          </cell>
          <cell r="AA595">
            <v>653</v>
          </cell>
          <cell r="AB595" t="str">
            <v>Non Filler</v>
          </cell>
          <cell r="AE595">
            <v>0</v>
          </cell>
          <cell r="AF595">
            <v>0</v>
          </cell>
          <cell r="AG595">
            <v>0</v>
          </cell>
          <cell r="AK595">
            <v>0</v>
          </cell>
          <cell r="AL595">
            <v>0</v>
          </cell>
          <cell r="AM595">
            <v>0</v>
          </cell>
          <cell r="AQ595">
            <v>0</v>
          </cell>
          <cell r="AR595">
            <v>0</v>
          </cell>
          <cell r="AS595">
            <v>0</v>
          </cell>
          <cell r="AX595" t="e">
            <v>#N/A</v>
          </cell>
          <cell r="AY595" t="e">
            <v>#N/A</v>
          </cell>
          <cell r="AZ595" t="e">
            <v>#N/A</v>
          </cell>
          <cell r="BA595">
            <v>0</v>
          </cell>
        </row>
        <row r="596">
          <cell r="B596">
            <v>1910</v>
          </cell>
          <cell r="C596" t="str">
            <v>MOHAMMAD ASHFAQ</v>
          </cell>
          <cell r="D596" t="str">
            <v>AMANULLAH</v>
          </cell>
          <cell r="E596" t="str">
            <v>QASER SHARIF, 2ND FLOOR,</v>
          </cell>
          <cell r="F596" t="str">
            <v>C/O KULSUM AMANULLAH , LY-10/3,</v>
          </cell>
          <cell r="G596" t="str">
            <v>PICTURE ROAD, MOOSALANE MEAT MKT,</v>
          </cell>
          <cell r="H596" t="str">
            <v>MOOSALANE, KARACHI.</v>
          </cell>
          <cell r="K596">
            <v>111</v>
          </cell>
          <cell r="L596">
            <v>111</v>
          </cell>
          <cell r="M596">
            <v>0</v>
          </cell>
          <cell r="N596">
            <v>111</v>
          </cell>
          <cell r="O596">
            <v>28</v>
          </cell>
          <cell r="P596">
            <v>22</v>
          </cell>
          <cell r="Q596">
            <v>61</v>
          </cell>
          <cell r="U596" t="str">
            <v>MOHAMMAD ASHFAQ</v>
          </cell>
          <cell r="Y596">
            <v>111</v>
          </cell>
          <cell r="Z596">
            <v>111</v>
          </cell>
          <cell r="AA596">
            <v>22</v>
          </cell>
          <cell r="AB596" t="str">
            <v>Non Filler</v>
          </cell>
          <cell r="AE596">
            <v>0</v>
          </cell>
          <cell r="AF596">
            <v>0</v>
          </cell>
          <cell r="AG596">
            <v>0</v>
          </cell>
          <cell r="AK596">
            <v>0</v>
          </cell>
          <cell r="AL596">
            <v>0</v>
          </cell>
          <cell r="AM596">
            <v>0</v>
          </cell>
          <cell r="AQ596">
            <v>0</v>
          </cell>
          <cell r="AR596">
            <v>0</v>
          </cell>
          <cell r="AS596">
            <v>0</v>
          </cell>
          <cell r="AX596" t="e">
            <v>#N/A</v>
          </cell>
          <cell r="AY596" t="e">
            <v>#N/A</v>
          </cell>
          <cell r="AZ596" t="e">
            <v>#N/A</v>
          </cell>
          <cell r="BA596">
            <v>0</v>
          </cell>
        </row>
        <row r="597">
          <cell r="B597">
            <v>1911</v>
          </cell>
          <cell r="C597" t="str">
            <v>HANIF AHMED</v>
          </cell>
          <cell r="D597" t="str">
            <v>AHMED</v>
          </cell>
          <cell r="E597" t="str">
            <v>ADEEL ARCADE, F.N.18</v>
          </cell>
          <cell r="F597" t="str">
            <v>3RD FL, BL-A, PLOT NO. 717/8</v>
          </cell>
          <cell r="G597" t="str">
            <v>JM QTRS F.J.COLONY, KARACHI-5</v>
          </cell>
          <cell r="K597">
            <v>655</v>
          </cell>
          <cell r="L597">
            <v>655</v>
          </cell>
          <cell r="M597">
            <v>0</v>
          </cell>
          <cell r="N597">
            <v>655</v>
          </cell>
          <cell r="O597">
            <v>164</v>
          </cell>
          <cell r="P597">
            <v>131</v>
          </cell>
          <cell r="Q597">
            <v>360</v>
          </cell>
          <cell r="U597" t="str">
            <v>HANIF AHMED</v>
          </cell>
          <cell r="Y597">
            <v>655</v>
          </cell>
          <cell r="Z597">
            <v>655</v>
          </cell>
          <cell r="AA597">
            <v>131</v>
          </cell>
          <cell r="AB597" t="str">
            <v>Non Filler</v>
          </cell>
          <cell r="AE597">
            <v>0</v>
          </cell>
          <cell r="AF597">
            <v>0</v>
          </cell>
          <cell r="AG597">
            <v>0</v>
          </cell>
          <cell r="AK597">
            <v>0</v>
          </cell>
          <cell r="AL597">
            <v>0</v>
          </cell>
          <cell r="AM597">
            <v>0</v>
          </cell>
          <cell r="AQ597">
            <v>0</v>
          </cell>
          <cell r="AR597">
            <v>0</v>
          </cell>
          <cell r="AS597">
            <v>0</v>
          </cell>
          <cell r="AX597" t="e">
            <v>#N/A</v>
          </cell>
          <cell r="AY597" t="e">
            <v>#N/A</v>
          </cell>
          <cell r="AZ597" t="e">
            <v>#N/A</v>
          </cell>
          <cell r="BA597">
            <v>0</v>
          </cell>
        </row>
        <row r="598">
          <cell r="B598">
            <v>1913</v>
          </cell>
          <cell r="C598" t="str">
            <v>M.HANIF</v>
          </cell>
          <cell r="D598" t="str">
            <v>HAKARIM</v>
          </cell>
          <cell r="E598" t="str">
            <v>C/O. 3RD FLOOR, QASR-E-MARIAM O.T.</v>
          </cell>
          <cell r="F598" t="str">
            <v>6/158, OPP HILAL MARKET, KAGZI BAZAR</v>
          </cell>
          <cell r="G598" t="str">
            <v>KARACHI</v>
          </cell>
          <cell r="K598">
            <v>1788</v>
          </cell>
          <cell r="L598">
            <v>1788</v>
          </cell>
          <cell r="M598">
            <v>0</v>
          </cell>
          <cell r="N598">
            <v>1788</v>
          </cell>
          <cell r="O598">
            <v>447</v>
          </cell>
          <cell r="P598">
            <v>358</v>
          </cell>
          <cell r="Q598">
            <v>983</v>
          </cell>
          <cell r="U598" t="str">
            <v>M.HANIF</v>
          </cell>
          <cell r="Y598">
            <v>1788</v>
          </cell>
          <cell r="Z598">
            <v>1788</v>
          </cell>
          <cell r="AA598">
            <v>358</v>
          </cell>
          <cell r="AB598" t="str">
            <v>Non Filler</v>
          </cell>
          <cell r="AE598">
            <v>0</v>
          </cell>
          <cell r="AF598">
            <v>0</v>
          </cell>
          <cell r="AG598">
            <v>0</v>
          </cell>
          <cell r="AK598">
            <v>0</v>
          </cell>
          <cell r="AL598">
            <v>0</v>
          </cell>
          <cell r="AM598">
            <v>0</v>
          </cell>
          <cell r="AQ598">
            <v>0</v>
          </cell>
          <cell r="AR598">
            <v>0</v>
          </cell>
          <cell r="AS598">
            <v>0</v>
          </cell>
          <cell r="AX598" t="e">
            <v>#N/A</v>
          </cell>
          <cell r="AY598" t="e">
            <v>#N/A</v>
          </cell>
          <cell r="AZ598" t="e">
            <v>#N/A</v>
          </cell>
          <cell r="BA598">
            <v>0</v>
          </cell>
        </row>
        <row r="599">
          <cell r="B599">
            <v>1923</v>
          </cell>
          <cell r="C599" t="str">
            <v>EBRAHIM</v>
          </cell>
          <cell r="D599" t="str">
            <v>ISMAIL</v>
          </cell>
          <cell r="E599" t="str">
            <v>C/O. MOHAMMAD RAFIQ</v>
          </cell>
          <cell r="F599" t="str">
            <v>13/62, OP UBL JUNA MARKET</v>
          </cell>
          <cell r="G599" t="str">
            <v>KARACHI-74000</v>
          </cell>
          <cell r="K599">
            <v>1956</v>
          </cell>
          <cell r="L599">
            <v>1956</v>
          </cell>
          <cell r="M599">
            <v>0</v>
          </cell>
          <cell r="N599">
            <v>1956</v>
          </cell>
          <cell r="O599">
            <v>489</v>
          </cell>
          <cell r="P599">
            <v>391</v>
          </cell>
          <cell r="Q599">
            <v>1076</v>
          </cell>
          <cell r="U599" t="str">
            <v>EBRAHIM</v>
          </cell>
          <cell r="Y599">
            <v>1956</v>
          </cell>
          <cell r="Z599">
            <v>1956</v>
          </cell>
          <cell r="AA599">
            <v>391</v>
          </cell>
          <cell r="AB599" t="str">
            <v>Non Filler</v>
          </cell>
          <cell r="AE599">
            <v>0</v>
          </cell>
          <cell r="AF599">
            <v>0</v>
          </cell>
          <cell r="AG599">
            <v>0</v>
          </cell>
          <cell r="AK599">
            <v>0</v>
          </cell>
          <cell r="AL599">
            <v>0</v>
          </cell>
          <cell r="AM599">
            <v>0</v>
          </cell>
          <cell r="AQ599">
            <v>0</v>
          </cell>
          <cell r="AR599">
            <v>0</v>
          </cell>
          <cell r="AS599">
            <v>0</v>
          </cell>
          <cell r="AX599" t="e">
            <v>#N/A</v>
          </cell>
          <cell r="AY599" t="e">
            <v>#N/A</v>
          </cell>
          <cell r="AZ599" t="e">
            <v>#N/A</v>
          </cell>
          <cell r="BA599">
            <v>0</v>
          </cell>
        </row>
        <row r="600">
          <cell r="B600">
            <v>1924</v>
          </cell>
          <cell r="C600" t="str">
            <v>ALTAF HUSSAIN</v>
          </cell>
          <cell r="D600" t="str">
            <v>GHULAM HUSSAIN</v>
          </cell>
          <cell r="E600" t="str">
            <v>IQBAL MARKET KAGZI BAZAR</v>
          </cell>
          <cell r="F600" t="str">
            <v>SHOP NO. 6,</v>
          </cell>
          <cell r="G600" t="str">
            <v>KARACHI</v>
          </cell>
          <cell r="K600">
            <v>145</v>
          </cell>
          <cell r="L600">
            <v>145</v>
          </cell>
          <cell r="M600">
            <v>0</v>
          </cell>
          <cell r="N600">
            <v>145</v>
          </cell>
          <cell r="O600">
            <v>36</v>
          </cell>
          <cell r="P600">
            <v>29</v>
          </cell>
          <cell r="Q600">
            <v>80</v>
          </cell>
          <cell r="U600" t="str">
            <v>ALTAF HUSSAIN</v>
          </cell>
          <cell r="V600" t="str">
            <v>4230121501719</v>
          </cell>
          <cell r="Y600">
            <v>145</v>
          </cell>
          <cell r="Z600">
            <v>145</v>
          </cell>
          <cell r="AA600">
            <v>29</v>
          </cell>
          <cell r="AB600" t="str">
            <v>Non Filler</v>
          </cell>
          <cell r="AE600">
            <v>0</v>
          </cell>
          <cell r="AF600">
            <v>0</v>
          </cell>
          <cell r="AG600">
            <v>0</v>
          </cell>
          <cell r="AK600">
            <v>0</v>
          </cell>
          <cell r="AL600">
            <v>0</v>
          </cell>
          <cell r="AM600">
            <v>0</v>
          </cell>
          <cell r="AQ600">
            <v>0</v>
          </cell>
          <cell r="AR600">
            <v>0</v>
          </cell>
          <cell r="AS600">
            <v>0</v>
          </cell>
          <cell r="AX600" t="e">
            <v>#N/A</v>
          </cell>
          <cell r="AY600" t="e">
            <v>#N/A</v>
          </cell>
          <cell r="AZ600" t="e">
            <v>#N/A</v>
          </cell>
          <cell r="BA600">
            <v>0</v>
          </cell>
        </row>
        <row r="601">
          <cell r="B601">
            <v>1932</v>
          </cell>
          <cell r="C601" t="str">
            <v>MOHD ASHFAQ</v>
          </cell>
          <cell r="D601" t="str">
            <v>NAZEER AHMED</v>
          </cell>
          <cell r="E601" t="str">
            <v>C-167 BLOCK A,</v>
          </cell>
          <cell r="F601" t="str">
            <v>NORTH NAZIMABAD</v>
          </cell>
          <cell r="G601" t="str">
            <v>KARACHI</v>
          </cell>
          <cell r="K601">
            <v>156</v>
          </cell>
          <cell r="L601">
            <v>156</v>
          </cell>
          <cell r="M601">
            <v>0</v>
          </cell>
          <cell r="N601">
            <v>156</v>
          </cell>
          <cell r="O601">
            <v>39</v>
          </cell>
          <cell r="P601">
            <v>31</v>
          </cell>
          <cell r="Q601">
            <v>86</v>
          </cell>
          <cell r="U601" t="str">
            <v>MOHD ASHFAQ</v>
          </cell>
          <cell r="Y601">
            <v>156</v>
          </cell>
          <cell r="Z601">
            <v>156</v>
          </cell>
          <cell r="AA601">
            <v>31</v>
          </cell>
          <cell r="AB601" t="str">
            <v>Non Filler</v>
          </cell>
          <cell r="AE601">
            <v>0</v>
          </cell>
          <cell r="AF601">
            <v>0</v>
          </cell>
          <cell r="AG601">
            <v>0</v>
          </cell>
          <cell r="AK601">
            <v>0</v>
          </cell>
          <cell r="AL601">
            <v>0</v>
          </cell>
          <cell r="AM601">
            <v>0</v>
          </cell>
          <cell r="AQ601">
            <v>0</v>
          </cell>
          <cell r="AR601">
            <v>0</v>
          </cell>
          <cell r="AS601">
            <v>0</v>
          </cell>
          <cell r="AX601" t="e">
            <v>#N/A</v>
          </cell>
          <cell r="AY601" t="e">
            <v>#N/A</v>
          </cell>
          <cell r="AZ601" t="e">
            <v>#N/A</v>
          </cell>
          <cell r="BA601">
            <v>0</v>
          </cell>
        </row>
        <row r="602">
          <cell r="B602">
            <v>1934</v>
          </cell>
          <cell r="C602" t="str">
            <v>MUNAF</v>
          </cell>
          <cell r="D602" t="str">
            <v>AHMED</v>
          </cell>
          <cell r="E602" t="str">
            <v>43/A 1ST FLOOR, MOTANDAS BLDG</v>
          </cell>
          <cell r="F602" t="str">
            <v>M.A.JINNAH ROAD</v>
          </cell>
          <cell r="G602" t="str">
            <v>KARACHI</v>
          </cell>
          <cell r="K602">
            <v>391</v>
          </cell>
          <cell r="L602">
            <v>391</v>
          </cell>
          <cell r="M602">
            <v>0</v>
          </cell>
          <cell r="N602">
            <v>391</v>
          </cell>
          <cell r="O602">
            <v>98</v>
          </cell>
          <cell r="P602">
            <v>78</v>
          </cell>
          <cell r="Q602">
            <v>215</v>
          </cell>
          <cell r="U602" t="str">
            <v>MUNAF</v>
          </cell>
          <cell r="Y602">
            <v>391</v>
          </cell>
          <cell r="Z602">
            <v>391</v>
          </cell>
          <cell r="AA602">
            <v>78</v>
          </cell>
          <cell r="AB602" t="str">
            <v>Non Filler</v>
          </cell>
          <cell r="AE602">
            <v>0</v>
          </cell>
          <cell r="AF602">
            <v>0</v>
          </cell>
          <cell r="AG602">
            <v>0</v>
          </cell>
          <cell r="AK602">
            <v>0</v>
          </cell>
          <cell r="AL602">
            <v>0</v>
          </cell>
          <cell r="AM602">
            <v>0</v>
          </cell>
          <cell r="AQ602">
            <v>0</v>
          </cell>
          <cell r="AR602">
            <v>0</v>
          </cell>
          <cell r="AS602">
            <v>0</v>
          </cell>
          <cell r="AX602" t="e">
            <v>#N/A</v>
          </cell>
          <cell r="AY602" t="e">
            <v>#N/A</v>
          </cell>
          <cell r="AZ602" t="e">
            <v>#N/A</v>
          </cell>
          <cell r="BA602">
            <v>0</v>
          </cell>
        </row>
        <row r="603">
          <cell r="B603">
            <v>1936</v>
          </cell>
          <cell r="C603" t="str">
            <v>KHALDA PARVIN</v>
          </cell>
          <cell r="D603" t="str">
            <v>NASIR ALI KHAN SOORI</v>
          </cell>
          <cell r="E603" t="str">
            <v>GK 9/96, MURAD PALACE, ROOM NO. 27</v>
          </cell>
          <cell r="F603" t="str">
            <v>G.ALLANA ROAD, KHARADAR</v>
          </cell>
          <cell r="G603" t="str">
            <v>KARACHI</v>
          </cell>
          <cell r="K603">
            <v>907</v>
          </cell>
          <cell r="L603">
            <v>907</v>
          </cell>
          <cell r="M603">
            <v>0</v>
          </cell>
          <cell r="N603">
            <v>907</v>
          </cell>
          <cell r="O603">
            <v>227</v>
          </cell>
          <cell r="P603">
            <v>181</v>
          </cell>
          <cell r="Q603">
            <v>499</v>
          </cell>
          <cell r="U603" t="str">
            <v>KHALDA PARVIN</v>
          </cell>
          <cell r="Y603">
            <v>907</v>
          </cell>
          <cell r="Z603">
            <v>907</v>
          </cell>
          <cell r="AA603">
            <v>181</v>
          </cell>
          <cell r="AB603" t="str">
            <v>Non Filler</v>
          </cell>
          <cell r="AE603">
            <v>0</v>
          </cell>
          <cell r="AF603">
            <v>0</v>
          </cell>
          <cell r="AG603">
            <v>0</v>
          </cell>
          <cell r="AK603">
            <v>0</v>
          </cell>
          <cell r="AL603">
            <v>0</v>
          </cell>
          <cell r="AM603">
            <v>0</v>
          </cell>
          <cell r="AQ603">
            <v>0</v>
          </cell>
          <cell r="AR603">
            <v>0</v>
          </cell>
          <cell r="AS603">
            <v>0</v>
          </cell>
          <cell r="AX603" t="e">
            <v>#N/A</v>
          </cell>
          <cell r="AY603" t="e">
            <v>#N/A</v>
          </cell>
          <cell r="AZ603" t="e">
            <v>#N/A</v>
          </cell>
          <cell r="BA603">
            <v>0</v>
          </cell>
        </row>
        <row r="604">
          <cell r="B604">
            <v>1937</v>
          </cell>
          <cell r="C604" t="str">
            <v>ASGARI BEGUM</v>
          </cell>
          <cell r="D604" t="str">
            <v>ALI MOHAMMED</v>
          </cell>
          <cell r="E604" t="str">
            <v>O.T.8/1-2, 1ST FLOR DAGHA PALACE</v>
          </cell>
          <cell r="F604" t="str">
            <v>ADAMJEE DAWOOD ROAD, KHARADAR</v>
          </cell>
          <cell r="G604" t="str">
            <v>KARACHI</v>
          </cell>
          <cell r="K604">
            <v>810</v>
          </cell>
          <cell r="L604">
            <v>810</v>
          </cell>
          <cell r="M604">
            <v>0</v>
          </cell>
          <cell r="N604">
            <v>810</v>
          </cell>
          <cell r="O604">
            <v>203</v>
          </cell>
          <cell r="P604">
            <v>162</v>
          </cell>
          <cell r="Q604">
            <v>445</v>
          </cell>
          <cell r="U604" t="str">
            <v>ASGARI BEGUM</v>
          </cell>
          <cell r="Y604">
            <v>810</v>
          </cell>
          <cell r="Z604">
            <v>810</v>
          </cell>
          <cell r="AA604">
            <v>162</v>
          </cell>
          <cell r="AB604" t="str">
            <v>Non Filler</v>
          </cell>
          <cell r="AE604">
            <v>0</v>
          </cell>
          <cell r="AF604">
            <v>0</v>
          </cell>
          <cell r="AG604">
            <v>0</v>
          </cell>
          <cell r="AK604">
            <v>0</v>
          </cell>
          <cell r="AL604">
            <v>0</v>
          </cell>
          <cell r="AM604">
            <v>0</v>
          </cell>
          <cell r="AQ604">
            <v>0</v>
          </cell>
          <cell r="AR604">
            <v>0</v>
          </cell>
          <cell r="AS604">
            <v>0</v>
          </cell>
          <cell r="AX604" t="e">
            <v>#N/A</v>
          </cell>
          <cell r="AY604" t="e">
            <v>#N/A</v>
          </cell>
          <cell r="AZ604" t="e">
            <v>#N/A</v>
          </cell>
          <cell r="BA604">
            <v>0</v>
          </cell>
        </row>
        <row r="605">
          <cell r="B605">
            <v>1938</v>
          </cell>
          <cell r="C605" t="str">
            <v>MOHAMMED JAMIL</v>
          </cell>
          <cell r="D605" t="str">
            <v>MOHAMMED HUSAIN</v>
          </cell>
          <cell r="E605" t="str">
            <v>HOUSE NO.J.M 714/2, MADIHA PALACE,</v>
          </cell>
          <cell r="F605" t="str">
            <v>FLAT NO.506, 5TH FLOOR,</v>
          </cell>
          <cell r="G605" t="str">
            <v>NEAR SIDDIQIA MASJID,</v>
          </cell>
          <cell r="H605" t="str">
            <v>JAMSHED ROAD NO.03, KARACHI NO.74800</v>
          </cell>
          <cell r="K605">
            <v>752</v>
          </cell>
          <cell r="L605">
            <v>752</v>
          </cell>
          <cell r="M605">
            <v>0</v>
          </cell>
          <cell r="N605">
            <v>752</v>
          </cell>
          <cell r="O605">
            <v>188</v>
          </cell>
          <cell r="P605">
            <v>150</v>
          </cell>
          <cell r="Q605">
            <v>414</v>
          </cell>
          <cell r="U605" t="str">
            <v>MOHAMMED JAMIL</v>
          </cell>
          <cell r="Y605">
            <v>752</v>
          </cell>
          <cell r="Z605">
            <v>752</v>
          </cell>
          <cell r="AA605">
            <v>150</v>
          </cell>
          <cell r="AB605" t="str">
            <v>Non Filler</v>
          </cell>
          <cell r="AE605">
            <v>0</v>
          </cell>
          <cell r="AF605">
            <v>0</v>
          </cell>
          <cell r="AG605">
            <v>0</v>
          </cell>
          <cell r="AK605">
            <v>0</v>
          </cell>
          <cell r="AL605">
            <v>0</v>
          </cell>
          <cell r="AM605">
            <v>0</v>
          </cell>
          <cell r="AQ605">
            <v>0</v>
          </cell>
          <cell r="AR605">
            <v>0</v>
          </cell>
          <cell r="AS605">
            <v>0</v>
          </cell>
          <cell r="AX605" t="e">
            <v>#N/A</v>
          </cell>
          <cell r="AY605" t="e">
            <v>#N/A</v>
          </cell>
          <cell r="AZ605" t="e">
            <v>#N/A</v>
          </cell>
          <cell r="BA605">
            <v>0</v>
          </cell>
        </row>
        <row r="606">
          <cell r="B606">
            <v>1939</v>
          </cell>
          <cell r="C606" t="str">
            <v>ASADULLAH JAN</v>
          </cell>
          <cell r="D606" t="str">
            <v>ABDULLAH JAN</v>
          </cell>
          <cell r="E606" t="str">
            <v>GK 6/96, MURAD PALACE ROOM NO. 27</v>
          </cell>
          <cell r="F606" t="str">
            <v>G.ALLANA ROAD, KHARADAR,</v>
          </cell>
          <cell r="G606" t="str">
            <v>KARACHI</v>
          </cell>
          <cell r="K606">
            <v>1093</v>
          </cell>
          <cell r="L606">
            <v>1093</v>
          </cell>
          <cell r="M606">
            <v>0</v>
          </cell>
          <cell r="N606">
            <v>1093</v>
          </cell>
          <cell r="O606">
            <v>273</v>
          </cell>
          <cell r="P606">
            <v>219</v>
          </cell>
          <cell r="Q606">
            <v>601</v>
          </cell>
          <cell r="U606" t="str">
            <v>ASADULLAH JAN</v>
          </cell>
          <cell r="Y606">
            <v>1093</v>
          </cell>
          <cell r="Z606">
            <v>1093</v>
          </cell>
          <cell r="AA606">
            <v>219</v>
          </cell>
          <cell r="AB606" t="str">
            <v>Non Filler</v>
          </cell>
          <cell r="AE606">
            <v>0</v>
          </cell>
          <cell r="AF606">
            <v>0</v>
          </cell>
          <cell r="AG606">
            <v>0</v>
          </cell>
          <cell r="AK606">
            <v>0</v>
          </cell>
          <cell r="AL606">
            <v>0</v>
          </cell>
          <cell r="AM606">
            <v>0</v>
          </cell>
          <cell r="AQ606">
            <v>0</v>
          </cell>
          <cell r="AR606">
            <v>0</v>
          </cell>
          <cell r="AS606">
            <v>0</v>
          </cell>
          <cell r="AX606" t="e">
            <v>#N/A</v>
          </cell>
          <cell r="AY606" t="e">
            <v>#N/A</v>
          </cell>
          <cell r="AZ606" t="e">
            <v>#N/A</v>
          </cell>
          <cell r="BA606">
            <v>0</v>
          </cell>
        </row>
        <row r="607">
          <cell r="B607">
            <v>1940</v>
          </cell>
          <cell r="C607" t="str">
            <v>AFTAB ALAM</v>
          </cell>
          <cell r="D607" t="str">
            <v>ABDUL MANAN</v>
          </cell>
          <cell r="E607" t="str">
            <v>SAKINA SOOMRO BLDG, 3RD FLOOR, GALI NO.4</v>
          </cell>
          <cell r="F607" t="str">
            <v>NAWABAD BLOCK B, SHAHWALIULLAH ROAD</v>
          </cell>
          <cell r="G607" t="str">
            <v>KARACHI</v>
          </cell>
          <cell r="K607">
            <v>1956</v>
          </cell>
          <cell r="L607">
            <v>1956</v>
          </cell>
          <cell r="M607">
            <v>0</v>
          </cell>
          <cell r="N607">
            <v>1956</v>
          </cell>
          <cell r="O607">
            <v>489</v>
          </cell>
          <cell r="P607">
            <v>391</v>
          </cell>
          <cell r="Q607">
            <v>1076</v>
          </cell>
          <cell r="U607" t="str">
            <v>AFTAB ALAM</v>
          </cell>
          <cell r="Y607">
            <v>1956</v>
          </cell>
          <cell r="Z607">
            <v>1956</v>
          </cell>
          <cell r="AA607">
            <v>391</v>
          </cell>
          <cell r="AB607" t="str">
            <v>Non Filler</v>
          </cell>
          <cell r="AE607">
            <v>0</v>
          </cell>
          <cell r="AF607">
            <v>0</v>
          </cell>
          <cell r="AG607">
            <v>0</v>
          </cell>
          <cell r="AK607">
            <v>0</v>
          </cell>
          <cell r="AL607">
            <v>0</v>
          </cell>
          <cell r="AM607">
            <v>0</v>
          </cell>
          <cell r="AQ607">
            <v>0</v>
          </cell>
          <cell r="AR607">
            <v>0</v>
          </cell>
          <cell r="AS607">
            <v>0</v>
          </cell>
          <cell r="AX607" t="e">
            <v>#N/A</v>
          </cell>
          <cell r="AY607" t="e">
            <v>#N/A</v>
          </cell>
          <cell r="AZ607" t="e">
            <v>#N/A</v>
          </cell>
          <cell r="BA607">
            <v>0</v>
          </cell>
        </row>
        <row r="608">
          <cell r="B608">
            <v>1941</v>
          </cell>
          <cell r="C608" t="str">
            <v>AZIM AHMAD</v>
          </cell>
          <cell r="D608" t="str">
            <v>MUKHTAR AHMAD</v>
          </cell>
          <cell r="E608" t="str">
            <v>MOIN PLAZA, BLOCK A, 4TH FLOOR</v>
          </cell>
          <cell r="F608" t="str">
            <v>MISSION ROAD,</v>
          </cell>
          <cell r="G608" t="str">
            <v>KARACHI</v>
          </cell>
          <cell r="K608">
            <v>1956</v>
          </cell>
          <cell r="L608">
            <v>1956</v>
          </cell>
          <cell r="M608">
            <v>0</v>
          </cell>
          <cell r="N608">
            <v>1956</v>
          </cell>
          <cell r="O608">
            <v>489</v>
          </cell>
          <cell r="P608">
            <v>391</v>
          </cell>
          <cell r="Q608">
            <v>1076</v>
          </cell>
          <cell r="U608" t="str">
            <v>AZIM AHMAD</v>
          </cell>
          <cell r="Y608">
            <v>1956</v>
          </cell>
          <cell r="Z608">
            <v>1956</v>
          </cell>
          <cell r="AA608">
            <v>391</v>
          </cell>
          <cell r="AB608" t="str">
            <v>Non Filler</v>
          </cell>
          <cell r="AE608">
            <v>0</v>
          </cell>
          <cell r="AF608">
            <v>0</v>
          </cell>
          <cell r="AG608">
            <v>0</v>
          </cell>
          <cell r="AK608">
            <v>0</v>
          </cell>
          <cell r="AL608">
            <v>0</v>
          </cell>
          <cell r="AM608">
            <v>0</v>
          </cell>
          <cell r="AQ608">
            <v>0</v>
          </cell>
          <cell r="AR608">
            <v>0</v>
          </cell>
          <cell r="AS608">
            <v>0</v>
          </cell>
          <cell r="AX608" t="e">
            <v>#N/A</v>
          </cell>
          <cell r="AY608" t="e">
            <v>#N/A</v>
          </cell>
          <cell r="AZ608" t="e">
            <v>#N/A</v>
          </cell>
          <cell r="BA608">
            <v>0</v>
          </cell>
        </row>
        <row r="609">
          <cell r="B609">
            <v>1942</v>
          </cell>
          <cell r="C609" t="str">
            <v>AZIZ FATIMA</v>
          </cell>
          <cell r="D609" t="str">
            <v>HAJI MOHAMMAD AZHAR</v>
          </cell>
          <cell r="E609" t="str">
            <v>J/M 714/2,MADIHA PALACE,</v>
          </cell>
          <cell r="F609" t="str">
            <v>NEAR SIDDIQA MASJID,JAMSHED ROAD,NO.3,</v>
          </cell>
          <cell r="G609" t="str">
            <v>KARACHI.(74800)</v>
          </cell>
          <cell r="K609">
            <v>253</v>
          </cell>
          <cell r="L609">
            <v>253</v>
          </cell>
          <cell r="M609">
            <v>0</v>
          </cell>
          <cell r="N609">
            <v>253</v>
          </cell>
          <cell r="O609">
            <v>63</v>
          </cell>
          <cell r="P609">
            <v>51</v>
          </cell>
          <cell r="Q609">
            <v>139</v>
          </cell>
          <cell r="U609" t="str">
            <v>AZIZ FATIMA</v>
          </cell>
          <cell r="Y609">
            <v>253</v>
          </cell>
          <cell r="Z609">
            <v>253</v>
          </cell>
          <cell r="AA609">
            <v>51</v>
          </cell>
          <cell r="AB609" t="str">
            <v>Non Filler</v>
          </cell>
          <cell r="AE609">
            <v>0</v>
          </cell>
          <cell r="AF609">
            <v>0</v>
          </cell>
          <cell r="AG609">
            <v>0</v>
          </cell>
          <cell r="AK609">
            <v>0</v>
          </cell>
          <cell r="AL609">
            <v>0</v>
          </cell>
          <cell r="AM609">
            <v>0</v>
          </cell>
          <cell r="AQ609">
            <v>0</v>
          </cell>
          <cell r="AR609">
            <v>0</v>
          </cell>
          <cell r="AS609">
            <v>0</v>
          </cell>
          <cell r="AX609" t="e">
            <v>#N/A</v>
          </cell>
          <cell r="AY609" t="e">
            <v>#N/A</v>
          </cell>
          <cell r="AZ609" t="e">
            <v>#N/A</v>
          </cell>
          <cell r="BA609">
            <v>0</v>
          </cell>
        </row>
        <row r="610">
          <cell r="B610">
            <v>1943</v>
          </cell>
          <cell r="C610" t="str">
            <v>RUQIYA PARWIN</v>
          </cell>
          <cell r="D610" t="str">
            <v>SHEIKH MOHAMMAD AHMED</v>
          </cell>
          <cell r="E610" t="str">
            <v>SAKINA SOOMRO BLDG, 3RD FLOOR, GALI NO.4</v>
          </cell>
          <cell r="F610" t="str">
            <v>NAWABAD, BLOCK B, SHAHWALIULLAH ROAD</v>
          </cell>
          <cell r="G610" t="str">
            <v>KARACHI</v>
          </cell>
          <cell r="K610">
            <v>1956</v>
          </cell>
          <cell r="L610">
            <v>1956</v>
          </cell>
          <cell r="M610">
            <v>0</v>
          </cell>
          <cell r="N610">
            <v>1956</v>
          </cell>
          <cell r="O610">
            <v>489</v>
          </cell>
          <cell r="P610">
            <v>391</v>
          </cell>
          <cell r="Q610">
            <v>1076</v>
          </cell>
          <cell r="U610" t="str">
            <v>RUQIYA PARWIN</v>
          </cell>
          <cell r="Y610">
            <v>1956</v>
          </cell>
          <cell r="Z610">
            <v>1956</v>
          </cell>
          <cell r="AA610">
            <v>391</v>
          </cell>
          <cell r="AB610" t="str">
            <v>Non Filler</v>
          </cell>
          <cell r="AE610">
            <v>0</v>
          </cell>
          <cell r="AF610">
            <v>0</v>
          </cell>
          <cell r="AG610">
            <v>0</v>
          </cell>
          <cell r="AK610">
            <v>0</v>
          </cell>
          <cell r="AL610">
            <v>0</v>
          </cell>
          <cell r="AM610">
            <v>0</v>
          </cell>
          <cell r="AQ610">
            <v>0</v>
          </cell>
          <cell r="AR610">
            <v>0</v>
          </cell>
          <cell r="AS610">
            <v>0</v>
          </cell>
          <cell r="AX610" t="e">
            <v>#N/A</v>
          </cell>
          <cell r="AY610" t="e">
            <v>#N/A</v>
          </cell>
          <cell r="AZ610" t="e">
            <v>#N/A</v>
          </cell>
          <cell r="BA610">
            <v>0</v>
          </cell>
        </row>
        <row r="611">
          <cell r="B611">
            <v>1944</v>
          </cell>
          <cell r="C611" t="str">
            <v>HUMA PARVAIZ</v>
          </cell>
          <cell r="D611" t="str">
            <v>PARWAIZ IQBAL</v>
          </cell>
          <cell r="E611" t="str">
            <v>JM.714/2,MADIHA PALACE,</v>
          </cell>
          <cell r="F611" t="str">
            <v>FLAT NO.506,5TH FLOOR,</v>
          </cell>
          <cell r="G611" t="str">
            <v>NEAR DIDDIQIA MASJID,</v>
          </cell>
          <cell r="H611" t="str">
            <v>JAMSHED ROAD NO.03,KARACHI NO.74800</v>
          </cell>
          <cell r="K611">
            <v>647</v>
          </cell>
          <cell r="L611">
            <v>647</v>
          </cell>
          <cell r="M611">
            <v>0</v>
          </cell>
          <cell r="N611">
            <v>647</v>
          </cell>
          <cell r="O611">
            <v>162</v>
          </cell>
          <cell r="P611">
            <v>129</v>
          </cell>
          <cell r="Q611">
            <v>356</v>
          </cell>
          <cell r="U611" t="str">
            <v>HUMA PARVAIZ</v>
          </cell>
          <cell r="Y611">
            <v>647</v>
          </cell>
          <cell r="Z611">
            <v>647</v>
          </cell>
          <cell r="AA611">
            <v>129</v>
          </cell>
          <cell r="AB611" t="str">
            <v>Non Filler</v>
          </cell>
          <cell r="AE611">
            <v>0</v>
          </cell>
          <cell r="AF611">
            <v>0</v>
          </cell>
          <cell r="AG611">
            <v>0</v>
          </cell>
          <cell r="AK611">
            <v>0</v>
          </cell>
          <cell r="AL611">
            <v>0</v>
          </cell>
          <cell r="AM611">
            <v>0</v>
          </cell>
          <cell r="AQ611">
            <v>0</v>
          </cell>
          <cell r="AR611">
            <v>0</v>
          </cell>
          <cell r="AS611">
            <v>0</v>
          </cell>
          <cell r="AX611" t="e">
            <v>#N/A</v>
          </cell>
          <cell r="AY611" t="e">
            <v>#N/A</v>
          </cell>
          <cell r="AZ611" t="e">
            <v>#N/A</v>
          </cell>
          <cell r="BA611">
            <v>0</v>
          </cell>
        </row>
        <row r="612">
          <cell r="B612">
            <v>1945</v>
          </cell>
          <cell r="C612" t="str">
            <v>MOHAMMED SALIM</v>
          </cell>
          <cell r="D612" t="str">
            <v>MALIK PIR BUKSH</v>
          </cell>
          <cell r="E612" t="str">
            <v>O.T.8/1-2 DAGHA PALACE, 1ST FLOOR</v>
          </cell>
          <cell r="F612" t="str">
            <v>ADAMJEE DAWOOD RAOD, KHARADAR</v>
          </cell>
          <cell r="G612" t="str">
            <v>KARACHI</v>
          </cell>
          <cell r="K612">
            <v>810</v>
          </cell>
          <cell r="L612">
            <v>810</v>
          </cell>
          <cell r="M612">
            <v>0</v>
          </cell>
          <cell r="N612">
            <v>810</v>
          </cell>
          <cell r="O612">
            <v>203</v>
          </cell>
          <cell r="P612">
            <v>162</v>
          </cell>
          <cell r="Q612">
            <v>445</v>
          </cell>
          <cell r="U612" t="str">
            <v>MOHAMMED SALIM</v>
          </cell>
          <cell r="Y612">
            <v>810</v>
          </cell>
          <cell r="Z612">
            <v>810</v>
          </cell>
          <cell r="AA612">
            <v>162</v>
          </cell>
          <cell r="AB612" t="str">
            <v>Non Filler</v>
          </cell>
          <cell r="AE612">
            <v>0</v>
          </cell>
          <cell r="AF612">
            <v>0</v>
          </cell>
          <cell r="AG612">
            <v>0</v>
          </cell>
          <cell r="AK612">
            <v>0</v>
          </cell>
          <cell r="AL612">
            <v>0</v>
          </cell>
          <cell r="AM612">
            <v>0</v>
          </cell>
          <cell r="AQ612">
            <v>0</v>
          </cell>
          <cell r="AR612">
            <v>0</v>
          </cell>
          <cell r="AS612">
            <v>0</v>
          </cell>
          <cell r="AX612" t="e">
            <v>#N/A</v>
          </cell>
          <cell r="AY612" t="e">
            <v>#N/A</v>
          </cell>
          <cell r="AZ612" t="e">
            <v>#N/A</v>
          </cell>
          <cell r="BA612">
            <v>0</v>
          </cell>
        </row>
        <row r="613">
          <cell r="B613">
            <v>1946</v>
          </cell>
          <cell r="C613" t="str">
            <v>FAROOQ BEGUM</v>
          </cell>
          <cell r="D613" t="str">
            <v>ASHFAQ AHMED</v>
          </cell>
          <cell r="E613" t="str">
            <v>JM-714/2, MADIHA PALACE,</v>
          </cell>
          <cell r="F613" t="str">
            <v>FLAT NO.506, 5TH FLOOR,</v>
          </cell>
          <cell r="G613" t="str">
            <v>NEAR SIDDIQIA MASJID,</v>
          </cell>
          <cell r="H613" t="str">
            <v>JAMSHED ROAD NO.03,KARACHI NO.74800</v>
          </cell>
          <cell r="K613">
            <v>752</v>
          </cell>
          <cell r="L613">
            <v>752</v>
          </cell>
          <cell r="M613">
            <v>0</v>
          </cell>
          <cell r="N613">
            <v>752</v>
          </cell>
          <cell r="O613">
            <v>188</v>
          </cell>
          <cell r="P613">
            <v>150</v>
          </cell>
          <cell r="Q613">
            <v>414</v>
          </cell>
          <cell r="U613" t="str">
            <v>FAROOQ BEGUM</v>
          </cell>
          <cell r="Y613">
            <v>752</v>
          </cell>
          <cell r="Z613">
            <v>752</v>
          </cell>
          <cell r="AA613">
            <v>150</v>
          </cell>
          <cell r="AB613" t="str">
            <v>Non Filler</v>
          </cell>
          <cell r="AE613">
            <v>0</v>
          </cell>
          <cell r="AF613">
            <v>0</v>
          </cell>
          <cell r="AG613">
            <v>0</v>
          </cell>
          <cell r="AK613">
            <v>0</v>
          </cell>
          <cell r="AL613">
            <v>0</v>
          </cell>
          <cell r="AM613">
            <v>0</v>
          </cell>
          <cell r="AQ613">
            <v>0</v>
          </cell>
          <cell r="AR613">
            <v>0</v>
          </cell>
          <cell r="AS613">
            <v>0</v>
          </cell>
          <cell r="AX613" t="e">
            <v>#N/A</v>
          </cell>
          <cell r="AY613" t="e">
            <v>#N/A</v>
          </cell>
          <cell r="AZ613" t="e">
            <v>#N/A</v>
          </cell>
          <cell r="BA613">
            <v>0</v>
          </cell>
        </row>
        <row r="614">
          <cell r="B614">
            <v>1947</v>
          </cell>
          <cell r="C614" t="str">
            <v>TAHIR BAIG</v>
          </cell>
          <cell r="D614" t="str">
            <v>ASHFAR BAIG</v>
          </cell>
          <cell r="E614" t="str">
            <v>SAKINA SOOMRO BLDG, 3RD FLOOR</v>
          </cell>
          <cell r="F614" t="str">
            <v>GALI NO. 4, NANAKWADA, NAWABAD</v>
          </cell>
          <cell r="G614" t="str">
            <v>KARACHI</v>
          </cell>
          <cell r="K614">
            <v>1956</v>
          </cell>
          <cell r="L614">
            <v>1956</v>
          </cell>
          <cell r="M614">
            <v>0</v>
          </cell>
          <cell r="N614">
            <v>1956</v>
          </cell>
          <cell r="O614">
            <v>489</v>
          </cell>
          <cell r="P614">
            <v>391</v>
          </cell>
          <cell r="Q614">
            <v>1076</v>
          </cell>
          <cell r="U614" t="str">
            <v>TAHIR BAIG</v>
          </cell>
          <cell r="Y614">
            <v>1956</v>
          </cell>
          <cell r="Z614">
            <v>1956</v>
          </cell>
          <cell r="AA614">
            <v>391</v>
          </cell>
          <cell r="AB614" t="str">
            <v>Non Filler</v>
          </cell>
          <cell r="AE614">
            <v>0</v>
          </cell>
          <cell r="AF614">
            <v>0</v>
          </cell>
          <cell r="AG614">
            <v>0</v>
          </cell>
          <cell r="AK614">
            <v>0</v>
          </cell>
          <cell r="AL614">
            <v>0</v>
          </cell>
          <cell r="AM614">
            <v>0</v>
          </cell>
          <cell r="AQ614">
            <v>0</v>
          </cell>
          <cell r="AR614">
            <v>0</v>
          </cell>
          <cell r="AS614">
            <v>0</v>
          </cell>
          <cell r="AX614" t="e">
            <v>#N/A</v>
          </cell>
          <cell r="AY614" t="e">
            <v>#N/A</v>
          </cell>
          <cell r="AZ614" t="e">
            <v>#N/A</v>
          </cell>
          <cell r="BA614">
            <v>0</v>
          </cell>
        </row>
        <row r="615">
          <cell r="B615">
            <v>1948</v>
          </cell>
          <cell r="C615" t="str">
            <v>KHAIR UN NISA</v>
          </cell>
          <cell r="D615" t="str">
            <v>SYED MANZAR HUSAIN</v>
          </cell>
          <cell r="E615" t="str">
            <v>373/17, RAHINABD,</v>
          </cell>
          <cell r="F615" t="str">
            <v>F.B.AREA,</v>
          </cell>
          <cell r="G615" t="str">
            <v>KARACHI</v>
          </cell>
          <cell r="K615">
            <v>3264</v>
          </cell>
          <cell r="L615">
            <v>3264</v>
          </cell>
          <cell r="M615">
            <v>0</v>
          </cell>
          <cell r="N615">
            <v>3264</v>
          </cell>
          <cell r="O615">
            <v>816</v>
          </cell>
          <cell r="P615">
            <v>653</v>
          </cell>
          <cell r="Q615">
            <v>1795</v>
          </cell>
          <cell r="U615" t="str">
            <v>KHAIR UN NISA</v>
          </cell>
          <cell r="Y615">
            <v>3264</v>
          </cell>
          <cell r="Z615">
            <v>3264</v>
          </cell>
          <cell r="AA615">
            <v>653</v>
          </cell>
          <cell r="AB615" t="str">
            <v>Non Filler</v>
          </cell>
          <cell r="AE615">
            <v>0</v>
          </cell>
          <cell r="AF615">
            <v>0</v>
          </cell>
          <cell r="AG615">
            <v>0</v>
          </cell>
          <cell r="AK615">
            <v>0</v>
          </cell>
          <cell r="AL615">
            <v>0</v>
          </cell>
          <cell r="AM615">
            <v>0</v>
          </cell>
          <cell r="AQ615">
            <v>0</v>
          </cell>
          <cell r="AR615">
            <v>0</v>
          </cell>
          <cell r="AS615">
            <v>0</v>
          </cell>
          <cell r="AX615" t="e">
            <v>#N/A</v>
          </cell>
          <cell r="AY615" t="e">
            <v>#N/A</v>
          </cell>
          <cell r="AZ615" t="e">
            <v>#N/A</v>
          </cell>
          <cell r="BA615">
            <v>0</v>
          </cell>
        </row>
        <row r="616">
          <cell r="B616">
            <v>1951</v>
          </cell>
          <cell r="C616" t="str">
            <v>NILOFAR</v>
          </cell>
          <cell r="D616" t="str">
            <v>SHAHANSHAH HUSSAIN</v>
          </cell>
          <cell r="E616" t="str">
            <v>HOUSE NO. H-28/9(A)</v>
          </cell>
          <cell r="F616" t="str">
            <v>MALIR EXTN COLONY, KHOKHRAPAR 1</v>
          </cell>
          <cell r="G616" t="str">
            <v>KARACHI-37</v>
          </cell>
          <cell r="K616">
            <v>145</v>
          </cell>
          <cell r="L616">
            <v>145</v>
          </cell>
          <cell r="M616">
            <v>0</v>
          </cell>
          <cell r="N616">
            <v>145</v>
          </cell>
          <cell r="O616">
            <v>36</v>
          </cell>
          <cell r="P616">
            <v>29</v>
          </cell>
          <cell r="Q616">
            <v>80</v>
          </cell>
          <cell r="U616" t="str">
            <v>NILOFAR</v>
          </cell>
          <cell r="Y616">
            <v>145</v>
          </cell>
          <cell r="Z616">
            <v>145</v>
          </cell>
          <cell r="AA616">
            <v>29</v>
          </cell>
          <cell r="AB616" t="str">
            <v>Non Filler</v>
          </cell>
          <cell r="AE616">
            <v>0</v>
          </cell>
          <cell r="AF616">
            <v>0</v>
          </cell>
          <cell r="AG616">
            <v>0</v>
          </cell>
          <cell r="AK616">
            <v>0</v>
          </cell>
          <cell r="AL616">
            <v>0</v>
          </cell>
          <cell r="AM616">
            <v>0</v>
          </cell>
          <cell r="AQ616">
            <v>0</v>
          </cell>
          <cell r="AR616">
            <v>0</v>
          </cell>
          <cell r="AS616">
            <v>0</v>
          </cell>
          <cell r="AX616" t="e">
            <v>#N/A</v>
          </cell>
          <cell r="AY616" t="str">
            <v>-</v>
          </cell>
          <cell r="AZ616" t="e">
            <v>#N/A</v>
          </cell>
          <cell r="BA616">
            <v>80</v>
          </cell>
        </row>
        <row r="617">
          <cell r="B617">
            <v>1952</v>
          </cell>
          <cell r="C617" t="str">
            <v>M. HANIF</v>
          </cell>
          <cell r="D617" t="str">
            <v>SULAMAN</v>
          </cell>
          <cell r="E617" t="str">
            <v>2/6, MARIUM PALACE, CHAND BIBI ROAD</v>
          </cell>
          <cell r="F617" t="str">
            <v>NANAKWADA,</v>
          </cell>
          <cell r="G617" t="str">
            <v>KARACHI</v>
          </cell>
          <cell r="K617">
            <v>167</v>
          </cell>
          <cell r="L617">
            <v>167</v>
          </cell>
          <cell r="M617">
            <v>0</v>
          </cell>
          <cell r="N617">
            <v>167</v>
          </cell>
          <cell r="O617">
            <v>42</v>
          </cell>
          <cell r="P617">
            <v>33</v>
          </cell>
          <cell r="Q617">
            <v>92</v>
          </cell>
          <cell r="U617" t="str">
            <v>M. HANIF</v>
          </cell>
          <cell r="Y617">
            <v>167</v>
          </cell>
          <cell r="Z617">
            <v>167</v>
          </cell>
          <cell r="AA617">
            <v>33</v>
          </cell>
          <cell r="AB617" t="str">
            <v>Non Filler</v>
          </cell>
          <cell r="AE617">
            <v>0</v>
          </cell>
          <cell r="AF617">
            <v>0</v>
          </cell>
          <cell r="AG617">
            <v>0</v>
          </cell>
          <cell r="AK617">
            <v>0</v>
          </cell>
          <cell r="AL617">
            <v>0</v>
          </cell>
          <cell r="AM617">
            <v>0</v>
          </cell>
          <cell r="AQ617">
            <v>0</v>
          </cell>
          <cell r="AR617">
            <v>0</v>
          </cell>
          <cell r="AS617">
            <v>0</v>
          </cell>
          <cell r="AX617" t="e">
            <v>#N/A</v>
          </cell>
          <cell r="AY617" t="e">
            <v>#N/A</v>
          </cell>
          <cell r="AZ617" t="e">
            <v>#N/A</v>
          </cell>
          <cell r="BA617">
            <v>0</v>
          </cell>
        </row>
        <row r="618">
          <cell r="B618">
            <v>1953</v>
          </cell>
          <cell r="C618" t="str">
            <v>GUL MOHAMMAD BUMBIA</v>
          </cell>
          <cell r="D618" t="str">
            <v>VALI MOHAMMED BUMBIA</v>
          </cell>
          <cell r="E618" t="str">
            <v>MEMON   COMPLEX, B-11, D-1,</v>
          </cell>
          <cell r="F618" t="str">
            <v>BLOCK M, NORTH NAZIMABAD</v>
          </cell>
          <cell r="G618" t="str">
            <v>KARACHI</v>
          </cell>
          <cell r="K618">
            <v>3264</v>
          </cell>
          <cell r="L618">
            <v>3264</v>
          </cell>
          <cell r="M618">
            <v>0</v>
          </cell>
          <cell r="N618">
            <v>3264</v>
          </cell>
          <cell r="O618">
            <v>816</v>
          </cell>
          <cell r="P618">
            <v>653</v>
          </cell>
          <cell r="Q618">
            <v>1795</v>
          </cell>
          <cell r="U618" t="str">
            <v>GUL MOHAMMAD BUMBIA</v>
          </cell>
          <cell r="Y618">
            <v>3264</v>
          </cell>
          <cell r="Z618">
            <v>3264</v>
          </cell>
          <cell r="AA618">
            <v>653</v>
          </cell>
          <cell r="AB618" t="str">
            <v>Non Filler</v>
          </cell>
          <cell r="AE618">
            <v>0</v>
          </cell>
          <cell r="AF618">
            <v>0</v>
          </cell>
          <cell r="AG618">
            <v>0</v>
          </cell>
          <cell r="AK618">
            <v>0</v>
          </cell>
          <cell r="AL618">
            <v>0</v>
          </cell>
          <cell r="AM618">
            <v>0</v>
          </cell>
          <cell r="AQ618">
            <v>0</v>
          </cell>
          <cell r="AR618">
            <v>0</v>
          </cell>
          <cell r="AS618">
            <v>0</v>
          </cell>
          <cell r="AX618" t="e">
            <v>#N/A</v>
          </cell>
          <cell r="AY618" t="e">
            <v>#N/A</v>
          </cell>
          <cell r="AZ618" t="e">
            <v>#N/A</v>
          </cell>
          <cell r="BA618">
            <v>0</v>
          </cell>
        </row>
        <row r="619">
          <cell r="B619">
            <v>1955</v>
          </cell>
          <cell r="C619" t="str">
            <v>RABIA BAI</v>
          </cell>
          <cell r="D619" t="str">
            <v>ABDUL SATTAR</v>
          </cell>
          <cell r="E619" t="str">
            <v>GK 4/4 SADRUDDIN BROS BLDG 2ND FLOOR</v>
          </cell>
          <cell r="F619" t="str">
            <v>KASSAM ST, KHARADAR</v>
          </cell>
          <cell r="G619" t="str">
            <v>KARACHI</v>
          </cell>
          <cell r="K619">
            <v>391</v>
          </cell>
          <cell r="L619">
            <v>391</v>
          </cell>
          <cell r="M619">
            <v>0</v>
          </cell>
          <cell r="N619">
            <v>391</v>
          </cell>
          <cell r="O619">
            <v>98</v>
          </cell>
          <cell r="P619">
            <v>78</v>
          </cell>
          <cell r="Q619">
            <v>215</v>
          </cell>
          <cell r="U619" t="str">
            <v>RABIA BAI</v>
          </cell>
          <cell r="Y619">
            <v>391</v>
          </cell>
          <cell r="Z619">
            <v>391</v>
          </cell>
          <cell r="AA619">
            <v>78</v>
          </cell>
          <cell r="AB619" t="str">
            <v>Non Filler</v>
          </cell>
          <cell r="AE619">
            <v>0</v>
          </cell>
          <cell r="AF619">
            <v>0</v>
          </cell>
          <cell r="AG619">
            <v>0</v>
          </cell>
          <cell r="AK619">
            <v>0</v>
          </cell>
          <cell r="AL619">
            <v>0</v>
          </cell>
          <cell r="AM619">
            <v>0</v>
          </cell>
          <cell r="AQ619">
            <v>0</v>
          </cell>
          <cell r="AR619">
            <v>0</v>
          </cell>
          <cell r="AS619">
            <v>0</v>
          </cell>
          <cell r="AX619" t="e">
            <v>#N/A</v>
          </cell>
          <cell r="AY619" t="e">
            <v>#N/A</v>
          </cell>
          <cell r="AZ619" t="e">
            <v>#N/A</v>
          </cell>
          <cell r="BA619">
            <v>0</v>
          </cell>
        </row>
        <row r="620">
          <cell r="B620">
            <v>1958</v>
          </cell>
          <cell r="C620" t="str">
            <v>HAFIZA</v>
          </cell>
          <cell r="D620" t="str">
            <v>ABDUL SATTAR</v>
          </cell>
          <cell r="E620" t="str">
            <v>B-394. SECTOR NI</v>
          </cell>
          <cell r="F620" t="str">
            <v>METROVILLE NO. 1, SITE</v>
          </cell>
          <cell r="G620" t="str">
            <v>KARACHI</v>
          </cell>
          <cell r="K620">
            <v>1956</v>
          </cell>
          <cell r="L620">
            <v>1956</v>
          </cell>
          <cell r="M620">
            <v>0</v>
          </cell>
          <cell r="N620">
            <v>1956</v>
          </cell>
          <cell r="O620">
            <v>489</v>
          </cell>
          <cell r="P620">
            <v>391</v>
          </cell>
          <cell r="Q620">
            <v>1076</v>
          </cell>
          <cell r="U620" t="str">
            <v>HAFIZA</v>
          </cell>
          <cell r="Y620">
            <v>1956</v>
          </cell>
          <cell r="Z620">
            <v>1956</v>
          </cell>
          <cell r="AA620">
            <v>391</v>
          </cell>
          <cell r="AB620" t="str">
            <v>Non Filler</v>
          </cell>
          <cell r="AE620">
            <v>0</v>
          </cell>
          <cell r="AF620">
            <v>0</v>
          </cell>
          <cell r="AG620">
            <v>0</v>
          </cell>
          <cell r="AK620">
            <v>0</v>
          </cell>
          <cell r="AL620">
            <v>0</v>
          </cell>
          <cell r="AM620">
            <v>0</v>
          </cell>
          <cell r="AQ620">
            <v>0</v>
          </cell>
          <cell r="AR620">
            <v>0</v>
          </cell>
          <cell r="AS620">
            <v>0</v>
          </cell>
          <cell r="AX620" t="e">
            <v>#N/A</v>
          </cell>
          <cell r="AY620" t="e">
            <v>#N/A</v>
          </cell>
          <cell r="AZ620" t="e">
            <v>#N/A</v>
          </cell>
          <cell r="BA620">
            <v>0</v>
          </cell>
        </row>
        <row r="621">
          <cell r="B621">
            <v>1959</v>
          </cell>
          <cell r="C621" t="str">
            <v>M. ARIF IQBAL</v>
          </cell>
          <cell r="D621" t="str">
            <v>M.YAHYA</v>
          </cell>
          <cell r="E621" t="str">
            <v>O.T.5/42, SHOP NO. 1, NAZIR MANSION</v>
          </cell>
          <cell r="F621" t="str">
            <v>BOMBAY BAZAR</v>
          </cell>
          <cell r="G621" t="str">
            <v>KARACHI</v>
          </cell>
          <cell r="K621">
            <v>9</v>
          </cell>
          <cell r="L621">
            <v>9</v>
          </cell>
          <cell r="M621">
            <v>0</v>
          </cell>
          <cell r="N621">
            <v>9</v>
          </cell>
          <cell r="O621">
            <v>2</v>
          </cell>
          <cell r="P621">
            <v>2</v>
          </cell>
          <cell r="Q621">
            <v>5</v>
          </cell>
          <cell r="U621" t="str">
            <v>M. ARIF IQBAL</v>
          </cell>
          <cell r="Y621">
            <v>9</v>
          </cell>
          <cell r="Z621">
            <v>9</v>
          </cell>
          <cell r="AA621">
            <v>2</v>
          </cell>
          <cell r="AB621" t="str">
            <v>Non Filler</v>
          </cell>
          <cell r="AE621">
            <v>0</v>
          </cell>
          <cell r="AF621">
            <v>0</v>
          </cell>
          <cell r="AG621">
            <v>0</v>
          </cell>
          <cell r="AK621">
            <v>0</v>
          </cell>
          <cell r="AL621">
            <v>0</v>
          </cell>
          <cell r="AM621">
            <v>0</v>
          </cell>
          <cell r="AQ621">
            <v>0</v>
          </cell>
          <cell r="AR621">
            <v>0</v>
          </cell>
          <cell r="AS621">
            <v>0</v>
          </cell>
          <cell r="AX621" t="e">
            <v>#N/A</v>
          </cell>
          <cell r="AY621" t="e">
            <v>#N/A</v>
          </cell>
          <cell r="AZ621" t="e">
            <v>#N/A</v>
          </cell>
          <cell r="BA621">
            <v>0</v>
          </cell>
        </row>
        <row r="622">
          <cell r="B622">
            <v>1962</v>
          </cell>
          <cell r="C622" t="str">
            <v>MOHAMMAD ISHAQ</v>
          </cell>
          <cell r="D622" t="str">
            <v>MOHAMMAD QASIM</v>
          </cell>
          <cell r="E622" t="str">
            <v>D-247, BLOCK 4</v>
          </cell>
          <cell r="F622" t="str">
            <v>F.B.AREA</v>
          </cell>
          <cell r="G622" t="str">
            <v>KARACHI</v>
          </cell>
          <cell r="K622">
            <v>156</v>
          </cell>
          <cell r="L622">
            <v>156</v>
          </cell>
          <cell r="M622">
            <v>0</v>
          </cell>
          <cell r="N622">
            <v>156</v>
          </cell>
          <cell r="O622">
            <v>39</v>
          </cell>
          <cell r="P622">
            <v>31</v>
          </cell>
          <cell r="Q622">
            <v>86</v>
          </cell>
          <cell r="U622" t="str">
            <v>MOHAMMAD ISHAQ</v>
          </cell>
          <cell r="Y622">
            <v>156</v>
          </cell>
          <cell r="Z622">
            <v>156</v>
          </cell>
          <cell r="AA622">
            <v>31</v>
          </cell>
          <cell r="AB622" t="str">
            <v>Non Filler</v>
          </cell>
          <cell r="AE622">
            <v>0</v>
          </cell>
          <cell r="AF622">
            <v>0</v>
          </cell>
          <cell r="AG622">
            <v>0</v>
          </cell>
          <cell r="AK622">
            <v>0</v>
          </cell>
          <cell r="AL622">
            <v>0</v>
          </cell>
          <cell r="AM622">
            <v>0</v>
          </cell>
          <cell r="AQ622">
            <v>0</v>
          </cell>
          <cell r="AR622">
            <v>0</v>
          </cell>
          <cell r="AS622">
            <v>0</v>
          </cell>
          <cell r="AX622" t="e">
            <v>#N/A</v>
          </cell>
          <cell r="AY622" t="e">
            <v>#N/A</v>
          </cell>
          <cell r="AZ622" t="e">
            <v>#N/A</v>
          </cell>
          <cell r="BA622">
            <v>0</v>
          </cell>
        </row>
        <row r="623">
          <cell r="B623">
            <v>1963</v>
          </cell>
          <cell r="C623" t="str">
            <v>MOHAMMAD HANIF</v>
          </cell>
          <cell r="D623" t="str">
            <v>HAJI ESMAIL</v>
          </cell>
          <cell r="E623" t="str">
            <v>FLAT NO. 8, 4TH FLOOR, YOUNUS MANZIL</v>
          </cell>
          <cell r="F623" t="str">
            <v>SISTER SQUARE ROAD, 19 A.M.AKSAR RD</v>
          </cell>
          <cell r="G623" t="str">
            <v>KARACHI</v>
          </cell>
          <cell r="K623">
            <v>156</v>
          </cell>
          <cell r="L623">
            <v>156</v>
          </cell>
          <cell r="M623">
            <v>0</v>
          </cell>
          <cell r="N623">
            <v>156</v>
          </cell>
          <cell r="O623">
            <v>39</v>
          </cell>
          <cell r="P623">
            <v>31</v>
          </cell>
          <cell r="Q623">
            <v>86</v>
          </cell>
          <cell r="U623" t="str">
            <v>MOHAMMAD HANIF</v>
          </cell>
          <cell r="Y623">
            <v>156</v>
          </cell>
          <cell r="Z623">
            <v>156</v>
          </cell>
          <cell r="AA623">
            <v>31</v>
          </cell>
          <cell r="AB623" t="str">
            <v>Non Filler</v>
          </cell>
          <cell r="AE623">
            <v>0</v>
          </cell>
          <cell r="AF623">
            <v>0</v>
          </cell>
          <cell r="AG623">
            <v>0</v>
          </cell>
          <cell r="AK623">
            <v>0</v>
          </cell>
          <cell r="AL623">
            <v>0</v>
          </cell>
          <cell r="AM623">
            <v>0</v>
          </cell>
          <cell r="AQ623">
            <v>0</v>
          </cell>
          <cell r="AR623">
            <v>0</v>
          </cell>
          <cell r="AS623">
            <v>0</v>
          </cell>
          <cell r="AX623" t="e">
            <v>#N/A</v>
          </cell>
          <cell r="AY623" t="e">
            <v>#N/A</v>
          </cell>
          <cell r="AZ623" t="e">
            <v>#N/A</v>
          </cell>
          <cell r="BA623">
            <v>0</v>
          </cell>
        </row>
        <row r="624">
          <cell r="B624">
            <v>1964</v>
          </cell>
          <cell r="C624" t="str">
            <v>AMIN UR RHEMAN</v>
          </cell>
          <cell r="D624" t="str">
            <v>SADSHA RHEMAN</v>
          </cell>
          <cell r="E624" t="str">
            <v>FLAT NO. 8, 4TH FLOOR, YOUNUS MANZIL</v>
          </cell>
          <cell r="F624" t="str">
            <v>SISTER SQUARE ROAD, 19 A.M.AKSAR RD</v>
          </cell>
          <cell r="G624" t="str">
            <v>KARACHI</v>
          </cell>
          <cell r="K624">
            <v>156</v>
          </cell>
          <cell r="L624">
            <v>156</v>
          </cell>
          <cell r="M624">
            <v>0</v>
          </cell>
          <cell r="N624">
            <v>156</v>
          </cell>
          <cell r="O624">
            <v>39</v>
          </cell>
          <cell r="P624">
            <v>31</v>
          </cell>
          <cell r="Q624">
            <v>86</v>
          </cell>
          <cell r="U624" t="str">
            <v>AMIN UR RHEMAN</v>
          </cell>
          <cell r="Y624">
            <v>156</v>
          </cell>
          <cell r="Z624">
            <v>156</v>
          </cell>
          <cell r="AA624">
            <v>31</v>
          </cell>
          <cell r="AB624" t="str">
            <v>Non Filler</v>
          </cell>
          <cell r="AE624">
            <v>0</v>
          </cell>
          <cell r="AF624">
            <v>0</v>
          </cell>
          <cell r="AG624">
            <v>0</v>
          </cell>
          <cell r="AK624">
            <v>0</v>
          </cell>
          <cell r="AL624">
            <v>0</v>
          </cell>
          <cell r="AM624">
            <v>0</v>
          </cell>
          <cell r="AQ624">
            <v>0</v>
          </cell>
          <cell r="AR624">
            <v>0</v>
          </cell>
          <cell r="AS624">
            <v>0</v>
          </cell>
          <cell r="AX624" t="e">
            <v>#N/A</v>
          </cell>
          <cell r="AY624" t="e">
            <v>#N/A</v>
          </cell>
          <cell r="AZ624" t="e">
            <v>#N/A</v>
          </cell>
          <cell r="BA624">
            <v>0</v>
          </cell>
        </row>
        <row r="625">
          <cell r="B625">
            <v>1968</v>
          </cell>
          <cell r="C625" t="str">
            <v>HANIFA</v>
          </cell>
          <cell r="D625" t="str">
            <v>ABDUL SATTAR</v>
          </cell>
          <cell r="E625" t="str">
            <v>SHOP NO. 11 AL LIBAS</v>
          </cell>
          <cell r="F625" t="str">
            <v>SADDAR CO OPERATIVE MARKET, SADDAR</v>
          </cell>
          <cell r="G625" t="str">
            <v>KARACHI</v>
          </cell>
          <cell r="K625">
            <v>156</v>
          </cell>
          <cell r="L625">
            <v>156</v>
          </cell>
          <cell r="M625">
            <v>0</v>
          </cell>
          <cell r="N625">
            <v>156</v>
          </cell>
          <cell r="O625">
            <v>39</v>
          </cell>
          <cell r="P625">
            <v>31</v>
          </cell>
          <cell r="Q625">
            <v>86</v>
          </cell>
          <cell r="U625" t="str">
            <v>HANIFA</v>
          </cell>
          <cell r="Y625">
            <v>156</v>
          </cell>
          <cell r="Z625">
            <v>156</v>
          </cell>
          <cell r="AA625">
            <v>31</v>
          </cell>
          <cell r="AB625" t="str">
            <v>Non Filler</v>
          </cell>
          <cell r="AE625">
            <v>0</v>
          </cell>
          <cell r="AF625">
            <v>0</v>
          </cell>
          <cell r="AG625">
            <v>0</v>
          </cell>
          <cell r="AK625">
            <v>0</v>
          </cell>
          <cell r="AL625">
            <v>0</v>
          </cell>
          <cell r="AM625">
            <v>0</v>
          </cell>
          <cell r="AQ625">
            <v>0</v>
          </cell>
          <cell r="AR625">
            <v>0</v>
          </cell>
          <cell r="AS625">
            <v>0</v>
          </cell>
          <cell r="AX625" t="e">
            <v>#N/A</v>
          </cell>
          <cell r="AY625" t="e">
            <v>#N/A</v>
          </cell>
          <cell r="AZ625" t="e">
            <v>#N/A</v>
          </cell>
          <cell r="BA625">
            <v>0</v>
          </cell>
        </row>
        <row r="626">
          <cell r="B626">
            <v>1971</v>
          </cell>
          <cell r="C626" t="str">
            <v>M.NASIR</v>
          </cell>
          <cell r="D626" t="str">
            <v>M.ISMAIL</v>
          </cell>
          <cell r="E626" t="str">
            <v>301-SAKI PLAZA, LY 7/9,</v>
          </cell>
          <cell r="F626" t="str">
            <v>H.SHAH BHUKRI RD, MUSA LANE</v>
          </cell>
          <cell r="G626" t="str">
            <v>KARACHI</v>
          </cell>
          <cell r="K626">
            <v>104</v>
          </cell>
          <cell r="L626">
            <v>104</v>
          </cell>
          <cell r="M626">
            <v>0</v>
          </cell>
          <cell r="N626">
            <v>104</v>
          </cell>
          <cell r="O626">
            <v>26</v>
          </cell>
          <cell r="P626">
            <v>16</v>
          </cell>
          <cell r="Q626">
            <v>62</v>
          </cell>
          <cell r="U626" t="str">
            <v>M.NASIR</v>
          </cell>
          <cell r="V626" t="str">
            <v>4230108636123</v>
          </cell>
          <cell r="Y626">
            <v>104</v>
          </cell>
          <cell r="Z626">
            <v>104</v>
          </cell>
          <cell r="AA626">
            <v>16</v>
          </cell>
          <cell r="AB626" t="str">
            <v>Filler</v>
          </cell>
          <cell r="AE626">
            <v>0</v>
          </cell>
          <cell r="AF626">
            <v>0</v>
          </cell>
          <cell r="AG626">
            <v>0</v>
          </cell>
          <cell r="AK626">
            <v>0</v>
          </cell>
          <cell r="AL626">
            <v>0</v>
          </cell>
          <cell r="AM626">
            <v>0</v>
          </cell>
          <cell r="AQ626">
            <v>0</v>
          </cell>
          <cell r="AR626">
            <v>0</v>
          </cell>
          <cell r="AS626">
            <v>0</v>
          </cell>
          <cell r="AX626" t="e">
            <v>#N/A</v>
          </cell>
          <cell r="AY626" t="e">
            <v>#N/A</v>
          </cell>
          <cell r="AZ626" t="e">
            <v>#N/A</v>
          </cell>
          <cell r="BA626">
            <v>0</v>
          </cell>
        </row>
        <row r="627">
          <cell r="B627">
            <v>1978</v>
          </cell>
          <cell r="C627" t="str">
            <v>YASMIN PARVEEN</v>
          </cell>
          <cell r="D627" t="str">
            <v>MOHAMMAD RASHID</v>
          </cell>
          <cell r="E627" t="str">
            <v>333, SECTOR 51-B</v>
          </cell>
          <cell r="F627" t="str">
            <v>KORANGI NO. 6,</v>
          </cell>
          <cell r="G627" t="str">
            <v>KARACHI-31</v>
          </cell>
          <cell r="K627">
            <v>145</v>
          </cell>
          <cell r="L627">
            <v>145</v>
          </cell>
          <cell r="M627">
            <v>0</v>
          </cell>
          <cell r="N627">
            <v>145</v>
          </cell>
          <cell r="O627">
            <v>36</v>
          </cell>
          <cell r="P627">
            <v>29</v>
          </cell>
          <cell r="Q627">
            <v>80</v>
          </cell>
          <cell r="U627" t="str">
            <v>YASMIN PARVEEN</v>
          </cell>
          <cell r="Y627">
            <v>145</v>
          </cell>
          <cell r="Z627">
            <v>145</v>
          </cell>
          <cell r="AA627">
            <v>29</v>
          </cell>
          <cell r="AB627" t="str">
            <v>Non Filler</v>
          </cell>
          <cell r="AE627">
            <v>0</v>
          </cell>
          <cell r="AF627">
            <v>0</v>
          </cell>
          <cell r="AG627">
            <v>0</v>
          </cell>
          <cell r="AK627">
            <v>0</v>
          </cell>
          <cell r="AL627">
            <v>0</v>
          </cell>
          <cell r="AM627">
            <v>0</v>
          </cell>
          <cell r="AQ627">
            <v>0</v>
          </cell>
          <cell r="AR627">
            <v>0</v>
          </cell>
          <cell r="AS627">
            <v>0</v>
          </cell>
          <cell r="AX627" t="e">
            <v>#N/A</v>
          </cell>
          <cell r="AY627" t="e">
            <v>#N/A</v>
          </cell>
          <cell r="AZ627" t="e">
            <v>#N/A</v>
          </cell>
          <cell r="BA627">
            <v>0</v>
          </cell>
        </row>
        <row r="628">
          <cell r="B628">
            <v>1990</v>
          </cell>
          <cell r="C628" t="str">
            <v>RUKHSANA YASMEEN</v>
          </cell>
          <cell r="D628" t="str">
            <v>IFTIKHAR ALI KHAN</v>
          </cell>
          <cell r="E628" t="str">
            <v>O.T.5/42, 3RD FLOOR</v>
          </cell>
          <cell r="F628" t="str">
            <v>NAZAR MANSIN,BOMBAY BAZAR</v>
          </cell>
          <cell r="G628" t="str">
            <v>KARACHI</v>
          </cell>
          <cell r="K628">
            <v>1956</v>
          </cell>
          <cell r="L628">
            <v>1956</v>
          </cell>
          <cell r="M628">
            <v>0</v>
          </cell>
          <cell r="N628">
            <v>1956</v>
          </cell>
          <cell r="O628">
            <v>489</v>
          </cell>
          <cell r="P628">
            <v>391</v>
          </cell>
          <cell r="Q628">
            <v>1076</v>
          </cell>
          <cell r="U628" t="str">
            <v>RUKHSANA YASMEEN</v>
          </cell>
          <cell r="Y628">
            <v>1956</v>
          </cell>
          <cell r="Z628">
            <v>1956</v>
          </cell>
          <cell r="AA628">
            <v>391</v>
          </cell>
          <cell r="AB628" t="str">
            <v>Non Filler</v>
          </cell>
          <cell r="AE628">
            <v>0</v>
          </cell>
          <cell r="AF628">
            <v>0</v>
          </cell>
          <cell r="AG628">
            <v>0</v>
          </cell>
          <cell r="AK628">
            <v>0</v>
          </cell>
          <cell r="AL628">
            <v>0</v>
          </cell>
          <cell r="AM628">
            <v>0</v>
          </cell>
          <cell r="AQ628">
            <v>0</v>
          </cell>
          <cell r="AR628">
            <v>0</v>
          </cell>
          <cell r="AS628">
            <v>0</v>
          </cell>
          <cell r="AX628" t="e">
            <v>#N/A</v>
          </cell>
          <cell r="AY628" t="e">
            <v>#N/A</v>
          </cell>
          <cell r="AZ628" t="e">
            <v>#N/A</v>
          </cell>
          <cell r="BA628">
            <v>0</v>
          </cell>
        </row>
        <row r="629">
          <cell r="B629">
            <v>1991</v>
          </cell>
          <cell r="C629" t="str">
            <v>FOZIA TALAT</v>
          </cell>
          <cell r="D629" t="str">
            <v>HAKIM MOHAMMAD YAQOOB</v>
          </cell>
          <cell r="E629" t="str">
            <v>O.T.5/42, 3RD FLOOR</v>
          </cell>
          <cell r="F629" t="str">
            <v>NAZAR MANSIN,BOMBAY BAZAR</v>
          </cell>
          <cell r="G629" t="str">
            <v>KARACHI</v>
          </cell>
          <cell r="K629">
            <v>1956</v>
          </cell>
          <cell r="L629">
            <v>1956</v>
          </cell>
          <cell r="M629">
            <v>0</v>
          </cell>
          <cell r="N629">
            <v>1956</v>
          </cell>
          <cell r="O629">
            <v>489</v>
          </cell>
          <cell r="P629">
            <v>391</v>
          </cell>
          <cell r="Q629">
            <v>1076</v>
          </cell>
          <cell r="U629" t="str">
            <v>FOZIA TALAT</v>
          </cell>
          <cell r="Y629">
            <v>1956</v>
          </cell>
          <cell r="Z629">
            <v>1956</v>
          </cell>
          <cell r="AA629">
            <v>391</v>
          </cell>
          <cell r="AB629" t="str">
            <v>Non Filler</v>
          </cell>
          <cell r="AE629">
            <v>0</v>
          </cell>
          <cell r="AF629">
            <v>0</v>
          </cell>
          <cell r="AG629">
            <v>0</v>
          </cell>
          <cell r="AK629">
            <v>0</v>
          </cell>
          <cell r="AL629">
            <v>0</v>
          </cell>
          <cell r="AM629">
            <v>0</v>
          </cell>
          <cell r="AQ629">
            <v>0</v>
          </cell>
          <cell r="AR629">
            <v>0</v>
          </cell>
          <cell r="AS629">
            <v>0</v>
          </cell>
          <cell r="AX629" t="e">
            <v>#N/A</v>
          </cell>
          <cell r="AY629" t="e">
            <v>#N/A</v>
          </cell>
          <cell r="AZ629" t="e">
            <v>#N/A</v>
          </cell>
          <cell r="BA629">
            <v>0</v>
          </cell>
        </row>
        <row r="630">
          <cell r="B630">
            <v>1996</v>
          </cell>
          <cell r="C630" t="str">
            <v>GHULAM HUSAIN</v>
          </cell>
          <cell r="D630" t="str">
            <v>IBRAHIM</v>
          </cell>
          <cell r="E630" t="str">
            <v>B-517/1, METROVILL S.I.T.E</v>
          </cell>
          <cell r="F630" t="str">
            <v>KARACHI</v>
          </cell>
          <cell r="K630">
            <v>251</v>
          </cell>
          <cell r="L630">
            <v>251</v>
          </cell>
          <cell r="M630">
            <v>0</v>
          </cell>
          <cell r="N630">
            <v>251</v>
          </cell>
          <cell r="O630">
            <v>63</v>
          </cell>
          <cell r="P630">
            <v>50</v>
          </cell>
          <cell r="Q630">
            <v>138</v>
          </cell>
          <cell r="U630" t="str">
            <v>GHULAM HUSAIN</v>
          </cell>
          <cell r="Y630">
            <v>251</v>
          </cell>
          <cell r="Z630">
            <v>251</v>
          </cell>
          <cell r="AA630">
            <v>50</v>
          </cell>
          <cell r="AB630" t="str">
            <v>Non Filler</v>
          </cell>
          <cell r="AE630">
            <v>0</v>
          </cell>
          <cell r="AF630">
            <v>0</v>
          </cell>
          <cell r="AG630">
            <v>0</v>
          </cell>
          <cell r="AK630">
            <v>0</v>
          </cell>
          <cell r="AL630">
            <v>0</v>
          </cell>
          <cell r="AM630">
            <v>0</v>
          </cell>
          <cell r="AQ630">
            <v>0</v>
          </cell>
          <cell r="AR630">
            <v>0</v>
          </cell>
          <cell r="AS630">
            <v>0</v>
          </cell>
          <cell r="AX630" t="e">
            <v>#N/A</v>
          </cell>
          <cell r="AY630" t="e">
            <v>#N/A</v>
          </cell>
          <cell r="AZ630" t="e">
            <v>#N/A</v>
          </cell>
          <cell r="BA630">
            <v>0</v>
          </cell>
        </row>
        <row r="631">
          <cell r="B631">
            <v>2001</v>
          </cell>
          <cell r="C631" t="str">
            <v>MOOSA HAJI WALI MOHAMMAD</v>
          </cell>
          <cell r="D631" t="str">
            <v>WALI MOHAMMAD HAJI QASIM</v>
          </cell>
          <cell r="E631" t="str">
            <v>SHOPNO.5, RAHMAT MANZIL, KAKA ST</v>
          </cell>
          <cell r="F631" t="str">
            <v>NISHTER ROAD,</v>
          </cell>
          <cell r="G631" t="str">
            <v>KARACHI</v>
          </cell>
          <cell r="K631">
            <v>156</v>
          </cell>
          <cell r="L631">
            <v>156</v>
          </cell>
          <cell r="M631">
            <v>0</v>
          </cell>
          <cell r="N631">
            <v>156</v>
          </cell>
          <cell r="O631">
            <v>39</v>
          </cell>
          <cell r="P631">
            <v>31</v>
          </cell>
          <cell r="Q631">
            <v>86</v>
          </cell>
          <cell r="U631" t="str">
            <v>MOOSA HAJI WALI MOHAMMAD</v>
          </cell>
          <cell r="Y631">
            <v>156</v>
          </cell>
          <cell r="Z631">
            <v>156</v>
          </cell>
          <cell r="AA631">
            <v>31</v>
          </cell>
          <cell r="AB631" t="str">
            <v>Non Filler</v>
          </cell>
          <cell r="AE631">
            <v>0</v>
          </cell>
          <cell r="AF631">
            <v>0</v>
          </cell>
          <cell r="AG631">
            <v>0</v>
          </cell>
          <cell r="AK631">
            <v>0</v>
          </cell>
          <cell r="AL631">
            <v>0</v>
          </cell>
          <cell r="AM631">
            <v>0</v>
          </cell>
          <cell r="AQ631">
            <v>0</v>
          </cell>
          <cell r="AR631">
            <v>0</v>
          </cell>
          <cell r="AS631">
            <v>0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</row>
        <row r="632">
          <cell r="B632">
            <v>2011</v>
          </cell>
          <cell r="C632" t="str">
            <v>MOHAMMAD  FAROOQ</v>
          </cell>
          <cell r="D632" t="str">
            <v>ABDUL KARIM</v>
          </cell>
          <cell r="E632" t="str">
            <v>4/18, SAEEDA HOUSE</v>
          </cell>
          <cell r="F632" t="str">
            <v>FERERE ROAD, FRERE MARKET</v>
          </cell>
          <cell r="G632" t="str">
            <v>KARACHI</v>
          </cell>
          <cell r="K632">
            <v>391</v>
          </cell>
          <cell r="L632">
            <v>391</v>
          </cell>
          <cell r="M632">
            <v>0</v>
          </cell>
          <cell r="N632">
            <v>391</v>
          </cell>
          <cell r="O632">
            <v>98</v>
          </cell>
          <cell r="P632">
            <v>78</v>
          </cell>
          <cell r="Q632">
            <v>215</v>
          </cell>
          <cell r="U632" t="str">
            <v>MOHAMMAD  FAROOQ</v>
          </cell>
          <cell r="Y632">
            <v>391</v>
          </cell>
          <cell r="Z632">
            <v>391</v>
          </cell>
          <cell r="AA632">
            <v>78</v>
          </cell>
          <cell r="AB632" t="str">
            <v>Non Filler</v>
          </cell>
          <cell r="AE632">
            <v>0</v>
          </cell>
          <cell r="AF632">
            <v>0</v>
          </cell>
          <cell r="AG632">
            <v>0</v>
          </cell>
          <cell r="AK632">
            <v>0</v>
          </cell>
          <cell r="AL632">
            <v>0</v>
          </cell>
          <cell r="AM632">
            <v>0</v>
          </cell>
          <cell r="AQ632">
            <v>0</v>
          </cell>
          <cell r="AR632">
            <v>0</v>
          </cell>
          <cell r="AS632">
            <v>0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</row>
        <row r="633">
          <cell r="B633">
            <v>2014</v>
          </cell>
          <cell r="C633" t="str">
            <v>HADEES UN NISA</v>
          </cell>
          <cell r="D633" t="str">
            <v>LATE MOHAMMAD IBRAHIM</v>
          </cell>
          <cell r="E633" t="str">
            <v>HOUSE NO. R-5, AL-FALAH  D  EXT,</v>
          </cell>
          <cell r="F633" t="str">
            <v>MALIR HALT,</v>
          </cell>
          <cell r="G633" t="str">
            <v>KARACHI-75210.</v>
          </cell>
          <cell r="K633">
            <v>391</v>
          </cell>
          <cell r="L633">
            <v>391</v>
          </cell>
          <cell r="M633">
            <v>0</v>
          </cell>
          <cell r="N633">
            <v>391</v>
          </cell>
          <cell r="O633">
            <v>98</v>
          </cell>
          <cell r="P633">
            <v>78</v>
          </cell>
          <cell r="Q633">
            <v>215</v>
          </cell>
          <cell r="U633" t="str">
            <v>HADEES UN NISA</v>
          </cell>
          <cell r="Y633">
            <v>391</v>
          </cell>
          <cell r="Z633">
            <v>391</v>
          </cell>
          <cell r="AA633">
            <v>78</v>
          </cell>
          <cell r="AB633" t="str">
            <v>Non Filler</v>
          </cell>
          <cell r="AE633">
            <v>0</v>
          </cell>
          <cell r="AF633">
            <v>0</v>
          </cell>
          <cell r="AG633">
            <v>0</v>
          </cell>
          <cell r="AK633">
            <v>0</v>
          </cell>
          <cell r="AL633">
            <v>0</v>
          </cell>
          <cell r="AM633">
            <v>0</v>
          </cell>
          <cell r="AQ633">
            <v>0</v>
          </cell>
          <cell r="AR633">
            <v>0</v>
          </cell>
          <cell r="AS633">
            <v>0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</row>
        <row r="634">
          <cell r="B634">
            <v>2015</v>
          </cell>
          <cell r="C634" t="str">
            <v>WAJAHAT HUSSAIN KHAN</v>
          </cell>
          <cell r="D634" t="str">
            <v>NAFASAT HUSSAIN KHAN</v>
          </cell>
          <cell r="E634" t="str">
            <v>H.NO.690, ST NO. 17 D</v>
          </cell>
          <cell r="F634" t="str">
            <v>MEHMOODABAD-5,</v>
          </cell>
          <cell r="G634" t="str">
            <v>KARACHI-44</v>
          </cell>
          <cell r="K634">
            <v>1956</v>
          </cell>
          <cell r="L634">
            <v>1956</v>
          </cell>
          <cell r="M634">
            <v>0</v>
          </cell>
          <cell r="N634">
            <v>1956</v>
          </cell>
          <cell r="O634">
            <v>489</v>
          </cell>
          <cell r="P634">
            <v>391</v>
          </cell>
          <cell r="Q634">
            <v>1076</v>
          </cell>
          <cell r="U634" t="str">
            <v>WAJAHAT HUSSAIN KHAN</v>
          </cell>
          <cell r="Y634">
            <v>1956</v>
          </cell>
          <cell r="Z634">
            <v>1956</v>
          </cell>
          <cell r="AA634">
            <v>391</v>
          </cell>
          <cell r="AB634" t="str">
            <v>Non Filler</v>
          </cell>
          <cell r="AE634">
            <v>0</v>
          </cell>
          <cell r="AF634">
            <v>0</v>
          </cell>
          <cell r="AG634">
            <v>0</v>
          </cell>
          <cell r="AK634">
            <v>0</v>
          </cell>
          <cell r="AL634">
            <v>0</v>
          </cell>
          <cell r="AM634">
            <v>0</v>
          </cell>
          <cell r="AQ634">
            <v>0</v>
          </cell>
          <cell r="AR634">
            <v>0</v>
          </cell>
          <cell r="AS634">
            <v>0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</row>
        <row r="635">
          <cell r="B635">
            <v>2016</v>
          </cell>
          <cell r="C635" t="str">
            <v>MANZOOR KHAN</v>
          </cell>
          <cell r="D635" t="str">
            <v>YAKOOB KHAN</v>
          </cell>
          <cell r="E635" t="str">
            <v>HOUSE NO. 119/2, AREA 5-D,</v>
          </cell>
          <cell r="F635" t="str">
            <v>NORTH KARACHI</v>
          </cell>
          <cell r="G635" t="str">
            <v>KARACHI</v>
          </cell>
          <cell r="K635">
            <v>391</v>
          </cell>
          <cell r="L635">
            <v>391</v>
          </cell>
          <cell r="M635">
            <v>0</v>
          </cell>
          <cell r="N635">
            <v>391</v>
          </cell>
          <cell r="O635">
            <v>98</v>
          </cell>
          <cell r="P635">
            <v>78</v>
          </cell>
          <cell r="Q635">
            <v>215</v>
          </cell>
          <cell r="U635" t="str">
            <v>MANZOOR KHAN</v>
          </cell>
          <cell r="Y635">
            <v>391</v>
          </cell>
          <cell r="Z635">
            <v>391</v>
          </cell>
          <cell r="AA635">
            <v>78</v>
          </cell>
          <cell r="AB635" t="str">
            <v>Non Filler</v>
          </cell>
          <cell r="AE635">
            <v>0</v>
          </cell>
          <cell r="AF635">
            <v>0</v>
          </cell>
          <cell r="AG635">
            <v>0</v>
          </cell>
          <cell r="AK635">
            <v>0</v>
          </cell>
          <cell r="AL635">
            <v>0</v>
          </cell>
          <cell r="AM635">
            <v>0</v>
          </cell>
          <cell r="AQ635">
            <v>0</v>
          </cell>
          <cell r="AR635">
            <v>0</v>
          </cell>
          <cell r="AS635">
            <v>0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</row>
        <row r="636">
          <cell r="B636">
            <v>2020</v>
          </cell>
          <cell r="C636" t="str">
            <v>MOHAMMAD ILYAS KHAN</v>
          </cell>
          <cell r="D636" t="str">
            <v>MAQSOOD ALI KHAN</v>
          </cell>
          <cell r="E636" t="str">
            <v>C-37, PHASE-I,</v>
          </cell>
          <cell r="F636" t="str">
            <v>GULSHAN-E-HADEED</v>
          </cell>
          <cell r="G636" t="str">
            <v>KARACHI-49</v>
          </cell>
          <cell r="K636">
            <v>391</v>
          </cell>
          <cell r="L636">
            <v>391</v>
          </cell>
          <cell r="M636">
            <v>0</v>
          </cell>
          <cell r="N636">
            <v>391</v>
          </cell>
          <cell r="O636">
            <v>98</v>
          </cell>
          <cell r="P636">
            <v>78</v>
          </cell>
          <cell r="Q636">
            <v>215</v>
          </cell>
          <cell r="U636" t="str">
            <v>MOHAMMAD ILYAS KHAN</v>
          </cell>
          <cell r="Y636">
            <v>391</v>
          </cell>
          <cell r="Z636">
            <v>391</v>
          </cell>
          <cell r="AA636">
            <v>78</v>
          </cell>
          <cell r="AB636" t="str">
            <v>Non Filler</v>
          </cell>
          <cell r="AE636">
            <v>0</v>
          </cell>
          <cell r="AF636">
            <v>0</v>
          </cell>
          <cell r="AG636">
            <v>0</v>
          </cell>
          <cell r="AK636">
            <v>0</v>
          </cell>
          <cell r="AL636">
            <v>0</v>
          </cell>
          <cell r="AM636">
            <v>0</v>
          </cell>
          <cell r="AQ636">
            <v>0</v>
          </cell>
          <cell r="AR636">
            <v>0</v>
          </cell>
          <cell r="AS636">
            <v>0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</row>
        <row r="637">
          <cell r="B637">
            <v>2029</v>
          </cell>
          <cell r="C637" t="str">
            <v>TANWEER AHMED</v>
          </cell>
          <cell r="D637" t="str">
            <v>BASHIR AHMED</v>
          </cell>
          <cell r="E637" t="str">
            <v>R.57, GULSHAN-E-SHAMIM</v>
          </cell>
          <cell r="F637" t="str">
            <v>AZIZ ABAD NO. 8</v>
          </cell>
          <cell r="G637" t="str">
            <v>KARACHI</v>
          </cell>
          <cell r="K637">
            <v>1956</v>
          </cell>
          <cell r="L637">
            <v>1956</v>
          </cell>
          <cell r="M637">
            <v>0</v>
          </cell>
          <cell r="N637">
            <v>1956</v>
          </cell>
          <cell r="O637">
            <v>489</v>
          </cell>
          <cell r="P637">
            <v>391</v>
          </cell>
          <cell r="Q637">
            <v>1076</v>
          </cell>
          <cell r="U637" t="str">
            <v>TANWEER AHMED</v>
          </cell>
          <cell r="Y637">
            <v>1956</v>
          </cell>
          <cell r="Z637">
            <v>1956</v>
          </cell>
          <cell r="AA637">
            <v>391</v>
          </cell>
          <cell r="AB637" t="str">
            <v>Non Filler</v>
          </cell>
          <cell r="AE637">
            <v>0</v>
          </cell>
          <cell r="AF637">
            <v>0</v>
          </cell>
          <cell r="AG637">
            <v>0</v>
          </cell>
          <cell r="AK637">
            <v>0</v>
          </cell>
          <cell r="AL637">
            <v>0</v>
          </cell>
          <cell r="AM637">
            <v>0</v>
          </cell>
          <cell r="AQ637">
            <v>0</v>
          </cell>
          <cell r="AR637">
            <v>0</v>
          </cell>
          <cell r="AS637">
            <v>0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</row>
        <row r="638">
          <cell r="B638">
            <v>2035</v>
          </cell>
          <cell r="C638" t="str">
            <v>HUMAYUN KARIM</v>
          </cell>
          <cell r="D638" t="str">
            <v>MIAN AHSAN KARIM</v>
          </cell>
          <cell r="E638" t="str">
            <v>B-258, BLOCK C,</v>
          </cell>
          <cell r="F638" t="str">
            <v>NORTH NAZIMABAD</v>
          </cell>
          <cell r="G638" t="str">
            <v>KARACHI</v>
          </cell>
          <cell r="K638">
            <v>156</v>
          </cell>
          <cell r="L638">
            <v>156</v>
          </cell>
          <cell r="M638">
            <v>0</v>
          </cell>
          <cell r="N638">
            <v>156</v>
          </cell>
          <cell r="O638">
            <v>39</v>
          </cell>
          <cell r="P638">
            <v>31</v>
          </cell>
          <cell r="Q638">
            <v>86</v>
          </cell>
          <cell r="U638" t="str">
            <v>HUMAYUN KARIM</v>
          </cell>
          <cell r="Y638">
            <v>156</v>
          </cell>
          <cell r="Z638">
            <v>156</v>
          </cell>
          <cell r="AA638">
            <v>31</v>
          </cell>
          <cell r="AB638" t="str">
            <v>Non Filler</v>
          </cell>
          <cell r="AE638">
            <v>0</v>
          </cell>
          <cell r="AF638">
            <v>0</v>
          </cell>
          <cell r="AG638">
            <v>0</v>
          </cell>
          <cell r="AK638">
            <v>0</v>
          </cell>
          <cell r="AL638">
            <v>0</v>
          </cell>
          <cell r="AM638">
            <v>0</v>
          </cell>
          <cell r="AQ638">
            <v>0</v>
          </cell>
          <cell r="AR638">
            <v>0</v>
          </cell>
          <cell r="AS638">
            <v>0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</row>
        <row r="639">
          <cell r="B639">
            <v>2036</v>
          </cell>
          <cell r="C639" t="str">
            <v>TARIQ NAIMAT ALI</v>
          </cell>
          <cell r="D639" t="str">
            <v>CHOUDHRY NAIMAT ALI</v>
          </cell>
          <cell r="E639" t="str">
            <v>B-230, BLOCK C</v>
          </cell>
          <cell r="F639" t="str">
            <v>NORTH NAZIMABAD</v>
          </cell>
          <cell r="G639" t="str">
            <v>KARACHI</v>
          </cell>
          <cell r="K639">
            <v>156</v>
          </cell>
          <cell r="L639">
            <v>156</v>
          </cell>
          <cell r="M639">
            <v>0</v>
          </cell>
          <cell r="N639">
            <v>156</v>
          </cell>
          <cell r="O639">
            <v>39</v>
          </cell>
          <cell r="P639">
            <v>31</v>
          </cell>
          <cell r="Q639">
            <v>86</v>
          </cell>
          <cell r="U639" t="str">
            <v>TARIQ NAIMAT ALI</v>
          </cell>
          <cell r="Y639">
            <v>156</v>
          </cell>
          <cell r="Z639">
            <v>156</v>
          </cell>
          <cell r="AA639">
            <v>31</v>
          </cell>
          <cell r="AB639" t="str">
            <v>Non Filler</v>
          </cell>
          <cell r="AE639">
            <v>0</v>
          </cell>
          <cell r="AF639">
            <v>0</v>
          </cell>
          <cell r="AG639">
            <v>0</v>
          </cell>
          <cell r="AK639">
            <v>0</v>
          </cell>
          <cell r="AL639">
            <v>0</v>
          </cell>
          <cell r="AM639">
            <v>0</v>
          </cell>
          <cell r="AQ639">
            <v>0</v>
          </cell>
          <cell r="AR639">
            <v>0</v>
          </cell>
          <cell r="AS639">
            <v>0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</row>
        <row r="640">
          <cell r="B640">
            <v>2037</v>
          </cell>
          <cell r="C640" t="str">
            <v>SHAH JEHAN</v>
          </cell>
          <cell r="D640" t="str">
            <v>HAZRAT ALI</v>
          </cell>
          <cell r="E640" t="str">
            <v>C/O. MCB LTD H BLOCK BR</v>
          </cell>
          <cell r="F640" t="str">
            <v>NORTH NAZIAMBAD</v>
          </cell>
          <cell r="G640" t="str">
            <v>KARACHI</v>
          </cell>
          <cell r="K640">
            <v>126</v>
          </cell>
          <cell r="L640">
            <v>126</v>
          </cell>
          <cell r="M640">
            <v>0</v>
          </cell>
          <cell r="N640">
            <v>126</v>
          </cell>
          <cell r="O640">
            <v>32</v>
          </cell>
          <cell r="P640">
            <v>25</v>
          </cell>
          <cell r="Q640">
            <v>69</v>
          </cell>
          <cell r="U640" t="str">
            <v>SHAH JEHAN</v>
          </cell>
          <cell r="Y640">
            <v>126</v>
          </cell>
          <cell r="Z640">
            <v>126</v>
          </cell>
          <cell r="AA640">
            <v>25</v>
          </cell>
          <cell r="AB640" t="str">
            <v>Non Filler</v>
          </cell>
          <cell r="AE640">
            <v>0</v>
          </cell>
          <cell r="AF640">
            <v>0</v>
          </cell>
          <cell r="AG640">
            <v>0</v>
          </cell>
          <cell r="AK640">
            <v>0</v>
          </cell>
          <cell r="AL640">
            <v>0</v>
          </cell>
          <cell r="AM640">
            <v>0</v>
          </cell>
          <cell r="AQ640">
            <v>0</v>
          </cell>
          <cell r="AR640">
            <v>0</v>
          </cell>
          <cell r="AS640">
            <v>0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</row>
        <row r="641">
          <cell r="B641">
            <v>2039</v>
          </cell>
          <cell r="C641" t="str">
            <v>MUHAMMAD ABDUL RAUF</v>
          </cell>
          <cell r="D641" t="str">
            <v>MUHAMMA ABDUL MAJEED</v>
          </cell>
          <cell r="E641" t="str">
            <v>C-54, BLOCK H</v>
          </cell>
          <cell r="F641" t="str">
            <v>NORTH NAZIMABAD</v>
          </cell>
          <cell r="G641" t="str">
            <v>KARACHI</v>
          </cell>
          <cell r="K641">
            <v>1956</v>
          </cell>
          <cell r="L641">
            <v>1956</v>
          </cell>
          <cell r="M641">
            <v>0</v>
          </cell>
          <cell r="N641">
            <v>1956</v>
          </cell>
          <cell r="O641">
            <v>489</v>
          </cell>
          <cell r="P641">
            <v>391</v>
          </cell>
          <cell r="Q641">
            <v>1076</v>
          </cell>
          <cell r="U641" t="str">
            <v>MUHAMMAD ABDUL RAUF</v>
          </cell>
          <cell r="Y641">
            <v>1956</v>
          </cell>
          <cell r="Z641">
            <v>1956</v>
          </cell>
          <cell r="AA641">
            <v>391</v>
          </cell>
          <cell r="AB641" t="str">
            <v>Non Filler</v>
          </cell>
          <cell r="AE641">
            <v>0</v>
          </cell>
          <cell r="AF641">
            <v>0</v>
          </cell>
          <cell r="AG641">
            <v>0</v>
          </cell>
          <cell r="AK641">
            <v>0</v>
          </cell>
          <cell r="AL641">
            <v>0</v>
          </cell>
          <cell r="AM641">
            <v>0</v>
          </cell>
          <cell r="AQ641">
            <v>0</v>
          </cell>
          <cell r="AR641">
            <v>0</v>
          </cell>
          <cell r="AS641">
            <v>0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</row>
        <row r="642">
          <cell r="B642">
            <v>2042</v>
          </cell>
          <cell r="C642" t="str">
            <v>MD YAMEEN</v>
          </cell>
          <cell r="D642" t="str">
            <v>MOHD</v>
          </cell>
          <cell r="E642" t="str">
            <v>F-51 BLOCK 8 KEHKASHAW CLIFTON</v>
          </cell>
          <cell r="F642" t="str">
            <v>KARACHI.</v>
          </cell>
          <cell r="K642">
            <v>156</v>
          </cell>
          <cell r="L642">
            <v>156</v>
          </cell>
          <cell r="M642">
            <v>0</v>
          </cell>
          <cell r="N642">
            <v>156</v>
          </cell>
          <cell r="O642">
            <v>39</v>
          </cell>
          <cell r="P642">
            <v>31</v>
          </cell>
          <cell r="Q642">
            <v>86</v>
          </cell>
          <cell r="U642" t="str">
            <v>MD YAMEEN</v>
          </cell>
          <cell r="Y642">
            <v>156</v>
          </cell>
          <cell r="Z642">
            <v>156</v>
          </cell>
          <cell r="AA642">
            <v>31</v>
          </cell>
          <cell r="AB642" t="str">
            <v>Non Filler</v>
          </cell>
          <cell r="AE642">
            <v>0</v>
          </cell>
          <cell r="AF642">
            <v>0</v>
          </cell>
          <cell r="AG642">
            <v>0</v>
          </cell>
          <cell r="AK642">
            <v>0</v>
          </cell>
          <cell r="AL642">
            <v>0</v>
          </cell>
          <cell r="AM642">
            <v>0</v>
          </cell>
          <cell r="AQ642">
            <v>0</v>
          </cell>
          <cell r="AR642">
            <v>0</v>
          </cell>
          <cell r="AS642">
            <v>0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</row>
        <row r="643">
          <cell r="B643">
            <v>2043</v>
          </cell>
          <cell r="C643" t="str">
            <v>MD RAEES</v>
          </cell>
          <cell r="D643" t="str">
            <v>REHMAT ALI</v>
          </cell>
          <cell r="E643" t="str">
            <v>F-51 BLOCK 8 KEHKASHAN CLOFTON</v>
          </cell>
          <cell r="F643" t="str">
            <v>KARACHI.</v>
          </cell>
          <cell r="K643">
            <v>156</v>
          </cell>
          <cell r="L643">
            <v>156</v>
          </cell>
          <cell r="M643">
            <v>0</v>
          </cell>
          <cell r="N643">
            <v>156</v>
          </cell>
          <cell r="O643">
            <v>39</v>
          </cell>
          <cell r="P643">
            <v>31</v>
          </cell>
          <cell r="Q643">
            <v>86</v>
          </cell>
          <cell r="U643" t="str">
            <v>MD RAEES</v>
          </cell>
          <cell r="Y643">
            <v>156</v>
          </cell>
          <cell r="Z643">
            <v>156</v>
          </cell>
          <cell r="AA643">
            <v>31</v>
          </cell>
          <cell r="AB643" t="str">
            <v>Non Filler</v>
          </cell>
          <cell r="AE643">
            <v>0</v>
          </cell>
          <cell r="AF643">
            <v>0</v>
          </cell>
          <cell r="AG643">
            <v>0</v>
          </cell>
          <cell r="AK643">
            <v>0</v>
          </cell>
          <cell r="AL643">
            <v>0</v>
          </cell>
          <cell r="AM643">
            <v>0</v>
          </cell>
          <cell r="AQ643">
            <v>0</v>
          </cell>
          <cell r="AR643">
            <v>0</v>
          </cell>
          <cell r="AS643">
            <v>0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</row>
        <row r="644">
          <cell r="B644">
            <v>2044</v>
          </cell>
          <cell r="C644" t="str">
            <v>AISHA PERVEEN</v>
          </cell>
          <cell r="D644" t="str">
            <v>GULAM TASOAGIR</v>
          </cell>
          <cell r="E644" t="str">
            <v>F-51 BLOCK 8 KEHKASHAN CLOFTON</v>
          </cell>
          <cell r="F644" t="str">
            <v>KARACHI.</v>
          </cell>
          <cell r="K644">
            <v>156</v>
          </cell>
          <cell r="L644">
            <v>156</v>
          </cell>
          <cell r="M644">
            <v>0</v>
          </cell>
          <cell r="N644">
            <v>156</v>
          </cell>
          <cell r="O644">
            <v>39</v>
          </cell>
          <cell r="P644">
            <v>31</v>
          </cell>
          <cell r="Q644">
            <v>86</v>
          </cell>
          <cell r="U644" t="str">
            <v>AISHA PERVEEN</v>
          </cell>
          <cell r="Y644">
            <v>156</v>
          </cell>
          <cell r="Z644">
            <v>156</v>
          </cell>
          <cell r="AA644">
            <v>31</v>
          </cell>
          <cell r="AB644" t="str">
            <v>Non Filler</v>
          </cell>
          <cell r="AE644">
            <v>0</v>
          </cell>
          <cell r="AF644">
            <v>0</v>
          </cell>
          <cell r="AG644">
            <v>0</v>
          </cell>
          <cell r="AK644">
            <v>0</v>
          </cell>
          <cell r="AL644">
            <v>0</v>
          </cell>
          <cell r="AM644">
            <v>0</v>
          </cell>
          <cell r="AQ644">
            <v>0</v>
          </cell>
          <cell r="AR644">
            <v>0</v>
          </cell>
          <cell r="AS644">
            <v>0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</row>
        <row r="645">
          <cell r="B645">
            <v>2049</v>
          </cell>
          <cell r="C645" t="str">
            <v>SYED ILYAS MIAN</v>
          </cell>
          <cell r="D645" t="str">
            <v>SYED AYUB MIAN</v>
          </cell>
          <cell r="E645" t="str">
            <v>D/96 BLOCK 4 F.B. AREA.</v>
          </cell>
          <cell r="K645">
            <v>391</v>
          </cell>
          <cell r="L645">
            <v>391</v>
          </cell>
          <cell r="M645">
            <v>0</v>
          </cell>
          <cell r="N645">
            <v>391</v>
          </cell>
          <cell r="O645">
            <v>98</v>
          </cell>
          <cell r="P645">
            <v>78</v>
          </cell>
          <cell r="Q645">
            <v>215</v>
          </cell>
          <cell r="U645" t="str">
            <v>SYED ILYAS MIAN</v>
          </cell>
          <cell r="Y645">
            <v>391</v>
          </cell>
          <cell r="Z645">
            <v>391</v>
          </cell>
          <cell r="AA645">
            <v>78</v>
          </cell>
          <cell r="AB645" t="str">
            <v>Non Filler</v>
          </cell>
          <cell r="AE645">
            <v>0</v>
          </cell>
          <cell r="AF645">
            <v>0</v>
          </cell>
          <cell r="AG645">
            <v>0</v>
          </cell>
          <cell r="AK645">
            <v>0</v>
          </cell>
          <cell r="AL645">
            <v>0</v>
          </cell>
          <cell r="AM645">
            <v>0</v>
          </cell>
          <cell r="AQ645">
            <v>0</v>
          </cell>
          <cell r="AR645">
            <v>0</v>
          </cell>
          <cell r="AS645">
            <v>0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</row>
        <row r="646">
          <cell r="B646">
            <v>2050</v>
          </cell>
          <cell r="C646" t="str">
            <v>UZMA KHAWAR</v>
          </cell>
          <cell r="D646" t="str">
            <v>MOHAMMED ALI KHAWAR</v>
          </cell>
          <cell r="E646" t="str">
            <v>D/96 BLOCK 4 F.B. AREA.</v>
          </cell>
          <cell r="F646" t="str">
            <v>KARACHI.</v>
          </cell>
          <cell r="K646">
            <v>391</v>
          </cell>
          <cell r="L646">
            <v>391</v>
          </cell>
          <cell r="M646">
            <v>0</v>
          </cell>
          <cell r="N646">
            <v>391</v>
          </cell>
          <cell r="O646">
            <v>98</v>
          </cell>
          <cell r="P646">
            <v>78</v>
          </cell>
          <cell r="Q646">
            <v>215</v>
          </cell>
          <cell r="U646" t="str">
            <v>UZMA KHAWAR</v>
          </cell>
          <cell r="Y646">
            <v>391</v>
          </cell>
          <cell r="Z646">
            <v>391</v>
          </cell>
          <cell r="AA646">
            <v>78</v>
          </cell>
          <cell r="AB646" t="str">
            <v>Non Filler</v>
          </cell>
          <cell r="AE646">
            <v>0</v>
          </cell>
          <cell r="AF646">
            <v>0</v>
          </cell>
          <cell r="AG646">
            <v>0</v>
          </cell>
          <cell r="AK646">
            <v>0</v>
          </cell>
          <cell r="AL646">
            <v>0</v>
          </cell>
          <cell r="AM646">
            <v>0</v>
          </cell>
          <cell r="AQ646">
            <v>0</v>
          </cell>
          <cell r="AR646">
            <v>0</v>
          </cell>
          <cell r="AS646">
            <v>0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</row>
        <row r="647">
          <cell r="B647">
            <v>2051</v>
          </cell>
          <cell r="C647" t="str">
            <v>MR ABDUL SATTAR</v>
          </cell>
          <cell r="D647" t="str">
            <v>ISSA</v>
          </cell>
          <cell r="E647" t="str">
            <v>E-304 SAIMA HEAVEN, FLT# 20, BLOCK-4,</v>
          </cell>
          <cell r="F647" t="str">
            <v>GULSHAN-E-IQBAL KARACHI - 75300</v>
          </cell>
          <cell r="K647">
            <v>104</v>
          </cell>
          <cell r="L647">
            <v>104</v>
          </cell>
          <cell r="M647">
            <v>0</v>
          </cell>
          <cell r="N647">
            <v>104</v>
          </cell>
          <cell r="O647">
            <v>26</v>
          </cell>
          <cell r="P647">
            <v>21</v>
          </cell>
          <cell r="Q647">
            <v>57</v>
          </cell>
          <cell r="U647" t="str">
            <v>MR ABDUL SATTAR</v>
          </cell>
          <cell r="Y647">
            <v>104</v>
          </cell>
          <cell r="Z647">
            <v>104</v>
          </cell>
          <cell r="AA647">
            <v>21</v>
          </cell>
          <cell r="AB647" t="str">
            <v>Non Filler</v>
          </cell>
          <cell r="AE647">
            <v>0</v>
          </cell>
          <cell r="AF647">
            <v>0</v>
          </cell>
          <cell r="AG647">
            <v>0</v>
          </cell>
          <cell r="AK647">
            <v>0</v>
          </cell>
          <cell r="AL647">
            <v>0</v>
          </cell>
          <cell r="AM647">
            <v>0</v>
          </cell>
          <cell r="AQ647">
            <v>0</v>
          </cell>
          <cell r="AR647">
            <v>0</v>
          </cell>
          <cell r="AS647">
            <v>0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</row>
        <row r="648">
          <cell r="B648">
            <v>2052</v>
          </cell>
          <cell r="C648" t="str">
            <v>NAILA</v>
          </cell>
          <cell r="D648" t="str">
            <v>ABDULLA</v>
          </cell>
          <cell r="E648" t="str">
            <v>C/O. SHOP NO.2 MADINA CENTER</v>
          </cell>
          <cell r="F648" t="str">
            <v>ABDUL REHMAN STREET JODIA BAZAR,</v>
          </cell>
          <cell r="G648" t="str">
            <v>KARACHI.</v>
          </cell>
          <cell r="K648">
            <v>224</v>
          </cell>
          <cell r="L648">
            <v>224</v>
          </cell>
          <cell r="M648">
            <v>0</v>
          </cell>
          <cell r="N648">
            <v>224</v>
          </cell>
          <cell r="O648">
            <v>56</v>
          </cell>
          <cell r="P648">
            <v>45</v>
          </cell>
          <cell r="Q648">
            <v>123</v>
          </cell>
          <cell r="U648" t="str">
            <v>NAILA</v>
          </cell>
          <cell r="Y648">
            <v>224</v>
          </cell>
          <cell r="Z648">
            <v>224</v>
          </cell>
          <cell r="AA648">
            <v>45</v>
          </cell>
          <cell r="AB648" t="str">
            <v>Non Filler</v>
          </cell>
          <cell r="AE648">
            <v>0</v>
          </cell>
          <cell r="AF648">
            <v>0</v>
          </cell>
          <cell r="AG648">
            <v>0</v>
          </cell>
          <cell r="AK648">
            <v>0</v>
          </cell>
          <cell r="AL648">
            <v>0</v>
          </cell>
          <cell r="AM648">
            <v>0</v>
          </cell>
          <cell r="AQ648">
            <v>0</v>
          </cell>
          <cell r="AR648">
            <v>0</v>
          </cell>
          <cell r="AS648">
            <v>0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</row>
        <row r="649">
          <cell r="B649">
            <v>2053</v>
          </cell>
          <cell r="C649" t="str">
            <v>HASINA BEGUM</v>
          </cell>
          <cell r="D649" t="str">
            <v>MOHD SADIQ</v>
          </cell>
          <cell r="E649" t="str">
            <v>NP.9/7,1ST FLOOR,R.NO.5,</v>
          </cell>
          <cell r="F649" t="str">
            <v>JODIA BAZAR,</v>
          </cell>
          <cell r="G649" t="str">
            <v>MOHAMMAD SHAH STREET,</v>
          </cell>
          <cell r="H649" t="str">
            <v>KARACHI NO.02</v>
          </cell>
          <cell r="K649">
            <v>57</v>
          </cell>
          <cell r="L649">
            <v>57</v>
          </cell>
          <cell r="M649">
            <v>0</v>
          </cell>
          <cell r="N649">
            <v>57</v>
          </cell>
          <cell r="O649">
            <v>14</v>
          </cell>
          <cell r="P649">
            <v>11</v>
          </cell>
          <cell r="Q649">
            <v>32</v>
          </cell>
          <cell r="U649" t="str">
            <v>HASINA BEGUM</v>
          </cell>
          <cell r="Y649">
            <v>57</v>
          </cell>
          <cell r="Z649">
            <v>57</v>
          </cell>
          <cell r="AA649">
            <v>11</v>
          </cell>
          <cell r="AB649" t="str">
            <v>Non Filler</v>
          </cell>
          <cell r="AE649">
            <v>0</v>
          </cell>
          <cell r="AF649">
            <v>0</v>
          </cell>
          <cell r="AG649">
            <v>0</v>
          </cell>
          <cell r="AK649">
            <v>0</v>
          </cell>
          <cell r="AL649">
            <v>0</v>
          </cell>
          <cell r="AM649">
            <v>0</v>
          </cell>
          <cell r="AQ649">
            <v>0</v>
          </cell>
          <cell r="AR649">
            <v>0</v>
          </cell>
          <cell r="AS649">
            <v>0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</row>
        <row r="650">
          <cell r="B650">
            <v>2054</v>
          </cell>
          <cell r="C650" t="str">
            <v>MOHD ASHRAF</v>
          </cell>
          <cell r="D650" t="str">
            <v>SHAH MODH</v>
          </cell>
          <cell r="E650" t="str">
            <v>C/O. BINA CORPORATION 91-92 NAZ CHAMBERS</v>
          </cell>
          <cell r="F650" t="str">
            <v>FRERE ROAD.</v>
          </cell>
          <cell r="G650" t="str">
            <v>KARACHI.</v>
          </cell>
          <cell r="K650">
            <v>391</v>
          </cell>
          <cell r="L650">
            <v>391</v>
          </cell>
          <cell r="M650">
            <v>0</v>
          </cell>
          <cell r="N650">
            <v>391</v>
          </cell>
          <cell r="O650">
            <v>98</v>
          </cell>
          <cell r="P650">
            <v>78</v>
          </cell>
          <cell r="Q650">
            <v>215</v>
          </cell>
          <cell r="U650" t="str">
            <v>MOHD ASHRAF</v>
          </cell>
          <cell r="Y650">
            <v>391</v>
          </cell>
          <cell r="Z650">
            <v>391</v>
          </cell>
          <cell r="AA650">
            <v>78</v>
          </cell>
          <cell r="AB650" t="str">
            <v>Non Filler</v>
          </cell>
          <cell r="AE650">
            <v>0</v>
          </cell>
          <cell r="AF650">
            <v>0</v>
          </cell>
          <cell r="AG650">
            <v>0</v>
          </cell>
          <cell r="AK650">
            <v>0</v>
          </cell>
          <cell r="AL650">
            <v>0</v>
          </cell>
          <cell r="AM650">
            <v>0</v>
          </cell>
          <cell r="AQ650">
            <v>0</v>
          </cell>
          <cell r="AR650">
            <v>0</v>
          </cell>
          <cell r="AS650">
            <v>0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</row>
        <row r="651">
          <cell r="B651">
            <v>2055</v>
          </cell>
          <cell r="C651" t="str">
            <v>MST FAKHRUNNISA</v>
          </cell>
          <cell r="D651" t="str">
            <v>NEBHAHOO</v>
          </cell>
          <cell r="E651" t="str">
            <v>FLAT NO.A-22,RUFI APPARTMENTS,</v>
          </cell>
          <cell r="F651" t="str">
            <v>BLOCK NO.13-D/2, GULSHAN-E-IQBAL</v>
          </cell>
          <cell r="G651" t="str">
            <v>KARACHI-75300.</v>
          </cell>
          <cell r="K651">
            <v>156</v>
          </cell>
          <cell r="L651">
            <v>156</v>
          </cell>
          <cell r="M651">
            <v>0</v>
          </cell>
          <cell r="N651">
            <v>156</v>
          </cell>
          <cell r="O651">
            <v>39</v>
          </cell>
          <cell r="P651">
            <v>31</v>
          </cell>
          <cell r="Q651">
            <v>86</v>
          </cell>
          <cell r="U651" t="str">
            <v>MST FAKHRUNNISA</v>
          </cell>
          <cell r="Y651">
            <v>156</v>
          </cell>
          <cell r="Z651">
            <v>156</v>
          </cell>
          <cell r="AA651">
            <v>31</v>
          </cell>
          <cell r="AB651" t="str">
            <v>Non Filler</v>
          </cell>
          <cell r="AE651">
            <v>0</v>
          </cell>
          <cell r="AF651">
            <v>0</v>
          </cell>
          <cell r="AG651">
            <v>0</v>
          </cell>
          <cell r="AK651">
            <v>0</v>
          </cell>
          <cell r="AL651">
            <v>0</v>
          </cell>
          <cell r="AM651">
            <v>0</v>
          </cell>
          <cell r="AQ651">
            <v>0</v>
          </cell>
          <cell r="AR651">
            <v>0</v>
          </cell>
          <cell r="AS651">
            <v>0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</row>
        <row r="652">
          <cell r="B652">
            <v>2056</v>
          </cell>
          <cell r="C652" t="str">
            <v>MAHFOOZ AHMED SHAH</v>
          </cell>
          <cell r="D652" t="str">
            <v>AZZZ AHMED SHAH.</v>
          </cell>
          <cell r="E652" t="str">
            <v>FLAT NO.A-22,RUFI APPARTMENT,</v>
          </cell>
          <cell r="F652" t="str">
            <v>BLOCK NO.13,</v>
          </cell>
          <cell r="G652" t="str">
            <v>GULSHAN IQBAL,</v>
          </cell>
          <cell r="H652" t="str">
            <v>KARACHI.</v>
          </cell>
          <cell r="K652">
            <v>156</v>
          </cell>
          <cell r="L652">
            <v>156</v>
          </cell>
          <cell r="M652">
            <v>0</v>
          </cell>
          <cell r="N652">
            <v>156</v>
          </cell>
          <cell r="O652">
            <v>39</v>
          </cell>
          <cell r="P652">
            <v>31</v>
          </cell>
          <cell r="Q652">
            <v>86</v>
          </cell>
          <cell r="U652" t="str">
            <v>MAHFOOZ AHMED SHAH</v>
          </cell>
          <cell r="Y652">
            <v>156</v>
          </cell>
          <cell r="Z652">
            <v>156</v>
          </cell>
          <cell r="AA652">
            <v>31</v>
          </cell>
          <cell r="AB652" t="str">
            <v>Non Filler</v>
          </cell>
          <cell r="AE652">
            <v>0</v>
          </cell>
          <cell r="AF652">
            <v>0</v>
          </cell>
          <cell r="AG652">
            <v>0</v>
          </cell>
          <cell r="AK652">
            <v>0</v>
          </cell>
          <cell r="AL652">
            <v>0</v>
          </cell>
          <cell r="AM652">
            <v>0</v>
          </cell>
          <cell r="AQ652">
            <v>0</v>
          </cell>
          <cell r="AR652">
            <v>0</v>
          </cell>
          <cell r="AS652">
            <v>0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</row>
        <row r="653">
          <cell r="B653">
            <v>2059</v>
          </cell>
          <cell r="C653" t="str">
            <v>ZOHRA BEGUM</v>
          </cell>
          <cell r="D653" t="str">
            <v>ZAHEER-UL-HASSAN</v>
          </cell>
          <cell r="E653" t="str">
            <v>A-258 BLOCK NO.3 GULSHAN-E-IQBAL,</v>
          </cell>
          <cell r="F653" t="str">
            <v>KARACHI.</v>
          </cell>
          <cell r="K653">
            <v>391</v>
          </cell>
          <cell r="L653">
            <v>391</v>
          </cell>
          <cell r="M653">
            <v>0</v>
          </cell>
          <cell r="N653">
            <v>391</v>
          </cell>
          <cell r="O653">
            <v>98</v>
          </cell>
          <cell r="P653">
            <v>78</v>
          </cell>
          <cell r="Q653">
            <v>215</v>
          </cell>
          <cell r="U653" t="str">
            <v>ZOHRA BEGUM</v>
          </cell>
          <cell r="Y653">
            <v>391</v>
          </cell>
          <cell r="Z653">
            <v>391</v>
          </cell>
          <cell r="AA653">
            <v>78</v>
          </cell>
          <cell r="AB653" t="str">
            <v>Non Filler</v>
          </cell>
          <cell r="AE653">
            <v>0</v>
          </cell>
          <cell r="AF653">
            <v>0</v>
          </cell>
          <cell r="AG653">
            <v>0</v>
          </cell>
          <cell r="AK653">
            <v>0</v>
          </cell>
          <cell r="AL653">
            <v>0</v>
          </cell>
          <cell r="AM653">
            <v>0</v>
          </cell>
          <cell r="AQ653">
            <v>0</v>
          </cell>
          <cell r="AR653">
            <v>0</v>
          </cell>
          <cell r="AS653">
            <v>0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</row>
        <row r="654">
          <cell r="B654">
            <v>2069</v>
          </cell>
          <cell r="C654" t="str">
            <v>SYED MUQADDAS ALI</v>
          </cell>
          <cell r="D654" t="str">
            <v>SYED MUQADDAS ALI</v>
          </cell>
          <cell r="E654" t="str">
            <v>C-147,BLOCK,6, GULSHAN-E-IQBAL</v>
          </cell>
          <cell r="F654" t="str">
            <v>KARACHI.</v>
          </cell>
          <cell r="K654">
            <v>1956</v>
          </cell>
          <cell r="L654">
            <v>1956</v>
          </cell>
          <cell r="M654">
            <v>0</v>
          </cell>
          <cell r="N654">
            <v>1956</v>
          </cell>
          <cell r="O654">
            <v>489</v>
          </cell>
          <cell r="P654">
            <v>391</v>
          </cell>
          <cell r="Q654">
            <v>1076</v>
          </cell>
          <cell r="U654" t="str">
            <v>SYED MUQADDAS ALI</v>
          </cell>
          <cell r="Y654">
            <v>1956</v>
          </cell>
          <cell r="Z654">
            <v>1956</v>
          </cell>
          <cell r="AA654">
            <v>391</v>
          </cell>
          <cell r="AB654" t="str">
            <v>Non Filler</v>
          </cell>
          <cell r="AE654">
            <v>0</v>
          </cell>
          <cell r="AF654">
            <v>0</v>
          </cell>
          <cell r="AG654">
            <v>0</v>
          </cell>
          <cell r="AK654">
            <v>0</v>
          </cell>
          <cell r="AL654">
            <v>0</v>
          </cell>
          <cell r="AM654">
            <v>0</v>
          </cell>
          <cell r="AQ654">
            <v>0</v>
          </cell>
          <cell r="AR654">
            <v>0</v>
          </cell>
          <cell r="AS654">
            <v>0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</row>
        <row r="655">
          <cell r="B655">
            <v>2070</v>
          </cell>
          <cell r="C655" t="str">
            <v>SYED AKTHER ALI</v>
          </cell>
          <cell r="D655" t="str">
            <v>SYED MUQADDAS ALI</v>
          </cell>
          <cell r="E655" t="str">
            <v>C-147,BLOCK,6, GULSHAN-E-IQBAL</v>
          </cell>
          <cell r="F655" t="str">
            <v>KARACHI.</v>
          </cell>
          <cell r="K655">
            <v>1956</v>
          </cell>
          <cell r="L655">
            <v>1956</v>
          </cell>
          <cell r="M655">
            <v>0</v>
          </cell>
          <cell r="N655">
            <v>1956</v>
          </cell>
          <cell r="O655">
            <v>489</v>
          </cell>
          <cell r="P655">
            <v>391</v>
          </cell>
          <cell r="Q655">
            <v>1076</v>
          </cell>
          <cell r="U655" t="str">
            <v>SYED AKTHER ALI</v>
          </cell>
          <cell r="Y655">
            <v>1956</v>
          </cell>
          <cell r="Z655">
            <v>1956</v>
          </cell>
          <cell r="AA655">
            <v>391</v>
          </cell>
          <cell r="AB655" t="str">
            <v>Non Filler</v>
          </cell>
          <cell r="AE655">
            <v>0</v>
          </cell>
          <cell r="AF655">
            <v>0</v>
          </cell>
          <cell r="AG655">
            <v>0</v>
          </cell>
          <cell r="AK655">
            <v>0</v>
          </cell>
          <cell r="AL655">
            <v>0</v>
          </cell>
          <cell r="AM655">
            <v>0</v>
          </cell>
          <cell r="AQ655">
            <v>0</v>
          </cell>
          <cell r="AR655">
            <v>0</v>
          </cell>
          <cell r="AS655">
            <v>0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</row>
        <row r="656">
          <cell r="B656">
            <v>2071</v>
          </cell>
          <cell r="C656" t="str">
            <v>HAMEEDA SIDDIQI</v>
          </cell>
          <cell r="D656" t="str">
            <v>SYED ASIM ALI</v>
          </cell>
          <cell r="E656" t="str">
            <v>C-123,BLOCK,10, FEDERAL B. AREA,</v>
          </cell>
          <cell r="F656" t="str">
            <v>KARACHI.</v>
          </cell>
          <cell r="K656">
            <v>1956</v>
          </cell>
          <cell r="L656">
            <v>1956</v>
          </cell>
          <cell r="M656">
            <v>0</v>
          </cell>
          <cell r="N656">
            <v>1956</v>
          </cell>
          <cell r="O656">
            <v>489</v>
          </cell>
          <cell r="P656">
            <v>391</v>
          </cell>
          <cell r="Q656">
            <v>1076</v>
          </cell>
          <cell r="U656" t="str">
            <v>HAMEEDA SIDDIQI</v>
          </cell>
          <cell r="Y656">
            <v>1956</v>
          </cell>
          <cell r="Z656">
            <v>1956</v>
          </cell>
          <cell r="AA656">
            <v>391</v>
          </cell>
          <cell r="AB656" t="str">
            <v>Non Filler</v>
          </cell>
          <cell r="AE656">
            <v>0</v>
          </cell>
          <cell r="AF656">
            <v>0</v>
          </cell>
          <cell r="AG656">
            <v>0</v>
          </cell>
          <cell r="AK656">
            <v>0</v>
          </cell>
          <cell r="AL656">
            <v>0</v>
          </cell>
          <cell r="AM656">
            <v>0</v>
          </cell>
          <cell r="AQ656">
            <v>0</v>
          </cell>
          <cell r="AR656">
            <v>0</v>
          </cell>
          <cell r="AS656">
            <v>0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</row>
        <row r="657">
          <cell r="B657">
            <v>2076</v>
          </cell>
          <cell r="C657" t="str">
            <v>RAZIA BIBI</v>
          </cell>
          <cell r="D657" t="str">
            <v>SAEED</v>
          </cell>
          <cell r="E657" t="str">
            <v>HOUSE NO.94/2,LANE-10,</v>
          </cell>
          <cell r="F657" t="str">
            <v>KHYABAN-E-SEHAR,</v>
          </cell>
          <cell r="G657" t="str">
            <v>PHASE-VII,D.H.A,</v>
          </cell>
          <cell r="H657" t="str">
            <v>KARACHI.</v>
          </cell>
          <cell r="K657">
            <v>688</v>
          </cell>
          <cell r="L657">
            <v>688</v>
          </cell>
          <cell r="M657">
            <v>0</v>
          </cell>
          <cell r="N657">
            <v>688</v>
          </cell>
          <cell r="O657">
            <v>172</v>
          </cell>
          <cell r="P657">
            <v>138</v>
          </cell>
          <cell r="Q657">
            <v>378</v>
          </cell>
          <cell r="U657" t="str">
            <v>RAZIA BIBI</v>
          </cell>
          <cell r="Y657">
            <v>688</v>
          </cell>
          <cell r="Z657">
            <v>688</v>
          </cell>
          <cell r="AA657">
            <v>138</v>
          </cell>
          <cell r="AB657" t="str">
            <v>Non Filler</v>
          </cell>
          <cell r="AE657">
            <v>0</v>
          </cell>
          <cell r="AF657">
            <v>0</v>
          </cell>
          <cell r="AG657">
            <v>0</v>
          </cell>
          <cell r="AK657">
            <v>0</v>
          </cell>
          <cell r="AL657">
            <v>0</v>
          </cell>
          <cell r="AM657">
            <v>0</v>
          </cell>
          <cell r="AQ657">
            <v>0</v>
          </cell>
          <cell r="AR657">
            <v>0</v>
          </cell>
          <cell r="AS657">
            <v>0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</row>
        <row r="658">
          <cell r="B658">
            <v>2078</v>
          </cell>
          <cell r="C658" t="str">
            <v>MR. AZHAR SALEEM SHAIKH</v>
          </cell>
          <cell r="D658" t="str">
            <v>MODH. GULZAR</v>
          </cell>
          <cell r="E658" t="str">
            <v>A408 BLOCK -A NORTH NAZIMABAD KARACHI.</v>
          </cell>
          <cell r="F658" t="str">
            <v>P.CODE 74700.</v>
          </cell>
          <cell r="K658">
            <v>391</v>
          </cell>
          <cell r="L658">
            <v>391</v>
          </cell>
          <cell r="M658">
            <v>0</v>
          </cell>
          <cell r="N658">
            <v>391</v>
          </cell>
          <cell r="O658">
            <v>98</v>
          </cell>
          <cell r="P658">
            <v>78</v>
          </cell>
          <cell r="Q658">
            <v>215</v>
          </cell>
          <cell r="U658" t="str">
            <v>MR. AZHAR SALEEM SHAIKH</v>
          </cell>
          <cell r="Y658">
            <v>391</v>
          </cell>
          <cell r="Z658">
            <v>391</v>
          </cell>
          <cell r="AA658">
            <v>78</v>
          </cell>
          <cell r="AB658" t="str">
            <v>Non Filler</v>
          </cell>
          <cell r="AE658">
            <v>0</v>
          </cell>
          <cell r="AF658">
            <v>0</v>
          </cell>
          <cell r="AG658">
            <v>0</v>
          </cell>
          <cell r="AK658">
            <v>0</v>
          </cell>
          <cell r="AL658">
            <v>0</v>
          </cell>
          <cell r="AM658">
            <v>0</v>
          </cell>
          <cell r="AQ658">
            <v>0</v>
          </cell>
          <cell r="AR658">
            <v>0</v>
          </cell>
          <cell r="AS658">
            <v>0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</row>
        <row r="659">
          <cell r="B659">
            <v>2079</v>
          </cell>
          <cell r="C659" t="str">
            <v>MRS. REHANA BAGUM</v>
          </cell>
          <cell r="D659" t="str">
            <v>MR. AZHAR SALEEM SHAIKH</v>
          </cell>
          <cell r="E659" t="str">
            <v>A408 BLOCK -A NORTH NAZIMABAD KARACHI.</v>
          </cell>
          <cell r="F659" t="str">
            <v>P.CODE 74700.</v>
          </cell>
          <cell r="K659">
            <v>391</v>
          </cell>
          <cell r="L659">
            <v>391</v>
          </cell>
          <cell r="M659">
            <v>0</v>
          </cell>
          <cell r="N659">
            <v>391</v>
          </cell>
          <cell r="O659">
            <v>98</v>
          </cell>
          <cell r="P659">
            <v>78</v>
          </cell>
          <cell r="Q659">
            <v>215</v>
          </cell>
          <cell r="U659" t="str">
            <v>MRS. REHANA BAGUM</v>
          </cell>
          <cell r="Y659">
            <v>391</v>
          </cell>
          <cell r="Z659">
            <v>391</v>
          </cell>
          <cell r="AA659">
            <v>78</v>
          </cell>
          <cell r="AB659" t="str">
            <v>Non Filler</v>
          </cell>
          <cell r="AE659">
            <v>0</v>
          </cell>
          <cell r="AF659">
            <v>0</v>
          </cell>
          <cell r="AG659">
            <v>0</v>
          </cell>
          <cell r="AK659">
            <v>0</v>
          </cell>
          <cell r="AL659">
            <v>0</v>
          </cell>
          <cell r="AM659">
            <v>0</v>
          </cell>
          <cell r="AQ659">
            <v>0</v>
          </cell>
          <cell r="AR659">
            <v>0</v>
          </cell>
          <cell r="AS659">
            <v>0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</row>
        <row r="660">
          <cell r="B660">
            <v>2081</v>
          </cell>
          <cell r="C660" t="str">
            <v>JAWAID AKHTAR</v>
          </cell>
          <cell r="D660" t="str">
            <v>SHAMSUL HAQUE</v>
          </cell>
          <cell r="E660" t="str">
            <v>R-686 SEC 15-A-3 BUFFER ZONE,</v>
          </cell>
          <cell r="F660" t="str">
            <v>KARACHI.</v>
          </cell>
          <cell r="K660">
            <v>104</v>
          </cell>
          <cell r="L660">
            <v>104</v>
          </cell>
          <cell r="M660">
            <v>0</v>
          </cell>
          <cell r="N660">
            <v>104</v>
          </cell>
          <cell r="O660">
            <v>26</v>
          </cell>
          <cell r="P660">
            <v>16</v>
          </cell>
          <cell r="Q660">
            <v>62</v>
          </cell>
          <cell r="U660" t="str">
            <v>JAWAID AKHTAR</v>
          </cell>
          <cell r="V660" t="str">
            <v>4210109107007</v>
          </cell>
          <cell r="Y660">
            <v>104</v>
          </cell>
          <cell r="Z660">
            <v>104</v>
          </cell>
          <cell r="AA660">
            <v>16</v>
          </cell>
          <cell r="AB660" t="str">
            <v>Filler</v>
          </cell>
          <cell r="AE660">
            <v>0</v>
          </cell>
          <cell r="AF660">
            <v>0</v>
          </cell>
          <cell r="AG660">
            <v>0</v>
          </cell>
          <cell r="AK660">
            <v>0</v>
          </cell>
          <cell r="AL660">
            <v>0</v>
          </cell>
          <cell r="AM660">
            <v>0</v>
          </cell>
          <cell r="AQ660">
            <v>0</v>
          </cell>
          <cell r="AR660">
            <v>0</v>
          </cell>
          <cell r="AS660">
            <v>0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</row>
        <row r="661">
          <cell r="B661">
            <v>2094</v>
          </cell>
          <cell r="C661" t="str">
            <v>AMBREEN RIAZ</v>
          </cell>
          <cell r="D661" t="str">
            <v>RIAZ AHMED</v>
          </cell>
          <cell r="E661" t="str">
            <v>AZAD APARTMENTS AM NO.19 SHOP NO.6.3</v>
          </cell>
          <cell r="F661" t="str">
            <v>AKBER ROAD,</v>
          </cell>
          <cell r="G661" t="str">
            <v>KARACHI.</v>
          </cell>
          <cell r="K661">
            <v>391</v>
          </cell>
          <cell r="L661">
            <v>391</v>
          </cell>
          <cell r="M661">
            <v>0</v>
          </cell>
          <cell r="N661">
            <v>391</v>
          </cell>
          <cell r="O661">
            <v>98</v>
          </cell>
          <cell r="P661">
            <v>78</v>
          </cell>
          <cell r="Q661">
            <v>215</v>
          </cell>
          <cell r="U661" t="str">
            <v>AMBREEN RIAZ</v>
          </cell>
          <cell r="Y661">
            <v>391</v>
          </cell>
          <cell r="Z661">
            <v>391</v>
          </cell>
          <cell r="AA661">
            <v>78</v>
          </cell>
          <cell r="AB661" t="str">
            <v>Non Filler</v>
          </cell>
          <cell r="AE661">
            <v>0</v>
          </cell>
          <cell r="AF661">
            <v>0</v>
          </cell>
          <cell r="AG661">
            <v>0</v>
          </cell>
          <cell r="AK661">
            <v>0</v>
          </cell>
          <cell r="AL661">
            <v>0</v>
          </cell>
          <cell r="AM661">
            <v>0</v>
          </cell>
          <cell r="AQ661">
            <v>0</v>
          </cell>
          <cell r="AR661">
            <v>0</v>
          </cell>
          <cell r="AS661">
            <v>0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</row>
        <row r="662">
          <cell r="B662">
            <v>2095</v>
          </cell>
          <cell r="C662" t="str">
            <v>SAIRAA</v>
          </cell>
          <cell r="D662" t="str">
            <v>MOHD HANIF</v>
          </cell>
          <cell r="E662" t="str">
            <v>64/1 22ND LANE OFF KHAYABAN-E-BADBAN</v>
          </cell>
          <cell r="F662" t="str">
            <v>PHASE VII D.S.H,</v>
          </cell>
          <cell r="G662" t="str">
            <v>KARACHI.</v>
          </cell>
          <cell r="K662">
            <v>80</v>
          </cell>
          <cell r="L662">
            <v>80</v>
          </cell>
          <cell r="M662">
            <v>0</v>
          </cell>
          <cell r="N662">
            <v>80</v>
          </cell>
          <cell r="O662">
            <v>20</v>
          </cell>
          <cell r="P662">
            <v>16</v>
          </cell>
          <cell r="Q662">
            <v>44</v>
          </cell>
          <cell r="U662" t="str">
            <v>SAIRAA</v>
          </cell>
          <cell r="Y662">
            <v>80</v>
          </cell>
          <cell r="Z662">
            <v>80</v>
          </cell>
          <cell r="AA662">
            <v>16</v>
          </cell>
          <cell r="AB662" t="str">
            <v>Non Filler</v>
          </cell>
          <cell r="AE662">
            <v>0</v>
          </cell>
          <cell r="AF662">
            <v>0</v>
          </cell>
          <cell r="AG662">
            <v>0</v>
          </cell>
          <cell r="AK662">
            <v>0</v>
          </cell>
          <cell r="AL662">
            <v>0</v>
          </cell>
          <cell r="AM662">
            <v>0</v>
          </cell>
          <cell r="AQ662">
            <v>0</v>
          </cell>
          <cell r="AR662">
            <v>0</v>
          </cell>
          <cell r="AS662">
            <v>0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</row>
        <row r="663">
          <cell r="B663">
            <v>2097</v>
          </cell>
          <cell r="C663" t="str">
            <v>ISMAIL SHARIF</v>
          </cell>
          <cell r="D663" t="str">
            <v>ABDUL GHANI</v>
          </cell>
          <cell r="E663" t="str">
            <v>237/B, ADAM -JE- PLAZA</v>
          </cell>
          <cell r="F663" t="str">
            <v>KARACHI.</v>
          </cell>
          <cell r="K663">
            <v>363</v>
          </cell>
          <cell r="L663">
            <v>363</v>
          </cell>
          <cell r="M663">
            <v>0</v>
          </cell>
          <cell r="N663">
            <v>363</v>
          </cell>
          <cell r="O663">
            <v>91</v>
          </cell>
          <cell r="P663">
            <v>73</v>
          </cell>
          <cell r="Q663">
            <v>199</v>
          </cell>
          <cell r="U663" t="str">
            <v>ISMAIL SHARIF</v>
          </cell>
          <cell r="Y663">
            <v>363</v>
          </cell>
          <cell r="Z663">
            <v>363</v>
          </cell>
          <cell r="AA663">
            <v>73</v>
          </cell>
          <cell r="AB663" t="str">
            <v>Non Filler</v>
          </cell>
          <cell r="AE663">
            <v>0</v>
          </cell>
          <cell r="AF663">
            <v>0</v>
          </cell>
          <cell r="AG663">
            <v>0</v>
          </cell>
          <cell r="AK663">
            <v>0</v>
          </cell>
          <cell r="AL663">
            <v>0</v>
          </cell>
          <cell r="AM663">
            <v>0</v>
          </cell>
          <cell r="AQ663">
            <v>0</v>
          </cell>
          <cell r="AR663">
            <v>0</v>
          </cell>
          <cell r="AS663">
            <v>0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</row>
        <row r="664">
          <cell r="B664">
            <v>2098</v>
          </cell>
          <cell r="C664" t="str">
            <v>MRS. UMM-E-HABIBA</v>
          </cell>
          <cell r="D664" t="str">
            <v>MOHD HANIF</v>
          </cell>
          <cell r="E664" t="str">
            <v>A.7/JAFFARANI PLAZA MOOSA LANE 5,</v>
          </cell>
          <cell r="F664" t="str">
            <v>KARACHI.</v>
          </cell>
          <cell r="K664">
            <v>391</v>
          </cell>
          <cell r="L664">
            <v>391</v>
          </cell>
          <cell r="M664">
            <v>0</v>
          </cell>
          <cell r="N664">
            <v>391</v>
          </cell>
          <cell r="O664">
            <v>98</v>
          </cell>
          <cell r="P664">
            <v>78</v>
          </cell>
          <cell r="Q664">
            <v>215</v>
          </cell>
          <cell r="U664" t="str">
            <v>MRS. UMM-E-HABIBA</v>
          </cell>
          <cell r="Y664">
            <v>391</v>
          </cell>
          <cell r="Z664">
            <v>391</v>
          </cell>
          <cell r="AA664">
            <v>78</v>
          </cell>
          <cell r="AB664" t="str">
            <v>Non Filler</v>
          </cell>
          <cell r="AE664">
            <v>0</v>
          </cell>
          <cell r="AF664">
            <v>0</v>
          </cell>
          <cell r="AG664">
            <v>0</v>
          </cell>
          <cell r="AK664">
            <v>0</v>
          </cell>
          <cell r="AL664">
            <v>0</v>
          </cell>
          <cell r="AM664">
            <v>0</v>
          </cell>
          <cell r="AQ664">
            <v>0</v>
          </cell>
          <cell r="AR664">
            <v>0</v>
          </cell>
          <cell r="AS664">
            <v>0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</row>
        <row r="665">
          <cell r="B665">
            <v>2106</v>
          </cell>
          <cell r="C665" t="str">
            <v>ABDI JAVED</v>
          </cell>
          <cell r="D665" t="str">
            <v>MAHMUD JAVED PARWAZ</v>
          </cell>
          <cell r="E665" t="str">
            <v>4.JEHANGIR HOUSE HUSSAIN D, SILVA GARDEN</v>
          </cell>
          <cell r="F665" t="str">
            <v>WEST NISHTER ROAD,</v>
          </cell>
          <cell r="G665" t="str">
            <v>KARACHI.</v>
          </cell>
          <cell r="K665">
            <v>3271</v>
          </cell>
          <cell r="L665">
            <v>3271</v>
          </cell>
          <cell r="M665">
            <v>0</v>
          </cell>
          <cell r="N665">
            <v>3271</v>
          </cell>
          <cell r="O665">
            <v>818</v>
          </cell>
          <cell r="P665">
            <v>654</v>
          </cell>
          <cell r="Q665">
            <v>1799</v>
          </cell>
          <cell r="U665" t="str">
            <v>ABDI JAVED</v>
          </cell>
          <cell r="Y665">
            <v>3271</v>
          </cell>
          <cell r="Z665">
            <v>3271</v>
          </cell>
          <cell r="AA665">
            <v>654</v>
          </cell>
          <cell r="AB665" t="str">
            <v>Non Filler</v>
          </cell>
          <cell r="AE665">
            <v>0</v>
          </cell>
          <cell r="AF665">
            <v>0</v>
          </cell>
          <cell r="AG665">
            <v>0</v>
          </cell>
          <cell r="AK665">
            <v>0</v>
          </cell>
          <cell r="AL665">
            <v>0</v>
          </cell>
          <cell r="AM665">
            <v>0</v>
          </cell>
          <cell r="AQ665">
            <v>0</v>
          </cell>
          <cell r="AR665">
            <v>0</v>
          </cell>
          <cell r="AS665">
            <v>0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</row>
        <row r="666">
          <cell r="B666">
            <v>2116</v>
          </cell>
          <cell r="C666" t="str">
            <v>MRS. SAEEDA KHATOON</v>
          </cell>
          <cell r="D666" t="str">
            <v>ISLAM-UL-HAQ</v>
          </cell>
          <cell r="E666" t="str">
            <v>202 SABINA CENTRE YAQOOB KHAN ROAD</v>
          </cell>
          <cell r="F666" t="str">
            <v>KARACHI.</v>
          </cell>
          <cell r="K666">
            <v>1308</v>
          </cell>
          <cell r="L666">
            <v>1308</v>
          </cell>
          <cell r="M666">
            <v>0</v>
          </cell>
          <cell r="N666">
            <v>1308</v>
          </cell>
          <cell r="O666">
            <v>327</v>
          </cell>
          <cell r="P666">
            <v>262</v>
          </cell>
          <cell r="Q666">
            <v>719</v>
          </cell>
          <cell r="U666" t="str">
            <v>MRS. SAEEDA KHATOON</v>
          </cell>
          <cell r="Y666">
            <v>1308</v>
          </cell>
          <cell r="Z666">
            <v>1308</v>
          </cell>
          <cell r="AA666">
            <v>262</v>
          </cell>
          <cell r="AB666" t="str">
            <v>Non Filler</v>
          </cell>
          <cell r="AE666">
            <v>0</v>
          </cell>
          <cell r="AF666">
            <v>0</v>
          </cell>
          <cell r="AG666">
            <v>0</v>
          </cell>
          <cell r="AK666">
            <v>0</v>
          </cell>
          <cell r="AL666">
            <v>0</v>
          </cell>
          <cell r="AM666">
            <v>0</v>
          </cell>
          <cell r="AQ666">
            <v>0</v>
          </cell>
          <cell r="AR666">
            <v>0</v>
          </cell>
          <cell r="AS666">
            <v>0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</row>
        <row r="667">
          <cell r="B667">
            <v>2124</v>
          </cell>
          <cell r="C667" t="str">
            <v>HAJI SULEMAN</v>
          </cell>
          <cell r="D667" t="str">
            <v>HAJI TAYEB</v>
          </cell>
          <cell r="E667" t="str">
            <v>206 AL LEHAR ARCADE 139 NISHTER ROAD,</v>
          </cell>
          <cell r="F667" t="str">
            <v>KARACHI.7400</v>
          </cell>
          <cell r="K667">
            <v>196</v>
          </cell>
          <cell r="L667">
            <v>196</v>
          </cell>
          <cell r="M667">
            <v>0</v>
          </cell>
          <cell r="N667">
            <v>196</v>
          </cell>
          <cell r="O667">
            <v>49</v>
          </cell>
          <cell r="P667">
            <v>39</v>
          </cell>
          <cell r="Q667">
            <v>108</v>
          </cell>
          <cell r="U667" t="str">
            <v>HAJI SULEMAN</v>
          </cell>
          <cell r="Y667">
            <v>196</v>
          </cell>
          <cell r="Z667">
            <v>196</v>
          </cell>
          <cell r="AA667">
            <v>39</v>
          </cell>
          <cell r="AB667" t="str">
            <v>Non Filler</v>
          </cell>
          <cell r="AE667">
            <v>0</v>
          </cell>
          <cell r="AF667">
            <v>0</v>
          </cell>
          <cell r="AG667">
            <v>0</v>
          </cell>
          <cell r="AK667">
            <v>0</v>
          </cell>
          <cell r="AL667">
            <v>0</v>
          </cell>
          <cell r="AM667">
            <v>0</v>
          </cell>
          <cell r="AQ667">
            <v>0</v>
          </cell>
          <cell r="AR667">
            <v>0</v>
          </cell>
          <cell r="AS667">
            <v>0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</row>
        <row r="668">
          <cell r="B668">
            <v>2125</v>
          </cell>
          <cell r="C668" t="str">
            <v>MISS. SHAISTA ZEHRA</v>
          </cell>
          <cell r="D668" t="str">
            <v>MR. ANSAR HUSSAIN</v>
          </cell>
          <cell r="E668" t="str">
            <v>E/241 PAKISTAN QTRS. NISHTAR ROAD,</v>
          </cell>
          <cell r="F668" t="str">
            <v>KARACHI.</v>
          </cell>
          <cell r="K668">
            <v>208</v>
          </cell>
          <cell r="L668">
            <v>208</v>
          </cell>
          <cell r="M668">
            <v>0</v>
          </cell>
          <cell r="N668">
            <v>208</v>
          </cell>
          <cell r="O668">
            <v>52</v>
          </cell>
          <cell r="P668">
            <v>42</v>
          </cell>
          <cell r="Q668">
            <v>114</v>
          </cell>
          <cell r="U668" t="str">
            <v>MISS. SHAISTA ZEHRA</v>
          </cell>
          <cell r="Y668">
            <v>208</v>
          </cell>
          <cell r="Z668">
            <v>208</v>
          </cell>
          <cell r="AA668">
            <v>42</v>
          </cell>
          <cell r="AB668" t="str">
            <v>Non Filler</v>
          </cell>
          <cell r="AE668">
            <v>0</v>
          </cell>
          <cell r="AF668">
            <v>0</v>
          </cell>
          <cell r="AG668">
            <v>0</v>
          </cell>
          <cell r="AK668">
            <v>0</v>
          </cell>
          <cell r="AL668">
            <v>0</v>
          </cell>
          <cell r="AM668">
            <v>0</v>
          </cell>
          <cell r="AQ668">
            <v>0</v>
          </cell>
          <cell r="AR668">
            <v>0</v>
          </cell>
          <cell r="AS668">
            <v>0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</row>
        <row r="669">
          <cell r="B669">
            <v>2139</v>
          </cell>
          <cell r="C669" t="str">
            <v>KHAJU MAL</v>
          </cell>
          <cell r="D669" t="str">
            <v>PGRSHOTAN DAS</v>
          </cell>
          <cell r="E669" t="str">
            <v>106-DEPOT LINES FLAT 12-D SADDAR,</v>
          </cell>
          <cell r="F669" t="str">
            <v>KARACHI.</v>
          </cell>
          <cell r="K669">
            <v>1956</v>
          </cell>
          <cell r="L669">
            <v>1956</v>
          </cell>
          <cell r="M669">
            <v>0</v>
          </cell>
          <cell r="N669">
            <v>1956</v>
          </cell>
          <cell r="O669">
            <v>489</v>
          </cell>
          <cell r="P669">
            <v>391</v>
          </cell>
          <cell r="Q669">
            <v>1076</v>
          </cell>
          <cell r="U669" t="str">
            <v>KHAJU MAL</v>
          </cell>
          <cell r="Y669">
            <v>1956</v>
          </cell>
          <cell r="Z669">
            <v>1956</v>
          </cell>
          <cell r="AA669">
            <v>391</v>
          </cell>
          <cell r="AB669" t="str">
            <v>Non Filler</v>
          </cell>
          <cell r="AE669">
            <v>0</v>
          </cell>
          <cell r="AF669">
            <v>0</v>
          </cell>
          <cell r="AG669">
            <v>0</v>
          </cell>
          <cell r="AK669">
            <v>0</v>
          </cell>
          <cell r="AL669">
            <v>0</v>
          </cell>
          <cell r="AM669">
            <v>0</v>
          </cell>
          <cell r="AQ669">
            <v>0</v>
          </cell>
          <cell r="AR669">
            <v>0</v>
          </cell>
          <cell r="AS669">
            <v>0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</row>
        <row r="670">
          <cell r="B670">
            <v>2140</v>
          </cell>
          <cell r="C670" t="str">
            <v>VIDHYA DEVI</v>
          </cell>
          <cell r="D670" t="str">
            <v>DASRAT</v>
          </cell>
          <cell r="E670" t="str">
            <v>12-D SOUTHERN CO.OP 106DEPOT LINE</v>
          </cell>
          <cell r="F670" t="str">
            <v>KARACHI.74400</v>
          </cell>
          <cell r="K670">
            <v>1956</v>
          </cell>
          <cell r="L670">
            <v>1956</v>
          </cell>
          <cell r="M670">
            <v>0</v>
          </cell>
          <cell r="N670">
            <v>1956</v>
          </cell>
          <cell r="O670">
            <v>489</v>
          </cell>
          <cell r="P670">
            <v>391</v>
          </cell>
          <cell r="Q670">
            <v>1076</v>
          </cell>
          <cell r="U670" t="str">
            <v>VIDHYA DEVI</v>
          </cell>
          <cell r="Y670">
            <v>1956</v>
          </cell>
          <cell r="Z670">
            <v>1956</v>
          </cell>
          <cell r="AA670">
            <v>391</v>
          </cell>
          <cell r="AB670" t="str">
            <v>Non Filler</v>
          </cell>
          <cell r="AE670">
            <v>0</v>
          </cell>
          <cell r="AF670">
            <v>0</v>
          </cell>
          <cell r="AG670">
            <v>0</v>
          </cell>
          <cell r="AK670">
            <v>0</v>
          </cell>
          <cell r="AL670">
            <v>0</v>
          </cell>
          <cell r="AM670">
            <v>0</v>
          </cell>
          <cell r="AQ670">
            <v>0</v>
          </cell>
          <cell r="AR670">
            <v>0</v>
          </cell>
          <cell r="AS670">
            <v>0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</row>
        <row r="671">
          <cell r="B671">
            <v>2141</v>
          </cell>
          <cell r="C671" t="str">
            <v>RUKMANI</v>
          </cell>
          <cell r="D671" t="str">
            <v>CHANDER</v>
          </cell>
          <cell r="E671" t="str">
            <v>12-D, 106-DEPOT LINES,</v>
          </cell>
          <cell r="F671" t="str">
            <v>BEHIND CAPRI,</v>
          </cell>
          <cell r="G671" t="str">
            <v>KARACHI-74400</v>
          </cell>
          <cell r="K671">
            <v>1956</v>
          </cell>
          <cell r="L671">
            <v>1956</v>
          </cell>
          <cell r="M671">
            <v>0</v>
          </cell>
          <cell r="N671">
            <v>1956</v>
          </cell>
          <cell r="O671">
            <v>489</v>
          </cell>
          <cell r="P671">
            <v>391</v>
          </cell>
          <cell r="Q671">
            <v>1076</v>
          </cell>
          <cell r="U671" t="str">
            <v>RUKMANI</v>
          </cell>
          <cell r="Y671">
            <v>1956</v>
          </cell>
          <cell r="Z671">
            <v>1956</v>
          </cell>
          <cell r="AA671">
            <v>391</v>
          </cell>
          <cell r="AB671" t="str">
            <v>Non Filler</v>
          </cell>
          <cell r="AE671">
            <v>0</v>
          </cell>
          <cell r="AF671">
            <v>0</v>
          </cell>
          <cell r="AG671">
            <v>0</v>
          </cell>
          <cell r="AK671">
            <v>0</v>
          </cell>
          <cell r="AL671">
            <v>0</v>
          </cell>
          <cell r="AM671">
            <v>0</v>
          </cell>
          <cell r="AQ671">
            <v>0</v>
          </cell>
          <cell r="AR671">
            <v>0</v>
          </cell>
          <cell r="AS671">
            <v>0</v>
          </cell>
          <cell r="AX671" t="e">
            <v>#N/A</v>
          </cell>
          <cell r="AY671" t="e">
            <v>#N/A</v>
          </cell>
          <cell r="AZ671" t="e">
            <v>#N/A</v>
          </cell>
          <cell r="BA671">
            <v>0</v>
          </cell>
        </row>
        <row r="672">
          <cell r="B672">
            <v>2147</v>
          </cell>
          <cell r="C672" t="str">
            <v>IMRIAZ DOSANI</v>
          </cell>
          <cell r="D672" t="str">
            <v>IBRAHIM DI MOHD DOSANI</v>
          </cell>
          <cell r="E672" t="str">
            <v>30 ROOMI CENTRE MOHAN ROAD,</v>
          </cell>
          <cell r="F672" t="str">
            <v>KARACHI.</v>
          </cell>
          <cell r="K672">
            <v>391</v>
          </cell>
          <cell r="L672">
            <v>391</v>
          </cell>
          <cell r="M672">
            <v>0</v>
          </cell>
          <cell r="N672">
            <v>391</v>
          </cell>
          <cell r="O672">
            <v>98</v>
          </cell>
          <cell r="P672">
            <v>78</v>
          </cell>
          <cell r="Q672">
            <v>215</v>
          </cell>
          <cell r="U672" t="str">
            <v>IMRIAZ DOSANI</v>
          </cell>
          <cell r="Y672">
            <v>391</v>
          </cell>
          <cell r="Z672">
            <v>391</v>
          </cell>
          <cell r="AA672">
            <v>78</v>
          </cell>
          <cell r="AB672" t="str">
            <v>Non Filler</v>
          </cell>
          <cell r="AE672">
            <v>0</v>
          </cell>
          <cell r="AF672">
            <v>0</v>
          </cell>
          <cell r="AG672">
            <v>0</v>
          </cell>
          <cell r="AK672">
            <v>0</v>
          </cell>
          <cell r="AL672">
            <v>0</v>
          </cell>
          <cell r="AM672">
            <v>0</v>
          </cell>
          <cell r="AQ672">
            <v>0</v>
          </cell>
          <cell r="AR672">
            <v>0</v>
          </cell>
          <cell r="AS672">
            <v>0</v>
          </cell>
          <cell r="AX672" t="e">
            <v>#N/A</v>
          </cell>
          <cell r="AY672" t="e">
            <v>#N/A</v>
          </cell>
          <cell r="AZ672" t="e">
            <v>#N/A</v>
          </cell>
          <cell r="BA672">
            <v>0</v>
          </cell>
        </row>
        <row r="673">
          <cell r="B673">
            <v>2149</v>
          </cell>
          <cell r="C673" t="str">
            <v>M. USMAN</v>
          </cell>
          <cell r="D673" t="str">
            <v>AHMED</v>
          </cell>
          <cell r="E673" t="str">
            <v>18 B MADINA MANSION,</v>
          </cell>
          <cell r="F673" t="str">
            <v>A.M. 4 BURNS ROAD,</v>
          </cell>
          <cell r="G673" t="str">
            <v>KARACHI.</v>
          </cell>
          <cell r="K673">
            <v>156</v>
          </cell>
          <cell r="L673">
            <v>156</v>
          </cell>
          <cell r="M673">
            <v>0</v>
          </cell>
          <cell r="N673">
            <v>156</v>
          </cell>
          <cell r="O673">
            <v>39</v>
          </cell>
          <cell r="P673">
            <v>31</v>
          </cell>
          <cell r="Q673">
            <v>86</v>
          </cell>
          <cell r="U673" t="str">
            <v>M. USMAN</v>
          </cell>
          <cell r="Y673">
            <v>156</v>
          </cell>
          <cell r="Z673">
            <v>156</v>
          </cell>
          <cell r="AA673">
            <v>31</v>
          </cell>
          <cell r="AB673" t="str">
            <v>Non Filler</v>
          </cell>
          <cell r="AE673">
            <v>0</v>
          </cell>
          <cell r="AF673">
            <v>0</v>
          </cell>
          <cell r="AG673">
            <v>0</v>
          </cell>
          <cell r="AK673">
            <v>0</v>
          </cell>
          <cell r="AL673">
            <v>0</v>
          </cell>
          <cell r="AM673">
            <v>0</v>
          </cell>
          <cell r="AQ673">
            <v>0</v>
          </cell>
          <cell r="AR673">
            <v>0</v>
          </cell>
          <cell r="AS673">
            <v>0</v>
          </cell>
          <cell r="AX673" t="e">
            <v>#N/A</v>
          </cell>
          <cell r="AY673" t="e">
            <v>#N/A</v>
          </cell>
          <cell r="AZ673" t="e">
            <v>#N/A</v>
          </cell>
          <cell r="BA673">
            <v>0</v>
          </cell>
        </row>
        <row r="674">
          <cell r="B674">
            <v>2150</v>
          </cell>
          <cell r="C674" t="str">
            <v>HAWA BAI</v>
          </cell>
          <cell r="D674" t="str">
            <v>ABDUL AZIZ</v>
          </cell>
          <cell r="E674" t="str">
            <v>18 B MADINA MANZIL,</v>
          </cell>
          <cell r="F674" t="str">
            <v>A.M. 4 BURNS ROAD,</v>
          </cell>
          <cell r="G674" t="str">
            <v>KARACHI.</v>
          </cell>
          <cell r="K674">
            <v>156</v>
          </cell>
          <cell r="L674">
            <v>156</v>
          </cell>
          <cell r="M674">
            <v>0</v>
          </cell>
          <cell r="N674">
            <v>156</v>
          </cell>
          <cell r="O674">
            <v>39</v>
          </cell>
          <cell r="P674">
            <v>31</v>
          </cell>
          <cell r="Q674">
            <v>86</v>
          </cell>
          <cell r="U674" t="str">
            <v>HAWA BAI</v>
          </cell>
          <cell r="Y674">
            <v>156</v>
          </cell>
          <cell r="Z674">
            <v>156</v>
          </cell>
          <cell r="AA674">
            <v>31</v>
          </cell>
          <cell r="AB674" t="str">
            <v>Non Filler</v>
          </cell>
          <cell r="AE674">
            <v>0</v>
          </cell>
          <cell r="AF674">
            <v>0</v>
          </cell>
          <cell r="AG674">
            <v>0</v>
          </cell>
          <cell r="AK674">
            <v>0</v>
          </cell>
          <cell r="AL674">
            <v>0</v>
          </cell>
          <cell r="AM674">
            <v>0</v>
          </cell>
          <cell r="AQ674">
            <v>0</v>
          </cell>
          <cell r="AR674">
            <v>0</v>
          </cell>
          <cell r="AS674">
            <v>0</v>
          </cell>
          <cell r="AX674" t="e">
            <v>#N/A</v>
          </cell>
          <cell r="AY674" t="e">
            <v>#N/A</v>
          </cell>
          <cell r="AZ674" t="e">
            <v>#N/A</v>
          </cell>
          <cell r="BA674">
            <v>0</v>
          </cell>
        </row>
        <row r="675">
          <cell r="B675">
            <v>2151</v>
          </cell>
          <cell r="C675" t="str">
            <v>SULEMAN</v>
          </cell>
          <cell r="D675" t="str">
            <v>MUHAMMAD</v>
          </cell>
          <cell r="E675" t="str">
            <v>18. B MADINA MANSION,</v>
          </cell>
          <cell r="F675" t="str">
            <v>A.M. 4 BURNS ROAD,</v>
          </cell>
          <cell r="G675" t="str">
            <v>KARACHI.</v>
          </cell>
          <cell r="K675">
            <v>156</v>
          </cell>
          <cell r="L675">
            <v>156</v>
          </cell>
          <cell r="M675">
            <v>0</v>
          </cell>
          <cell r="N675">
            <v>156</v>
          </cell>
          <cell r="O675">
            <v>39</v>
          </cell>
          <cell r="P675">
            <v>31</v>
          </cell>
          <cell r="Q675">
            <v>86</v>
          </cell>
          <cell r="U675" t="str">
            <v>SULEMAN</v>
          </cell>
          <cell r="Y675">
            <v>156</v>
          </cell>
          <cell r="Z675">
            <v>156</v>
          </cell>
          <cell r="AA675">
            <v>31</v>
          </cell>
          <cell r="AB675" t="str">
            <v>Non Filler</v>
          </cell>
          <cell r="AE675">
            <v>0</v>
          </cell>
          <cell r="AF675">
            <v>0</v>
          </cell>
          <cell r="AG675">
            <v>0</v>
          </cell>
          <cell r="AK675">
            <v>0</v>
          </cell>
          <cell r="AL675">
            <v>0</v>
          </cell>
          <cell r="AM675">
            <v>0</v>
          </cell>
          <cell r="AQ675">
            <v>0</v>
          </cell>
          <cell r="AR675">
            <v>0</v>
          </cell>
          <cell r="AS675">
            <v>0</v>
          </cell>
          <cell r="AX675" t="e">
            <v>#N/A</v>
          </cell>
          <cell r="AY675" t="e">
            <v>#N/A</v>
          </cell>
          <cell r="AZ675" t="e">
            <v>#N/A</v>
          </cell>
          <cell r="BA675">
            <v>0</v>
          </cell>
        </row>
        <row r="676">
          <cell r="B676">
            <v>2152</v>
          </cell>
          <cell r="C676" t="str">
            <v>MOHAMMAD SARWAR MAKHDUMI</v>
          </cell>
          <cell r="D676" t="str">
            <v>MUSRUR AHMAD MAKHDUMI</v>
          </cell>
          <cell r="E676" t="str">
            <v>396/3 PEDRO D, SOUZA ROAD,</v>
          </cell>
          <cell r="F676" t="str">
            <v>KARACHI-5</v>
          </cell>
          <cell r="K676">
            <v>558</v>
          </cell>
          <cell r="L676">
            <v>558</v>
          </cell>
          <cell r="M676">
            <v>0</v>
          </cell>
          <cell r="N676">
            <v>558</v>
          </cell>
          <cell r="O676">
            <v>140</v>
          </cell>
          <cell r="P676">
            <v>112</v>
          </cell>
          <cell r="Q676">
            <v>306</v>
          </cell>
          <cell r="U676" t="str">
            <v>MOHAMMAD SARWAR MAKHDUMI</v>
          </cell>
          <cell r="Y676">
            <v>558</v>
          </cell>
          <cell r="Z676">
            <v>558</v>
          </cell>
          <cell r="AA676">
            <v>112</v>
          </cell>
          <cell r="AB676" t="str">
            <v>Non Filler</v>
          </cell>
          <cell r="AE676">
            <v>0</v>
          </cell>
          <cell r="AF676">
            <v>0</v>
          </cell>
          <cell r="AG676">
            <v>0</v>
          </cell>
          <cell r="AK676">
            <v>0</v>
          </cell>
          <cell r="AL676">
            <v>0</v>
          </cell>
          <cell r="AM676">
            <v>0</v>
          </cell>
          <cell r="AQ676">
            <v>0</v>
          </cell>
          <cell r="AR676">
            <v>0</v>
          </cell>
          <cell r="AS676">
            <v>0</v>
          </cell>
          <cell r="AX676" t="e">
            <v>#N/A</v>
          </cell>
          <cell r="AY676" t="e">
            <v>#N/A</v>
          </cell>
          <cell r="AZ676" t="e">
            <v>#N/A</v>
          </cell>
          <cell r="BA676">
            <v>0</v>
          </cell>
        </row>
        <row r="677">
          <cell r="B677">
            <v>2157</v>
          </cell>
          <cell r="C677" t="str">
            <v>SHAHIMA BASHIR</v>
          </cell>
          <cell r="D677" t="str">
            <v>MOHD BASHIR QURESHI</v>
          </cell>
          <cell r="E677" t="str">
            <v>56/1 DADA BHOY NOUROJI ROAD,</v>
          </cell>
          <cell r="F677" t="str">
            <v>SHIKAR PUR COLONY,</v>
          </cell>
          <cell r="G677" t="str">
            <v>KARACHI.</v>
          </cell>
          <cell r="K677">
            <v>391</v>
          </cell>
          <cell r="L677">
            <v>391</v>
          </cell>
          <cell r="M677">
            <v>0</v>
          </cell>
          <cell r="N677">
            <v>391</v>
          </cell>
          <cell r="O677">
            <v>98</v>
          </cell>
          <cell r="P677">
            <v>78</v>
          </cell>
          <cell r="Q677">
            <v>215</v>
          </cell>
          <cell r="U677" t="str">
            <v>SHAHIMA BASHIR</v>
          </cell>
          <cell r="Y677">
            <v>391</v>
          </cell>
          <cell r="Z677">
            <v>391</v>
          </cell>
          <cell r="AA677">
            <v>78</v>
          </cell>
          <cell r="AB677" t="str">
            <v>Non Filler</v>
          </cell>
          <cell r="AE677">
            <v>0</v>
          </cell>
          <cell r="AF677">
            <v>0</v>
          </cell>
          <cell r="AG677">
            <v>0</v>
          </cell>
          <cell r="AK677">
            <v>0</v>
          </cell>
          <cell r="AL677">
            <v>0</v>
          </cell>
          <cell r="AM677">
            <v>0</v>
          </cell>
          <cell r="AQ677">
            <v>0</v>
          </cell>
          <cell r="AR677">
            <v>0</v>
          </cell>
          <cell r="AS677">
            <v>0</v>
          </cell>
          <cell r="AX677" t="e">
            <v>#N/A</v>
          </cell>
          <cell r="AY677" t="e">
            <v>#N/A</v>
          </cell>
          <cell r="AZ677" t="e">
            <v>#N/A</v>
          </cell>
          <cell r="BA677">
            <v>0</v>
          </cell>
        </row>
        <row r="678">
          <cell r="B678">
            <v>2158</v>
          </cell>
          <cell r="C678" t="str">
            <v>SARFRAZ IQBAL</v>
          </cell>
          <cell r="D678" t="str">
            <v>MOHD IQBAL</v>
          </cell>
          <cell r="E678" t="str">
            <v>56/1 DADA BHOY NOUROJI ROAD,</v>
          </cell>
          <cell r="F678" t="str">
            <v>SHIKAR PUR COLONY,</v>
          </cell>
          <cell r="G678" t="str">
            <v>KARACHI.</v>
          </cell>
          <cell r="K678">
            <v>391</v>
          </cell>
          <cell r="L678">
            <v>391</v>
          </cell>
          <cell r="M678">
            <v>0</v>
          </cell>
          <cell r="N678">
            <v>391</v>
          </cell>
          <cell r="O678">
            <v>98</v>
          </cell>
          <cell r="P678">
            <v>78</v>
          </cell>
          <cell r="Q678">
            <v>215</v>
          </cell>
          <cell r="U678" t="str">
            <v>SARFRAZ IQBAL</v>
          </cell>
          <cell r="Y678">
            <v>391</v>
          </cell>
          <cell r="Z678">
            <v>391</v>
          </cell>
          <cell r="AA678">
            <v>78</v>
          </cell>
          <cell r="AB678" t="str">
            <v>Non Filler</v>
          </cell>
          <cell r="AE678">
            <v>0</v>
          </cell>
          <cell r="AF678">
            <v>0</v>
          </cell>
          <cell r="AG678">
            <v>0</v>
          </cell>
          <cell r="AK678">
            <v>0</v>
          </cell>
          <cell r="AL678">
            <v>0</v>
          </cell>
          <cell r="AM678">
            <v>0</v>
          </cell>
          <cell r="AQ678">
            <v>0</v>
          </cell>
          <cell r="AR678">
            <v>0</v>
          </cell>
          <cell r="AS678">
            <v>0</v>
          </cell>
          <cell r="AX678" t="e">
            <v>#N/A</v>
          </cell>
          <cell r="AY678" t="e">
            <v>#N/A</v>
          </cell>
          <cell r="AZ678" t="e">
            <v>#N/A</v>
          </cell>
          <cell r="BA678">
            <v>0</v>
          </cell>
        </row>
        <row r="679">
          <cell r="B679">
            <v>2164</v>
          </cell>
          <cell r="C679" t="str">
            <v>MOHAMMAD IJAZ MALIK</v>
          </cell>
          <cell r="D679" t="str">
            <v>MOHAMMAD NAWAZ MALIK</v>
          </cell>
          <cell r="E679" t="str">
            <v>P.O. BOX NO. 32,</v>
          </cell>
          <cell r="F679" t="str">
            <v>ABBOTTABAD.</v>
          </cell>
          <cell r="K679">
            <v>1956</v>
          </cell>
          <cell r="L679">
            <v>1956</v>
          </cell>
          <cell r="M679">
            <v>0</v>
          </cell>
          <cell r="N679">
            <v>1956</v>
          </cell>
          <cell r="O679">
            <v>489</v>
          </cell>
          <cell r="P679">
            <v>391</v>
          </cell>
          <cell r="Q679">
            <v>1076</v>
          </cell>
          <cell r="U679" t="str">
            <v>MOHAMMAD IJAZ MALIK</v>
          </cell>
          <cell r="Y679">
            <v>1956</v>
          </cell>
          <cell r="Z679">
            <v>1956</v>
          </cell>
          <cell r="AA679">
            <v>391</v>
          </cell>
          <cell r="AB679" t="str">
            <v>Non Filler</v>
          </cell>
          <cell r="AE679">
            <v>0</v>
          </cell>
          <cell r="AF679">
            <v>0</v>
          </cell>
          <cell r="AG679">
            <v>0</v>
          </cell>
          <cell r="AK679">
            <v>0</v>
          </cell>
          <cell r="AL679">
            <v>0</v>
          </cell>
          <cell r="AM679">
            <v>0</v>
          </cell>
          <cell r="AQ679">
            <v>0</v>
          </cell>
          <cell r="AR679">
            <v>0</v>
          </cell>
          <cell r="AS679">
            <v>0</v>
          </cell>
          <cell r="AX679" t="e">
            <v>#N/A</v>
          </cell>
          <cell r="AY679" t="e">
            <v>#N/A</v>
          </cell>
          <cell r="AZ679" t="e">
            <v>#N/A</v>
          </cell>
          <cell r="BA679">
            <v>0</v>
          </cell>
        </row>
        <row r="680">
          <cell r="B680">
            <v>2166</v>
          </cell>
          <cell r="C680" t="str">
            <v>RIFAQAT SHAHEEN</v>
          </cell>
          <cell r="D680" t="str">
            <v>RIAZ AHMED</v>
          </cell>
          <cell r="E680" t="str">
            <v>C/O DR. M. PERVEZ MBBS.,</v>
          </cell>
          <cell r="F680" t="str">
            <v>MANDI ROAD ATTOCK CITY-43600</v>
          </cell>
          <cell r="K680">
            <v>744</v>
          </cell>
          <cell r="L680">
            <v>744</v>
          </cell>
          <cell r="M680">
            <v>0</v>
          </cell>
          <cell r="N680">
            <v>744</v>
          </cell>
          <cell r="O680">
            <v>186</v>
          </cell>
          <cell r="P680">
            <v>149</v>
          </cell>
          <cell r="Q680">
            <v>409</v>
          </cell>
          <cell r="U680" t="str">
            <v>RIFAQAT SHAHEEN</v>
          </cell>
          <cell r="V680" t="str">
            <v>3710126922058</v>
          </cell>
          <cell r="Y680">
            <v>744</v>
          </cell>
          <cell r="Z680">
            <v>744</v>
          </cell>
          <cell r="AA680">
            <v>149</v>
          </cell>
          <cell r="AB680" t="str">
            <v>Non Filler</v>
          </cell>
          <cell r="AE680">
            <v>0</v>
          </cell>
          <cell r="AF680">
            <v>0</v>
          </cell>
          <cell r="AG680">
            <v>0</v>
          </cell>
          <cell r="AK680">
            <v>0</v>
          </cell>
          <cell r="AL680">
            <v>0</v>
          </cell>
          <cell r="AM680">
            <v>0</v>
          </cell>
          <cell r="AQ680">
            <v>0</v>
          </cell>
          <cell r="AR680">
            <v>0</v>
          </cell>
          <cell r="AS680">
            <v>0</v>
          </cell>
          <cell r="AX680" t="e">
            <v>#N/A</v>
          </cell>
          <cell r="AY680" t="e">
            <v>#N/A</v>
          </cell>
          <cell r="AZ680" t="e">
            <v>#N/A</v>
          </cell>
          <cell r="BA680">
            <v>0</v>
          </cell>
        </row>
        <row r="681">
          <cell r="B681">
            <v>2167</v>
          </cell>
          <cell r="C681" t="str">
            <v>SHAHEEN KAUSAR</v>
          </cell>
          <cell r="D681" t="str">
            <v>HAJI AMER AFSAR</v>
          </cell>
          <cell r="E681" t="str">
            <v>WINO 2 PINDI GHEB.</v>
          </cell>
          <cell r="K681">
            <v>227</v>
          </cell>
          <cell r="L681">
            <v>227</v>
          </cell>
          <cell r="M681">
            <v>0</v>
          </cell>
          <cell r="N681">
            <v>227</v>
          </cell>
          <cell r="O681">
            <v>57</v>
          </cell>
          <cell r="P681">
            <v>45</v>
          </cell>
          <cell r="Q681">
            <v>125</v>
          </cell>
          <cell r="U681" t="str">
            <v>SHAHEEN KAUSAR</v>
          </cell>
          <cell r="Y681">
            <v>227</v>
          </cell>
          <cell r="Z681">
            <v>227</v>
          </cell>
          <cell r="AA681">
            <v>45</v>
          </cell>
          <cell r="AB681" t="str">
            <v>Non Filler</v>
          </cell>
          <cell r="AE681">
            <v>0</v>
          </cell>
          <cell r="AF681">
            <v>0</v>
          </cell>
          <cell r="AG681">
            <v>0</v>
          </cell>
          <cell r="AK681">
            <v>0</v>
          </cell>
          <cell r="AL681">
            <v>0</v>
          </cell>
          <cell r="AM681">
            <v>0</v>
          </cell>
          <cell r="AQ681">
            <v>0</v>
          </cell>
          <cell r="AR681">
            <v>0</v>
          </cell>
          <cell r="AS681">
            <v>0</v>
          </cell>
          <cell r="AX681" t="e">
            <v>#N/A</v>
          </cell>
          <cell r="AY681" t="e">
            <v>#N/A</v>
          </cell>
          <cell r="AZ681" t="e">
            <v>#N/A</v>
          </cell>
          <cell r="BA681">
            <v>0</v>
          </cell>
        </row>
        <row r="682">
          <cell r="B682">
            <v>2168</v>
          </cell>
          <cell r="C682" t="str">
            <v>ZAHEER UDDIN BABAR</v>
          </cell>
          <cell r="D682" t="str">
            <v>MALIK SULTAN SALAH UDDIN</v>
          </cell>
          <cell r="E682" t="str">
            <v>C/O CHAKWAL PRINTING PRESS,</v>
          </cell>
          <cell r="F682" t="str">
            <v>CHKWAL.</v>
          </cell>
          <cell r="K682">
            <v>3264</v>
          </cell>
          <cell r="L682">
            <v>3264</v>
          </cell>
          <cell r="M682">
            <v>0</v>
          </cell>
          <cell r="N682">
            <v>3264</v>
          </cell>
          <cell r="O682">
            <v>816</v>
          </cell>
          <cell r="P682">
            <v>653</v>
          </cell>
          <cell r="Q682">
            <v>1795</v>
          </cell>
          <cell r="U682" t="str">
            <v>ZAHEER UDDIN BABAR</v>
          </cell>
          <cell r="Y682">
            <v>3264</v>
          </cell>
          <cell r="Z682">
            <v>3264</v>
          </cell>
          <cell r="AA682">
            <v>653</v>
          </cell>
          <cell r="AB682" t="str">
            <v>Non Filler</v>
          </cell>
          <cell r="AE682">
            <v>0</v>
          </cell>
          <cell r="AF682">
            <v>0</v>
          </cell>
          <cell r="AG682">
            <v>0</v>
          </cell>
          <cell r="AK682">
            <v>0</v>
          </cell>
          <cell r="AL682">
            <v>0</v>
          </cell>
          <cell r="AM682">
            <v>0</v>
          </cell>
          <cell r="AQ682">
            <v>0</v>
          </cell>
          <cell r="AR682">
            <v>0</v>
          </cell>
          <cell r="AS682">
            <v>0</v>
          </cell>
          <cell r="AX682" t="e">
            <v>#N/A</v>
          </cell>
          <cell r="AY682" t="e">
            <v>#N/A</v>
          </cell>
          <cell r="AZ682" t="e">
            <v>#N/A</v>
          </cell>
          <cell r="BA682">
            <v>0</v>
          </cell>
        </row>
        <row r="683">
          <cell r="B683">
            <v>2169</v>
          </cell>
          <cell r="C683" t="str">
            <v>MUHAMMAD BASHIR</v>
          </cell>
          <cell r="D683" t="str">
            <v>MUHAMMAD ISMAIL</v>
          </cell>
          <cell r="E683" t="str">
            <v>DGM (M) D.G. KHAN CEMENT CO.,</v>
          </cell>
          <cell r="F683" t="str">
            <v>DERAGHAZI KHAN.,</v>
          </cell>
          <cell r="G683" t="str">
            <v>KARACHI.</v>
          </cell>
          <cell r="K683">
            <v>1956</v>
          </cell>
          <cell r="L683">
            <v>1956</v>
          </cell>
          <cell r="M683">
            <v>0</v>
          </cell>
          <cell r="N683">
            <v>1956</v>
          </cell>
          <cell r="O683">
            <v>489</v>
          </cell>
          <cell r="P683">
            <v>391</v>
          </cell>
          <cell r="Q683">
            <v>1076</v>
          </cell>
          <cell r="U683" t="str">
            <v>MUHAMMAD BASHIR</v>
          </cell>
          <cell r="Y683">
            <v>1956</v>
          </cell>
          <cell r="Z683">
            <v>1956</v>
          </cell>
          <cell r="AA683">
            <v>391</v>
          </cell>
          <cell r="AB683" t="str">
            <v>Non Filler</v>
          </cell>
          <cell r="AE683">
            <v>0</v>
          </cell>
          <cell r="AF683">
            <v>0</v>
          </cell>
          <cell r="AG683">
            <v>0</v>
          </cell>
          <cell r="AK683">
            <v>0</v>
          </cell>
          <cell r="AL683">
            <v>0</v>
          </cell>
          <cell r="AM683">
            <v>0</v>
          </cell>
          <cell r="AQ683">
            <v>0</v>
          </cell>
          <cell r="AR683">
            <v>0</v>
          </cell>
          <cell r="AS683">
            <v>0</v>
          </cell>
          <cell r="AX683" t="e">
            <v>#N/A</v>
          </cell>
          <cell r="AY683" t="e">
            <v>#N/A</v>
          </cell>
          <cell r="AZ683" t="e">
            <v>#N/A</v>
          </cell>
          <cell r="BA683">
            <v>0</v>
          </cell>
        </row>
        <row r="684">
          <cell r="B684">
            <v>2172</v>
          </cell>
          <cell r="C684" t="str">
            <v>SHABBIR AHMAD</v>
          </cell>
          <cell r="D684" t="str">
            <v>MIAN NOOR MODH</v>
          </cell>
          <cell r="E684" t="str">
            <v>II FLOOR SARFRAZ MARKET GOLECLOTH.</v>
          </cell>
          <cell r="F684" t="str">
            <v>FAISALABAD.</v>
          </cell>
          <cell r="K684">
            <v>145</v>
          </cell>
          <cell r="L684">
            <v>145</v>
          </cell>
          <cell r="M684">
            <v>0</v>
          </cell>
          <cell r="N684">
            <v>145</v>
          </cell>
          <cell r="O684">
            <v>36</v>
          </cell>
          <cell r="P684">
            <v>29</v>
          </cell>
          <cell r="Q684">
            <v>80</v>
          </cell>
          <cell r="U684" t="str">
            <v>SHABBIR AHMAD</v>
          </cell>
          <cell r="Y684">
            <v>145</v>
          </cell>
          <cell r="Z684">
            <v>145</v>
          </cell>
          <cell r="AA684">
            <v>29</v>
          </cell>
          <cell r="AB684" t="str">
            <v>Non Filler</v>
          </cell>
          <cell r="AE684">
            <v>0</v>
          </cell>
          <cell r="AF684">
            <v>0</v>
          </cell>
          <cell r="AG684">
            <v>0</v>
          </cell>
          <cell r="AK684">
            <v>0</v>
          </cell>
          <cell r="AL684">
            <v>0</v>
          </cell>
          <cell r="AM684">
            <v>0</v>
          </cell>
          <cell r="AQ684">
            <v>0</v>
          </cell>
          <cell r="AR684">
            <v>0</v>
          </cell>
          <cell r="AS684">
            <v>0</v>
          </cell>
          <cell r="AX684" t="e">
            <v>#N/A</v>
          </cell>
          <cell r="AY684" t="e">
            <v>#N/A</v>
          </cell>
          <cell r="AZ684" t="e">
            <v>#N/A</v>
          </cell>
          <cell r="BA684">
            <v>0</v>
          </cell>
        </row>
        <row r="685">
          <cell r="B685">
            <v>2173</v>
          </cell>
          <cell r="C685" t="str">
            <v>MUHAMMAD RAFIQUE</v>
          </cell>
          <cell r="D685" t="str">
            <v>NAWAB DIN URF BABU</v>
          </cell>
          <cell r="E685" t="str">
            <v>P-348 DOST STREET SAMURDRI ROAD.</v>
          </cell>
          <cell r="F685" t="str">
            <v>FAISALABAD.</v>
          </cell>
          <cell r="K685">
            <v>391</v>
          </cell>
          <cell r="L685">
            <v>391</v>
          </cell>
          <cell r="M685">
            <v>0</v>
          </cell>
          <cell r="N685">
            <v>391</v>
          </cell>
          <cell r="O685">
            <v>98</v>
          </cell>
          <cell r="P685">
            <v>78</v>
          </cell>
          <cell r="Q685">
            <v>215</v>
          </cell>
          <cell r="U685" t="str">
            <v>MUHAMMAD RAFIQUE</v>
          </cell>
          <cell r="Y685">
            <v>391</v>
          </cell>
          <cell r="Z685">
            <v>391</v>
          </cell>
          <cell r="AA685">
            <v>78</v>
          </cell>
          <cell r="AB685" t="str">
            <v>Non Filler</v>
          </cell>
          <cell r="AE685">
            <v>0</v>
          </cell>
          <cell r="AF685">
            <v>0</v>
          </cell>
          <cell r="AG685">
            <v>0</v>
          </cell>
          <cell r="AK685">
            <v>0</v>
          </cell>
          <cell r="AL685">
            <v>0</v>
          </cell>
          <cell r="AM685">
            <v>0</v>
          </cell>
          <cell r="AQ685">
            <v>0</v>
          </cell>
          <cell r="AR685">
            <v>0</v>
          </cell>
          <cell r="AS685">
            <v>0</v>
          </cell>
          <cell r="AX685" t="e">
            <v>#N/A</v>
          </cell>
          <cell r="AY685" t="e">
            <v>#N/A</v>
          </cell>
          <cell r="AZ685" t="e">
            <v>#N/A</v>
          </cell>
          <cell r="BA685">
            <v>0</v>
          </cell>
        </row>
        <row r="686">
          <cell r="B686">
            <v>2178</v>
          </cell>
          <cell r="C686" t="str">
            <v>IBRAR RABBANI</v>
          </cell>
          <cell r="D686" t="str">
            <v>NISAR RABBANI</v>
          </cell>
          <cell r="E686" t="str">
            <v>GALI NO.5 KRISHANA NAGAR</v>
          </cell>
          <cell r="F686" t="str">
            <v>GUTRANWALA,</v>
          </cell>
          <cell r="K686">
            <v>334</v>
          </cell>
          <cell r="L686">
            <v>334</v>
          </cell>
          <cell r="M686">
            <v>0</v>
          </cell>
          <cell r="N686">
            <v>334</v>
          </cell>
          <cell r="O686">
            <v>84</v>
          </cell>
          <cell r="P686">
            <v>67</v>
          </cell>
          <cell r="Q686">
            <v>183</v>
          </cell>
          <cell r="U686" t="str">
            <v>IBRAR RABBANI</v>
          </cell>
          <cell r="Y686">
            <v>334</v>
          </cell>
          <cell r="Z686">
            <v>334</v>
          </cell>
          <cell r="AA686">
            <v>67</v>
          </cell>
          <cell r="AB686" t="str">
            <v>Non Filler</v>
          </cell>
          <cell r="AE686">
            <v>0</v>
          </cell>
          <cell r="AF686">
            <v>0</v>
          </cell>
          <cell r="AG686">
            <v>0</v>
          </cell>
          <cell r="AK686">
            <v>0</v>
          </cell>
          <cell r="AL686">
            <v>0</v>
          </cell>
          <cell r="AM686">
            <v>0</v>
          </cell>
          <cell r="AQ686">
            <v>0</v>
          </cell>
          <cell r="AR686">
            <v>0</v>
          </cell>
          <cell r="AS686">
            <v>0</v>
          </cell>
          <cell r="AX686" t="e">
            <v>#N/A</v>
          </cell>
          <cell r="AY686" t="e">
            <v>#N/A</v>
          </cell>
          <cell r="AZ686" t="e">
            <v>#N/A</v>
          </cell>
          <cell r="BA686">
            <v>0</v>
          </cell>
        </row>
        <row r="687">
          <cell r="B687">
            <v>2180</v>
          </cell>
          <cell r="C687" t="str">
            <v>MOHD ASHFAQ</v>
          </cell>
          <cell r="D687" t="str">
            <v>MALIK HUMAION AKTHER</v>
          </cell>
          <cell r="E687" t="str">
            <v>NEW.BATALA MS. G.T ROAD ,</v>
          </cell>
          <cell r="F687" t="str">
            <v>GUJRANWALA.</v>
          </cell>
          <cell r="K687">
            <v>3264</v>
          </cell>
          <cell r="L687">
            <v>3264</v>
          </cell>
          <cell r="M687">
            <v>0</v>
          </cell>
          <cell r="N687">
            <v>3264</v>
          </cell>
          <cell r="O687">
            <v>816</v>
          </cell>
          <cell r="P687">
            <v>653</v>
          </cell>
          <cell r="Q687">
            <v>1795</v>
          </cell>
          <cell r="U687" t="str">
            <v>MOHD ASHFAQ</v>
          </cell>
          <cell r="Y687">
            <v>3264</v>
          </cell>
          <cell r="Z687">
            <v>3264</v>
          </cell>
          <cell r="AA687">
            <v>653</v>
          </cell>
          <cell r="AB687" t="str">
            <v>Non Filler</v>
          </cell>
          <cell r="AE687">
            <v>0</v>
          </cell>
          <cell r="AF687">
            <v>0</v>
          </cell>
          <cell r="AG687">
            <v>0</v>
          </cell>
          <cell r="AK687">
            <v>0</v>
          </cell>
          <cell r="AL687">
            <v>0</v>
          </cell>
          <cell r="AM687">
            <v>0</v>
          </cell>
          <cell r="AQ687">
            <v>0</v>
          </cell>
          <cell r="AR687">
            <v>0</v>
          </cell>
          <cell r="AS687">
            <v>0</v>
          </cell>
          <cell r="AX687" t="e">
            <v>#N/A</v>
          </cell>
          <cell r="AY687" t="e">
            <v>#N/A</v>
          </cell>
          <cell r="AZ687" t="e">
            <v>#N/A</v>
          </cell>
          <cell r="BA687">
            <v>0</v>
          </cell>
        </row>
        <row r="688">
          <cell r="B688">
            <v>2184</v>
          </cell>
          <cell r="C688" t="str">
            <v>MOHAMMAD ASHGAR</v>
          </cell>
          <cell r="D688" t="str">
            <v>PIR ANDESHA</v>
          </cell>
          <cell r="E688" t="str">
            <v>C-80 MEMON SOCITY.</v>
          </cell>
          <cell r="F688" t="str">
            <v>KARACHI.</v>
          </cell>
          <cell r="K688">
            <v>391</v>
          </cell>
          <cell r="L688">
            <v>391</v>
          </cell>
          <cell r="M688">
            <v>0</v>
          </cell>
          <cell r="N688">
            <v>391</v>
          </cell>
          <cell r="O688">
            <v>98</v>
          </cell>
          <cell r="P688">
            <v>78</v>
          </cell>
          <cell r="Q688">
            <v>215</v>
          </cell>
          <cell r="U688" t="str">
            <v>MOHAMMAD ASHGAR</v>
          </cell>
          <cell r="Y688">
            <v>391</v>
          </cell>
          <cell r="Z688">
            <v>391</v>
          </cell>
          <cell r="AA688">
            <v>78</v>
          </cell>
          <cell r="AB688" t="str">
            <v>Non Filler</v>
          </cell>
          <cell r="AE688">
            <v>0</v>
          </cell>
          <cell r="AF688">
            <v>0</v>
          </cell>
          <cell r="AG688">
            <v>0</v>
          </cell>
          <cell r="AK688">
            <v>0</v>
          </cell>
          <cell r="AL688">
            <v>0</v>
          </cell>
          <cell r="AM688">
            <v>0</v>
          </cell>
          <cell r="AQ688">
            <v>0</v>
          </cell>
          <cell r="AR688">
            <v>0</v>
          </cell>
          <cell r="AS688">
            <v>0</v>
          </cell>
          <cell r="AX688" t="e">
            <v>#N/A</v>
          </cell>
          <cell r="AY688" t="e">
            <v>#N/A</v>
          </cell>
          <cell r="AZ688" t="e">
            <v>#N/A</v>
          </cell>
          <cell r="BA688">
            <v>0</v>
          </cell>
        </row>
        <row r="689">
          <cell r="B689">
            <v>2186</v>
          </cell>
          <cell r="C689" t="str">
            <v>YAR MOHAMMAD</v>
          </cell>
          <cell r="D689" t="str">
            <v>KHAN MOHAMMAD</v>
          </cell>
          <cell r="E689" t="str">
            <v>HILLTOP CLOTH CENTRE TILAK CHARI.</v>
          </cell>
          <cell r="F689" t="str">
            <v>HYDERABAD.</v>
          </cell>
          <cell r="K689">
            <v>391</v>
          </cell>
          <cell r="L689">
            <v>391</v>
          </cell>
          <cell r="M689">
            <v>0</v>
          </cell>
          <cell r="N689">
            <v>391</v>
          </cell>
          <cell r="O689">
            <v>98</v>
          </cell>
          <cell r="P689">
            <v>78</v>
          </cell>
          <cell r="Q689">
            <v>215</v>
          </cell>
          <cell r="U689" t="str">
            <v>YAR MOHAMMAD</v>
          </cell>
          <cell r="Y689">
            <v>391</v>
          </cell>
          <cell r="Z689">
            <v>391</v>
          </cell>
          <cell r="AA689">
            <v>78</v>
          </cell>
          <cell r="AB689" t="str">
            <v>Non Filler</v>
          </cell>
          <cell r="AE689">
            <v>0</v>
          </cell>
          <cell r="AF689">
            <v>0</v>
          </cell>
          <cell r="AG689">
            <v>0</v>
          </cell>
          <cell r="AK689">
            <v>0</v>
          </cell>
          <cell r="AL689">
            <v>0</v>
          </cell>
          <cell r="AM689">
            <v>0</v>
          </cell>
          <cell r="AQ689">
            <v>0</v>
          </cell>
          <cell r="AR689">
            <v>0</v>
          </cell>
          <cell r="AS689">
            <v>0</v>
          </cell>
          <cell r="AX689" t="e">
            <v>#N/A</v>
          </cell>
          <cell r="AY689" t="e">
            <v>#N/A</v>
          </cell>
          <cell r="AZ689" t="e">
            <v>#N/A</v>
          </cell>
          <cell r="BA689">
            <v>0</v>
          </cell>
        </row>
        <row r="690">
          <cell r="B690">
            <v>2187</v>
          </cell>
          <cell r="C690" t="str">
            <v>MOHAMMAD SOOMAR JURWAR</v>
          </cell>
          <cell r="D690" t="str">
            <v>JAN MOHAMMAD JURWAR</v>
          </cell>
          <cell r="E690" t="str">
            <v>HILLTOP CLOTH CENTRE TILAK CHARI.</v>
          </cell>
          <cell r="F690" t="str">
            <v>HYDERABAD.</v>
          </cell>
          <cell r="K690">
            <v>391</v>
          </cell>
          <cell r="L690">
            <v>391</v>
          </cell>
          <cell r="M690">
            <v>0</v>
          </cell>
          <cell r="N690">
            <v>391</v>
          </cell>
          <cell r="O690">
            <v>98</v>
          </cell>
          <cell r="P690">
            <v>78</v>
          </cell>
          <cell r="Q690">
            <v>215</v>
          </cell>
          <cell r="U690" t="str">
            <v>MOHAMMAD SOOMAR JURWAR</v>
          </cell>
          <cell r="Y690">
            <v>391</v>
          </cell>
          <cell r="Z690">
            <v>391</v>
          </cell>
          <cell r="AA690">
            <v>78</v>
          </cell>
          <cell r="AB690" t="str">
            <v>Non Filler</v>
          </cell>
          <cell r="AE690">
            <v>0</v>
          </cell>
          <cell r="AF690">
            <v>0</v>
          </cell>
          <cell r="AG690">
            <v>0</v>
          </cell>
          <cell r="AK690">
            <v>0</v>
          </cell>
          <cell r="AL690">
            <v>0</v>
          </cell>
          <cell r="AM690">
            <v>0</v>
          </cell>
          <cell r="AQ690">
            <v>0</v>
          </cell>
          <cell r="AR690">
            <v>0</v>
          </cell>
          <cell r="AS690">
            <v>0</v>
          </cell>
          <cell r="AX690" t="e">
            <v>#N/A</v>
          </cell>
          <cell r="AY690" t="e">
            <v>#N/A</v>
          </cell>
          <cell r="AZ690" t="e">
            <v>#N/A</v>
          </cell>
          <cell r="BA690">
            <v>0</v>
          </cell>
        </row>
        <row r="691">
          <cell r="B691">
            <v>2194</v>
          </cell>
          <cell r="C691" t="str">
            <v>SHAHID RAFI</v>
          </cell>
          <cell r="D691" t="str">
            <v>RAFI AHMED</v>
          </cell>
          <cell r="E691" t="str">
            <v>HOUSE NO. A-1/6 34/2-D HYDERABAD,</v>
          </cell>
          <cell r="F691" t="str">
            <v>HYD.</v>
          </cell>
          <cell r="K691">
            <v>1135</v>
          </cell>
          <cell r="L691">
            <v>1135</v>
          </cell>
          <cell r="M691">
            <v>0</v>
          </cell>
          <cell r="N691">
            <v>1135</v>
          </cell>
          <cell r="O691">
            <v>284</v>
          </cell>
          <cell r="P691">
            <v>227</v>
          </cell>
          <cell r="Q691">
            <v>624</v>
          </cell>
          <cell r="U691" t="str">
            <v>SHAHID RAFI</v>
          </cell>
          <cell r="Y691">
            <v>1135</v>
          </cell>
          <cell r="Z691">
            <v>1135</v>
          </cell>
          <cell r="AA691">
            <v>227</v>
          </cell>
          <cell r="AB691" t="str">
            <v>Non Filler</v>
          </cell>
          <cell r="AE691">
            <v>0</v>
          </cell>
          <cell r="AF691">
            <v>0</v>
          </cell>
          <cell r="AG691">
            <v>0</v>
          </cell>
          <cell r="AK691">
            <v>0</v>
          </cell>
          <cell r="AL691">
            <v>0</v>
          </cell>
          <cell r="AM691">
            <v>0</v>
          </cell>
          <cell r="AQ691">
            <v>0</v>
          </cell>
          <cell r="AR691">
            <v>0</v>
          </cell>
          <cell r="AS691">
            <v>0</v>
          </cell>
          <cell r="AX691" t="e">
            <v>#N/A</v>
          </cell>
          <cell r="AY691" t="e">
            <v>#N/A</v>
          </cell>
          <cell r="AZ691" t="e">
            <v>#N/A</v>
          </cell>
          <cell r="BA691">
            <v>0</v>
          </cell>
        </row>
        <row r="692">
          <cell r="B692">
            <v>2195</v>
          </cell>
          <cell r="C692" t="str">
            <v>ADIL RAFI</v>
          </cell>
          <cell r="D692" t="str">
            <v>RAFI AHMED</v>
          </cell>
          <cell r="E692" t="str">
            <v>HOUSE NO. A-1/6 34/2-D HYDERABAD,</v>
          </cell>
          <cell r="F692" t="str">
            <v>HYD.</v>
          </cell>
          <cell r="K692">
            <v>1135</v>
          </cell>
          <cell r="L692">
            <v>1135</v>
          </cell>
          <cell r="M692">
            <v>0</v>
          </cell>
          <cell r="N692">
            <v>1135</v>
          </cell>
          <cell r="O692">
            <v>284</v>
          </cell>
          <cell r="P692">
            <v>227</v>
          </cell>
          <cell r="Q692">
            <v>624</v>
          </cell>
          <cell r="U692" t="str">
            <v>ADIL RAFI</v>
          </cell>
          <cell r="Y692">
            <v>1135</v>
          </cell>
          <cell r="Z692">
            <v>1135</v>
          </cell>
          <cell r="AA692">
            <v>227</v>
          </cell>
          <cell r="AB692" t="str">
            <v>Non Filler</v>
          </cell>
          <cell r="AE692">
            <v>0</v>
          </cell>
          <cell r="AF692">
            <v>0</v>
          </cell>
          <cell r="AG692">
            <v>0</v>
          </cell>
          <cell r="AK692">
            <v>0</v>
          </cell>
          <cell r="AL692">
            <v>0</v>
          </cell>
          <cell r="AM692">
            <v>0</v>
          </cell>
          <cell r="AQ692">
            <v>0</v>
          </cell>
          <cell r="AR692">
            <v>0</v>
          </cell>
          <cell r="AS692">
            <v>0</v>
          </cell>
          <cell r="AX692" t="e">
            <v>#N/A</v>
          </cell>
          <cell r="AY692" t="e">
            <v>#N/A</v>
          </cell>
          <cell r="AZ692" t="e">
            <v>#N/A</v>
          </cell>
          <cell r="BA692">
            <v>0</v>
          </cell>
        </row>
        <row r="693">
          <cell r="B693">
            <v>2196</v>
          </cell>
          <cell r="C693" t="str">
            <v>ZAFAR AHMED TAREEN</v>
          </cell>
          <cell r="D693" t="str">
            <v>SIRAJ AHMED TAREEN</v>
          </cell>
          <cell r="E693" t="str">
            <v>144/D UNIT NO. 10 HYDERABAD,</v>
          </cell>
          <cell r="K693">
            <v>391</v>
          </cell>
          <cell r="L693">
            <v>391</v>
          </cell>
          <cell r="M693">
            <v>0</v>
          </cell>
          <cell r="N693">
            <v>391</v>
          </cell>
          <cell r="O693">
            <v>98</v>
          </cell>
          <cell r="P693">
            <v>78</v>
          </cell>
          <cell r="Q693">
            <v>215</v>
          </cell>
          <cell r="U693" t="str">
            <v>ZAFAR AHMED TAREEN</v>
          </cell>
          <cell r="Y693">
            <v>391</v>
          </cell>
          <cell r="Z693">
            <v>391</v>
          </cell>
          <cell r="AA693">
            <v>78</v>
          </cell>
          <cell r="AB693" t="str">
            <v>Non Filler</v>
          </cell>
          <cell r="AE693">
            <v>0</v>
          </cell>
          <cell r="AF693">
            <v>0</v>
          </cell>
          <cell r="AG693">
            <v>0</v>
          </cell>
          <cell r="AK693">
            <v>0</v>
          </cell>
          <cell r="AL693">
            <v>0</v>
          </cell>
          <cell r="AM693">
            <v>0</v>
          </cell>
          <cell r="AQ693">
            <v>0</v>
          </cell>
          <cell r="AR693">
            <v>0</v>
          </cell>
          <cell r="AS693">
            <v>0</v>
          </cell>
          <cell r="AX693" t="e">
            <v>#N/A</v>
          </cell>
          <cell r="AY693" t="e">
            <v>#N/A</v>
          </cell>
          <cell r="AZ693" t="e">
            <v>#N/A</v>
          </cell>
          <cell r="BA693">
            <v>0</v>
          </cell>
        </row>
        <row r="694">
          <cell r="B694">
            <v>2200</v>
          </cell>
          <cell r="C694" t="str">
            <v>MOHAMMED ILYAS</v>
          </cell>
          <cell r="D694" t="str">
            <v>NOOR MOHAMMED</v>
          </cell>
          <cell r="E694" t="str">
            <v>H.NO. E-40,</v>
          </cell>
          <cell r="F694" t="str">
            <v>MEMON HOUSING SOCIETY,</v>
          </cell>
          <cell r="G694" t="str">
            <v>TEL NO.0221-655169</v>
          </cell>
          <cell r="H694" t="str">
            <v>HYDERABAD.</v>
          </cell>
          <cell r="K694">
            <v>444</v>
          </cell>
          <cell r="L694">
            <v>444</v>
          </cell>
          <cell r="M694">
            <v>0</v>
          </cell>
          <cell r="N694">
            <v>444</v>
          </cell>
          <cell r="O694">
            <v>111</v>
          </cell>
          <cell r="P694">
            <v>89</v>
          </cell>
          <cell r="Q694">
            <v>244</v>
          </cell>
          <cell r="U694" t="str">
            <v>MOHAMMED ILYAS</v>
          </cell>
          <cell r="Y694">
            <v>444</v>
          </cell>
          <cell r="Z694">
            <v>444</v>
          </cell>
          <cell r="AA694">
            <v>89</v>
          </cell>
          <cell r="AB694" t="str">
            <v>Non Filler</v>
          </cell>
          <cell r="AE694">
            <v>0</v>
          </cell>
          <cell r="AF694">
            <v>0</v>
          </cell>
          <cell r="AG694">
            <v>0</v>
          </cell>
          <cell r="AK694">
            <v>0</v>
          </cell>
          <cell r="AL694">
            <v>0</v>
          </cell>
          <cell r="AM694">
            <v>0</v>
          </cell>
          <cell r="AQ694">
            <v>0</v>
          </cell>
          <cell r="AR694">
            <v>0</v>
          </cell>
          <cell r="AS694">
            <v>0</v>
          </cell>
          <cell r="AX694" t="e">
            <v>#N/A</v>
          </cell>
          <cell r="AY694" t="e">
            <v>#N/A</v>
          </cell>
          <cell r="AZ694" t="e">
            <v>#N/A</v>
          </cell>
          <cell r="BA694">
            <v>0</v>
          </cell>
        </row>
        <row r="695">
          <cell r="B695">
            <v>2206</v>
          </cell>
          <cell r="C695" t="str">
            <v>MR. MOHAMED NASIM</v>
          </cell>
          <cell r="D695" t="str">
            <v>HAJI AHMED</v>
          </cell>
          <cell r="E695" t="str">
            <v>F/34 WEST KARACHI BAZAR LAJPAT ROAD,</v>
          </cell>
          <cell r="F695" t="str">
            <v>HYDERABAD,</v>
          </cell>
          <cell r="K695">
            <v>128</v>
          </cell>
          <cell r="L695">
            <v>128</v>
          </cell>
          <cell r="M695">
            <v>0</v>
          </cell>
          <cell r="N695">
            <v>128</v>
          </cell>
          <cell r="O695">
            <v>32</v>
          </cell>
          <cell r="P695">
            <v>26</v>
          </cell>
          <cell r="Q695">
            <v>70</v>
          </cell>
          <cell r="U695" t="str">
            <v>MR. MOHAMED NASIM</v>
          </cell>
          <cell r="Y695">
            <v>128</v>
          </cell>
          <cell r="Z695">
            <v>128</v>
          </cell>
          <cell r="AA695">
            <v>26</v>
          </cell>
          <cell r="AB695" t="str">
            <v>Non Filler</v>
          </cell>
          <cell r="AE695">
            <v>0</v>
          </cell>
          <cell r="AF695">
            <v>0</v>
          </cell>
          <cell r="AG695">
            <v>0</v>
          </cell>
          <cell r="AK695">
            <v>0</v>
          </cell>
          <cell r="AL695">
            <v>0</v>
          </cell>
          <cell r="AM695">
            <v>0</v>
          </cell>
          <cell r="AQ695">
            <v>0</v>
          </cell>
          <cell r="AR695">
            <v>0</v>
          </cell>
          <cell r="AS695">
            <v>0</v>
          </cell>
          <cell r="AX695" t="e">
            <v>#N/A</v>
          </cell>
          <cell r="AY695" t="e">
            <v>#N/A</v>
          </cell>
          <cell r="AZ695" t="e">
            <v>#N/A</v>
          </cell>
          <cell r="BA695">
            <v>0</v>
          </cell>
        </row>
        <row r="696">
          <cell r="B696">
            <v>2232</v>
          </cell>
          <cell r="C696" t="str">
            <v>RAZIA BEGUM</v>
          </cell>
          <cell r="D696" t="str">
            <v>MOHD. HASEEB SIDDIQUI</v>
          </cell>
          <cell r="E696" t="str">
            <v>HOUSE NO. F-15/100 RISALA ROAD</v>
          </cell>
          <cell r="F696" t="str">
            <v>HYDERABAD.</v>
          </cell>
          <cell r="K696">
            <v>167</v>
          </cell>
          <cell r="L696">
            <v>167</v>
          </cell>
          <cell r="M696">
            <v>0</v>
          </cell>
          <cell r="N696">
            <v>167</v>
          </cell>
          <cell r="O696">
            <v>42</v>
          </cell>
          <cell r="P696">
            <v>33</v>
          </cell>
          <cell r="Q696">
            <v>92</v>
          </cell>
          <cell r="U696" t="str">
            <v>RAZIA BEGUM</v>
          </cell>
          <cell r="Y696">
            <v>167</v>
          </cell>
          <cell r="Z696">
            <v>167</v>
          </cell>
          <cell r="AA696">
            <v>33</v>
          </cell>
          <cell r="AB696" t="str">
            <v>Non Filler</v>
          </cell>
          <cell r="AE696">
            <v>0</v>
          </cell>
          <cell r="AF696">
            <v>0</v>
          </cell>
          <cell r="AG696">
            <v>0</v>
          </cell>
          <cell r="AK696">
            <v>0</v>
          </cell>
          <cell r="AL696">
            <v>0</v>
          </cell>
          <cell r="AM696">
            <v>0</v>
          </cell>
          <cell r="AQ696">
            <v>0</v>
          </cell>
          <cell r="AR696">
            <v>0</v>
          </cell>
          <cell r="AS696">
            <v>0</v>
          </cell>
          <cell r="AX696" t="e">
            <v>#N/A</v>
          </cell>
          <cell r="AY696" t="e">
            <v>#N/A</v>
          </cell>
          <cell r="AZ696" t="e">
            <v>#N/A</v>
          </cell>
          <cell r="BA696">
            <v>0</v>
          </cell>
        </row>
        <row r="697">
          <cell r="B697">
            <v>2235</v>
          </cell>
          <cell r="C697" t="str">
            <v>KAUSAR PARVEEN</v>
          </cell>
          <cell r="D697" t="str">
            <v>MOHD. FAROOQ</v>
          </cell>
          <cell r="E697" t="str">
            <v>C/76 MEMON HOUSING SOCIETY</v>
          </cell>
          <cell r="F697" t="str">
            <v>HYDERABAD.</v>
          </cell>
          <cell r="K697">
            <v>259</v>
          </cell>
          <cell r="L697">
            <v>259</v>
          </cell>
          <cell r="M697">
            <v>0</v>
          </cell>
          <cell r="N697">
            <v>259</v>
          </cell>
          <cell r="O697">
            <v>65</v>
          </cell>
          <cell r="P697">
            <v>52</v>
          </cell>
          <cell r="Q697">
            <v>142</v>
          </cell>
          <cell r="U697" t="str">
            <v>KAUSAR PARVEEN</v>
          </cell>
          <cell r="Y697">
            <v>259</v>
          </cell>
          <cell r="Z697">
            <v>259</v>
          </cell>
          <cell r="AA697">
            <v>52</v>
          </cell>
          <cell r="AB697" t="str">
            <v>Non Filler</v>
          </cell>
          <cell r="AE697">
            <v>0</v>
          </cell>
          <cell r="AF697">
            <v>0</v>
          </cell>
          <cell r="AG697">
            <v>0</v>
          </cell>
          <cell r="AK697">
            <v>0</v>
          </cell>
          <cell r="AL697">
            <v>0</v>
          </cell>
          <cell r="AM697">
            <v>0</v>
          </cell>
          <cell r="AQ697">
            <v>0</v>
          </cell>
          <cell r="AR697">
            <v>0</v>
          </cell>
          <cell r="AS697">
            <v>0</v>
          </cell>
          <cell r="AX697" t="e">
            <v>#N/A</v>
          </cell>
          <cell r="AY697" t="e">
            <v>#N/A</v>
          </cell>
          <cell r="AZ697" t="e">
            <v>#N/A</v>
          </cell>
          <cell r="BA697">
            <v>0</v>
          </cell>
        </row>
        <row r="698">
          <cell r="B698">
            <v>2236</v>
          </cell>
          <cell r="C698" t="str">
            <v>ABDUL RAHIM</v>
          </cell>
          <cell r="D698" t="str">
            <v>ABDUL SATTAR</v>
          </cell>
          <cell r="E698" t="str">
            <v>M/S. ABDUL SATTAR SONS</v>
          </cell>
          <cell r="F698" t="str">
            <v>MARKET ROAD</v>
          </cell>
          <cell r="G698" t="str">
            <v>HYDERABAD.</v>
          </cell>
          <cell r="K698">
            <v>104</v>
          </cell>
          <cell r="L698">
            <v>104</v>
          </cell>
          <cell r="M698">
            <v>0</v>
          </cell>
          <cell r="N698">
            <v>104</v>
          </cell>
          <cell r="O698">
            <v>26</v>
          </cell>
          <cell r="P698">
            <v>21</v>
          </cell>
          <cell r="Q698">
            <v>57</v>
          </cell>
          <cell r="U698" t="str">
            <v>ABDUL RAHIM</v>
          </cell>
          <cell r="Y698">
            <v>104</v>
          </cell>
          <cell r="Z698">
            <v>104</v>
          </cell>
          <cell r="AA698">
            <v>21</v>
          </cell>
          <cell r="AB698" t="str">
            <v>Non Filler</v>
          </cell>
          <cell r="AE698">
            <v>0</v>
          </cell>
          <cell r="AF698">
            <v>0</v>
          </cell>
          <cell r="AG698">
            <v>0</v>
          </cell>
          <cell r="AK698">
            <v>0</v>
          </cell>
          <cell r="AL698">
            <v>0</v>
          </cell>
          <cell r="AM698">
            <v>0</v>
          </cell>
          <cell r="AQ698">
            <v>0</v>
          </cell>
          <cell r="AR698">
            <v>0</v>
          </cell>
          <cell r="AS698">
            <v>0</v>
          </cell>
          <cell r="AX698" t="e">
            <v>#N/A</v>
          </cell>
          <cell r="AY698" t="e">
            <v>#N/A</v>
          </cell>
          <cell r="AZ698" t="e">
            <v>#N/A</v>
          </cell>
          <cell r="BA698">
            <v>0</v>
          </cell>
        </row>
        <row r="699">
          <cell r="B699">
            <v>2238</v>
          </cell>
          <cell r="C699" t="str">
            <v>USMAN GHANI</v>
          </cell>
          <cell r="D699" t="str">
            <v>FAQIR MUHAMMED</v>
          </cell>
          <cell r="E699" t="str">
            <v>C/O. RAMZAN PAN HOUSE</v>
          </cell>
          <cell r="F699" t="str">
            <v>JAIL ROAD</v>
          </cell>
          <cell r="G699" t="str">
            <v>HYDERABAD.</v>
          </cell>
          <cell r="K699">
            <v>128</v>
          </cell>
          <cell r="L699">
            <v>128</v>
          </cell>
          <cell r="M699">
            <v>0</v>
          </cell>
          <cell r="N699">
            <v>128</v>
          </cell>
          <cell r="O699">
            <v>32</v>
          </cell>
          <cell r="P699">
            <v>26</v>
          </cell>
          <cell r="Q699">
            <v>70</v>
          </cell>
          <cell r="U699" t="str">
            <v>USMAN GHANI</v>
          </cell>
          <cell r="Y699">
            <v>128</v>
          </cell>
          <cell r="Z699">
            <v>128</v>
          </cell>
          <cell r="AA699">
            <v>26</v>
          </cell>
          <cell r="AB699" t="str">
            <v>Non Filler</v>
          </cell>
          <cell r="AE699">
            <v>0</v>
          </cell>
          <cell r="AF699">
            <v>0</v>
          </cell>
          <cell r="AG699">
            <v>0</v>
          </cell>
          <cell r="AK699">
            <v>0</v>
          </cell>
          <cell r="AL699">
            <v>0</v>
          </cell>
          <cell r="AM699">
            <v>0</v>
          </cell>
          <cell r="AQ699">
            <v>0</v>
          </cell>
          <cell r="AR699">
            <v>0</v>
          </cell>
          <cell r="AS699">
            <v>0</v>
          </cell>
          <cell r="AX699" t="e">
            <v>#N/A</v>
          </cell>
          <cell r="AY699" t="e">
            <v>#N/A</v>
          </cell>
          <cell r="AZ699" t="e">
            <v>#N/A</v>
          </cell>
          <cell r="BA699">
            <v>0</v>
          </cell>
        </row>
        <row r="700">
          <cell r="B700">
            <v>2240</v>
          </cell>
          <cell r="C700" t="str">
            <v>AHMED</v>
          </cell>
          <cell r="D700" t="str">
            <v>ABDUL SATTAR</v>
          </cell>
          <cell r="E700" t="str">
            <v>H. NO. A-18</v>
          </cell>
          <cell r="F700" t="str">
            <v>MEMON HOUSING SOCIETY</v>
          </cell>
          <cell r="G700" t="str">
            <v>HYDERABAD.</v>
          </cell>
          <cell r="K700">
            <v>91</v>
          </cell>
          <cell r="L700">
            <v>91</v>
          </cell>
          <cell r="M700">
            <v>0</v>
          </cell>
          <cell r="N700">
            <v>91</v>
          </cell>
          <cell r="O700">
            <v>23</v>
          </cell>
          <cell r="P700">
            <v>18</v>
          </cell>
          <cell r="Q700">
            <v>50</v>
          </cell>
          <cell r="U700" t="str">
            <v>AHMED</v>
          </cell>
          <cell r="Y700">
            <v>91</v>
          </cell>
          <cell r="Z700">
            <v>91</v>
          </cell>
          <cell r="AA700">
            <v>18</v>
          </cell>
          <cell r="AB700" t="str">
            <v>Non Filler</v>
          </cell>
          <cell r="AE700">
            <v>0</v>
          </cell>
          <cell r="AF700">
            <v>0</v>
          </cell>
          <cell r="AG700">
            <v>0</v>
          </cell>
          <cell r="AK700">
            <v>0</v>
          </cell>
          <cell r="AL700">
            <v>0</v>
          </cell>
          <cell r="AM700">
            <v>0</v>
          </cell>
          <cell r="AQ700">
            <v>0</v>
          </cell>
          <cell r="AR700">
            <v>0</v>
          </cell>
          <cell r="AS700">
            <v>0</v>
          </cell>
          <cell r="AX700" t="e">
            <v>#N/A</v>
          </cell>
          <cell r="AY700" t="e">
            <v>#N/A</v>
          </cell>
          <cell r="AZ700" t="e">
            <v>#N/A</v>
          </cell>
          <cell r="BA700">
            <v>0</v>
          </cell>
        </row>
        <row r="701">
          <cell r="B701">
            <v>2244</v>
          </cell>
          <cell r="C701" t="str">
            <v>SYED ABRAR AHMED</v>
          </cell>
          <cell r="D701" t="str">
            <v>BAQAR ALI SYED</v>
          </cell>
          <cell r="E701" t="str">
            <v>PLOT NO. A-222 I FLR</v>
          </cell>
          <cell r="F701" t="str">
            <v>SAKHI PIR ROAD FIRDOUS COLONY</v>
          </cell>
          <cell r="G701" t="str">
            <v>HYDERABAD.</v>
          </cell>
          <cell r="K701">
            <v>224</v>
          </cell>
          <cell r="L701">
            <v>224</v>
          </cell>
          <cell r="M701">
            <v>0</v>
          </cell>
          <cell r="N701">
            <v>224</v>
          </cell>
          <cell r="O701">
            <v>56</v>
          </cell>
          <cell r="P701">
            <v>45</v>
          </cell>
          <cell r="Q701">
            <v>123</v>
          </cell>
          <cell r="U701" t="str">
            <v>SYED ABRAR AHMED</v>
          </cell>
          <cell r="Y701">
            <v>224</v>
          </cell>
          <cell r="Z701">
            <v>224</v>
          </cell>
          <cell r="AA701">
            <v>45</v>
          </cell>
          <cell r="AB701" t="str">
            <v>Non Filler</v>
          </cell>
          <cell r="AE701">
            <v>0</v>
          </cell>
          <cell r="AF701">
            <v>0</v>
          </cell>
          <cell r="AG701">
            <v>0</v>
          </cell>
          <cell r="AK701">
            <v>0</v>
          </cell>
          <cell r="AL701">
            <v>0</v>
          </cell>
          <cell r="AM701">
            <v>0</v>
          </cell>
          <cell r="AQ701">
            <v>0</v>
          </cell>
          <cell r="AR701">
            <v>0</v>
          </cell>
          <cell r="AS701">
            <v>0</v>
          </cell>
          <cell r="AX701" t="e">
            <v>#N/A</v>
          </cell>
          <cell r="AY701" t="e">
            <v>#N/A</v>
          </cell>
          <cell r="AZ701" t="e">
            <v>#N/A</v>
          </cell>
          <cell r="BA701">
            <v>0</v>
          </cell>
        </row>
        <row r="702">
          <cell r="B702">
            <v>2245</v>
          </cell>
          <cell r="C702" t="str">
            <v>FAHMIDA</v>
          </cell>
          <cell r="D702" t="str">
            <v>FAQEER MUHAMMED RAJOKA</v>
          </cell>
          <cell r="E702" t="str">
            <v>C/O. NEW AL AZAM CLOTH CENTRE</v>
          </cell>
          <cell r="F702" t="str">
            <v>TILAK INCLINE</v>
          </cell>
          <cell r="G702" t="str">
            <v>HYDERABAD.</v>
          </cell>
          <cell r="K702">
            <v>156</v>
          </cell>
          <cell r="L702">
            <v>156</v>
          </cell>
          <cell r="M702">
            <v>0</v>
          </cell>
          <cell r="N702">
            <v>156</v>
          </cell>
          <cell r="O702">
            <v>39</v>
          </cell>
          <cell r="P702">
            <v>31</v>
          </cell>
          <cell r="Q702">
            <v>86</v>
          </cell>
          <cell r="U702" t="str">
            <v>FAHMIDA</v>
          </cell>
          <cell r="Y702">
            <v>156</v>
          </cell>
          <cell r="Z702">
            <v>156</v>
          </cell>
          <cell r="AA702">
            <v>31</v>
          </cell>
          <cell r="AB702" t="str">
            <v>Non Filler</v>
          </cell>
          <cell r="AE702">
            <v>0</v>
          </cell>
          <cell r="AF702">
            <v>0</v>
          </cell>
          <cell r="AG702">
            <v>0</v>
          </cell>
          <cell r="AK702">
            <v>0</v>
          </cell>
          <cell r="AL702">
            <v>0</v>
          </cell>
          <cell r="AM702">
            <v>0</v>
          </cell>
          <cell r="AQ702">
            <v>0</v>
          </cell>
          <cell r="AR702">
            <v>0</v>
          </cell>
          <cell r="AS702">
            <v>0</v>
          </cell>
          <cell r="AX702" t="e">
            <v>#N/A</v>
          </cell>
          <cell r="AY702" t="e">
            <v>#N/A</v>
          </cell>
          <cell r="AZ702" t="e">
            <v>#N/A</v>
          </cell>
          <cell r="BA702">
            <v>0</v>
          </cell>
        </row>
        <row r="703">
          <cell r="B703">
            <v>2272</v>
          </cell>
          <cell r="C703" t="str">
            <v>NISHAT PERVEEN</v>
          </cell>
          <cell r="D703" t="str">
            <v>MOHD ABDUL SATTAR KHAN</v>
          </cell>
          <cell r="E703" t="str">
            <v>C/O. BANGLOW NO:17-B,BLOCK-A-UNIT 8</v>
          </cell>
          <cell r="F703" t="str">
            <v>LATIFABAD,</v>
          </cell>
          <cell r="G703" t="str">
            <v>HYDERABAD,</v>
          </cell>
          <cell r="K703">
            <v>19</v>
          </cell>
          <cell r="L703">
            <v>19</v>
          </cell>
          <cell r="M703">
            <v>0</v>
          </cell>
          <cell r="N703">
            <v>19</v>
          </cell>
          <cell r="O703">
            <v>5</v>
          </cell>
          <cell r="P703">
            <v>4</v>
          </cell>
          <cell r="Q703">
            <v>10</v>
          </cell>
          <cell r="U703" t="str">
            <v>NISHAT PERVEEN</v>
          </cell>
          <cell r="Y703">
            <v>19</v>
          </cell>
          <cell r="Z703">
            <v>19</v>
          </cell>
          <cell r="AA703">
            <v>4</v>
          </cell>
          <cell r="AB703" t="str">
            <v>Non Filler</v>
          </cell>
          <cell r="AE703">
            <v>0</v>
          </cell>
          <cell r="AF703">
            <v>0</v>
          </cell>
          <cell r="AG703">
            <v>0</v>
          </cell>
          <cell r="AK703">
            <v>0</v>
          </cell>
          <cell r="AL703">
            <v>0</v>
          </cell>
          <cell r="AM703">
            <v>0</v>
          </cell>
          <cell r="AQ703">
            <v>0</v>
          </cell>
          <cell r="AR703">
            <v>0</v>
          </cell>
          <cell r="AS703">
            <v>0</v>
          </cell>
          <cell r="AX703" t="e">
            <v>#N/A</v>
          </cell>
          <cell r="AY703" t="e">
            <v>#N/A</v>
          </cell>
          <cell r="AZ703" t="e">
            <v>#N/A</v>
          </cell>
          <cell r="BA703">
            <v>0</v>
          </cell>
        </row>
        <row r="704">
          <cell r="B704">
            <v>2280</v>
          </cell>
          <cell r="C704" t="str">
            <v>MOHAMMED ASLAM,</v>
          </cell>
          <cell r="D704" t="str">
            <v>MOHAMMED ISHAQ</v>
          </cell>
          <cell r="E704" t="str">
            <v>C/O. BALLY SOES C-45 CANTT</v>
          </cell>
          <cell r="F704" t="str">
            <v>SHOPPING CENTRE ,</v>
          </cell>
          <cell r="G704" t="str">
            <v>HYDREBAD,</v>
          </cell>
          <cell r="K704">
            <v>235</v>
          </cell>
          <cell r="L704">
            <v>235</v>
          </cell>
          <cell r="M704">
            <v>0</v>
          </cell>
          <cell r="N704">
            <v>235</v>
          </cell>
          <cell r="O704">
            <v>59</v>
          </cell>
          <cell r="P704">
            <v>47</v>
          </cell>
          <cell r="Q704">
            <v>129</v>
          </cell>
          <cell r="U704" t="str">
            <v>MOHAMMED ASLAM,</v>
          </cell>
          <cell r="Y704">
            <v>235</v>
          </cell>
          <cell r="Z704">
            <v>235</v>
          </cell>
          <cell r="AA704">
            <v>47</v>
          </cell>
          <cell r="AB704" t="str">
            <v>Non Filler</v>
          </cell>
          <cell r="AE704">
            <v>0</v>
          </cell>
          <cell r="AF704">
            <v>0</v>
          </cell>
          <cell r="AG704">
            <v>0</v>
          </cell>
          <cell r="AK704">
            <v>0</v>
          </cell>
          <cell r="AL704">
            <v>0</v>
          </cell>
          <cell r="AM704">
            <v>0</v>
          </cell>
          <cell r="AQ704">
            <v>0</v>
          </cell>
          <cell r="AR704">
            <v>0</v>
          </cell>
          <cell r="AS704">
            <v>0</v>
          </cell>
          <cell r="AX704" t="e">
            <v>#N/A</v>
          </cell>
          <cell r="AY704" t="e">
            <v>#N/A</v>
          </cell>
          <cell r="AZ704" t="e">
            <v>#N/A</v>
          </cell>
          <cell r="BA704">
            <v>0</v>
          </cell>
        </row>
        <row r="705">
          <cell r="B705">
            <v>2294</v>
          </cell>
          <cell r="C705" t="str">
            <v>MR. KHURSHEED AHMED</v>
          </cell>
          <cell r="D705" t="str">
            <v>MR. MUHAMMAD HUSSAIN</v>
          </cell>
          <cell r="E705" t="str">
            <v>HOUSE NO.2 P2-E-27-PESHAWARI PARH,</v>
          </cell>
          <cell r="F705" t="str">
            <v>HYDERABAD,</v>
          </cell>
          <cell r="K705">
            <v>988</v>
          </cell>
          <cell r="L705">
            <v>988</v>
          </cell>
          <cell r="M705">
            <v>0</v>
          </cell>
          <cell r="N705">
            <v>988</v>
          </cell>
          <cell r="O705">
            <v>247</v>
          </cell>
          <cell r="P705">
            <v>198</v>
          </cell>
          <cell r="Q705">
            <v>543</v>
          </cell>
          <cell r="U705" t="str">
            <v>MR. KHURSHEED AHMED</v>
          </cell>
          <cell r="Y705">
            <v>988</v>
          </cell>
          <cell r="Z705">
            <v>988</v>
          </cell>
          <cell r="AA705">
            <v>198</v>
          </cell>
          <cell r="AB705" t="str">
            <v>Non Filler</v>
          </cell>
          <cell r="AE705">
            <v>0</v>
          </cell>
          <cell r="AF705">
            <v>0</v>
          </cell>
          <cell r="AG705">
            <v>0</v>
          </cell>
          <cell r="AK705">
            <v>0</v>
          </cell>
          <cell r="AL705">
            <v>0</v>
          </cell>
          <cell r="AM705">
            <v>0</v>
          </cell>
          <cell r="AQ705">
            <v>0</v>
          </cell>
          <cell r="AR705">
            <v>0</v>
          </cell>
          <cell r="AS705">
            <v>0</v>
          </cell>
          <cell r="AX705" t="e">
            <v>#N/A</v>
          </cell>
          <cell r="AY705" t="e">
            <v>#N/A</v>
          </cell>
          <cell r="AZ705" t="e">
            <v>#N/A</v>
          </cell>
          <cell r="BA705">
            <v>0</v>
          </cell>
        </row>
        <row r="706">
          <cell r="B706">
            <v>2295</v>
          </cell>
          <cell r="C706" t="str">
            <v>MOHD HANIF</v>
          </cell>
          <cell r="D706" t="str">
            <v>MOHD RAFIQUE</v>
          </cell>
          <cell r="E706" t="str">
            <v>HN. B/10-588 DOHI GITTI SHAHI BAZAR,</v>
          </cell>
          <cell r="F706" t="str">
            <v>HYDERABAD,</v>
          </cell>
          <cell r="K706">
            <v>17</v>
          </cell>
          <cell r="L706">
            <v>17</v>
          </cell>
          <cell r="M706">
            <v>0</v>
          </cell>
          <cell r="N706">
            <v>17</v>
          </cell>
          <cell r="O706">
            <v>4</v>
          </cell>
          <cell r="P706">
            <v>3</v>
          </cell>
          <cell r="Q706">
            <v>10</v>
          </cell>
          <cell r="U706" t="str">
            <v>MOHD HANIF</v>
          </cell>
          <cell r="Y706">
            <v>17</v>
          </cell>
          <cell r="Z706">
            <v>17</v>
          </cell>
          <cell r="AA706">
            <v>3</v>
          </cell>
          <cell r="AB706" t="str">
            <v>Non Filler</v>
          </cell>
          <cell r="AE706">
            <v>0</v>
          </cell>
          <cell r="AF706">
            <v>0</v>
          </cell>
          <cell r="AG706">
            <v>0</v>
          </cell>
          <cell r="AK706">
            <v>0</v>
          </cell>
          <cell r="AL706">
            <v>0</v>
          </cell>
          <cell r="AM706">
            <v>0</v>
          </cell>
          <cell r="AQ706">
            <v>0</v>
          </cell>
          <cell r="AR706">
            <v>0</v>
          </cell>
          <cell r="AS706">
            <v>0</v>
          </cell>
          <cell r="AX706" t="e">
            <v>#N/A</v>
          </cell>
          <cell r="AY706" t="e">
            <v>#N/A</v>
          </cell>
          <cell r="AZ706" t="e">
            <v>#N/A</v>
          </cell>
          <cell r="BA706">
            <v>0</v>
          </cell>
        </row>
        <row r="707">
          <cell r="B707">
            <v>2296</v>
          </cell>
          <cell r="C707" t="str">
            <v>MUHAMMAD IQBAL</v>
          </cell>
          <cell r="D707" t="str">
            <v>MUHAMMAD</v>
          </cell>
          <cell r="E707" t="str">
            <v>H.N. 135/10- KESHOOD PLAZA MEMON SOCIETY</v>
          </cell>
          <cell r="F707" t="str">
            <v>HYDERABAD,</v>
          </cell>
          <cell r="K707">
            <v>45</v>
          </cell>
          <cell r="L707">
            <v>45</v>
          </cell>
          <cell r="M707">
            <v>0</v>
          </cell>
          <cell r="N707">
            <v>45</v>
          </cell>
          <cell r="O707">
            <v>11</v>
          </cell>
          <cell r="P707">
            <v>9</v>
          </cell>
          <cell r="Q707">
            <v>25</v>
          </cell>
          <cell r="U707" t="str">
            <v>MUHAMMAD IQBAL</v>
          </cell>
          <cell r="Y707">
            <v>45</v>
          </cell>
          <cell r="Z707">
            <v>45</v>
          </cell>
          <cell r="AA707">
            <v>9</v>
          </cell>
          <cell r="AB707" t="str">
            <v>Non Filler</v>
          </cell>
          <cell r="AE707">
            <v>0</v>
          </cell>
          <cell r="AF707">
            <v>0</v>
          </cell>
          <cell r="AG707">
            <v>0</v>
          </cell>
          <cell r="AK707">
            <v>0</v>
          </cell>
          <cell r="AL707">
            <v>0</v>
          </cell>
          <cell r="AM707">
            <v>0</v>
          </cell>
          <cell r="AQ707">
            <v>0</v>
          </cell>
          <cell r="AR707">
            <v>0</v>
          </cell>
          <cell r="AS707">
            <v>0</v>
          </cell>
          <cell r="AX707" t="e">
            <v>#N/A</v>
          </cell>
          <cell r="AY707" t="e">
            <v>#N/A</v>
          </cell>
          <cell r="AZ707" t="e">
            <v>#N/A</v>
          </cell>
          <cell r="BA707">
            <v>0</v>
          </cell>
        </row>
        <row r="708">
          <cell r="B708">
            <v>2297</v>
          </cell>
          <cell r="C708" t="str">
            <v>MISS. SHAHIDA</v>
          </cell>
          <cell r="D708" t="str">
            <v>MOHAMMED SALEM MEMON</v>
          </cell>
          <cell r="E708" t="str">
            <v>B.NO A-4, ANWAR VILLAS, PHASE II,</v>
          </cell>
          <cell r="F708" t="str">
            <v>NEAR WAHDAT COLONY,</v>
          </cell>
          <cell r="G708" t="str">
            <v>HYDERABAD.</v>
          </cell>
          <cell r="K708">
            <v>164</v>
          </cell>
          <cell r="L708">
            <v>164</v>
          </cell>
          <cell r="M708">
            <v>0</v>
          </cell>
          <cell r="N708">
            <v>164</v>
          </cell>
          <cell r="O708">
            <v>41</v>
          </cell>
          <cell r="P708">
            <v>33</v>
          </cell>
          <cell r="Q708">
            <v>90</v>
          </cell>
          <cell r="U708" t="str">
            <v>MISS. SHAHIDA</v>
          </cell>
          <cell r="Y708">
            <v>164</v>
          </cell>
          <cell r="Z708">
            <v>164</v>
          </cell>
          <cell r="AA708">
            <v>33</v>
          </cell>
          <cell r="AB708" t="str">
            <v>Non Filler</v>
          </cell>
          <cell r="AE708">
            <v>0</v>
          </cell>
          <cell r="AF708">
            <v>0</v>
          </cell>
          <cell r="AG708">
            <v>0</v>
          </cell>
          <cell r="AK708">
            <v>0</v>
          </cell>
          <cell r="AL708">
            <v>0</v>
          </cell>
          <cell r="AM708">
            <v>0</v>
          </cell>
          <cell r="AQ708">
            <v>0</v>
          </cell>
          <cell r="AR708">
            <v>0</v>
          </cell>
          <cell r="AS708">
            <v>0</v>
          </cell>
          <cell r="AX708" t="e">
            <v>#N/A</v>
          </cell>
          <cell r="AY708" t="e">
            <v>#N/A</v>
          </cell>
          <cell r="AZ708" t="e">
            <v>#N/A</v>
          </cell>
          <cell r="BA708">
            <v>0</v>
          </cell>
        </row>
        <row r="709">
          <cell r="B709">
            <v>2298</v>
          </cell>
          <cell r="C709" t="str">
            <v>MR. MOHAMMED MURTZA</v>
          </cell>
          <cell r="D709" t="str">
            <v>ABDUL REHMAN</v>
          </cell>
          <cell r="E709" t="str">
            <v>B.NO. A-4, ANWAR VILLAS, PHASE VI,</v>
          </cell>
          <cell r="F709" t="str">
            <v>NEAR NEW WAHDAT COLONY,</v>
          </cell>
          <cell r="G709" t="str">
            <v>HYDERABAD.</v>
          </cell>
          <cell r="K709">
            <v>164</v>
          </cell>
          <cell r="L709">
            <v>164</v>
          </cell>
          <cell r="M709">
            <v>0</v>
          </cell>
          <cell r="N709">
            <v>164</v>
          </cell>
          <cell r="O709">
            <v>41</v>
          </cell>
          <cell r="P709">
            <v>33</v>
          </cell>
          <cell r="Q709">
            <v>90</v>
          </cell>
          <cell r="U709" t="str">
            <v>MR. MOHAMMED MURTZA</v>
          </cell>
          <cell r="Y709">
            <v>164</v>
          </cell>
          <cell r="Z709">
            <v>164</v>
          </cell>
          <cell r="AA709">
            <v>33</v>
          </cell>
          <cell r="AB709" t="str">
            <v>Non Filler</v>
          </cell>
          <cell r="AE709">
            <v>0</v>
          </cell>
          <cell r="AF709">
            <v>0</v>
          </cell>
          <cell r="AG709">
            <v>0</v>
          </cell>
          <cell r="AK709">
            <v>0</v>
          </cell>
          <cell r="AL709">
            <v>0</v>
          </cell>
          <cell r="AM709">
            <v>0</v>
          </cell>
          <cell r="AQ709">
            <v>0</v>
          </cell>
          <cell r="AR709">
            <v>0</v>
          </cell>
          <cell r="AS709">
            <v>0</v>
          </cell>
          <cell r="AX709" t="e">
            <v>#N/A</v>
          </cell>
          <cell r="AY709" t="e">
            <v>#N/A</v>
          </cell>
          <cell r="AZ709" t="e">
            <v>#N/A</v>
          </cell>
          <cell r="BA709">
            <v>0</v>
          </cell>
        </row>
        <row r="710">
          <cell r="B710">
            <v>2307</v>
          </cell>
          <cell r="C710" t="str">
            <v>KUSHNOOD</v>
          </cell>
          <cell r="D710" t="str">
            <v>GHAYOOR AHMED</v>
          </cell>
          <cell r="E710" t="str">
            <v>PAKISTAN OIL MILLS MASAN ROAD,</v>
          </cell>
          <cell r="F710" t="str">
            <v>HYDERABD,</v>
          </cell>
          <cell r="K710">
            <v>80</v>
          </cell>
          <cell r="L710">
            <v>80</v>
          </cell>
          <cell r="M710">
            <v>0</v>
          </cell>
          <cell r="N710">
            <v>80</v>
          </cell>
          <cell r="O710">
            <v>20</v>
          </cell>
          <cell r="P710">
            <v>16</v>
          </cell>
          <cell r="Q710">
            <v>44</v>
          </cell>
          <cell r="U710" t="str">
            <v>KUSHNOOD</v>
          </cell>
          <cell r="Y710">
            <v>80</v>
          </cell>
          <cell r="Z710">
            <v>80</v>
          </cell>
          <cell r="AA710">
            <v>16</v>
          </cell>
          <cell r="AB710" t="str">
            <v>Non Filler</v>
          </cell>
          <cell r="AE710">
            <v>0</v>
          </cell>
          <cell r="AF710">
            <v>0</v>
          </cell>
          <cell r="AG710">
            <v>0</v>
          </cell>
          <cell r="AK710">
            <v>0</v>
          </cell>
          <cell r="AL710">
            <v>0</v>
          </cell>
          <cell r="AM710">
            <v>0</v>
          </cell>
          <cell r="AQ710">
            <v>0</v>
          </cell>
          <cell r="AR710">
            <v>0</v>
          </cell>
          <cell r="AS710">
            <v>0</v>
          </cell>
          <cell r="AX710" t="e">
            <v>#N/A</v>
          </cell>
          <cell r="AY710" t="e">
            <v>#N/A</v>
          </cell>
          <cell r="AZ710" t="e">
            <v>#N/A</v>
          </cell>
          <cell r="BA710">
            <v>0</v>
          </cell>
        </row>
        <row r="711">
          <cell r="B711">
            <v>2311</v>
          </cell>
          <cell r="C711" t="str">
            <v>GORDAN</v>
          </cell>
          <cell r="D711" t="str">
            <v>SETTO</v>
          </cell>
          <cell r="E711" t="str">
            <v>SHAH KAMAL</v>
          </cell>
          <cell r="F711" t="str">
            <v>MOHALLA</v>
          </cell>
          <cell r="G711" t="str">
            <v>THATTA.</v>
          </cell>
          <cell r="K711">
            <v>178</v>
          </cell>
          <cell r="L711">
            <v>178</v>
          </cell>
          <cell r="M711">
            <v>0</v>
          </cell>
          <cell r="N711">
            <v>178</v>
          </cell>
          <cell r="O711">
            <v>45</v>
          </cell>
          <cell r="P711">
            <v>36</v>
          </cell>
          <cell r="Q711">
            <v>97</v>
          </cell>
          <cell r="U711" t="str">
            <v>GORDAN</v>
          </cell>
          <cell r="Y711">
            <v>178</v>
          </cell>
          <cell r="Z711">
            <v>178</v>
          </cell>
          <cell r="AA711">
            <v>36</v>
          </cell>
          <cell r="AB711" t="str">
            <v>Non Filler</v>
          </cell>
          <cell r="AE711">
            <v>0</v>
          </cell>
          <cell r="AF711">
            <v>0</v>
          </cell>
          <cell r="AG711">
            <v>0</v>
          </cell>
          <cell r="AK711">
            <v>0</v>
          </cell>
          <cell r="AL711">
            <v>0</v>
          </cell>
          <cell r="AM711">
            <v>0</v>
          </cell>
          <cell r="AQ711">
            <v>0</v>
          </cell>
          <cell r="AR711">
            <v>0</v>
          </cell>
          <cell r="AS711">
            <v>0</v>
          </cell>
          <cell r="AX711" t="e">
            <v>#N/A</v>
          </cell>
          <cell r="AY711" t="e">
            <v>#N/A</v>
          </cell>
          <cell r="AZ711" t="e">
            <v>#N/A</v>
          </cell>
          <cell r="BA711">
            <v>0</v>
          </cell>
        </row>
        <row r="712">
          <cell r="B712">
            <v>2313</v>
          </cell>
          <cell r="C712" t="str">
            <v>MUHAMMAD ZIAULLAH QURESHI</v>
          </cell>
          <cell r="D712" t="str">
            <v>MUHAMMAD ABDULLAH QURESHI</v>
          </cell>
          <cell r="E712" t="str">
            <v>4/8 CAT III,</v>
          </cell>
          <cell r="F712" t="str">
            <v>I-8/1,</v>
          </cell>
          <cell r="G712" t="str">
            <v>ISLAMABAD.</v>
          </cell>
          <cell r="K712">
            <v>391</v>
          </cell>
          <cell r="L712">
            <v>391</v>
          </cell>
          <cell r="M712">
            <v>0</v>
          </cell>
          <cell r="N712">
            <v>391</v>
          </cell>
          <cell r="O712">
            <v>98</v>
          </cell>
          <cell r="P712">
            <v>78</v>
          </cell>
          <cell r="Q712">
            <v>215</v>
          </cell>
          <cell r="U712" t="str">
            <v>MUHAMMAD ZIAULLAH QURESHI</v>
          </cell>
          <cell r="Y712">
            <v>391</v>
          </cell>
          <cell r="Z712">
            <v>391</v>
          </cell>
          <cell r="AA712">
            <v>78</v>
          </cell>
          <cell r="AB712" t="str">
            <v>Non Filler</v>
          </cell>
          <cell r="AE712">
            <v>0</v>
          </cell>
          <cell r="AF712">
            <v>0</v>
          </cell>
          <cell r="AG712">
            <v>0</v>
          </cell>
          <cell r="AK712">
            <v>0</v>
          </cell>
          <cell r="AL712">
            <v>0</v>
          </cell>
          <cell r="AM712">
            <v>0</v>
          </cell>
          <cell r="AQ712">
            <v>0</v>
          </cell>
          <cell r="AR712">
            <v>0</v>
          </cell>
          <cell r="AS712">
            <v>0</v>
          </cell>
          <cell r="AX712" t="e">
            <v>#N/A</v>
          </cell>
          <cell r="AY712" t="e">
            <v>#N/A</v>
          </cell>
          <cell r="AZ712" t="e">
            <v>#N/A</v>
          </cell>
          <cell r="BA712">
            <v>0</v>
          </cell>
        </row>
        <row r="713">
          <cell r="B713">
            <v>2322</v>
          </cell>
          <cell r="C713" t="str">
            <v>MOHD MALAK</v>
          </cell>
          <cell r="D713" t="str">
            <v>MOHD SADIQ</v>
          </cell>
          <cell r="E713" t="str">
            <v>C/O. SH. MOHD. SALEEM U. B. L.</v>
          </cell>
          <cell r="F713" t="str">
            <v>RAILWAY ROAD</v>
          </cell>
          <cell r="G713" t="str">
            <v>JHELUM.</v>
          </cell>
          <cell r="K713">
            <v>91</v>
          </cell>
          <cell r="L713">
            <v>91</v>
          </cell>
          <cell r="M713">
            <v>0</v>
          </cell>
          <cell r="N713">
            <v>91</v>
          </cell>
          <cell r="O713">
            <v>23</v>
          </cell>
          <cell r="P713">
            <v>18</v>
          </cell>
          <cell r="Q713">
            <v>50</v>
          </cell>
          <cell r="U713" t="str">
            <v>MOHD MALAK</v>
          </cell>
          <cell r="Y713">
            <v>91</v>
          </cell>
          <cell r="Z713">
            <v>91</v>
          </cell>
          <cell r="AA713">
            <v>18</v>
          </cell>
          <cell r="AB713" t="str">
            <v>Non Filler</v>
          </cell>
          <cell r="AE713">
            <v>0</v>
          </cell>
          <cell r="AF713">
            <v>0</v>
          </cell>
          <cell r="AG713">
            <v>0</v>
          </cell>
          <cell r="AK713">
            <v>0</v>
          </cell>
          <cell r="AL713">
            <v>0</v>
          </cell>
          <cell r="AM713">
            <v>0</v>
          </cell>
          <cell r="AQ713">
            <v>0</v>
          </cell>
          <cell r="AR713">
            <v>0</v>
          </cell>
          <cell r="AS713">
            <v>0</v>
          </cell>
          <cell r="AX713" t="e">
            <v>#N/A</v>
          </cell>
          <cell r="AY713" t="e">
            <v>#N/A</v>
          </cell>
          <cell r="AZ713" t="e">
            <v>#N/A</v>
          </cell>
          <cell r="BA713">
            <v>0</v>
          </cell>
        </row>
        <row r="714">
          <cell r="B714">
            <v>2323</v>
          </cell>
          <cell r="C714" t="str">
            <v>MOHD. AKRAM</v>
          </cell>
          <cell r="D714" t="str">
            <v>NOOR HUSSAIN</v>
          </cell>
          <cell r="E714" t="str">
            <v>C/O. SH. MOHD. SALEEM U. B. L.</v>
          </cell>
          <cell r="F714" t="str">
            <v>RAILWAY ROAD</v>
          </cell>
          <cell r="G714" t="str">
            <v>JHELUM.</v>
          </cell>
          <cell r="K714">
            <v>91</v>
          </cell>
          <cell r="L714">
            <v>91</v>
          </cell>
          <cell r="M714">
            <v>0</v>
          </cell>
          <cell r="N714">
            <v>91</v>
          </cell>
          <cell r="O714">
            <v>23</v>
          </cell>
          <cell r="P714">
            <v>18</v>
          </cell>
          <cell r="Q714">
            <v>50</v>
          </cell>
          <cell r="U714" t="str">
            <v>MOHD. AKRAM</v>
          </cell>
          <cell r="Y714">
            <v>91</v>
          </cell>
          <cell r="Z714">
            <v>91</v>
          </cell>
          <cell r="AA714">
            <v>18</v>
          </cell>
          <cell r="AB714" t="str">
            <v>Non Filler</v>
          </cell>
          <cell r="AE714">
            <v>0</v>
          </cell>
          <cell r="AF714">
            <v>0</v>
          </cell>
          <cell r="AG714">
            <v>0</v>
          </cell>
          <cell r="AK714">
            <v>0</v>
          </cell>
          <cell r="AL714">
            <v>0</v>
          </cell>
          <cell r="AM714">
            <v>0</v>
          </cell>
          <cell r="AQ714">
            <v>0</v>
          </cell>
          <cell r="AR714">
            <v>0</v>
          </cell>
          <cell r="AS714">
            <v>0</v>
          </cell>
          <cell r="AX714" t="e">
            <v>#N/A</v>
          </cell>
          <cell r="AY714" t="e">
            <v>#N/A</v>
          </cell>
          <cell r="AZ714" t="e">
            <v>#N/A</v>
          </cell>
          <cell r="BA714">
            <v>0</v>
          </cell>
        </row>
        <row r="715">
          <cell r="B715">
            <v>2324</v>
          </cell>
          <cell r="C715" t="str">
            <v>MOHD KHAN</v>
          </cell>
          <cell r="D715" t="str">
            <v>BASHIR AHMED</v>
          </cell>
          <cell r="E715" t="str">
            <v>C/O. SH. MOHD. SALEEM U. B. L.</v>
          </cell>
          <cell r="F715" t="str">
            <v>RAILWAY ROAD</v>
          </cell>
          <cell r="G715" t="str">
            <v>JHELUM.</v>
          </cell>
          <cell r="K715">
            <v>91</v>
          </cell>
          <cell r="L715">
            <v>91</v>
          </cell>
          <cell r="M715">
            <v>0</v>
          </cell>
          <cell r="N715">
            <v>91</v>
          </cell>
          <cell r="O715">
            <v>23</v>
          </cell>
          <cell r="P715">
            <v>18</v>
          </cell>
          <cell r="Q715">
            <v>50</v>
          </cell>
          <cell r="U715" t="str">
            <v>MOHD KHAN</v>
          </cell>
          <cell r="Y715">
            <v>91</v>
          </cell>
          <cell r="Z715">
            <v>91</v>
          </cell>
          <cell r="AA715">
            <v>18</v>
          </cell>
          <cell r="AB715" t="str">
            <v>Non Filler</v>
          </cell>
          <cell r="AE715">
            <v>0</v>
          </cell>
          <cell r="AF715">
            <v>0</v>
          </cell>
          <cell r="AG715">
            <v>0</v>
          </cell>
          <cell r="AK715">
            <v>0</v>
          </cell>
          <cell r="AL715">
            <v>0</v>
          </cell>
          <cell r="AM715">
            <v>0</v>
          </cell>
          <cell r="AQ715">
            <v>0</v>
          </cell>
          <cell r="AR715">
            <v>0</v>
          </cell>
          <cell r="AS715">
            <v>0</v>
          </cell>
          <cell r="AX715" t="e">
            <v>#N/A</v>
          </cell>
          <cell r="AY715" t="e">
            <v>#N/A</v>
          </cell>
          <cell r="AZ715" t="e">
            <v>#N/A</v>
          </cell>
          <cell r="BA715">
            <v>0</v>
          </cell>
        </row>
        <row r="716">
          <cell r="B716">
            <v>2325</v>
          </cell>
          <cell r="C716" t="str">
            <v>MOHD ASHRAF</v>
          </cell>
          <cell r="D716" t="str">
            <v>NOOR HUSSAIN</v>
          </cell>
          <cell r="E716" t="str">
            <v>C/O. SH. MOHD. SALEEM U. B. L.</v>
          </cell>
          <cell r="F716" t="str">
            <v>RAILWAY ROAD</v>
          </cell>
          <cell r="G716" t="str">
            <v>JHELUM.</v>
          </cell>
          <cell r="K716">
            <v>91</v>
          </cell>
          <cell r="L716">
            <v>91</v>
          </cell>
          <cell r="M716">
            <v>0</v>
          </cell>
          <cell r="N716">
            <v>91</v>
          </cell>
          <cell r="O716">
            <v>23</v>
          </cell>
          <cell r="P716">
            <v>18</v>
          </cell>
          <cell r="Q716">
            <v>50</v>
          </cell>
          <cell r="U716" t="str">
            <v>MOHD ASHRAF</v>
          </cell>
          <cell r="Y716">
            <v>91</v>
          </cell>
          <cell r="Z716">
            <v>91</v>
          </cell>
          <cell r="AA716">
            <v>18</v>
          </cell>
          <cell r="AB716" t="str">
            <v>Non Filler</v>
          </cell>
          <cell r="AE716">
            <v>0</v>
          </cell>
          <cell r="AF716">
            <v>0</v>
          </cell>
          <cell r="AG716">
            <v>0</v>
          </cell>
          <cell r="AK716">
            <v>0</v>
          </cell>
          <cell r="AL716">
            <v>0</v>
          </cell>
          <cell r="AM716">
            <v>0</v>
          </cell>
          <cell r="AQ716">
            <v>0</v>
          </cell>
          <cell r="AR716">
            <v>0</v>
          </cell>
          <cell r="AS716">
            <v>0</v>
          </cell>
          <cell r="AX716" t="e">
            <v>#N/A</v>
          </cell>
          <cell r="AY716" t="e">
            <v>#N/A</v>
          </cell>
          <cell r="AZ716" t="e">
            <v>#N/A</v>
          </cell>
          <cell r="BA716">
            <v>0</v>
          </cell>
        </row>
        <row r="717">
          <cell r="B717">
            <v>2326</v>
          </cell>
          <cell r="C717" t="str">
            <v>MOHD. MANSAF</v>
          </cell>
          <cell r="D717" t="str">
            <v>NAZAR MOHAMMAD</v>
          </cell>
          <cell r="E717" t="str">
            <v>C/O. SH. MOHD. SALEEM U. B. L.</v>
          </cell>
          <cell r="F717" t="str">
            <v>RAILWAY ROAD</v>
          </cell>
          <cell r="G717" t="str">
            <v>JHELUM.</v>
          </cell>
          <cell r="K717">
            <v>91</v>
          </cell>
          <cell r="L717">
            <v>91</v>
          </cell>
          <cell r="M717">
            <v>0</v>
          </cell>
          <cell r="N717">
            <v>91</v>
          </cell>
          <cell r="O717">
            <v>23</v>
          </cell>
          <cell r="P717">
            <v>18</v>
          </cell>
          <cell r="Q717">
            <v>50</v>
          </cell>
          <cell r="U717" t="str">
            <v>MOHD. MANSAF</v>
          </cell>
          <cell r="Y717">
            <v>91</v>
          </cell>
          <cell r="Z717">
            <v>91</v>
          </cell>
          <cell r="AA717">
            <v>18</v>
          </cell>
          <cell r="AB717" t="str">
            <v>Non Filler</v>
          </cell>
          <cell r="AE717">
            <v>0</v>
          </cell>
          <cell r="AF717">
            <v>0</v>
          </cell>
          <cell r="AG717">
            <v>0</v>
          </cell>
          <cell r="AK717">
            <v>0</v>
          </cell>
          <cell r="AL717">
            <v>0</v>
          </cell>
          <cell r="AM717">
            <v>0</v>
          </cell>
          <cell r="AQ717">
            <v>0</v>
          </cell>
          <cell r="AR717">
            <v>0</v>
          </cell>
          <cell r="AS717">
            <v>0</v>
          </cell>
          <cell r="AX717" t="e">
            <v>#N/A</v>
          </cell>
          <cell r="AY717" t="e">
            <v>#N/A</v>
          </cell>
          <cell r="AZ717" t="e">
            <v>#N/A</v>
          </cell>
          <cell r="BA717">
            <v>0</v>
          </cell>
        </row>
        <row r="718">
          <cell r="B718">
            <v>2327</v>
          </cell>
          <cell r="C718" t="str">
            <v>MOHD. SAEED</v>
          </cell>
          <cell r="D718" t="str">
            <v>MOHD ABDULLH</v>
          </cell>
          <cell r="E718" t="str">
            <v>C/O. SH. MOHD. SALEEM U. B. L.</v>
          </cell>
          <cell r="F718" t="str">
            <v>RAILWAY ROAD</v>
          </cell>
          <cell r="G718" t="str">
            <v>JHELUM.</v>
          </cell>
          <cell r="K718">
            <v>91</v>
          </cell>
          <cell r="L718">
            <v>91</v>
          </cell>
          <cell r="M718">
            <v>0</v>
          </cell>
          <cell r="N718">
            <v>91</v>
          </cell>
          <cell r="O718">
            <v>23</v>
          </cell>
          <cell r="P718">
            <v>18</v>
          </cell>
          <cell r="Q718">
            <v>50</v>
          </cell>
          <cell r="U718" t="str">
            <v>MOHD. SAEED</v>
          </cell>
          <cell r="Y718">
            <v>91</v>
          </cell>
          <cell r="Z718">
            <v>91</v>
          </cell>
          <cell r="AA718">
            <v>18</v>
          </cell>
          <cell r="AB718" t="str">
            <v>Non Filler</v>
          </cell>
          <cell r="AE718">
            <v>0</v>
          </cell>
          <cell r="AF718">
            <v>0</v>
          </cell>
          <cell r="AG718">
            <v>0</v>
          </cell>
          <cell r="AK718">
            <v>0</v>
          </cell>
          <cell r="AL718">
            <v>0</v>
          </cell>
          <cell r="AM718">
            <v>0</v>
          </cell>
          <cell r="AQ718">
            <v>0</v>
          </cell>
          <cell r="AR718">
            <v>0</v>
          </cell>
          <cell r="AS718">
            <v>0</v>
          </cell>
          <cell r="AX718" t="e">
            <v>#N/A</v>
          </cell>
          <cell r="AY718" t="e">
            <v>#N/A</v>
          </cell>
          <cell r="AZ718" t="e">
            <v>#N/A</v>
          </cell>
          <cell r="BA718">
            <v>0</v>
          </cell>
        </row>
        <row r="719">
          <cell r="B719">
            <v>2328</v>
          </cell>
          <cell r="C719" t="str">
            <v>NASIR MEHMOOD</v>
          </cell>
          <cell r="D719" t="str">
            <v>PEHLWAN KHAN</v>
          </cell>
          <cell r="E719" t="str">
            <v>C/O. SH. MOHD. SALEEM U. B. L.</v>
          </cell>
          <cell r="F719" t="str">
            <v>RAILWAY ROAD</v>
          </cell>
          <cell r="G719" t="str">
            <v>JHELUM.</v>
          </cell>
          <cell r="K719">
            <v>91</v>
          </cell>
          <cell r="L719">
            <v>91</v>
          </cell>
          <cell r="M719">
            <v>0</v>
          </cell>
          <cell r="N719">
            <v>91</v>
          </cell>
          <cell r="O719">
            <v>23</v>
          </cell>
          <cell r="P719">
            <v>18</v>
          </cell>
          <cell r="Q719">
            <v>50</v>
          </cell>
          <cell r="U719" t="str">
            <v>NASIR MEHMOOD</v>
          </cell>
          <cell r="Y719">
            <v>91</v>
          </cell>
          <cell r="Z719">
            <v>91</v>
          </cell>
          <cell r="AA719">
            <v>18</v>
          </cell>
          <cell r="AB719" t="str">
            <v>Non Filler</v>
          </cell>
          <cell r="AE719">
            <v>0</v>
          </cell>
          <cell r="AF719">
            <v>0</v>
          </cell>
          <cell r="AG719">
            <v>0</v>
          </cell>
          <cell r="AK719">
            <v>0</v>
          </cell>
          <cell r="AL719">
            <v>0</v>
          </cell>
          <cell r="AM719">
            <v>0</v>
          </cell>
          <cell r="AQ719">
            <v>0</v>
          </cell>
          <cell r="AR719">
            <v>0</v>
          </cell>
          <cell r="AS719">
            <v>0</v>
          </cell>
          <cell r="AX719" t="e">
            <v>#N/A</v>
          </cell>
          <cell r="AY719" t="e">
            <v>#N/A</v>
          </cell>
          <cell r="AZ719" t="e">
            <v>#N/A</v>
          </cell>
          <cell r="BA719">
            <v>0</v>
          </cell>
        </row>
        <row r="720">
          <cell r="B720">
            <v>2329</v>
          </cell>
          <cell r="C720" t="str">
            <v>MOHD AKRAM</v>
          </cell>
          <cell r="D720" t="str">
            <v>RASHID AHMED</v>
          </cell>
          <cell r="E720" t="str">
            <v>C/O. SH. MOHD. SALEEM U. B. L.</v>
          </cell>
          <cell r="F720" t="str">
            <v>RAILWAY ROAD</v>
          </cell>
          <cell r="G720" t="str">
            <v>JHELUM.</v>
          </cell>
          <cell r="K720">
            <v>91</v>
          </cell>
          <cell r="L720">
            <v>91</v>
          </cell>
          <cell r="M720">
            <v>0</v>
          </cell>
          <cell r="N720">
            <v>91</v>
          </cell>
          <cell r="O720">
            <v>23</v>
          </cell>
          <cell r="P720">
            <v>18</v>
          </cell>
          <cell r="Q720">
            <v>50</v>
          </cell>
          <cell r="U720" t="str">
            <v>MOHD AKRAM</v>
          </cell>
          <cell r="Y720">
            <v>91</v>
          </cell>
          <cell r="Z720">
            <v>91</v>
          </cell>
          <cell r="AA720">
            <v>18</v>
          </cell>
          <cell r="AB720" t="str">
            <v>Non Filler</v>
          </cell>
          <cell r="AE720">
            <v>0</v>
          </cell>
          <cell r="AF720">
            <v>0</v>
          </cell>
          <cell r="AG720">
            <v>0</v>
          </cell>
          <cell r="AK720">
            <v>0</v>
          </cell>
          <cell r="AL720">
            <v>0</v>
          </cell>
          <cell r="AM720">
            <v>0</v>
          </cell>
          <cell r="AQ720">
            <v>0</v>
          </cell>
          <cell r="AR720">
            <v>0</v>
          </cell>
          <cell r="AS720">
            <v>0</v>
          </cell>
          <cell r="AX720" t="e">
            <v>#N/A</v>
          </cell>
          <cell r="AY720" t="e">
            <v>#N/A</v>
          </cell>
          <cell r="AZ720" t="e">
            <v>#N/A</v>
          </cell>
          <cell r="BA720">
            <v>0</v>
          </cell>
        </row>
        <row r="721">
          <cell r="B721">
            <v>2330</v>
          </cell>
          <cell r="C721" t="str">
            <v>SH. MOHD. YOUNAS</v>
          </cell>
          <cell r="D721" t="str">
            <v>SH. MOHD. NAZIR</v>
          </cell>
          <cell r="E721" t="str">
            <v>C/O. SH. MOHD. SALEEM U. B. L.</v>
          </cell>
          <cell r="F721" t="str">
            <v>RAILWAY ROAD</v>
          </cell>
          <cell r="G721" t="str">
            <v>JHELUM.</v>
          </cell>
          <cell r="K721">
            <v>91</v>
          </cell>
          <cell r="L721">
            <v>91</v>
          </cell>
          <cell r="M721">
            <v>0</v>
          </cell>
          <cell r="N721">
            <v>91</v>
          </cell>
          <cell r="O721">
            <v>23</v>
          </cell>
          <cell r="P721">
            <v>18</v>
          </cell>
          <cell r="Q721">
            <v>50</v>
          </cell>
          <cell r="U721" t="str">
            <v>SH. MOHD. YOUNAS</v>
          </cell>
          <cell r="Y721">
            <v>91</v>
          </cell>
          <cell r="Z721">
            <v>91</v>
          </cell>
          <cell r="AA721">
            <v>18</v>
          </cell>
          <cell r="AB721" t="str">
            <v>Non Filler</v>
          </cell>
          <cell r="AE721">
            <v>0</v>
          </cell>
          <cell r="AF721">
            <v>0</v>
          </cell>
          <cell r="AG721">
            <v>0</v>
          </cell>
          <cell r="AK721">
            <v>0</v>
          </cell>
          <cell r="AL721">
            <v>0</v>
          </cell>
          <cell r="AM721">
            <v>0</v>
          </cell>
          <cell r="AQ721">
            <v>0</v>
          </cell>
          <cell r="AR721">
            <v>0</v>
          </cell>
          <cell r="AS721">
            <v>0</v>
          </cell>
          <cell r="AX721" t="e">
            <v>#N/A</v>
          </cell>
          <cell r="AY721" t="e">
            <v>#N/A</v>
          </cell>
          <cell r="AZ721" t="e">
            <v>#N/A</v>
          </cell>
          <cell r="BA721">
            <v>0</v>
          </cell>
        </row>
        <row r="722">
          <cell r="B722">
            <v>2331</v>
          </cell>
          <cell r="C722" t="str">
            <v>ASHA BEGUM</v>
          </cell>
          <cell r="D722" t="str">
            <v>FATEH MOHD.</v>
          </cell>
          <cell r="E722" t="str">
            <v>C/O. SH. MOHD. SALEEM U. B. L.</v>
          </cell>
          <cell r="F722" t="str">
            <v>RAILWAY ROAD</v>
          </cell>
          <cell r="G722" t="str">
            <v>JHELUM.</v>
          </cell>
          <cell r="K722">
            <v>91</v>
          </cell>
          <cell r="L722">
            <v>91</v>
          </cell>
          <cell r="M722">
            <v>0</v>
          </cell>
          <cell r="N722">
            <v>91</v>
          </cell>
          <cell r="O722">
            <v>23</v>
          </cell>
          <cell r="P722">
            <v>18</v>
          </cell>
          <cell r="Q722">
            <v>50</v>
          </cell>
          <cell r="U722" t="str">
            <v>ASHA BEGUM</v>
          </cell>
          <cell r="Y722">
            <v>91</v>
          </cell>
          <cell r="Z722">
            <v>91</v>
          </cell>
          <cell r="AA722">
            <v>18</v>
          </cell>
          <cell r="AB722" t="str">
            <v>Non Filler</v>
          </cell>
          <cell r="AE722">
            <v>0</v>
          </cell>
          <cell r="AF722">
            <v>0</v>
          </cell>
          <cell r="AG722">
            <v>0</v>
          </cell>
          <cell r="AK722">
            <v>0</v>
          </cell>
          <cell r="AL722">
            <v>0</v>
          </cell>
          <cell r="AM722">
            <v>0</v>
          </cell>
          <cell r="AQ722">
            <v>0</v>
          </cell>
          <cell r="AR722">
            <v>0</v>
          </cell>
          <cell r="AS722">
            <v>0</v>
          </cell>
          <cell r="AX722" t="e">
            <v>#N/A</v>
          </cell>
          <cell r="AY722" t="e">
            <v>#N/A</v>
          </cell>
          <cell r="AZ722" t="e">
            <v>#N/A</v>
          </cell>
          <cell r="BA722">
            <v>0</v>
          </cell>
        </row>
        <row r="723">
          <cell r="B723">
            <v>2332</v>
          </cell>
          <cell r="C723" t="str">
            <v>MOHD. AZAM</v>
          </cell>
          <cell r="D723" t="str">
            <v>MOHD. HUSSAIN</v>
          </cell>
          <cell r="E723" t="str">
            <v>C/O. SH. MOHD. SALEEM U. B. L.</v>
          </cell>
          <cell r="F723" t="str">
            <v>RAILWAY ROAD</v>
          </cell>
          <cell r="G723" t="str">
            <v>JHELUM.</v>
          </cell>
          <cell r="K723">
            <v>91</v>
          </cell>
          <cell r="L723">
            <v>91</v>
          </cell>
          <cell r="M723">
            <v>0</v>
          </cell>
          <cell r="N723">
            <v>91</v>
          </cell>
          <cell r="O723">
            <v>23</v>
          </cell>
          <cell r="P723">
            <v>18</v>
          </cell>
          <cell r="Q723">
            <v>50</v>
          </cell>
          <cell r="U723" t="str">
            <v>MOHD. AZAM</v>
          </cell>
          <cell r="Y723">
            <v>91</v>
          </cell>
          <cell r="Z723">
            <v>91</v>
          </cell>
          <cell r="AA723">
            <v>18</v>
          </cell>
          <cell r="AB723" t="str">
            <v>Non Filler</v>
          </cell>
          <cell r="AE723">
            <v>0</v>
          </cell>
          <cell r="AF723">
            <v>0</v>
          </cell>
          <cell r="AG723">
            <v>0</v>
          </cell>
          <cell r="AK723">
            <v>0</v>
          </cell>
          <cell r="AL723">
            <v>0</v>
          </cell>
          <cell r="AM723">
            <v>0</v>
          </cell>
          <cell r="AQ723">
            <v>0</v>
          </cell>
          <cell r="AR723">
            <v>0</v>
          </cell>
          <cell r="AS723">
            <v>0</v>
          </cell>
          <cell r="AX723" t="e">
            <v>#N/A</v>
          </cell>
          <cell r="AY723" t="e">
            <v>#N/A</v>
          </cell>
          <cell r="AZ723" t="e">
            <v>#N/A</v>
          </cell>
          <cell r="BA723">
            <v>0</v>
          </cell>
        </row>
        <row r="724">
          <cell r="B724">
            <v>2333</v>
          </cell>
          <cell r="C724" t="str">
            <v>MOHD. ARSHAD</v>
          </cell>
          <cell r="D724" t="str">
            <v>MOHD SIDDIQUE</v>
          </cell>
          <cell r="E724" t="str">
            <v>C/O. SH. MOHD. SALEEM U. B. L.</v>
          </cell>
          <cell r="F724" t="str">
            <v>RAILWAY ROAD</v>
          </cell>
          <cell r="G724" t="str">
            <v>JHELUM.</v>
          </cell>
          <cell r="K724">
            <v>91</v>
          </cell>
          <cell r="L724">
            <v>91</v>
          </cell>
          <cell r="M724">
            <v>0</v>
          </cell>
          <cell r="N724">
            <v>91</v>
          </cell>
          <cell r="O724">
            <v>23</v>
          </cell>
          <cell r="P724">
            <v>18</v>
          </cell>
          <cell r="Q724">
            <v>50</v>
          </cell>
          <cell r="U724" t="str">
            <v>MOHD. ARSHAD</v>
          </cell>
          <cell r="Y724">
            <v>91</v>
          </cell>
          <cell r="Z724">
            <v>91</v>
          </cell>
          <cell r="AA724">
            <v>18</v>
          </cell>
          <cell r="AB724" t="str">
            <v>Non Filler</v>
          </cell>
          <cell r="AE724">
            <v>0</v>
          </cell>
          <cell r="AF724">
            <v>0</v>
          </cell>
          <cell r="AG724">
            <v>0</v>
          </cell>
          <cell r="AK724">
            <v>0</v>
          </cell>
          <cell r="AL724">
            <v>0</v>
          </cell>
          <cell r="AM724">
            <v>0</v>
          </cell>
          <cell r="AQ724">
            <v>0</v>
          </cell>
          <cell r="AR724">
            <v>0</v>
          </cell>
          <cell r="AS724">
            <v>0</v>
          </cell>
          <cell r="AX724" t="e">
            <v>#N/A</v>
          </cell>
          <cell r="AY724" t="e">
            <v>#N/A</v>
          </cell>
          <cell r="AZ724" t="e">
            <v>#N/A</v>
          </cell>
          <cell r="BA724">
            <v>0</v>
          </cell>
        </row>
        <row r="725">
          <cell r="B725">
            <v>2338</v>
          </cell>
          <cell r="C725" t="str">
            <v>ARIFA SULTANA</v>
          </cell>
          <cell r="D725" t="str">
            <v>MUHAMMAD SARWAR</v>
          </cell>
          <cell r="E725" t="str">
            <v>C/O. NISAR A. MINHAS V MAH-E-KHRUD</v>
          </cell>
          <cell r="F725" t="str">
            <v>P.O. TEH SARAI ALAMGIR,</v>
          </cell>
          <cell r="G725" t="str">
            <v>GUJRAT.</v>
          </cell>
          <cell r="K725">
            <v>391</v>
          </cell>
          <cell r="L725">
            <v>391</v>
          </cell>
          <cell r="M725">
            <v>0</v>
          </cell>
          <cell r="N725">
            <v>391</v>
          </cell>
          <cell r="O725">
            <v>98</v>
          </cell>
          <cell r="P725">
            <v>78</v>
          </cell>
          <cell r="Q725">
            <v>215</v>
          </cell>
          <cell r="U725" t="str">
            <v>ARIFA SULTANA</v>
          </cell>
          <cell r="Y725">
            <v>391</v>
          </cell>
          <cell r="Z725">
            <v>391</v>
          </cell>
          <cell r="AA725">
            <v>78</v>
          </cell>
          <cell r="AB725" t="str">
            <v>Non Filler</v>
          </cell>
          <cell r="AE725">
            <v>0</v>
          </cell>
          <cell r="AF725">
            <v>0</v>
          </cell>
          <cell r="AG725">
            <v>0</v>
          </cell>
          <cell r="AK725">
            <v>0</v>
          </cell>
          <cell r="AL725">
            <v>0</v>
          </cell>
          <cell r="AM725">
            <v>0</v>
          </cell>
          <cell r="AQ725">
            <v>0</v>
          </cell>
          <cell r="AR725">
            <v>0</v>
          </cell>
          <cell r="AS725">
            <v>0</v>
          </cell>
          <cell r="AX725" t="e">
            <v>#N/A</v>
          </cell>
          <cell r="AY725" t="e">
            <v>#N/A</v>
          </cell>
          <cell r="AZ725" t="e">
            <v>#N/A</v>
          </cell>
          <cell r="BA725">
            <v>0</v>
          </cell>
        </row>
        <row r="726">
          <cell r="B726">
            <v>2341</v>
          </cell>
          <cell r="C726" t="str">
            <v>SAFINA KAUSAR</v>
          </cell>
          <cell r="D726" t="str">
            <v>MUHAMMAD SALEEM</v>
          </cell>
          <cell r="E726" t="str">
            <v>C/O. NISAR AHMED MINHAS VMAH-E-KHURD</v>
          </cell>
          <cell r="F726" t="str">
            <v>P.O. TEH, SERAI ALAMGIR,</v>
          </cell>
          <cell r="G726" t="str">
            <v>GUJRAT.</v>
          </cell>
          <cell r="K726">
            <v>391</v>
          </cell>
          <cell r="L726">
            <v>391</v>
          </cell>
          <cell r="M726">
            <v>0</v>
          </cell>
          <cell r="N726">
            <v>391</v>
          </cell>
          <cell r="O726">
            <v>98</v>
          </cell>
          <cell r="P726">
            <v>78</v>
          </cell>
          <cell r="Q726">
            <v>215</v>
          </cell>
          <cell r="U726" t="str">
            <v>SAFINA KAUSAR</v>
          </cell>
          <cell r="Y726">
            <v>391</v>
          </cell>
          <cell r="Z726">
            <v>391</v>
          </cell>
          <cell r="AA726">
            <v>78</v>
          </cell>
          <cell r="AB726" t="str">
            <v>Non Filler</v>
          </cell>
          <cell r="AE726">
            <v>0</v>
          </cell>
          <cell r="AF726">
            <v>0</v>
          </cell>
          <cell r="AG726">
            <v>0</v>
          </cell>
          <cell r="AK726">
            <v>0</v>
          </cell>
          <cell r="AL726">
            <v>0</v>
          </cell>
          <cell r="AM726">
            <v>0</v>
          </cell>
          <cell r="AQ726">
            <v>0</v>
          </cell>
          <cell r="AR726">
            <v>0</v>
          </cell>
          <cell r="AS726">
            <v>0</v>
          </cell>
          <cell r="AX726" t="e">
            <v>#N/A</v>
          </cell>
          <cell r="AY726" t="e">
            <v>#N/A</v>
          </cell>
          <cell r="AZ726" t="e">
            <v>#N/A</v>
          </cell>
          <cell r="BA726">
            <v>0</v>
          </cell>
        </row>
        <row r="727">
          <cell r="B727">
            <v>2347</v>
          </cell>
          <cell r="C727" t="str">
            <v>MOHAMMAD AKRAM BHATTI</v>
          </cell>
          <cell r="D727" t="str">
            <v>MOHAMMAD HUSSAIN</v>
          </cell>
          <cell r="E727" t="str">
            <v>DHOKE NADIR ALI P.O SAMANG,</v>
          </cell>
          <cell r="F727" t="str">
            <v>TEHSIL GUJAR KHAN,</v>
          </cell>
          <cell r="G727" t="str">
            <v>DISTRIC,RAWALPINDI.</v>
          </cell>
          <cell r="K727">
            <v>1956</v>
          </cell>
          <cell r="L727">
            <v>1956</v>
          </cell>
          <cell r="M727">
            <v>0</v>
          </cell>
          <cell r="N727">
            <v>1956</v>
          </cell>
          <cell r="O727">
            <v>489</v>
          </cell>
          <cell r="P727">
            <v>391</v>
          </cell>
          <cell r="Q727">
            <v>1076</v>
          </cell>
          <cell r="U727" t="str">
            <v>MOHAMMAD AKRAM BHATTI</v>
          </cell>
          <cell r="V727" t="str">
            <v>3740142766433</v>
          </cell>
          <cell r="Y727">
            <v>1956</v>
          </cell>
          <cell r="Z727">
            <v>1956</v>
          </cell>
          <cell r="AA727">
            <v>391</v>
          </cell>
          <cell r="AB727" t="str">
            <v>Non Filler</v>
          </cell>
          <cell r="AE727">
            <v>0</v>
          </cell>
          <cell r="AF727">
            <v>0</v>
          </cell>
          <cell r="AG727">
            <v>0</v>
          </cell>
          <cell r="AK727">
            <v>0</v>
          </cell>
          <cell r="AL727">
            <v>0</v>
          </cell>
          <cell r="AM727">
            <v>0</v>
          </cell>
          <cell r="AQ727">
            <v>0</v>
          </cell>
          <cell r="AR727">
            <v>0</v>
          </cell>
          <cell r="AS727">
            <v>0</v>
          </cell>
          <cell r="AX727" t="e">
            <v>#N/A</v>
          </cell>
          <cell r="AY727" t="e">
            <v>#N/A</v>
          </cell>
          <cell r="AZ727" t="e">
            <v>#N/A</v>
          </cell>
          <cell r="BA727">
            <v>0</v>
          </cell>
        </row>
        <row r="728">
          <cell r="B728">
            <v>2348</v>
          </cell>
          <cell r="C728" t="str">
            <v>IMRAN RIAZ</v>
          </cell>
          <cell r="D728" t="str">
            <v>MUHAMMAD RIAZ</v>
          </cell>
          <cell r="E728" t="str">
            <v>64/C/II,</v>
          </cell>
          <cell r="F728" t="str">
            <v>GULBERG III</v>
          </cell>
          <cell r="G728" t="str">
            <v>LAHORE.</v>
          </cell>
          <cell r="K728">
            <v>1956</v>
          </cell>
          <cell r="L728">
            <v>1956</v>
          </cell>
          <cell r="M728">
            <v>0</v>
          </cell>
          <cell r="N728">
            <v>1956</v>
          </cell>
          <cell r="O728">
            <v>489</v>
          </cell>
          <cell r="P728">
            <v>391</v>
          </cell>
          <cell r="Q728">
            <v>1076</v>
          </cell>
          <cell r="U728" t="str">
            <v>IMRAN RIAZ</v>
          </cell>
          <cell r="Y728">
            <v>1956</v>
          </cell>
          <cell r="Z728">
            <v>1956</v>
          </cell>
          <cell r="AA728">
            <v>391</v>
          </cell>
          <cell r="AB728" t="str">
            <v>Non Filler</v>
          </cell>
          <cell r="AE728">
            <v>0</v>
          </cell>
          <cell r="AF728">
            <v>0</v>
          </cell>
          <cell r="AG728">
            <v>0</v>
          </cell>
          <cell r="AK728">
            <v>0</v>
          </cell>
          <cell r="AL728">
            <v>0</v>
          </cell>
          <cell r="AM728">
            <v>0</v>
          </cell>
          <cell r="AQ728">
            <v>0</v>
          </cell>
          <cell r="AR728">
            <v>0</v>
          </cell>
          <cell r="AS728">
            <v>0</v>
          </cell>
          <cell r="AX728" t="e">
            <v>#N/A</v>
          </cell>
          <cell r="AY728" t="e">
            <v>#N/A</v>
          </cell>
          <cell r="AZ728" t="e">
            <v>#N/A</v>
          </cell>
          <cell r="BA728">
            <v>0</v>
          </cell>
        </row>
        <row r="729">
          <cell r="B729">
            <v>2351</v>
          </cell>
          <cell r="C729" t="str">
            <v>ASHRAF HUSSAIN</v>
          </cell>
          <cell r="D729" t="str">
            <v>IQBAL HUSSAIN</v>
          </cell>
          <cell r="E729" t="str">
            <v>H.NO. A-1312 KUCHA JOGI TIR KHANA</v>
          </cell>
          <cell r="F729" t="str">
            <v>I/S BHATI GATE</v>
          </cell>
          <cell r="G729" t="str">
            <v>LAHORE.</v>
          </cell>
          <cell r="K729">
            <v>3264</v>
          </cell>
          <cell r="L729">
            <v>3264</v>
          </cell>
          <cell r="M729">
            <v>0</v>
          </cell>
          <cell r="N729">
            <v>3264</v>
          </cell>
          <cell r="O729">
            <v>816</v>
          </cell>
          <cell r="P729">
            <v>653</v>
          </cell>
          <cell r="Q729">
            <v>1795</v>
          </cell>
          <cell r="U729" t="str">
            <v>ASHRAF HUSSAIN</v>
          </cell>
          <cell r="Y729">
            <v>3264</v>
          </cell>
          <cell r="Z729">
            <v>3264</v>
          </cell>
          <cell r="AA729">
            <v>653</v>
          </cell>
          <cell r="AB729" t="str">
            <v>Non Filler</v>
          </cell>
          <cell r="AE729">
            <v>0</v>
          </cell>
          <cell r="AF729">
            <v>0</v>
          </cell>
          <cell r="AG729">
            <v>0</v>
          </cell>
          <cell r="AK729">
            <v>0</v>
          </cell>
          <cell r="AL729">
            <v>0</v>
          </cell>
          <cell r="AM729">
            <v>0</v>
          </cell>
          <cell r="AQ729">
            <v>0</v>
          </cell>
          <cell r="AR729">
            <v>0</v>
          </cell>
          <cell r="AS729">
            <v>0</v>
          </cell>
          <cell r="AX729" t="e">
            <v>#N/A</v>
          </cell>
          <cell r="AY729" t="e">
            <v>#N/A</v>
          </cell>
          <cell r="AZ729" t="e">
            <v>#N/A</v>
          </cell>
          <cell r="BA729">
            <v>0</v>
          </cell>
        </row>
        <row r="730">
          <cell r="B730">
            <v>2352</v>
          </cell>
          <cell r="C730" t="str">
            <v>HUMA TARIQ</v>
          </cell>
          <cell r="D730" t="str">
            <v>TARIQ MEHMOOD</v>
          </cell>
          <cell r="E730" t="str">
            <v>GUJAR PURA LDA SCHEME LDA</v>
          </cell>
          <cell r="F730" t="str">
            <v>460/A JANIPURA BOGIWAL</v>
          </cell>
          <cell r="G730" t="str">
            <v>LAHORE - 54920</v>
          </cell>
          <cell r="K730">
            <v>145</v>
          </cell>
          <cell r="L730">
            <v>145</v>
          </cell>
          <cell r="M730">
            <v>0</v>
          </cell>
          <cell r="N730">
            <v>145</v>
          </cell>
          <cell r="O730">
            <v>36</v>
          </cell>
          <cell r="P730">
            <v>29</v>
          </cell>
          <cell r="Q730">
            <v>80</v>
          </cell>
          <cell r="U730" t="str">
            <v>HUMA TARIQ</v>
          </cell>
          <cell r="Y730">
            <v>145</v>
          </cell>
          <cell r="Z730">
            <v>145</v>
          </cell>
          <cell r="AA730">
            <v>29</v>
          </cell>
          <cell r="AB730" t="str">
            <v>Non Filler</v>
          </cell>
          <cell r="AE730">
            <v>0</v>
          </cell>
          <cell r="AF730">
            <v>0</v>
          </cell>
          <cell r="AG730">
            <v>0</v>
          </cell>
          <cell r="AK730">
            <v>0</v>
          </cell>
          <cell r="AL730">
            <v>0</v>
          </cell>
          <cell r="AM730">
            <v>0</v>
          </cell>
          <cell r="AQ730">
            <v>0</v>
          </cell>
          <cell r="AR730">
            <v>0</v>
          </cell>
          <cell r="AS730">
            <v>0</v>
          </cell>
          <cell r="AX730" t="e">
            <v>#N/A</v>
          </cell>
          <cell r="AY730" t="e">
            <v>#N/A</v>
          </cell>
          <cell r="AZ730" t="e">
            <v>#N/A</v>
          </cell>
          <cell r="BA730">
            <v>0</v>
          </cell>
        </row>
        <row r="731">
          <cell r="B731">
            <v>2365</v>
          </cell>
          <cell r="C731" t="str">
            <v>MUHAMMAD USMAN</v>
          </cell>
          <cell r="D731" t="str">
            <v>MUHAMMAD MUNIR</v>
          </cell>
          <cell r="E731" t="str">
            <v>HOUSE NO.8 LATIF STREET NO. 19</v>
          </cell>
          <cell r="F731" t="str">
            <v>NASEER ABAAD, SANDA KALAN,</v>
          </cell>
          <cell r="G731" t="str">
            <v>LAHORE,</v>
          </cell>
          <cell r="K731">
            <v>1176</v>
          </cell>
          <cell r="L731">
            <v>1176</v>
          </cell>
          <cell r="M731">
            <v>0</v>
          </cell>
          <cell r="N731">
            <v>1176</v>
          </cell>
          <cell r="O731">
            <v>294</v>
          </cell>
          <cell r="P731">
            <v>235</v>
          </cell>
          <cell r="Q731">
            <v>647</v>
          </cell>
          <cell r="U731" t="str">
            <v>MUHAMMAD USMAN</v>
          </cell>
          <cell r="Y731">
            <v>1176</v>
          </cell>
          <cell r="Z731">
            <v>1176</v>
          </cell>
          <cell r="AA731">
            <v>235</v>
          </cell>
          <cell r="AB731" t="str">
            <v>Non Filler</v>
          </cell>
          <cell r="AE731">
            <v>0</v>
          </cell>
          <cell r="AF731">
            <v>0</v>
          </cell>
          <cell r="AG731">
            <v>0</v>
          </cell>
          <cell r="AK731">
            <v>0</v>
          </cell>
          <cell r="AL731">
            <v>0</v>
          </cell>
          <cell r="AM731">
            <v>0</v>
          </cell>
          <cell r="AQ731">
            <v>0</v>
          </cell>
          <cell r="AR731">
            <v>0</v>
          </cell>
          <cell r="AS731">
            <v>0</v>
          </cell>
          <cell r="AX731" t="e">
            <v>#N/A</v>
          </cell>
          <cell r="AY731" t="e">
            <v>#N/A</v>
          </cell>
          <cell r="AZ731" t="e">
            <v>#N/A</v>
          </cell>
          <cell r="BA731">
            <v>0</v>
          </cell>
        </row>
        <row r="732">
          <cell r="B732">
            <v>2366</v>
          </cell>
          <cell r="C732" t="str">
            <v>RASHID ZAHOOR</v>
          </cell>
          <cell r="D732" t="str">
            <v>MUHAMMED ZAHOOR ELAHI.</v>
          </cell>
          <cell r="E732" t="str">
            <v>M.C.B. NILA GUMBD,</v>
          </cell>
          <cell r="F732" t="str">
            <v>LAHORE,</v>
          </cell>
          <cell r="K732">
            <v>391</v>
          </cell>
          <cell r="L732">
            <v>391</v>
          </cell>
          <cell r="M732">
            <v>0</v>
          </cell>
          <cell r="N732">
            <v>391</v>
          </cell>
          <cell r="O732">
            <v>98</v>
          </cell>
          <cell r="P732">
            <v>78</v>
          </cell>
          <cell r="Q732">
            <v>215</v>
          </cell>
          <cell r="U732" t="str">
            <v>RASHID ZAHOOR</v>
          </cell>
          <cell r="Y732">
            <v>391</v>
          </cell>
          <cell r="Z732">
            <v>391</v>
          </cell>
          <cell r="AA732">
            <v>78</v>
          </cell>
          <cell r="AB732" t="str">
            <v>Non Filler</v>
          </cell>
          <cell r="AE732">
            <v>0</v>
          </cell>
          <cell r="AF732">
            <v>0</v>
          </cell>
          <cell r="AG732">
            <v>0</v>
          </cell>
          <cell r="AK732">
            <v>0</v>
          </cell>
          <cell r="AL732">
            <v>0</v>
          </cell>
          <cell r="AM732">
            <v>0</v>
          </cell>
          <cell r="AQ732">
            <v>0</v>
          </cell>
          <cell r="AR732">
            <v>0</v>
          </cell>
          <cell r="AS732">
            <v>0</v>
          </cell>
          <cell r="AX732" t="e">
            <v>#N/A</v>
          </cell>
          <cell r="AY732" t="e">
            <v>#N/A</v>
          </cell>
          <cell r="AZ732" t="e">
            <v>#N/A</v>
          </cell>
          <cell r="BA732">
            <v>0</v>
          </cell>
        </row>
        <row r="733">
          <cell r="B733">
            <v>2368</v>
          </cell>
          <cell r="C733" t="str">
            <v>MR. MEHBOOB ELAHI</v>
          </cell>
          <cell r="D733" t="str">
            <v>MR. SH. GHULAM MUHAMMAD</v>
          </cell>
          <cell r="E733" t="str">
            <v>H.NO.2 KHALIL ST.BARA ADDA LARIAN</v>
          </cell>
          <cell r="F733" t="str">
            <v>SHARAK PUR.</v>
          </cell>
          <cell r="K733">
            <v>104</v>
          </cell>
          <cell r="L733">
            <v>104</v>
          </cell>
          <cell r="M733">
            <v>0</v>
          </cell>
          <cell r="N733">
            <v>104</v>
          </cell>
          <cell r="O733">
            <v>26</v>
          </cell>
          <cell r="P733">
            <v>21</v>
          </cell>
          <cell r="Q733">
            <v>57</v>
          </cell>
          <cell r="U733" t="str">
            <v>MR. MEHBOOB ELAHI</v>
          </cell>
          <cell r="Y733">
            <v>104</v>
          </cell>
          <cell r="Z733">
            <v>104</v>
          </cell>
          <cell r="AA733">
            <v>21</v>
          </cell>
          <cell r="AB733" t="str">
            <v>Non Filler</v>
          </cell>
          <cell r="AE733">
            <v>0</v>
          </cell>
          <cell r="AF733">
            <v>0</v>
          </cell>
          <cell r="AG733">
            <v>0</v>
          </cell>
          <cell r="AK733">
            <v>0</v>
          </cell>
          <cell r="AL733">
            <v>0</v>
          </cell>
          <cell r="AM733">
            <v>0</v>
          </cell>
          <cell r="AQ733">
            <v>0</v>
          </cell>
          <cell r="AR733">
            <v>0</v>
          </cell>
          <cell r="AS733">
            <v>0</v>
          </cell>
          <cell r="AX733" t="e">
            <v>#N/A</v>
          </cell>
          <cell r="AY733" t="e">
            <v>#N/A</v>
          </cell>
          <cell r="AZ733" t="e">
            <v>#N/A</v>
          </cell>
          <cell r="BA733">
            <v>0</v>
          </cell>
        </row>
        <row r="734">
          <cell r="B734">
            <v>2375</v>
          </cell>
          <cell r="C734" t="str">
            <v>BHAGAJI</v>
          </cell>
          <cell r="D734" t="str">
            <v>JAIRAMDAS</v>
          </cell>
          <cell r="E734" t="str">
            <v>HOUSE NO. 78 GROUND FLOOR</v>
          </cell>
          <cell r="F734" t="str">
            <v>JAMNADAS COLONY MPS,</v>
          </cell>
          <cell r="G734" t="str">
            <v>LARKANA.</v>
          </cell>
          <cell r="K734">
            <v>391</v>
          </cell>
          <cell r="L734">
            <v>391</v>
          </cell>
          <cell r="M734">
            <v>0</v>
          </cell>
          <cell r="N734">
            <v>391</v>
          </cell>
          <cell r="O734">
            <v>98</v>
          </cell>
          <cell r="P734">
            <v>78</v>
          </cell>
          <cell r="Q734">
            <v>215</v>
          </cell>
          <cell r="U734" t="str">
            <v>BHAGAJI</v>
          </cell>
          <cell r="Y734">
            <v>391</v>
          </cell>
          <cell r="Z734">
            <v>391</v>
          </cell>
          <cell r="AA734">
            <v>78</v>
          </cell>
          <cell r="AB734" t="str">
            <v>Non Filler</v>
          </cell>
          <cell r="AE734">
            <v>0</v>
          </cell>
          <cell r="AF734">
            <v>0</v>
          </cell>
          <cell r="AG734">
            <v>0</v>
          </cell>
          <cell r="AK734">
            <v>0</v>
          </cell>
          <cell r="AL734">
            <v>0</v>
          </cell>
          <cell r="AM734">
            <v>0</v>
          </cell>
          <cell r="AQ734">
            <v>0</v>
          </cell>
          <cell r="AR734">
            <v>0</v>
          </cell>
          <cell r="AS734">
            <v>0</v>
          </cell>
          <cell r="AX734" t="e">
            <v>#N/A</v>
          </cell>
          <cell r="AY734" t="e">
            <v>#N/A</v>
          </cell>
          <cell r="AZ734" t="e">
            <v>#N/A</v>
          </cell>
          <cell r="BA734">
            <v>0</v>
          </cell>
        </row>
        <row r="735">
          <cell r="B735">
            <v>2378</v>
          </cell>
          <cell r="C735" t="str">
            <v>MOHAMMED USMAN</v>
          </cell>
          <cell r="D735" t="str">
            <v>MOHAMMED ABU BAKER</v>
          </cell>
          <cell r="E735" t="str">
            <v>246/D2 NEAR ISHFAQ KERYANA STORE</v>
          </cell>
          <cell r="F735" t="str">
            <v>OLD ICE FACTORY</v>
          </cell>
          <cell r="G735" t="str">
            <v>MULTAN.</v>
          </cell>
          <cell r="K735">
            <v>57</v>
          </cell>
          <cell r="L735">
            <v>57</v>
          </cell>
          <cell r="M735">
            <v>0</v>
          </cell>
          <cell r="N735">
            <v>57</v>
          </cell>
          <cell r="O735">
            <v>14</v>
          </cell>
          <cell r="P735">
            <v>11</v>
          </cell>
          <cell r="Q735">
            <v>32</v>
          </cell>
          <cell r="U735" t="str">
            <v>MOHAMMED USMAN</v>
          </cell>
          <cell r="Y735">
            <v>57</v>
          </cell>
          <cell r="Z735">
            <v>57</v>
          </cell>
          <cell r="AA735">
            <v>11</v>
          </cell>
          <cell r="AB735" t="str">
            <v>Non Filler</v>
          </cell>
          <cell r="AE735">
            <v>0</v>
          </cell>
          <cell r="AF735">
            <v>0</v>
          </cell>
          <cell r="AG735">
            <v>0</v>
          </cell>
          <cell r="AK735">
            <v>0</v>
          </cell>
          <cell r="AL735">
            <v>0</v>
          </cell>
          <cell r="AM735">
            <v>0</v>
          </cell>
          <cell r="AQ735">
            <v>0</v>
          </cell>
          <cell r="AR735">
            <v>0</v>
          </cell>
          <cell r="AS735">
            <v>0</v>
          </cell>
          <cell r="AX735" t="e">
            <v>#N/A</v>
          </cell>
          <cell r="AY735" t="e">
            <v>#N/A</v>
          </cell>
          <cell r="AZ735" t="e">
            <v>#N/A</v>
          </cell>
          <cell r="BA735">
            <v>0</v>
          </cell>
        </row>
        <row r="736">
          <cell r="B736">
            <v>2382</v>
          </cell>
          <cell r="C736" t="str">
            <v>HAKIM DIN</v>
          </cell>
          <cell r="D736" t="str">
            <v>NASEER DIN</v>
          </cell>
          <cell r="E736" t="str">
            <v>HAKIMUDDIN S/O NASEER DIN,</v>
          </cell>
          <cell r="F736" t="str">
            <v>FLAT NO.101,FIRST FLOOR,</v>
          </cell>
          <cell r="G736" t="str">
            <v>MANSFIELD STREET,SADDAR,</v>
          </cell>
          <cell r="H736" t="str">
            <v>KARACHI-74400.</v>
          </cell>
          <cell r="K736">
            <v>104</v>
          </cell>
          <cell r="L736">
            <v>104</v>
          </cell>
          <cell r="M736">
            <v>0</v>
          </cell>
          <cell r="N736">
            <v>104</v>
          </cell>
          <cell r="O736">
            <v>26</v>
          </cell>
          <cell r="P736">
            <v>21</v>
          </cell>
          <cell r="Q736">
            <v>57</v>
          </cell>
          <cell r="U736" t="str">
            <v>HAKIM DIN</v>
          </cell>
          <cell r="Y736">
            <v>104</v>
          </cell>
          <cell r="Z736">
            <v>104</v>
          </cell>
          <cell r="AA736">
            <v>21</v>
          </cell>
          <cell r="AB736" t="str">
            <v>Non Filler</v>
          </cell>
          <cell r="AE736">
            <v>0</v>
          </cell>
          <cell r="AF736">
            <v>0</v>
          </cell>
          <cell r="AG736">
            <v>0</v>
          </cell>
          <cell r="AK736">
            <v>0</v>
          </cell>
          <cell r="AL736">
            <v>0</v>
          </cell>
          <cell r="AM736">
            <v>0</v>
          </cell>
          <cell r="AQ736">
            <v>0</v>
          </cell>
          <cell r="AR736">
            <v>0</v>
          </cell>
          <cell r="AS736">
            <v>0</v>
          </cell>
          <cell r="AX736" t="e">
            <v>#N/A</v>
          </cell>
          <cell r="AY736" t="e">
            <v>#N/A</v>
          </cell>
          <cell r="AZ736" t="e">
            <v>#N/A</v>
          </cell>
          <cell r="BA736">
            <v>0</v>
          </cell>
        </row>
        <row r="737">
          <cell r="B737">
            <v>2384</v>
          </cell>
          <cell r="C737" t="str">
            <v>MOHAMMED OVES HUSSAIN</v>
          </cell>
          <cell r="D737" t="str">
            <v>MOHAMMED SHOIB AHMED</v>
          </cell>
          <cell r="E737" t="str">
            <v>HOUSE NO. II 25/67 COLLEGE ROAD</v>
          </cell>
          <cell r="F737" t="str">
            <v>3- BLOCK</v>
          </cell>
          <cell r="G737" t="str">
            <v>OKARA.</v>
          </cell>
          <cell r="K737">
            <v>1956</v>
          </cell>
          <cell r="L737">
            <v>1956</v>
          </cell>
          <cell r="M737">
            <v>0</v>
          </cell>
          <cell r="N737">
            <v>1956</v>
          </cell>
          <cell r="O737">
            <v>489</v>
          </cell>
          <cell r="P737">
            <v>391</v>
          </cell>
          <cell r="Q737">
            <v>1076</v>
          </cell>
          <cell r="U737" t="str">
            <v>MOHAMMED OVES HUSSAIN</v>
          </cell>
          <cell r="Y737">
            <v>1956</v>
          </cell>
          <cell r="Z737">
            <v>1956</v>
          </cell>
          <cell r="AA737">
            <v>391</v>
          </cell>
          <cell r="AB737" t="str">
            <v>Non Filler</v>
          </cell>
          <cell r="AE737">
            <v>0</v>
          </cell>
          <cell r="AF737">
            <v>0</v>
          </cell>
          <cell r="AG737">
            <v>0</v>
          </cell>
          <cell r="AK737">
            <v>0</v>
          </cell>
          <cell r="AL737">
            <v>0</v>
          </cell>
          <cell r="AM737">
            <v>0</v>
          </cell>
          <cell r="AQ737">
            <v>0</v>
          </cell>
          <cell r="AR737">
            <v>0</v>
          </cell>
          <cell r="AS737">
            <v>0</v>
          </cell>
          <cell r="AX737" t="e">
            <v>#N/A</v>
          </cell>
          <cell r="AY737" t="e">
            <v>#N/A</v>
          </cell>
          <cell r="AZ737" t="e">
            <v>#N/A</v>
          </cell>
          <cell r="BA737">
            <v>0</v>
          </cell>
        </row>
        <row r="738">
          <cell r="B738">
            <v>2390</v>
          </cell>
          <cell r="C738" t="str">
            <v>AZHAR AHMAD KHAN</v>
          </cell>
          <cell r="D738" t="str">
            <v>SALIM AHMAD KHAN</v>
          </cell>
          <cell r="E738" t="str">
            <v>HOUSE NO.33-B,</v>
          </cell>
          <cell r="F738" t="str">
            <v>NEW LALAZAR,</v>
          </cell>
          <cell r="G738" t="str">
            <v>RAHE AMAN,</v>
          </cell>
          <cell r="H738" t="str">
            <v>RAWALPINDI CANTT. TEL #051-5584007</v>
          </cell>
          <cell r="K738">
            <v>267</v>
          </cell>
          <cell r="L738">
            <v>267</v>
          </cell>
          <cell r="M738">
            <v>0</v>
          </cell>
          <cell r="N738">
            <v>267</v>
          </cell>
          <cell r="O738">
            <v>67</v>
          </cell>
          <cell r="P738">
            <v>53</v>
          </cell>
          <cell r="Q738">
            <v>147</v>
          </cell>
          <cell r="U738" t="str">
            <v>AZHAR AHMAD KHAN</v>
          </cell>
          <cell r="Y738">
            <v>267</v>
          </cell>
          <cell r="Z738">
            <v>267</v>
          </cell>
          <cell r="AA738">
            <v>53</v>
          </cell>
          <cell r="AB738" t="str">
            <v>Non Filler</v>
          </cell>
          <cell r="AE738">
            <v>0</v>
          </cell>
          <cell r="AF738">
            <v>0</v>
          </cell>
          <cell r="AG738">
            <v>0</v>
          </cell>
          <cell r="AK738">
            <v>0</v>
          </cell>
          <cell r="AL738">
            <v>0</v>
          </cell>
          <cell r="AM738">
            <v>0</v>
          </cell>
          <cell r="AQ738">
            <v>0</v>
          </cell>
          <cell r="AR738">
            <v>0</v>
          </cell>
          <cell r="AS738">
            <v>0</v>
          </cell>
          <cell r="AX738" t="e">
            <v>#N/A</v>
          </cell>
          <cell r="AY738" t="e">
            <v>#N/A</v>
          </cell>
          <cell r="AZ738" t="e">
            <v>#N/A</v>
          </cell>
          <cell r="BA738">
            <v>0</v>
          </cell>
        </row>
        <row r="739">
          <cell r="B739">
            <v>2392</v>
          </cell>
          <cell r="C739" t="str">
            <v>MOPHAMMAD ASIF IQBAL</v>
          </cell>
          <cell r="D739" t="str">
            <v>MOHAMMAD DIN</v>
          </cell>
          <cell r="E739" t="str">
            <v>D-246 WAHDAT COLONY</v>
          </cell>
          <cell r="F739" t="str">
            <v>G. T. ROAD</v>
          </cell>
          <cell r="G739" t="str">
            <v>TAXILA.</v>
          </cell>
          <cell r="K739">
            <v>1956</v>
          </cell>
          <cell r="L739">
            <v>1956</v>
          </cell>
          <cell r="M739">
            <v>0</v>
          </cell>
          <cell r="N739">
            <v>1956</v>
          </cell>
          <cell r="O739">
            <v>489</v>
          </cell>
          <cell r="P739">
            <v>391</v>
          </cell>
          <cell r="Q739">
            <v>1076</v>
          </cell>
          <cell r="U739" t="str">
            <v>MOPHAMMAD ASIF IQBAL</v>
          </cell>
          <cell r="Y739">
            <v>1956</v>
          </cell>
          <cell r="Z739">
            <v>1956</v>
          </cell>
          <cell r="AA739">
            <v>391</v>
          </cell>
          <cell r="AB739" t="str">
            <v>Non Filler</v>
          </cell>
          <cell r="AE739">
            <v>0</v>
          </cell>
          <cell r="AF739">
            <v>0</v>
          </cell>
          <cell r="AG739">
            <v>0</v>
          </cell>
          <cell r="AK739">
            <v>0</v>
          </cell>
          <cell r="AL739">
            <v>0</v>
          </cell>
          <cell r="AM739">
            <v>0</v>
          </cell>
          <cell r="AQ739">
            <v>0</v>
          </cell>
          <cell r="AR739">
            <v>0</v>
          </cell>
          <cell r="AS739">
            <v>0</v>
          </cell>
          <cell r="AX739" t="e">
            <v>#N/A</v>
          </cell>
          <cell r="AY739" t="e">
            <v>#N/A</v>
          </cell>
          <cell r="AZ739" t="e">
            <v>#N/A</v>
          </cell>
          <cell r="BA739">
            <v>0</v>
          </cell>
        </row>
        <row r="740">
          <cell r="B740">
            <v>2393</v>
          </cell>
          <cell r="C740" t="str">
            <v>JAN MUHAMMAD</v>
          </cell>
          <cell r="D740" t="str">
            <v>DIN MUHAMMAD</v>
          </cell>
          <cell r="E740" t="str">
            <v>NEAR POST OFFICE KOTLI</v>
          </cell>
          <cell r="F740" t="str">
            <v>COHARAN WEST</v>
          </cell>
          <cell r="G740" t="str">
            <v>SIALKOT.</v>
          </cell>
          <cell r="K740">
            <v>810</v>
          </cell>
          <cell r="L740">
            <v>810</v>
          </cell>
          <cell r="M740">
            <v>0</v>
          </cell>
          <cell r="N740">
            <v>810</v>
          </cell>
          <cell r="O740">
            <v>203</v>
          </cell>
          <cell r="P740">
            <v>162</v>
          </cell>
          <cell r="Q740">
            <v>445</v>
          </cell>
          <cell r="U740" t="str">
            <v>JAN MUHAMMAD</v>
          </cell>
          <cell r="Y740">
            <v>810</v>
          </cell>
          <cell r="Z740">
            <v>810</v>
          </cell>
          <cell r="AA740">
            <v>162</v>
          </cell>
          <cell r="AB740" t="str">
            <v>Non Filler</v>
          </cell>
          <cell r="AE740">
            <v>0</v>
          </cell>
          <cell r="AF740">
            <v>0</v>
          </cell>
          <cell r="AG740">
            <v>0</v>
          </cell>
          <cell r="AK740">
            <v>0</v>
          </cell>
          <cell r="AL740">
            <v>0</v>
          </cell>
          <cell r="AM740">
            <v>0</v>
          </cell>
          <cell r="AQ740">
            <v>0</v>
          </cell>
          <cell r="AR740">
            <v>0</v>
          </cell>
          <cell r="AS740">
            <v>0</v>
          </cell>
          <cell r="AX740" t="e">
            <v>#N/A</v>
          </cell>
          <cell r="AY740" t="e">
            <v>#N/A</v>
          </cell>
          <cell r="AZ740" t="e">
            <v>#N/A</v>
          </cell>
          <cell r="BA740">
            <v>0</v>
          </cell>
        </row>
        <row r="741">
          <cell r="B741">
            <v>2395</v>
          </cell>
          <cell r="C741" t="str">
            <v>NIRANJAN LAL</v>
          </cell>
          <cell r="D741" t="str">
            <v>MOTUMAL</v>
          </cell>
          <cell r="E741" t="str">
            <v>FLAT NO.101-1B,</v>
          </cell>
          <cell r="F741" t="str">
            <v>QUEENS GARDEN APPARTMENT,</v>
          </cell>
          <cell r="G741" t="str">
            <v>QUEENS ROAD ,</v>
          </cell>
          <cell r="H741" t="str">
            <v>SUKKUR.</v>
          </cell>
          <cell r="K741">
            <v>357</v>
          </cell>
          <cell r="L741">
            <v>357</v>
          </cell>
          <cell r="M741">
            <v>0</v>
          </cell>
          <cell r="N741">
            <v>357</v>
          </cell>
          <cell r="O741">
            <v>89</v>
          </cell>
          <cell r="P741">
            <v>71</v>
          </cell>
          <cell r="Q741">
            <v>197</v>
          </cell>
          <cell r="U741" t="str">
            <v>NIRANJAN LAL</v>
          </cell>
          <cell r="V741" t="str">
            <v>4550478535197</v>
          </cell>
          <cell r="Y741">
            <v>357</v>
          </cell>
          <cell r="Z741">
            <v>357</v>
          </cell>
          <cell r="AA741">
            <v>71</v>
          </cell>
          <cell r="AB741" t="str">
            <v>Non Filler</v>
          </cell>
          <cell r="AE741">
            <v>0</v>
          </cell>
          <cell r="AF741">
            <v>0</v>
          </cell>
          <cell r="AG741">
            <v>0</v>
          </cell>
          <cell r="AK741">
            <v>0</v>
          </cell>
          <cell r="AL741">
            <v>0</v>
          </cell>
          <cell r="AM741">
            <v>0</v>
          </cell>
          <cell r="AQ741">
            <v>0</v>
          </cell>
          <cell r="AR741">
            <v>0</v>
          </cell>
          <cell r="AS741">
            <v>0</v>
          </cell>
          <cell r="AX741" t="e">
            <v>#N/A</v>
          </cell>
          <cell r="AY741" t="e">
            <v>#N/A</v>
          </cell>
          <cell r="AZ741" t="e">
            <v>#N/A</v>
          </cell>
          <cell r="BA741">
            <v>0</v>
          </cell>
        </row>
        <row r="742">
          <cell r="B742">
            <v>2401</v>
          </cell>
          <cell r="C742" t="str">
            <v>MUZAFFAR MEHMOOD</v>
          </cell>
          <cell r="D742" t="str">
            <v>GHULAM CHISTI</v>
          </cell>
          <cell r="E742" t="str">
            <v>HOUSE NO.P-628/21,</v>
          </cell>
          <cell r="F742" t="str">
            <v>STREET NO.3,BLOCK NO.14,SADAT COLONY,</v>
          </cell>
          <cell r="G742" t="str">
            <v>TOHEED ROAD,BAGH-E-UMER,</v>
          </cell>
          <cell r="H742" t="str">
            <v>SARGODHA.</v>
          </cell>
          <cell r="K742">
            <v>1956</v>
          </cell>
          <cell r="L742">
            <v>1956</v>
          </cell>
          <cell r="M742">
            <v>0</v>
          </cell>
          <cell r="N742">
            <v>1956</v>
          </cell>
          <cell r="O742">
            <v>489</v>
          </cell>
          <cell r="P742">
            <v>391</v>
          </cell>
          <cell r="Q742">
            <v>1076</v>
          </cell>
          <cell r="U742" t="str">
            <v>MUZAFFAR MEHMOOD</v>
          </cell>
          <cell r="V742" t="str">
            <v>3840349020293</v>
          </cell>
          <cell r="Y742">
            <v>1956</v>
          </cell>
          <cell r="Z742">
            <v>1956</v>
          </cell>
          <cell r="AA742">
            <v>391</v>
          </cell>
          <cell r="AB742" t="str">
            <v>Non Filler</v>
          </cell>
          <cell r="AE742">
            <v>0</v>
          </cell>
          <cell r="AF742">
            <v>0</v>
          </cell>
          <cell r="AG742">
            <v>0</v>
          </cell>
          <cell r="AK742">
            <v>0</v>
          </cell>
          <cell r="AL742">
            <v>0</v>
          </cell>
          <cell r="AM742">
            <v>0</v>
          </cell>
          <cell r="AQ742">
            <v>0</v>
          </cell>
          <cell r="AR742">
            <v>0</v>
          </cell>
          <cell r="AS742">
            <v>0</v>
          </cell>
          <cell r="AX742" t="e">
            <v>#N/A</v>
          </cell>
          <cell r="AY742" t="e">
            <v>#N/A</v>
          </cell>
          <cell r="AZ742" t="e">
            <v>#N/A</v>
          </cell>
          <cell r="BA742">
            <v>0</v>
          </cell>
        </row>
        <row r="743">
          <cell r="B743">
            <v>2403</v>
          </cell>
          <cell r="C743" t="str">
            <v>TAHIR</v>
          </cell>
          <cell r="D743" t="str">
            <v>ABDUL WAHEED</v>
          </cell>
          <cell r="E743" t="str">
            <v>HOUSE NO. 115 G. BLOCK</v>
          </cell>
          <cell r="F743" t="str">
            <v>VEHARI.</v>
          </cell>
          <cell r="K743">
            <v>1976</v>
          </cell>
          <cell r="L743">
            <v>1976</v>
          </cell>
          <cell r="M743">
            <v>0</v>
          </cell>
          <cell r="N743">
            <v>1976</v>
          </cell>
          <cell r="O743">
            <v>494</v>
          </cell>
          <cell r="P743">
            <v>395</v>
          </cell>
          <cell r="Q743">
            <v>1087</v>
          </cell>
          <cell r="U743" t="str">
            <v>TAHIR</v>
          </cell>
          <cell r="Y743">
            <v>1976</v>
          </cell>
          <cell r="Z743">
            <v>1976</v>
          </cell>
          <cell r="AA743">
            <v>395</v>
          </cell>
          <cell r="AB743" t="str">
            <v>Non Filler</v>
          </cell>
          <cell r="AE743">
            <v>0</v>
          </cell>
          <cell r="AF743">
            <v>0</v>
          </cell>
          <cell r="AG743">
            <v>0</v>
          </cell>
          <cell r="AK743">
            <v>0</v>
          </cell>
          <cell r="AL743">
            <v>0</v>
          </cell>
          <cell r="AM743">
            <v>0</v>
          </cell>
          <cell r="AQ743">
            <v>0</v>
          </cell>
          <cell r="AR743">
            <v>0</v>
          </cell>
          <cell r="AS743">
            <v>0</v>
          </cell>
          <cell r="AX743" t="e">
            <v>#N/A</v>
          </cell>
          <cell r="AY743" t="e">
            <v>#N/A</v>
          </cell>
          <cell r="AZ743" t="e">
            <v>#N/A</v>
          </cell>
          <cell r="BA743">
            <v>0</v>
          </cell>
        </row>
        <row r="744">
          <cell r="B744">
            <v>2404</v>
          </cell>
          <cell r="C744" t="str">
            <v>SYED MURTAZA KHALIQE</v>
          </cell>
          <cell r="D744" t="str">
            <v>SYED MOHAMMAD AYOUB</v>
          </cell>
          <cell r="E744" t="str">
            <v>118 - NEELAM BLOCK</v>
          </cell>
          <cell r="F744" t="str">
            <v>ALLAMA IQBAL TOWN</v>
          </cell>
          <cell r="G744" t="str">
            <v>LAHORE.</v>
          </cell>
          <cell r="K744">
            <v>1956</v>
          </cell>
          <cell r="L744">
            <v>1956</v>
          </cell>
          <cell r="M744">
            <v>0</v>
          </cell>
          <cell r="N744">
            <v>1956</v>
          </cell>
          <cell r="O744">
            <v>489</v>
          </cell>
          <cell r="P744">
            <v>391</v>
          </cell>
          <cell r="Q744">
            <v>1076</v>
          </cell>
          <cell r="U744" t="str">
            <v>SYED MURTAZA KHALIQE</v>
          </cell>
          <cell r="Y744">
            <v>1956</v>
          </cell>
          <cell r="Z744">
            <v>1956</v>
          </cell>
          <cell r="AA744">
            <v>391</v>
          </cell>
          <cell r="AB744" t="str">
            <v>Non Filler</v>
          </cell>
          <cell r="AE744">
            <v>0</v>
          </cell>
          <cell r="AF744">
            <v>0</v>
          </cell>
          <cell r="AG744">
            <v>0</v>
          </cell>
          <cell r="AK744">
            <v>0</v>
          </cell>
          <cell r="AL744">
            <v>0</v>
          </cell>
          <cell r="AM744">
            <v>0</v>
          </cell>
          <cell r="AQ744">
            <v>0</v>
          </cell>
          <cell r="AR744">
            <v>0</v>
          </cell>
          <cell r="AS744">
            <v>0</v>
          </cell>
          <cell r="AX744" t="e">
            <v>#N/A</v>
          </cell>
          <cell r="AY744" t="e">
            <v>#N/A</v>
          </cell>
          <cell r="AZ744" t="e">
            <v>#N/A</v>
          </cell>
          <cell r="BA744">
            <v>0</v>
          </cell>
        </row>
        <row r="745">
          <cell r="B745">
            <v>2422</v>
          </cell>
          <cell r="C745" t="str">
            <v>AYAZ</v>
          </cell>
          <cell r="D745" t="str">
            <v>TAR MOHD</v>
          </cell>
          <cell r="E745" t="str">
            <v>C/O. DR. NAEEM,</v>
          </cell>
          <cell r="F745" t="str">
            <v>H.NO. C/66, MEMON SOCIETY,</v>
          </cell>
          <cell r="G745" t="str">
            <v>HYDERABAD.</v>
          </cell>
          <cell r="K745">
            <v>121</v>
          </cell>
          <cell r="L745">
            <v>121</v>
          </cell>
          <cell r="M745">
            <v>0</v>
          </cell>
          <cell r="N745">
            <v>121</v>
          </cell>
          <cell r="O745">
            <v>30</v>
          </cell>
          <cell r="P745">
            <v>24</v>
          </cell>
          <cell r="Q745">
            <v>67</v>
          </cell>
          <cell r="U745" t="str">
            <v>AYAZ</v>
          </cell>
          <cell r="Y745">
            <v>121</v>
          </cell>
          <cell r="Z745">
            <v>121</v>
          </cell>
          <cell r="AA745">
            <v>24</v>
          </cell>
          <cell r="AB745" t="str">
            <v>Non Filler</v>
          </cell>
          <cell r="AE745">
            <v>0</v>
          </cell>
          <cell r="AF745">
            <v>0</v>
          </cell>
          <cell r="AG745">
            <v>0</v>
          </cell>
          <cell r="AK745">
            <v>0</v>
          </cell>
          <cell r="AL745">
            <v>0</v>
          </cell>
          <cell r="AM745">
            <v>0</v>
          </cell>
          <cell r="AQ745">
            <v>0</v>
          </cell>
          <cell r="AR745">
            <v>0</v>
          </cell>
          <cell r="AS745">
            <v>0</v>
          </cell>
          <cell r="AX745" t="e">
            <v>#N/A</v>
          </cell>
          <cell r="AY745" t="e">
            <v>#N/A</v>
          </cell>
          <cell r="AZ745" t="e">
            <v>#N/A</v>
          </cell>
          <cell r="BA745">
            <v>0</v>
          </cell>
        </row>
        <row r="746">
          <cell r="B746">
            <v>2423</v>
          </cell>
          <cell r="C746" t="str">
            <v>MOHD ASLAM</v>
          </cell>
          <cell r="D746" t="str">
            <v>MOHD RAFIQUE KHAN</v>
          </cell>
          <cell r="E746" t="str">
            <v>ALLAH WALA ELECTRONICS,</v>
          </cell>
          <cell r="F746" t="str">
            <v>STATION ROAD,</v>
          </cell>
          <cell r="G746" t="str">
            <v>HYDERABAD.</v>
          </cell>
          <cell r="K746">
            <v>140</v>
          </cell>
          <cell r="L746">
            <v>140</v>
          </cell>
          <cell r="M746">
            <v>0</v>
          </cell>
          <cell r="N746">
            <v>140</v>
          </cell>
          <cell r="O746">
            <v>35</v>
          </cell>
          <cell r="P746">
            <v>28</v>
          </cell>
          <cell r="Q746">
            <v>77</v>
          </cell>
          <cell r="U746" t="str">
            <v>MOHD ASLAM</v>
          </cell>
          <cell r="Y746">
            <v>140</v>
          </cell>
          <cell r="Z746">
            <v>140</v>
          </cell>
          <cell r="AA746">
            <v>28</v>
          </cell>
          <cell r="AB746" t="str">
            <v>Non Filler</v>
          </cell>
          <cell r="AE746">
            <v>0</v>
          </cell>
          <cell r="AF746">
            <v>0</v>
          </cell>
          <cell r="AG746">
            <v>0</v>
          </cell>
          <cell r="AK746">
            <v>0</v>
          </cell>
          <cell r="AL746">
            <v>0</v>
          </cell>
          <cell r="AM746">
            <v>0</v>
          </cell>
          <cell r="AQ746">
            <v>0</v>
          </cell>
          <cell r="AR746">
            <v>0</v>
          </cell>
          <cell r="AS746">
            <v>0</v>
          </cell>
          <cell r="AX746" t="e">
            <v>#N/A</v>
          </cell>
          <cell r="AY746" t="e">
            <v>#N/A</v>
          </cell>
          <cell r="AZ746" t="e">
            <v>#N/A</v>
          </cell>
          <cell r="BA746">
            <v>0</v>
          </cell>
        </row>
        <row r="747">
          <cell r="B747">
            <v>2424</v>
          </cell>
          <cell r="C747" t="str">
            <v>GHULAM MUSTUFA KHOSA</v>
          </cell>
          <cell r="D747" t="str">
            <v>SHADI KHAN</v>
          </cell>
          <cell r="E747" t="str">
            <v>C/O. M. SALEEM,</v>
          </cell>
          <cell r="F747" t="str">
            <v>H.NO. C-66, MEMON SOCIETY,</v>
          </cell>
          <cell r="G747" t="str">
            <v>HYDERABAD.</v>
          </cell>
          <cell r="K747">
            <v>121</v>
          </cell>
          <cell r="L747">
            <v>121</v>
          </cell>
          <cell r="M747">
            <v>0</v>
          </cell>
          <cell r="N747">
            <v>121</v>
          </cell>
          <cell r="O747">
            <v>30</v>
          </cell>
          <cell r="P747">
            <v>24</v>
          </cell>
          <cell r="Q747">
            <v>67</v>
          </cell>
          <cell r="U747" t="str">
            <v>GHULAM MUSTUFA KHOSA</v>
          </cell>
          <cell r="Y747">
            <v>121</v>
          </cell>
          <cell r="Z747">
            <v>121</v>
          </cell>
          <cell r="AA747">
            <v>24</v>
          </cell>
          <cell r="AB747" t="str">
            <v>Non Filler</v>
          </cell>
          <cell r="AE747">
            <v>0</v>
          </cell>
          <cell r="AF747">
            <v>0</v>
          </cell>
          <cell r="AG747">
            <v>0</v>
          </cell>
          <cell r="AK747">
            <v>0</v>
          </cell>
          <cell r="AL747">
            <v>0</v>
          </cell>
          <cell r="AM747">
            <v>0</v>
          </cell>
          <cell r="AQ747">
            <v>0</v>
          </cell>
          <cell r="AR747">
            <v>0</v>
          </cell>
          <cell r="AS747">
            <v>0</v>
          </cell>
          <cell r="AX747" t="e">
            <v>#N/A</v>
          </cell>
          <cell r="AY747" t="e">
            <v>#N/A</v>
          </cell>
          <cell r="AZ747" t="e">
            <v>#N/A</v>
          </cell>
          <cell r="BA747">
            <v>0</v>
          </cell>
        </row>
        <row r="748">
          <cell r="B748">
            <v>2425</v>
          </cell>
          <cell r="C748" t="str">
            <v>ABDUL MAJID KHAN</v>
          </cell>
          <cell r="D748" t="str">
            <v>ABDUL SHAKOOR KHAN</v>
          </cell>
          <cell r="E748" t="str">
            <v>C/O. M. SALEEM,</v>
          </cell>
          <cell r="F748" t="str">
            <v>H.NO. C-70, MEMON SOCIETY,</v>
          </cell>
          <cell r="G748" t="str">
            <v>HYDERABAD.</v>
          </cell>
          <cell r="K748">
            <v>280</v>
          </cell>
          <cell r="L748">
            <v>280</v>
          </cell>
          <cell r="M748">
            <v>0</v>
          </cell>
          <cell r="N748">
            <v>280</v>
          </cell>
          <cell r="O748">
            <v>70</v>
          </cell>
          <cell r="P748">
            <v>56</v>
          </cell>
          <cell r="Q748">
            <v>154</v>
          </cell>
          <cell r="U748" t="str">
            <v>ABDUL MAJID KHAN</v>
          </cell>
          <cell r="Y748">
            <v>280</v>
          </cell>
          <cell r="Z748">
            <v>280</v>
          </cell>
          <cell r="AA748">
            <v>56</v>
          </cell>
          <cell r="AB748" t="str">
            <v>Non Filler</v>
          </cell>
          <cell r="AE748">
            <v>0</v>
          </cell>
          <cell r="AF748">
            <v>0</v>
          </cell>
          <cell r="AG748">
            <v>0</v>
          </cell>
          <cell r="AK748">
            <v>0</v>
          </cell>
          <cell r="AL748">
            <v>0</v>
          </cell>
          <cell r="AM748">
            <v>0</v>
          </cell>
          <cell r="AQ748">
            <v>0</v>
          </cell>
          <cell r="AR748">
            <v>0</v>
          </cell>
          <cell r="AS748">
            <v>0</v>
          </cell>
          <cell r="AX748" t="e">
            <v>#N/A</v>
          </cell>
          <cell r="AY748" t="e">
            <v>#N/A</v>
          </cell>
          <cell r="AZ748" t="e">
            <v>#N/A</v>
          </cell>
          <cell r="BA748">
            <v>0</v>
          </cell>
        </row>
        <row r="749">
          <cell r="B749">
            <v>2426</v>
          </cell>
          <cell r="C749" t="str">
            <v>JAMAL KHAN</v>
          </cell>
          <cell r="D749" t="str">
            <v>MIAN KHAN</v>
          </cell>
          <cell r="E749" t="str">
            <v>C/O. M. SALEEM,</v>
          </cell>
          <cell r="F749" t="str">
            <v>H.NO. C-70, MEMON SOCIETY,</v>
          </cell>
          <cell r="G749" t="str">
            <v>HYDERABAD.</v>
          </cell>
          <cell r="K749">
            <v>1293</v>
          </cell>
          <cell r="L749">
            <v>1293</v>
          </cell>
          <cell r="M749">
            <v>0</v>
          </cell>
          <cell r="N749">
            <v>1293</v>
          </cell>
          <cell r="O749">
            <v>323</v>
          </cell>
          <cell r="P749">
            <v>259</v>
          </cell>
          <cell r="Q749">
            <v>711</v>
          </cell>
          <cell r="U749" t="str">
            <v>JAMAL KHAN</v>
          </cell>
          <cell r="Y749">
            <v>1293</v>
          </cell>
          <cell r="Z749">
            <v>1293</v>
          </cell>
          <cell r="AA749">
            <v>259</v>
          </cell>
          <cell r="AB749" t="str">
            <v>Non Filler</v>
          </cell>
          <cell r="AE749">
            <v>0</v>
          </cell>
          <cell r="AF749">
            <v>0</v>
          </cell>
          <cell r="AG749">
            <v>0</v>
          </cell>
          <cell r="AK749">
            <v>0</v>
          </cell>
          <cell r="AL749">
            <v>0</v>
          </cell>
          <cell r="AM749">
            <v>0</v>
          </cell>
          <cell r="AQ749">
            <v>0</v>
          </cell>
          <cell r="AR749">
            <v>0</v>
          </cell>
          <cell r="AS749">
            <v>0</v>
          </cell>
          <cell r="AX749" t="e">
            <v>#N/A</v>
          </cell>
          <cell r="AY749" t="e">
            <v>#N/A</v>
          </cell>
          <cell r="AZ749" t="e">
            <v>#N/A</v>
          </cell>
          <cell r="BA749">
            <v>0</v>
          </cell>
        </row>
        <row r="750">
          <cell r="B750">
            <v>2427</v>
          </cell>
          <cell r="C750" t="str">
            <v>NISAR ALI</v>
          </cell>
          <cell r="D750" t="str">
            <v>GHULLAM MOHD</v>
          </cell>
          <cell r="E750" t="str">
            <v>HOUSE NO. C-66,</v>
          </cell>
          <cell r="F750" t="str">
            <v>MEMON SOCIETY,</v>
          </cell>
          <cell r="G750" t="str">
            <v>HYDERABAD.</v>
          </cell>
          <cell r="K750">
            <v>58</v>
          </cell>
          <cell r="L750">
            <v>58</v>
          </cell>
          <cell r="M750">
            <v>0</v>
          </cell>
          <cell r="N750">
            <v>58</v>
          </cell>
          <cell r="O750">
            <v>15</v>
          </cell>
          <cell r="P750">
            <v>12</v>
          </cell>
          <cell r="Q750">
            <v>31</v>
          </cell>
          <cell r="U750" t="str">
            <v>NISAR ALI</v>
          </cell>
          <cell r="Y750">
            <v>58</v>
          </cell>
          <cell r="Z750">
            <v>58</v>
          </cell>
          <cell r="AA750">
            <v>12</v>
          </cell>
          <cell r="AB750" t="str">
            <v>Non Filler</v>
          </cell>
          <cell r="AE750">
            <v>0</v>
          </cell>
          <cell r="AF750">
            <v>0</v>
          </cell>
          <cell r="AG750">
            <v>0</v>
          </cell>
          <cell r="AK750">
            <v>0</v>
          </cell>
          <cell r="AL750">
            <v>0</v>
          </cell>
          <cell r="AM750">
            <v>0</v>
          </cell>
          <cell r="AQ750">
            <v>0</v>
          </cell>
          <cell r="AR750">
            <v>0</v>
          </cell>
          <cell r="AS750">
            <v>0</v>
          </cell>
          <cell r="AX750" t="e">
            <v>#N/A</v>
          </cell>
          <cell r="AY750" t="e">
            <v>#N/A</v>
          </cell>
          <cell r="AZ750" t="e">
            <v>#N/A</v>
          </cell>
          <cell r="BA750">
            <v>0</v>
          </cell>
        </row>
        <row r="751">
          <cell r="B751">
            <v>2432</v>
          </cell>
          <cell r="C751" t="str">
            <v>ABDUL REHMAN</v>
          </cell>
          <cell r="D751" t="str">
            <v>MOOSA KHAN</v>
          </cell>
          <cell r="E751" t="str">
            <v>SHOP NO. 3,</v>
          </cell>
          <cell r="F751" t="str">
            <v>YASRAB HOTEL GOOD S NAKA,</v>
          </cell>
          <cell r="G751" t="str">
            <v>HYDERABAD.</v>
          </cell>
          <cell r="K751">
            <v>311</v>
          </cell>
          <cell r="L751">
            <v>311</v>
          </cell>
          <cell r="M751">
            <v>0</v>
          </cell>
          <cell r="N751">
            <v>311</v>
          </cell>
          <cell r="O751">
            <v>78</v>
          </cell>
          <cell r="P751">
            <v>62</v>
          </cell>
          <cell r="Q751">
            <v>171</v>
          </cell>
          <cell r="U751" t="str">
            <v>ABDUL REHMAN</v>
          </cell>
          <cell r="Y751">
            <v>311</v>
          </cell>
          <cell r="Z751">
            <v>311</v>
          </cell>
          <cell r="AA751">
            <v>62</v>
          </cell>
          <cell r="AB751" t="str">
            <v>Non Filler</v>
          </cell>
          <cell r="AE751">
            <v>0</v>
          </cell>
          <cell r="AF751">
            <v>0</v>
          </cell>
          <cell r="AG751">
            <v>0</v>
          </cell>
          <cell r="AK751">
            <v>0</v>
          </cell>
          <cell r="AL751">
            <v>0</v>
          </cell>
          <cell r="AM751">
            <v>0</v>
          </cell>
          <cell r="AQ751">
            <v>0</v>
          </cell>
          <cell r="AR751">
            <v>0</v>
          </cell>
          <cell r="AS751">
            <v>0</v>
          </cell>
          <cell r="AX751" t="e">
            <v>#N/A</v>
          </cell>
          <cell r="AY751" t="e">
            <v>#N/A</v>
          </cell>
          <cell r="AZ751" t="e">
            <v>#N/A</v>
          </cell>
          <cell r="BA751">
            <v>0</v>
          </cell>
        </row>
        <row r="752">
          <cell r="B752">
            <v>2433</v>
          </cell>
          <cell r="C752" t="str">
            <v>FIRDOUS AHMED</v>
          </cell>
          <cell r="D752" t="str">
            <v>MEHBOOB ELLAHI</v>
          </cell>
          <cell r="E752" t="str">
            <v>SHOP NO. 3,</v>
          </cell>
          <cell r="F752" t="str">
            <v>YASRAB HOTEL GOOD S NAKA,</v>
          </cell>
          <cell r="G752" t="str">
            <v>HYDERABAD.</v>
          </cell>
          <cell r="K752">
            <v>311</v>
          </cell>
          <cell r="L752">
            <v>311</v>
          </cell>
          <cell r="M752">
            <v>0</v>
          </cell>
          <cell r="N752">
            <v>311</v>
          </cell>
          <cell r="O752">
            <v>78</v>
          </cell>
          <cell r="P752">
            <v>62</v>
          </cell>
          <cell r="Q752">
            <v>171</v>
          </cell>
          <cell r="U752" t="str">
            <v>FIRDOUS AHMED</v>
          </cell>
          <cell r="Y752">
            <v>311</v>
          </cell>
          <cell r="Z752">
            <v>311</v>
          </cell>
          <cell r="AA752">
            <v>62</v>
          </cell>
          <cell r="AB752" t="str">
            <v>Non Filler</v>
          </cell>
          <cell r="AE752">
            <v>0</v>
          </cell>
          <cell r="AF752">
            <v>0</v>
          </cell>
          <cell r="AG752">
            <v>0</v>
          </cell>
          <cell r="AK752">
            <v>0</v>
          </cell>
          <cell r="AL752">
            <v>0</v>
          </cell>
          <cell r="AM752">
            <v>0</v>
          </cell>
          <cell r="AQ752">
            <v>0</v>
          </cell>
          <cell r="AR752">
            <v>0</v>
          </cell>
          <cell r="AS752">
            <v>0</v>
          </cell>
          <cell r="AX752" t="e">
            <v>#N/A</v>
          </cell>
          <cell r="AY752" t="e">
            <v>#N/A</v>
          </cell>
          <cell r="AZ752" t="e">
            <v>#N/A</v>
          </cell>
          <cell r="BA752">
            <v>0</v>
          </cell>
        </row>
        <row r="753">
          <cell r="B753">
            <v>2441</v>
          </cell>
          <cell r="C753" t="str">
            <v>AISHA</v>
          </cell>
          <cell r="D753" t="str">
            <v>MOHAMMAD YOUSUF</v>
          </cell>
          <cell r="E753" t="str">
            <v>H.NO. E/41-1494-95, SUTHRA GALI,</v>
          </cell>
          <cell r="F753" t="str">
            <v>SARAFA SHAHI BAZAR,</v>
          </cell>
          <cell r="G753" t="str">
            <v>HYDERABAD.</v>
          </cell>
          <cell r="K753">
            <v>8</v>
          </cell>
          <cell r="L753">
            <v>8</v>
          </cell>
          <cell r="M753">
            <v>0</v>
          </cell>
          <cell r="N753">
            <v>8</v>
          </cell>
          <cell r="O753">
            <v>2</v>
          </cell>
          <cell r="P753">
            <v>2</v>
          </cell>
          <cell r="Q753">
            <v>4</v>
          </cell>
          <cell r="U753" t="str">
            <v>AISHA</v>
          </cell>
          <cell r="Y753">
            <v>8</v>
          </cell>
          <cell r="Z753">
            <v>8</v>
          </cell>
          <cell r="AA753">
            <v>2</v>
          </cell>
          <cell r="AB753" t="str">
            <v>Non Filler</v>
          </cell>
          <cell r="AE753">
            <v>0</v>
          </cell>
          <cell r="AF753">
            <v>0</v>
          </cell>
          <cell r="AG753">
            <v>0</v>
          </cell>
          <cell r="AK753">
            <v>0</v>
          </cell>
          <cell r="AL753">
            <v>0</v>
          </cell>
          <cell r="AM753">
            <v>0</v>
          </cell>
          <cell r="AQ753">
            <v>0</v>
          </cell>
          <cell r="AR753">
            <v>0</v>
          </cell>
          <cell r="AS753">
            <v>0</v>
          </cell>
          <cell r="AX753" t="e">
            <v>#N/A</v>
          </cell>
          <cell r="AY753" t="e">
            <v>#N/A</v>
          </cell>
          <cell r="AZ753" t="e">
            <v>#N/A</v>
          </cell>
          <cell r="BA753">
            <v>0</v>
          </cell>
        </row>
        <row r="754">
          <cell r="B754">
            <v>2445</v>
          </cell>
          <cell r="C754" t="str">
            <v>MAQSOOD AHMED</v>
          </cell>
          <cell r="D754" t="str">
            <v>A. GHAFAR</v>
          </cell>
          <cell r="E754" t="str">
            <v>MCB. GHARI KHATTA,</v>
          </cell>
          <cell r="F754" t="str">
            <v>HYDERABAD.</v>
          </cell>
          <cell r="K754">
            <v>1135</v>
          </cell>
          <cell r="L754">
            <v>1135</v>
          </cell>
          <cell r="M754">
            <v>0</v>
          </cell>
          <cell r="N754">
            <v>1135</v>
          </cell>
          <cell r="O754">
            <v>284</v>
          </cell>
          <cell r="P754">
            <v>227</v>
          </cell>
          <cell r="Q754">
            <v>624</v>
          </cell>
          <cell r="U754" t="str">
            <v>MAQSOOD AHMED</v>
          </cell>
          <cell r="Y754">
            <v>1135</v>
          </cell>
          <cell r="Z754">
            <v>1135</v>
          </cell>
          <cell r="AA754">
            <v>227</v>
          </cell>
          <cell r="AB754" t="str">
            <v>Non Filler</v>
          </cell>
          <cell r="AE754">
            <v>0</v>
          </cell>
          <cell r="AF754">
            <v>0</v>
          </cell>
          <cell r="AG754">
            <v>0</v>
          </cell>
          <cell r="AK754">
            <v>0</v>
          </cell>
          <cell r="AL754">
            <v>0</v>
          </cell>
          <cell r="AM754">
            <v>0</v>
          </cell>
          <cell r="AQ754">
            <v>0</v>
          </cell>
          <cell r="AR754">
            <v>0</v>
          </cell>
          <cell r="AS754">
            <v>0</v>
          </cell>
          <cell r="AX754" t="e">
            <v>#N/A</v>
          </cell>
          <cell r="AY754" t="e">
            <v>#N/A</v>
          </cell>
          <cell r="AZ754" t="e">
            <v>#N/A</v>
          </cell>
          <cell r="BA754">
            <v>0</v>
          </cell>
        </row>
        <row r="755">
          <cell r="B755">
            <v>2447</v>
          </cell>
          <cell r="C755" t="str">
            <v>H.M. RAFIQUE AHMED</v>
          </cell>
          <cell r="D755" t="str">
            <v>NAZEER AHMED</v>
          </cell>
          <cell r="E755" t="str">
            <v>WEST VIEW BUILDING,</v>
          </cell>
          <cell r="F755" t="str">
            <v>HOUSE NO.1432/7</v>
          </cell>
          <cell r="G755" t="str">
            <v>PRINCE ALI ROAD,</v>
          </cell>
          <cell r="H755" t="str">
            <v>HYDERABAD.</v>
          </cell>
          <cell r="K755">
            <v>167</v>
          </cell>
          <cell r="L755">
            <v>167</v>
          </cell>
          <cell r="M755">
            <v>0</v>
          </cell>
          <cell r="N755">
            <v>167</v>
          </cell>
          <cell r="O755">
            <v>42</v>
          </cell>
          <cell r="P755">
            <v>33</v>
          </cell>
          <cell r="Q755">
            <v>92</v>
          </cell>
          <cell r="U755" t="str">
            <v>H.M. RAFIQUE AHMED</v>
          </cell>
          <cell r="Y755">
            <v>167</v>
          </cell>
          <cell r="Z755">
            <v>167</v>
          </cell>
          <cell r="AA755">
            <v>33</v>
          </cell>
          <cell r="AB755" t="str">
            <v>Non Filler</v>
          </cell>
          <cell r="AE755">
            <v>0</v>
          </cell>
          <cell r="AF755">
            <v>0</v>
          </cell>
          <cell r="AG755">
            <v>0</v>
          </cell>
          <cell r="AK755">
            <v>0</v>
          </cell>
          <cell r="AL755">
            <v>0</v>
          </cell>
          <cell r="AM755">
            <v>0</v>
          </cell>
          <cell r="AQ755">
            <v>0</v>
          </cell>
          <cell r="AR755">
            <v>0</v>
          </cell>
          <cell r="AS755">
            <v>0</v>
          </cell>
          <cell r="AX755" t="e">
            <v>#N/A</v>
          </cell>
          <cell r="AY755" t="e">
            <v>#N/A</v>
          </cell>
          <cell r="AZ755" t="e">
            <v>#N/A</v>
          </cell>
          <cell r="BA755">
            <v>0</v>
          </cell>
        </row>
        <row r="756">
          <cell r="B756">
            <v>2448</v>
          </cell>
          <cell r="C756" t="str">
            <v>LEELA</v>
          </cell>
          <cell r="D756" t="str">
            <v>SIKANDAR SOHANI</v>
          </cell>
          <cell r="E756" t="str">
            <v>MEHRAN FABRIC,</v>
          </cell>
          <cell r="F756" t="str">
            <v>NEAR HOTAL FARAN,</v>
          </cell>
          <cell r="G756" t="str">
            <v>SADDAR,</v>
          </cell>
          <cell r="H756" t="str">
            <v>HYDERABAD.</v>
          </cell>
          <cell r="K756">
            <v>23</v>
          </cell>
          <cell r="L756">
            <v>23</v>
          </cell>
          <cell r="M756">
            <v>0</v>
          </cell>
          <cell r="N756">
            <v>23</v>
          </cell>
          <cell r="O756">
            <v>6</v>
          </cell>
          <cell r="P756">
            <v>5</v>
          </cell>
          <cell r="Q756">
            <v>12</v>
          </cell>
          <cell r="U756" t="str">
            <v>LEELA</v>
          </cell>
          <cell r="Y756">
            <v>23</v>
          </cell>
          <cell r="Z756">
            <v>23</v>
          </cell>
          <cell r="AA756">
            <v>5</v>
          </cell>
          <cell r="AB756" t="str">
            <v>Non Filler</v>
          </cell>
          <cell r="AE756">
            <v>0</v>
          </cell>
          <cell r="AF756">
            <v>0</v>
          </cell>
          <cell r="AG756">
            <v>0</v>
          </cell>
          <cell r="AK756">
            <v>0</v>
          </cell>
          <cell r="AL756">
            <v>0</v>
          </cell>
          <cell r="AM756">
            <v>0</v>
          </cell>
          <cell r="AQ756">
            <v>0</v>
          </cell>
          <cell r="AR756">
            <v>0</v>
          </cell>
          <cell r="AS756">
            <v>0</v>
          </cell>
          <cell r="AX756" t="e">
            <v>#N/A</v>
          </cell>
          <cell r="AY756" t="e">
            <v>#N/A</v>
          </cell>
          <cell r="AZ756" t="e">
            <v>#N/A</v>
          </cell>
          <cell r="BA756">
            <v>0</v>
          </cell>
        </row>
        <row r="757">
          <cell r="B757">
            <v>2476</v>
          </cell>
          <cell r="C757" t="str">
            <v>MOHAMMED ANIS</v>
          </cell>
          <cell r="D757" t="str">
            <v>MOHAMMED SIDDIQUE</v>
          </cell>
          <cell r="E757" t="str">
            <v>MEMON TRADING CO.</v>
          </cell>
          <cell r="F757" t="str">
            <v>BEL KHAN ROAD MARKET,</v>
          </cell>
          <cell r="G757" t="str">
            <v>HYDERABAD.</v>
          </cell>
          <cell r="K757">
            <v>50</v>
          </cell>
          <cell r="L757">
            <v>50</v>
          </cell>
          <cell r="M757">
            <v>0</v>
          </cell>
          <cell r="N757">
            <v>50</v>
          </cell>
          <cell r="O757">
            <v>13</v>
          </cell>
          <cell r="P757">
            <v>10</v>
          </cell>
          <cell r="Q757">
            <v>27</v>
          </cell>
          <cell r="U757" t="str">
            <v>MOHAMMED ANIS</v>
          </cell>
          <cell r="Y757">
            <v>50</v>
          </cell>
          <cell r="Z757">
            <v>50</v>
          </cell>
          <cell r="AA757">
            <v>10</v>
          </cell>
          <cell r="AB757" t="str">
            <v>Non Filler</v>
          </cell>
          <cell r="AE757">
            <v>0</v>
          </cell>
          <cell r="AF757">
            <v>0</v>
          </cell>
          <cell r="AG757">
            <v>0</v>
          </cell>
          <cell r="AK757">
            <v>0</v>
          </cell>
          <cell r="AL757">
            <v>0</v>
          </cell>
          <cell r="AM757">
            <v>0</v>
          </cell>
          <cell r="AQ757">
            <v>0</v>
          </cell>
          <cell r="AR757">
            <v>0</v>
          </cell>
          <cell r="AS757">
            <v>0</v>
          </cell>
          <cell r="AX757" t="e">
            <v>#N/A</v>
          </cell>
          <cell r="AY757" t="e">
            <v>#N/A</v>
          </cell>
          <cell r="AZ757" t="e">
            <v>#N/A</v>
          </cell>
          <cell r="BA757">
            <v>0</v>
          </cell>
        </row>
        <row r="758">
          <cell r="B758">
            <v>2489</v>
          </cell>
          <cell r="C758" t="str">
            <v>ABDUL QADEER</v>
          </cell>
          <cell r="D758" t="str">
            <v>ADALAT KHAN</v>
          </cell>
          <cell r="E758" t="str">
            <v>VILL. DHAINPUR TEH E ,</v>
          </cell>
          <cell r="F758" t="str">
            <v>P.O. KANUTA,</v>
          </cell>
          <cell r="G758" t="str">
            <v>RAWALPINDI.</v>
          </cell>
          <cell r="K758">
            <v>156</v>
          </cell>
          <cell r="L758">
            <v>156</v>
          </cell>
          <cell r="M758">
            <v>0</v>
          </cell>
          <cell r="N758">
            <v>156</v>
          </cell>
          <cell r="O758">
            <v>39</v>
          </cell>
          <cell r="P758">
            <v>31</v>
          </cell>
          <cell r="Q758">
            <v>86</v>
          </cell>
          <cell r="U758" t="str">
            <v>ABDUL QADEER</v>
          </cell>
          <cell r="Y758">
            <v>156</v>
          </cell>
          <cell r="Z758">
            <v>156</v>
          </cell>
          <cell r="AA758">
            <v>31</v>
          </cell>
          <cell r="AB758" t="str">
            <v>Non Filler</v>
          </cell>
          <cell r="AE758">
            <v>0</v>
          </cell>
          <cell r="AF758">
            <v>0</v>
          </cell>
          <cell r="AG758">
            <v>0</v>
          </cell>
          <cell r="AK758">
            <v>0</v>
          </cell>
          <cell r="AL758">
            <v>0</v>
          </cell>
          <cell r="AM758">
            <v>0</v>
          </cell>
          <cell r="AQ758">
            <v>0</v>
          </cell>
          <cell r="AR758">
            <v>0</v>
          </cell>
          <cell r="AS758">
            <v>0</v>
          </cell>
          <cell r="AX758" t="e">
            <v>#N/A</v>
          </cell>
          <cell r="AY758" t="e">
            <v>#N/A</v>
          </cell>
          <cell r="AZ758" t="e">
            <v>#N/A</v>
          </cell>
          <cell r="BA758">
            <v>0</v>
          </cell>
        </row>
        <row r="759">
          <cell r="B759">
            <v>2501</v>
          </cell>
          <cell r="C759" t="str">
            <v>HIDAYAT ULLAH SHEIKH</v>
          </cell>
          <cell r="D759" t="str">
            <v>ALI BUX SHEIKH</v>
          </cell>
          <cell r="E759" t="str">
            <v>MCB CLOCK TOWER,</v>
          </cell>
          <cell r="F759" t="str">
            <v>SUKKUR.</v>
          </cell>
          <cell r="K759">
            <v>244</v>
          </cell>
          <cell r="L759">
            <v>244</v>
          </cell>
          <cell r="M759">
            <v>0</v>
          </cell>
          <cell r="N759">
            <v>244</v>
          </cell>
          <cell r="O759">
            <v>61</v>
          </cell>
          <cell r="P759">
            <v>49</v>
          </cell>
          <cell r="Q759">
            <v>134</v>
          </cell>
          <cell r="U759" t="str">
            <v>HIDAYAT ULLAH SHEIKH</v>
          </cell>
          <cell r="Y759">
            <v>244</v>
          </cell>
          <cell r="Z759">
            <v>244</v>
          </cell>
          <cell r="AA759">
            <v>49</v>
          </cell>
          <cell r="AB759" t="str">
            <v>Non Filler</v>
          </cell>
          <cell r="AE759">
            <v>0</v>
          </cell>
          <cell r="AF759">
            <v>0</v>
          </cell>
          <cell r="AG759">
            <v>0</v>
          </cell>
          <cell r="AK759">
            <v>0</v>
          </cell>
          <cell r="AL759">
            <v>0</v>
          </cell>
          <cell r="AM759">
            <v>0</v>
          </cell>
          <cell r="AQ759">
            <v>0</v>
          </cell>
          <cell r="AR759">
            <v>0</v>
          </cell>
          <cell r="AS759">
            <v>0</v>
          </cell>
          <cell r="AX759" t="e">
            <v>#N/A</v>
          </cell>
          <cell r="AY759" t="e">
            <v>#N/A</v>
          </cell>
          <cell r="AZ759" t="e">
            <v>#N/A</v>
          </cell>
          <cell r="BA759">
            <v>0</v>
          </cell>
        </row>
        <row r="760">
          <cell r="B760">
            <v>2517</v>
          </cell>
          <cell r="C760" t="str">
            <v>ABDUL RAZZAK MEMON</v>
          </cell>
          <cell r="D760" t="str">
            <v>MOHD KASIM</v>
          </cell>
          <cell r="E760" t="str">
            <v>H.NO. C/28-1632, SARWAR KUBI LANE,</v>
          </cell>
          <cell r="F760" t="str">
            <v>HYEDRABAD.</v>
          </cell>
          <cell r="K760">
            <v>224</v>
          </cell>
          <cell r="L760">
            <v>224</v>
          </cell>
          <cell r="M760">
            <v>0</v>
          </cell>
          <cell r="N760">
            <v>224</v>
          </cell>
          <cell r="O760">
            <v>56</v>
          </cell>
          <cell r="P760">
            <v>45</v>
          </cell>
          <cell r="Q760">
            <v>123</v>
          </cell>
          <cell r="U760" t="str">
            <v>ABDUL RAZZAK MEMON</v>
          </cell>
          <cell r="Y760">
            <v>224</v>
          </cell>
          <cell r="Z760">
            <v>224</v>
          </cell>
          <cell r="AA760">
            <v>45</v>
          </cell>
          <cell r="AB760" t="str">
            <v>Non Filler</v>
          </cell>
          <cell r="AE760">
            <v>0</v>
          </cell>
          <cell r="AF760">
            <v>0</v>
          </cell>
          <cell r="AG760">
            <v>0</v>
          </cell>
          <cell r="AK760">
            <v>0</v>
          </cell>
          <cell r="AL760">
            <v>0</v>
          </cell>
          <cell r="AM760">
            <v>0</v>
          </cell>
          <cell r="AQ760">
            <v>0</v>
          </cell>
          <cell r="AR760">
            <v>0</v>
          </cell>
          <cell r="AS760">
            <v>0</v>
          </cell>
          <cell r="AX760" t="e">
            <v>#N/A</v>
          </cell>
          <cell r="AY760" t="e">
            <v>#N/A</v>
          </cell>
          <cell r="AZ760" t="e">
            <v>#N/A</v>
          </cell>
          <cell r="BA760">
            <v>0</v>
          </cell>
        </row>
        <row r="761">
          <cell r="B761">
            <v>2519</v>
          </cell>
          <cell r="C761" t="str">
            <v>ISMAIL</v>
          </cell>
          <cell r="D761" t="str">
            <v>HAJI AHMED</v>
          </cell>
          <cell r="E761" t="str">
            <v>H.NO. D/62-962, BHAIKHAN INC LINE,</v>
          </cell>
          <cell r="F761" t="str">
            <v>HYEDRABAD.</v>
          </cell>
          <cell r="K761">
            <v>218</v>
          </cell>
          <cell r="L761">
            <v>218</v>
          </cell>
          <cell r="M761">
            <v>0</v>
          </cell>
          <cell r="N761">
            <v>218</v>
          </cell>
          <cell r="O761">
            <v>55</v>
          </cell>
          <cell r="P761">
            <v>44</v>
          </cell>
          <cell r="Q761">
            <v>119</v>
          </cell>
          <cell r="U761" t="str">
            <v>ISMAIL</v>
          </cell>
          <cell r="Y761">
            <v>218</v>
          </cell>
          <cell r="Z761">
            <v>218</v>
          </cell>
          <cell r="AA761">
            <v>44</v>
          </cell>
          <cell r="AB761" t="str">
            <v>Non Filler</v>
          </cell>
          <cell r="AE761">
            <v>0</v>
          </cell>
          <cell r="AF761">
            <v>0</v>
          </cell>
          <cell r="AG761">
            <v>0</v>
          </cell>
          <cell r="AK761">
            <v>0</v>
          </cell>
          <cell r="AL761">
            <v>0</v>
          </cell>
          <cell r="AM761">
            <v>0</v>
          </cell>
          <cell r="AQ761">
            <v>0</v>
          </cell>
          <cell r="AR761">
            <v>0</v>
          </cell>
          <cell r="AS761">
            <v>0</v>
          </cell>
          <cell r="AX761" t="e">
            <v>#N/A</v>
          </cell>
          <cell r="AY761" t="e">
            <v>#N/A</v>
          </cell>
          <cell r="AZ761" t="e">
            <v>#N/A</v>
          </cell>
          <cell r="BA761">
            <v>0</v>
          </cell>
        </row>
        <row r="762">
          <cell r="B762">
            <v>2523</v>
          </cell>
          <cell r="C762" t="str">
            <v>MOHAMMAD YOUSAF</v>
          </cell>
          <cell r="D762" t="str">
            <v>ABDUL SATTAR</v>
          </cell>
          <cell r="E762" t="str">
            <v>H.NO. B/9, 443, MANSOOKHANI LANE,</v>
          </cell>
          <cell r="F762" t="str">
            <v>TILAK CHARI,</v>
          </cell>
          <cell r="G762" t="str">
            <v>HYDERABAD.</v>
          </cell>
          <cell r="K762">
            <v>156</v>
          </cell>
          <cell r="L762">
            <v>156</v>
          </cell>
          <cell r="M762">
            <v>0</v>
          </cell>
          <cell r="N762">
            <v>156</v>
          </cell>
          <cell r="O762">
            <v>39</v>
          </cell>
          <cell r="P762">
            <v>31</v>
          </cell>
          <cell r="Q762">
            <v>86</v>
          </cell>
          <cell r="U762" t="str">
            <v>MOHAMMAD YOUSAF</v>
          </cell>
          <cell r="Y762">
            <v>156</v>
          </cell>
          <cell r="Z762">
            <v>156</v>
          </cell>
          <cell r="AA762">
            <v>31</v>
          </cell>
          <cell r="AB762" t="str">
            <v>Non Filler</v>
          </cell>
          <cell r="AE762">
            <v>0</v>
          </cell>
          <cell r="AF762">
            <v>0</v>
          </cell>
          <cell r="AG762">
            <v>0</v>
          </cell>
          <cell r="AK762">
            <v>0</v>
          </cell>
          <cell r="AL762">
            <v>0</v>
          </cell>
          <cell r="AM762">
            <v>0</v>
          </cell>
          <cell r="AQ762">
            <v>0</v>
          </cell>
          <cell r="AR762">
            <v>0</v>
          </cell>
          <cell r="AS762">
            <v>0</v>
          </cell>
          <cell r="AX762" t="e">
            <v>#N/A</v>
          </cell>
          <cell r="AY762" t="e">
            <v>#N/A</v>
          </cell>
          <cell r="AZ762" t="e">
            <v>#N/A</v>
          </cell>
          <cell r="BA762">
            <v>0</v>
          </cell>
        </row>
        <row r="763">
          <cell r="B763">
            <v>2524</v>
          </cell>
          <cell r="C763" t="str">
            <v>YASMEEN BANO</v>
          </cell>
          <cell r="D763" t="str">
            <v>AHMED</v>
          </cell>
          <cell r="E763" t="str">
            <v>H.NO. PC/23, 1641, SARWAR</v>
          </cell>
          <cell r="F763" t="str">
            <v>KUBI LANE,</v>
          </cell>
          <cell r="G763" t="str">
            <v>HYDERABAD.</v>
          </cell>
          <cell r="K763">
            <v>156</v>
          </cell>
          <cell r="L763">
            <v>156</v>
          </cell>
          <cell r="M763">
            <v>0</v>
          </cell>
          <cell r="N763">
            <v>156</v>
          </cell>
          <cell r="O763">
            <v>39</v>
          </cell>
          <cell r="P763">
            <v>31</v>
          </cell>
          <cell r="Q763">
            <v>86</v>
          </cell>
          <cell r="U763" t="str">
            <v>YASMEEN BANO</v>
          </cell>
          <cell r="Y763">
            <v>156</v>
          </cell>
          <cell r="Z763">
            <v>156</v>
          </cell>
          <cell r="AA763">
            <v>31</v>
          </cell>
          <cell r="AB763" t="str">
            <v>Non Filler</v>
          </cell>
          <cell r="AE763">
            <v>0</v>
          </cell>
          <cell r="AF763">
            <v>0</v>
          </cell>
          <cell r="AG763">
            <v>0</v>
          </cell>
          <cell r="AK763">
            <v>0</v>
          </cell>
          <cell r="AL763">
            <v>0</v>
          </cell>
          <cell r="AM763">
            <v>0</v>
          </cell>
          <cell r="AQ763">
            <v>0</v>
          </cell>
          <cell r="AR763">
            <v>0</v>
          </cell>
          <cell r="AS763">
            <v>0</v>
          </cell>
          <cell r="AX763" t="e">
            <v>#N/A</v>
          </cell>
          <cell r="AY763" t="e">
            <v>#N/A</v>
          </cell>
          <cell r="AZ763" t="e">
            <v>#N/A</v>
          </cell>
          <cell r="BA763">
            <v>0</v>
          </cell>
        </row>
        <row r="764">
          <cell r="B764">
            <v>2525</v>
          </cell>
          <cell r="C764" t="str">
            <v>MOHAMMAD JAVID</v>
          </cell>
          <cell r="D764" t="str">
            <v>HAJI MOHAMMAD</v>
          </cell>
          <cell r="E764" t="str">
            <v>H.NO. D-21,</v>
          </cell>
          <cell r="F764" t="str">
            <v>MEMON CO-OPERATIVE HOUSING SOCIETY,</v>
          </cell>
          <cell r="G764" t="str">
            <v>HYDERABAD.</v>
          </cell>
          <cell r="K764">
            <v>156</v>
          </cell>
          <cell r="L764">
            <v>156</v>
          </cell>
          <cell r="M764">
            <v>0</v>
          </cell>
          <cell r="N764">
            <v>156</v>
          </cell>
          <cell r="O764">
            <v>39</v>
          </cell>
          <cell r="P764">
            <v>31</v>
          </cell>
          <cell r="Q764">
            <v>86</v>
          </cell>
          <cell r="U764" t="str">
            <v>MOHAMMAD JAVID</v>
          </cell>
          <cell r="Y764">
            <v>156</v>
          </cell>
          <cell r="Z764">
            <v>156</v>
          </cell>
          <cell r="AA764">
            <v>31</v>
          </cell>
          <cell r="AB764" t="str">
            <v>Non Filler</v>
          </cell>
          <cell r="AE764">
            <v>0</v>
          </cell>
          <cell r="AF764">
            <v>0</v>
          </cell>
          <cell r="AG764">
            <v>0</v>
          </cell>
          <cell r="AK764">
            <v>0</v>
          </cell>
          <cell r="AL764">
            <v>0</v>
          </cell>
          <cell r="AM764">
            <v>0</v>
          </cell>
          <cell r="AQ764">
            <v>0</v>
          </cell>
          <cell r="AR764">
            <v>0</v>
          </cell>
          <cell r="AS764">
            <v>0</v>
          </cell>
          <cell r="AX764" t="e">
            <v>#N/A</v>
          </cell>
          <cell r="AY764" t="e">
            <v>#N/A</v>
          </cell>
          <cell r="AZ764" t="e">
            <v>#N/A</v>
          </cell>
          <cell r="BA764">
            <v>0</v>
          </cell>
        </row>
        <row r="765">
          <cell r="B765">
            <v>2540</v>
          </cell>
          <cell r="C765" t="str">
            <v>AKRAM AHMED</v>
          </cell>
          <cell r="D765" t="str">
            <v>NOOR MOHD</v>
          </cell>
          <cell r="E765" t="str">
            <v>C/O. WASIM ULLAH KHAN,</v>
          </cell>
          <cell r="F765" t="str">
            <v>SP NO. 1535, ISLAMI CHOWCK,</v>
          </cell>
          <cell r="G765" t="str">
            <v>HYDERABAD.</v>
          </cell>
          <cell r="K765">
            <v>391</v>
          </cell>
          <cell r="L765">
            <v>391</v>
          </cell>
          <cell r="M765">
            <v>0</v>
          </cell>
          <cell r="N765">
            <v>391</v>
          </cell>
          <cell r="O765">
            <v>98</v>
          </cell>
          <cell r="P765">
            <v>78</v>
          </cell>
          <cell r="Q765">
            <v>215</v>
          </cell>
          <cell r="U765" t="str">
            <v>AKRAM AHMED</v>
          </cell>
          <cell r="Y765">
            <v>391</v>
          </cell>
          <cell r="Z765">
            <v>391</v>
          </cell>
          <cell r="AA765">
            <v>78</v>
          </cell>
          <cell r="AB765" t="str">
            <v>Non Filler</v>
          </cell>
          <cell r="AE765">
            <v>0</v>
          </cell>
          <cell r="AF765">
            <v>0</v>
          </cell>
          <cell r="AG765">
            <v>0</v>
          </cell>
          <cell r="AK765">
            <v>0</v>
          </cell>
          <cell r="AL765">
            <v>0</v>
          </cell>
          <cell r="AM765">
            <v>0</v>
          </cell>
          <cell r="AQ765">
            <v>0</v>
          </cell>
          <cell r="AR765">
            <v>0</v>
          </cell>
          <cell r="AS765">
            <v>0</v>
          </cell>
          <cell r="AX765" t="e">
            <v>#N/A</v>
          </cell>
          <cell r="AY765" t="e">
            <v>#N/A</v>
          </cell>
          <cell r="AZ765" t="e">
            <v>#N/A</v>
          </cell>
          <cell r="BA765">
            <v>0</v>
          </cell>
        </row>
        <row r="766">
          <cell r="B766">
            <v>2557</v>
          </cell>
          <cell r="C766" t="str">
            <v>MISS KHALDA MUSRAT</v>
          </cell>
          <cell r="D766" t="str">
            <v>MUSRAT ALI RAJPUT</v>
          </cell>
          <cell r="E766" t="str">
            <v>H.NO. 132/B UNIT NO. 5,</v>
          </cell>
          <cell r="F766" t="str">
            <v>LATIFABAD,</v>
          </cell>
          <cell r="G766" t="str">
            <v>HYDERABAD.</v>
          </cell>
          <cell r="K766">
            <v>177</v>
          </cell>
          <cell r="L766">
            <v>177</v>
          </cell>
          <cell r="M766">
            <v>0</v>
          </cell>
          <cell r="N766">
            <v>177</v>
          </cell>
          <cell r="O766">
            <v>44</v>
          </cell>
          <cell r="P766">
            <v>35</v>
          </cell>
          <cell r="Q766">
            <v>98</v>
          </cell>
          <cell r="U766" t="str">
            <v>MISS KHALDA MUSRAT</v>
          </cell>
          <cell r="Y766">
            <v>177</v>
          </cell>
          <cell r="Z766">
            <v>177</v>
          </cell>
          <cell r="AA766">
            <v>35</v>
          </cell>
          <cell r="AB766" t="str">
            <v>Non Filler</v>
          </cell>
          <cell r="AE766">
            <v>0</v>
          </cell>
          <cell r="AF766">
            <v>0</v>
          </cell>
          <cell r="AG766">
            <v>0</v>
          </cell>
          <cell r="AK766">
            <v>0</v>
          </cell>
          <cell r="AL766">
            <v>0</v>
          </cell>
          <cell r="AM766">
            <v>0</v>
          </cell>
          <cell r="AQ766">
            <v>0</v>
          </cell>
          <cell r="AR766">
            <v>0</v>
          </cell>
          <cell r="AS766">
            <v>0</v>
          </cell>
          <cell r="AX766" t="e">
            <v>#N/A</v>
          </cell>
          <cell r="AY766" t="e">
            <v>#N/A</v>
          </cell>
          <cell r="AZ766" t="e">
            <v>#N/A</v>
          </cell>
          <cell r="BA766">
            <v>0</v>
          </cell>
        </row>
        <row r="767">
          <cell r="B767">
            <v>2562</v>
          </cell>
          <cell r="C767" t="str">
            <v>KULSOOM BAI</v>
          </cell>
          <cell r="D767" t="str">
            <v>MOHAMMAD HAROON MEMON</v>
          </cell>
          <cell r="E767" t="str">
            <v>M. IBRAHIM SONS,</v>
          </cell>
          <cell r="F767" t="str">
            <v>SIROGHAT, KHAI ROAD,</v>
          </cell>
          <cell r="G767" t="str">
            <v>HYDERABAD.</v>
          </cell>
          <cell r="K767">
            <v>91</v>
          </cell>
          <cell r="L767">
            <v>91</v>
          </cell>
          <cell r="M767">
            <v>0</v>
          </cell>
          <cell r="N767">
            <v>91</v>
          </cell>
          <cell r="O767">
            <v>23</v>
          </cell>
          <cell r="P767">
            <v>18</v>
          </cell>
          <cell r="Q767">
            <v>50</v>
          </cell>
          <cell r="U767" t="str">
            <v>KULSOOM BAI</v>
          </cell>
          <cell r="Y767">
            <v>91</v>
          </cell>
          <cell r="Z767">
            <v>91</v>
          </cell>
          <cell r="AA767">
            <v>18</v>
          </cell>
          <cell r="AB767" t="str">
            <v>Non Filler</v>
          </cell>
          <cell r="AE767">
            <v>0</v>
          </cell>
          <cell r="AF767">
            <v>0</v>
          </cell>
          <cell r="AG767">
            <v>0</v>
          </cell>
          <cell r="AK767">
            <v>0</v>
          </cell>
          <cell r="AL767">
            <v>0</v>
          </cell>
          <cell r="AM767">
            <v>0</v>
          </cell>
          <cell r="AQ767">
            <v>0</v>
          </cell>
          <cell r="AR767">
            <v>0</v>
          </cell>
          <cell r="AS767">
            <v>0</v>
          </cell>
          <cell r="AX767" t="e">
            <v>#N/A</v>
          </cell>
          <cell r="AY767" t="e">
            <v>#N/A</v>
          </cell>
          <cell r="AZ767" t="e">
            <v>#N/A</v>
          </cell>
          <cell r="BA767">
            <v>0</v>
          </cell>
        </row>
        <row r="768">
          <cell r="B768">
            <v>2563</v>
          </cell>
          <cell r="C768" t="str">
            <v>MOHD SAKEEL</v>
          </cell>
          <cell r="D768" t="str">
            <v>HAJI AHMAD</v>
          </cell>
          <cell r="E768" t="str">
            <v>C/O. AMEER CARPORATION MARKET ROAD,</v>
          </cell>
          <cell r="F768" t="str">
            <v>HYDERABAD.</v>
          </cell>
          <cell r="K768">
            <v>82</v>
          </cell>
          <cell r="L768">
            <v>82</v>
          </cell>
          <cell r="M768">
            <v>0</v>
          </cell>
          <cell r="N768">
            <v>82</v>
          </cell>
          <cell r="O768">
            <v>21</v>
          </cell>
          <cell r="P768">
            <v>16</v>
          </cell>
          <cell r="Q768">
            <v>45</v>
          </cell>
          <cell r="U768" t="str">
            <v>MOHD SAKEEL</v>
          </cell>
          <cell r="Y768">
            <v>82</v>
          </cell>
          <cell r="Z768">
            <v>82</v>
          </cell>
          <cell r="AA768">
            <v>16</v>
          </cell>
          <cell r="AB768" t="str">
            <v>Non Filler</v>
          </cell>
          <cell r="AE768">
            <v>0</v>
          </cell>
          <cell r="AF768">
            <v>0</v>
          </cell>
          <cell r="AG768">
            <v>0</v>
          </cell>
          <cell r="AK768">
            <v>0</v>
          </cell>
          <cell r="AL768">
            <v>0</v>
          </cell>
          <cell r="AM768">
            <v>0</v>
          </cell>
          <cell r="AQ768">
            <v>0</v>
          </cell>
          <cell r="AR768">
            <v>0</v>
          </cell>
          <cell r="AS768">
            <v>0</v>
          </cell>
          <cell r="AX768" t="e">
            <v>#N/A</v>
          </cell>
          <cell r="AY768" t="e">
            <v>#N/A</v>
          </cell>
          <cell r="AZ768" t="e">
            <v>#N/A</v>
          </cell>
          <cell r="BA768">
            <v>0</v>
          </cell>
        </row>
        <row r="769">
          <cell r="B769">
            <v>2569</v>
          </cell>
          <cell r="C769" t="str">
            <v>MUHAMMED RASHID</v>
          </cell>
          <cell r="D769" t="str">
            <v>MIR AHMED</v>
          </cell>
          <cell r="E769" t="str">
            <v>UNIVERSAL LEATHER &amp; FOOTWEAR LTD.,</v>
          </cell>
          <cell r="F769" t="str">
            <v>PLOT NO. 6, SECTOR 15,</v>
          </cell>
          <cell r="G769" t="str">
            <v>KORANGI, KARACHI.</v>
          </cell>
          <cell r="K769">
            <v>1956</v>
          </cell>
          <cell r="L769">
            <v>1956</v>
          </cell>
          <cell r="M769">
            <v>0</v>
          </cell>
          <cell r="N769">
            <v>1956</v>
          </cell>
          <cell r="O769">
            <v>489</v>
          </cell>
          <cell r="P769">
            <v>391</v>
          </cell>
          <cell r="Q769">
            <v>1076</v>
          </cell>
          <cell r="U769" t="str">
            <v>MUHAMMED RASHID</v>
          </cell>
          <cell r="Y769">
            <v>1956</v>
          </cell>
          <cell r="Z769">
            <v>1956</v>
          </cell>
          <cell r="AA769">
            <v>391</v>
          </cell>
          <cell r="AB769" t="str">
            <v>Non Filler</v>
          </cell>
          <cell r="AE769">
            <v>0</v>
          </cell>
          <cell r="AF769">
            <v>0</v>
          </cell>
          <cell r="AG769">
            <v>0</v>
          </cell>
          <cell r="AK769">
            <v>0</v>
          </cell>
          <cell r="AL769">
            <v>0</v>
          </cell>
          <cell r="AM769">
            <v>0</v>
          </cell>
          <cell r="AQ769">
            <v>0</v>
          </cell>
          <cell r="AR769">
            <v>0</v>
          </cell>
          <cell r="AS769">
            <v>0</v>
          </cell>
          <cell r="AX769" t="e">
            <v>#N/A</v>
          </cell>
          <cell r="AY769" t="e">
            <v>#N/A</v>
          </cell>
          <cell r="AZ769" t="e">
            <v>#N/A</v>
          </cell>
          <cell r="BA769">
            <v>0</v>
          </cell>
        </row>
        <row r="770">
          <cell r="B770">
            <v>2571</v>
          </cell>
          <cell r="C770" t="str">
            <v>MOHAMMAD RAFIQUE</v>
          </cell>
          <cell r="D770" t="str">
            <v>MOHAMMAD ISHAQUE</v>
          </cell>
          <cell r="E770" t="str">
            <v>HOUSE NO.184, SECT.37-B</v>
          </cell>
          <cell r="F770" t="str">
            <v>LANDHI COLONY,</v>
          </cell>
          <cell r="H770" t="str">
            <v>KARACHI NO.30</v>
          </cell>
          <cell r="K770">
            <v>810</v>
          </cell>
          <cell r="L770">
            <v>810</v>
          </cell>
          <cell r="M770">
            <v>0</v>
          </cell>
          <cell r="N770">
            <v>810</v>
          </cell>
          <cell r="O770">
            <v>203</v>
          </cell>
          <cell r="P770">
            <v>162</v>
          </cell>
          <cell r="Q770">
            <v>445</v>
          </cell>
          <cell r="U770" t="str">
            <v>MOHAMMAD RAFIQUE</v>
          </cell>
          <cell r="Y770">
            <v>810</v>
          </cell>
          <cell r="Z770">
            <v>810</v>
          </cell>
          <cell r="AA770">
            <v>162</v>
          </cell>
          <cell r="AB770" t="str">
            <v>Non Filler</v>
          </cell>
          <cell r="AE770">
            <v>0</v>
          </cell>
          <cell r="AF770">
            <v>0</v>
          </cell>
          <cell r="AG770">
            <v>0</v>
          </cell>
          <cell r="AK770">
            <v>0</v>
          </cell>
          <cell r="AL770">
            <v>0</v>
          </cell>
          <cell r="AM770">
            <v>0</v>
          </cell>
          <cell r="AQ770">
            <v>0</v>
          </cell>
          <cell r="AR770">
            <v>0</v>
          </cell>
          <cell r="AS770">
            <v>0</v>
          </cell>
          <cell r="AX770" t="e">
            <v>#N/A</v>
          </cell>
          <cell r="AY770" t="e">
            <v>#N/A</v>
          </cell>
          <cell r="AZ770" t="e">
            <v>#N/A</v>
          </cell>
          <cell r="BA770">
            <v>0</v>
          </cell>
        </row>
        <row r="771">
          <cell r="B771">
            <v>2576</v>
          </cell>
          <cell r="C771" t="str">
            <v>GUL BANO ABDUL MAJID</v>
          </cell>
          <cell r="D771" t="str">
            <v>ABDUL MAJEED</v>
          </cell>
          <cell r="E771" t="str">
            <v>3E/14, HALIMA MANZIL GOLE MRKT.,</v>
          </cell>
          <cell r="F771" t="str">
            <v>NAZIMABAD,</v>
          </cell>
          <cell r="G771" t="str">
            <v>KARACHI-74600.</v>
          </cell>
          <cell r="K771">
            <v>1043</v>
          </cell>
          <cell r="L771">
            <v>1043</v>
          </cell>
          <cell r="M771">
            <v>0</v>
          </cell>
          <cell r="N771">
            <v>1043</v>
          </cell>
          <cell r="O771">
            <v>261</v>
          </cell>
          <cell r="P771">
            <v>209</v>
          </cell>
          <cell r="Q771">
            <v>573</v>
          </cell>
          <cell r="U771" t="str">
            <v>GUL BANO ABDUL MAJID</v>
          </cell>
          <cell r="V771" t="str">
            <v>4210195639492</v>
          </cell>
          <cell r="Y771">
            <v>1043</v>
          </cell>
          <cell r="Z771">
            <v>1043</v>
          </cell>
          <cell r="AA771">
            <v>209</v>
          </cell>
          <cell r="AB771" t="str">
            <v>Non Filler</v>
          </cell>
          <cell r="AE771">
            <v>0</v>
          </cell>
          <cell r="AF771">
            <v>0</v>
          </cell>
          <cell r="AG771">
            <v>0</v>
          </cell>
          <cell r="AK771">
            <v>0</v>
          </cell>
          <cell r="AL771">
            <v>0</v>
          </cell>
          <cell r="AM771">
            <v>0</v>
          </cell>
          <cell r="AQ771">
            <v>0</v>
          </cell>
          <cell r="AR771">
            <v>0</v>
          </cell>
          <cell r="AS771">
            <v>0</v>
          </cell>
          <cell r="AX771" t="e">
            <v>#N/A</v>
          </cell>
          <cell r="AY771" t="e">
            <v>#N/A</v>
          </cell>
          <cell r="AZ771" t="e">
            <v>#N/A</v>
          </cell>
          <cell r="BA771">
            <v>0</v>
          </cell>
        </row>
        <row r="772">
          <cell r="B772">
            <v>2577</v>
          </cell>
          <cell r="C772" t="str">
            <v>MOHAMMAD IMRAN</v>
          </cell>
          <cell r="D772" t="str">
            <v>ALTAF UR RAHMAN</v>
          </cell>
          <cell r="E772" t="str">
            <v>B-242, BLOCK  A ,</v>
          </cell>
          <cell r="F772" t="str">
            <v>NORTH NAZIMABAD,</v>
          </cell>
          <cell r="G772" t="str">
            <v>KARACHI.</v>
          </cell>
          <cell r="K772">
            <v>391</v>
          </cell>
          <cell r="L772">
            <v>391</v>
          </cell>
          <cell r="M772">
            <v>0</v>
          </cell>
          <cell r="N772">
            <v>391</v>
          </cell>
          <cell r="O772">
            <v>98</v>
          </cell>
          <cell r="P772">
            <v>78</v>
          </cell>
          <cell r="Q772">
            <v>215</v>
          </cell>
          <cell r="U772" t="str">
            <v>MOHAMMAD IMRAN</v>
          </cell>
          <cell r="Y772">
            <v>391</v>
          </cell>
          <cell r="Z772">
            <v>391</v>
          </cell>
          <cell r="AA772">
            <v>78</v>
          </cell>
          <cell r="AB772" t="str">
            <v>Non Filler</v>
          </cell>
          <cell r="AE772">
            <v>0</v>
          </cell>
          <cell r="AF772">
            <v>0</v>
          </cell>
          <cell r="AG772">
            <v>0</v>
          </cell>
          <cell r="AK772">
            <v>0</v>
          </cell>
          <cell r="AL772">
            <v>0</v>
          </cell>
          <cell r="AM772">
            <v>0</v>
          </cell>
          <cell r="AQ772">
            <v>0</v>
          </cell>
          <cell r="AR772">
            <v>0</v>
          </cell>
          <cell r="AS772">
            <v>0</v>
          </cell>
          <cell r="AX772" t="e">
            <v>#N/A</v>
          </cell>
          <cell r="AY772" t="e">
            <v>#N/A</v>
          </cell>
          <cell r="AZ772" t="e">
            <v>#N/A</v>
          </cell>
          <cell r="BA772">
            <v>0</v>
          </cell>
        </row>
        <row r="773">
          <cell r="B773">
            <v>2578</v>
          </cell>
          <cell r="C773" t="str">
            <v>FARHANA AZIZ</v>
          </cell>
          <cell r="D773" t="str">
            <v>AZIZ UR RAHMAN</v>
          </cell>
          <cell r="E773" t="str">
            <v>B-242, BLOCK  A ,</v>
          </cell>
          <cell r="F773" t="str">
            <v>NORTH NAZIMABAD,</v>
          </cell>
          <cell r="G773" t="str">
            <v>KARACHI.</v>
          </cell>
          <cell r="K773">
            <v>391</v>
          </cell>
          <cell r="L773">
            <v>391</v>
          </cell>
          <cell r="M773">
            <v>0</v>
          </cell>
          <cell r="N773">
            <v>391</v>
          </cell>
          <cell r="O773">
            <v>98</v>
          </cell>
          <cell r="P773">
            <v>78</v>
          </cell>
          <cell r="Q773">
            <v>215</v>
          </cell>
          <cell r="U773" t="str">
            <v>FARHANA AZIZ</v>
          </cell>
          <cell r="Y773">
            <v>391</v>
          </cell>
          <cell r="Z773">
            <v>391</v>
          </cell>
          <cell r="AA773">
            <v>78</v>
          </cell>
          <cell r="AB773" t="str">
            <v>Non Filler</v>
          </cell>
          <cell r="AE773">
            <v>0</v>
          </cell>
          <cell r="AF773">
            <v>0</v>
          </cell>
          <cell r="AG773">
            <v>0</v>
          </cell>
          <cell r="AK773">
            <v>0</v>
          </cell>
          <cell r="AL773">
            <v>0</v>
          </cell>
          <cell r="AM773">
            <v>0</v>
          </cell>
          <cell r="AQ773">
            <v>0</v>
          </cell>
          <cell r="AR773">
            <v>0</v>
          </cell>
          <cell r="AS773">
            <v>0</v>
          </cell>
          <cell r="AX773" t="e">
            <v>#N/A</v>
          </cell>
          <cell r="AY773" t="e">
            <v>#N/A</v>
          </cell>
          <cell r="AZ773" t="e">
            <v>#N/A</v>
          </cell>
          <cell r="BA773">
            <v>0</v>
          </cell>
        </row>
        <row r="774">
          <cell r="B774">
            <v>2580</v>
          </cell>
          <cell r="C774" t="str">
            <v>MUHAMMAD IQBAL</v>
          </cell>
          <cell r="D774" t="str">
            <v>FAZAL DIN</v>
          </cell>
          <cell r="E774" t="str">
            <v>449-3-B II, CIVIL DEFENCE ROAD,</v>
          </cell>
          <cell r="F774" t="str">
            <v>TOWN SHIP,</v>
          </cell>
          <cell r="G774" t="str">
            <v>LAHORE.</v>
          </cell>
          <cell r="K774">
            <v>1308</v>
          </cell>
          <cell r="L774">
            <v>1308</v>
          </cell>
          <cell r="M774">
            <v>0</v>
          </cell>
          <cell r="N774">
            <v>1308</v>
          </cell>
          <cell r="O774">
            <v>327</v>
          </cell>
          <cell r="P774">
            <v>262</v>
          </cell>
          <cell r="Q774">
            <v>719</v>
          </cell>
          <cell r="U774" t="str">
            <v>MUHAMMAD IQBAL</v>
          </cell>
          <cell r="V774" t="str">
            <v>3520116553993</v>
          </cell>
          <cell r="Y774">
            <v>1308</v>
          </cell>
          <cell r="Z774">
            <v>1308</v>
          </cell>
          <cell r="AA774">
            <v>262</v>
          </cell>
          <cell r="AB774" t="str">
            <v>Non Filler</v>
          </cell>
          <cell r="AE774">
            <v>0</v>
          </cell>
          <cell r="AF774">
            <v>0</v>
          </cell>
          <cell r="AG774">
            <v>0</v>
          </cell>
          <cell r="AK774">
            <v>0</v>
          </cell>
          <cell r="AL774">
            <v>0</v>
          </cell>
          <cell r="AM774">
            <v>0</v>
          </cell>
          <cell r="AQ774">
            <v>0</v>
          </cell>
          <cell r="AR774">
            <v>0</v>
          </cell>
          <cell r="AS774">
            <v>0</v>
          </cell>
          <cell r="AX774" t="e">
            <v>#N/A</v>
          </cell>
          <cell r="AY774" t="e">
            <v>#N/A</v>
          </cell>
          <cell r="AZ774" t="e">
            <v>#N/A</v>
          </cell>
          <cell r="BA774">
            <v>0</v>
          </cell>
        </row>
        <row r="775">
          <cell r="B775">
            <v>2581</v>
          </cell>
          <cell r="C775" t="str">
            <v>FAQIR MOHAMMAD</v>
          </cell>
          <cell r="D775" t="str">
            <v>HASSAN DIN</v>
          </cell>
          <cell r="E775" t="str">
            <v>M.C.B. LDA PLAZA,</v>
          </cell>
          <cell r="F775" t="str">
            <v>EGERTON ROAD,</v>
          </cell>
          <cell r="G775" t="str">
            <v>LAHORE.</v>
          </cell>
          <cell r="K775">
            <v>391</v>
          </cell>
          <cell r="L775">
            <v>391</v>
          </cell>
          <cell r="M775">
            <v>0</v>
          </cell>
          <cell r="N775">
            <v>391</v>
          </cell>
          <cell r="O775">
            <v>98</v>
          </cell>
          <cell r="P775">
            <v>78</v>
          </cell>
          <cell r="Q775">
            <v>215</v>
          </cell>
          <cell r="U775" t="str">
            <v>FAQIR MOHAMMAD</v>
          </cell>
          <cell r="V775" t="str">
            <v>3520207392169</v>
          </cell>
          <cell r="Y775">
            <v>391</v>
          </cell>
          <cell r="Z775">
            <v>391</v>
          </cell>
          <cell r="AA775">
            <v>78</v>
          </cell>
          <cell r="AB775" t="str">
            <v>Non Filler</v>
          </cell>
          <cell r="AE775">
            <v>0</v>
          </cell>
          <cell r="AF775">
            <v>0</v>
          </cell>
          <cell r="AG775">
            <v>0</v>
          </cell>
          <cell r="AK775">
            <v>0</v>
          </cell>
          <cell r="AL775">
            <v>0</v>
          </cell>
          <cell r="AM775">
            <v>0</v>
          </cell>
          <cell r="AQ775">
            <v>0</v>
          </cell>
          <cell r="AR775">
            <v>0</v>
          </cell>
          <cell r="AS775">
            <v>0</v>
          </cell>
          <cell r="AX775" t="e">
            <v>#N/A</v>
          </cell>
          <cell r="AY775" t="e">
            <v>#N/A</v>
          </cell>
          <cell r="AZ775" t="e">
            <v>#N/A</v>
          </cell>
          <cell r="BA775">
            <v>0</v>
          </cell>
        </row>
        <row r="776">
          <cell r="B776">
            <v>2582</v>
          </cell>
          <cell r="C776" t="str">
            <v>ILYAS NAVEED</v>
          </cell>
          <cell r="D776" t="str">
            <v>MUHAMMAD SAEED</v>
          </cell>
          <cell r="E776" t="str">
            <v>26D/II DODOWAL POF,</v>
          </cell>
          <cell r="F776" t="str">
            <v>WAH CANTT.</v>
          </cell>
          <cell r="K776">
            <v>391</v>
          </cell>
          <cell r="L776">
            <v>391</v>
          </cell>
          <cell r="M776">
            <v>0</v>
          </cell>
          <cell r="N776">
            <v>391</v>
          </cell>
          <cell r="O776">
            <v>98</v>
          </cell>
          <cell r="P776">
            <v>78</v>
          </cell>
          <cell r="Q776">
            <v>215</v>
          </cell>
          <cell r="U776" t="str">
            <v>ILYAS NAVEED</v>
          </cell>
          <cell r="Y776">
            <v>391</v>
          </cell>
          <cell r="Z776">
            <v>391</v>
          </cell>
          <cell r="AA776">
            <v>78</v>
          </cell>
          <cell r="AB776" t="str">
            <v>Non Filler</v>
          </cell>
          <cell r="AE776">
            <v>0</v>
          </cell>
          <cell r="AF776">
            <v>0</v>
          </cell>
          <cell r="AG776">
            <v>0</v>
          </cell>
          <cell r="AK776">
            <v>0</v>
          </cell>
          <cell r="AL776">
            <v>0</v>
          </cell>
          <cell r="AM776">
            <v>0</v>
          </cell>
          <cell r="AQ776">
            <v>0</v>
          </cell>
          <cell r="AR776">
            <v>0</v>
          </cell>
          <cell r="AS776">
            <v>0</v>
          </cell>
          <cell r="AX776" t="e">
            <v>#N/A</v>
          </cell>
          <cell r="AY776" t="e">
            <v>#N/A</v>
          </cell>
          <cell r="AZ776" t="e">
            <v>#N/A</v>
          </cell>
          <cell r="BA776">
            <v>0</v>
          </cell>
        </row>
        <row r="777">
          <cell r="B777">
            <v>2583</v>
          </cell>
          <cell r="C777" t="str">
            <v>USMAN BAIG</v>
          </cell>
          <cell r="D777" t="str">
            <v>ISHAQ BAIG</v>
          </cell>
          <cell r="E777" t="str">
            <v>C/O. MOHSIN ELECTRONICS,</v>
          </cell>
          <cell r="F777" t="str">
            <v>CHOTKI GITTI,</v>
          </cell>
          <cell r="G777" t="str">
            <v>HYDERABAD.</v>
          </cell>
          <cell r="K777">
            <v>208</v>
          </cell>
          <cell r="L777">
            <v>208</v>
          </cell>
          <cell r="M777">
            <v>0</v>
          </cell>
          <cell r="N777">
            <v>208</v>
          </cell>
          <cell r="O777">
            <v>52</v>
          </cell>
          <cell r="P777">
            <v>42</v>
          </cell>
          <cell r="Q777">
            <v>114</v>
          </cell>
          <cell r="U777" t="str">
            <v>USMAN BAIG</v>
          </cell>
          <cell r="Y777">
            <v>208</v>
          </cell>
          <cell r="Z777">
            <v>208</v>
          </cell>
          <cell r="AA777">
            <v>42</v>
          </cell>
          <cell r="AB777" t="str">
            <v>Non Filler</v>
          </cell>
          <cell r="AE777">
            <v>0</v>
          </cell>
          <cell r="AF777">
            <v>0</v>
          </cell>
          <cell r="AG777">
            <v>0</v>
          </cell>
          <cell r="AK777">
            <v>0</v>
          </cell>
          <cell r="AL777">
            <v>0</v>
          </cell>
          <cell r="AM777">
            <v>0</v>
          </cell>
          <cell r="AQ777">
            <v>0</v>
          </cell>
          <cell r="AR777">
            <v>0</v>
          </cell>
          <cell r="AS777">
            <v>0</v>
          </cell>
          <cell r="AX777" t="e">
            <v>#N/A</v>
          </cell>
          <cell r="AY777" t="e">
            <v>#N/A</v>
          </cell>
          <cell r="AZ777" t="e">
            <v>#N/A</v>
          </cell>
          <cell r="BA777">
            <v>0</v>
          </cell>
        </row>
        <row r="778">
          <cell r="B778">
            <v>2587</v>
          </cell>
          <cell r="C778" t="str">
            <v>MOHAMMAD IQBAL</v>
          </cell>
          <cell r="D778" t="str">
            <v>MOHAMMAD SHAFEE</v>
          </cell>
          <cell r="E778" t="str">
            <v>C/O. M. YOUSUF &amp; CO. CHOTKI GITTI,</v>
          </cell>
          <cell r="F778" t="str">
            <v>HYDERABAD.</v>
          </cell>
          <cell r="K778">
            <v>133</v>
          </cell>
          <cell r="L778">
            <v>133</v>
          </cell>
          <cell r="M778">
            <v>0</v>
          </cell>
          <cell r="N778">
            <v>133</v>
          </cell>
          <cell r="O778">
            <v>33</v>
          </cell>
          <cell r="P778">
            <v>27</v>
          </cell>
          <cell r="Q778">
            <v>73</v>
          </cell>
          <cell r="U778" t="str">
            <v>MOHAMMAD IQBAL</v>
          </cell>
          <cell r="Y778">
            <v>133</v>
          </cell>
          <cell r="Z778">
            <v>133</v>
          </cell>
          <cell r="AA778">
            <v>27</v>
          </cell>
          <cell r="AB778" t="str">
            <v>Non Filler</v>
          </cell>
          <cell r="AE778">
            <v>0</v>
          </cell>
          <cell r="AF778">
            <v>0</v>
          </cell>
          <cell r="AG778">
            <v>0</v>
          </cell>
          <cell r="AK778">
            <v>0</v>
          </cell>
          <cell r="AL778">
            <v>0</v>
          </cell>
          <cell r="AM778">
            <v>0</v>
          </cell>
          <cell r="AQ778">
            <v>0</v>
          </cell>
          <cell r="AR778">
            <v>0</v>
          </cell>
          <cell r="AS778">
            <v>0</v>
          </cell>
          <cell r="AX778" t="e">
            <v>#N/A</v>
          </cell>
          <cell r="AY778" t="e">
            <v>#N/A</v>
          </cell>
          <cell r="AZ778" t="e">
            <v>#N/A</v>
          </cell>
          <cell r="BA778">
            <v>0</v>
          </cell>
        </row>
        <row r="779">
          <cell r="B779">
            <v>2597</v>
          </cell>
          <cell r="C779" t="str">
            <v>SHAHID</v>
          </cell>
          <cell r="D779" t="str">
            <v>ABDUL REHMAN</v>
          </cell>
          <cell r="E779" t="str">
            <v>PLOT NO. 50, ALIABAD,</v>
          </cell>
          <cell r="F779" t="str">
            <v>TANDOWALI MOHD NEER GHOSIYA MASJID,</v>
          </cell>
          <cell r="G779" t="str">
            <v>HYDERABAD.</v>
          </cell>
          <cell r="K779">
            <v>391</v>
          </cell>
          <cell r="L779">
            <v>391</v>
          </cell>
          <cell r="M779">
            <v>0</v>
          </cell>
          <cell r="N779">
            <v>391</v>
          </cell>
          <cell r="O779">
            <v>98</v>
          </cell>
          <cell r="P779">
            <v>78</v>
          </cell>
          <cell r="Q779">
            <v>215</v>
          </cell>
          <cell r="U779" t="str">
            <v>SHAHID</v>
          </cell>
          <cell r="Y779">
            <v>391</v>
          </cell>
          <cell r="Z779">
            <v>391</v>
          </cell>
          <cell r="AA779">
            <v>78</v>
          </cell>
          <cell r="AB779" t="str">
            <v>Non Filler</v>
          </cell>
          <cell r="AE779">
            <v>0</v>
          </cell>
          <cell r="AF779">
            <v>0</v>
          </cell>
          <cell r="AG779">
            <v>0</v>
          </cell>
          <cell r="AK779">
            <v>0</v>
          </cell>
          <cell r="AL779">
            <v>0</v>
          </cell>
          <cell r="AM779">
            <v>0</v>
          </cell>
          <cell r="AQ779">
            <v>0</v>
          </cell>
          <cell r="AR779">
            <v>0</v>
          </cell>
          <cell r="AS779">
            <v>0</v>
          </cell>
          <cell r="AX779" t="e">
            <v>#N/A</v>
          </cell>
          <cell r="AY779" t="e">
            <v>#N/A</v>
          </cell>
          <cell r="AZ779" t="e">
            <v>#N/A</v>
          </cell>
          <cell r="BA779">
            <v>0</v>
          </cell>
        </row>
        <row r="780">
          <cell r="B780">
            <v>2598</v>
          </cell>
          <cell r="C780" t="str">
            <v>SHAHBUDIN</v>
          </cell>
          <cell r="D780" t="str">
            <v>MOHD RAMZAN</v>
          </cell>
          <cell r="E780" t="str">
            <v>SHOP NO. 1391, PRINCE ALI ROAD,</v>
          </cell>
          <cell r="F780" t="str">
            <v>MARKET,</v>
          </cell>
          <cell r="G780" t="str">
            <v>HYDERABAD.</v>
          </cell>
          <cell r="K780">
            <v>113</v>
          </cell>
          <cell r="L780">
            <v>113</v>
          </cell>
          <cell r="M780">
            <v>0</v>
          </cell>
          <cell r="N780">
            <v>113</v>
          </cell>
          <cell r="O780">
            <v>28</v>
          </cell>
          <cell r="P780">
            <v>23</v>
          </cell>
          <cell r="Q780">
            <v>62</v>
          </cell>
          <cell r="U780" t="str">
            <v>SHAHBUDIN</v>
          </cell>
          <cell r="Y780">
            <v>113</v>
          </cell>
          <cell r="Z780">
            <v>113</v>
          </cell>
          <cell r="AA780">
            <v>23</v>
          </cell>
          <cell r="AB780" t="str">
            <v>Non Filler</v>
          </cell>
          <cell r="AE780">
            <v>0</v>
          </cell>
          <cell r="AF780">
            <v>0</v>
          </cell>
          <cell r="AG780">
            <v>0</v>
          </cell>
          <cell r="AK780">
            <v>0</v>
          </cell>
          <cell r="AL780">
            <v>0</v>
          </cell>
          <cell r="AM780">
            <v>0</v>
          </cell>
          <cell r="AQ780">
            <v>0</v>
          </cell>
          <cell r="AR780">
            <v>0</v>
          </cell>
          <cell r="AS780">
            <v>0</v>
          </cell>
          <cell r="AX780" t="e">
            <v>#N/A</v>
          </cell>
          <cell r="AY780" t="e">
            <v>#N/A</v>
          </cell>
          <cell r="AZ780" t="e">
            <v>#N/A</v>
          </cell>
          <cell r="BA780">
            <v>0</v>
          </cell>
        </row>
        <row r="781">
          <cell r="B781">
            <v>2599</v>
          </cell>
          <cell r="C781" t="str">
            <v>SALAM UDDIN</v>
          </cell>
          <cell r="D781" t="str">
            <v>ALI BAKGH</v>
          </cell>
          <cell r="E781" t="str">
            <v>RAN NAWAZ CYCLE STORE,</v>
          </cell>
          <cell r="F781" t="str">
            <v>STATION ROAD,</v>
          </cell>
          <cell r="G781" t="str">
            <v>HYDERABAD.</v>
          </cell>
          <cell r="K781">
            <v>57</v>
          </cell>
          <cell r="L781">
            <v>57</v>
          </cell>
          <cell r="M781">
            <v>0</v>
          </cell>
          <cell r="N781">
            <v>57</v>
          </cell>
          <cell r="O781">
            <v>14</v>
          </cell>
          <cell r="P781">
            <v>11</v>
          </cell>
          <cell r="Q781">
            <v>32</v>
          </cell>
          <cell r="U781" t="str">
            <v>SALAM UDDIN</v>
          </cell>
          <cell r="Y781">
            <v>57</v>
          </cell>
          <cell r="Z781">
            <v>57</v>
          </cell>
          <cell r="AA781">
            <v>11</v>
          </cell>
          <cell r="AB781" t="str">
            <v>Non Filler</v>
          </cell>
          <cell r="AE781">
            <v>0</v>
          </cell>
          <cell r="AF781">
            <v>0</v>
          </cell>
          <cell r="AG781">
            <v>0</v>
          </cell>
          <cell r="AK781">
            <v>0</v>
          </cell>
          <cell r="AL781">
            <v>0</v>
          </cell>
          <cell r="AM781">
            <v>0</v>
          </cell>
          <cell r="AQ781">
            <v>0</v>
          </cell>
          <cell r="AR781">
            <v>0</v>
          </cell>
          <cell r="AS781">
            <v>0</v>
          </cell>
          <cell r="AX781" t="e">
            <v>#N/A</v>
          </cell>
          <cell r="AY781" t="e">
            <v>#N/A</v>
          </cell>
          <cell r="AZ781" t="e">
            <v>#N/A</v>
          </cell>
          <cell r="BA781">
            <v>0</v>
          </cell>
        </row>
        <row r="782">
          <cell r="B782">
            <v>2600</v>
          </cell>
          <cell r="C782" t="str">
            <v>MOIN UDDIN</v>
          </cell>
          <cell r="D782" t="str">
            <v>BADAR UDDIN</v>
          </cell>
          <cell r="E782" t="str">
            <v>RAN NAWAZ CYCLE STORE,</v>
          </cell>
          <cell r="F782" t="str">
            <v>STATION ROAD,</v>
          </cell>
          <cell r="G782" t="str">
            <v>HYDERABAD.</v>
          </cell>
          <cell r="K782">
            <v>57</v>
          </cell>
          <cell r="L782">
            <v>57</v>
          </cell>
          <cell r="M782">
            <v>0</v>
          </cell>
          <cell r="N782">
            <v>57</v>
          </cell>
          <cell r="O782">
            <v>14</v>
          </cell>
          <cell r="P782">
            <v>11</v>
          </cell>
          <cell r="Q782">
            <v>32</v>
          </cell>
          <cell r="U782" t="str">
            <v>MOIN UDDIN</v>
          </cell>
          <cell r="Y782">
            <v>57</v>
          </cell>
          <cell r="Z782">
            <v>57</v>
          </cell>
          <cell r="AA782">
            <v>11</v>
          </cell>
          <cell r="AB782" t="str">
            <v>Non Filler</v>
          </cell>
          <cell r="AE782">
            <v>0</v>
          </cell>
          <cell r="AF782">
            <v>0</v>
          </cell>
          <cell r="AG782">
            <v>0</v>
          </cell>
          <cell r="AK782">
            <v>0</v>
          </cell>
          <cell r="AL782">
            <v>0</v>
          </cell>
          <cell r="AM782">
            <v>0</v>
          </cell>
          <cell r="AQ782">
            <v>0</v>
          </cell>
          <cell r="AR782">
            <v>0</v>
          </cell>
          <cell r="AS782">
            <v>0</v>
          </cell>
          <cell r="AX782" t="e">
            <v>#N/A</v>
          </cell>
          <cell r="AY782" t="e">
            <v>#N/A</v>
          </cell>
          <cell r="AZ782" t="e">
            <v>#N/A</v>
          </cell>
          <cell r="BA782">
            <v>0</v>
          </cell>
        </row>
        <row r="783">
          <cell r="B783">
            <v>2601</v>
          </cell>
          <cell r="C783" t="str">
            <v>IFTIKAR AHMED</v>
          </cell>
          <cell r="D783" t="str">
            <v>ALI AHMED</v>
          </cell>
          <cell r="E783" t="str">
            <v>RAN NAWAZ CYCLE STORE,</v>
          </cell>
          <cell r="F783" t="str">
            <v>STATION ROAD,</v>
          </cell>
          <cell r="G783" t="str">
            <v>HYDERABAD.</v>
          </cell>
          <cell r="K783">
            <v>57</v>
          </cell>
          <cell r="L783">
            <v>57</v>
          </cell>
          <cell r="M783">
            <v>0</v>
          </cell>
          <cell r="N783">
            <v>57</v>
          </cell>
          <cell r="O783">
            <v>14</v>
          </cell>
          <cell r="P783">
            <v>11</v>
          </cell>
          <cell r="Q783">
            <v>32</v>
          </cell>
          <cell r="U783" t="str">
            <v>IFTIKAR AHMED</v>
          </cell>
          <cell r="Y783">
            <v>57</v>
          </cell>
          <cell r="Z783">
            <v>57</v>
          </cell>
          <cell r="AA783">
            <v>11</v>
          </cell>
          <cell r="AB783" t="str">
            <v>Non Filler</v>
          </cell>
          <cell r="AE783">
            <v>0</v>
          </cell>
          <cell r="AF783">
            <v>0</v>
          </cell>
          <cell r="AG783">
            <v>0</v>
          </cell>
          <cell r="AK783">
            <v>0</v>
          </cell>
          <cell r="AL783">
            <v>0</v>
          </cell>
          <cell r="AM783">
            <v>0</v>
          </cell>
          <cell r="AQ783">
            <v>0</v>
          </cell>
          <cell r="AR783">
            <v>0</v>
          </cell>
          <cell r="AS783">
            <v>0</v>
          </cell>
          <cell r="AX783" t="e">
            <v>#N/A</v>
          </cell>
          <cell r="AY783" t="e">
            <v>#N/A</v>
          </cell>
          <cell r="AZ783" t="e">
            <v>#N/A</v>
          </cell>
          <cell r="BA783">
            <v>0</v>
          </cell>
        </row>
        <row r="784">
          <cell r="B784">
            <v>2603</v>
          </cell>
          <cell r="C784" t="str">
            <v>SHAHID MOHAMMED</v>
          </cell>
          <cell r="D784" t="str">
            <v>INAYAT HUSSAIN</v>
          </cell>
          <cell r="E784" t="str">
            <v>C/O. KHALID JAMAL H.NO. F-34,</v>
          </cell>
          <cell r="F784" t="str">
            <v>471/14, LAJPAT ROAD,</v>
          </cell>
          <cell r="G784" t="str">
            <v>HYDERABAD.</v>
          </cell>
          <cell r="K784">
            <v>224</v>
          </cell>
          <cell r="L784">
            <v>224</v>
          </cell>
          <cell r="M784">
            <v>0</v>
          </cell>
          <cell r="N784">
            <v>224</v>
          </cell>
          <cell r="O784">
            <v>56</v>
          </cell>
          <cell r="P784">
            <v>45</v>
          </cell>
          <cell r="Q784">
            <v>123</v>
          </cell>
          <cell r="U784" t="str">
            <v>SHAHID MOHAMMED</v>
          </cell>
          <cell r="Y784">
            <v>224</v>
          </cell>
          <cell r="Z784">
            <v>224</v>
          </cell>
          <cell r="AA784">
            <v>45</v>
          </cell>
          <cell r="AB784" t="str">
            <v>Non Filler</v>
          </cell>
          <cell r="AE784">
            <v>0</v>
          </cell>
          <cell r="AF784">
            <v>0</v>
          </cell>
          <cell r="AG784">
            <v>0</v>
          </cell>
          <cell r="AK784">
            <v>0</v>
          </cell>
          <cell r="AL784">
            <v>0</v>
          </cell>
          <cell r="AM784">
            <v>0</v>
          </cell>
          <cell r="AQ784">
            <v>0</v>
          </cell>
          <cell r="AR784">
            <v>0</v>
          </cell>
          <cell r="AS784">
            <v>0</v>
          </cell>
          <cell r="AX784" t="e">
            <v>#N/A</v>
          </cell>
          <cell r="AY784" t="e">
            <v>#N/A</v>
          </cell>
          <cell r="AZ784" t="e">
            <v>#N/A</v>
          </cell>
          <cell r="BA784">
            <v>0</v>
          </cell>
        </row>
        <row r="785">
          <cell r="B785">
            <v>2604</v>
          </cell>
          <cell r="C785" t="str">
            <v>YASMIN LATIF</v>
          </cell>
          <cell r="D785" t="str">
            <v>ABDUL LATIF</v>
          </cell>
          <cell r="E785" t="str">
            <v>FLAT NO-2, FIRDOS PLAZA,</v>
          </cell>
          <cell r="F785" t="str">
            <v>TILAK LINE,</v>
          </cell>
          <cell r="G785" t="str">
            <v>HYDERABAD.</v>
          </cell>
          <cell r="K785">
            <v>104</v>
          </cell>
          <cell r="L785">
            <v>104</v>
          </cell>
          <cell r="M785">
            <v>0</v>
          </cell>
          <cell r="N785">
            <v>104</v>
          </cell>
          <cell r="O785">
            <v>26</v>
          </cell>
          <cell r="P785">
            <v>21</v>
          </cell>
          <cell r="Q785">
            <v>57</v>
          </cell>
          <cell r="U785" t="str">
            <v>YASMIN LATIF</v>
          </cell>
          <cell r="Y785">
            <v>104</v>
          </cell>
          <cell r="Z785">
            <v>104</v>
          </cell>
          <cell r="AA785">
            <v>21</v>
          </cell>
          <cell r="AB785" t="str">
            <v>Non Filler</v>
          </cell>
          <cell r="AE785">
            <v>0</v>
          </cell>
          <cell r="AF785">
            <v>0</v>
          </cell>
          <cell r="AG785">
            <v>0</v>
          </cell>
          <cell r="AK785">
            <v>0</v>
          </cell>
          <cell r="AL785">
            <v>0</v>
          </cell>
          <cell r="AM785">
            <v>0</v>
          </cell>
          <cell r="AQ785">
            <v>0</v>
          </cell>
          <cell r="AR785">
            <v>0</v>
          </cell>
          <cell r="AS785">
            <v>0</v>
          </cell>
          <cell r="AX785" t="e">
            <v>#N/A</v>
          </cell>
          <cell r="AY785" t="e">
            <v>#N/A</v>
          </cell>
          <cell r="AZ785" t="e">
            <v>#N/A</v>
          </cell>
          <cell r="BA785">
            <v>0</v>
          </cell>
        </row>
        <row r="786">
          <cell r="B786">
            <v>2607</v>
          </cell>
          <cell r="C786" t="str">
            <v>MOHD BASHEER</v>
          </cell>
          <cell r="D786" t="str">
            <v>MOHD IDREES SOOFI</v>
          </cell>
          <cell r="E786" t="str">
            <v>SOOFI PAPER MART.,</v>
          </cell>
          <cell r="F786" t="str">
            <v>SHAHI BAZAR,</v>
          </cell>
          <cell r="G786" t="str">
            <v>HYDERABAD.</v>
          </cell>
          <cell r="K786">
            <v>647</v>
          </cell>
          <cell r="L786">
            <v>647</v>
          </cell>
          <cell r="M786">
            <v>0</v>
          </cell>
          <cell r="N786">
            <v>647</v>
          </cell>
          <cell r="O786">
            <v>162</v>
          </cell>
          <cell r="P786">
            <v>129</v>
          </cell>
          <cell r="Q786">
            <v>356</v>
          </cell>
          <cell r="U786" t="str">
            <v>MOHD BASHEER</v>
          </cell>
          <cell r="V786" t="str">
            <v>4130392936873</v>
          </cell>
          <cell r="Y786">
            <v>647</v>
          </cell>
          <cell r="Z786">
            <v>647</v>
          </cell>
          <cell r="AA786">
            <v>129</v>
          </cell>
          <cell r="AB786" t="str">
            <v>Non Filler</v>
          </cell>
          <cell r="AE786">
            <v>0</v>
          </cell>
          <cell r="AF786">
            <v>0</v>
          </cell>
          <cell r="AG786">
            <v>0</v>
          </cell>
          <cell r="AK786">
            <v>0</v>
          </cell>
          <cell r="AL786">
            <v>0</v>
          </cell>
          <cell r="AM786">
            <v>0</v>
          </cell>
          <cell r="AQ786">
            <v>0</v>
          </cell>
          <cell r="AR786">
            <v>0</v>
          </cell>
          <cell r="AS786">
            <v>0</v>
          </cell>
          <cell r="AX786" t="e">
            <v>#N/A</v>
          </cell>
          <cell r="AY786" t="e">
            <v>#N/A</v>
          </cell>
          <cell r="AZ786" t="e">
            <v>#N/A</v>
          </cell>
          <cell r="BA786">
            <v>0</v>
          </cell>
        </row>
        <row r="787">
          <cell r="B787">
            <v>2608</v>
          </cell>
          <cell r="C787" t="str">
            <v>MOHD AMIN</v>
          </cell>
          <cell r="D787" t="str">
            <v>MOHD YOUNUS</v>
          </cell>
          <cell r="E787" t="str">
            <v>SOOFI PAPER MART.,</v>
          </cell>
          <cell r="F787" t="str">
            <v>SHAHI BAZAR,</v>
          </cell>
          <cell r="G787" t="str">
            <v>HYDERABAD.</v>
          </cell>
          <cell r="K787">
            <v>647</v>
          </cell>
          <cell r="L787">
            <v>647</v>
          </cell>
          <cell r="M787">
            <v>0</v>
          </cell>
          <cell r="N787">
            <v>647</v>
          </cell>
          <cell r="O787">
            <v>162</v>
          </cell>
          <cell r="P787">
            <v>129</v>
          </cell>
          <cell r="Q787">
            <v>356</v>
          </cell>
          <cell r="U787" t="str">
            <v>MOHD AMIN</v>
          </cell>
          <cell r="V787" t="str">
            <v>45062215445</v>
          </cell>
          <cell r="Y787">
            <v>647</v>
          </cell>
          <cell r="Z787">
            <v>647</v>
          </cell>
          <cell r="AA787">
            <v>129</v>
          </cell>
          <cell r="AB787" t="str">
            <v>Non Filler</v>
          </cell>
          <cell r="AE787">
            <v>0</v>
          </cell>
          <cell r="AF787">
            <v>0</v>
          </cell>
          <cell r="AG787">
            <v>0</v>
          </cell>
          <cell r="AK787">
            <v>0</v>
          </cell>
          <cell r="AL787">
            <v>0</v>
          </cell>
          <cell r="AM787">
            <v>0</v>
          </cell>
          <cell r="AQ787">
            <v>0</v>
          </cell>
          <cell r="AR787">
            <v>0</v>
          </cell>
          <cell r="AS787">
            <v>0</v>
          </cell>
          <cell r="AX787" t="e">
            <v>#N/A</v>
          </cell>
          <cell r="AY787" t="e">
            <v>#N/A</v>
          </cell>
          <cell r="AZ787" t="e">
            <v>#N/A</v>
          </cell>
          <cell r="BA787">
            <v>0</v>
          </cell>
        </row>
        <row r="788">
          <cell r="B788">
            <v>2609</v>
          </cell>
          <cell r="C788" t="str">
            <v>MURID AHMAD MEHTAB</v>
          </cell>
          <cell r="D788" t="str">
            <v>M GHULAM HAIDER</v>
          </cell>
          <cell r="E788" t="str">
            <v>F6RF PAC KAMRA</v>
          </cell>
          <cell r="K788">
            <v>1864</v>
          </cell>
          <cell r="L788">
            <v>1864</v>
          </cell>
          <cell r="M788">
            <v>0</v>
          </cell>
          <cell r="N788">
            <v>1864</v>
          </cell>
          <cell r="O788">
            <v>466</v>
          </cell>
          <cell r="P788">
            <v>373</v>
          </cell>
          <cell r="Q788">
            <v>1025</v>
          </cell>
          <cell r="U788" t="str">
            <v>MURID AHMAD MEHTAB</v>
          </cell>
          <cell r="Y788">
            <v>1864</v>
          </cell>
          <cell r="Z788">
            <v>1864</v>
          </cell>
          <cell r="AA788">
            <v>373</v>
          </cell>
          <cell r="AB788" t="str">
            <v>Non Filler</v>
          </cell>
          <cell r="AE788">
            <v>0</v>
          </cell>
          <cell r="AF788">
            <v>0</v>
          </cell>
          <cell r="AG788">
            <v>0</v>
          </cell>
          <cell r="AK788">
            <v>0</v>
          </cell>
          <cell r="AL788">
            <v>0</v>
          </cell>
          <cell r="AM788">
            <v>0</v>
          </cell>
          <cell r="AQ788">
            <v>0</v>
          </cell>
          <cell r="AR788">
            <v>0</v>
          </cell>
          <cell r="AS788">
            <v>0</v>
          </cell>
          <cell r="AX788" t="e">
            <v>#N/A</v>
          </cell>
          <cell r="AY788" t="e">
            <v>#N/A</v>
          </cell>
          <cell r="AZ788" t="e">
            <v>#N/A</v>
          </cell>
          <cell r="BA788">
            <v>0</v>
          </cell>
        </row>
        <row r="789">
          <cell r="B789">
            <v>2612</v>
          </cell>
          <cell r="C789" t="str">
            <v>MUHAMMAD AGGHAR PASHA</v>
          </cell>
          <cell r="D789" t="str">
            <v>MUHAMMAD YOUNAS</v>
          </cell>
          <cell r="E789" t="str">
            <v>195-D GULFISHAN COLONY</v>
          </cell>
          <cell r="F789" t="str">
            <v>FAISALABAD</v>
          </cell>
          <cell r="K789">
            <v>391</v>
          </cell>
          <cell r="L789">
            <v>391</v>
          </cell>
          <cell r="M789">
            <v>0</v>
          </cell>
          <cell r="N789">
            <v>391</v>
          </cell>
          <cell r="O789">
            <v>98</v>
          </cell>
          <cell r="P789">
            <v>78</v>
          </cell>
          <cell r="Q789">
            <v>215</v>
          </cell>
          <cell r="U789" t="str">
            <v>MUHAMMAD AGGHAR PASHA</v>
          </cell>
          <cell r="Y789">
            <v>391</v>
          </cell>
          <cell r="Z789">
            <v>391</v>
          </cell>
          <cell r="AA789">
            <v>78</v>
          </cell>
          <cell r="AB789" t="str">
            <v>Non Filler</v>
          </cell>
          <cell r="AE789">
            <v>0</v>
          </cell>
          <cell r="AF789">
            <v>0</v>
          </cell>
          <cell r="AG789">
            <v>0</v>
          </cell>
          <cell r="AK789">
            <v>0</v>
          </cell>
          <cell r="AL789">
            <v>0</v>
          </cell>
          <cell r="AM789">
            <v>0</v>
          </cell>
          <cell r="AQ789">
            <v>0</v>
          </cell>
          <cell r="AR789">
            <v>0</v>
          </cell>
          <cell r="AS789">
            <v>0</v>
          </cell>
          <cell r="AX789" t="e">
            <v>#N/A</v>
          </cell>
          <cell r="AY789" t="e">
            <v>#N/A</v>
          </cell>
          <cell r="AZ789" t="e">
            <v>#N/A</v>
          </cell>
          <cell r="BA789">
            <v>0</v>
          </cell>
        </row>
        <row r="790">
          <cell r="B790">
            <v>2614</v>
          </cell>
          <cell r="C790" t="str">
            <v>REHAN AZIZ</v>
          </cell>
          <cell r="D790" t="str">
            <v>ABDUL AZIZ</v>
          </cell>
          <cell r="E790" t="str">
            <v>HOUS NO: 122-B UNIT NO. 5</v>
          </cell>
          <cell r="F790" t="str">
            <v>LATIFABAD HYDERABAD SINDH</v>
          </cell>
          <cell r="K790">
            <v>391</v>
          </cell>
          <cell r="L790">
            <v>391</v>
          </cell>
          <cell r="M790">
            <v>0</v>
          </cell>
          <cell r="N790">
            <v>391</v>
          </cell>
          <cell r="O790">
            <v>98</v>
          </cell>
          <cell r="P790">
            <v>78</v>
          </cell>
          <cell r="Q790">
            <v>215</v>
          </cell>
          <cell r="U790" t="str">
            <v>REHAN AZIZ</v>
          </cell>
          <cell r="Y790">
            <v>391</v>
          </cell>
          <cell r="Z790">
            <v>391</v>
          </cell>
          <cell r="AA790">
            <v>78</v>
          </cell>
          <cell r="AB790" t="str">
            <v>Non Filler</v>
          </cell>
          <cell r="AE790">
            <v>0</v>
          </cell>
          <cell r="AF790">
            <v>0</v>
          </cell>
          <cell r="AG790">
            <v>0</v>
          </cell>
          <cell r="AK790">
            <v>0</v>
          </cell>
          <cell r="AL790">
            <v>0</v>
          </cell>
          <cell r="AM790">
            <v>0</v>
          </cell>
          <cell r="AQ790">
            <v>0</v>
          </cell>
          <cell r="AR790">
            <v>0</v>
          </cell>
          <cell r="AS790">
            <v>0</v>
          </cell>
          <cell r="AX790" t="e">
            <v>#N/A</v>
          </cell>
          <cell r="AY790" t="e">
            <v>#N/A</v>
          </cell>
          <cell r="AZ790" t="e">
            <v>#N/A</v>
          </cell>
          <cell r="BA790">
            <v>0</v>
          </cell>
        </row>
        <row r="791">
          <cell r="B791">
            <v>2615</v>
          </cell>
          <cell r="C791" t="str">
            <v>MOHAMMAD INTISAR</v>
          </cell>
          <cell r="D791" t="str">
            <v>MOHAMMAD NISAR</v>
          </cell>
          <cell r="E791" t="str">
            <v>MOD SHOES SHOP NO-47C</v>
          </cell>
          <cell r="F791" t="str">
            <v>CANTT SHOPPING</v>
          </cell>
          <cell r="K791">
            <v>74</v>
          </cell>
          <cell r="L791">
            <v>74</v>
          </cell>
          <cell r="M791">
            <v>0</v>
          </cell>
          <cell r="N791">
            <v>74</v>
          </cell>
          <cell r="O791">
            <v>19</v>
          </cell>
          <cell r="P791">
            <v>15</v>
          </cell>
          <cell r="Q791">
            <v>40</v>
          </cell>
          <cell r="U791" t="str">
            <v>MOHAMMAD INTISAR</v>
          </cell>
          <cell r="Y791">
            <v>74</v>
          </cell>
          <cell r="Z791">
            <v>74</v>
          </cell>
          <cell r="AA791">
            <v>15</v>
          </cell>
          <cell r="AB791" t="str">
            <v>Non Filler</v>
          </cell>
          <cell r="AE791">
            <v>0</v>
          </cell>
          <cell r="AF791">
            <v>0</v>
          </cell>
          <cell r="AG791">
            <v>0</v>
          </cell>
          <cell r="AK791">
            <v>0</v>
          </cell>
          <cell r="AL791">
            <v>0</v>
          </cell>
          <cell r="AM791">
            <v>0</v>
          </cell>
          <cell r="AQ791">
            <v>0</v>
          </cell>
          <cell r="AR791">
            <v>0</v>
          </cell>
          <cell r="AS791">
            <v>0</v>
          </cell>
          <cell r="AX791" t="e">
            <v>#N/A</v>
          </cell>
          <cell r="AY791" t="e">
            <v>#N/A</v>
          </cell>
          <cell r="AZ791" t="e">
            <v>#N/A</v>
          </cell>
          <cell r="BA791">
            <v>0</v>
          </cell>
        </row>
        <row r="792">
          <cell r="B792">
            <v>2618</v>
          </cell>
          <cell r="C792" t="str">
            <v>ABDUL KARIM-S/O HUSSAIN</v>
          </cell>
          <cell r="D792" t="str">
            <v>HUSSAIN</v>
          </cell>
          <cell r="E792" t="str">
            <v>BUNGLOW NO.93 MUBFARK COLONY</v>
          </cell>
          <cell r="F792" t="str">
            <v>NEAR KYE HOSPITAL HYDERABAD</v>
          </cell>
          <cell r="K792">
            <v>145</v>
          </cell>
          <cell r="L792">
            <v>145</v>
          </cell>
          <cell r="M792">
            <v>0</v>
          </cell>
          <cell r="N792">
            <v>145</v>
          </cell>
          <cell r="O792">
            <v>36</v>
          </cell>
          <cell r="P792">
            <v>29</v>
          </cell>
          <cell r="Q792">
            <v>80</v>
          </cell>
          <cell r="U792" t="str">
            <v>ABDUL KARIM-S/O HUSSAIN</v>
          </cell>
          <cell r="V792" t="str">
            <v>4130351031557</v>
          </cell>
          <cell r="Y792">
            <v>145</v>
          </cell>
          <cell r="Z792">
            <v>145</v>
          </cell>
          <cell r="AA792">
            <v>29</v>
          </cell>
          <cell r="AB792" t="str">
            <v>Non Filler</v>
          </cell>
          <cell r="AE792">
            <v>0</v>
          </cell>
          <cell r="AF792">
            <v>0</v>
          </cell>
          <cell r="AG792">
            <v>0</v>
          </cell>
          <cell r="AK792">
            <v>0</v>
          </cell>
          <cell r="AL792">
            <v>0</v>
          </cell>
          <cell r="AM792">
            <v>0</v>
          </cell>
          <cell r="AQ792">
            <v>0</v>
          </cell>
          <cell r="AR792">
            <v>0</v>
          </cell>
          <cell r="AS792">
            <v>0</v>
          </cell>
          <cell r="AX792" t="e">
            <v>#N/A</v>
          </cell>
          <cell r="AY792" t="e">
            <v>#N/A</v>
          </cell>
          <cell r="AZ792" t="e">
            <v>#N/A</v>
          </cell>
          <cell r="BA792">
            <v>0</v>
          </cell>
        </row>
        <row r="793">
          <cell r="B793">
            <v>2619</v>
          </cell>
          <cell r="C793" t="str">
            <v>ALTAF AHMED KHAN</v>
          </cell>
          <cell r="D793" t="str">
            <v>GHULAM AHMED KHAN</v>
          </cell>
          <cell r="E793" t="str">
            <v>HOUSE NO:A-177/94 HIRABAD</v>
          </cell>
          <cell r="F793" t="str">
            <v>HYDERABAD</v>
          </cell>
          <cell r="K793">
            <v>178</v>
          </cell>
          <cell r="L793">
            <v>178</v>
          </cell>
          <cell r="M793">
            <v>0</v>
          </cell>
          <cell r="N793">
            <v>178</v>
          </cell>
          <cell r="O793">
            <v>45</v>
          </cell>
          <cell r="P793">
            <v>36</v>
          </cell>
          <cell r="Q793">
            <v>97</v>
          </cell>
          <cell r="U793" t="str">
            <v>ALTAF AHMED KHAN</v>
          </cell>
          <cell r="V793" t="str">
            <v>4130369452157</v>
          </cell>
          <cell r="Y793">
            <v>178</v>
          </cell>
          <cell r="Z793">
            <v>178</v>
          </cell>
          <cell r="AA793">
            <v>36</v>
          </cell>
          <cell r="AB793" t="str">
            <v>Non Filler</v>
          </cell>
          <cell r="AE793">
            <v>0</v>
          </cell>
          <cell r="AF793">
            <v>0</v>
          </cell>
          <cell r="AG793">
            <v>0</v>
          </cell>
          <cell r="AK793">
            <v>0</v>
          </cell>
          <cell r="AL793">
            <v>0</v>
          </cell>
          <cell r="AM793">
            <v>0</v>
          </cell>
          <cell r="AQ793">
            <v>0</v>
          </cell>
          <cell r="AR793">
            <v>0</v>
          </cell>
          <cell r="AS793">
            <v>0</v>
          </cell>
          <cell r="AX793" t="e">
            <v>#N/A</v>
          </cell>
          <cell r="AY793" t="e">
            <v>#N/A</v>
          </cell>
          <cell r="AZ793" t="e">
            <v>#N/A</v>
          </cell>
          <cell r="BA793">
            <v>0</v>
          </cell>
        </row>
        <row r="794">
          <cell r="B794">
            <v>2620</v>
          </cell>
          <cell r="C794" t="str">
            <v>ABDUL SATTAR MEMON</v>
          </cell>
          <cell r="D794" t="str">
            <v>NOOR MUHAMMED MEMON</v>
          </cell>
          <cell r="E794" t="str">
            <v>C/O NISAR AHMED QUAZI SR ASSISTANT</v>
          </cell>
          <cell r="F794" t="str">
            <v>NBP R.R HYDERABAD.</v>
          </cell>
          <cell r="K794">
            <v>167</v>
          </cell>
          <cell r="L794">
            <v>167</v>
          </cell>
          <cell r="M794">
            <v>0</v>
          </cell>
          <cell r="N794">
            <v>167</v>
          </cell>
          <cell r="O794">
            <v>42</v>
          </cell>
          <cell r="P794">
            <v>33</v>
          </cell>
          <cell r="Q794">
            <v>92</v>
          </cell>
          <cell r="U794" t="str">
            <v>ABDUL SATTAR MEMON</v>
          </cell>
          <cell r="Y794">
            <v>167</v>
          </cell>
          <cell r="Z794">
            <v>167</v>
          </cell>
          <cell r="AA794">
            <v>33</v>
          </cell>
          <cell r="AB794" t="str">
            <v>Non Filler</v>
          </cell>
          <cell r="AE794">
            <v>0</v>
          </cell>
          <cell r="AF794">
            <v>0</v>
          </cell>
          <cell r="AG794">
            <v>0</v>
          </cell>
          <cell r="AK794">
            <v>0</v>
          </cell>
          <cell r="AL794">
            <v>0</v>
          </cell>
          <cell r="AM794">
            <v>0</v>
          </cell>
          <cell r="AQ794">
            <v>0</v>
          </cell>
          <cell r="AR794">
            <v>0</v>
          </cell>
          <cell r="AS794">
            <v>0</v>
          </cell>
          <cell r="AX794" t="e">
            <v>#N/A</v>
          </cell>
          <cell r="AY794" t="e">
            <v>#N/A</v>
          </cell>
          <cell r="AZ794" t="e">
            <v>#N/A</v>
          </cell>
          <cell r="BA794">
            <v>0</v>
          </cell>
        </row>
        <row r="795">
          <cell r="B795">
            <v>2623</v>
          </cell>
          <cell r="C795" t="str">
            <v>ZILL-E-HUMA</v>
          </cell>
          <cell r="D795" t="str">
            <v>NAZIR AHMEED</v>
          </cell>
          <cell r="E795" t="str">
            <v>WEST VIEW BUILDING,</v>
          </cell>
          <cell r="F795" t="str">
            <v>HOUSE NO.1432/7,</v>
          </cell>
          <cell r="G795" t="str">
            <v>PRINCE ALI ROAD,</v>
          </cell>
          <cell r="H795" t="str">
            <v>HYDERABAD NO.7100</v>
          </cell>
          <cell r="K795">
            <v>1211</v>
          </cell>
          <cell r="L795">
            <v>1211</v>
          </cell>
          <cell r="M795">
            <v>0</v>
          </cell>
          <cell r="N795">
            <v>1211</v>
          </cell>
          <cell r="O795">
            <v>303</v>
          </cell>
          <cell r="P795">
            <v>242</v>
          </cell>
          <cell r="Q795">
            <v>666</v>
          </cell>
          <cell r="U795" t="str">
            <v>ZILL-E-HUMA</v>
          </cell>
          <cell r="V795" t="str">
            <v>4130393610756</v>
          </cell>
          <cell r="Y795">
            <v>1211</v>
          </cell>
          <cell r="Z795">
            <v>1211</v>
          </cell>
          <cell r="AA795">
            <v>242</v>
          </cell>
          <cell r="AB795" t="str">
            <v>Non Filler</v>
          </cell>
          <cell r="AE795">
            <v>0</v>
          </cell>
          <cell r="AF795">
            <v>0</v>
          </cell>
          <cell r="AG795">
            <v>0</v>
          </cell>
          <cell r="AK795">
            <v>0</v>
          </cell>
          <cell r="AL795">
            <v>0</v>
          </cell>
          <cell r="AM795">
            <v>0</v>
          </cell>
          <cell r="AQ795">
            <v>0</v>
          </cell>
          <cell r="AR795">
            <v>0</v>
          </cell>
          <cell r="AS795">
            <v>0</v>
          </cell>
          <cell r="AX795" t="e">
            <v>#N/A</v>
          </cell>
          <cell r="AY795" t="e">
            <v>#N/A</v>
          </cell>
          <cell r="AZ795" t="e">
            <v>#N/A</v>
          </cell>
          <cell r="BA795">
            <v>0</v>
          </cell>
        </row>
        <row r="796">
          <cell r="B796">
            <v>2624</v>
          </cell>
          <cell r="C796" t="str">
            <v>SHAHIDA BANO</v>
          </cell>
          <cell r="D796" t="str">
            <v>MUHAMMAD RAFIQUE</v>
          </cell>
          <cell r="E796" t="str">
            <v>C/O KAUSAR RADIO AND T.V</v>
          </cell>
          <cell r="F796" t="str">
            <v>HOUSE. D-42/412 SHAHI BAZAR</v>
          </cell>
          <cell r="G796" t="str">
            <v>HYDERABAD</v>
          </cell>
          <cell r="K796">
            <v>259</v>
          </cell>
          <cell r="L796">
            <v>259</v>
          </cell>
          <cell r="M796">
            <v>0</v>
          </cell>
          <cell r="N796">
            <v>259</v>
          </cell>
          <cell r="O796">
            <v>65</v>
          </cell>
          <cell r="P796">
            <v>52</v>
          </cell>
          <cell r="Q796">
            <v>142</v>
          </cell>
          <cell r="U796" t="str">
            <v>SHAHIDA BANO</v>
          </cell>
          <cell r="Y796">
            <v>259</v>
          </cell>
          <cell r="Z796">
            <v>259</v>
          </cell>
          <cell r="AA796">
            <v>52</v>
          </cell>
          <cell r="AB796" t="str">
            <v>Non Filler</v>
          </cell>
          <cell r="AE796">
            <v>0</v>
          </cell>
          <cell r="AF796">
            <v>0</v>
          </cell>
          <cell r="AG796">
            <v>0</v>
          </cell>
          <cell r="AK796">
            <v>0</v>
          </cell>
          <cell r="AL796">
            <v>0</v>
          </cell>
          <cell r="AM796">
            <v>0</v>
          </cell>
          <cell r="AQ796">
            <v>0</v>
          </cell>
          <cell r="AR796">
            <v>0</v>
          </cell>
          <cell r="AS796">
            <v>0</v>
          </cell>
          <cell r="AX796" t="e">
            <v>#N/A</v>
          </cell>
          <cell r="AY796" t="e">
            <v>#N/A</v>
          </cell>
          <cell r="AZ796" t="e">
            <v>#N/A</v>
          </cell>
          <cell r="BA796">
            <v>0</v>
          </cell>
        </row>
        <row r="797">
          <cell r="B797">
            <v>2625</v>
          </cell>
          <cell r="C797" t="str">
            <v>SHAHIA BANO</v>
          </cell>
          <cell r="D797" t="str">
            <v>MUHAMMAD RAFIQE</v>
          </cell>
          <cell r="E797" t="str">
            <v>C/O KAUSAR RADIO AND T.V HOUSE</v>
          </cell>
          <cell r="F797" t="str">
            <v>D-42/412 SHAHI BAZAR HYDERABAD</v>
          </cell>
          <cell r="K797">
            <v>259</v>
          </cell>
          <cell r="L797">
            <v>259</v>
          </cell>
          <cell r="M797">
            <v>0</v>
          </cell>
          <cell r="N797">
            <v>259</v>
          </cell>
          <cell r="O797">
            <v>65</v>
          </cell>
          <cell r="P797">
            <v>52</v>
          </cell>
          <cell r="Q797">
            <v>142</v>
          </cell>
          <cell r="U797" t="str">
            <v>SHAHIA BANO</v>
          </cell>
          <cell r="Y797">
            <v>259</v>
          </cell>
          <cell r="Z797">
            <v>259</v>
          </cell>
          <cell r="AA797">
            <v>52</v>
          </cell>
          <cell r="AB797" t="str">
            <v>Non Filler</v>
          </cell>
          <cell r="AE797">
            <v>0</v>
          </cell>
          <cell r="AF797">
            <v>0</v>
          </cell>
          <cell r="AG797">
            <v>0</v>
          </cell>
          <cell r="AK797">
            <v>0</v>
          </cell>
          <cell r="AL797">
            <v>0</v>
          </cell>
          <cell r="AM797">
            <v>0</v>
          </cell>
          <cell r="AQ797">
            <v>0</v>
          </cell>
          <cell r="AR797">
            <v>0</v>
          </cell>
          <cell r="AS797">
            <v>0</v>
          </cell>
          <cell r="AX797" t="e">
            <v>#N/A</v>
          </cell>
          <cell r="AY797" t="e">
            <v>#N/A</v>
          </cell>
          <cell r="AZ797" t="e">
            <v>#N/A</v>
          </cell>
          <cell r="BA797">
            <v>0</v>
          </cell>
        </row>
        <row r="798">
          <cell r="B798">
            <v>2626</v>
          </cell>
          <cell r="C798" t="str">
            <v>NISAR AHMAD RAJPOOT</v>
          </cell>
          <cell r="D798" t="str">
            <v>MUHAMMAD SHARIF</v>
          </cell>
          <cell r="E798" t="str">
            <v>C/O. KAUSAR RADIO AND T.V</v>
          </cell>
          <cell r="F798" t="str">
            <v>HOUSE. D-42/412 SHAHI BAZAR</v>
          </cell>
          <cell r="G798" t="str">
            <v>HYDERABAD</v>
          </cell>
          <cell r="K798">
            <v>259</v>
          </cell>
          <cell r="L798">
            <v>259</v>
          </cell>
          <cell r="M798">
            <v>0</v>
          </cell>
          <cell r="N798">
            <v>259</v>
          </cell>
          <cell r="O798">
            <v>65</v>
          </cell>
          <cell r="P798">
            <v>52</v>
          </cell>
          <cell r="Q798">
            <v>142</v>
          </cell>
          <cell r="U798" t="str">
            <v>NISAR AHMAD RAJPOOT</v>
          </cell>
          <cell r="Y798">
            <v>259</v>
          </cell>
          <cell r="Z798">
            <v>259</v>
          </cell>
          <cell r="AA798">
            <v>52</v>
          </cell>
          <cell r="AB798" t="str">
            <v>Non Filler</v>
          </cell>
          <cell r="AE798">
            <v>0</v>
          </cell>
          <cell r="AF798">
            <v>0</v>
          </cell>
          <cell r="AG798">
            <v>0</v>
          </cell>
          <cell r="AK798">
            <v>0</v>
          </cell>
          <cell r="AL798">
            <v>0</v>
          </cell>
          <cell r="AM798">
            <v>0</v>
          </cell>
          <cell r="AQ798">
            <v>0</v>
          </cell>
          <cell r="AR798">
            <v>0</v>
          </cell>
          <cell r="AS798">
            <v>0</v>
          </cell>
          <cell r="AX798" t="e">
            <v>#N/A</v>
          </cell>
          <cell r="AY798" t="e">
            <v>#N/A</v>
          </cell>
          <cell r="AZ798" t="e">
            <v>#N/A</v>
          </cell>
          <cell r="BA798">
            <v>0</v>
          </cell>
        </row>
        <row r="799">
          <cell r="B799">
            <v>2627</v>
          </cell>
          <cell r="C799" t="str">
            <v>ZAHOOR AHMAD</v>
          </cell>
          <cell r="D799" t="str">
            <v>MOHAMMAD HANIF</v>
          </cell>
          <cell r="E799" t="str">
            <v>23 MITHRA ST. SHAM NAGAR LAHORE</v>
          </cell>
          <cell r="F799" t="str">
            <v>PAKISTAN</v>
          </cell>
          <cell r="K799">
            <v>1956</v>
          </cell>
          <cell r="L799">
            <v>1956</v>
          </cell>
          <cell r="M799">
            <v>0</v>
          </cell>
          <cell r="N799">
            <v>1956</v>
          </cell>
          <cell r="O799">
            <v>489</v>
          </cell>
          <cell r="P799">
            <v>391</v>
          </cell>
          <cell r="Q799">
            <v>1076</v>
          </cell>
          <cell r="U799" t="str">
            <v>ZAHOOR AHMAD</v>
          </cell>
          <cell r="Y799">
            <v>1956</v>
          </cell>
          <cell r="Z799">
            <v>1956</v>
          </cell>
          <cell r="AA799">
            <v>391</v>
          </cell>
          <cell r="AB799" t="str">
            <v>Non Filler</v>
          </cell>
          <cell r="AE799">
            <v>0</v>
          </cell>
          <cell r="AF799">
            <v>0</v>
          </cell>
          <cell r="AG799">
            <v>0</v>
          </cell>
          <cell r="AK799">
            <v>0</v>
          </cell>
          <cell r="AL799">
            <v>0</v>
          </cell>
          <cell r="AM799">
            <v>0</v>
          </cell>
          <cell r="AQ799">
            <v>0</v>
          </cell>
          <cell r="AR799">
            <v>0</v>
          </cell>
          <cell r="AS799">
            <v>0</v>
          </cell>
          <cell r="AX799" t="e">
            <v>#N/A</v>
          </cell>
          <cell r="AY799" t="e">
            <v>#N/A</v>
          </cell>
          <cell r="AZ799" t="e">
            <v>#N/A</v>
          </cell>
          <cell r="BA799">
            <v>0</v>
          </cell>
        </row>
        <row r="800">
          <cell r="B800">
            <v>2628</v>
          </cell>
          <cell r="C800" t="str">
            <v>MOHAMMAD SHAFIQ</v>
          </cell>
          <cell r="D800" t="str">
            <v>REHMAT ALI</v>
          </cell>
          <cell r="E800" t="str">
            <v>C/O.REAR ADMIRAL AHMAD HAYAT SI(M)</v>
          </cell>
          <cell r="F800" t="str">
            <v>HOUSE NO.B-3, STREET NO.16, E-8,</v>
          </cell>
          <cell r="G800" t="str">
            <v>ISLAMABAD</v>
          </cell>
          <cell r="K800">
            <v>1956</v>
          </cell>
          <cell r="L800">
            <v>1956</v>
          </cell>
          <cell r="M800">
            <v>0</v>
          </cell>
          <cell r="N800">
            <v>1956</v>
          </cell>
          <cell r="O800">
            <v>489</v>
          </cell>
          <cell r="P800">
            <v>391</v>
          </cell>
          <cell r="Q800">
            <v>1076</v>
          </cell>
          <cell r="U800" t="str">
            <v>MOHAMMAD SHAFIQ</v>
          </cell>
          <cell r="Y800">
            <v>1956</v>
          </cell>
          <cell r="Z800">
            <v>1956</v>
          </cell>
          <cell r="AA800">
            <v>391</v>
          </cell>
          <cell r="AB800" t="str">
            <v>Non Filler</v>
          </cell>
          <cell r="AE800">
            <v>0</v>
          </cell>
          <cell r="AF800">
            <v>0</v>
          </cell>
          <cell r="AG800">
            <v>0</v>
          </cell>
          <cell r="AK800">
            <v>0</v>
          </cell>
          <cell r="AL800">
            <v>0</v>
          </cell>
          <cell r="AM800">
            <v>0</v>
          </cell>
          <cell r="AQ800">
            <v>0</v>
          </cell>
          <cell r="AR800">
            <v>0</v>
          </cell>
          <cell r="AS800">
            <v>0</v>
          </cell>
          <cell r="AX800" t="e">
            <v>#N/A</v>
          </cell>
          <cell r="AY800" t="e">
            <v>#N/A</v>
          </cell>
          <cell r="AZ800" t="e">
            <v>#N/A</v>
          </cell>
          <cell r="BA800">
            <v>0</v>
          </cell>
        </row>
        <row r="801">
          <cell r="B801">
            <v>2629</v>
          </cell>
          <cell r="C801" t="str">
            <v>SHAFI AHMED KHAN</v>
          </cell>
          <cell r="D801" t="str">
            <v>ABDUL AZIZ KHAN</v>
          </cell>
          <cell r="E801" t="str">
            <v>N.B.P.DESC AIMAI HOUSE</v>
          </cell>
          <cell r="F801" t="str">
            <v>BRANCH SADDAR KARACHI</v>
          </cell>
          <cell r="K801">
            <v>391</v>
          </cell>
          <cell r="L801">
            <v>391</v>
          </cell>
          <cell r="M801">
            <v>0</v>
          </cell>
          <cell r="N801">
            <v>391</v>
          </cell>
          <cell r="O801">
            <v>98</v>
          </cell>
          <cell r="P801">
            <v>78</v>
          </cell>
          <cell r="Q801">
            <v>215</v>
          </cell>
          <cell r="U801" t="str">
            <v>SHAFI AHMED KHAN</v>
          </cell>
          <cell r="Y801">
            <v>391</v>
          </cell>
          <cell r="Z801">
            <v>391</v>
          </cell>
          <cell r="AA801">
            <v>78</v>
          </cell>
          <cell r="AB801" t="str">
            <v>Non Filler</v>
          </cell>
          <cell r="AE801">
            <v>0</v>
          </cell>
          <cell r="AF801">
            <v>0</v>
          </cell>
          <cell r="AG801">
            <v>0</v>
          </cell>
          <cell r="AK801">
            <v>0</v>
          </cell>
          <cell r="AL801">
            <v>0</v>
          </cell>
          <cell r="AM801">
            <v>0</v>
          </cell>
          <cell r="AQ801">
            <v>0</v>
          </cell>
          <cell r="AR801">
            <v>0</v>
          </cell>
          <cell r="AS801">
            <v>0</v>
          </cell>
          <cell r="AX801" t="e">
            <v>#N/A</v>
          </cell>
          <cell r="AY801" t="e">
            <v>#N/A</v>
          </cell>
          <cell r="AZ801" t="e">
            <v>#N/A</v>
          </cell>
          <cell r="BA801">
            <v>0</v>
          </cell>
        </row>
        <row r="802">
          <cell r="B802">
            <v>2630</v>
          </cell>
          <cell r="C802" t="str">
            <v>IMTIAZ HUSSAIN</v>
          </cell>
          <cell r="D802" t="str">
            <v>WAJID HUSSAIN</v>
          </cell>
          <cell r="E802" t="str">
            <v>NBP. K E S C  BRANCH.</v>
          </cell>
          <cell r="K802">
            <v>1956</v>
          </cell>
          <cell r="L802">
            <v>1956</v>
          </cell>
          <cell r="M802">
            <v>0</v>
          </cell>
          <cell r="N802">
            <v>1956</v>
          </cell>
          <cell r="O802">
            <v>489</v>
          </cell>
          <cell r="P802">
            <v>391</v>
          </cell>
          <cell r="Q802">
            <v>1076</v>
          </cell>
          <cell r="U802" t="str">
            <v>IMTIAZ HUSSAIN</v>
          </cell>
          <cell r="Y802">
            <v>1956</v>
          </cell>
          <cell r="Z802">
            <v>1956</v>
          </cell>
          <cell r="AA802">
            <v>391</v>
          </cell>
          <cell r="AB802" t="str">
            <v>Non Filler</v>
          </cell>
          <cell r="AE802">
            <v>0</v>
          </cell>
          <cell r="AF802">
            <v>0</v>
          </cell>
          <cell r="AG802">
            <v>0</v>
          </cell>
          <cell r="AK802">
            <v>0</v>
          </cell>
          <cell r="AL802">
            <v>0</v>
          </cell>
          <cell r="AM802">
            <v>0</v>
          </cell>
          <cell r="AQ802">
            <v>0</v>
          </cell>
          <cell r="AR802">
            <v>0</v>
          </cell>
          <cell r="AS802">
            <v>0</v>
          </cell>
          <cell r="AX802" t="e">
            <v>#N/A</v>
          </cell>
          <cell r="AY802" t="e">
            <v>#N/A</v>
          </cell>
          <cell r="AZ802" t="e">
            <v>#N/A</v>
          </cell>
          <cell r="BA802">
            <v>0</v>
          </cell>
        </row>
        <row r="803">
          <cell r="B803">
            <v>2632</v>
          </cell>
          <cell r="C803" t="str">
            <v>SHER BANO</v>
          </cell>
          <cell r="D803" t="str">
            <v>ABDUL QADAR</v>
          </cell>
          <cell r="E803" t="str">
            <v>175/8 AZIZABAD F.B.AREA KARACHI</v>
          </cell>
          <cell r="K803">
            <v>662</v>
          </cell>
          <cell r="L803">
            <v>662</v>
          </cell>
          <cell r="M803">
            <v>0</v>
          </cell>
          <cell r="N803">
            <v>662</v>
          </cell>
          <cell r="O803">
            <v>166</v>
          </cell>
          <cell r="P803">
            <v>132</v>
          </cell>
          <cell r="Q803">
            <v>364</v>
          </cell>
          <cell r="U803" t="str">
            <v>SHER BANO</v>
          </cell>
          <cell r="Y803">
            <v>662</v>
          </cell>
          <cell r="Z803">
            <v>662</v>
          </cell>
          <cell r="AA803">
            <v>132</v>
          </cell>
          <cell r="AB803" t="str">
            <v>Non Filler</v>
          </cell>
          <cell r="AE803">
            <v>0</v>
          </cell>
          <cell r="AF803">
            <v>0</v>
          </cell>
          <cell r="AG803">
            <v>0</v>
          </cell>
          <cell r="AK803">
            <v>0</v>
          </cell>
          <cell r="AL803">
            <v>0</v>
          </cell>
          <cell r="AM803">
            <v>0</v>
          </cell>
          <cell r="AQ803">
            <v>0</v>
          </cell>
          <cell r="AR803">
            <v>0</v>
          </cell>
          <cell r="AS803">
            <v>0</v>
          </cell>
          <cell r="AX803" t="e">
            <v>#N/A</v>
          </cell>
          <cell r="AY803" t="e">
            <v>#N/A</v>
          </cell>
          <cell r="AZ803" t="e">
            <v>#N/A</v>
          </cell>
          <cell r="BA803">
            <v>0</v>
          </cell>
        </row>
        <row r="804">
          <cell r="B804">
            <v>2634</v>
          </cell>
          <cell r="C804" t="str">
            <v>IMRAN AHMED BURNEY</v>
          </cell>
          <cell r="D804" t="str">
            <v>NAFIS AHMED BURNEY</v>
          </cell>
          <cell r="E804" t="str">
            <v>N.B.P BOMBAY BAZAR BRANCH</v>
          </cell>
          <cell r="F804" t="str">
            <v>KARACHI</v>
          </cell>
          <cell r="K804">
            <v>138</v>
          </cell>
          <cell r="L804">
            <v>138</v>
          </cell>
          <cell r="M804">
            <v>0</v>
          </cell>
          <cell r="N804">
            <v>138</v>
          </cell>
          <cell r="O804">
            <v>35</v>
          </cell>
          <cell r="P804">
            <v>28</v>
          </cell>
          <cell r="Q804">
            <v>75</v>
          </cell>
          <cell r="U804" t="str">
            <v>IMRAN AHMED BURNEY</v>
          </cell>
          <cell r="Y804">
            <v>138</v>
          </cell>
          <cell r="Z804">
            <v>138</v>
          </cell>
          <cell r="AA804">
            <v>28</v>
          </cell>
          <cell r="AB804" t="str">
            <v>Non Filler</v>
          </cell>
          <cell r="AE804">
            <v>0</v>
          </cell>
          <cell r="AF804">
            <v>0</v>
          </cell>
          <cell r="AG804">
            <v>0</v>
          </cell>
          <cell r="AK804">
            <v>0</v>
          </cell>
          <cell r="AL804">
            <v>0</v>
          </cell>
          <cell r="AM804">
            <v>0</v>
          </cell>
          <cell r="AQ804">
            <v>0</v>
          </cell>
          <cell r="AR804">
            <v>0</v>
          </cell>
          <cell r="AS804">
            <v>0</v>
          </cell>
          <cell r="AX804" t="e">
            <v>#N/A</v>
          </cell>
          <cell r="AY804" t="e">
            <v>#N/A</v>
          </cell>
          <cell r="AZ804" t="e">
            <v>#N/A</v>
          </cell>
          <cell r="BA804">
            <v>0</v>
          </cell>
        </row>
        <row r="805">
          <cell r="B805">
            <v>2635</v>
          </cell>
          <cell r="C805" t="str">
            <v>FAISAL PARVEZ SIDDIQUI</v>
          </cell>
          <cell r="D805" t="str">
            <v>MUHAMMED ZUBAIR SIDDIQUI</v>
          </cell>
          <cell r="E805" t="str">
            <v>B 46 ROSHAN BAGH SOCIETY BLOCK</v>
          </cell>
          <cell r="F805" t="str">
            <v>19 F.B.AREA, KARACHI</v>
          </cell>
          <cell r="K805">
            <v>1956</v>
          </cell>
          <cell r="L805">
            <v>1956</v>
          </cell>
          <cell r="M805">
            <v>0</v>
          </cell>
          <cell r="N805">
            <v>1956</v>
          </cell>
          <cell r="O805">
            <v>489</v>
          </cell>
          <cell r="P805">
            <v>293</v>
          </cell>
          <cell r="Q805">
            <v>1174</v>
          </cell>
          <cell r="U805" t="str">
            <v>FAISAL PARVEZ SIDDIQUI</v>
          </cell>
          <cell r="V805" t="str">
            <v>9150901505115</v>
          </cell>
          <cell r="Y805">
            <v>1956</v>
          </cell>
          <cell r="Z805">
            <v>1956</v>
          </cell>
          <cell r="AA805">
            <v>293</v>
          </cell>
          <cell r="AB805" t="str">
            <v>Filler</v>
          </cell>
          <cell r="AE805">
            <v>0</v>
          </cell>
          <cell r="AF805">
            <v>0</v>
          </cell>
          <cell r="AG805">
            <v>0</v>
          </cell>
          <cell r="AK805">
            <v>0</v>
          </cell>
          <cell r="AL805">
            <v>0</v>
          </cell>
          <cell r="AM805">
            <v>0</v>
          </cell>
          <cell r="AQ805">
            <v>0</v>
          </cell>
          <cell r="AR805">
            <v>0</v>
          </cell>
          <cell r="AS805">
            <v>0</v>
          </cell>
          <cell r="AX805" t="e">
            <v>#N/A</v>
          </cell>
          <cell r="AY805" t="e">
            <v>#N/A</v>
          </cell>
          <cell r="AZ805" t="e">
            <v>#N/A</v>
          </cell>
          <cell r="BA805">
            <v>0</v>
          </cell>
        </row>
        <row r="806">
          <cell r="B806">
            <v>2638</v>
          </cell>
          <cell r="C806" t="str">
            <v>MOSHIN ALI</v>
          </cell>
          <cell r="D806" t="str">
            <v>JAFAR ALI</v>
          </cell>
          <cell r="E806" t="str">
            <v>G.27. COTTON EXCHANGE BUILDING</v>
          </cell>
          <cell r="F806" t="str">
            <v>KARACHI</v>
          </cell>
          <cell r="K806">
            <v>913</v>
          </cell>
          <cell r="L806">
            <v>913</v>
          </cell>
          <cell r="M806">
            <v>0</v>
          </cell>
          <cell r="N806">
            <v>913</v>
          </cell>
          <cell r="O806">
            <v>228</v>
          </cell>
          <cell r="P806">
            <v>183</v>
          </cell>
          <cell r="Q806">
            <v>502</v>
          </cell>
          <cell r="U806" t="str">
            <v>MOSHIN ALI</v>
          </cell>
          <cell r="Y806">
            <v>913</v>
          </cell>
          <cell r="Z806">
            <v>913</v>
          </cell>
          <cell r="AA806">
            <v>183</v>
          </cell>
          <cell r="AB806" t="str">
            <v>Non Filler</v>
          </cell>
          <cell r="AE806">
            <v>0</v>
          </cell>
          <cell r="AF806">
            <v>0</v>
          </cell>
          <cell r="AG806">
            <v>0</v>
          </cell>
          <cell r="AK806">
            <v>0</v>
          </cell>
          <cell r="AL806">
            <v>0</v>
          </cell>
          <cell r="AM806">
            <v>0</v>
          </cell>
          <cell r="AQ806">
            <v>0</v>
          </cell>
          <cell r="AR806">
            <v>0</v>
          </cell>
          <cell r="AS806">
            <v>0</v>
          </cell>
          <cell r="AX806" t="e">
            <v>#N/A</v>
          </cell>
          <cell r="AY806" t="e">
            <v>#N/A</v>
          </cell>
          <cell r="AZ806" t="e">
            <v>#N/A</v>
          </cell>
          <cell r="BA806">
            <v>0</v>
          </cell>
        </row>
        <row r="807">
          <cell r="B807">
            <v>2639</v>
          </cell>
          <cell r="C807" t="str">
            <v>ANWAR ALI</v>
          </cell>
          <cell r="D807" t="str">
            <v>BAQAR ALI</v>
          </cell>
          <cell r="E807" t="str">
            <v>FLAT # 502,5TH FLOOR G.M.PARK VIEW</v>
          </cell>
          <cell r="F807" t="str">
            <v>SOLDIER BAZAR # 2,</v>
          </cell>
          <cell r="G807" t="str">
            <v>KARACHI.</v>
          </cell>
          <cell r="K807">
            <v>647</v>
          </cell>
          <cell r="L807">
            <v>647</v>
          </cell>
          <cell r="M807">
            <v>0</v>
          </cell>
          <cell r="N807">
            <v>647</v>
          </cell>
          <cell r="O807">
            <v>162</v>
          </cell>
          <cell r="P807">
            <v>129</v>
          </cell>
          <cell r="Q807">
            <v>356</v>
          </cell>
          <cell r="U807" t="str">
            <v>ANWAR ALI</v>
          </cell>
          <cell r="Y807">
            <v>647</v>
          </cell>
          <cell r="Z807">
            <v>647</v>
          </cell>
          <cell r="AA807">
            <v>129</v>
          </cell>
          <cell r="AB807" t="str">
            <v>Non Filler</v>
          </cell>
          <cell r="AE807">
            <v>0</v>
          </cell>
          <cell r="AF807">
            <v>0</v>
          </cell>
          <cell r="AG807">
            <v>0</v>
          </cell>
          <cell r="AK807">
            <v>0</v>
          </cell>
          <cell r="AL807">
            <v>0</v>
          </cell>
          <cell r="AM807">
            <v>0</v>
          </cell>
          <cell r="AQ807">
            <v>0</v>
          </cell>
          <cell r="AR807">
            <v>0</v>
          </cell>
          <cell r="AS807">
            <v>0</v>
          </cell>
          <cell r="AX807" t="e">
            <v>#N/A</v>
          </cell>
          <cell r="AY807" t="e">
            <v>#N/A</v>
          </cell>
          <cell r="AZ807" t="e">
            <v>#N/A</v>
          </cell>
          <cell r="BA807">
            <v>0</v>
          </cell>
        </row>
        <row r="808">
          <cell r="B808">
            <v>2640</v>
          </cell>
          <cell r="C808" t="str">
            <v>HOHAMMAD MURSALIN</v>
          </cell>
          <cell r="D808" t="str">
            <v>MOHAMMAD YASIN</v>
          </cell>
          <cell r="E808" t="str">
            <v>B-10 FAL AKNVMA FLAZS UNIVERSITY</v>
          </cell>
          <cell r="F808" t="str">
            <v>ROAD KARACHI</v>
          </cell>
          <cell r="K808">
            <v>1332</v>
          </cell>
          <cell r="L808">
            <v>1332</v>
          </cell>
          <cell r="M808">
            <v>0</v>
          </cell>
          <cell r="N808">
            <v>1332</v>
          </cell>
          <cell r="O808">
            <v>333</v>
          </cell>
          <cell r="P808">
            <v>266</v>
          </cell>
          <cell r="Q808">
            <v>733</v>
          </cell>
          <cell r="U808" t="str">
            <v>HOHAMMAD MURSALIN</v>
          </cell>
          <cell r="Y808">
            <v>1332</v>
          </cell>
          <cell r="Z808">
            <v>1332</v>
          </cell>
          <cell r="AA808">
            <v>266</v>
          </cell>
          <cell r="AB808" t="str">
            <v>Non Filler</v>
          </cell>
          <cell r="AE808">
            <v>0</v>
          </cell>
          <cell r="AF808">
            <v>0</v>
          </cell>
          <cell r="AG808">
            <v>0</v>
          </cell>
          <cell r="AK808">
            <v>0</v>
          </cell>
          <cell r="AL808">
            <v>0</v>
          </cell>
          <cell r="AM808">
            <v>0</v>
          </cell>
          <cell r="AQ808">
            <v>0</v>
          </cell>
          <cell r="AR808">
            <v>0</v>
          </cell>
          <cell r="AS808">
            <v>0</v>
          </cell>
          <cell r="AX808" t="e">
            <v>#N/A</v>
          </cell>
          <cell r="AY808" t="e">
            <v>#N/A</v>
          </cell>
          <cell r="AZ808" t="e">
            <v>#N/A</v>
          </cell>
          <cell r="BA808">
            <v>0</v>
          </cell>
        </row>
        <row r="809">
          <cell r="B809">
            <v>2643</v>
          </cell>
          <cell r="C809" t="str">
            <v>RAFIQA</v>
          </cell>
          <cell r="D809" t="str">
            <v>HAROON</v>
          </cell>
          <cell r="E809" t="str">
            <v>B-3 FALAKNUMA FLATS UNIVERSITY</v>
          </cell>
          <cell r="F809" t="str">
            <v>ROAD KARACHI</v>
          </cell>
          <cell r="K809">
            <v>405</v>
          </cell>
          <cell r="L809">
            <v>405</v>
          </cell>
          <cell r="M809">
            <v>0</v>
          </cell>
          <cell r="N809">
            <v>405</v>
          </cell>
          <cell r="O809">
            <v>101</v>
          </cell>
          <cell r="P809">
            <v>81</v>
          </cell>
          <cell r="Q809">
            <v>223</v>
          </cell>
          <cell r="U809" t="str">
            <v>RAFIQA</v>
          </cell>
          <cell r="V809" t="str">
            <v>4220104568396</v>
          </cell>
          <cell r="Y809">
            <v>405</v>
          </cell>
          <cell r="Z809">
            <v>405</v>
          </cell>
          <cell r="AA809">
            <v>81</v>
          </cell>
          <cell r="AB809" t="str">
            <v>Non Filler</v>
          </cell>
          <cell r="AE809">
            <v>0</v>
          </cell>
          <cell r="AF809">
            <v>0</v>
          </cell>
          <cell r="AG809">
            <v>0</v>
          </cell>
          <cell r="AK809">
            <v>0</v>
          </cell>
          <cell r="AL809">
            <v>0</v>
          </cell>
          <cell r="AM809">
            <v>0</v>
          </cell>
          <cell r="AQ809">
            <v>0</v>
          </cell>
          <cell r="AR809">
            <v>0</v>
          </cell>
          <cell r="AS809">
            <v>0</v>
          </cell>
          <cell r="AX809" t="e">
            <v>#N/A</v>
          </cell>
          <cell r="AY809" t="e">
            <v>#N/A</v>
          </cell>
          <cell r="AZ809" t="e">
            <v>#N/A</v>
          </cell>
          <cell r="BA809">
            <v>0</v>
          </cell>
        </row>
        <row r="810">
          <cell r="B810">
            <v>2644</v>
          </cell>
          <cell r="C810" t="str">
            <v>SYED YUSUF HUSSAIN RIZVI</v>
          </cell>
          <cell r="D810" t="str">
            <v>SYED WAZIR HUSSAIZ RIZVI</v>
          </cell>
          <cell r="E810" t="str">
            <v>20 BARKAT MANSION NAW ABMABDT KHAHJI</v>
          </cell>
          <cell r="F810" t="str">
            <v>ROAD LEA MARDET KARACHI</v>
          </cell>
          <cell r="K810">
            <v>391</v>
          </cell>
          <cell r="L810">
            <v>391</v>
          </cell>
          <cell r="M810">
            <v>0</v>
          </cell>
          <cell r="N810">
            <v>391</v>
          </cell>
          <cell r="O810">
            <v>98</v>
          </cell>
          <cell r="P810">
            <v>78</v>
          </cell>
          <cell r="Q810">
            <v>215</v>
          </cell>
          <cell r="U810" t="str">
            <v>SYED YUSUF HUSSAIN RIZVI</v>
          </cell>
          <cell r="Y810">
            <v>391</v>
          </cell>
          <cell r="Z810">
            <v>391</v>
          </cell>
          <cell r="AA810">
            <v>78</v>
          </cell>
          <cell r="AB810" t="str">
            <v>Non Filler</v>
          </cell>
          <cell r="AE810">
            <v>0</v>
          </cell>
          <cell r="AF810">
            <v>0</v>
          </cell>
          <cell r="AG810">
            <v>0</v>
          </cell>
          <cell r="AK810">
            <v>0</v>
          </cell>
          <cell r="AL810">
            <v>0</v>
          </cell>
          <cell r="AM810">
            <v>0</v>
          </cell>
          <cell r="AQ810">
            <v>0</v>
          </cell>
          <cell r="AR810">
            <v>0</v>
          </cell>
          <cell r="AS810">
            <v>0</v>
          </cell>
          <cell r="AX810" t="e">
            <v>#N/A</v>
          </cell>
          <cell r="AY810" t="e">
            <v>#N/A</v>
          </cell>
          <cell r="AZ810" t="e">
            <v>#N/A</v>
          </cell>
          <cell r="BA810">
            <v>0</v>
          </cell>
        </row>
        <row r="811">
          <cell r="B811">
            <v>2646</v>
          </cell>
          <cell r="C811" t="str">
            <v>MOHAMMAD YAMEEN URREHMAN KHAN</v>
          </cell>
          <cell r="D811" t="str">
            <v>NOORBAL KHAN</v>
          </cell>
          <cell r="E811" t="str">
            <v>B-1 STAFF TOWN NBP</v>
          </cell>
          <cell r="F811" t="str">
            <v>UNIVERSITY OF KARACHI.</v>
          </cell>
          <cell r="K811">
            <v>391</v>
          </cell>
          <cell r="L811">
            <v>391</v>
          </cell>
          <cell r="M811">
            <v>0</v>
          </cell>
          <cell r="N811">
            <v>391</v>
          </cell>
          <cell r="O811">
            <v>98</v>
          </cell>
          <cell r="P811">
            <v>78</v>
          </cell>
          <cell r="Q811">
            <v>215</v>
          </cell>
          <cell r="U811" t="str">
            <v>MOHAMMAD YAMEEN URREHMAN KHAN</v>
          </cell>
          <cell r="Y811">
            <v>391</v>
          </cell>
          <cell r="Z811">
            <v>391</v>
          </cell>
          <cell r="AA811">
            <v>78</v>
          </cell>
          <cell r="AB811" t="str">
            <v>Non Filler</v>
          </cell>
          <cell r="AE811">
            <v>0</v>
          </cell>
          <cell r="AF811">
            <v>0</v>
          </cell>
          <cell r="AG811">
            <v>0</v>
          </cell>
          <cell r="AK811">
            <v>0</v>
          </cell>
          <cell r="AL811">
            <v>0</v>
          </cell>
          <cell r="AM811">
            <v>0</v>
          </cell>
          <cell r="AQ811">
            <v>0</v>
          </cell>
          <cell r="AR811">
            <v>0</v>
          </cell>
          <cell r="AS811">
            <v>0</v>
          </cell>
          <cell r="AX811" t="e">
            <v>#N/A</v>
          </cell>
          <cell r="AY811" t="e">
            <v>#N/A</v>
          </cell>
          <cell r="AZ811" t="e">
            <v>#N/A</v>
          </cell>
          <cell r="BA811">
            <v>0</v>
          </cell>
        </row>
        <row r="812">
          <cell r="B812">
            <v>2647</v>
          </cell>
          <cell r="C812" t="str">
            <v>SHABIR AHMED</v>
          </cell>
          <cell r="D812" t="str">
            <v>HAKIM UDDIN</v>
          </cell>
          <cell r="E812" t="str">
            <v>F-39, STAFF TOWN</v>
          </cell>
          <cell r="F812" t="str">
            <v>UNIVERSITY OF KARACHI</v>
          </cell>
          <cell r="G812" t="str">
            <v>KARACHI</v>
          </cell>
          <cell r="K812">
            <v>391</v>
          </cell>
          <cell r="L812">
            <v>391</v>
          </cell>
          <cell r="M812">
            <v>0</v>
          </cell>
          <cell r="N812">
            <v>391</v>
          </cell>
          <cell r="O812">
            <v>98</v>
          </cell>
          <cell r="P812">
            <v>78</v>
          </cell>
          <cell r="Q812">
            <v>215</v>
          </cell>
          <cell r="U812" t="str">
            <v>SHABIR AHMED</v>
          </cell>
          <cell r="Y812">
            <v>391</v>
          </cell>
          <cell r="Z812">
            <v>391</v>
          </cell>
          <cell r="AA812">
            <v>78</v>
          </cell>
          <cell r="AB812" t="str">
            <v>Non Filler</v>
          </cell>
          <cell r="AE812">
            <v>0</v>
          </cell>
          <cell r="AF812">
            <v>0</v>
          </cell>
          <cell r="AG812">
            <v>0</v>
          </cell>
          <cell r="AK812">
            <v>0</v>
          </cell>
          <cell r="AL812">
            <v>0</v>
          </cell>
          <cell r="AM812">
            <v>0</v>
          </cell>
          <cell r="AQ812">
            <v>0</v>
          </cell>
          <cell r="AR812">
            <v>0</v>
          </cell>
          <cell r="AS812">
            <v>0</v>
          </cell>
          <cell r="AX812" t="e">
            <v>#N/A</v>
          </cell>
          <cell r="AY812" t="e">
            <v>#N/A</v>
          </cell>
          <cell r="AZ812" t="e">
            <v>#N/A</v>
          </cell>
          <cell r="BA812">
            <v>0</v>
          </cell>
        </row>
        <row r="813">
          <cell r="B813">
            <v>2648</v>
          </cell>
          <cell r="C813" t="str">
            <v>MOHAMMAD JABBAR</v>
          </cell>
          <cell r="D813" t="str">
            <v>WAHID BUKSH</v>
          </cell>
          <cell r="E813" t="str">
            <v>E-64, STAFF TOWN</v>
          </cell>
          <cell r="F813" t="str">
            <v>UNIVESITY OF KARACHI</v>
          </cell>
          <cell r="G813" t="str">
            <v>KARACHI</v>
          </cell>
          <cell r="K813">
            <v>391</v>
          </cell>
          <cell r="L813">
            <v>391</v>
          </cell>
          <cell r="M813">
            <v>0</v>
          </cell>
          <cell r="N813">
            <v>391</v>
          </cell>
          <cell r="O813">
            <v>98</v>
          </cell>
          <cell r="P813">
            <v>78</v>
          </cell>
          <cell r="Q813">
            <v>215</v>
          </cell>
          <cell r="U813" t="str">
            <v>MOHAMMAD JABBAR</v>
          </cell>
          <cell r="Y813">
            <v>391</v>
          </cell>
          <cell r="Z813">
            <v>391</v>
          </cell>
          <cell r="AA813">
            <v>78</v>
          </cell>
          <cell r="AB813" t="str">
            <v>Non Filler</v>
          </cell>
          <cell r="AE813">
            <v>0</v>
          </cell>
          <cell r="AF813">
            <v>0</v>
          </cell>
          <cell r="AG813">
            <v>0</v>
          </cell>
          <cell r="AK813">
            <v>0</v>
          </cell>
          <cell r="AL813">
            <v>0</v>
          </cell>
          <cell r="AM813">
            <v>0</v>
          </cell>
          <cell r="AQ813">
            <v>0</v>
          </cell>
          <cell r="AR813">
            <v>0</v>
          </cell>
          <cell r="AS813">
            <v>0</v>
          </cell>
          <cell r="AX813" t="e">
            <v>#N/A</v>
          </cell>
          <cell r="AY813" t="e">
            <v>#N/A</v>
          </cell>
          <cell r="AZ813" t="e">
            <v>#N/A</v>
          </cell>
          <cell r="BA813">
            <v>0</v>
          </cell>
        </row>
        <row r="814">
          <cell r="B814">
            <v>2649</v>
          </cell>
          <cell r="C814" t="str">
            <v>AQIL AHMAD ZUBAIRRI</v>
          </cell>
          <cell r="D814" t="str">
            <v>JAMIL AHMAD ZUBAIRI LATE</v>
          </cell>
          <cell r="E814" t="str">
            <v>D-1, STAFF TOWN</v>
          </cell>
          <cell r="F814" t="str">
            <v>UNIVESITY OF KARACHI</v>
          </cell>
          <cell r="G814" t="str">
            <v>KARACHI</v>
          </cell>
          <cell r="K814">
            <v>1956</v>
          </cell>
          <cell r="L814">
            <v>1956</v>
          </cell>
          <cell r="M814">
            <v>0</v>
          </cell>
          <cell r="N814">
            <v>1956</v>
          </cell>
          <cell r="O814">
            <v>489</v>
          </cell>
          <cell r="P814">
            <v>391</v>
          </cell>
          <cell r="Q814">
            <v>1076</v>
          </cell>
          <cell r="U814" t="str">
            <v>AQIL AHMAD ZUBAIRRI</v>
          </cell>
          <cell r="Y814">
            <v>1956</v>
          </cell>
          <cell r="Z814">
            <v>1956</v>
          </cell>
          <cell r="AA814">
            <v>391</v>
          </cell>
          <cell r="AB814" t="str">
            <v>Non Filler</v>
          </cell>
          <cell r="AE814">
            <v>0</v>
          </cell>
          <cell r="AF814">
            <v>0</v>
          </cell>
          <cell r="AG814">
            <v>0</v>
          </cell>
          <cell r="AK814">
            <v>0</v>
          </cell>
          <cell r="AL814">
            <v>0</v>
          </cell>
          <cell r="AM814">
            <v>0</v>
          </cell>
          <cell r="AQ814">
            <v>0</v>
          </cell>
          <cell r="AR814">
            <v>0</v>
          </cell>
          <cell r="AS814">
            <v>0</v>
          </cell>
          <cell r="AX814" t="e">
            <v>#N/A</v>
          </cell>
          <cell r="AY814" t="e">
            <v>#N/A</v>
          </cell>
          <cell r="AZ814" t="e">
            <v>#N/A</v>
          </cell>
          <cell r="BA814">
            <v>0</v>
          </cell>
        </row>
        <row r="815">
          <cell r="B815">
            <v>2651</v>
          </cell>
          <cell r="C815" t="str">
            <v>MUHAMMAD GULZAR</v>
          </cell>
          <cell r="D815" t="str">
            <v>KHLIQ DAD KHAN</v>
          </cell>
          <cell r="E815" t="str">
            <v>1725/3347 MADINA COLONY</v>
          </cell>
          <cell r="F815" t="str">
            <v>BALDIA TOWN</v>
          </cell>
          <cell r="G815" t="str">
            <v>KARACHI</v>
          </cell>
          <cell r="K815">
            <v>167</v>
          </cell>
          <cell r="L815">
            <v>167</v>
          </cell>
          <cell r="M815">
            <v>0</v>
          </cell>
          <cell r="N815">
            <v>167</v>
          </cell>
          <cell r="O815">
            <v>42</v>
          </cell>
          <cell r="P815">
            <v>33</v>
          </cell>
          <cell r="Q815">
            <v>92</v>
          </cell>
          <cell r="U815" t="str">
            <v>MUHAMMAD GULZAR</v>
          </cell>
          <cell r="Y815">
            <v>167</v>
          </cell>
          <cell r="Z815">
            <v>167</v>
          </cell>
          <cell r="AA815">
            <v>33</v>
          </cell>
          <cell r="AB815" t="str">
            <v>Non Filler</v>
          </cell>
          <cell r="AE815">
            <v>0</v>
          </cell>
          <cell r="AF815">
            <v>0</v>
          </cell>
          <cell r="AG815">
            <v>0</v>
          </cell>
          <cell r="AK815">
            <v>0</v>
          </cell>
          <cell r="AL815">
            <v>0</v>
          </cell>
          <cell r="AM815">
            <v>0</v>
          </cell>
          <cell r="AQ815">
            <v>0</v>
          </cell>
          <cell r="AR815">
            <v>0</v>
          </cell>
          <cell r="AS815">
            <v>0</v>
          </cell>
          <cell r="AX815" t="e">
            <v>#N/A</v>
          </cell>
          <cell r="AY815" t="e">
            <v>#N/A</v>
          </cell>
          <cell r="AZ815" t="e">
            <v>#N/A</v>
          </cell>
          <cell r="BA815">
            <v>0</v>
          </cell>
        </row>
        <row r="816">
          <cell r="B816">
            <v>2652</v>
          </cell>
          <cell r="C816" t="str">
            <v>WAZIR MUHAMMAD</v>
          </cell>
          <cell r="D816" t="str">
            <v>SHER MUHAMMAD</v>
          </cell>
          <cell r="E816" t="str">
            <v>1725/3347 MADINA COLONY</v>
          </cell>
          <cell r="F816" t="str">
            <v>BALDIA TOWN</v>
          </cell>
          <cell r="G816" t="str">
            <v>KARACHI</v>
          </cell>
          <cell r="K816">
            <v>251</v>
          </cell>
          <cell r="L816">
            <v>251</v>
          </cell>
          <cell r="M816">
            <v>0</v>
          </cell>
          <cell r="N816">
            <v>251</v>
          </cell>
          <cell r="O816">
            <v>63</v>
          </cell>
          <cell r="P816">
            <v>50</v>
          </cell>
          <cell r="Q816">
            <v>138</v>
          </cell>
          <cell r="U816" t="str">
            <v>WAZIR MUHAMMAD</v>
          </cell>
          <cell r="Y816">
            <v>251</v>
          </cell>
          <cell r="Z816">
            <v>251</v>
          </cell>
          <cell r="AA816">
            <v>50</v>
          </cell>
          <cell r="AB816" t="str">
            <v>Non Filler</v>
          </cell>
          <cell r="AE816">
            <v>0</v>
          </cell>
          <cell r="AF816">
            <v>0</v>
          </cell>
          <cell r="AG816">
            <v>0</v>
          </cell>
          <cell r="AK816">
            <v>0</v>
          </cell>
          <cell r="AL816">
            <v>0</v>
          </cell>
          <cell r="AM816">
            <v>0</v>
          </cell>
          <cell r="AQ816">
            <v>0</v>
          </cell>
          <cell r="AR816">
            <v>0</v>
          </cell>
          <cell r="AS816">
            <v>0</v>
          </cell>
          <cell r="AX816" t="e">
            <v>#N/A</v>
          </cell>
          <cell r="AY816" t="e">
            <v>#N/A</v>
          </cell>
          <cell r="AZ816" t="e">
            <v>#N/A</v>
          </cell>
          <cell r="BA816">
            <v>0</v>
          </cell>
        </row>
        <row r="817">
          <cell r="B817">
            <v>2654</v>
          </cell>
          <cell r="C817" t="str">
            <v>MOHD AKRAM</v>
          </cell>
          <cell r="D817" t="str">
            <v>SHAKEE M KHAN</v>
          </cell>
          <cell r="E817" t="str">
            <v>MR 5/68, SHOP NO. 6,</v>
          </cell>
          <cell r="F817" t="str">
            <v>TAJ MANZIL, JODIA BAZAR</v>
          </cell>
          <cell r="G817" t="str">
            <v>KARACHI</v>
          </cell>
          <cell r="K817">
            <v>167</v>
          </cell>
          <cell r="L817">
            <v>167</v>
          </cell>
          <cell r="M817">
            <v>0</v>
          </cell>
          <cell r="N817">
            <v>167</v>
          </cell>
          <cell r="O817">
            <v>42</v>
          </cell>
          <cell r="P817">
            <v>33</v>
          </cell>
          <cell r="Q817">
            <v>92</v>
          </cell>
          <cell r="U817" t="str">
            <v>MOHD AKRAM</v>
          </cell>
          <cell r="Y817">
            <v>167</v>
          </cell>
          <cell r="Z817">
            <v>167</v>
          </cell>
          <cell r="AA817">
            <v>33</v>
          </cell>
          <cell r="AB817" t="str">
            <v>Non Filler</v>
          </cell>
          <cell r="AE817">
            <v>0</v>
          </cell>
          <cell r="AF817">
            <v>0</v>
          </cell>
          <cell r="AG817">
            <v>0</v>
          </cell>
          <cell r="AK817">
            <v>0</v>
          </cell>
          <cell r="AL817">
            <v>0</v>
          </cell>
          <cell r="AM817">
            <v>0</v>
          </cell>
          <cell r="AQ817">
            <v>0</v>
          </cell>
          <cell r="AR817">
            <v>0</v>
          </cell>
          <cell r="AS817">
            <v>0</v>
          </cell>
          <cell r="AX817" t="e">
            <v>#N/A</v>
          </cell>
          <cell r="AY817" t="e">
            <v>#N/A</v>
          </cell>
          <cell r="AZ817" t="e">
            <v>#N/A</v>
          </cell>
          <cell r="BA817">
            <v>0</v>
          </cell>
        </row>
        <row r="818">
          <cell r="B818">
            <v>2659</v>
          </cell>
          <cell r="C818" t="str">
            <v>ABDUL GHANI</v>
          </cell>
          <cell r="D818" t="str">
            <v>M.BILAL</v>
          </cell>
          <cell r="E818" t="str">
            <v>PLOT NO. 462-1ST FLOOR</v>
          </cell>
          <cell r="F818" t="str">
            <v>FLAT NO. A-2, MUSA LANE</v>
          </cell>
          <cell r="G818" t="str">
            <v>KARACHI</v>
          </cell>
          <cell r="K818">
            <v>913</v>
          </cell>
          <cell r="L818">
            <v>913</v>
          </cell>
          <cell r="M818">
            <v>0</v>
          </cell>
          <cell r="N818">
            <v>913</v>
          </cell>
          <cell r="O818">
            <v>228</v>
          </cell>
          <cell r="P818">
            <v>183</v>
          </cell>
          <cell r="Q818">
            <v>502</v>
          </cell>
          <cell r="U818" t="str">
            <v>ABDUL GHANI</v>
          </cell>
          <cell r="Y818">
            <v>913</v>
          </cell>
          <cell r="Z818">
            <v>913</v>
          </cell>
          <cell r="AA818">
            <v>183</v>
          </cell>
          <cell r="AB818" t="str">
            <v>Non Filler</v>
          </cell>
          <cell r="AE818">
            <v>0</v>
          </cell>
          <cell r="AF818">
            <v>0</v>
          </cell>
          <cell r="AG818">
            <v>0</v>
          </cell>
          <cell r="AK818">
            <v>0</v>
          </cell>
          <cell r="AL818">
            <v>0</v>
          </cell>
          <cell r="AM818">
            <v>0</v>
          </cell>
          <cell r="AQ818">
            <v>0</v>
          </cell>
          <cell r="AR818">
            <v>0</v>
          </cell>
          <cell r="AS818">
            <v>0</v>
          </cell>
          <cell r="AX818" t="e">
            <v>#N/A</v>
          </cell>
          <cell r="AY818" t="e">
            <v>#N/A</v>
          </cell>
          <cell r="AZ818" t="e">
            <v>#N/A</v>
          </cell>
          <cell r="BA818">
            <v>0</v>
          </cell>
        </row>
        <row r="819">
          <cell r="B819">
            <v>2662</v>
          </cell>
          <cell r="C819" t="str">
            <v>ZARINA NAZ</v>
          </cell>
          <cell r="D819" t="str">
            <v>ABDUL NAEEM</v>
          </cell>
          <cell r="E819" t="str">
            <v>25-SULEMAN CENTER</v>
          </cell>
          <cell r="F819" t="str">
            <v>DR DAWOOD POTA ROAD SADDAR</v>
          </cell>
          <cell r="G819" t="str">
            <v>KARACHI</v>
          </cell>
          <cell r="K819">
            <v>391</v>
          </cell>
          <cell r="L819">
            <v>391</v>
          </cell>
          <cell r="M819">
            <v>0</v>
          </cell>
          <cell r="N819">
            <v>391</v>
          </cell>
          <cell r="O819">
            <v>98</v>
          </cell>
          <cell r="P819">
            <v>78</v>
          </cell>
          <cell r="Q819">
            <v>215</v>
          </cell>
          <cell r="U819" t="str">
            <v>ZARINA NAZ</v>
          </cell>
          <cell r="Y819">
            <v>391</v>
          </cell>
          <cell r="Z819">
            <v>391</v>
          </cell>
          <cell r="AA819">
            <v>78</v>
          </cell>
          <cell r="AB819" t="str">
            <v>Non Filler</v>
          </cell>
          <cell r="AE819">
            <v>0</v>
          </cell>
          <cell r="AF819">
            <v>0</v>
          </cell>
          <cell r="AG819">
            <v>0</v>
          </cell>
          <cell r="AK819">
            <v>0</v>
          </cell>
          <cell r="AL819">
            <v>0</v>
          </cell>
          <cell r="AM819">
            <v>0</v>
          </cell>
          <cell r="AQ819">
            <v>0</v>
          </cell>
          <cell r="AR819">
            <v>0</v>
          </cell>
          <cell r="AS819">
            <v>0</v>
          </cell>
          <cell r="AX819" t="e">
            <v>#N/A</v>
          </cell>
          <cell r="AY819" t="e">
            <v>#N/A</v>
          </cell>
          <cell r="AZ819" t="e">
            <v>#N/A</v>
          </cell>
          <cell r="BA819">
            <v>0</v>
          </cell>
        </row>
        <row r="820">
          <cell r="B820">
            <v>2663</v>
          </cell>
          <cell r="C820" t="str">
            <v>SITARA BEGAM</v>
          </cell>
          <cell r="D820" t="str">
            <v>INAM UDDIN</v>
          </cell>
          <cell r="E820" t="str">
            <v>25-SULEMAN CENTER,</v>
          </cell>
          <cell r="F820" t="str">
            <v>DR DAWOOD POTA ROAD, LUCKY STAR, SADDAR</v>
          </cell>
          <cell r="G820" t="str">
            <v>KARACHI</v>
          </cell>
          <cell r="K820">
            <v>391</v>
          </cell>
          <cell r="L820">
            <v>391</v>
          </cell>
          <cell r="M820">
            <v>0</v>
          </cell>
          <cell r="N820">
            <v>391</v>
          </cell>
          <cell r="O820">
            <v>98</v>
          </cell>
          <cell r="P820">
            <v>78</v>
          </cell>
          <cell r="Q820">
            <v>215</v>
          </cell>
          <cell r="U820" t="str">
            <v>SITARA BEGAM</v>
          </cell>
          <cell r="Y820">
            <v>391</v>
          </cell>
          <cell r="Z820">
            <v>391</v>
          </cell>
          <cell r="AA820">
            <v>78</v>
          </cell>
          <cell r="AB820" t="str">
            <v>Non Filler</v>
          </cell>
          <cell r="AE820">
            <v>0</v>
          </cell>
          <cell r="AF820">
            <v>0</v>
          </cell>
          <cell r="AG820">
            <v>0</v>
          </cell>
          <cell r="AK820">
            <v>0</v>
          </cell>
          <cell r="AL820">
            <v>0</v>
          </cell>
          <cell r="AM820">
            <v>0</v>
          </cell>
          <cell r="AQ820">
            <v>0</v>
          </cell>
          <cell r="AR820">
            <v>0</v>
          </cell>
          <cell r="AS820">
            <v>0</v>
          </cell>
          <cell r="AX820" t="e">
            <v>#N/A</v>
          </cell>
          <cell r="AY820" t="e">
            <v>#N/A</v>
          </cell>
          <cell r="AZ820" t="e">
            <v>#N/A</v>
          </cell>
          <cell r="BA820">
            <v>0</v>
          </cell>
        </row>
        <row r="821">
          <cell r="B821">
            <v>2667</v>
          </cell>
          <cell r="C821" t="str">
            <v>SABIA KHATOON</v>
          </cell>
          <cell r="D821" t="str">
            <v>MOHAMMAD YAQOOB</v>
          </cell>
          <cell r="E821" t="str">
            <v>LATIF MANSION PLOT# CA FLAT#15,</v>
          </cell>
          <cell r="F821" t="str">
            <v>4th FLOOR BEHIND CHANDNI CHOWK CINEMA</v>
          </cell>
          <cell r="G821" t="str">
            <v>UNIVESITY ROAD,</v>
          </cell>
          <cell r="H821" t="str">
            <v>KARACHI.</v>
          </cell>
          <cell r="K821">
            <v>57</v>
          </cell>
          <cell r="L821">
            <v>57</v>
          </cell>
          <cell r="M821">
            <v>0</v>
          </cell>
          <cell r="N821">
            <v>57</v>
          </cell>
          <cell r="O821">
            <v>14</v>
          </cell>
          <cell r="P821">
            <v>11</v>
          </cell>
          <cell r="Q821">
            <v>32</v>
          </cell>
          <cell r="U821" t="str">
            <v>SABIA KHATOON</v>
          </cell>
          <cell r="Y821">
            <v>57</v>
          </cell>
          <cell r="Z821">
            <v>57</v>
          </cell>
          <cell r="AA821">
            <v>11</v>
          </cell>
          <cell r="AB821" t="str">
            <v>Non Filler</v>
          </cell>
          <cell r="AE821">
            <v>0</v>
          </cell>
          <cell r="AF821">
            <v>0</v>
          </cell>
          <cell r="AG821">
            <v>0</v>
          </cell>
          <cell r="AK821">
            <v>0</v>
          </cell>
          <cell r="AL821">
            <v>0</v>
          </cell>
          <cell r="AM821">
            <v>0</v>
          </cell>
          <cell r="AQ821">
            <v>0</v>
          </cell>
          <cell r="AR821">
            <v>0</v>
          </cell>
          <cell r="AS821">
            <v>0</v>
          </cell>
          <cell r="AX821" t="e">
            <v>#N/A</v>
          </cell>
          <cell r="AY821" t="e">
            <v>#N/A</v>
          </cell>
          <cell r="AZ821" t="e">
            <v>#N/A</v>
          </cell>
          <cell r="BA821">
            <v>0</v>
          </cell>
        </row>
        <row r="822">
          <cell r="B822">
            <v>2670</v>
          </cell>
          <cell r="C822" t="str">
            <v>AQIL</v>
          </cell>
          <cell r="D822" t="str">
            <v>ABDUL RAZZAK</v>
          </cell>
          <cell r="E822" t="str">
            <v>HAJI ISMAIL JAKOHI BLDG, 2ND FLOOR, R 4</v>
          </cell>
          <cell r="F822" t="str">
            <v>MADINA MASJID RD, OFF SHAHWALIULLAH ROAD</v>
          </cell>
          <cell r="G822" t="str">
            <v>NAYABAD, KARACHI</v>
          </cell>
          <cell r="K822">
            <v>391</v>
          </cell>
          <cell r="L822">
            <v>391</v>
          </cell>
          <cell r="M822">
            <v>0</v>
          </cell>
          <cell r="N822">
            <v>391</v>
          </cell>
          <cell r="O822">
            <v>98</v>
          </cell>
          <cell r="P822">
            <v>78</v>
          </cell>
          <cell r="Q822">
            <v>215</v>
          </cell>
          <cell r="U822" t="str">
            <v>AQIL</v>
          </cell>
          <cell r="Y822">
            <v>391</v>
          </cell>
          <cell r="Z822">
            <v>391</v>
          </cell>
          <cell r="AA822">
            <v>78</v>
          </cell>
          <cell r="AB822" t="str">
            <v>Non Filler</v>
          </cell>
          <cell r="AE822">
            <v>0</v>
          </cell>
          <cell r="AF822">
            <v>0</v>
          </cell>
          <cell r="AG822">
            <v>0</v>
          </cell>
          <cell r="AK822">
            <v>0</v>
          </cell>
          <cell r="AL822">
            <v>0</v>
          </cell>
          <cell r="AM822">
            <v>0</v>
          </cell>
          <cell r="AQ822">
            <v>0</v>
          </cell>
          <cell r="AR822">
            <v>0</v>
          </cell>
          <cell r="AS822">
            <v>0</v>
          </cell>
          <cell r="AX822" t="e">
            <v>#N/A</v>
          </cell>
          <cell r="AY822" t="e">
            <v>#N/A</v>
          </cell>
          <cell r="AZ822" t="e">
            <v>#N/A</v>
          </cell>
          <cell r="BA822">
            <v>0</v>
          </cell>
        </row>
        <row r="823">
          <cell r="B823">
            <v>2671</v>
          </cell>
          <cell r="C823" t="str">
            <v>MOHAMMAD AMIN</v>
          </cell>
          <cell r="D823" t="str">
            <v>ADAM</v>
          </cell>
          <cell r="E823" t="str">
            <v>LATIF MANSION PLOT# CA-10,FLAT# 15,</v>
          </cell>
          <cell r="F823" t="str">
            <v>4th FLOOR, BEHIND CHANDNI CHOWK,</v>
          </cell>
          <cell r="G823" t="str">
            <v>CINEMA UNIVERSITY ROAD,</v>
          </cell>
          <cell r="H823" t="str">
            <v>KARACHI.</v>
          </cell>
          <cell r="K823">
            <v>810</v>
          </cell>
          <cell r="L823">
            <v>810</v>
          </cell>
          <cell r="M823">
            <v>0</v>
          </cell>
          <cell r="N823">
            <v>810</v>
          </cell>
          <cell r="O823">
            <v>203</v>
          </cell>
          <cell r="P823">
            <v>162</v>
          </cell>
          <cell r="Q823">
            <v>445</v>
          </cell>
          <cell r="U823" t="str">
            <v>MOHAMMAD AMIN</v>
          </cell>
          <cell r="Y823">
            <v>810</v>
          </cell>
          <cell r="Z823">
            <v>810</v>
          </cell>
          <cell r="AA823">
            <v>162</v>
          </cell>
          <cell r="AB823" t="str">
            <v>Non Filler</v>
          </cell>
          <cell r="AE823">
            <v>0</v>
          </cell>
          <cell r="AF823">
            <v>0</v>
          </cell>
          <cell r="AG823">
            <v>0</v>
          </cell>
          <cell r="AK823">
            <v>0</v>
          </cell>
          <cell r="AL823">
            <v>0</v>
          </cell>
          <cell r="AM823">
            <v>0</v>
          </cell>
          <cell r="AQ823">
            <v>0</v>
          </cell>
          <cell r="AR823">
            <v>0</v>
          </cell>
          <cell r="AS823">
            <v>0</v>
          </cell>
          <cell r="AX823" t="e">
            <v>#N/A</v>
          </cell>
          <cell r="AY823" t="e">
            <v>#N/A</v>
          </cell>
          <cell r="AZ823" t="e">
            <v>#N/A</v>
          </cell>
          <cell r="BA823">
            <v>0</v>
          </cell>
        </row>
        <row r="824">
          <cell r="B824">
            <v>2679</v>
          </cell>
          <cell r="C824" t="str">
            <v>MOHAMMAD YUNUS MADANI</v>
          </cell>
          <cell r="D824" t="str">
            <v>SHAH MOHAMMAD YAMIN MADANI</v>
          </cell>
          <cell r="E824" t="str">
            <v>NATIONAL NANK OF PAKISTAN</v>
          </cell>
          <cell r="F824" t="str">
            <v>KHARADAR BR</v>
          </cell>
          <cell r="G824" t="str">
            <v>KARACHI</v>
          </cell>
          <cell r="K824">
            <v>156</v>
          </cell>
          <cell r="L824">
            <v>156</v>
          </cell>
          <cell r="M824">
            <v>0</v>
          </cell>
          <cell r="N824">
            <v>156</v>
          </cell>
          <cell r="O824">
            <v>39</v>
          </cell>
          <cell r="P824">
            <v>31</v>
          </cell>
          <cell r="Q824">
            <v>86</v>
          </cell>
          <cell r="U824" t="str">
            <v>MOHAMMAD YUNUS MADANI</v>
          </cell>
          <cell r="Y824">
            <v>156</v>
          </cell>
          <cell r="Z824">
            <v>156</v>
          </cell>
          <cell r="AA824">
            <v>31</v>
          </cell>
          <cell r="AB824" t="str">
            <v>Non Filler</v>
          </cell>
          <cell r="AE824">
            <v>0</v>
          </cell>
          <cell r="AF824">
            <v>0</v>
          </cell>
          <cell r="AG824">
            <v>0</v>
          </cell>
          <cell r="AK824">
            <v>0</v>
          </cell>
          <cell r="AL824">
            <v>0</v>
          </cell>
          <cell r="AM824">
            <v>0</v>
          </cell>
          <cell r="AQ824">
            <v>0</v>
          </cell>
          <cell r="AR824">
            <v>0</v>
          </cell>
          <cell r="AS824">
            <v>0</v>
          </cell>
          <cell r="AX824" t="e">
            <v>#N/A</v>
          </cell>
          <cell r="AY824" t="e">
            <v>#N/A</v>
          </cell>
          <cell r="AZ824" t="e">
            <v>#N/A</v>
          </cell>
          <cell r="BA824">
            <v>0</v>
          </cell>
        </row>
        <row r="825">
          <cell r="B825">
            <v>2681</v>
          </cell>
          <cell r="C825" t="str">
            <v>REHMATULLAH</v>
          </cell>
          <cell r="D825" t="str">
            <v>KASSAM</v>
          </cell>
          <cell r="E825" t="str">
            <v>HOUSE NO. B/71, BLOCK 15,</v>
          </cell>
          <cell r="F825" t="str">
            <v>GULSHAN-E-IQBAL</v>
          </cell>
          <cell r="G825" t="str">
            <v>KARACHI</v>
          </cell>
          <cell r="K825">
            <v>1956</v>
          </cell>
          <cell r="L825">
            <v>1956</v>
          </cell>
          <cell r="M825">
            <v>0</v>
          </cell>
          <cell r="N825">
            <v>1956</v>
          </cell>
          <cell r="O825">
            <v>489</v>
          </cell>
          <cell r="P825">
            <v>391</v>
          </cell>
          <cell r="Q825">
            <v>1076</v>
          </cell>
          <cell r="U825" t="str">
            <v>REHMATULLAH</v>
          </cell>
          <cell r="Y825">
            <v>1956</v>
          </cell>
          <cell r="Z825">
            <v>1956</v>
          </cell>
          <cell r="AA825">
            <v>391</v>
          </cell>
          <cell r="AB825" t="str">
            <v>Non Filler</v>
          </cell>
          <cell r="AE825">
            <v>0</v>
          </cell>
          <cell r="AF825">
            <v>0</v>
          </cell>
          <cell r="AG825">
            <v>0</v>
          </cell>
          <cell r="AK825">
            <v>0</v>
          </cell>
          <cell r="AL825">
            <v>0</v>
          </cell>
          <cell r="AM825">
            <v>0</v>
          </cell>
          <cell r="AQ825">
            <v>0</v>
          </cell>
          <cell r="AR825">
            <v>0</v>
          </cell>
          <cell r="AS825">
            <v>0</v>
          </cell>
          <cell r="AX825" t="e">
            <v>#N/A</v>
          </cell>
          <cell r="AY825" t="e">
            <v>#N/A</v>
          </cell>
          <cell r="AZ825" t="e">
            <v>#N/A</v>
          </cell>
          <cell r="BA825">
            <v>0</v>
          </cell>
        </row>
        <row r="826">
          <cell r="B826">
            <v>2685</v>
          </cell>
          <cell r="C826" t="str">
            <v>MOHAMMAD BASHIR</v>
          </cell>
          <cell r="D826" t="str">
            <v>SHAH MOHAMMAD</v>
          </cell>
          <cell r="E826" t="str">
            <v>44 ALHAMRA SOCIETY TIPU SULTAN ROAD</v>
          </cell>
          <cell r="F826" t="str">
            <v>KARACHI</v>
          </cell>
          <cell r="K826">
            <v>1308</v>
          </cell>
          <cell r="L826">
            <v>1308</v>
          </cell>
          <cell r="M826">
            <v>0</v>
          </cell>
          <cell r="N826">
            <v>1308</v>
          </cell>
          <cell r="O826">
            <v>327</v>
          </cell>
          <cell r="P826">
            <v>262</v>
          </cell>
          <cell r="Q826">
            <v>719</v>
          </cell>
          <cell r="U826" t="str">
            <v>MOHAMMAD BASHIR</v>
          </cell>
          <cell r="Y826">
            <v>1308</v>
          </cell>
          <cell r="Z826">
            <v>1308</v>
          </cell>
          <cell r="AA826">
            <v>262</v>
          </cell>
          <cell r="AB826" t="str">
            <v>Non Filler</v>
          </cell>
          <cell r="AE826">
            <v>0</v>
          </cell>
          <cell r="AF826">
            <v>0</v>
          </cell>
          <cell r="AG826">
            <v>0</v>
          </cell>
          <cell r="AK826">
            <v>0</v>
          </cell>
          <cell r="AL826">
            <v>0</v>
          </cell>
          <cell r="AM826">
            <v>0</v>
          </cell>
          <cell r="AQ826">
            <v>0</v>
          </cell>
          <cell r="AR826">
            <v>0</v>
          </cell>
          <cell r="AS826">
            <v>0</v>
          </cell>
          <cell r="AX826" t="e">
            <v>#N/A</v>
          </cell>
          <cell r="AY826" t="e">
            <v>#N/A</v>
          </cell>
          <cell r="AZ826" t="e">
            <v>#N/A</v>
          </cell>
          <cell r="BA826">
            <v>0</v>
          </cell>
        </row>
        <row r="827">
          <cell r="B827">
            <v>2686</v>
          </cell>
          <cell r="C827" t="str">
            <v>SHAHNAZ AFTAB</v>
          </cell>
          <cell r="D827" t="str">
            <v>AFTAB YOUSUF SHEIKH</v>
          </cell>
          <cell r="E827" t="str">
            <v>44 ALHAMRA  SOCIETY</v>
          </cell>
          <cell r="F827" t="str">
            <v>TIPU SULTAN ROAD</v>
          </cell>
          <cell r="G827" t="str">
            <v>KARACHI</v>
          </cell>
          <cell r="K827">
            <v>1308</v>
          </cell>
          <cell r="L827">
            <v>1308</v>
          </cell>
          <cell r="M827">
            <v>0</v>
          </cell>
          <cell r="N827">
            <v>1308</v>
          </cell>
          <cell r="O827">
            <v>327</v>
          </cell>
          <cell r="P827">
            <v>262</v>
          </cell>
          <cell r="Q827">
            <v>719</v>
          </cell>
          <cell r="U827" t="str">
            <v>SHAHNAZ AFTAB</v>
          </cell>
          <cell r="Y827">
            <v>1308</v>
          </cell>
          <cell r="Z827">
            <v>1308</v>
          </cell>
          <cell r="AA827">
            <v>262</v>
          </cell>
          <cell r="AB827" t="str">
            <v>Non Filler</v>
          </cell>
          <cell r="AE827">
            <v>0</v>
          </cell>
          <cell r="AF827">
            <v>0</v>
          </cell>
          <cell r="AG827">
            <v>0</v>
          </cell>
          <cell r="AK827">
            <v>0</v>
          </cell>
          <cell r="AL827">
            <v>0</v>
          </cell>
          <cell r="AM827">
            <v>0</v>
          </cell>
          <cell r="AQ827">
            <v>0</v>
          </cell>
          <cell r="AR827">
            <v>0</v>
          </cell>
          <cell r="AS827">
            <v>0</v>
          </cell>
          <cell r="AX827" t="e">
            <v>#N/A</v>
          </cell>
          <cell r="AY827" t="e">
            <v>#N/A</v>
          </cell>
          <cell r="AZ827" t="e">
            <v>#N/A</v>
          </cell>
          <cell r="BA827">
            <v>0</v>
          </cell>
        </row>
        <row r="828">
          <cell r="B828">
            <v>2690</v>
          </cell>
          <cell r="C828" t="str">
            <v>MUHAMMAD SIDDIQ</v>
          </cell>
          <cell r="D828" t="str">
            <v>JAN MOHAMMAD</v>
          </cell>
          <cell r="E828" t="str">
            <v>1224/3 1ST FLOOR</v>
          </cell>
          <cell r="F828" t="str">
            <v>FLAT NO 3,SIDDIQABAD F.B.AREA</v>
          </cell>
          <cell r="G828" t="str">
            <v>KARACHI</v>
          </cell>
          <cell r="K828">
            <v>1956</v>
          </cell>
          <cell r="L828">
            <v>1956</v>
          </cell>
          <cell r="M828">
            <v>0</v>
          </cell>
          <cell r="N828">
            <v>1956</v>
          </cell>
          <cell r="O828">
            <v>489</v>
          </cell>
          <cell r="P828">
            <v>391</v>
          </cell>
          <cell r="Q828">
            <v>1076</v>
          </cell>
          <cell r="U828" t="str">
            <v>MUHAMMAD SIDDIQ</v>
          </cell>
          <cell r="Y828">
            <v>1956</v>
          </cell>
          <cell r="Z828">
            <v>1956</v>
          </cell>
          <cell r="AA828">
            <v>391</v>
          </cell>
          <cell r="AB828" t="str">
            <v>Non Filler</v>
          </cell>
          <cell r="AE828">
            <v>0</v>
          </cell>
          <cell r="AF828">
            <v>0</v>
          </cell>
          <cell r="AG828">
            <v>0</v>
          </cell>
          <cell r="AK828">
            <v>0</v>
          </cell>
          <cell r="AL828">
            <v>0</v>
          </cell>
          <cell r="AM828">
            <v>0</v>
          </cell>
          <cell r="AQ828">
            <v>0</v>
          </cell>
          <cell r="AR828">
            <v>0</v>
          </cell>
          <cell r="AS828">
            <v>0</v>
          </cell>
          <cell r="AX828" t="e">
            <v>#N/A</v>
          </cell>
          <cell r="AY828" t="e">
            <v>#N/A</v>
          </cell>
          <cell r="AZ828" t="e">
            <v>#N/A</v>
          </cell>
          <cell r="BA828">
            <v>0</v>
          </cell>
        </row>
        <row r="829">
          <cell r="B829">
            <v>2691</v>
          </cell>
          <cell r="C829" t="str">
            <v>MUHAMMAD SALIM</v>
          </cell>
          <cell r="D829" t="str">
            <v>JAM MUHAMMAD</v>
          </cell>
          <cell r="E829" t="str">
            <v>1224/3 1ST FLOOR, FLAT NO. 3</v>
          </cell>
          <cell r="F829" t="str">
            <v>SIDDIQABAD, F.B.AREA</v>
          </cell>
          <cell r="G829" t="str">
            <v>KARACHI</v>
          </cell>
          <cell r="K829">
            <v>1956</v>
          </cell>
          <cell r="L829">
            <v>1956</v>
          </cell>
          <cell r="M829">
            <v>0</v>
          </cell>
          <cell r="N829">
            <v>1956</v>
          </cell>
          <cell r="O829">
            <v>489</v>
          </cell>
          <cell r="P829">
            <v>391</v>
          </cell>
          <cell r="Q829">
            <v>1076</v>
          </cell>
          <cell r="U829" t="str">
            <v>MUHAMMAD SALIM</v>
          </cell>
          <cell r="Y829">
            <v>1956</v>
          </cell>
          <cell r="Z829">
            <v>1956</v>
          </cell>
          <cell r="AA829">
            <v>391</v>
          </cell>
          <cell r="AB829" t="str">
            <v>Non Filler</v>
          </cell>
          <cell r="AE829">
            <v>0</v>
          </cell>
          <cell r="AF829">
            <v>0</v>
          </cell>
          <cell r="AG829">
            <v>0</v>
          </cell>
          <cell r="AK829">
            <v>0</v>
          </cell>
          <cell r="AL829">
            <v>0</v>
          </cell>
          <cell r="AM829">
            <v>0</v>
          </cell>
          <cell r="AQ829">
            <v>0</v>
          </cell>
          <cell r="AR829">
            <v>0</v>
          </cell>
          <cell r="AS829">
            <v>0</v>
          </cell>
          <cell r="AX829" t="e">
            <v>#N/A</v>
          </cell>
          <cell r="AY829" t="e">
            <v>#N/A</v>
          </cell>
          <cell r="AZ829" t="e">
            <v>#N/A</v>
          </cell>
          <cell r="BA829">
            <v>0</v>
          </cell>
        </row>
        <row r="830">
          <cell r="B830">
            <v>2692</v>
          </cell>
          <cell r="C830" t="str">
            <v>SHAESTA TABASSUM</v>
          </cell>
          <cell r="D830" t="str">
            <v>MOBIN-UR-RAHMAN</v>
          </cell>
          <cell r="E830" t="str">
            <v>226 SHAARFABAD STREET NO. 16</v>
          </cell>
          <cell r="F830" t="str">
            <v>KARACHI</v>
          </cell>
          <cell r="K830">
            <v>1956</v>
          </cell>
          <cell r="L830">
            <v>1956</v>
          </cell>
          <cell r="M830">
            <v>0</v>
          </cell>
          <cell r="N830">
            <v>1956</v>
          </cell>
          <cell r="O830">
            <v>489</v>
          </cell>
          <cell r="P830">
            <v>391</v>
          </cell>
          <cell r="Q830">
            <v>1076</v>
          </cell>
          <cell r="U830" t="str">
            <v>SHAESTA TABASSUM</v>
          </cell>
          <cell r="Y830">
            <v>1956</v>
          </cell>
          <cell r="Z830">
            <v>1956</v>
          </cell>
          <cell r="AA830">
            <v>391</v>
          </cell>
          <cell r="AB830" t="str">
            <v>Non Filler</v>
          </cell>
          <cell r="AE830">
            <v>0</v>
          </cell>
          <cell r="AF830">
            <v>0</v>
          </cell>
          <cell r="AG830">
            <v>0</v>
          </cell>
          <cell r="AK830">
            <v>0</v>
          </cell>
          <cell r="AL830">
            <v>0</v>
          </cell>
          <cell r="AM830">
            <v>0</v>
          </cell>
          <cell r="AQ830">
            <v>0</v>
          </cell>
          <cell r="AR830">
            <v>0</v>
          </cell>
          <cell r="AS830">
            <v>0</v>
          </cell>
          <cell r="AX830" t="e">
            <v>#N/A</v>
          </cell>
          <cell r="AY830" t="e">
            <v>#N/A</v>
          </cell>
          <cell r="AZ830" t="e">
            <v>#N/A</v>
          </cell>
          <cell r="BA830">
            <v>0</v>
          </cell>
        </row>
        <row r="831">
          <cell r="B831">
            <v>2698</v>
          </cell>
          <cell r="C831" t="str">
            <v>NASREEN HAMID</v>
          </cell>
          <cell r="D831" t="str">
            <v>SYED MOHAMMAD HAMID KALIMI</v>
          </cell>
          <cell r="E831" t="str">
            <v>HOUSE NO. L-470,</v>
          </cell>
          <cell r="F831" t="str">
            <v>SECTOR 11-L, NORTH KARACHI</v>
          </cell>
          <cell r="G831" t="str">
            <v>KARACHI</v>
          </cell>
          <cell r="K831">
            <v>1956</v>
          </cell>
          <cell r="L831">
            <v>1956</v>
          </cell>
          <cell r="M831">
            <v>0</v>
          </cell>
          <cell r="N831">
            <v>1956</v>
          </cell>
          <cell r="O831">
            <v>489</v>
          </cell>
          <cell r="P831">
            <v>391</v>
          </cell>
          <cell r="Q831">
            <v>1076</v>
          </cell>
          <cell r="U831" t="str">
            <v>NASREEN HAMID</v>
          </cell>
          <cell r="Y831">
            <v>1956</v>
          </cell>
          <cell r="Z831">
            <v>1956</v>
          </cell>
          <cell r="AA831">
            <v>391</v>
          </cell>
          <cell r="AB831" t="str">
            <v>Non Filler</v>
          </cell>
          <cell r="AE831">
            <v>0</v>
          </cell>
          <cell r="AF831">
            <v>0</v>
          </cell>
          <cell r="AG831">
            <v>0</v>
          </cell>
          <cell r="AK831">
            <v>0</v>
          </cell>
          <cell r="AL831">
            <v>0</v>
          </cell>
          <cell r="AM831">
            <v>0</v>
          </cell>
          <cell r="AQ831">
            <v>0</v>
          </cell>
          <cell r="AR831">
            <v>0</v>
          </cell>
          <cell r="AS831">
            <v>0</v>
          </cell>
          <cell r="AX831" t="e">
            <v>#N/A</v>
          </cell>
          <cell r="AY831" t="e">
            <v>#N/A</v>
          </cell>
          <cell r="AZ831" t="e">
            <v>#N/A</v>
          </cell>
          <cell r="BA831">
            <v>0</v>
          </cell>
        </row>
        <row r="832">
          <cell r="B832">
            <v>2699</v>
          </cell>
          <cell r="C832" t="str">
            <v>SHAFIQ AHMED ABBASI</v>
          </cell>
          <cell r="D832" t="str">
            <v>HAMEED AHMED ABBASI</v>
          </cell>
          <cell r="E832" t="str">
            <v>V-D-1-2, NAZIMABAD NO. 5</v>
          </cell>
          <cell r="F832" t="str">
            <v>KARACHI NO. 18</v>
          </cell>
          <cell r="K832">
            <v>391</v>
          </cell>
          <cell r="L832">
            <v>391</v>
          </cell>
          <cell r="M832">
            <v>0</v>
          </cell>
          <cell r="N832">
            <v>391</v>
          </cell>
          <cell r="O832">
            <v>98</v>
          </cell>
          <cell r="P832">
            <v>78</v>
          </cell>
          <cell r="Q832">
            <v>215</v>
          </cell>
          <cell r="U832" t="str">
            <v>SHAFIQ AHMED ABBASI</v>
          </cell>
          <cell r="Y832">
            <v>391</v>
          </cell>
          <cell r="Z832">
            <v>391</v>
          </cell>
          <cell r="AA832">
            <v>78</v>
          </cell>
          <cell r="AB832" t="str">
            <v>Non Filler</v>
          </cell>
          <cell r="AE832">
            <v>0</v>
          </cell>
          <cell r="AF832">
            <v>0</v>
          </cell>
          <cell r="AG832">
            <v>0</v>
          </cell>
          <cell r="AK832">
            <v>0</v>
          </cell>
          <cell r="AL832">
            <v>0</v>
          </cell>
          <cell r="AM832">
            <v>0</v>
          </cell>
          <cell r="AQ832">
            <v>0</v>
          </cell>
          <cell r="AR832">
            <v>0</v>
          </cell>
          <cell r="AS832">
            <v>0</v>
          </cell>
          <cell r="AX832" t="e">
            <v>#N/A</v>
          </cell>
          <cell r="AY832" t="e">
            <v>#N/A</v>
          </cell>
          <cell r="AZ832" t="e">
            <v>#N/A</v>
          </cell>
          <cell r="BA832">
            <v>0</v>
          </cell>
        </row>
        <row r="833">
          <cell r="B833">
            <v>2700</v>
          </cell>
          <cell r="C833" t="str">
            <v>SULTAN MOHIUDDIN JUDDI</v>
          </cell>
          <cell r="D833" t="str">
            <v>HAJI M.ABDUL LATEEF JUDDI</v>
          </cell>
          <cell r="E833" t="str">
            <v>A-253,SECTOR 11-A,</v>
          </cell>
          <cell r="F833" t="str">
            <v>NORTH KARACHI</v>
          </cell>
          <cell r="G833" t="str">
            <v>KARACHI</v>
          </cell>
          <cell r="K833">
            <v>156</v>
          </cell>
          <cell r="L833">
            <v>156</v>
          </cell>
          <cell r="M833">
            <v>0</v>
          </cell>
          <cell r="N833">
            <v>156</v>
          </cell>
          <cell r="O833">
            <v>39</v>
          </cell>
          <cell r="P833">
            <v>31</v>
          </cell>
          <cell r="Q833">
            <v>86</v>
          </cell>
          <cell r="U833" t="str">
            <v>SULTAN MOHIUDDIN JUDDI</v>
          </cell>
          <cell r="Y833">
            <v>156</v>
          </cell>
          <cell r="Z833">
            <v>156</v>
          </cell>
          <cell r="AA833">
            <v>31</v>
          </cell>
          <cell r="AB833" t="str">
            <v>Non Filler</v>
          </cell>
          <cell r="AE833">
            <v>0</v>
          </cell>
          <cell r="AF833">
            <v>0</v>
          </cell>
          <cell r="AG833">
            <v>0</v>
          </cell>
          <cell r="AK833">
            <v>0</v>
          </cell>
          <cell r="AL833">
            <v>0</v>
          </cell>
          <cell r="AM833">
            <v>0</v>
          </cell>
          <cell r="AQ833">
            <v>0</v>
          </cell>
          <cell r="AR833">
            <v>0</v>
          </cell>
          <cell r="AS833">
            <v>0</v>
          </cell>
          <cell r="AX833" t="e">
            <v>#N/A</v>
          </cell>
          <cell r="AY833" t="e">
            <v>#N/A</v>
          </cell>
          <cell r="AZ833" t="e">
            <v>#N/A</v>
          </cell>
          <cell r="BA833">
            <v>0</v>
          </cell>
        </row>
        <row r="834">
          <cell r="B834">
            <v>2704</v>
          </cell>
          <cell r="C834" t="str">
            <v>MOHAMMAD SHAHNAWAZ</v>
          </cell>
          <cell r="D834" t="str">
            <v>BADRUDDOJA</v>
          </cell>
          <cell r="E834" t="str">
            <v>N-177,</v>
          </cell>
          <cell r="F834" t="str">
            <v>KORANGI NO. 3-1/2</v>
          </cell>
          <cell r="G834" t="str">
            <v>KARACHI-31</v>
          </cell>
          <cell r="K834">
            <v>1956</v>
          </cell>
          <cell r="L834">
            <v>1956</v>
          </cell>
          <cell r="M834">
            <v>0</v>
          </cell>
          <cell r="N834">
            <v>1956</v>
          </cell>
          <cell r="O834">
            <v>489</v>
          </cell>
          <cell r="P834">
            <v>391</v>
          </cell>
          <cell r="Q834">
            <v>1076</v>
          </cell>
          <cell r="U834" t="str">
            <v>MOHAMMAD SHAHNAWAZ</v>
          </cell>
          <cell r="Y834">
            <v>1956</v>
          </cell>
          <cell r="Z834">
            <v>1956</v>
          </cell>
          <cell r="AA834">
            <v>391</v>
          </cell>
          <cell r="AB834" t="str">
            <v>Non Filler</v>
          </cell>
          <cell r="AE834">
            <v>0</v>
          </cell>
          <cell r="AF834">
            <v>0</v>
          </cell>
          <cell r="AG834">
            <v>0</v>
          </cell>
          <cell r="AK834">
            <v>0</v>
          </cell>
          <cell r="AL834">
            <v>0</v>
          </cell>
          <cell r="AM834">
            <v>0</v>
          </cell>
          <cell r="AQ834">
            <v>0</v>
          </cell>
          <cell r="AR834">
            <v>0</v>
          </cell>
          <cell r="AS834">
            <v>0</v>
          </cell>
          <cell r="AX834" t="e">
            <v>#N/A</v>
          </cell>
          <cell r="AY834" t="e">
            <v>#N/A</v>
          </cell>
          <cell r="AZ834" t="e">
            <v>#N/A</v>
          </cell>
          <cell r="BA834">
            <v>0</v>
          </cell>
        </row>
        <row r="835">
          <cell r="B835">
            <v>2705</v>
          </cell>
          <cell r="C835" t="str">
            <v>ANIS ZAKI</v>
          </cell>
          <cell r="D835" t="str">
            <v>SYED MOHAMMAD ZAKI NAQVI</v>
          </cell>
          <cell r="E835" t="str">
            <v>2-H,10/9 TOP FLOOR</v>
          </cell>
          <cell r="F835" t="str">
            <v>NAZIMABAD NO. 2,</v>
          </cell>
          <cell r="G835" t="str">
            <v>KARACHI</v>
          </cell>
          <cell r="K835">
            <v>391</v>
          </cell>
          <cell r="L835">
            <v>391</v>
          </cell>
          <cell r="M835">
            <v>0</v>
          </cell>
          <cell r="N835">
            <v>391</v>
          </cell>
          <cell r="O835">
            <v>98</v>
          </cell>
          <cell r="P835">
            <v>78</v>
          </cell>
          <cell r="Q835">
            <v>215</v>
          </cell>
          <cell r="U835" t="str">
            <v>ANIS ZAKI</v>
          </cell>
          <cell r="Y835">
            <v>391</v>
          </cell>
          <cell r="Z835">
            <v>391</v>
          </cell>
          <cell r="AA835">
            <v>78</v>
          </cell>
          <cell r="AB835" t="str">
            <v>Non Filler</v>
          </cell>
          <cell r="AE835">
            <v>0</v>
          </cell>
          <cell r="AF835">
            <v>0</v>
          </cell>
          <cell r="AG835">
            <v>0</v>
          </cell>
          <cell r="AK835">
            <v>0</v>
          </cell>
          <cell r="AL835">
            <v>0</v>
          </cell>
          <cell r="AM835">
            <v>0</v>
          </cell>
          <cell r="AQ835">
            <v>0</v>
          </cell>
          <cell r="AR835">
            <v>0</v>
          </cell>
          <cell r="AS835">
            <v>0</v>
          </cell>
          <cell r="AX835" t="e">
            <v>#N/A</v>
          </cell>
          <cell r="AY835" t="e">
            <v>#N/A</v>
          </cell>
          <cell r="AZ835" t="e">
            <v>#N/A</v>
          </cell>
          <cell r="BA835">
            <v>0</v>
          </cell>
        </row>
        <row r="836">
          <cell r="B836">
            <v>2706</v>
          </cell>
          <cell r="C836" t="str">
            <v>MOHAMMAD SARWAR ILYAS</v>
          </cell>
          <cell r="D836" t="str">
            <v>MOHAMMAD ILYAS</v>
          </cell>
          <cell r="E836" t="str">
            <v>II-A-7/12</v>
          </cell>
          <cell r="F836" t="str">
            <v>NAZIMABAD</v>
          </cell>
          <cell r="G836" t="str">
            <v>KARACHI</v>
          </cell>
          <cell r="K836">
            <v>1956</v>
          </cell>
          <cell r="L836">
            <v>1956</v>
          </cell>
          <cell r="M836">
            <v>0</v>
          </cell>
          <cell r="N836">
            <v>1956</v>
          </cell>
          <cell r="O836">
            <v>489</v>
          </cell>
          <cell r="P836">
            <v>391</v>
          </cell>
          <cell r="Q836">
            <v>1076</v>
          </cell>
          <cell r="U836" t="str">
            <v>MOHAMMAD SARWAR ILYAS</v>
          </cell>
          <cell r="Y836">
            <v>1956</v>
          </cell>
          <cell r="Z836">
            <v>1956</v>
          </cell>
          <cell r="AA836">
            <v>391</v>
          </cell>
          <cell r="AB836" t="str">
            <v>Non Filler</v>
          </cell>
          <cell r="AE836">
            <v>0</v>
          </cell>
          <cell r="AF836">
            <v>0</v>
          </cell>
          <cell r="AG836">
            <v>0</v>
          </cell>
          <cell r="AK836">
            <v>0</v>
          </cell>
          <cell r="AL836">
            <v>0</v>
          </cell>
          <cell r="AM836">
            <v>0</v>
          </cell>
          <cell r="AQ836">
            <v>0</v>
          </cell>
          <cell r="AR836">
            <v>0</v>
          </cell>
          <cell r="AS836">
            <v>0</v>
          </cell>
          <cell r="AX836" t="e">
            <v>#N/A</v>
          </cell>
          <cell r="AY836" t="e">
            <v>#N/A</v>
          </cell>
          <cell r="AZ836" t="e">
            <v>#N/A</v>
          </cell>
          <cell r="BA836">
            <v>0</v>
          </cell>
        </row>
        <row r="837">
          <cell r="B837">
            <v>2707</v>
          </cell>
          <cell r="C837" t="str">
            <v>NADEEM ANWER ILYAS</v>
          </cell>
          <cell r="D837" t="str">
            <v>MOHAMMAD ANWAR ILYAS</v>
          </cell>
          <cell r="E837" t="str">
            <v>II-A-7/12</v>
          </cell>
          <cell r="F837" t="str">
            <v>NAZIMABAD</v>
          </cell>
          <cell r="G837" t="str">
            <v>KARACHI</v>
          </cell>
          <cell r="K837">
            <v>104</v>
          </cell>
          <cell r="L837">
            <v>104</v>
          </cell>
          <cell r="M837">
            <v>0</v>
          </cell>
          <cell r="N837">
            <v>104</v>
          </cell>
          <cell r="O837">
            <v>26</v>
          </cell>
          <cell r="P837">
            <v>21</v>
          </cell>
          <cell r="Q837">
            <v>57</v>
          </cell>
          <cell r="U837" t="str">
            <v>NADEEM ANWER ILYAS</v>
          </cell>
          <cell r="Y837">
            <v>104</v>
          </cell>
          <cell r="Z837">
            <v>104</v>
          </cell>
          <cell r="AA837">
            <v>21</v>
          </cell>
          <cell r="AB837" t="str">
            <v>Non Filler</v>
          </cell>
          <cell r="AE837">
            <v>0</v>
          </cell>
          <cell r="AF837">
            <v>0</v>
          </cell>
          <cell r="AG837">
            <v>0</v>
          </cell>
          <cell r="AK837">
            <v>0</v>
          </cell>
          <cell r="AL837">
            <v>0</v>
          </cell>
          <cell r="AM837">
            <v>0</v>
          </cell>
          <cell r="AQ837">
            <v>0</v>
          </cell>
          <cell r="AR837">
            <v>0</v>
          </cell>
          <cell r="AS837">
            <v>0</v>
          </cell>
          <cell r="AX837" t="e">
            <v>#N/A</v>
          </cell>
          <cell r="AY837" t="e">
            <v>#N/A</v>
          </cell>
          <cell r="AZ837" t="e">
            <v>#N/A</v>
          </cell>
          <cell r="BA837">
            <v>0</v>
          </cell>
        </row>
        <row r="838">
          <cell r="B838">
            <v>2708</v>
          </cell>
          <cell r="C838" t="str">
            <v>AKRAM WAHEED</v>
          </cell>
          <cell r="D838" t="str">
            <v>WAHEEDUDIN</v>
          </cell>
          <cell r="E838" t="str">
            <v>2087/5 SHAH FAISAL COLONY</v>
          </cell>
          <cell r="F838" t="str">
            <v>KARACHI</v>
          </cell>
          <cell r="K838">
            <v>156</v>
          </cell>
          <cell r="L838">
            <v>156</v>
          </cell>
          <cell r="M838">
            <v>0</v>
          </cell>
          <cell r="N838">
            <v>156</v>
          </cell>
          <cell r="O838">
            <v>39</v>
          </cell>
          <cell r="P838">
            <v>31</v>
          </cell>
          <cell r="Q838">
            <v>86</v>
          </cell>
          <cell r="U838" t="str">
            <v>AKRAM WAHEED</v>
          </cell>
          <cell r="Y838">
            <v>156</v>
          </cell>
          <cell r="Z838">
            <v>156</v>
          </cell>
          <cell r="AA838">
            <v>31</v>
          </cell>
          <cell r="AB838" t="str">
            <v>Non Filler</v>
          </cell>
          <cell r="AE838">
            <v>0</v>
          </cell>
          <cell r="AF838">
            <v>0</v>
          </cell>
          <cell r="AG838">
            <v>0</v>
          </cell>
          <cell r="AK838">
            <v>0</v>
          </cell>
          <cell r="AL838">
            <v>0</v>
          </cell>
          <cell r="AM838">
            <v>0</v>
          </cell>
          <cell r="AQ838">
            <v>0</v>
          </cell>
          <cell r="AR838">
            <v>0</v>
          </cell>
          <cell r="AS838">
            <v>0</v>
          </cell>
          <cell r="AX838" t="e">
            <v>#N/A</v>
          </cell>
          <cell r="AY838" t="e">
            <v>#N/A</v>
          </cell>
          <cell r="AZ838" t="e">
            <v>#N/A</v>
          </cell>
          <cell r="BA838">
            <v>0</v>
          </cell>
        </row>
        <row r="839">
          <cell r="B839">
            <v>2712</v>
          </cell>
          <cell r="C839" t="str">
            <v>RAZIA KHATOON</v>
          </cell>
          <cell r="D839" t="str">
            <v>MINAHAJ UL REHMAN</v>
          </cell>
          <cell r="E839" t="str">
            <v>A-38 BLOCK 13 ,</v>
          </cell>
          <cell r="F839" t="str">
            <v>GULISTAN-E-JAUHAR KARACHI.</v>
          </cell>
          <cell r="K839">
            <v>1956</v>
          </cell>
          <cell r="L839">
            <v>1956</v>
          </cell>
          <cell r="M839">
            <v>0</v>
          </cell>
          <cell r="N839">
            <v>1956</v>
          </cell>
          <cell r="O839">
            <v>489</v>
          </cell>
          <cell r="P839">
            <v>391</v>
          </cell>
          <cell r="Q839">
            <v>1076</v>
          </cell>
          <cell r="U839" t="str">
            <v>RAZIA KHATOON</v>
          </cell>
          <cell r="V839" t="str">
            <v>4220184122624</v>
          </cell>
          <cell r="Y839">
            <v>1956</v>
          </cell>
          <cell r="Z839">
            <v>1956</v>
          </cell>
          <cell r="AA839">
            <v>391</v>
          </cell>
          <cell r="AB839" t="str">
            <v>Non Filler</v>
          </cell>
          <cell r="AE839">
            <v>0</v>
          </cell>
          <cell r="AF839">
            <v>0</v>
          </cell>
          <cell r="AG839">
            <v>0</v>
          </cell>
          <cell r="AK839">
            <v>0</v>
          </cell>
          <cell r="AL839">
            <v>0</v>
          </cell>
          <cell r="AM839">
            <v>0</v>
          </cell>
          <cell r="AQ839">
            <v>0</v>
          </cell>
          <cell r="AR839">
            <v>0</v>
          </cell>
          <cell r="AS839">
            <v>0</v>
          </cell>
          <cell r="AX839" t="e">
            <v>#N/A</v>
          </cell>
          <cell r="AY839" t="e">
            <v>#N/A</v>
          </cell>
          <cell r="AZ839" t="e">
            <v>#N/A</v>
          </cell>
          <cell r="BA839">
            <v>0</v>
          </cell>
        </row>
        <row r="840">
          <cell r="B840">
            <v>2713</v>
          </cell>
          <cell r="C840" t="str">
            <v>ZUBIN NISHA</v>
          </cell>
          <cell r="D840" t="str">
            <v>ILYAS</v>
          </cell>
          <cell r="E840" t="str">
            <v>19-NEW NAHAM ROAD</v>
          </cell>
          <cell r="F840" t="str">
            <v>NEW MEMON MASJID</v>
          </cell>
          <cell r="G840" t="str">
            <v>KARACHI</v>
          </cell>
          <cell r="K840">
            <v>259</v>
          </cell>
          <cell r="L840">
            <v>259</v>
          </cell>
          <cell r="M840">
            <v>0</v>
          </cell>
          <cell r="N840">
            <v>259</v>
          </cell>
          <cell r="O840">
            <v>65</v>
          </cell>
          <cell r="P840">
            <v>52</v>
          </cell>
          <cell r="Q840">
            <v>142</v>
          </cell>
          <cell r="U840" t="str">
            <v>ZUBIN NISHA</v>
          </cell>
          <cell r="Y840">
            <v>259</v>
          </cell>
          <cell r="Z840">
            <v>259</v>
          </cell>
          <cell r="AA840">
            <v>52</v>
          </cell>
          <cell r="AB840" t="str">
            <v>Non Filler</v>
          </cell>
          <cell r="AE840">
            <v>0</v>
          </cell>
          <cell r="AF840">
            <v>0</v>
          </cell>
          <cell r="AG840">
            <v>0</v>
          </cell>
          <cell r="AK840">
            <v>0</v>
          </cell>
          <cell r="AL840">
            <v>0</v>
          </cell>
          <cell r="AM840">
            <v>0</v>
          </cell>
          <cell r="AQ840">
            <v>0</v>
          </cell>
          <cell r="AR840">
            <v>0</v>
          </cell>
          <cell r="AS840">
            <v>0</v>
          </cell>
          <cell r="AX840" t="e">
            <v>#N/A</v>
          </cell>
          <cell r="AY840" t="e">
            <v>#N/A</v>
          </cell>
          <cell r="AZ840" t="e">
            <v>#N/A</v>
          </cell>
          <cell r="BA840">
            <v>0</v>
          </cell>
        </row>
        <row r="841">
          <cell r="B841">
            <v>2719</v>
          </cell>
          <cell r="C841" t="str">
            <v>MOHD SIDDIQI</v>
          </cell>
          <cell r="D841" t="str">
            <v>ABDUL KARIM</v>
          </cell>
          <cell r="E841" t="str">
            <v>488/3, KARIMABAD</v>
          </cell>
          <cell r="F841" t="str">
            <v>F.B.AREA</v>
          </cell>
          <cell r="G841" t="str">
            <v>KARACHI</v>
          </cell>
          <cell r="K841">
            <v>251</v>
          </cell>
          <cell r="L841">
            <v>251</v>
          </cell>
          <cell r="M841">
            <v>0</v>
          </cell>
          <cell r="N841">
            <v>251</v>
          </cell>
          <cell r="O841">
            <v>63</v>
          </cell>
          <cell r="P841">
            <v>50</v>
          </cell>
          <cell r="Q841">
            <v>138</v>
          </cell>
          <cell r="U841" t="str">
            <v>MOHD SIDDIQI</v>
          </cell>
          <cell r="Y841">
            <v>251</v>
          </cell>
          <cell r="Z841">
            <v>251</v>
          </cell>
          <cell r="AA841">
            <v>50</v>
          </cell>
          <cell r="AB841" t="str">
            <v>Non Filler</v>
          </cell>
          <cell r="AE841">
            <v>0</v>
          </cell>
          <cell r="AF841">
            <v>0</v>
          </cell>
          <cell r="AG841">
            <v>0</v>
          </cell>
          <cell r="AK841">
            <v>0</v>
          </cell>
          <cell r="AL841">
            <v>0</v>
          </cell>
          <cell r="AM841">
            <v>0</v>
          </cell>
          <cell r="AQ841">
            <v>0</v>
          </cell>
          <cell r="AR841">
            <v>0</v>
          </cell>
          <cell r="AS841">
            <v>0</v>
          </cell>
          <cell r="AX841" t="e">
            <v>#N/A</v>
          </cell>
          <cell r="AY841" t="e">
            <v>#N/A</v>
          </cell>
          <cell r="AZ841" t="e">
            <v>#N/A</v>
          </cell>
          <cell r="BA841">
            <v>0</v>
          </cell>
        </row>
        <row r="842">
          <cell r="B842">
            <v>2726</v>
          </cell>
          <cell r="C842" t="str">
            <v>ASIFA MARYAM</v>
          </cell>
          <cell r="D842" t="str">
            <v>QAISAR YAR KHAN</v>
          </cell>
          <cell r="E842" t="str">
            <v>1/39-A,BIG PLOT</v>
          </cell>
          <cell r="F842" t="str">
            <v>NEAR HBL SHAH FAISAL COLONY</v>
          </cell>
          <cell r="G842" t="str">
            <v>KARACHI</v>
          </cell>
          <cell r="K842">
            <v>1956</v>
          </cell>
          <cell r="L842">
            <v>1956</v>
          </cell>
          <cell r="M842">
            <v>0</v>
          </cell>
          <cell r="N842">
            <v>1956</v>
          </cell>
          <cell r="O842">
            <v>489</v>
          </cell>
          <cell r="P842">
            <v>391</v>
          </cell>
          <cell r="Q842">
            <v>1076</v>
          </cell>
          <cell r="U842" t="str">
            <v>ASIFA MARYAM</v>
          </cell>
          <cell r="Y842">
            <v>1956</v>
          </cell>
          <cell r="Z842">
            <v>1956</v>
          </cell>
          <cell r="AA842">
            <v>391</v>
          </cell>
          <cell r="AB842" t="str">
            <v>Non Filler</v>
          </cell>
          <cell r="AE842">
            <v>0</v>
          </cell>
          <cell r="AF842">
            <v>0</v>
          </cell>
          <cell r="AG842">
            <v>0</v>
          </cell>
          <cell r="AK842">
            <v>0</v>
          </cell>
          <cell r="AL842">
            <v>0</v>
          </cell>
          <cell r="AM842">
            <v>0</v>
          </cell>
          <cell r="AQ842">
            <v>0</v>
          </cell>
          <cell r="AR842">
            <v>0</v>
          </cell>
          <cell r="AS842">
            <v>0</v>
          </cell>
          <cell r="AX842" t="e">
            <v>#N/A</v>
          </cell>
          <cell r="AY842" t="e">
            <v>#N/A</v>
          </cell>
          <cell r="AZ842" t="e">
            <v>#N/A</v>
          </cell>
          <cell r="BA842">
            <v>0</v>
          </cell>
        </row>
        <row r="843">
          <cell r="B843">
            <v>2727</v>
          </cell>
          <cell r="C843" t="str">
            <v>MOHAMMAD YOUNUS</v>
          </cell>
          <cell r="D843" t="str">
            <v>H.A.GHANI</v>
          </cell>
          <cell r="E843" t="str">
            <v>C/O. NBP NICOL ROAD BR</v>
          </cell>
          <cell r="F843" t="str">
            <v>KARACHI</v>
          </cell>
          <cell r="K843">
            <v>391</v>
          </cell>
          <cell r="L843">
            <v>391</v>
          </cell>
          <cell r="M843">
            <v>0</v>
          </cell>
          <cell r="N843">
            <v>391</v>
          </cell>
          <cell r="O843">
            <v>98</v>
          </cell>
          <cell r="P843">
            <v>78</v>
          </cell>
          <cell r="Q843">
            <v>215</v>
          </cell>
          <cell r="U843" t="str">
            <v>MOHAMMAD YOUNUS</v>
          </cell>
          <cell r="Y843">
            <v>391</v>
          </cell>
          <cell r="Z843">
            <v>391</v>
          </cell>
          <cell r="AA843">
            <v>78</v>
          </cell>
          <cell r="AB843" t="str">
            <v>Non Filler</v>
          </cell>
          <cell r="AE843">
            <v>0</v>
          </cell>
          <cell r="AF843">
            <v>0</v>
          </cell>
          <cell r="AG843">
            <v>0</v>
          </cell>
          <cell r="AK843">
            <v>0</v>
          </cell>
          <cell r="AL843">
            <v>0</v>
          </cell>
          <cell r="AM843">
            <v>0</v>
          </cell>
          <cell r="AQ843">
            <v>0</v>
          </cell>
          <cell r="AR843">
            <v>0</v>
          </cell>
          <cell r="AS843">
            <v>0</v>
          </cell>
          <cell r="AX843" t="e">
            <v>#N/A</v>
          </cell>
          <cell r="AY843" t="e">
            <v>#N/A</v>
          </cell>
          <cell r="AZ843" t="e">
            <v>#N/A</v>
          </cell>
          <cell r="BA843">
            <v>0</v>
          </cell>
        </row>
        <row r="844">
          <cell r="B844">
            <v>2728</v>
          </cell>
          <cell r="C844" t="str">
            <v>SYEDA TAHSEEN FATIMA</v>
          </cell>
          <cell r="D844" t="str">
            <v>SYED NASEEM AHMAD</v>
          </cell>
          <cell r="E844" t="str">
            <v>R.539/19, AL NOOR SOCIETY</v>
          </cell>
          <cell r="F844" t="str">
            <v>F.B.AREA</v>
          </cell>
          <cell r="G844" t="str">
            <v>KARACHI</v>
          </cell>
          <cell r="K844">
            <v>1956</v>
          </cell>
          <cell r="L844">
            <v>1956</v>
          </cell>
          <cell r="M844">
            <v>0</v>
          </cell>
          <cell r="N844">
            <v>1956</v>
          </cell>
          <cell r="O844">
            <v>489</v>
          </cell>
          <cell r="P844">
            <v>391</v>
          </cell>
          <cell r="Q844">
            <v>1076</v>
          </cell>
          <cell r="U844" t="str">
            <v>SYEDA TAHSEEN FATIMA</v>
          </cell>
          <cell r="Y844">
            <v>1956</v>
          </cell>
          <cell r="Z844">
            <v>1956</v>
          </cell>
          <cell r="AA844">
            <v>391</v>
          </cell>
          <cell r="AB844" t="str">
            <v>Non Filler</v>
          </cell>
          <cell r="AE844">
            <v>0</v>
          </cell>
          <cell r="AF844">
            <v>0</v>
          </cell>
          <cell r="AG844">
            <v>0</v>
          </cell>
          <cell r="AK844">
            <v>0</v>
          </cell>
          <cell r="AL844">
            <v>0</v>
          </cell>
          <cell r="AM844">
            <v>0</v>
          </cell>
          <cell r="AQ844">
            <v>0</v>
          </cell>
          <cell r="AR844">
            <v>0</v>
          </cell>
          <cell r="AS844">
            <v>0</v>
          </cell>
          <cell r="AX844" t="e">
            <v>#N/A</v>
          </cell>
          <cell r="AY844" t="e">
            <v>#N/A</v>
          </cell>
          <cell r="AZ844" t="e">
            <v>#N/A</v>
          </cell>
          <cell r="BA844">
            <v>0</v>
          </cell>
        </row>
        <row r="845">
          <cell r="B845">
            <v>2729</v>
          </cell>
          <cell r="C845" t="str">
            <v>MUHAMMAD ABID</v>
          </cell>
          <cell r="D845" t="str">
            <v>MUHAMMAD HANIF</v>
          </cell>
          <cell r="E845" t="str">
            <v>2/130-A, LIAUQATABAD</v>
          </cell>
          <cell r="F845" t="str">
            <v>KARACHI</v>
          </cell>
          <cell r="K845">
            <v>24</v>
          </cell>
          <cell r="L845">
            <v>24</v>
          </cell>
          <cell r="M845">
            <v>0</v>
          </cell>
          <cell r="N845">
            <v>24</v>
          </cell>
          <cell r="O845">
            <v>6</v>
          </cell>
          <cell r="P845">
            <v>5</v>
          </cell>
          <cell r="Q845">
            <v>13</v>
          </cell>
          <cell r="U845" t="str">
            <v>MUHAMMAD ABID</v>
          </cell>
          <cell r="Y845">
            <v>24</v>
          </cell>
          <cell r="Z845">
            <v>24</v>
          </cell>
          <cell r="AA845">
            <v>5</v>
          </cell>
          <cell r="AB845" t="str">
            <v>Non Filler</v>
          </cell>
          <cell r="AE845">
            <v>0</v>
          </cell>
          <cell r="AF845">
            <v>0</v>
          </cell>
          <cell r="AG845">
            <v>0</v>
          </cell>
          <cell r="AK845">
            <v>0</v>
          </cell>
          <cell r="AL845">
            <v>0</v>
          </cell>
          <cell r="AM845">
            <v>0</v>
          </cell>
          <cell r="AQ845">
            <v>0</v>
          </cell>
          <cell r="AR845">
            <v>0</v>
          </cell>
          <cell r="AS845">
            <v>0</v>
          </cell>
          <cell r="AX845" t="e">
            <v>#N/A</v>
          </cell>
          <cell r="AY845" t="e">
            <v>#N/A</v>
          </cell>
          <cell r="AZ845" t="e">
            <v>#N/A</v>
          </cell>
          <cell r="BA845">
            <v>0</v>
          </cell>
        </row>
        <row r="846">
          <cell r="B846">
            <v>2730</v>
          </cell>
          <cell r="C846" t="str">
            <v>MUHAMAD ASHRAF</v>
          </cell>
          <cell r="D846" t="str">
            <v>MUHAMMAD ISHAQUE</v>
          </cell>
          <cell r="E846" t="str">
            <v>HOUSE NO. 240, BLOCK NO. 158</v>
          </cell>
          <cell r="F846" t="str">
            <v>CITY STATIN,</v>
          </cell>
          <cell r="G846" t="str">
            <v>KARACHI</v>
          </cell>
          <cell r="K846">
            <v>251</v>
          </cell>
          <cell r="L846">
            <v>251</v>
          </cell>
          <cell r="M846">
            <v>0</v>
          </cell>
          <cell r="N846">
            <v>251</v>
          </cell>
          <cell r="O846">
            <v>63</v>
          </cell>
          <cell r="P846">
            <v>50</v>
          </cell>
          <cell r="Q846">
            <v>138</v>
          </cell>
          <cell r="U846" t="str">
            <v>MUHAMAD ASHRAF</v>
          </cell>
          <cell r="Y846">
            <v>251</v>
          </cell>
          <cell r="Z846">
            <v>251</v>
          </cell>
          <cell r="AA846">
            <v>50</v>
          </cell>
          <cell r="AB846" t="str">
            <v>Non Filler</v>
          </cell>
          <cell r="AE846">
            <v>0</v>
          </cell>
          <cell r="AF846">
            <v>0</v>
          </cell>
          <cell r="AG846">
            <v>0</v>
          </cell>
          <cell r="AK846">
            <v>0</v>
          </cell>
          <cell r="AL846">
            <v>0</v>
          </cell>
          <cell r="AM846">
            <v>0</v>
          </cell>
          <cell r="AQ846">
            <v>0</v>
          </cell>
          <cell r="AR846">
            <v>0</v>
          </cell>
          <cell r="AS846">
            <v>0</v>
          </cell>
          <cell r="AX846" t="e">
            <v>#N/A</v>
          </cell>
          <cell r="AY846" t="e">
            <v>#N/A</v>
          </cell>
          <cell r="AZ846" t="e">
            <v>#N/A</v>
          </cell>
          <cell r="BA846">
            <v>0</v>
          </cell>
        </row>
        <row r="847">
          <cell r="B847">
            <v>2749</v>
          </cell>
          <cell r="C847" t="str">
            <v>ASRARUL HAQUE ZAHID</v>
          </cell>
          <cell r="D847" t="str">
            <v>LATE MOHAMMAD ZAHURUL HAQUE</v>
          </cell>
          <cell r="E847" t="str">
            <v>A-509, BLOCK I, NORTH NAZIMABAD</v>
          </cell>
          <cell r="F847" t="str">
            <v>KARACHI-74700</v>
          </cell>
          <cell r="K847">
            <v>391</v>
          </cell>
          <cell r="L847">
            <v>391</v>
          </cell>
          <cell r="M847">
            <v>0</v>
          </cell>
          <cell r="N847">
            <v>391</v>
          </cell>
          <cell r="O847">
            <v>98</v>
          </cell>
          <cell r="P847">
            <v>78</v>
          </cell>
          <cell r="Q847">
            <v>215</v>
          </cell>
          <cell r="U847" t="str">
            <v>ASRARUL HAQUE ZAHID</v>
          </cell>
          <cell r="Y847">
            <v>391</v>
          </cell>
          <cell r="Z847">
            <v>391</v>
          </cell>
          <cell r="AA847">
            <v>78</v>
          </cell>
          <cell r="AB847" t="str">
            <v>Non Filler</v>
          </cell>
          <cell r="AE847">
            <v>0</v>
          </cell>
          <cell r="AF847">
            <v>0</v>
          </cell>
          <cell r="AG847">
            <v>0</v>
          </cell>
          <cell r="AK847">
            <v>0</v>
          </cell>
          <cell r="AL847">
            <v>0</v>
          </cell>
          <cell r="AM847">
            <v>0</v>
          </cell>
          <cell r="AQ847">
            <v>0</v>
          </cell>
          <cell r="AR847">
            <v>0</v>
          </cell>
          <cell r="AS847">
            <v>0</v>
          </cell>
          <cell r="AX847" t="e">
            <v>#N/A</v>
          </cell>
          <cell r="AY847" t="e">
            <v>#N/A</v>
          </cell>
          <cell r="AZ847" t="e">
            <v>#N/A</v>
          </cell>
          <cell r="BA847">
            <v>0</v>
          </cell>
        </row>
        <row r="848">
          <cell r="B848">
            <v>2753</v>
          </cell>
          <cell r="C848" t="str">
            <v>FARRUKH ALEEM</v>
          </cell>
          <cell r="D848" t="str">
            <v>MUHAMMAD LATIF ALEEM</v>
          </cell>
          <cell r="E848" t="str">
            <v>20-SURIYA JABEEN PARK</v>
          </cell>
          <cell r="F848" t="str">
            <v>BAGHBANPURA</v>
          </cell>
          <cell r="G848" t="str">
            <v>LAHORE-9</v>
          </cell>
          <cell r="K848">
            <v>391</v>
          </cell>
          <cell r="L848">
            <v>391</v>
          </cell>
          <cell r="M848">
            <v>0</v>
          </cell>
          <cell r="N848">
            <v>391</v>
          </cell>
          <cell r="O848">
            <v>98</v>
          </cell>
          <cell r="P848">
            <v>78</v>
          </cell>
          <cell r="Q848">
            <v>215</v>
          </cell>
          <cell r="U848" t="str">
            <v>FARRUKH ALEEM</v>
          </cell>
          <cell r="Y848">
            <v>391</v>
          </cell>
          <cell r="Z848">
            <v>391</v>
          </cell>
          <cell r="AA848">
            <v>78</v>
          </cell>
          <cell r="AB848" t="str">
            <v>Non Filler</v>
          </cell>
          <cell r="AE848">
            <v>0</v>
          </cell>
          <cell r="AF848">
            <v>0</v>
          </cell>
          <cell r="AG848">
            <v>0</v>
          </cell>
          <cell r="AK848">
            <v>0</v>
          </cell>
          <cell r="AL848">
            <v>0</v>
          </cell>
          <cell r="AM848">
            <v>0</v>
          </cell>
          <cell r="AQ848">
            <v>0</v>
          </cell>
          <cell r="AR848">
            <v>0</v>
          </cell>
          <cell r="AS848">
            <v>0</v>
          </cell>
          <cell r="AX848" t="e">
            <v>#N/A</v>
          </cell>
          <cell r="AY848" t="e">
            <v>#N/A</v>
          </cell>
          <cell r="AZ848" t="e">
            <v>#N/A</v>
          </cell>
          <cell r="BA848">
            <v>0</v>
          </cell>
        </row>
        <row r="849">
          <cell r="B849">
            <v>2754</v>
          </cell>
          <cell r="C849" t="str">
            <v>ZAHRABIBI</v>
          </cell>
          <cell r="D849" t="str">
            <v>HAJI ABDUL MAJEED</v>
          </cell>
          <cell r="E849" t="str">
            <v>STREET NO. 5, H.NO.5,</v>
          </cell>
          <cell r="F849" t="str">
            <v>INAYAT BAGH BAGHBANPURA</v>
          </cell>
          <cell r="G849" t="str">
            <v>LAHORE</v>
          </cell>
          <cell r="K849">
            <v>91</v>
          </cell>
          <cell r="L849">
            <v>91</v>
          </cell>
          <cell r="M849">
            <v>0</v>
          </cell>
          <cell r="N849">
            <v>91</v>
          </cell>
          <cell r="O849">
            <v>23</v>
          </cell>
          <cell r="P849">
            <v>18</v>
          </cell>
          <cell r="Q849">
            <v>50</v>
          </cell>
          <cell r="U849" t="str">
            <v>ZAHRABIBI</v>
          </cell>
          <cell r="Y849">
            <v>91</v>
          </cell>
          <cell r="Z849">
            <v>91</v>
          </cell>
          <cell r="AA849">
            <v>18</v>
          </cell>
          <cell r="AB849" t="str">
            <v>Non Filler</v>
          </cell>
          <cell r="AE849">
            <v>0</v>
          </cell>
          <cell r="AF849">
            <v>0</v>
          </cell>
          <cell r="AG849">
            <v>0</v>
          </cell>
          <cell r="AK849">
            <v>0</v>
          </cell>
          <cell r="AL849">
            <v>0</v>
          </cell>
          <cell r="AM849">
            <v>0</v>
          </cell>
          <cell r="AQ849">
            <v>0</v>
          </cell>
          <cell r="AR849">
            <v>0</v>
          </cell>
          <cell r="AS849">
            <v>0</v>
          </cell>
          <cell r="AX849" t="e">
            <v>#N/A</v>
          </cell>
          <cell r="AY849" t="e">
            <v>#N/A</v>
          </cell>
          <cell r="AZ849" t="e">
            <v>#N/A</v>
          </cell>
          <cell r="BA849">
            <v>0</v>
          </cell>
        </row>
        <row r="850">
          <cell r="B850">
            <v>2756</v>
          </cell>
          <cell r="C850" t="str">
            <v>MUHAMMAD AYUB MUZAFFAR</v>
          </cell>
          <cell r="D850" t="str">
            <v>MUHAMMAD YOUSUAF</v>
          </cell>
          <cell r="E850" t="str">
            <v>9/A, SEC RLY COLONY, OPP MAYO GARDEN</v>
          </cell>
          <cell r="F850" t="str">
            <v>ALLAMA IQBAL TOWN</v>
          </cell>
          <cell r="G850" t="str">
            <v>LAHORE</v>
          </cell>
          <cell r="K850">
            <v>821</v>
          </cell>
          <cell r="L850">
            <v>821</v>
          </cell>
          <cell r="M850">
            <v>0</v>
          </cell>
          <cell r="N850">
            <v>821</v>
          </cell>
          <cell r="O850">
            <v>205</v>
          </cell>
          <cell r="P850">
            <v>164</v>
          </cell>
          <cell r="Q850">
            <v>452</v>
          </cell>
          <cell r="U850" t="str">
            <v>MUHAMMAD AYUB MUZAFFAR</v>
          </cell>
          <cell r="Y850">
            <v>821</v>
          </cell>
          <cell r="Z850">
            <v>821</v>
          </cell>
          <cell r="AA850">
            <v>164</v>
          </cell>
          <cell r="AB850" t="str">
            <v>Non Filler</v>
          </cell>
          <cell r="AE850">
            <v>0</v>
          </cell>
          <cell r="AF850">
            <v>0</v>
          </cell>
          <cell r="AG850">
            <v>0</v>
          </cell>
          <cell r="AK850">
            <v>0</v>
          </cell>
          <cell r="AL850">
            <v>0</v>
          </cell>
          <cell r="AM850">
            <v>0</v>
          </cell>
          <cell r="AQ850">
            <v>0</v>
          </cell>
          <cell r="AR850">
            <v>0</v>
          </cell>
          <cell r="AS850">
            <v>0</v>
          </cell>
          <cell r="AX850" t="e">
            <v>#N/A</v>
          </cell>
          <cell r="AY850" t="e">
            <v>#N/A</v>
          </cell>
          <cell r="AZ850" t="e">
            <v>#N/A</v>
          </cell>
          <cell r="BA850">
            <v>0</v>
          </cell>
        </row>
        <row r="851">
          <cell r="B851">
            <v>2757</v>
          </cell>
          <cell r="C851" t="str">
            <v>MOHAMMAD SAEED</v>
          </cell>
          <cell r="D851" t="str">
            <v>CH. JALAL DIN</v>
          </cell>
          <cell r="E851" t="str">
            <v>K-6, WAHDAT COLONY</v>
          </cell>
          <cell r="F851" t="str">
            <v>LAHORE</v>
          </cell>
          <cell r="K851">
            <v>167</v>
          </cell>
          <cell r="L851">
            <v>167</v>
          </cell>
          <cell r="M851">
            <v>0</v>
          </cell>
          <cell r="N851">
            <v>167</v>
          </cell>
          <cell r="O851">
            <v>42</v>
          </cell>
          <cell r="P851">
            <v>33</v>
          </cell>
          <cell r="Q851">
            <v>92</v>
          </cell>
          <cell r="U851" t="str">
            <v>MOHAMMAD SAEED</v>
          </cell>
          <cell r="Y851">
            <v>167</v>
          </cell>
          <cell r="Z851">
            <v>167</v>
          </cell>
          <cell r="AA851">
            <v>33</v>
          </cell>
          <cell r="AB851" t="str">
            <v>Non Filler</v>
          </cell>
          <cell r="AE851">
            <v>0</v>
          </cell>
          <cell r="AF851">
            <v>0</v>
          </cell>
          <cell r="AG851">
            <v>0</v>
          </cell>
          <cell r="AK851">
            <v>0</v>
          </cell>
          <cell r="AL851">
            <v>0</v>
          </cell>
          <cell r="AM851">
            <v>0</v>
          </cell>
          <cell r="AQ851">
            <v>0</v>
          </cell>
          <cell r="AR851">
            <v>0</v>
          </cell>
          <cell r="AS851">
            <v>0</v>
          </cell>
          <cell r="AX851" t="e">
            <v>#N/A</v>
          </cell>
          <cell r="AY851" t="e">
            <v>#N/A</v>
          </cell>
          <cell r="AZ851" t="e">
            <v>#N/A</v>
          </cell>
          <cell r="BA851">
            <v>0</v>
          </cell>
        </row>
        <row r="852">
          <cell r="B852">
            <v>2758</v>
          </cell>
          <cell r="C852" t="str">
            <v>IZRAN</v>
          </cell>
          <cell r="D852" t="str">
            <v>GUL MOHAMMAD</v>
          </cell>
          <cell r="E852" t="str">
            <v>VILLAGE &amp; P.O.SHAIDU TEH &amp; DISTT</v>
          </cell>
          <cell r="F852" t="str">
            <v>NOWSHERA</v>
          </cell>
          <cell r="K852">
            <v>1956</v>
          </cell>
          <cell r="L852">
            <v>1956</v>
          </cell>
          <cell r="M852">
            <v>0</v>
          </cell>
          <cell r="N852">
            <v>1956</v>
          </cell>
          <cell r="O852">
            <v>489</v>
          </cell>
          <cell r="P852">
            <v>391</v>
          </cell>
          <cell r="Q852">
            <v>1076</v>
          </cell>
          <cell r="U852" t="str">
            <v>IZRAN</v>
          </cell>
          <cell r="Y852">
            <v>1956</v>
          </cell>
          <cell r="Z852">
            <v>1956</v>
          </cell>
          <cell r="AA852">
            <v>391</v>
          </cell>
          <cell r="AB852" t="str">
            <v>Non Filler</v>
          </cell>
          <cell r="AE852">
            <v>0</v>
          </cell>
          <cell r="AF852">
            <v>0</v>
          </cell>
          <cell r="AG852">
            <v>0</v>
          </cell>
          <cell r="AK852">
            <v>0</v>
          </cell>
          <cell r="AL852">
            <v>0</v>
          </cell>
          <cell r="AM852">
            <v>0</v>
          </cell>
          <cell r="AQ852">
            <v>0</v>
          </cell>
          <cell r="AR852">
            <v>0</v>
          </cell>
          <cell r="AS852">
            <v>0</v>
          </cell>
          <cell r="AX852" t="e">
            <v>#N/A</v>
          </cell>
          <cell r="AY852" t="e">
            <v>#N/A</v>
          </cell>
          <cell r="AZ852" t="e">
            <v>#N/A</v>
          </cell>
          <cell r="BA852">
            <v>0</v>
          </cell>
        </row>
        <row r="853">
          <cell r="B853">
            <v>2759</v>
          </cell>
          <cell r="C853" t="str">
            <v>SULTAN AHMEED</v>
          </cell>
          <cell r="D853" t="str">
            <v>SULTAN MAJEED AHMED</v>
          </cell>
          <cell r="E853" t="str">
            <v>C/O. ARHAMENT GROUP SCHOOL OF ARMOUR</v>
          </cell>
          <cell r="F853" t="str">
            <v>NOWSHERA CANTT</v>
          </cell>
          <cell r="K853">
            <v>391</v>
          </cell>
          <cell r="L853">
            <v>391</v>
          </cell>
          <cell r="M853">
            <v>0</v>
          </cell>
          <cell r="N853">
            <v>391</v>
          </cell>
          <cell r="O853">
            <v>98</v>
          </cell>
          <cell r="P853">
            <v>78</v>
          </cell>
          <cell r="Q853">
            <v>215</v>
          </cell>
          <cell r="U853" t="str">
            <v>SULTAN AHMEED</v>
          </cell>
          <cell r="Y853">
            <v>391</v>
          </cell>
          <cell r="Z853">
            <v>391</v>
          </cell>
          <cell r="AA853">
            <v>78</v>
          </cell>
          <cell r="AB853" t="str">
            <v>Non Filler</v>
          </cell>
          <cell r="AE853">
            <v>0</v>
          </cell>
          <cell r="AF853">
            <v>0</v>
          </cell>
          <cell r="AG853">
            <v>0</v>
          </cell>
          <cell r="AK853">
            <v>0</v>
          </cell>
          <cell r="AL853">
            <v>0</v>
          </cell>
          <cell r="AM853">
            <v>0</v>
          </cell>
          <cell r="AQ853">
            <v>0</v>
          </cell>
          <cell r="AR853">
            <v>0</v>
          </cell>
          <cell r="AS853">
            <v>0</v>
          </cell>
          <cell r="AX853" t="e">
            <v>#N/A</v>
          </cell>
          <cell r="AY853" t="e">
            <v>#N/A</v>
          </cell>
          <cell r="AZ853" t="e">
            <v>#N/A</v>
          </cell>
          <cell r="BA853">
            <v>0</v>
          </cell>
        </row>
        <row r="854">
          <cell r="B854">
            <v>2763</v>
          </cell>
          <cell r="C854" t="str">
            <v>GHULAM NABI KHAN</v>
          </cell>
          <cell r="D854" t="str">
            <v>NASEER KHAN</v>
          </cell>
          <cell r="E854" t="str">
            <v>H.NO.T-985, STREET NO.2,</v>
          </cell>
          <cell r="F854" t="str">
            <v>RASHEEDABAD, NO.7, CHARSADDHA ROAD.</v>
          </cell>
          <cell r="G854" t="str">
            <v>PESHAWAR.</v>
          </cell>
          <cell r="K854">
            <v>291</v>
          </cell>
          <cell r="L854">
            <v>291</v>
          </cell>
          <cell r="M854">
            <v>0</v>
          </cell>
          <cell r="N854">
            <v>291</v>
          </cell>
          <cell r="O854">
            <v>73</v>
          </cell>
          <cell r="P854">
            <v>58</v>
          </cell>
          <cell r="Q854">
            <v>160</v>
          </cell>
          <cell r="U854" t="str">
            <v>GHULAM NABI KHAN</v>
          </cell>
          <cell r="Y854">
            <v>291</v>
          </cell>
          <cell r="Z854">
            <v>291</v>
          </cell>
          <cell r="AA854">
            <v>58</v>
          </cell>
          <cell r="AB854" t="str">
            <v>Non Filler</v>
          </cell>
          <cell r="AE854">
            <v>0</v>
          </cell>
          <cell r="AF854">
            <v>0</v>
          </cell>
          <cell r="AG854">
            <v>0</v>
          </cell>
          <cell r="AK854">
            <v>0</v>
          </cell>
          <cell r="AL854">
            <v>0</v>
          </cell>
          <cell r="AM854">
            <v>0</v>
          </cell>
          <cell r="AQ854">
            <v>0</v>
          </cell>
          <cell r="AR854">
            <v>0</v>
          </cell>
          <cell r="AS854">
            <v>0</v>
          </cell>
          <cell r="AX854" t="e">
            <v>#N/A</v>
          </cell>
          <cell r="AY854" t="e">
            <v>#N/A</v>
          </cell>
          <cell r="AZ854" t="e">
            <v>#N/A</v>
          </cell>
          <cell r="BA854">
            <v>0</v>
          </cell>
        </row>
        <row r="855">
          <cell r="B855">
            <v>2764</v>
          </cell>
          <cell r="C855" t="str">
            <v>RAO SAJID ALI QAISAR</v>
          </cell>
          <cell r="D855" t="str">
            <v>RAO EJAZ AHMED</v>
          </cell>
          <cell r="E855" t="str">
            <v>NBP MODEL TOWN BR</v>
          </cell>
          <cell r="F855" t="str">
            <v>RAHIM YAR KHAN</v>
          </cell>
          <cell r="K855">
            <v>391</v>
          </cell>
          <cell r="L855">
            <v>391</v>
          </cell>
          <cell r="M855">
            <v>0</v>
          </cell>
          <cell r="N855">
            <v>391</v>
          </cell>
          <cell r="O855">
            <v>98</v>
          </cell>
          <cell r="P855">
            <v>78</v>
          </cell>
          <cell r="Q855">
            <v>215</v>
          </cell>
          <cell r="U855" t="str">
            <v>RAO SAJID ALI QAISAR</v>
          </cell>
          <cell r="Y855">
            <v>391</v>
          </cell>
          <cell r="Z855">
            <v>391</v>
          </cell>
          <cell r="AA855">
            <v>78</v>
          </cell>
          <cell r="AB855" t="str">
            <v>Non Filler</v>
          </cell>
          <cell r="AE855">
            <v>0</v>
          </cell>
          <cell r="AF855">
            <v>0</v>
          </cell>
          <cell r="AG855">
            <v>0</v>
          </cell>
          <cell r="AK855">
            <v>0</v>
          </cell>
          <cell r="AL855">
            <v>0</v>
          </cell>
          <cell r="AM855">
            <v>0</v>
          </cell>
          <cell r="AQ855">
            <v>0</v>
          </cell>
          <cell r="AR855">
            <v>0</v>
          </cell>
          <cell r="AS855">
            <v>0</v>
          </cell>
          <cell r="AX855" t="e">
            <v>#N/A</v>
          </cell>
          <cell r="AY855" t="e">
            <v>#N/A</v>
          </cell>
          <cell r="AZ855" t="e">
            <v>#N/A</v>
          </cell>
          <cell r="BA855">
            <v>0</v>
          </cell>
        </row>
        <row r="856">
          <cell r="B856">
            <v>2765</v>
          </cell>
          <cell r="C856" t="str">
            <v>KHALIL UR REHMAN</v>
          </cell>
          <cell r="D856" t="str">
            <v>ABDUL HAKEEM MALK</v>
          </cell>
          <cell r="E856" t="str">
            <v>HOUSE NO. 109/9,</v>
          </cell>
          <cell r="F856" t="str">
            <v>G-BLOCK, STREET-7,</v>
          </cell>
          <cell r="G856" t="str">
            <v>D.H.A., PHASE-V,</v>
          </cell>
          <cell r="H856" t="str">
            <v>LAHORE CANTT.</v>
          </cell>
          <cell r="K856">
            <v>522</v>
          </cell>
          <cell r="L856">
            <v>522</v>
          </cell>
          <cell r="M856">
            <v>0</v>
          </cell>
          <cell r="N856">
            <v>522</v>
          </cell>
          <cell r="O856">
            <v>131</v>
          </cell>
          <cell r="P856">
            <v>104</v>
          </cell>
          <cell r="Q856">
            <v>287</v>
          </cell>
          <cell r="U856" t="str">
            <v>KHALIL UR REHMAN</v>
          </cell>
          <cell r="V856" t="str">
            <v>3520032929263</v>
          </cell>
          <cell r="Y856">
            <v>522</v>
          </cell>
          <cell r="Z856">
            <v>522</v>
          </cell>
          <cell r="AA856">
            <v>104</v>
          </cell>
          <cell r="AB856" t="str">
            <v>Non Filler</v>
          </cell>
          <cell r="AE856">
            <v>0</v>
          </cell>
          <cell r="AF856">
            <v>0</v>
          </cell>
          <cell r="AG856">
            <v>0</v>
          </cell>
          <cell r="AK856">
            <v>0</v>
          </cell>
          <cell r="AL856">
            <v>0</v>
          </cell>
          <cell r="AM856">
            <v>0</v>
          </cell>
          <cell r="AQ856">
            <v>0</v>
          </cell>
          <cell r="AR856">
            <v>0</v>
          </cell>
          <cell r="AS856">
            <v>0</v>
          </cell>
          <cell r="AX856" t="e">
            <v>#N/A</v>
          </cell>
          <cell r="AY856" t="e">
            <v>#N/A</v>
          </cell>
          <cell r="AZ856" t="e">
            <v>#N/A</v>
          </cell>
          <cell r="BA856">
            <v>0</v>
          </cell>
        </row>
        <row r="857">
          <cell r="B857">
            <v>2768</v>
          </cell>
          <cell r="C857" t="str">
            <v>SIRAJ AHMAD KHAN</v>
          </cell>
          <cell r="D857" t="str">
            <v>IBRAHIM ALI KHAN</v>
          </cell>
          <cell r="E857" t="str">
            <v>53-OLD CIVIL LINES, SIR SYED ROAD</v>
          </cell>
          <cell r="F857" t="str">
            <v>SAHIWAL</v>
          </cell>
          <cell r="K857">
            <v>391</v>
          </cell>
          <cell r="L857">
            <v>391</v>
          </cell>
          <cell r="M857">
            <v>0</v>
          </cell>
          <cell r="N857">
            <v>391</v>
          </cell>
          <cell r="O857">
            <v>98</v>
          </cell>
          <cell r="P857">
            <v>78</v>
          </cell>
          <cell r="Q857">
            <v>215</v>
          </cell>
          <cell r="U857" t="str">
            <v>SIRAJ AHMAD KHAN</v>
          </cell>
          <cell r="Y857">
            <v>391</v>
          </cell>
          <cell r="Z857">
            <v>391</v>
          </cell>
          <cell r="AA857">
            <v>78</v>
          </cell>
          <cell r="AB857" t="str">
            <v>Non Filler</v>
          </cell>
          <cell r="AE857">
            <v>0</v>
          </cell>
          <cell r="AF857">
            <v>0</v>
          </cell>
          <cell r="AG857">
            <v>0</v>
          </cell>
          <cell r="AK857">
            <v>0</v>
          </cell>
          <cell r="AL857">
            <v>0</v>
          </cell>
          <cell r="AM857">
            <v>0</v>
          </cell>
          <cell r="AQ857">
            <v>0</v>
          </cell>
          <cell r="AR857">
            <v>0</v>
          </cell>
          <cell r="AS857">
            <v>0</v>
          </cell>
          <cell r="AX857" t="e">
            <v>#N/A</v>
          </cell>
          <cell r="AY857" t="e">
            <v>#N/A</v>
          </cell>
          <cell r="AZ857" t="e">
            <v>#N/A</v>
          </cell>
          <cell r="BA857">
            <v>0</v>
          </cell>
        </row>
        <row r="858">
          <cell r="B858">
            <v>2769</v>
          </cell>
          <cell r="C858" t="str">
            <v>MALIK MUHAMMAD MUMTAZ</v>
          </cell>
          <cell r="D858" t="str">
            <v>MALIK SHER BAZ KHAN</v>
          </cell>
          <cell r="E858" t="str">
            <v>CHAK NO. 37 NB DISTT</v>
          </cell>
          <cell r="F858" t="str">
            <v>SARGODHA</v>
          </cell>
          <cell r="K858">
            <v>391</v>
          </cell>
          <cell r="L858">
            <v>391</v>
          </cell>
          <cell r="M858">
            <v>0</v>
          </cell>
          <cell r="N858">
            <v>391</v>
          </cell>
          <cell r="O858">
            <v>98</v>
          </cell>
          <cell r="P858">
            <v>78</v>
          </cell>
          <cell r="Q858">
            <v>215</v>
          </cell>
          <cell r="U858" t="str">
            <v>MALIK MUHAMMAD MUMTAZ</v>
          </cell>
          <cell r="Y858">
            <v>391</v>
          </cell>
          <cell r="Z858">
            <v>391</v>
          </cell>
          <cell r="AA858">
            <v>78</v>
          </cell>
          <cell r="AB858" t="str">
            <v>Non Filler</v>
          </cell>
          <cell r="AE858">
            <v>0</v>
          </cell>
          <cell r="AF858">
            <v>0</v>
          </cell>
          <cell r="AG858">
            <v>0</v>
          </cell>
          <cell r="AK858">
            <v>0</v>
          </cell>
          <cell r="AL858">
            <v>0</v>
          </cell>
          <cell r="AM858">
            <v>0</v>
          </cell>
          <cell r="AQ858">
            <v>0</v>
          </cell>
          <cell r="AR858">
            <v>0</v>
          </cell>
          <cell r="AS858">
            <v>0</v>
          </cell>
          <cell r="AX858" t="e">
            <v>#N/A</v>
          </cell>
          <cell r="AY858" t="e">
            <v>#N/A</v>
          </cell>
          <cell r="AZ858" t="e">
            <v>#N/A</v>
          </cell>
          <cell r="BA858">
            <v>0</v>
          </cell>
        </row>
        <row r="859">
          <cell r="B859">
            <v>2770</v>
          </cell>
          <cell r="C859" t="str">
            <v>SIKANDER ALI</v>
          </cell>
          <cell r="D859" t="str">
            <v>MOHAMMED RAMZAN</v>
          </cell>
          <cell r="E859" t="str">
            <v>C/O. NBP SHAHDAD KOT</v>
          </cell>
          <cell r="F859" t="str">
            <v>DISTT LARKANA</v>
          </cell>
          <cell r="K859">
            <v>1956</v>
          </cell>
          <cell r="L859">
            <v>1956</v>
          </cell>
          <cell r="M859">
            <v>0</v>
          </cell>
          <cell r="N859">
            <v>1956</v>
          </cell>
          <cell r="O859">
            <v>489</v>
          </cell>
          <cell r="P859">
            <v>391</v>
          </cell>
          <cell r="Q859">
            <v>1076</v>
          </cell>
          <cell r="U859" t="str">
            <v>SIKANDER ALI</v>
          </cell>
          <cell r="Y859">
            <v>1956</v>
          </cell>
          <cell r="Z859">
            <v>1956</v>
          </cell>
          <cell r="AA859">
            <v>391</v>
          </cell>
          <cell r="AB859" t="str">
            <v>Non Filler</v>
          </cell>
          <cell r="AE859">
            <v>0</v>
          </cell>
          <cell r="AF859">
            <v>0</v>
          </cell>
          <cell r="AG859">
            <v>0</v>
          </cell>
          <cell r="AK859">
            <v>0</v>
          </cell>
          <cell r="AL859">
            <v>0</v>
          </cell>
          <cell r="AM859">
            <v>0</v>
          </cell>
          <cell r="AQ859">
            <v>0</v>
          </cell>
          <cell r="AR859">
            <v>0</v>
          </cell>
          <cell r="AS859">
            <v>0</v>
          </cell>
          <cell r="AX859" t="e">
            <v>#N/A</v>
          </cell>
          <cell r="AY859" t="e">
            <v>#N/A</v>
          </cell>
          <cell r="AZ859" t="e">
            <v>#N/A</v>
          </cell>
          <cell r="BA859">
            <v>0</v>
          </cell>
        </row>
        <row r="860">
          <cell r="B860">
            <v>2771</v>
          </cell>
          <cell r="C860" t="str">
            <v>NADEEM AKHTAR SHAIKH</v>
          </cell>
          <cell r="D860" t="str">
            <v>RAJIB ALI SHAIKH</v>
          </cell>
          <cell r="E860" t="str">
            <v>C/O. WALI CLINIC, EIDGAH ROAD</v>
          </cell>
          <cell r="F860" t="str">
            <v>SHAHDADKOT DISTT,</v>
          </cell>
          <cell r="G860" t="str">
            <v>LARKANA</v>
          </cell>
          <cell r="K860">
            <v>391</v>
          </cell>
          <cell r="L860">
            <v>391</v>
          </cell>
          <cell r="M860">
            <v>0</v>
          </cell>
          <cell r="N860">
            <v>391</v>
          </cell>
          <cell r="O860">
            <v>98</v>
          </cell>
          <cell r="P860">
            <v>78</v>
          </cell>
          <cell r="Q860">
            <v>215</v>
          </cell>
          <cell r="U860" t="str">
            <v>NADEEM AKHTAR SHAIKH</v>
          </cell>
          <cell r="Y860">
            <v>391</v>
          </cell>
          <cell r="Z860">
            <v>391</v>
          </cell>
          <cell r="AA860">
            <v>78</v>
          </cell>
          <cell r="AB860" t="str">
            <v>Non Filler</v>
          </cell>
          <cell r="AE860">
            <v>0</v>
          </cell>
          <cell r="AF860">
            <v>0</v>
          </cell>
          <cell r="AG860">
            <v>0</v>
          </cell>
          <cell r="AK860">
            <v>0</v>
          </cell>
          <cell r="AL860">
            <v>0</v>
          </cell>
          <cell r="AM860">
            <v>0</v>
          </cell>
          <cell r="AQ860">
            <v>0</v>
          </cell>
          <cell r="AR860">
            <v>0</v>
          </cell>
          <cell r="AS860">
            <v>0</v>
          </cell>
          <cell r="AX860" t="e">
            <v>#N/A</v>
          </cell>
          <cell r="AY860" t="e">
            <v>#N/A</v>
          </cell>
          <cell r="AZ860" t="e">
            <v>#N/A</v>
          </cell>
          <cell r="BA860">
            <v>0</v>
          </cell>
        </row>
        <row r="861">
          <cell r="B861">
            <v>2772</v>
          </cell>
          <cell r="C861" t="str">
            <v>RASHID AHMAD BUTT</v>
          </cell>
          <cell r="D861" t="str">
            <v>MOHAMMAD ABDULLAH BUTT</v>
          </cell>
          <cell r="E861" t="str">
            <v>35/858, BAZAR PANSARIAN</v>
          </cell>
          <cell r="F861" t="str">
            <v>SIALKOT</v>
          </cell>
          <cell r="K861">
            <v>391</v>
          </cell>
          <cell r="L861">
            <v>391</v>
          </cell>
          <cell r="M861">
            <v>0</v>
          </cell>
          <cell r="N861">
            <v>391</v>
          </cell>
          <cell r="O861">
            <v>98</v>
          </cell>
          <cell r="P861">
            <v>78</v>
          </cell>
          <cell r="Q861">
            <v>215</v>
          </cell>
          <cell r="U861" t="str">
            <v>RASHID AHMAD BUTT</v>
          </cell>
          <cell r="Y861">
            <v>391</v>
          </cell>
          <cell r="Z861">
            <v>391</v>
          </cell>
          <cell r="AA861">
            <v>78</v>
          </cell>
          <cell r="AB861" t="str">
            <v>Non Filler</v>
          </cell>
          <cell r="AE861">
            <v>0</v>
          </cell>
          <cell r="AF861">
            <v>0</v>
          </cell>
          <cell r="AG861">
            <v>0</v>
          </cell>
          <cell r="AK861">
            <v>0</v>
          </cell>
          <cell r="AL861">
            <v>0</v>
          </cell>
          <cell r="AM861">
            <v>0</v>
          </cell>
          <cell r="AQ861">
            <v>0</v>
          </cell>
          <cell r="AR861">
            <v>0</v>
          </cell>
          <cell r="AS861">
            <v>0</v>
          </cell>
          <cell r="AX861" t="e">
            <v>#N/A</v>
          </cell>
          <cell r="AY861" t="e">
            <v>#N/A</v>
          </cell>
          <cell r="AZ861" t="e">
            <v>#N/A</v>
          </cell>
          <cell r="BA861">
            <v>0</v>
          </cell>
        </row>
        <row r="862">
          <cell r="B862">
            <v>2775</v>
          </cell>
          <cell r="C862" t="str">
            <v>LAKHMIR</v>
          </cell>
          <cell r="D862" t="str">
            <v>GHULLAM HAIDER</v>
          </cell>
          <cell r="E862" t="str">
            <v>QADRI MEDICAL STORE</v>
          </cell>
          <cell r="F862" t="str">
            <v>SHAHDADPUR</v>
          </cell>
          <cell r="K862">
            <v>1956</v>
          </cell>
          <cell r="L862">
            <v>1956</v>
          </cell>
          <cell r="M862">
            <v>0</v>
          </cell>
          <cell r="N862">
            <v>1956</v>
          </cell>
          <cell r="O862">
            <v>489</v>
          </cell>
          <cell r="P862">
            <v>391</v>
          </cell>
          <cell r="Q862">
            <v>1076</v>
          </cell>
          <cell r="U862" t="str">
            <v>LAKHMIR</v>
          </cell>
          <cell r="Y862">
            <v>1956</v>
          </cell>
          <cell r="Z862">
            <v>1956</v>
          </cell>
          <cell r="AA862">
            <v>391</v>
          </cell>
          <cell r="AB862" t="str">
            <v>Non Filler</v>
          </cell>
          <cell r="AE862">
            <v>0</v>
          </cell>
          <cell r="AF862">
            <v>0</v>
          </cell>
          <cell r="AG862">
            <v>0</v>
          </cell>
          <cell r="AK862">
            <v>0</v>
          </cell>
          <cell r="AL862">
            <v>0</v>
          </cell>
          <cell r="AM862">
            <v>0</v>
          </cell>
          <cell r="AQ862">
            <v>0</v>
          </cell>
          <cell r="AR862">
            <v>0</v>
          </cell>
          <cell r="AS862">
            <v>0</v>
          </cell>
          <cell r="AX862" t="e">
            <v>#N/A</v>
          </cell>
          <cell r="AY862" t="e">
            <v>#N/A</v>
          </cell>
          <cell r="AZ862" t="e">
            <v>#N/A</v>
          </cell>
          <cell r="BA862">
            <v>0</v>
          </cell>
        </row>
        <row r="863">
          <cell r="B863">
            <v>2776</v>
          </cell>
          <cell r="C863" t="str">
            <v>MAQSOOD AHMED BHATTI</v>
          </cell>
          <cell r="D863" t="str">
            <v>QUDRATULLAH BHATT</v>
          </cell>
          <cell r="E863" t="str">
            <v>NATIONAL BANK OF PAKISTAN</v>
          </cell>
          <cell r="F863" t="str">
            <v>TANDOO ADAM</v>
          </cell>
          <cell r="K863">
            <v>1956</v>
          </cell>
          <cell r="L863">
            <v>1956</v>
          </cell>
          <cell r="M863">
            <v>0</v>
          </cell>
          <cell r="N863">
            <v>1956</v>
          </cell>
          <cell r="O863">
            <v>489</v>
          </cell>
          <cell r="P863">
            <v>391</v>
          </cell>
          <cell r="Q863">
            <v>1076</v>
          </cell>
          <cell r="U863" t="str">
            <v>MAQSOOD AHMED BHATTI</v>
          </cell>
          <cell r="Y863">
            <v>1956</v>
          </cell>
          <cell r="Z863">
            <v>1956</v>
          </cell>
          <cell r="AA863">
            <v>391</v>
          </cell>
          <cell r="AB863" t="str">
            <v>Non Filler</v>
          </cell>
          <cell r="AE863">
            <v>0</v>
          </cell>
          <cell r="AF863">
            <v>0</v>
          </cell>
          <cell r="AG863">
            <v>0</v>
          </cell>
          <cell r="AK863">
            <v>0</v>
          </cell>
          <cell r="AL863">
            <v>0</v>
          </cell>
          <cell r="AM863">
            <v>0</v>
          </cell>
          <cell r="AQ863">
            <v>0</v>
          </cell>
          <cell r="AR863">
            <v>0</v>
          </cell>
          <cell r="AS863">
            <v>0</v>
          </cell>
          <cell r="AX863" t="e">
            <v>#N/A</v>
          </cell>
          <cell r="AY863" t="e">
            <v>#N/A</v>
          </cell>
          <cell r="AZ863" t="e">
            <v>#N/A</v>
          </cell>
          <cell r="BA863">
            <v>0</v>
          </cell>
        </row>
        <row r="864">
          <cell r="B864">
            <v>2781</v>
          </cell>
          <cell r="C864" t="str">
            <v>ABDUL WAHEED SIDDIQUI</v>
          </cell>
          <cell r="D864" t="str">
            <v>ABDUL MAJEED SIDDIQUI</v>
          </cell>
          <cell r="E864" t="str">
            <v>5-C, 15/3</v>
          </cell>
          <cell r="F864" t="str">
            <v>NAZIMABAD</v>
          </cell>
          <cell r="G864" t="str">
            <v>KARACHI</v>
          </cell>
          <cell r="K864">
            <v>1956</v>
          </cell>
          <cell r="L864">
            <v>1956</v>
          </cell>
          <cell r="M864">
            <v>0</v>
          </cell>
          <cell r="N864">
            <v>1956</v>
          </cell>
          <cell r="O864">
            <v>489</v>
          </cell>
          <cell r="P864">
            <v>391</v>
          </cell>
          <cell r="Q864">
            <v>1076</v>
          </cell>
          <cell r="U864" t="str">
            <v>ABDUL WAHEED SIDDIQUI</v>
          </cell>
          <cell r="Y864">
            <v>1956</v>
          </cell>
          <cell r="Z864">
            <v>1956</v>
          </cell>
          <cell r="AA864">
            <v>391</v>
          </cell>
          <cell r="AB864" t="str">
            <v>Non Filler</v>
          </cell>
          <cell r="AE864">
            <v>0</v>
          </cell>
          <cell r="AF864">
            <v>0</v>
          </cell>
          <cell r="AG864">
            <v>0</v>
          </cell>
          <cell r="AK864">
            <v>0</v>
          </cell>
          <cell r="AL864">
            <v>0</v>
          </cell>
          <cell r="AM864">
            <v>0</v>
          </cell>
          <cell r="AQ864">
            <v>0</v>
          </cell>
          <cell r="AR864">
            <v>0</v>
          </cell>
          <cell r="AS864">
            <v>0</v>
          </cell>
          <cell r="AX864" t="e">
            <v>#N/A</v>
          </cell>
          <cell r="AY864" t="e">
            <v>#N/A</v>
          </cell>
          <cell r="AZ864" t="e">
            <v>#N/A</v>
          </cell>
          <cell r="BA864">
            <v>0</v>
          </cell>
        </row>
        <row r="865">
          <cell r="B865">
            <v>2796</v>
          </cell>
          <cell r="C865" t="str">
            <v>MUHAMMAD SAEED</v>
          </cell>
          <cell r="D865" t="str">
            <v>MUHAMMAD ABDULLAH</v>
          </cell>
          <cell r="E865" t="str">
            <v>101-AS MODEL COLONY</v>
          </cell>
          <cell r="F865" t="str">
            <v>MALIR</v>
          </cell>
          <cell r="G865" t="str">
            <v>KARACHI</v>
          </cell>
          <cell r="K865">
            <v>253</v>
          </cell>
          <cell r="L865">
            <v>253</v>
          </cell>
          <cell r="M865">
            <v>0</v>
          </cell>
          <cell r="N865">
            <v>253</v>
          </cell>
          <cell r="O865">
            <v>63</v>
          </cell>
          <cell r="P865">
            <v>51</v>
          </cell>
          <cell r="Q865">
            <v>139</v>
          </cell>
          <cell r="U865" t="str">
            <v>MUHAMMAD SAEED</v>
          </cell>
          <cell r="Y865">
            <v>253</v>
          </cell>
          <cell r="Z865">
            <v>253</v>
          </cell>
          <cell r="AA865">
            <v>51</v>
          </cell>
          <cell r="AB865" t="str">
            <v>Non Filler</v>
          </cell>
          <cell r="AE865">
            <v>0</v>
          </cell>
          <cell r="AF865">
            <v>0</v>
          </cell>
          <cell r="AG865">
            <v>0</v>
          </cell>
          <cell r="AK865">
            <v>0</v>
          </cell>
          <cell r="AL865">
            <v>0</v>
          </cell>
          <cell r="AM865">
            <v>0</v>
          </cell>
          <cell r="AQ865">
            <v>0</v>
          </cell>
          <cell r="AR865">
            <v>0</v>
          </cell>
          <cell r="AS865">
            <v>0</v>
          </cell>
          <cell r="AX865" t="e">
            <v>#N/A</v>
          </cell>
          <cell r="AY865" t="e">
            <v>#N/A</v>
          </cell>
          <cell r="AZ865" t="e">
            <v>#N/A</v>
          </cell>
          <cell r="BA865">
            <v>0</v>
          </cell>
        </row>
        <row r="866">
          <cell r="B866">
            <v>2800</v>
          </cell>
          <cell r="C866" t="str">
            <v>SANTOSH KUMAR</v>
          </cell>
          <cell r="D866" t="str">
            <v>MOHAN</v>
          </cell>
          <cell r="E866" t="str">
            <v>FLAT NO B/9 BASIM SQUARE 220 MANAKJI ST</v>
          </cell>
          <cell r="F866" t="str">
            <v>GARDEN WEST,</v>
          </cell>
          <cell r="G866" t="str">
            <v>KARACHI</v>
          </cell>
          <cell r="K866">
            <v>156</v>
          </cell>
          <cell r="L866">
            <v>156</v>
          </cell>
          <cell r="M866">
            <v>0</v>
          </cell>
          <cell r="N866">
            <v>156</v>
          </cell>
          <cell r="O866">
            <v>39</v>
          </cell>
          <cell r="P866">
            <v>31</v>
          </cell>
          <cell r="Q866">
            <v>86</v>
          </cell>
          <cell r="U866" t="str">
            <v>SANTOSH KUMAR</v>
          </cell>
          <cell r="Y866">
            <v>156</v>
          </cell>
          <cell r="Z866">
            <v>156</v>
          </cell>
          <cell r="AA866">
            <v>31</v>
          </cell>
          <cell r="AB866" t="str">
            <v>Non Filler</v>
          </cell>
          <cell r="AE866">
            <v>0</v>
          </cell>
          <cell r="AF866">
            <v>0</v>
          </cell>
          <cell r="AG866">
            <v>0</v>
          </cell>
          <cell r="AK866">
            <v>0</v>
          </cell>
          <cell r="AL866">
            <v>0</v>
          </cell>
          <cell r="AM866">
            <v>0</v>
          </cell>
          <cell r="AQ866">
            <v>0</v>
          </cell>
          <cell r="AR866">
            <v>0</v>
          </cell>
          <cell r="AS866">
            <v>0</v>
          </cell>
          <cell r="AX866" t="e">
            <v>#N/A</v>
          </cell>
          <cell r="AY866" t="e">
            <v>#N/A</v>
          </cell>
          <cell r="AZ866" t="e">
            <v>#N/A</v>
          </cell>
          <cell r="BA866">
            <v>0</v>
          </cell>
        </row>
        <row r="867">
          <cell r="B867">
            <v>2802</v>
          </cell>
          <cell r="C867" t="str">
            <v>MULAZIM HUSSAIN</v>
          </cell>
          <cell r="D867" t="str">
            <v>GHULAM ABBAS</v>
          </cell>
          <cell r="E867" t="str">
            <v>AK 17-57 S-4 USMANABAD ST NO. 2</v>
          </cell>
          <cell r="F867" t="str">
            <v>MAJOR ABDUL RAHAMN ROAD</v>
          </cell>
          <cell r="G867" t="str">
            <v>KARACHI NO. 3</v>
          </cell>
          <cell r="K867">
            <v>391</v>
          </cell>
          <cell r="L867">
            <v>391</v>
          </cell>
          <cell r="M867">
            <v>0</v>
          </cell>
          <cell r="N867">
            <v>391</v>
          </cell>
          <cell r="O867">
            <v>98</v>
          </cell>
          <cell r="P867">
            <v>78</v>
          </cell>
          <cell r="Q867">
            <v>215</v>
          </cell>
          <cell r="U867" t="str">
            <v>MULAZIM HUSSAIN</v>
          </cell>
          <cell r="Y867">
            <v>391</v>
          </cell>
          <cell r="Z867">
            <v>391</v>
          </cell>
          <cell r="AA867">
            <v>78</v>
          </cell>
          <cell r="AB867" t="str">
            <v>Non Filler</v>
          </cell>
          <cell r="AE867">
            <v>0</v>
          </cell>
          <cell r="AF867">
            <v>0</v>
          </cell>
          <cell r="AG867">
            <v>0</v>
          </cell>
          <cell r="AK867">
            <v>0</v>
          </cell>
          <cell r="AL867">
            <v>0</v>
          </cell>
          <cell r="AM867">
            <v>0</v>
          </cell>
          <cell r="AQ867">
            <v>0</v>
          </cell>
          <cell r="AR867">
            <v>0</v>
          </cell>
          <cell r="AS867">
            <v>0</v>
          </cell>
          <cell r="AX867" t="e">
            <v>#N/A</v>
          </cell>
          <cell r="AY867" t="e">
            <v>#N/A</v>
          </cell>
          <cell r="AZ867" t="e">
            <v>#N/A</v>
          </cell>
          <cell r="BA867">
            <v>0</v>
          </cell>
        </row>
        <row r="868">
          <cell r="B868">
            <v>2803</v>
          </cell>
          <cell r="C868" t="str">
            <v>MEHR UN NISA SALEH</v>
          </cell>
          <cell r="D868" t="str">
            <v>MOHAMMAD SALEH KHAN</v>
          </cell>
          <cell r="E868" t="str">
            <v>37-C 10/3 LANDHI 3 1/2</v>
          </cell>
          <cell r="F868" t="str">
            <v>KARACHI-75160</v>
          </cell>
          <cell r="K868">
            <v>913</v>
          </cell>
          <cell r="L868">
            <v>913</v>
          </cell>
          <cell r="M868">
            <v>0</v>
          </cell>
          <cell r="N868">
            <v>913</v>
          </cell>
          <cell r="O868">
            <v>228</v>
          </cell>
          <cell r="P868">
            <v>183</v>
          </cell>
          <cell r="Q868">
            <v>502</v>
          </cell>
          <cell r="U868" t="str">
            <v>MEHR UN NISA SALEH</v>
          </cell>
          <cell r="Y868">
            <v>913</v>
          </cell>
          <cell r="Z868">
            <v>913</v>
          </cell>
          <cell r="AA868">
            <v>183</v>
          </cell>
          <cell r="AB868" t="str">
            <v>Non Filler</v>
          </cell>
          <cell r="AE868">
            <v>0</v>
          </cell>
          <cell r="AF868">
            <v>0</v>
          </cell>
          <cell r="AG868">
            <v>0</v>
          </cell>
          <cell r="AK868">
            <v>0</v>
          </cell>
          <cell r="AL868">
            <v>0</v>
          </cell>
          <cell r="AM868">
            <v>0</v>
          </cell>
          <cell r="AQ868">
            <v>0</v>
          </cell>
          <cell r="AR868">
            <v>0</v>
          </cell>
          <cell r="AS868">
            <v>0</v>
          </cell>
          <cell r="AX868" t="e">
            <v>#N/A</v>
          </cell>
          <cell r="AY868" t="e">
            <v>#N/A</v>
          </cell>
          <cell r="AZ868" t="e">
            <v>#N/A</v>
          </cell>
          <cell r="BA868">
            <v>0</v>
          </cell>
        </row>
        <row r="869">
          <cell r="B869">
            <v>2804</v>
          </cell>
          <cell r="C869" t="str">
            <v>NIZAMUDDIN</v>
          </cell>
          <cell r="D869" t="str">
            <v>MUNIR KHAN</v>
          </cell>
          <cell r="E869" t="str">
            <v>R-98,SECTOR 5C-2,</v>
          </cell>
          <cell r="F869" t="str">
            <v>BILAL TOWN,</v>
          </cell>
          <cell r="G869" t="str">
            <v>NORTH KARACHI,</v>
          </cell>
          <cell r="H869" t="str">
            <v>KARACHI.</v>
          </cell>
          <cell r="K869">
            <v>201</v>
          </cell>
          <cell r="L869">
            <v>201</v>
          </cell>
          <cell r="M869">
            <v>0</v>
          </cell>
          <cell r="N869">
            <v>201</v>
          </cell>
          <cell r="O869">
            <v>50</v>
          </cell>
          <cell r="P869">
            <v>40</v>
          </cell>
          <cell r="Q869">
            <v>111</v>
          </cell>
          <cell r="U869" t="str">
            <v>NIZAMUDDIN</v>
          </cell>
          <cell r="V869" t="str">
            <v>4210119049693</v>
          </cell>
          <cell r="Y869">
            <v>201</v>
          </cell>
          <cell r="Z869">
            <v>201</v>
          </cell>
          <cell r="AA869">
            <v>40</v>
          </cell>
          <cell r="AB869" t="str">
            <v>Non Filler</v>
          </cell>
          <cell r="AE869">
            <v>0</v>
          </cell>
          <cell r="AF869">
            <v>0</v>
          </cell>
          <cell r="AG869">
            <v>0</v>
          </cell>
          <cell r="AK869">
            <v>0</v>
          </cell>
          <cell r="AL869">
            <v>0</v>
          </cell>
          <cell r="AM869">
            <v>0</v>
          </cell>
          <cell r="AQ869">
            <v>0</v>
          </cell>
          <cell r="AR869">
            <v>0</v>
          </cell>
          <cell r="AS869">
            <v>0</v>
          </cell>
          <cell r="AX869" t="e">
            <v>#N/A</v>
          </cell>
          <cell r="AY869" t="e">
            <v>#N/A</v>
          </cell>
          <cell r="AZ869" t="e">
            <v>#N/A</v>
          </cell>
          <cell r="BA869">
            <v>0</v>
          </cell>
        </row>
        <row r="870">
          <cell r="B870">
            <v>2807</v>
          </cell>
          <cell r="C870" t="str">
            <v>MUHAMMAD USMAN</v>
          </cell>
          <cell r="D870" t="str">
            <v>MUHAMMAD AHSAN KHAN</v>
          </cell>
          <cell r="E870" t="str">
            <v>3/845 SHAH FAISAL COLONY</v>
          </cell>
          <cell r="F870" t="str">
            <v>KARACHI-25.</v>
          </cell>
          <cell r="K870">
            <v>1956</v>
          </cell>
          <cell r="L870">
            <v>1956</v>
          </cell>
          <cell r="M870">
            <v>0</v>
          </cell>
          <cell r="N870">
            <v>1956</v>
          </cell>
          <cell r="O870">
            <v>489</v>
          </cell>
          <cell r="P870">
            <v>391</v>
          </cell>
          <cell r="Q870">
            <v>1076</v>
          </cell>
          <cell r="U870" t="str">
            <v>MUHAMMAD USMAN</v>
          </cell>
          <cell r="Y870">
            <v>1956</v>
          </cell>
          <cell r="Z870">
            <v>1956</v>
          </cell>
          <cell r="AA870">
            <v>391</v>
          </cell>
          <cell r="AB870" t="str">
            <v>Non Filler</v>
          </cell>
          <cell r="AE870">
            <v>0</v>
          </cell>
          <cell r="AF870">
            <v>0</v>
          </cell>
          <cell r="AG870">
            <v>0</v>
          </cell>
          <cell r="AK870">
            <v>0</v>
          </cell>
          <cell r="AL870">
            <v>0</v>
          </cell>
          <cell r="AM870">
            <v>0</v>
          </cell>
          <cell r="AQ870">
            <v>0</v>
          </cell>
          <cell r="AR870">
            <v>0</v>
          </cell>
          <cell r="AS870">
            <v>0</v>
          </cell>
          <cell r="AX870" t="e">
            <v>#N/A</v>
          </cell>
          <cell r="AY870" t="e">
            <v>#N/A</v>
          </cell>
          <cell r="AZ870" t="e">
            <v>#N/A</v>
          </cell>
          <cell r="BA870">
            <v>0</v>
          </cell>
        </row>
        <row r="871">
          <cell r="B871">
            <v>2808</v>
          </cell>
          <cell r="C871" t="str">
            <v>GHAZLI BEHRAM</v>
          </cell>
          <cell r="D871" t="str">
            <v>BEHRAM HASAN</v>
          </cell>
          <cell r="E871" t="str">
            <v>39/1 11TH STREET, PHASE V</v>
          </cell>
          <cell r="F871" t="str">
            <v>KHAYABAN-E-MUJAHID, D.H.A.</v>
          </cell>
          <cell r="G871" t="str">
            <v>KARACHI</v>
          </cell>
          <cell r="K871">
            <v>81</v>
          </cell>
          <cell r="L871">
            <v>81</v>
          </cell>
          <cell r="M871">
            <v>0</v>
          </cell>
          <cell r="N871">
            <v>81</v>
          </cell>
          <cell r="O871">
            <v>20</v>
          </cell>
          <cell r="P871">
            <v>12</v>
          </cell>
          <cell r="Q871">
            <v>49</v>
          </cell>
          <cell r="U871" t="str">
            <v>GHAZLI BEHRAM</v>
          </cell>
          <cell r="V871" t="str">
            <v>4230149570840</v>
          </cell>
          <cell r="Y871">
            <v>81</v>
          </cell>
          <cell r="Z871">
            <v>81</v>
          </cell>
          <cell r="AA871">
            <v>12</v>
          </cell>
          <cell r="AB871" t="str">
            <v>Filler</v>
          </cell>
          <cell r="AE871">
            <v>0</v>
          </cell>
          <cell r="AF871">
            <v>0</v>
          </cell>
          <cell r="AG871">
            <v>0</v>
          </cell>
          <cell r="AK871">
            <v>0</v>
          </cell>
          <cell r="AL871">
            <v>0</v>
          </cell>
          <cell r="AM871">
            <v>0</v>
          </cell>
          <cell r="AQ871">
            <v>0</v>
          </cell>
          <cell r="AR871">
            <v>0</v>
          </cell>
          <cell r="AS871">
            <v>0</v>
          </cell>
          <cell r="AX871" t="e">
            <v>#N/A</v>
          </cell>
          <cell r="AY871" t="e">
            <v>#N/A</v>
          </cell>
          <cell r="AZ871" t="e">
            <v>#N/A</v>
          </cell>
          <cell r="BA871">
            <v>0</v>
          </cell>
        </row>
        <row r="872">
          <cell r="B872">
            <v>2814</v>
          </cell>
          <cell r="C872" t="str">
            <v>SEEMA PERVIN</v>
          </cell>
          <cell r="D872" t="str">
            <v>ASHFAQ HUSSAIN</v>
          </cell>
          <cell r="E872" t="str">
            <v>1-A,2/3</v>
          </cell>
          <cell r="F872" t="str">
            <v>NAZIMABAD NO. 1</v>
          </cell>
          <cell r="G872" t="str">
            <v>KARACHI</v>
          </cell>
          <cell r="H872"/>
          <cell r="I872"/>
          <cell r="J872"/>
          <cell r="K872">
            <v>391</v>
          </cell>
          <cell r="L872">
            <v>391</v>
          </cell>
          <cell r="M872">
            <v>0</v>
          </cell>
          <cell r="N872">
            <v>391</v>
          </cell>
          <cell r="O872">
            <v>98</v>
          </cell>
          <cell r="P872">
            <v>78</v>
          </cell>
          <cell r="Q872">
            <v>215</v>
          </cell>
          <cell r="R872"/>
          <cell r="S872"/>
          <cell r="T872"/>
          <cell r="U872" t="str">
            <v>SEEMA PERVIN</v>
          </cell>
          <cell r="V872"/>
          <cell r="W872"/>
          <cell r="X872"/>
          <cell r="Y872">
            <v>391</v>
          </cell>
          <cell r="Z872">
            <v>391</v>
          </cell>
          <cell r="AA872">
            <v>78</v>
          </cell>
          <cell r="AB872" t="str">
            <v>Non Filler</v>
          </cell>
          <cell r="AC872"/>
          <cell r="AD872"/>
          <cell r="AE872">
            <v>0</v>
          </cell>
          <cell r="AF872">
            <v>0</v>
          </cell>
          <cell r="AG872">
            <v>0</v>
          </cell>
          <cell r="AH872"/>
          <cell r="AI872"/>
          <cell r="AJ872"/>
          <cell r="AK872">
            <v>0</v>
          </cell>
          <cell r="AL872">
            <v>0</v>
          </cell>
          <cell r="AM872">
            <v>0</v>
          </cell>
          <cell r="AN872"/>
          <cell r="AO872"/>
          <cell r="AP872"/>
          <cell r="AQ872">
            <v>0</v>
          </cell>
          <cell r="AR872">
            <v>0</v>
          </cell>
          <cell r="AS872">
            <v>0</v>
          </cell>
          <cell r="AT872"/>
          <cell r="AU872"/>
          <cell r="AV872"/>
          <cell r="AW872"/>
          <cell r="AX872" t="e">
            <v>#N/A</v>
          </cell>
          <cell r="AY872" t="e">
            <v>#N/A</v>
          </cell>
          <cell r="AZ872" t="e">
            <v>#N/A</v>
          </cell>
          <cell r="BA872">
            <v>0</v>
          </cell>
        </row>
        <row r="873">
          <cell r="B873">
            <v>2820</v>
          </cell>
          <cell r="C873" t="str">
            <v>MOHAMMAD KHAN</v>
          </cell>
          <cell r="D873" t="str">
            <v>MOHAMMAD ALAM</v>
          </cell>
          <cell r="E873" t="str">
            <v>M.C.228, GREEN TOWN</v>
          </cell>
          <cell r="F873" t="str">
            <v>STREET NO.3,</v>
          </cell>
          <cell r="G873" t="str">
            <v>KARACHI.</v>
          </cell>
          <cell r="K873">
            <v>391</v>
          </cell>
          <cell r="L873">
            <v>391</v>
          </cell>
          <cell r="M873">
            <v>0</v>
          </cell>
          <cell r="N873">
            <v>391</v>
          </cell>
          <cell r="O873">
            <v>98</v>
          </cell>
          <cell r="P873">
            <v>78</v>
          </cell>
          <cell r="Q873">
            <v>215</v>
          </cell>
          <cell r="U873" t="str">
            <v>MOHAMMAD KHAN</v>
          </cell>
          <cell r="Y873">
            <v>391</v>
          </cell>
          <cell r="Z873">
            <v>391</v>
          </cell>
          <cell r="AA873">
            <v>78</v>
          </cell>
          <cell r="AB873" t="str">
            <v>Non Filler</v>
          </cell>
          <cell r="AE873">
            <v>0</v>
          </cell>
          <cell r="AF873">
            <v>0</v>
          </cell>
          <cell r="AG873">
            <v>0</v>
          </cell>
          <cell r="AK873">
            <v>0</v>
          </cell>
          <cell r="AL873">
            <v>0</v>
          </cell>
          <cell r="AM873">
            <v>0</v>
          </cell>
          <cell r="AQ873">
            <v>0</v>
          </cell>
          <cell r="AR873">
            <v>0</v>
          </cell>
          <cell r="AS873">
            <v>0</v>
          </cell>
          <cell r="AX873" t="e">
            <v>#N/A</v>
          </cell>
          <cell r="AY873" t="e">
            <v>#N/A</v>
          </cell>
          <cell r="AZ873" t="e">
            <v>#N/A</v>
          </cell>
          <cell r="BA873">
            <v>0</v>
          </cell>
        </row>
        <row r="874">
          <cell r="B874">
            <v>2822</v>
          </cell>
          <cell r="C874" t="str">
            <v>NOOR JEHAN</v>
          </cell>
          <cell r="D874" t="str">
            <v>MOHAMMED IQBAL</v>
          </cell>
          <cell r="E874" t="str">
            <v>O.T.5/98, 5TH FLOOR</v>
          </cell>
          <cell r="F874" t="str">
            <v>THAKARDAS WARA LANE, OLD TOWN</v>
          </cell>
          <cell r="G874" t="str">
            <v>KARACHI</v>
          </cell>
          <cell r="K874">
            <v>167</v>
          </cell>
          <cell r="L874">
            <v>167</v>
          </cell>
          <cell r="M874">
            <v>0</v>
          </cell>
          <cell r="N874">
            <v>167</v>
          </cell>
          <cell r="O874">
            <v>42</v>
          </cell>
          <cell r="P874">
            <v>33</v>
          </cell>
          <cell r="Q874">
            <v>92</v>
          </cell>
          <cell r="U874" t="str">
            <v>NOOR JEHAN</v>
          </cell>
          <cell r="Y874">
            <v>167</v>
          </cell>
          <cell r="Z874">
            <v>167</v>
          </cell>
          <cell r="AA874">
            <v>33</v>
          </cell>
          <cell r="AB874" t="str">
            <v>Non Filler</v>
          </cell>
          <cell r="AE874">
            <v>0</v>
          </cell>
          <cell r="AF874">
            <v>0</v>
          </cell>
          <cell r="AG874">
            <v>0</v>
          </cell>
          <cell r="AK874">
            <v>0</v>
          </cell>
          <cell r="AL874">
            <v>0</v>
          </cell>
          <cell r="AM874">
            <v>0</v>
          </cell>
          <cell r="AQ874">
            <v>0</v>
          </cell>
          <cell r="AR874">
            <v>0</v>
          </cell>
          <cell r="AS874">
            <v>0</v>
          </cell>
          <cell r="AX874" t="e">
            <v>#N/A</v>
          </cell>
          <cell r="AY874" t="e">
            <v>#N/A</v>
          </cell>
          <cell r="AZ874" t="e">
            <v>#N/A</v>
          </cell>
          <cell r="BA874">
            <v>0</v>
          </cell>
        </row>
        <row r="875">
          <cell r="B875">
            <v>2829</v>
          </cell>
          <cell r="C875" t="str">
            <v>SHEHNAZ BANO</v>
          </cell>
          <cell r="D875" t="str">
            <v>ABDUL REHMAN</v>
          </cell>
          <cell r="E875" t="str">
            <v>FATIMA MANZIL, GALI NO. 2, SIRAJ COLONY</v>
          </cell>
          <cell r="F875" t="str">
            <v>MUSA LANE</v>
          </cell>
          <cell r="G875" t="str">
            <v>KARACHI</v>
          </cell>
          <cell r="K875">
            <v>155</v>
          </cell>
          <cell r="L875">
            <v>155</v>
          </cell>
          <cell r="M875">
            <v>0</v>
          </cell>
          <cell r="N875">
            <v>155</v>
          </cell>
          <cell r="O875">
            <v>39</v>
          </cell>
          <cell r="P875">
            <v>31</v>
          </cell>
          <cell r="Q875">
            <v>85</v>
          </cell>
          <cell r="U875" t="str">
            <v>SHEHNAZ BANO</v>
          </cell>
          <cell r="Y875">
            <v>155</v>
          </cell>
          <cell r="Z875">
            <v>155</v>
          </cell>
          <cell r="AA875">
            <v>31</v>
          </cell>
          <cell r="AB875" t="str">
            <v>Non Filler</v>
          </cell>
          <cell r="AE875">
            <v>0</v>
          </cell>
          <cell r="AF875">
            <v>0</v>
          </cell>
          <cell r="AG875">
            <v>0</v>
          </cell>
          <cell r="AK875">
            <v>0</v>
          </cell>
          <cell r="AL875">
            <v>0</v>
          </cell>
          <cell r="AM875">
            <v>0</v>
          </cell>
          <cell r="AQ875">
            <v>0</v>
          </cell>
          <cell r="AR875">
            <v>0</v>
          </cell>
          <cell r="AS875">
            <v>0</v>
          </cell>
          <cell r="AX875" t="e">
            <v>#N/A</v>
          </cell>
          <cell r="AY875" t="e">
            <v>#N/A</v>
          </cell>
          <cell r="AZ875" t="e">
            <v>#N/A</v>
          </cell>
          <cell r="BA875">
            <v>0</v>
          </cell>
        </row>
        <row r="876">
          <cell r="B876">
            <v>2832</v>
          </cell>
          <cell r="C876" t="str">
            <v>NAEEMA</v>
          </cell>
          <cell r="D876" t="str">
            <v>MUHAMMAD FAROOQ</v>
          </cell>
          <cell r="E876" t="str">
            <v>FLAT NO. D-25, QUEETA   W ALA BLDG</v>
          </cell>
          <cell r="F876" t="str">
            <v>BOHRI ROAD, PUNJABI CLUB</v>
          </cell>
          <cell r="G876" t="str">
            <v>KARACHI</v>
          </cell>
          <cell r="K876">
            <v>84</v>
          </cell>
          <cell r="L876">
            <v>84</v>
          </cell>
          <cell r="M876">
            <v>0</v>
          </cell>
          <cell r="N876">
            <v>84</v>
          </cell>
          <cell r="O876">
            <v>21</v>
          </cell>
          <cell r="P876">
            <v>17</v>
          </cell>
          <cell r="Q876">
            <v>46</v>
          </cell>
          <cell r="U876" t="str">
            <v>NAEEMA</v>
          </cell>
          <cell r="V876" t="str">
            <v>4200002862406</v>
          </cell>
          <cell r="Y876">
            <v>84</v>
          </cell>
          <cell r="Z876">
            <v>84</v>
          </cell>
          <cell r="AA876">
            <v>17</v>
          </cell>
          <cell r="AB876" t="str">
            <v>Non Filler</v>
          </cell>
          <cell r="AE876">
            <v>0</v>
          </cell>
          <cell r="AF876">
            <v>0</v>
          </cell>
          <cell r="AG876">
            <v>0</v>
          </cell>
          <cell r="AK876">
            <v>0</v>
          </cell>
          <cell r="AL876">
            <v>0</v>
          </cell>
          <cell r="AM876">
            <v>0</v>
          </cell>
          <cell r="AQ876">
            <v>0</v>
          </cell>
          <cell r="AR876">
            <v>0</v>
          </cell>
          <cell r="AS876">
            <v>0</v>
          </cell>
          <cell r="AX876" t="e">
            <v>#N/A</v>
          </cell>
          <cell r="AY876" t="e">
            <v>#N/A</v>
          </cell>
          <cell r="AZ876" t="e">
            <v>#N/A</v>
          </cell>
          <cell r="BA876">
            <v>0</v>
          </cell>
        </row>
        <row r="877">
          <cell r="B877">
            <v>2856</v>
          </cell>
          <cell r="C877" t="str">
            <v>ABDUL MAJEED</v>
          </cell>
          <cell r="D877" t="str">
            <v>ALI MOHAMMED AYUB</v>
          </cell>
          <cell r="E877" t="str">
            <v>3RD FLOOR, TARCHAND MANSION,</v>
          </cell>
          <cell r="F877" t="str">
            <v>THATAI COMPOUND</v>
          </cell>
          <cell r="G877" t="str">
            <v>KARACHI</v>
          </cell>
          <cell r="K877">
            <v>391</v>
          </cell>
          <cell r="L877">
            <v>391</v>
          </cell>
          <cell r="M877">
            <v>0</v>
          </cell>
          <cell r="N877">
            <v>391</v>
          </cell>
          <cell r="O877">
            <v>98</v>
          </cell>
          <cell r="P877">
            <v>78</v>
          </cell>
          <cell r="Q877">
            <v>215</v>
          </cell>
          <cell r="U877" t="str">
            <v>ABDUL MAJEED</v>
          </cell>
          <cell r="Y877">
            <v>391</v>
          </cell>
          <cell r="Z877">
            <v>391</v>
          </cell>
          <cell r="AA877">
            <v>78</v>
          </cell>
          <cell r="AB877" t="str">
            <v>Non Filler</v>
          </cell>
          <cell r="AE877">
            <v>0</v>
          </cell>
          <cell r="AF877">
            <v>0</v>
          </cell>
          <cell r="AG877">
            <v>0</v>
          </cell>
          <cell r="AK877">
            <v>0</v>
          </cell>
          <cell r="AL877">
            <v>0</v>
          </cell>
          <cell r="AM877">
            <v>0</v>
          </cell>
          <cell r="AQ877">
            <v>0</v>
          </cell>
          <cell r="AR877">
            <v>0</v>
          </cell>
          <cell r="AS877">
            <v>0</v>
          </cell>
          <cell r="AX877" t="e">
            <v>#N/A</v>
          </cell>
          <cell r="AY877" t="e">
            <v>#N/A</v>
          </cell>
          <cell r="AZ877" t="e">
            <v>#N/A</v>
          </cell>
          <cell r="BA877">
            <v>0</v>
          </cell>
        </row>
        <row r="878">
          <cell r="B878">
            <v>2878</v>
          </cell>
          <cell r="C878" t="str">
            <v>MOHAMMED AZEEM</v>
          </cell>
          <cell r="D878" t="str">
            <v>UMER GUL</v>
          </cell>
          <cell r="E878" t="str">
            <v>3RD FLOOR, TARACHAND MANSION,</v>
          </cell>
          <cell r="F878" t="str">
            <v>THBATAI COMPOUND,</v>
          </cell>
          <cell r="G878" t="str">
            <v>KARACHI</v>
          </cell>
          <cell r="K878">
            <v>391</v>
          </cell>
          <cell r="L878">
            <v>391</v>
          </cell>
          <cell r="M878">
            <v>0</v>
          </cell>
          <cell r="N878">
            <v>391</v>
          </cell>
          <cell r="O878">
            <v>98</v>
          </cell>
          <cell r="P878">
            <v>78</v>
          </cell>
          <cell r="Q878">
            <v>215</v>
          </cell>
          <cell r="U878" t="str">
            <v>MOHAMMED AZEEM</v>
          </cell>
          <cell r="Y878">
            <v>391</v>
          </cell>
          <cell r="Z878">
            <v>391</v>
          </cell>
          <cell r="AA878">
            <v>78</v>
          </cell>
          <cell r="AB878" t="str">
            <v>Non Filler</v>
          </cell>
          <cell r="AE878">
            <v>0</v>
          </cell>
          <cell r="AF878">
            <v>0</v>
          </cell>
          <cell r="AG878">
            <v>0</v>
          </cell>
          <cell r="AK878">
            <v>0</v>
          </cell>
          <cell r="AL878">
            <v>0</v>
          </cell>
          <cell r="AM878">
            <v>0</v>
          </cell>
          <cell r="AQ878">
            <v>0</v>
          </cell>
          <cell r="AR878">
            <v>0</v>
          </cell>
          <cell r="AS878">
            <v>0</v>
          </cell>
          <cell r="AX878" t="e">
            <v>#N/A</v>
          </cell>
          <cell r="AY878" t="e">
            <v>#N/A</v>
          </cell>
          <cell r="AZ878" t="e">
            <v>#N/A</v>
          </cell>
          <cell r="BA878">
            <v>0</v>
          </cell>
        </row>
        <row r="879">
          <cell r="B879">
            <v>2885</v>
          </cell>
          <cell r="C879" t="str">
            <v>ALLUDDIN</v>
          </cell>
          <cell r="D879" t="str">
            <v>MOHAMMED</v>
          </cell>
          <cell r="E879" t="str">
            <v>A.4, AL KARIM SOCEITY</v>
          </cell>
          <cell r="F879" t="str">
            <v>LOBO ST, GARDEN WEST</v>
          </cell>
          <cell r="G879" t="str">
            <v>KARACHI</v>
          </cell>
          <cell r="K879">
            <v>1049</v>
          </cell>
          <cell r="L879">
            <v>1049</v>
          </cell>
          <cell r="M879">
            <v>0</v>
          </cell>
          <cell r="N879">
            <v>1049</v>
          </cell>
          <cell r="O879">
            <v>262</v>
          </cell>
          <cell r="P879">
            <v>210</v>
          </cell>
          <cell r="Q879">
            <v>577</v>
          </cell>
          <cell r="U879" t="str">
            <v>ALLUDDIN</v>
          </cell>
          <cell r="Y879">
            <v>1049</v>
          </cell>
          <cell r="Z879">
            <v>1049</v>
          </cell>
          <cell r="AA879">
            <v>210</v>
          </cell>
          <cell r="AB879" t="str">
            <v>Non Filler</v>
          </cell>
          <cell r="AE879">
            <v>0</v>
          </cell>
          <cell r="AF879">
            <v>0</v>
          </cell>
          <cell r="AG879">
            <v>0</v>
          </cell>
          <cell r="AK879">
            <v>0</v>
          </cell>
          <cell r="AL879">
            <v>0</v>
          </cell>
          <cell r="AM879">
            <v>0</v>
          </cell>
          <cell r="AQ879">
            <v>0</v>
          </cell>
          <cell r="AR879">
            <v>0</v>
          </cell>
          <cell r="AS879">
            <v>0</v>
          </cell>
          <cell r="AX879" t="e">
            <v>#N/A</v>
          </cell>
          <cell r="AY879" t="e">
            <v>#N/A</v>
          </cell>
          <cell r="AZ879" t="e">
            <v>#N/A</v>
          </cell>
          <cell r="BA879">
            <v>0</v>
          </cell>
        </row>
        <row r="880">
          <cell r="B880">
            <v>2886</v>
          </cell>
          <cell r="C880" t="str">
            <v>MANSOOR ALI</v>
          </cell>
          <cell r="D880" t="str">
            <v>BASRIA</v>
          </cell>
          <cell r="E880" t="str">
            <v>18.E, PLATINUM SOCIETY</v>
          </cell>
          <cell r="F880" t="str">
            <v>LOBO ST, GARDEN WEST</v>
          </cell>
          <cell r="G880" t="str">
            <v>KARACHI</v>
          </cell>
          <cell r="K880">
            <v>655</v>
          </cell>
          <cell r="L880">
            <v>655</v>
          </cell>
          <cell r="M880">
            <v>0</v>
          </cell>
          <cell r="N880">
            <v>655</v>
          </cell>
          <cell r="O880">
            <v>164</v>
          </cell>
          <cell r="P880">
            <v>131</v>
          </cell>
          <cell r="Q880">
            <v>360</v>
          </cell>
          <cell r="U880" t="str">
            <v>MANSOOR ALI</v>
          </cell>
          <cell r="Y880">
            <v>655</v>
          </cell>
          <cell r="Z880">
            <v>655</v>
          </cell>
          <cell r="AA880">
            <v>131</v>
          </cell>
          <cell r="AB880" t="str">
            <v>Non Filler</v>
          </cell>
          <cell r="AE880">
            <v>0</v>
          </cell>
          <cell r="AF880">
            <v>0</v>
          </cell>
          <cell r="AG880">
            <v>0</v>
          </cell>
          <cell r="AK880">
            <v>0</v>
          </cell>
          <cell r="AL880">
            <v>0</v>
          </cell>
          <cell r="AM880">
            <v>0</v>
          </cell>
          <cell r="AQ880">
            <v>0</v>
          </cell>
          <cell r="AR880">
            <v>0</v>
          </cell>
          <cell r="AS880">
            <v>0</v>
          </cell>
          <cell r="AX880" t="e">
            <v>#N/A</v>
          </cell>
          <cell r="AY880" t="e">
            <v>#N/A</v>
          </cell>
          <cell r="AZ880" t="e">
            <v>#N/A</v>
          </cell>
          <cell r="BA880">
            <v>0</v>
          </cell>
        </row>
        <row r="881">
          <cell r="B881">
            <v>2889</v>
          </cell>
          <cell r="C881" t="str">
            <v>ABDUL SHAKOOR</v>
          </cell>
          <cell r="D881" t="str">
            <v>AYUB MOHAMMED</v>
          </cell>
          <cell r="E881" t="str">
            <v>223, ALAM MARKET, SALEH MOHAMMAD ST</v>
          </cell>
          <cell r="F881" t="str">
            <v>KARACHI</v>
          </cell>
          <cell r="K881">
            <v>162</v>
          </cell>
          <cell r="L881">
            <v>162</v>
          </cell>
          <cell r="M881">
            <v>0</v>
          </cell>
          <cell r="N881">
            <v>162</v>
          </cell>
          <cell r="O881">
            <v>41</v>
          </cell>
          <cell r="P881">
            <v>32</v>
          </cell>
          <cell r="Q881">
            <v>89</v>
          </cell>
          <cell r="U881" t="str">
            <v>ABDUL SHAKOOR</v>
          </cell>
          <cell r="Y881">
            <v>162</v>
          </cell>
          <cell r="Z881">
            <v>162</v>
          </cell>
          <cell r="AA881">
            <v>32</v>
          </cell>
          <cell r="AB881" t="str">
            <v>Non Filler</v>
          </cell>
          <cell r="AE881">
            <v>0</v>
          </cell>
          <cell r="AF881">
            <v>0</v>
          </cell>
          <cell r="AG881">
            <v>0</v>
          </cell>
          <cell r="AK881">
            <v>0</v>
          </cell>
          <cell r="AL881">
            <v>0</v>
          </cell>
          <cell r="AM881">
            <v>0</v>
          </cell>
          <cell r="AQ881">
            <v>0</v>
          </cell>
          <cell r="AR881">
            <v>0</v>
          </cell>
          <cell r="AS881">
            <v>0</v>
          </cell>
          <cell r="AX881" t="e">
            <v>#N/A</v>
          </cell>
          <cell r="AY881" t="e">
            <v>#N/A</v>
          </cell>
          <cell r="AZ881" t="e">
            <v>#N/A</v>
          </cell>
          <cell r="BA881">
            <v>0</v>
          </cell>
        </row>
        <row r="882">
          <cell r="B882">
            <v>2893</v>
          </cell>
          <cell r="C882" t="str">
            <v>JUMA ISMAIL</v>
          </cell>
          <cell r="D882" t="str">
            <v>ISMAIL</v>
          </cell>
          <cell r="E882" t="str">
            <v>ROOM NO. 7, 2ND FLOOR, PLOT NO. 2941</v>
          </cell>
          <cell r="F882" t="str">
            <v>RAHIM MANZIL, ST-4, NEAR FIDA HUSAIN SH</v>
          </cell>
          <cell r="G882" t="str">
            <v>ROAD, DARYABAD, KARACHI</v>
          </cell>
          <cell r="K882">
            <v>104</v>
          </cell>
          <cell r="L882">
            <v>104</v>
          </cell>
          <cell r="M882">
            <v>0</v>
          </cell>
          <cell r="N882">
            <v>104</v>
          </cell>
          <cell r="O882">
            <v>26</v>
          </cell>
          <cell r="P882">
            <v>21</v>
          </cell>
          <cell r="Q882">
            <v>57</v>
          </cell>
          <cell r="U882" t="str">
            <v>JUMA ISMAIL</v>
          </cell>
          <cell r="Y882">
            <v>104</v>
          </cell>
          <cell r="Z882">
            <v>104</v>
          </cell>
          <cell r="AA882">
            <v>21</v>
          </cell>
          <cell r="AB882" t="str">
            <v>Non Filler</v>
          </cell>
          <cell r="AE882">
            <v>0</v>
          </cell>
          <cell r="AF882">
            <v>0</v>
          </cell>
          <cell r="AG882">
            <v>0</v>
          </cell>
          <cell r="AK882">
            <v>0</v>
          </cell>
          <cell r="AL882">
            <v>0</v>
          </cell>
          <cell r="AM882">
            <v>0</v>
          </cell>
          <cell r="AQ882">
            <v>0</v>
          </cell>
          <cell r="AR882">
            <v>0</v>
          </cell>
          <cell r="AS882">
            <v>0</v>
          </cell>
          <cell r="AX882" t="e">
            <v>#N/A</v>
          </cell>
          <cell r="AY882" t="e">
            <v>#N/A</v>
          </cell>
          <cell r="AZ882" t="e">
            <v>#N/A</v>
          </cell>
          <cell r="BA882">
            <v>0</v>
          </cell>
        </row>
        <row r="883">
          <cell r="B883">
            <v>2894</v>
          </cell>
          <cell r="C883" t="str">
            <v>MEHTABUDIN KHAN</v>
          </cell>
          <cell r="D883" t="str">
            <v>JAMALUDDIN KHAN</v>
          </cell>
          <cell r="E883" t="str">
            <v>R-537, SECTOR 10, NORTH KARACHI</v>
          </cell>
          <cell r="F883" t="str">
            <v>KARACHI</v>
          </cell>
          <cell r="K883">
            <v>1018</v>
          </cell>
          <cell r="L883">
            <v>1018</v>
          </cell>
          <cell r="M883">
            <v>0</v>
          </cell>
          <cell r="N883">
            <v>1018</v>
          </cell>
          <cell r="O883">
            <v>255</v>
          </cell>
          <cell r="P883">
            <v>204</v>
          </cell>
          <cell r="Q883">
            <v>559</v>
          </cell>
          <cell r="U883" t="str">
            <v>MEHTABUDIN KHAN</v>
          </cell>
          <cell r="Y883">
            <v>1018</v>
          </cell>
          <cell r="Z883">
            <v>1018</v>
          </cell>
          <cell r="AA883">
            <v>204</v>
          </cell>
          <cell r="AB883" t="str">
            <v>Non Filler</v>
          </cell>
          <cell r="AE883">
            <v>0</v>
          </cell>
          <cell r="AF883">
            <v>0</v>
          </cell>
          <cell r="AG883">
            <v>0</v>
          </cell>
          <cell r="AK883">
            <v>0</v>
          </cell>
          <cell r="AL883">
            <v>0</v>
          </cell>
          <cell r="AM883">
            <v>0</v>
          </cell>
          <cell r="AQ883">
            <v>0</v>
          </cell>
          <cell r="AR883">
            <v>0</v>
          </cell>
          <cell r="AS883">
            <v>0</v>
          </cell>
          <cell r="AX883" t="e">
            <v>#N/A</v>
          </cell>
          <cell r="AY883" t="e">
            <v>#N/A</v>
          </cell>
          <cell r="AZ883" t="e">
            <v>#N/A</v>
          </cell>
          <cell r="BA883">
            <v>0</v>
          </cell>
        </row>
        <row r="884">
          <cell r="B884">
            <v>2895</v>
          </cell>
          <cell r="C884" t="str">
            <v>ISMAIL</v>
          </cell>
          <cell r="D884" t="str">
            <v>ABDUL KARIM</v>
          </cell>
          <cell r="E884" t="str">
            <v>7 AMNA MANZIL, RAGO STREET</v>
          </cell>
          <cell r="F884" t="str">
            <v>RAMSWAMI,</v>
          </cell>
          <cell r="G884" t="str">
            <v>KARACHI</v>
          </cell>
          <cell r="K884">
            <v>224</v>
          </cell>
          <cell r="L884">
            <v>224</v>
          </cell>
          <cell r="M884">
            <v>0</v>
          </cell>
          <cell r="N884">
            <v>224</v>
          </cell>
          <cell r="O884">
            <v>56</v>
          </cell>
          <cell r="P884">
            <v>45</v>
          </cell>
          <cell r="Q884">
            <v>123</v>
          </cell>
          <cell r="U884" t="str">
            <v>ISMAIL</v>
          </cell>
          <cell r="Y884">
            <v>224</v>
          </cell>
          <cell r="Z884">
            <v>224</v>
          </cell>
          <cell r="AA884">
            <v>45</v>
          </cell>
          <cell r="AB884" t="str">
            <v>Non Filler</v>
          </cell>
          <cell r="AE884">
            <v>0</v>
          </cell>
          <cell r="AF884">
            <v>0</v>
          </cell>
          <cell r="AG884">
            <v>0</v>
          </cell>
          <cell r="AK884">
            <v>0</v>
          </cell>
          <cell r="AL884">
            <v>0</v>
          </cell>
          <cell r="AM884">
            <v>0</v>
          </cell>
          <cell r="AQ884">
            <v>0</v>
          </cell>
          <cell r="AR884">
            <v>0</v>
          </cell>
          <cell r="AS884">
            <v>0</v>
          </cell>
          <cell r="AX884" t="e">
            <v>#N/A</v>
          </cell>
          <cell r="AY884" t="e">
            <v>#N/A</v>
          </cell>
          <cell r="AZ884" t="e">
            <v>#N/A</v>
          </cell>
          <cell r="BA884">
            <v>0</v>
          </cell>
        </row>
        <row r="885">
          <cell r="B885">
            <v>2897</v>
          </cell>
          <cell r="C885" t="str">
            <v>KISHWAR SHAHZAD</v>
          </cell>
          <cell r="D885" t="str">
            <v>SHAHZAD ANWAR</v>
          </cell>
          <cell r="E885" t="str">
            <v>AWAMI ROAD, MOHALLAH RASUL PURA</v>
          </cell>
          <cell r="F885" t="str">
            <v>DASKA DISTT</v>
          </cell>
          <cell r="G885" t="str">
            <v>SIALKOT</v>
          </cell>
          <cell r="K885">
            <v>391</v>
          </cell>
          <cell r="L885">
            <v>391</v>
          </cell>
          <cell r="M885">
            <v>0</v>
          </cell>
          <cell r="N885">
            <v>391</v>
          </cell>
          <cell r="O885">
            <v>98</v>
          </cell>
          <cell r="P885">
            <v>78</v>
          </cell>
          <cell r="Q885">
            <v>215</v>
          </cell>
          <cell r="U885" t="str">
            <v>KISHWAR SHAHZAD</v>
          </cell>
          <cell r="Y885">
            <v>391</v>
          </cell>
          <cell r="Z885">
            <v>391</v>
          </cell>
          <cell r="AA885">
            <v>78</v>
          </cell>
          <cell r="AB885" t="str">
            <v>Non Filler</v>
          </cell>
          <cell r="AE885">
            <v>0</v>
          </cell>
          <cell r="AF885">
            <v>0</v>
          </cell>
          <cell r="AG885">
            <v>0</v>
          </cell>
          <cell r="AK885">
            <v>0</v>
          </cell>
          <cell r="AL885">
            <v>0</v>
          </cell>
          <cell r="AM885">
            <v>0</v>
          </cell>
          <cell r="AQ885">
            <v>0</v>
          </cell>
          <cell r="AR885">
            <v>0</v>
          </cell>
          <cell r="AS885">
            <v>0</v>
          </cell>
          <cell r="AX885" t="e">
            <v>#N/A</v>
          </cell>
          <cell r="AY885" t="e">
            <v>#N/A</v>
          </cell>
          <cell r="AZ885" t="e">
            <v>#N/A</v>
          </cell>
          <cell r="BA885">
            <v>0</v>
          </cell>
        </row>
        <row r="886">
          <cell r="B886">
            <v>2898</v>
          </cell>
          <cell r="C886" t="str">
            <v>LIAQAT ALI</v>
          </cell>
          <cell r="D886" t="str">
            <v>CH. HABIB ULLAH</v>
          </cell>
          <cell r="E886" t="str">
            <v>C/O. MOHAMMAD FAROOQ</v>
          </cell>
          <cell r="F886" t="str">
            <v>UNITED BANK LTD</v>
          </cell>
          <cell r="G886" t="str">
            <v>DASKA</v>
          </cell>
          <cell r="K886">
            <v>391</v>
          </cell>
          <cell r="L886">
            <v>391</v>
          </cell>
          <cell r="M886">
            <v>0</v>
          </cell>
          <cell r="N886">
            <v>391</v>
          </cell>
          <cell r="O886">
            <v>98</v>
          </cell>
          <cell r="P886">
            <v>78</v>
          </cell>
          <cell r="Q886">
            <v>215</v>
          </cell>
          <cell r="U886" t="str">
            <v>LIAQAT ALI</v>
          </cell>
          <cell r="Y886">
            <v>391</v>
          </cell>
          <cell r="Z886">
            <v>391</v>
          </cell>
          <cell r="AA886">
            <v>78</v>
          </cell>
          <cell r="AB886" t="str">
            <v>Non Filler</v>
          </cell>
          <cell r="AE886">
            <v>0</v>
          </cell>
          <cell r="AF886">
            <v>0</v>
          </cell>
          <cell r="AG886">
            <v>0</v>
          </cell>
          <cell r="AK886">
            <v>0</v>
          </cell>
          <cell r="AL886">
            <v>0</v>
          </cell>
          <cell r="AM886">
            <v>0</v>
          </cell>
          <cell r="AQ886">
            <v>0</v>
          </cell>
          <cell r="AR886">
            <v>0</v>
          </cell>
          <cell r="AS886">
            <v>0</v>
          </cell>
          <cell r="AX886" t="e">
            <v>#N/A</v>
          </cell>
          <cell r="AY886" t="e">
            <v>#N/A</v>
          </cell>
          <cell r="AZ886" t="e">
            <v>#N/A</v>
          </cell>
          <cell r="BA886">
            <v>0</v>
          </cell>
        </row>
        <row r="887">
          <cell r="B887">
            <v>2899</v>
          </cell>
          <cell r="C887" t="str">
            <v>ABDUL SATTAR</v>
          </cell>
          <cell r="D887" t="str">
            <v>ABDUL GHAFFAR</v>
          </cell>
          <cell r="E887" t="str">
            <v>C/O. UBL</v>
          </cell>
          <cell r="F887" t="str">
            <v>HAJIPURA</v>
          </cell>
          <cell r="G887" t="str">
            <v>WAZIRABAD</v>
          </cell>
          <cell r="K887">
            <v>391</v>
          </cell>
          <cell r="L887">
            <v>391</v>
          </cell>
          <cell r="M887">
            <v>0</v>
          </cell>
          <cell r="N887">
            <v>391</v>
          </cell>
          <cell r="O887">
            <v>98</v>
          </cell>
          <cell r="P887">
            <v>78</v>
          </cell>
          <cell r="Q887">
            <v>215</v>
          </cell>
          <cell r="U887" t="str">
            <v>ABDUL SATTAR</v>
          </cell>
          <cell r="Y887">
            <v>391</v>
          </cell>
          <cell r="Z887">
            <v>391</v>
          </cell>
          <cell r="AA887">
            <v>78</v>
          </cell>
          <cell r="AB887" t="str">
            <v>Non Filler</v>
          </cell>
          <cell r="AE887">
            <v>0</v>
          </cell>
          <cell r="AF887">
            <v>0</v>
          </cell>
          <cell r="AG887">
            <v>0</v>
          </cell>
          <cell r="AK887">
            <v>0</v>
          </cell>
          <cell r="AL887">
            <v>0</v>
          </cell>
          <cell r="AM887">
            <v>0</v>
          </cell>
          <cell r="AQ887">
            <v>0</v>
          </cell>
          <cell r="AR887">
            <v>0</v>
          </cell>
          <cell r="AS887">
            <v>0</v>
          </cell>
          <cell r="AX887" t="e">
            <v>#N/A</v>
          </cell>
          <cell r="AY887" t="e">
            <v>#N/A</v>
          </cell>
          <cell r="AZ887" t="e">
            <v>#N/A</v>
          </cell>
          <cell r="BA887">
            <v>0</v>
          </cell>
        </row>
        <row r="888">
          <cell r="B888">
            <v>2900</v>
          </cell>
          <cell r="C888" t="str">
            <v>FARASAT BEGUM</v>
          </cell>
          <cell r="D888" t="str">
            <v>NOORULLAH SHAHID</v>
          </cell>
          <cell r="E888" t="str">
            <v>H NO. 2, ST. NO 3/4, MOHALLA SIDDIQ</v>
          </cell>
          <cell r="F888" t="str">
            <v>GUNG, ASHRAF PARK, WASAN PURA,</v>
          </cell>
          <cell r="G888" t="str">
            <v>LAHORE.</v>
          </cell>
          <cell r="K888">
            <v>391</v>
          </cell>
          <cell r="L888">
            <v>391</v>
          </cell>
          <cell r="M888">
            <v>0</v>
          </cell>
          <cell r="N888">
            <v>391</v>
          </cell>
          <cell r="O888">
            <v>98</v>
          </cell>
          <cell r="P888">
            <v>78</v>
          </cell>
          <cell r="Q888">
            <v>215</v>
          </cell>
          <cell r="U888" t="str">
            <v>FARASAT BEGUM</v>
          </cell>
          <cell r="Y888">
            <v>391</v>
          </cell>
          <cell r="Z888">
            <v>391</v>
          </cell>
          <cell r="AA888">
            <v>78</v>
          </cell>
          <cell r="AB888" t="str">
            <v>Non Filler</v>
          </cell>
          <cell r="AE888">
            <v>0</v>
          </cell>
          <cell r="AF888">
            <v>0</v>
          </cell>
          <cell r="AG888">
            <v>0</v>
          </cell>
          <cell r="AK888">
            <v>0</v>
          </cell>
          <cell r="AL888">
            <v>0</v>
          </cell>
          <cell r="AM888">
            <v>0</v>
          </cell>
          <cell r="AQ888">
            <v>0</v>
          </cell>
          <cell r="AR888">
            <v>0</v>
          </cell>
          <cell r="AS888">
            <v>0</v>
          </cell>
          <cell r="AX888" t="e">
            <v>#N/A</v>
          </cell>
          <cell r="AY888" t="e">
            <v>#N/A</v>
          </cell>
          <cell r="AZ888" t="e">
            <v>#N/A</v>
          </cell>
          <cell r="BA888">
            <v>0</v>
          </cell>
        </row>
        <row r="889">
          <cell r="B889">
            <v>2901</v>
          </cell>
          <cell r="C889" t="str">
            <v>ARSHAD MAHMOOD</v>
          </cell>
          <cell r="D889" t="str">
            <v>GHULAM HUSSAIN</v>
          </cell>
          <cell r="E889" t="str">
            <v>ARSHAD MEHMOOD TEA STALL,</v>
          </cell>
          <cell r="F889" t="str">
            <v>NEAR DISKA CHOWK, KHASPURA,</v>
          </cell>
          <cell r="G889" t="str">
            <v>WAZIRABAD.</v>
          </cell>
          <cell r="K889">
            <v>391</v>
          </cell>
          <cell r="L889">
            <v>391</v>
          </cell>
          <cell r="M889">
            <v>0</v>
          </cell>
          <cell r="N889">
            <v>391</v>
          </cell>
          <cell r="O889">
            <v>98</v>
          </cell>
          <cell r="P889">
            <v>78</v>
          </cell>
          <cell r="Q889">
            <v>215</v>
          </cell>
          <cell r="U889" t="str">
            <v>ARSHAD MAHMOOD</v>
          </cell>
          <cell r="Y889">
            <v>391</v>
          </cell>
          <cell r="Z889">
            <v>391</v>
          </cell>
          <cell r="AA889">
            <v>78</v>
          </cell>
          <cell r="AB889" t="str">
            <v>Non Filler</v>
          </cell>
          <cell r="AE889">
            <v>0</v>
          </cell>
          <cell r="AF889">
            <v>0</v>
          </cell>
          <cell r="AG889">
            <v>0</v>
          </cell>
          <cell r="AK889">
            <v>0</v>
          </cell>
          <cell r="AL889">
            <v>0</v>
          </cell>
          <cell r="AM889">
            <v>0</v>
          </cell>
          <cell r="AQ889">
            <v>0</v>
          </cell>
          <cell r="AR889">
            <v>0</v>
          </cell>
          <cell r="AS889">
            <v>0</v>
          </cell>
          <cell r="AX889" t="e">
            <v>#N/A</v>
          </cell>
          <cell r="AY889" t="e">
            <v>#N/A</v>
          </cell>
          <cell r="AZ889" t="e">
            <v>#N/A</v>
          </cell>
          <cell r="BA889">
            <v>0</v>
          </cell>
        </row>
        <row r="890">
          <cell r="B890">
            <v>2908</v>
          </cell>
          <cell r="C890" t="str">
            <v>ATIF MUNIR</v>
          </cell>
          <cell r="D890" t="str">
            <v>MUNIR AHMAD</v>
          </cell>
          <cell r="E890" t="str">
            <v>156-SHAMAS ABAD</v>
          </cell>
          <cell r="K890">
            <v>259</v>
          </cell>
          <cell r="L890">
            <v>259</v>
          </cell>
          <cell r="M890">
            <v>0</v>
          </cell>
          <cell r="N890">
            <v>259</v>
          </cell>
          <cell r="O890">
            <v>65</v>
          </cell>
          <cell r="P890">
            <v>39</v>
          </cell>
          <cell r="Q890">
            <v>155</v>
          </cell>
          <cell r="U890" t="str">
            <v>ATIF MUNIR</v>
          </cell>
          <cell r="V890" t="str">
            <v>3520227026263</v>
          </cell>
          <cell r="Y890">
            <v>259</v>
          </cell>
          <cell r="Z890">
            <v>259</v>
          </cell>
          <cell r="AA890">
            <v>39</v>
          </cell>
          <cell r="AB890" t="str">
            <v>Filler</v>
          </cell>
          <cell r="AE890">
            <v>0</v>
          </cell>
          <cell r="AF890">
            <v>0</v>
          </cell>
          <cell r="AG890">
            <v>0</v>
          </cell>
          <cell r="AK890">
            <v>0</v>
          </cell>
          <cell r="AL890">
            <v>0</v>
          </cell>
          <cell r="AM890">
            <v>0</v>
          </cell>
          <cell r="AQ890">
            <v>0</v>
          </cell>
          <cell r="AR890">
            <v>0</v>
          </cell>
          <cell r="AS890">
            <v>0</v>
          </cell>
          <cell r="AX890" t="e">
            <v>#N/A</v>
          </cell>
          <cell r="AY890" t="e">
            <v>#N/A</v>
          </cell>
          <cell r="AZ890" t="e">
            <v>#N/A</v>
          </cell>
          <cell r="BA890">
            <v>0</v>
          </cell>
        </row>
        <row r="891">
          <cell r="B891">
            <v>2917</v>
          </cell>
          <cell r="C891" t="str">
            <v>ABDUL GAFFAR</v>
          </cell>
          <cell r="D891" t="str">
            <v>ABDUL QADIR</v>
          </cell>
          <cell r="E891" t="str">
            <v>R-404, DATA PALACE</v>
          </cell>
          <cell r="F891" t="str">
            <v>CHAGGLA STREET,</v>
          </cell>
          <cell r="G891" t="str">
            <v>MERE WHE THER TOWER,</v>
          </cell>
          <cell r="H891" t="str">
            <v>KARACHI.</v>
          </cell>
          <cell r="K891">
            <v>1308</v>
          </cell>
          <cell r="L891">
            <v>1308</v>
          </cell>
          <cell r="M891">
            <v>0</v>
          </cell>
          <cell r="N891">
            <v>1308</v>
          </cell>
          <cell r="O891">
            <v>327</v>
          </cell>
          <cell r="P891">
            <v>262</v>
          </cell>
          <cell r="Q891">
            <v>719</v>
          </cell>
          <cell r="U891" t="str">
            <v>ABDUL GAFFAR</v>
          </cell>
          <cell r="Y891">
            <v>1308</v>
          </cell>
          <cell r="Z891">
            <v>1308</v>
          </cell>
          <cell r="AA891">
            <v>262</v>
          </cell>
          <cell r="AB891" t="str">
            <v>Non Filler</v>
          </cell>
          <cell r="AE891">
            <v>0</v>
          </cell>
          <cell r="AF891">
            <v>0</v>
          </cell>
          <cell r="AG891">
            <v>0</v>
          </cell>
          <cell r="AK891">
            <v>0</v>
          </cell>
          <cell r="AL891">
            <v>0</v>
          </cell>
          <cell r="AM891">
            <v>0</v>
          </cell>
          <cell r="AQ891">
            <v>0</v>
          </cell>
          <cell r="AR891">
            <v>0</v>
          </cell>
          <cell r="AS891">
            <v>0</v>
          </cell>
          <cell r="AX891" t="e">
            <v>#N/A</v>
          </cell>
          <cell r="AY891" t="e">
            <v>#N/A</v>
          </cell>
          <cell r="AZ891" t="e">
            <v>#N/A</v>
          </cell>
          <cell r="BA891">
            <v>0</v>
          </cell>
        </row>
        <row r="892">
          <cell r="B892">
            <v>2919</v>
          </cell>
          <cell r="C892" t="str">
            <v>SYED FAIZUL HASSAN</v>
          </cell>
          <cell r="D892" t="str">
            <v>SYED AZIZUR REHMAN</v>
          </cell>
          <cell r="E892" t="str">
            <v>B-190, BLOCK D</v>
          </cell>
          <cell r="F892" t="str">
            <v>NORTH NAZIMABAD</v>
          </cell>
          <cell r="G892" t="str">
            <v>KARACHI</v>
          </cell>
          <cell r="K892">
            <v>391</v>
          </cell>
          <cell r="L892">
            <v>391</v>
          </cell>
          <cell r="M892">
            <v>0</v>
          </cell>
          <cell r="N892">
            <v>391</v>
          </cell>
          <cell r="O892">
            <v>98</v>
          </cell>
          <cell r="P892">
            <v>78</v>
          </cell>
          <cell r="Q892">
            <v>215</v>
          </cell>
          <cell r="U892" t="str">
            <v>SYED FAIZUL HASSAN</v>
          </cell>
          <cell r="Y892">
            <v>391</v>
          </cell>
          <cell r="Z892">
            <v>391</v>
          </cell>
          <cell r="AA892">
            <v>78</v>
          </cell>
          <cell r="AB892" t="str">
            <v>Non Filler</v>
          </cell>
          <cell r="AE892">
            <v>0</v>
          </cell>
          <cell r="AF892">
            <v>0</v>
          </cell>
          <cell r="AG892">
            <v>0</v>
          </cell>
          <cell r="AK892">
            <v>0</v>
          </cell>
          <cell r="AL892">
            <v>0</v>
          </cell>
          <cell r="AM892">
            <v>0</v>
          </cell>
          <cell r="AQ892">
            <v>0</v>
          </cell>
          <cell r="AR892">
            <v>0</v>
          </cell>
          <cell r="AS892">
            <v>0</v>
          </cell>
          <cell r="AX892" t="e">
            <v>#N/A</v>
          </cell>
          <cell r="AY892" t="e">
            <v>#N/A</v>
          </cell>
          <cell r="AZ892" t="e">
            <v>#N/A</v>
          </cell>
          <cell r="BA892">
            <v>0</v>
          </cell>
        </row>
        <row r="893">
          <cell r="B893">
            <v>2920</v>
          </cell>
          <cell r="C893" t="str">
            <v>ISHRAT SULTANA</v>
          </cell>
          <cell r="D893" t="str">
            <v>JAVED IQBAL</v>
          </cell>
          <cell r="E893" t="str">
            <v>80, SHAHFABAD ROAD 15</v>
          </cell>
          <cell r="F893" t="str">
            <v>KARACHI-74800</v>
          </cell>
          <cell r="K893">
            <v>1308</v>
          </cell>
          <cell r="L893">
            <v>1308</v>
          </cell>
          <cell r="M893">
            <v>0</v>
          </cell>
          <cell r="N893">
            <v>1308</v>
          </cell>
          <cell r="O893">
            <v>327</v>
          </cell>
          <cell r="P893">
            <v>262</v>
          </cell>
          <cell r="Q893">
            <v>719</v>
          </cell>
          <cell r="U893" t="str">
            <v>ISHRAT SULTANA</v>
          </cell>
          <cell r="Y893">
            <v>1308</v>
          </cell>
          <cell r="Z893">
            <v>1308</v>
          </cell>
          <cell r="AA893">
            <v>262</v>
          </cell>
          <cell r="AB893" t="str">
            <v>Non Filler</v>
          </cell>
          <cell r="AE893">
            <v>0</v>
          </cell>
          <cell r="AF893">
            <v>0</v>
          </cell>
          <cell r="AG893">
            <v>0</v>
          </cell>
          <cell r="AK893">
            <v>0</v>
          </cell>
          <cell r="AL893">
            <v>0</v>
          </cell>
          <cell r="AM893">
            <v>0</v>
          </cell>
          <cell r="AQ893">
            <v>0</v>
          </cell>
          <cell r="AR893">
            <v>0</v>
          </cell>
          <cell r="AS893">
            <v>0</v>
          </cell>
          <cell r="AX893" t="e">
            <v>#N/A</v>
          </cell>
          <cell r="AY893" t="e">
            <v>#N/A</v>
          </cell>
          <cell r="AZ893" t="e">
            <v>#N/A</v>
          </cell>
          <cell r="BA893">
            <v>0</v>
          </cell>
        </row>
        <row r="894">
          <cell r="B894">
            <v>2922</v>
          </cell>
          <cell r="C894" t="str">
            <v>RUKHSANA</v>
          </cell>
          <cell r="D894" t="str">
            <v>MUHAMMED FAROOQ</v>
          </cell>
          <cell r="E894" t="str">
            <v>17-NADIA TERRACE</v>
          </cell>
          <cell r="F894" t="str">
            <v>OPP RISLA POLICE STATION,</v>
          </cell>
          <cell r="G894" t="str">
            <v>KARACHI</v>
          </cell>
          <cell r="K894">
            <v>156</v>
          </cell>
          <cell r="L894">
            <v>156</v>
          </cell>
          <cell r="M894">
            <v>0</v>
          </cell>
          <cell r="N894">
            <v>156</v>
          </cell>
          <cell r="O894">
            <v>39</v>
          </cell>
          <cell r="P894">
            <v>31</v>
          </cell>
          <cell r="Q894">
            <v>86</v>
          </cell>
          <cell r="U894" t="str">
            <v>RUKHSANA</v>
          </cell>
          <cell r="Y894">
            <v>156</v>
          </cell>
          <cell r="Z894">
            <v>156</v>
          </cell>
          <cell r="AA894">
            <v>31</v>
          </cell>
          <cell r="AB894" t="str">
            <v>Non Filler</v>
          </cell>
          <cell r="AE894">
            <v>0</v>
          </cell>
          <cell r="AF894">
            <v>0</v>
          </cell>
          <cell r="AG894">
            <v>0</v>
          </cell>
          <cell r="AK894">
            <v>0</v>
          </cell>
          <cell r="AL894">
            <v>0</v>
          </cell>
          <cell r="AM894">
            <v>0</v>
          </cell>
          <cell r="AQ894">
            <v>0</v>
          </cell>
          <cell r="AR894">
            <v>0</v>
          </cell>
          <cell r="AS894">
            <v>0</v>
          </cell>
          <cell r="AX894" t="e">
            <v>#N/A</v>
          </cell>
          <cell r="AY894" t="e">
            <v>#N/A</v>
          </cell>
          <cell r="AZ894" t="e">
            <v>#N/A</v>
          </cell>
          <cell r="BA894">
            <v>0</v>
          </cell>
        </row>
        <row r="895">
          <cell r="B895">
            <v>2925</v>
          </cell>
          <cell r="C895" t="str">
            <v>MOHAMMAD DURAIZ</v>
          </cell>
          <cell r="D895" t="str">
            <v>SHAH SAWAR</v>
          </cell>
          <cell r="E895" t="str">
            <v>UNITED BANK LTD,</v>
          </cell>
          <cell r="F895" t="str">
            <v>LAHORE CANTT BRANCH</v>
          </cell>
          <cell r="G895" t="str">
            <v>LAHORE.</v>
          </cell>
          <cell r="K895">
            <v>1956</v>
          </cell>
          <cell r="L895">
            <v>1956</v>
          </cell>
          <cell r="M895">
            <v>0</v>
          </cell>
          <cell r="N895">
            <v>1956</v>
          </cell>
          <cell r="O895">
            <v>489</v>
          </cell>
          <cell r="P895">
            <v>391</v>
          </cell>
          <cell r="Q895">
            <v>1076</v>
          </cell>
          <cell r="U895" t="str">
            <v>MOHAMMAD DURAIZ</v>
          </cell>
          <cell r="Y895">
            <v>1956</v>
          </cell>
          <cell r="Z895">
            <v>1956</v>
          </cell>
          <cell r="AA895">
            <v>391</v>
          </cell>
          <cell r="AB895" t="str">
            <v>Non Filler</v>
          </cell>
          <cell r="AE895">
            <v>0</v>
          </cell>
          <cell r="AF895">
            <v>0</v>
          </cell>
          <cell r="AG895">
            <v>0</v>
          </cell>
          <cell r="AK895">
            <v>0</v>
          </cell>
          <cell r="AL895">
            <v>0</v>
          </cell>
          <cell r="AM895">
            <v>0</v>
          </cell>
          <cell r="AQ895">
            <v>0</v>
          </cell>
          <cell r="AR895">
            <v>0</v>
          </cell>
          <cell r="AS895">
            <v>0</v>
          </cell>
          <cell r="AX895" t="e">
            <v>#N/A</v>
          </cell>
          <cell r="AY895" t="e">
            <v>#N/A</v>
          </cell>
          <cell r="AZ895" t="e">
            <v>#N/A</v>
          </cell>
          <cell r="BA895">
            <v>0</v>
          </cell>
        </row>
        <row r="896">
          <cell r="B896">
            <v>2926</v>
          </cell>
          <cell r="C896" t="str">
            <v>FIAZ SADIR</v>
          </cell>
          <cell r="D896" t="str">
            <v>MOHAMMAD SADIQ MINHAS</v>
          </cell>
          <cell r="E896" t="str">
            <v>H.NO.13/A, ST NO. 15</v>
          </cell>
          <cell r="F896" t="str">
            <v>CHOUDHRY BANK BILAL GANJ</v>
          </cell>
          <cell r="G896" t="str">
            <v>LAHORE.</v>
          </cell>
          <cell r="K896">
            <v>1956</v>
          </cell>
          <cell r="L896">
            <v>1956</v>
          </cell>
          <cell r="M896">
            <v>0</v>
          </cell>
          <cell r="N896">
            <v>1956</v>
          </cell>
          <cell r="O896">
            <v>489</v>
          </cell>
          <cell r="P896">
            <v>391</v>
          </cell>
          <cell r="Q896">
            <v>1076</v>
          </cell>
          <cell r="U896" t="str">
            <v>FIAZ SADIR</v>
          </cell>
          <cell r="Y896">
            <v>1956</v>
          </cell>
          <cell r="Z896">
            <v>1956</v>
          </cell>
          <cell r="AA896">
            <v>391</v>
          </cell>
          <cell r="AB896" t="str">
            <v>Non Filler</v>
          </cell>
          <cell r="AE896">
            <v>0</v>
          </cell>
          <cell r="AF896">
            <v>0</v>
          </cell>
          <cell r="AG896">
            <v>0</v>
          </cell>
          <cell r="AK896">
            <v>0</v>
          </cell>
          <cell r="AL896">
            <v>0</v>
          </cell>
          <cell r="AM896">
            <v>0</v>
          </cell>
          <cell r="AQ896">
            <v>0</v>
          </cell>
          <cell r="AR896">
            <v>0</v>
          </cell>
          <cell r="AS896">
            <v>0</v>
          </cell>
          <cell r="AX896" t="e">
            <v>#N/A</v>
          </cell>
          <cell r="AY896" t="e">
            <v>#N/A</v>
          </cell>
          <cell r="AZ896" t="e">
            <v>#N/A</v>
          </cell>
          <cell r="BA896">
            <v>0</v>
          </cell>
        </row>
        <row r="897">
          <cell r="B897">
            <v>2927</v>
          </cell>
          <cell r="C897" t="str">
            <v>MRS. AMBER NAVEED</v>
          </cell>
          <cell r="D897" t="str">
            <v>W/O. NAVEED A. ZAFAR</v>
          </cell>
          <cell r="E897" t="str">
            <v>245-TUFAIL ROAD</v>
          </cell>
          <cell r="F897" t="str">
            <v>LAHORE-CANTT.</v>
          </cell>
          <cell r="K897">
            <v>104</v>
          </cell>
          <cell r="L897">
            <v>104</v>
          </cell>
          <cell r="M897">
            <v>0</v>
          </cell>
          <cell r="N897">
            <v>104</v>
          </cell>
          <cell r="O897">
            <v>26</v>
          </cell>
          <cell r="P897">
            <v>21</v>
          </cell>
          <cell r="Q897">
            <v>57</v>
          </cell>
          <cell r="U897" t="str">
            <v>MRS. AMBER NAVEED</v>
          </cell>
          <cell r="Y897">
            <v>104</v>
          </cell>
          <cell r="Z897">
            <v>104</v>
          </cell>
          <cell r="AA897">
            <v>21</v>
          </cell>
          <cell r="AB897" t="str">
            <v>Non Filler</v>
          </cell>
          <cell r="AE897">
            <v>0</v>
          </cell>
          <cell r="AF897">
            <v>0</v>
          </cell>
          <cell r="AG897">
            <v>0</v>
          </cell>
          <cell r="AK897">
            <v>0</v>
          </cell>
          <cell r="AL897">
            <v>0</v>
          </cell>
          <cell r="AM897">
            <v>0</v>
          </cell>
          <cell r="AQ897">
            <v>0</v>
          </cell>
          <cell r="AR897">
            <v>0</v>
          </cell>
          <cell r="AS897">
            <v>0</v>
          </cell>
          <cell r="AX897" t="e">
            <v>#N/A</v>
          </cell>
          <cell r="AY897" t="e">
            <v>#N/A</v>
          </cell>
          <cell r="AZ897" t="e">
            <v>#N/A</v>
          </cell>
          <cell r="BA897">
            <v>0</v>
          </cell>
        </row>
        <row r="898">
          <cell r="B898">
            <v>2928</v>
          </cell>
          <cell r="C898" t="str">
            <v>MRS. FARAH ZAID</v>
          </cell>
          <cell r="D898" t="str">
            <v>W/O. MUHAMMAD JAVAID KHAN</v>
          </cell>
          <cell r="E898" t="str">
            <v>BAKHSH PRINTING PRESS</v>
          </cell>
          <cell r="F898" t="str">
            <v>BLOCK NO. 6</v>
          </cell>
          <cell r="G898" t="str">
            <v>SARGODHA.</v>
          </cell>
          <cell r="K898">
            <v>662</v>
          </cell>
          <cell r="L898">
            <v>662</v>
          </cell>
          <cell r="M898">
            <v>0</v>
          </cell>
          <cell r="N898">
            <v>662</v>
          </cell>
          <cell r="O898">
            <v>166</v>
          </cell>
          <cell r="P898">
            <v>132</v>
          </cell>
          <cell r="Q898">
            <v>364</v>
          </cell>
          <cell r="U898" t="str">
            <v>MRS. FARAH ZAID</v>
          </cell>
          <cell r="V898" t="str">
            <v>3840393472326</v>
          </cell>
          <cell r="Y898">
            <v>662</v>
          </cell>
          <cell r="Z898">
            <v>662</v>
          </cell>
          <cell r="AA898">
            <v>132</v>
          </cell>
          <cell r="AB898" t="str">
            <v>Non Filler</v>
          </cell>
          <cell r="AE898">
            <v>0</v>
          </cell>
          <cell r="AF898">
            <v>0</v>
          </cell>
          <cell r="AG898">
            <v>0</v>
          </cell>
          <cell r="AK898">
            <v>0</v>
          </cell>
          <cell r="AL898">
            <v>0</v>
          </cell>
          <cell r="AM898">
            <v>0</v>
          </cell>
          <cell r="AQ898">
            <v>0</v>
          </cell>
          <cell r="AR898">
            <v>0</v>
          </cell>
          <cell r="AS898">
            <v>0</v>
          </cell>
          <cell r="AX898" t="e">
            <v>#N/A</v>
          </cell>
          <cell r="AY898" t="e">
            <v>#N/A</v>
          </cell>
          <cell r="AZ898" t="e">
            <v>#N/A</v>
          </cell>
          <cell r="BA898">
            <v>0</v>
          </cell>
        </row>
        <row r="899">
          <cell r="B899">
            <v>2929</v>
          </cell>
          <cell r="C899" t="str">
            <v>AHMED HUSAIN</v>
          </cell>
          <cell r="D899" t="str">
            <v>A/C NO. 13809215</v>
          </cell>
          <cell r="E899" t="str">
            <v>INVESTMENT CORPORATION OF PAKISTAN</v>
          </cell>
          <cell r="F899" t="str">
            <v>133-KASHMIR ROAD, P.O.BOX NO. 33</v>
          </cell>
          <cell r="G899" t="str">
            <v>RAWALPINDI.</v>
          </cell>
          <cell r="K899">
            <v>1562</v>
          </cell>
          <cell r="L899">
            <v>1562</v>
          </cell>
          <cell r="M899">
            <v>0</v>
          </cell>
          <cell r="N899">
            <v>1562</v>
          </cell>
          <cell r="O899">
            <v>391</v>
          </cell>
          <cell r="P899">
            <v>312</v>
          </cell>
          <cell r="Q899">
            <v>859</v>
          </cell>
          <cell r="U899" t="str">
            <v>AHMED HUSAIN</v>
          </cell>
          <cell r="Y899">
            <v>1562</v>
          </cell>
          <cell r="Z899">
            <v>1562</v>
          </cell>
          <cell r="AA899">
            <v>312</v>
          </cell>
          <cell r="AB899" t="str">
            <v>Non Filler</v>
          </cell>
          <cell r="AE899">
            <v>0</v>
          </cell>
          <cell r="AF899">
            <v>0</v>
          </cell>
          <cell r="AG899">
            <v>0</v>
          </cell>
          <cell r="AK899">
            <v>0</v>
          </cell>
          <cell r="AL899">
            <v>0</v>
          </cell>
          <cell r="AM899">
            <v>0</v>
          </cell>
          <cell r="AQ899">
            <v>0</v>
          </cell>
          <cell r="AR899">
            <v>0</v>
          </cell>
          <cell r="AS899">
            <v>0</v>
          </cell>
          <cell r="AX899" t="e">
            <v>#N/A</v>
          </cell>
          <cell r="AY899" t="e">
            <v>#N/A</v>
          </cell>
          <cell r="AZ899" t="e">
            <v>#N/A</v>
          </cell>
          <cell r="BA899">
            <v>0</v>
          </cell>
        </row>
        <row r="900">
          <cell r="B900">
            <v>2930</v>
          </cell>
          <cell r="C900" t="str">
            <v>MOHAMMAD SIDDIQUE</v>
          </cell>
          <cell r="D900" t="str">
            <v>A/C NO. 13815394</v>
          </cell>
          <cell r="E900" t="str">
            <v>INVESTMENT CORPORATION OF PAKISTAN</v>
          </cell>
          <cell r="F900" t="str">
            <v>133-KASHMIR ROAD, P.O.BOX NO. 33</v>
          </cell>
          <cell r="G900" t="str">
            <v>RAWALPINDI.</v>
          </cell>
          <cell r="K900">
            <v>1562</v>
          </cell>
          <cell r="L900">
            <v>1562</v>
          </cell>
          <cell r="M900">
            <v>0</v>
          </cell>
          <cell r="N900">
            <v>1562</v>
          </cell>
          <cell r="O900">
            <v>391</v>
          </cell>
          <cell r="P900">
            <v>312</v>
          </cell>
          <cell r="Q900">
            <v>859</v>
          </cell>
          <cell r="U900" t="str">
            <v>MOHAMMAD SIDDIQUE</v>
          </cell>
          <cell r="Y900">
            <v>1562</v>
          </cell>
          <cell r="Z900">
            <v>1562</v>
          </cell>
          <cell r="AA900">
            <v>312</v>
          </cell>
          <cell r="AB900" t="str">
            <v>Non Filler</v>
          </cell>
          <cell r="AE900">
            <v>0</v>
          </cell>
          <cell r="AF900">
            <v>0</v>
          </cell>
          <cell r="AG900">
            <v>0</v>
          </cell>
          <cell r="AK900">
            <v>0</v>
          </cell>
          <cell r="AL900">
            <v>0</v>
          </cell>
          <cell r="AM900">
            <v>0</v>
          </cell>
          <cell r="AQ900">
            <v>0</v>
          </cell>
          <cell r="AR900">
            <v>0</v>
          </cell>
          <cell r="AS900">
            <v>0</v>
          </cell>
          <cell r="AX900" t="e">
            <v>#N/A</v>
          </cell>
          <cell r="AY900" t="e">
            <v>#N/A</v>
          </cell>
          <cell r="AZ900" t="e">
            <v>#N/A</v>
          </cell>
          <cell r="BA900">
            <v>0</v>
          </cell>
        </row>
        <row r="901">
          <cell r="B901">
            <v>2943</v>
          </cell>
          <cell r="C901" t="str">
            <v>ASYA KHAN</v>
          </cell>
          <cell r="D901" t="str">
            <v>GHULAM MUSTAFA KHAN</v>
          </cell>
          <cell r="E901" t="str">
            <v>O/716</v>
          </cell>
          <cell r="F901" t="str">
            <v>JAHANGIRABAD</v>
          </cell>
          <cell r="G901" t="str">
            <v>RAWALPINDI.</v>
          </cell>
          <cell r="K901">
            <v>156</v>
          </cell>
          <cell r="L901">
            <v>156</v>
          </cell>
          <cell r="M901">
            <v>0</v>
          </cell>
          <cell r="N901">
            <v>156</v>
          </cell>
          <cell r="O901">
            <v>39</v>
          </cell>
          <cell r="P901">
            <v>31</v>
          </cell>
          <cell r="Q901">
            <v>86</v>
          </cell>
          <cell r="U901" t="str">
            <v>ASYA KHAN</v>
          </cell>
          <cell r="Y901">
            <v>156</v>
          </cell>
          <cell r="Z901">
            <v>156</v>
          </cell>
          <cell r="AA901">
            <v>31</v>
          </cell>
          <cell r="AB901" t="str">
            <v>Non Filler</v>
          </cell>
          <cell r="AE901">
            <v>0</v>
          </cell>
          <cell r="AF901">
            <v>0</v>
          </cell>
          <cell r="AG901">
            <v>0</v>
          </cell>
          <cell r="AK901">
            <v>0</v>
          </cell>
          <cell r="AL901">
            <v>0</v>
          </cell>
          <cell r="AM901">
            <v>0</v>
          </cell>
          <cell r="AQ901">
            <v>0</v>
          </cell>
          <cell r="AR901">
            <v>0</v>
          </cell>
          <cell r="AS901">
            <v>0</v>
          </cell>
          <cell r="AX901" t="e">
            <v>#N/A</v>
          </cell>
          <cell r="AY901" t="e">
            <v>#N/A</v>
          </cell>
          <cell r="AZ901" t="e">
            <v>#N/A</v>
          </cell>
          <cell r="BA901">
            <v>0</v>
          </cell>
        </row>
        <row r="902">
          <cell r="B902">
            <v>2944</v>
          </cell>
          <cell r="C902" t="str">
            <v>ASIM KHAN</v>
          </cell>
          <cell r="D902" t="str">
            <v>AMAN ULLAH</v>
          </cell>
          <cell r="E902" t="str">
            <v>MOHALLA</v>
          </cell>
          <cell r="F902" t="str">
            <v>JAMILABAD</v>
          </cell>
          <cell r="G902" t="str">
            <v>TAXILA.</v>
          </cell>
          <cell r="K902">
            <v>167</v>
          </cell>
          <cell r="L902">
            <v>167</v>
          </cell>
          <cell r="M902">
            <v>0</v>
          </cell>
          <cell r="N902">
            <v>167</v>
          </cell>
          <cell r="O902">
            <v>42</v>
          </cell>
          <cell r="P902">
            <v>33</v>
          </cell>
          <cell r="Q902">
            <v>92</v>
          </cell>
          <cell r="U902" t="str">
            <v>ASIM KHAN</v>
          </cell>
          <cell r="Y902">
            <v>167</v>
          </cell>
          <cell r="Z902">
            <v>167</v>
          </cell>
          <cell r="AA902">
            <v>33</v>
          </cell>
          <cell r="AB902" t="str">
            <v>Non Filler</v>
          </cell>
          <cell r="AE902">
            <v>0</v>
          </cell>
          <cell r="AF902">
            <v>0</v>
          </cell>
          <cell r="AG902">
            <v>0</v>
          </cell>
          <cell r="AK902">
            <v>0</v>
          </cell>
          <cell r="AL902">
            <v>0</v>
          </cell>
          <cell r="AM902">
            <v>0</v>
          </cell>
          <cell r="AQ902">
            <v>0</v>
          </cell>
          <cell r="AR902">
            <v>0</v>
          </cell>
          <cell r="AS902">
            <v>0</v>
          </cell>
          <cell r="AX902" t="e">
            <v>#N/A</v>
          </cell>
          <cell r="AY902" t="e">
            <v>#N/A</v>
          </cell>
          <cell r="AZ902" t="e">
            <v>#N/A</v>
          </cell>
          <cell r="BA902">
            <v>0</v>
          </cell>
        </row>
        <row r="903">
          <cell r="B903">
            <v>2947</v>
          </cell>
          <cell r="C903" t="str">
            <v>MOHAMMAD AMJAD</v>
          </cell>
          <cell r="D903" t="str">
            <v>MOHAMMAD ASHFAQ</v>
          </cell>
          <cell r="E903" t="str">
            <v>236-ASGHAR MALL</v>
          </cell>
          <cell r="F903" t="str">
            <v>SCHEME</v>
          </cell>
          <cell r="G903" t="str">
            <v>RAWALPINDI.</v>
          </cell>
          <cell r="K903">
            <v>259</v>
          </cell>
          <cell r="L903">
            <v>259</v>
          </cell>
          <cell r="M903">
            <v>0</v>
          </cell>
          <cell r="N903">
            <v>259</v>
          </cell>
          <cell r="O903">
            <v>65</v>
          </cell>
          <cell r="P903">
            <v>52</v>
          </cell>
          <cell r="Q903">
            <v>142</v>
          </cell>
          <cell r="U903" t="str">
            <v>MOHAMMAD AMJAD</v>
          </cell>
          <cell r="Y903">
            <v>259</v>
          </cell>
          <cell r="Z903">
            <v>259</v>
          </cell>
          <cell r="AA903">
            <v>52</v>
          </cell>
          <cell r="AB903" t="str">
            <v>Non Filler</v>
          </cell>
          <cell r="AE903">
            <v>0</v>
          </cell>
          <cell r="AF903">
            <v>0</v>
          </cell>
          <cell r="AG903">
            <v>0</v>
          </cell>
          <cell r="AK903">
            <v>0</v>
          </cell>
          <cell r="AL903">
            <v>0</v>
          </cell>
          <cell r="AM903">
            <v>0</v>
          </cell>
          <cell r="AQ903">
            <v>0</v>
          </cell>
          <cell r="AR903">
            <v>0</v>
          </cell>
          <cell r="AS903">
            <v>0</v>
          </cell>
          <cell r="AX903" t="e">
            <v>#N/A</v>
          </cell>
          <cell r="AY903" t="e">
            <v>#N/A</v>
          </cell>
          <cell r="AZ903" t="e">
            <v>#N/A</v>
          </cell>
          <cell r="BA903">
            <v>0</v>
          </cell>
        </row>
        <row r="904">
          <cell r="B904">
            <v>2948</v>
          </cell>
          <cell r="C904" t="str">
            <v>ADIL KHALID QURESHI</v>
          </cell>
          <cell r="D904" t="str">
            <v>KHALID MAHMUD QURESHI</v>
          </cell>
          <cell r="E904" t="str">
            <v>124-CHAKLALA</v>
          </cell>
          <cell r="F904" t="str">
            <v>SCHEME NO. 3</v>
          </cell>
          <cell r="G904" t="str">
            <v>RAWALPINDI.</v>
          </cell>
          <cell r="K904">
            <v>1956</v>
          </cell>
          <cell r="L904">
            <v>1956</v>
          </cell>
          <cell r="M904">
            <v>0</v>
          </cell>
          <cell r="N904">
            <v>1956</v>
          </cell>
          <cell r="O904">
            <v>489</v>
          </cell>
          <cell r="P904">
            <v>391</v>
          </cell>
          <cell r="Q904">
            <v>1076</v>
          </cell>
          <cell r="U904" t="str">
            <v>ADIL KHALID QURESHI</v>
          </cell>
          <cell r="Y904">
            <v>1956</v>
          </cell>
          <cell r="Z904">
            <v>1956</v>
          </cell>
          <cell r="AA904">
            <v>391</v>
          </cell>
          <cell r="AB904" t="str">
            <v>Non Filler</v>
          </cell>
          <cell r="AE904">
            <v>0</v>
          </cell>
          <cell r="AF904">
            <v>0</v>
          </cell>
          <cell r="AG904">
            <v>0</v>
          </cell>
          <cell r="AK904">
            <v>0</v>
          </cell>
          <cell r="AL904">
            <v>0</v>
          </cell>
          <cell r="AM904">
            <v>0</v>
          </cell>
          <cell r="AQ904">
            <v>0</v>
          </cell>
          <cell r="AR904">
            <v>0</v>
          </cell>
          <cell r="AS904">
            <v>0</v>
          </cell>
          <cell r="AX904" t="e">
            <v>#N/A</v>
          </cell>
          <cell r="AY904" t="e">
            <v>#N/A</v>
          </cell>
          <cell r="AZ904" t="e">
            <v>#N/A</v>
          </cell>
          <cell r="BA904">
            <v>0</v>
          </cell>
        </row>
        <row r="905">
          <cell r="B905">
            <v>2949</v>
          </cell>
          <cell r="C905" t="str">
            <v>HAMAYOUN KAMRAN</v>
          </cell>
          <cell r="D905" t="str">
            <v>SHAMIM AHMED</v>
          </cell>
          <cell r="E905" t="str">
            <v>B-532</v>
          </cell>
          <cell r="F905" t="str">
            <v>SATE LITE TOWN</v>
          </cell>
          <cell r="G905" t="str">
            <v>RAWALPINDI.</v>
          </cell>
          <cell r="K905">
            <v>1937</v>
          </cell>
          <cell r="L905">
            <v>1937</v>
          </cell>
          <cell r="M905">
            <v>0</v>
          </cell>
          <cell r="N905">
            <v>1937</v>
          </cell>
          <cell r="O905">
            <v>484</v>
          </cell>
          <cell r="P905">
            <v>291</v>
          </cell>
          <cell r="Q905">
            <v>1162</v>
          </cell>
          <cell r="U905" t="str">
            <v>HAMAYOUN KAMRAN</v>
          </cell>
          <cell r="V905" t="str">
            <v>3740590280959</v>
          </cell>
          <cell r="Y905">
            <v>1937</v>
          </cell>
          <cell r="Z905">
            <v>1937</v>
          </cell>
          <cell r="AA905">
            <v>291</v>
          </cell>
          <cell r="AB905" t="str">
            <v>Filler</v>
          </cell>
          <cell r="AE905">
            <v>0</v>
          </cell>
          <cell r="AF905">
            <v>0</v>
          </cell>
          <cell r="AG905">
            <v>0</v>
          </cell>
          <cell r="AK905">
            <v>0</v>
          </cell>
          <cell r="AL905">
            <v>0</v>
          </cell>
          <cell r="AM905">
            <v>0</v>
          </cell>
          <cell r="AQ905">
            <v>0</v>
          </cell>
          <cell r="AR905">
            <v>0</v>
          </cell>
          <cell r="AS905">
            <v>0</v>
          </cell>
          <cell r="AX905" t="e">
            <v>#N/A</v>
          </cell>
          <cell r="AY905" t="e">
            <v>#N/A</v>
          </cell>
          <cell r="AZ905" t="e">
            <v>#N/A</v>
          </cell>
          <cell r="BA905">
            <v>0</v>
          </cell>
        </row>
        <row r="906">
          <cell r="B906">
            <v>2951</v>
          </cell>
          <cell r="C906" t="str">
            <v>MOHD SALEEM</v>
          </cell>
          <cell r="D906" t="str">
            <v>MOHD RAMZAN</v>
          </cell>
          <cell r="E906" t="str">
            <v>A-527, BLOCK  J</v>
          </cell>
          <cell r="F906" t="str">
            <v>NORTH NAZIMABAD</v>
          </cell>
          <cell r="G906" t="str">
            <v>KARACHI.</v>
          </cell>
          <cell r="K906">
            <v>227</v>
          </cell>
          <cell r="L906">
            <v>227</v>
          </cell>
          <cell r="M906">
            <v>0</v>
          </cell>
          <cell r="N906">
            <v>227</v>
          </cell>
          <cell r="O906">
            <v>57</v>
          </cell>
          <cell r="P906">
            <v>45</v>
          </cell>
          <cell r="Q906">
            <v>125</v>
          </cell>
          <cell r="U906" t="str">
            <v>MOHD SALEEM</v>
          </cell>
          <cell r="Y906">
            <v>227</v>
          </cell>
          <cell r="Z906">
            <v>227</v>
          </cell>
          <cell r="AA906">
            <v>45</v>
          </cell>
          <cell r="AB906" t="str">
            <v>Non Filler</v>
          </cell>
          <cell r="AE906">
            <v>0</v>
          </cell>
          <cell r="AF906">
            <v>0</v>
          </cell>
          <cell r="AG906">
            <v>0</v>
          </cell>
          <cell r="AK906">
            <v>0</v>
          </cell>
          <cell r="AL906">
            <v>0</v>
          </cell>
          <cell r="AM906">
            <v>0</v>
          </cell>
          <cell r="AQ906">
            <v>0</v>
          </cell>
          <cell r="AR906">
            <v>0</v>
          </cell>
          <cell r="AS906">
            <v>0</v>
          </cell>
          <cell r="AX906" t="e">
            <v>#N/A</v>
          </cell>
          <cell r="AY906" t="e">
            <v>#N/A</v>
          </cell>
          <cell r="AZ906" t="e">
            <v>#N/A</v>
          </cell>
          <cell r="BA906">
            <v>0</v>
          </cell>
        </row>
        <row r="907">
          <cell r="B907">
            <v>2955</v>
          </cell>
          <cell r="C907" t="str">
            <v>MRS. NASREEN RANA</v>
          </cell>
          <cell r="D907" t="str">
            <v>W/O. M. AKHTAR SIDDQUI</v>
          </cell>
          <cell r="E907" t="str">
            <v>D-6, FAYYAZ PLAZA</v>
          </cell>
          <cell r="F907" t="str">
            <v>F.B. AREA, BLOCK-16</v>
          </cell>
          <cell r="G907" t="str">
            <v>KARACHI.</v>
          </cell>
          <cell r="K907">
            <v>156</v>
          </cell>
          <cell r="L907">
            <v>156</v>
          </cell>
          <cell r="M907">
            <v>0</v>
          </cell>
          <cell r="N907">
            <v>156</v>
          </cell>
          <cell r="O907">
            <v>39</v>
          </cell>
          <cell r="P907">
            <v>31</v>
          </cell>
          <cell r="Q907">
            <v>86</v>
          </cell>
          <cell r="U907" t="str">
            <v>MRS. NASREEN RANA</v>
          </cell>
          <cell r="Y907">
            <v>156</v>
          </cell>
          <cell r="Z907">
            <v>156</v>
          </cell>
          <cell r="AA907">
            <v>31</v>
          </cell>
          <cell r="AB907" t="str">
            <v>Non Filler</v>
          </cell>
          <cell r="AE907">
            <v>0</v>
          </cell>
          <cell r="AF907">
            <v>0</v>
          </cell>
          <cell r="AG907">
            <v>0</v>
          </cell>
          <cell r="AK907">
            <v>0</v>
          </cell>
          <cell r="AL907">
            <v>0</v>
          </cell>
          <cell r="AM907">
            <v>0</v>
          </cell>
          <cell r="AQ907">
            <v>0</v>
          </cell>
          <cell r="AR907">
            <v>0</v>
          </cell>
          <cell r="AS907">
            <v>0</v>
          </cell>
          <cell r="AX907" t="e">
            <v>#N/A</v>
          </cell>
          <cell r="AY907" t="e">
            <v>#N/A</v>
          </cell>
          <cell r="AZ907" t="e">
            <v>#N/A</v>
          </cell>
          <cell r="BA907">
            <v>0</v>
          </cell>
        </row>
        <row r="908">
          <cell r="B908">
            <v>2958</v>
          </cell>
          <cell r="C908" t="str">
            <v>MOHAMMED YOUSUF</v>
          </cell>
          <cell r="D908" t="str">
            <v>MOHAMMED AYUB</v>
          </cell>
          <cell r="E908" t="str">
            <v>FLAT NO. 1, IST FLOOR, BLOCK-C</v>
          </cell>
          <cell r="F908" t="str">
            <v>TAJ MANSION, HERINAND KHEMSING RD</v>
          </cell>
          <cell r="G908" t="str">
            <v>NEAR SHOE MARKET, NISHTER ROAD, KARACHI.</v>
          </cell>
          <cell r="K908">
            <v>156</v>
          </cell>
          <cell r="L908">
            <v>156</v>
          </cell>
          <cell r="M908">
            <v>0</v>
          </cell>
          <cell r="N908">
            <v>156</v>
          </cell>
          <cell r="O908">
            <v>39</v>
          </cell>
          <cell r="P908">
            <v>31</v>
          </cell>
          <cell r="Q908">
            <v>86</v>
          </cell>
          <cell r="U908" t="str">
            <v>MOHAMMED YOUSUF</v>
          </cell>
          <cell r="Y908">
            <v>156</v>
          </cell>
          <cell r="Z908">
            <v>156</v>
          </cell>
          <cell r="AA908">
            <v>31</v>
          </cell>
          <cell r="AB908" t="str">
            <v>Non Filler</v>
          </cell>
          <cell r="AE908">
            <v>0</v>
          </cell>
          <cell r="AF908">
            <v>0</v>
          </cell>
          <cell r="AG908">
            <v>0</v>
          </cell>
          <cell r="AK908">
            <v>0</v>
          </cell>
          <cell r="AL908">
            <v>0</v>
          </cell>
          <cell r="AM908">
            <v>0</v>
          </cell>
          <cell r="AQ908">
            <v>0</v>
          </cell>
          <cell r="AR908">
            <v>0</v>
          </cell>
          <cell r="AS908">
            <v>0</v>
          </cell>
          <cell r="AX908" t="e">
            <v>#N/A</v>
          </cell>
          <cell r="AY908" t="e">
            <v>#N/A</v>
          </cell>
          <cell r="AZ908" t="e">
            <v>#N/A</v>
          </cell>
          <cell r="BA908">
            <v>0</v>
          </cell>
        </row>
        <row r="909">
          <cell r="B909">
            <v>2961</v>
          </cell>
          <cell r="C909" t="str">
            <v>MOHAMMAD FEROZE</v>
          </cell>
          <cell r="D909" t="str">
            <v>MOHAMMAD QASIM</v>
          </cell>
          <cell r="E909" t="str">
            <v>TOP FLOOR, HAJI ISMAIL GHANI BULD</v>
          </cell>
          <cell r="F909" t="str">
            <v>BOTTLE GALI</v>
          </cell>
          <cell r="G909" t="str">
            <v>KARACHI.</v>
          </cell>
          <cell r="K909">
            <v>17</v>
          </cell>
          <cell r="L909">
            <v>17</v>
          </cell>
          <cell r="M909">
            <v>0</v>
          </cell>
          <cell r="N909">
            <v>17</v>
          </cell>
          <cell r="O909">
            <v>4</v>
          </cell>
          <cell r="P909">
            <v>3</v>
          </cell>
          <cell r="Q909">
            <v>10</v>
          </cell>
          <cell r="U909" t="str">
            <v>MOHAMMAD FEROZE</v>
          </cell>
          <cell r="Y909">
            <v>17</v>
          </cell>
          <cell r="Z909">
            <v>17</v>
          </cell>
          <cell r="AA909">
            <v>3</v>
          </cell>
          <cell r="AB909" t="str">
            <v>Non Filler</v>
          </cell>
          <cell r="AE909">
            <v>0</v>
          </cell>
          <cell r="AF909">
            <v>0</v>
          </cell>
          <cell r="AG909">
            <v>0</v>
          </cell>
          <cell r="AK909">
            <v>0</v>
          </cell>
          <cell r="AL909">
            <v>0</v>
          </cell>
          <cell r="AM909">
            <v>0</v>
          </cell>
          <cell r="AQ909">
            <v>0</v>
          </cell>
          <cell r="AR909">
            <v>0</v>
          </cell>
          <cell r="AS909">
            <v>0</v>
          </cell>
          <cell r="AX909" t="e">
            <v>#N/A</v>
          </cell>
          <cell r="AY909" t="e">
            <v>#N/A</v>
          </cell>
          <cell r="AZ909" t="e">
            <v>#N/A</v>
          </cell>
          <cell r="BA909">
            <v>0</v>
          </cell>
        </row>
        <row r="910">
          <cell r="B910">
            <v>2962</v>
          </cell>
          <cell r="C910" t="str">
            <v>MOHAMMAD JAWAID</v>
          </cell>
          <cell r="D910" t="str">
            <v>MOHAMMAD QASIM</v>
          </cell>
          <cell r="E910" t="str">
            <v>TOP FLOOR, HAJI ISMAIL GHANI BULD</v>
          </cell>
          <cell r="F910" t="str">
            <v>BOTTLE GALI</v>
          </cell>
          <cell r="G910" t="str">
            <v>KARACHI.</v>
          </cell>
          <cell r="K910">
            <v>17</v>
          </cell>
          <cell r="L910">
            <v>17</v>
          </cell>
          <cell r="M910">
            <v>0</v>
          </cell>
          <cell r="N910">
            <v>17</v>
          </cell>
          <cell r="O910">
            <v>4</v>
          </cell>
          <cell r="P910">
            <v>3</v>
          </cell>
          <cell r="Q910">
            <v>10</v>
          </cell>
          <cell r="U910" t="str">
            <v>MOHAMMAD JAWAID</v>
          </cell>
          <cell r="Y910">
            <v>17</v>
          </cell>
          <cell r="Z910">
            <v>17</v>
          </cell>
          <cell r="AA910">
            <v>3</v>
          </cell>
          <cell r="AB910" t="str">
            <v>Non Filler</v>
          </cell>
          <cell r="AE910">
            <v>0</v>
          </cell>
          <cell r="AF910">
            <v>0</v>
          </cell>
          <cell r="AG910">
            <v>0</v>
          </cell>
          <cell r="AK910">
            <v>0</v>
          </cell>
          <cell r="AL910">
            <v>0</v>
          </cell>
          <cell r="AM910">
            <v>0</v>
          </cell>
          <cell r="AQ910">
            <v>0</v>
          </cell>
          <cell r="AR910">
            <v>0</v>
          </cell>
          <cell r="AS910">
            <v>0</v>
          </cell>
          <cell r="AX910" t="e">
            <v>#N/A</v>
          </cell>
          <cell r="AY910" t="e">
            <v>#N/A</v>
          </cell>
          <cell r="AZ910" t="e">
            <v>#N/A</v>
          </cell>
          <cell r="BA910">
            <v>0</v>
          </cell>
        </row>
        <row r="911">
          <cell r="B911">
            <v>2963</v>
          </cell>
          <cell r="C911" t="str">
            <v>ZUBAIDA BAI</v>
          </cell>
          <cell r="D911" t="str">
            <v>ABDUL SATTAR</v>
          </cell>
          <cell r="E911" t="str">
            <v>A.3, AL-REHMAN ESTATES</v>
          </cell>
          <cell r="F911" t="str">
            <v>GARDEN EAST, NISHTAR ROAD</v>
          </cell>
          <cell r="G911" t="str">
            <v>KARACHI.</v>
          </cell>
          <cell r="K911">
            <v>111</v>
          </cell>
          <cell r="L911">
            <v>111</v>
          </cell>
          <cell r="M911">
            <v>0</v>
          </cell>
          <cell r="N911">
            <v>111</v>
          </cell>
          <cell r="O911">
            <v>28</v>
          </cell>
          <cell r="P911">
            <v>22</v>
          </cell>
          <cell r="Q911">
            <v>61</v>
          </cell>
          <cell r="U911" t="str">
            <v>ZUBAIDA BAI</v>
          </cell>
          <cell r="Y911">
            <v>111</v>
          </cell>
          <cell r="Z911">
            <v>111</v>
          </cell>
          <cell r="AA911">
            <v>22</v>
          </cell>
          <cell r="AB911" t="str">
            <v>Non Filler</v>
          </cell>
          <cell r="AE911">
            <v>0</v>
          </cell>
          <cell r="AF911">
            <v>0</v>
          </cell>
          <cell r="AG911">
            <v>0</v>
          </cell>
          <cell r="AK911">
            <v>0</v>
          </cell>
          <cell r="AL911">
            <v>0</v>
          </cell>
          <cell r="AM911">
            <v>0</v>
          </cell>
          <cell r="AQ911">
            <v>0</v>
          </cell>
          <cell r="AR911">
            <v>0</v>
          </cell>
          <cell r="AS911">
            <v>0</v>
          </cell>
          <cell r="AX911" t="e">
            <v>#N/A</v>
          </cell>
          <cell r="AY911" t="e">
            <v>#N/A</v>
          </cell>
          <cell r="AZ911" t="e">
            <v>#N/A</v>
          </cell>
          <cell r="BA911">
            <v>0</v>
          </cell>
        </row>
        <row r="912">
          <cell r="B912">
            <v>2964</v>
          </cell>
          <cell r="C912" t="str">
            <v>IBRAHIM</v>
          </cell>
          <cell r="D912" t="str">
            <v>MUHAMMAD YOUSUF</v>
          </cell>
          <cell r="E912" t="str">
            <v>403, AL-JANNAT PLAZA</v>
          </cell>
          <cell r="F912" t="str">
            <v>OPP: N.J.V.SCHOOL, M.A.JINNAH ROAD</v>
          </cell>
          <cell r="G912" t="str">
            <v>KARACHI.</v>
          </cell>
          <cell r="K912">
            <v>391</v>
          </cell>
          <cell r="L912">
            <v>391</v>
          </cell>
          <cell r="M912">
            <v>0</v>
          </cell>
          <cell r="N912">
            <v>391</v>
          </cell>
          <cell r="O912">
            <v>98</v>
          </cell>
          <cell r="P912">
            <v>78</v>
          </cell>
          <cell r="Q912">
            <v>215</v>
          </cell>
          <cell r="U912" t="str">
            <v>IBRAHIM</v>
          </cell>
          <cell r="Y912">
            <v>391</v>
          </cell>
          <cell r="Z912">
            <v>391</v>
          </cell>
          <cell r="AA912">
            <v>78</v>
          </cell>
          <cell r="AB912" t="str">
            <v>Non Filler</v>
          </cell>
          <cell r="AE912">
            <v>0</v>
          </cell>
          <cell r="AF912">
            <v>0</v>
          </cell>
          <cell r="AG912">
            <v>0</v>
          </cell>
          <cell r="AK912">
            <v>0</v>
          </cell>
          <cell r="AL912">
            <v>0</v>
          </cell>
          <cell r="AM912">
            <v>0</v>
          </cell>
          <cell r="AQ912">
            <v>0</v>
          </cell>
          <cell r="AR912">
            <v>0</v>
          </cell>
          <cell r="AS912">
            <v>0</v>
          </cell>
          <cell r="AX912" t="e">
            <v>#N/A</v>
          </cell>
          <cell r="AY912" t="e">
            <v>#N/A</v>
          </cell>
          <cell r="AZ912" t="e">
            <v>#N/A</v>
          </cell>
          <cell r="BA912">
            <v>0</v>
          </cell>
        </row>
        <row r="913">
          <cell r="B913">
            <v>2965</v>
          </cell>
          <cell r="C913" t="str">
            <v>HAWA BAI</v>
          </cell>
          <cell r="D913" t="str">
            <v>MOHAMMAD ISMAIL</v>
          </cell>
          <cell r="E913" t="str">
            <v>W.O. 2/36(4), NAJMUDDIN STREET</v>
          </cell>
          <cell r="F913" t="str">
            <v>NANAK WARA</v>
          </cell>
          <cell r="G913" t="str">
            <v>KARACHI.</v>
          </cell>
          <cell r="K913">
            <v>156</v>
          </cell>
          <cell r="L913">
            <v>156</v>
          </cell>
          <cell r="M913">
            <v>0</v>
          </cell>
          <cell r="N913">
            <v>156</v>
          </cell>
          <cell r="O913">
            <v>39</v>
          </cell>
          <cell r="P913">
            <v>31</v>
          </cell>
          <cell r="Q913">
            <v>86</v>
          </cell>
          <cell r="U913" t="str">
            <v>HAWA BAI</v>
          </cell>
          <cell r="Y913">
            <v>156</v>
          </cell>
          <cell r="Z913">
            <v>156</v>
          </cell>
          <cell r="AA913">
            <v>31</v>
          </cell>
          <cell r="AB913" t="str">
            <v>Non Filler</v>
          </cell>
          <cell r="AE913">
            <v>0</v>
          </cell>
          <cell r="AF913">
            <v>0</v>
          </cell>
          <cell r="AG913">
            <v>0</v>
          </cell>
          <cell r="AK913">
            <v>0</v>
          </cell>
          <cell r="AL913">
            <v>0</v>
          </cell>
          <cell r="AM913">
            <v>0</v>
          </cell>
          <cell r="AQ913">
            <v>0</v>
          </cell>
          <cell r="AR913">
            <v>0</v>
          </cell>
          <cell r="AS913">
            <v>0</v>
          </cell>
          <cell r="AX913" t="e">
            <v>#N/A</v>
          </cell>
          <cell r="AY913" t="e">
            <v>#N/A</v>
          </cell>
          <cell r="AZ913" t="e">
            <v>#N/A</v>
          </cell>
          <cell r="BA913">
            <v>0</v>
          </cell>
        </row>
        <row r="914">
          <cell r="B914">
            <v>2974</v>
          </cell>
          <cell r="C914" t="str">
            <v>CH. RASHEED AHMED FAYYAZI</v>
          </cell>
          <cell r="D914" t="str">
            <v>MIAN GHULAM RASOOL</v>
          </cell>
          <cell r="E914" t="str">
            <v>A-480, BLOCK-5</v>
          </cell>
          <cell r="F914" t="str">
            <v>GULSHAN-E-IQBAL</v>
          </cell>
          <cell r="G914" t="str">
            <v>KARACHI.</v>
          </cell>
          <cell r="K914">
            <v>259</v>
          </cell>
          <cell r="L914">
            <v>259</v>
          </cell>
          <cell r="M914">
            <v>0</v>
          </cell>
          <cell r="N914">
            <v>259</v>
          </cell>
          <cell r="O914">
            <v>65</v>
          </cell>
          <cell r="P914">
            <v>52</v>
          </cell>
          <cell r="Q914">
            <v>142</v>
          </cell>
          <cell r="U914" t="str">
            <v>CH. RASHEED AHMED FAYYAZI</v>
          </cell>
          <cell r="Y914">
            <v>259</v>
          </cell>
          <cell r="Z914">
            <v>259</v>
          </cell>
          <cell r="AA914">
            <v>52</v>
          </cell>
          <cell r="AB914" t="str">
            <v>Non Filler</v>
          </cell>
          <cell r="AE914">
            <v>0</v>
          </cell>
          <cell r="AF914">
            <v>0</v>
          </cell>
          <cell r="AG914">
            <v>0</v>
          </cell>
          <cell r="AK914">
            <v>0</v>
          </cell>
          <cell r="AL914">
            <v>0</v>
          </cell>
          <cell r="AM914">
            <v>0</v>
          </cell>
          <cell r="AQ914">
            <v>0</v>
          </cell>
          <cell r="AR914">
            <v>0</v>
          </cell>
          <cell r="AS914">
            <v>0</v>
          </cell>
          <cell r="AX914" t="e">
            <v>#N/A</v>
          </cell>
          <cell r="AY914" t="e">
            <v>#N/A</v>
          </cell>
          <cell r="AZ914" t="e">
            <v>#N/A</v>
          </cell>
          <cell r="BA914">
            <v>0</v>
          </cell>
        </row>
        <row r="915">
          <cell r="B915">
            <v>2975</v>
          </cell>
          <cell r="C915" t="str">
            <v>JAWED</v>
          </cell>
          <cell r="D915" t="str">
            <v>MUHAMMED IQBAL</v>
          </cell>
          <cell r="K915">
            <v>391</v>
          </cell>
          <cell r="L915">
            <v>391</v>
          </cell>
          <cell r="M915">
            <v>0</v>
          </cell>
          <cell r="N915">
            <v>391</v>
          </cell>
          <cell r="O915">
            <v>98</v>
          </cell>
          <cell r="P915">
            <v>78</v>
          </cell>
          <cell r="Q915">
            <v>215</v>
          </cell>
          <cell r="U915" t="str">
            <v>JAWED</v>
          </cell>
          <cell r="Y915">
            <v>391</v>
          </cell>
          <cell r="Z915">
            <v>391</v>
          </cell>
          <cell r="AA915">
            <v>78</v>
          </cell>
          <cell r="AB915" t="str">
            <v>Non Filler</v>
          </cell>
          <cell r="AE915">
            <v>0</v>
          </cell>
          <cell r="AF915">
            <v>0</v>
          </cell>
          <cell r="AG915">
            <v>0</v>
          </cell>
          <cell r="AK915">
            <v>0</v>
          </cell>
          <cell r="AL915">
            <v>0</v>
          </cell>
          <cell r="AM915">
            <v>0</v>
          </cell>
          <cell r="AQ915">
            <v>0</v>
          </cell>
          <cell r="AR915">
            <v>0</v>
          </cell>
          <cell r="AS915">
            <v>0</v>
          </cell>
          <cell r="AX915" t="e">
            <v>#N/A</v>
          </cell>
          <cell r="AY915" t="e">
            <v>#N/A</v>
          </cell>
          <cell r="AZ915" t="e">
            <v>#N/A</v>
          </cell>
          <cell r="BA915">
            <v>0</v>
          </cell>
        </row>
        <row r="916">
          <cell r="B916">
            <v>2980</v>
          </cell>
          <cell r="C916" t="str">
            <v>USHA WARMA</v>
          </cell>
          <cell r="D916" t="str">
            <v>HEMRAJ WARMA</v>
          </cell>
          <cell r="E916" t="str">
            <v>SH SWAMI NARAYAN TEMPLEE STATE</v>
          </cell>
          <cell r="F916" t="str">
            <v>OPP: C.M.A JINNAH RAOD</v>
          </cell>
          <cell r="G916" t="str">
            <v>KARACHI.</v>
          </cell>
          <cell r="K916">
            <v>167</v>
          </cell>
          <cell r="L916">
            <v>167</v>
          </cell>
          <cell r="M916">
            <v>0</v>
          </cell>
          <cell r="N916">
            <v>167</v>
          </cell>
          <cell r="O916">
            <v>42</v>
          </cell>
          <cell r="P916">
            <v>33</v>
          </cell>
          <cell r="Q916">
            <v>92</v>
          </cell>
          <cell r="U916" t="str">
            <v>USHA WARMA</v>
          </cell>
          <cell r="Y916">
            <v>167</v>
          </cell>
          <cell r="Z916">
            <v>167</v>
          </cell>
          <cell r="AA916">
            <v>33</v>
          </cell>
          <cell r="AB916" t="str">
            <v>Non Filler</v>
          </cell>
          <cell r="AE916">
            <v>0</v>
          </cell>
          <cell r="AF916">
            <v>0</v>
          </cell>
          <cell r="AG916">
            <v>0</v>
          </cell>
          <cell r="AK916">
            <v>0</v>
          </cell>
          <cell r="AL916">
            <v>0</v>
          </cell>
          <cell r="AM916">
            <v>0</v>
          </cell>
          <cell r="AQ916">
            <v>0</v>
          </cell>
          <cell r="AR916">
            <v>0</v>
          </cell>
          <cell r="AS916">
            <v>0</v>
          </cell>
          <cell r="AX916" t="e">
            <v>#N/A</v>
          </cell>
          <cell r="AY916" t="e">
            <v>#N/A</v>
          </cell>
          <cell r="AZ916" t="e">
            <v>#N/A</v>
          </cell>
          <cell r="BA916">
            <v>0</v>
          </cell>
        </row>
        <row r="917">
          <cell r="B917">
            <v>3010</v>
          </cell>
          <cell r="C917" t="str">
            <v>ZAFAR IMAMZAIDI</v>
          </cell>
          <cell r="D917" t="str">
            <v>(LATE) ASKARI HASAN ZAIDI</v>
          </cell>
          <cell r="E917" t="str">
            <v>C-21, BLOCK 4,</v>
          </cell>
          <cell r="F917" t="str">
            <v>GULSHAN-E-IQBAL</v>
          </cell>
          <cell r="G917" t="str">
            <v>KARACHI.</v>
          </cell>
          <cell r="K917">
            <v>1956</v>
          </cell>
          <cell r="L917">
            <v>1956</v>
          </cell>
          <cell r="M917">
            <v>0</v>
          </cell>
          <cell r="N917">
            <v>1956</v>
          </cell>
          <cell r="O917">
            <v>489</v>
          </cell>
          <cell r="P917">
            <v>391</v>
          </cell>
          <cell r="Q917">
            <v>1076</v>
          </cell>
          <cell r="U917" t="str">
            <v>ZAFAR IMAMZAIDI</v>
          </cell>
          <cell r="Y917">
            <v>1956</v>
          </cell>
          <cell r="Z917">
            <v>1956</v>
          </cell>
          <cell r="AA917">
            <v>391</v>
          </cell>
          <cell r="AB917" t="str">
            <v>Non Filler</v>
          </cell>
          <cell r="AE917">
            <v>0</v>
          </cell>
          <cell r="AF917">
            <v>0</v>
          </cell>
          <cell r="AG917">
            <v>0</v>
          </cell>
          <cell r="AK917">
            <v>0</v>
          </cell>
          <cell r="AL917">
            <v>0</v>
          </cell>
          <cell r="AM917">
            <v>0</v>
          </cell>
          <cell r="AQ917">
            <v>0</v>
          </cell>
          <cell r="AR917">
            <v>0</v>
          </cell>
          <cell r="AS917">
            <v>0</v>
          </cell>
          <cell r="AX917" t="e">
            <v>#N/A</v>
          </cell>
          <cell r="AY917" t="e">
            <v>#N/A</v>
          </cell>
          <cell r="AZ917" t="e">
            <v>#N/A</v>
          </cell>
          <cell r="BA917">
            <v>0</v>
          </cell>
        </row>
        <row r="918">
          <cell r="B918">
            <v>3041</v>
          </cell>
          <cell r="C918" t="str">
            <v>COLONEL AFTAB AHMAD KHAN</v>
          </cell>
          <cell r="D918" t="str">
            <v>CH REHMAT ALI KHAN</v>
          </cell>
          <cell r="E918" t="str">
            <v>HOUSE # T-27/2,LCCHS,</v>
          </cell>
          <cell r="F918" t="str">
            <v>LAHORE CANTT.</v>
          </cell>
          <cell r="G918"/>
          <cell r="H918"/>
          <cell r="I918"/>
          <cell r="J918"/>
          <cell r="K918">
            <v>391</v>
          </cell>
          <cell r="L918">
            <v>391</v>
          </cell>
          <cell r="M918">
            <v>0</v>
          </cell>
          <cell r="N918">
            <v>391</v>
          </cell>
          <cell r="O918">
            <v>98</v>
          </cell>
          <cell r="P918">
            <v>78</v>
          </cell>
          <cell r="Q918">
            <v>215</v>
          </cell>
          <cell r="R918"/>
          <cell r="S918"/>
          <cell r="T918"/>
          <cell r="U918" t="str">
            <v>COLONEL AFTAB AHMAD KHAN</v>
          </cell>
          <cell r="V918"/>
          <cell r="W918"/>
          <cell r="X918"/>
          <cell r="Y918">
            <v>391</v>
          </cell>
          <cell r="Z918">
            <v>391</v>
          </cell>
          <cell r="AA918">
            <v>78</v>
          </cell>
          <cell r="AB918" t="str">
            <v>Non Filler</v>
          </cell>
          <cell r="AC918"/>
          <cell r="AD918"/>
          <cell r="AE918">
            <v>0</v>
          </cell>
          <cell r="AF918">
            <v>0</v>
          </cell>
          <cell r="AG918">
            <v>0</v>
          </cell>
          <cell r="AH918"/>
          <cell r="AI918"/>
          <cell r="AJ918"/>
          <cell r="AK918">
            <v>0</v>
          </cell>
          <cell r="AL918">
            <v>0</v>
          </cell>
          <cell r="AM918">
            <v>0</v>
          </cell>
          <cell r="AN918"/>
          <cell r="AO918"/>
          <cell r="AP918"/>
          <cell r="AQ918">
            <v>0</v>
          </cell>
          <cell r="AR918">
            <v>0</v>
          </cell>
          <cell r="AS918">
            <v>0</v>
          </cell>
          <cell r="AT918"/>
          <cell r="AU918"/>
          <cell r="AV918"/>
          <cell r="AW918"/>
          <cell r="AX918" t="e">
            <v>#N/A</v>
          </cell>
          <cell r="AY918" t="e">
            <v>#N/A</v>
          </cell>
          <cell r="AZ918" t="e">
            <v>#N/A</v>
          </cell>
          <cell r="BA918">
            <v>0</v>
          </cell>
        </row>
        <row r="919">
          <cell r="B919">
            <v>3044</v>
          </cell>
          <cell r="C919" t="str">
            <v>NIGHAT SHAHEEN</v>
          </cell>
          <cell r="D919" t="str">
            <v>HAJI ABDUL RASHID</v>
          </cell>
          <cell r="E919" t="str">
            <v>C/O. UNITED BANK LIMITED CITY BRANCH</v>
          </cell>
          <cell r="F919" t="str">
            <v>PESHAWAR.</v>
          </cell>
          <cell r="K919">
            <v>391</v>
          </cell>
          <cell r="L919">
            <v>391</v>
          </cell>
          <cell r="M919">
            <v>0</v>
          </cell>
          <cell r="N919">
            <v>391</v>
          </cell>
          <cell r="O919">
            <v>98</v>
          </cell>
          <cell r="P919">
            <v>78</v>
          </cell>
          <cell r="Q919">
            <v>215</v>
          </cell>
          <cell r="U919" t="str">
            <v>NIGHAT SHAHEEN</v>
          </cell>
          <cell r="Y919">
            <v>391</v>
          </cell>
          <cell r="Z919">
            <v>391</v>
          </cell>
          <cell r="AA919">
            <v>78</v>
          </cell>
          <cell r="AB919" t="str">
            <v>Non Filler</v>
          </cell>
          <cell r="AE919">
            <v>0</v>
          </cell>
          <cell r="AF919">
            <v>0</v>
          </cell>
          <cell r="AG919">
            <v>0</v>
          </cell>
          <cell r="AK919">
            <v>0</v>
          </cell>
          <cell r="AL919">
            <v>0</v>
          </cell>
          <cell r="AM919">
            <v>0</v>
          </cell>
          <cell r="AQ919">
            <v>0</v>
          </cell>
          <cell r="AR919">
            <v>0</v>
          </cell>
          <cell r="AS919">
            <v>0</v>
          </cell>
          <cell r="AX919" t="e">
            <v>#N/A</v>
          </cell>
          <cell r="AY919" t="e">
            <v>#N/A</v>
          </cell>
          <cell r="AZ919" t="e">
            <v>#N/A</v>
          </cell>
          <cell r="BA919">
            <v>0</v>
          </cell>
        </row>
        <row r="920">
          <cell r="B920">
            <v>3045</v>
          </cell>
          <cell r="C920" t="str">
            <v>GHULAM SABIR</v>
          </cell>
          <cell r="D920" t="str">
            <v>FAZAL UR REHMAN</v>
          </cell>
          <cell r="E920" t="str">
            <v>4 STREET GULSHAN COLONY</v>
          </cell>
          <cell r="F920" t="str">
            <v>G. T. ROAD</v>
          </cell>
          <cell r="G920" t="str">
            <v>PESHAWAR.</v>
          </cell>
          <cell r="K920">
            <v>82</v>
          </cell>
          <cell r="L920">
            <v>82</v>
          </cell>
          <cell r="M920">
            <v>0</v>
          </cell>
          <cell r="N920">
            <v>82</v>
          </cell>
          <cell r="O920">
            <v>21</v>
          </cell>
          <cell r="P920">
            <v>16</v>
          </cell>
          <cell r="Q920">
            <v>45</v>
          </cell>
          <cell r="U920" t="str">
            <v>GHULAM SABIR</v>
          </cell>
          <cell r="Y920">
            <v>82</v>
          </cell>
          <cell r="Z920">
            <v>82</v>
          </cell>
          <cell r="AA920">
            <v>16</v>
          </cell>
          <cell r="AB920" t="str">
            <v>Non Filler</v>
          </cell>
          <cell r="AE920">
            <v>0</v>
          </cell>
          <cell r="AF920">
            <v>0</v>
          </cell>
          <cell r="AG920">
            <v>0</v>
          </cell>
          <cell r="AK920">
            <v>0</v>
          </cell>
          <cell r="AL920">
            <v>0</v>
          </cell>
          <cell r="AM920">
            <v>0</v>
          </cell>
          <cell r="AQ920">
            <v>0</v>
          </cell>
          <cell r="AR920">
            <v>0</v>
          </cell>
          <cell r="AS920">
            <v>0</v>
          </cell>
          <cell r="AX920" t="e">
            <v>#N/A</v>
          </cell>
          <cell r="AY920" t="e">
            <v>#N/A</v>
          </cell>
          <cell r="AZ920" t="e">
            <v>#N/A</v>
          </cell>
          <cell r="BA920">
            <v>0</v>
          </cell>
        </row>
        <row r="921">
          <cell r="B921">
            <v>3046</v>
          </cell>
          <cell r="C921" t="str">
            <v>ABDUL HAKIM KHAN</v>
          </cell>
          <cell r="D921" t="str">
            <v>ABDUL QADEEM KHAN</v>
          </cell>
          <cell r="E921" t="str">
            <v>MOHAMMAD ZAI RAJJAB</v>
          </cell>
          <cell r="F921" t="str">
            <v>CHARSADDA.</v>
          </cell>
          <cell r="K921">
            <v>117</v>
          </cell>
          <cell r="L921">
            <v>117</v>
          </cell>
          <cell r="M921">
            <v>0</v>
          </cell>
          <cell r="N921">
            <v>117</v>
          </cell>
          <cell r="O921">
            <v>29</v>
          </cell>
          <cell r="P921">
            <v>23</v>
          </cell>
          <cell r="Q921">
            <v>65</v>
          </cell>
          <cell r="U921" t="str">
            <v>ABDUL HAKIM KHAN</v>
          </cell>
          <cell r="Y921">
            <v>117</v>
          </cell>
          <cell r="Z921">
            <v>117</v>
          </cell>
          <cell r="AA921">
            <v>23</v>
          </cell>
          <cell r="AB921" t="str">
            <v>Non Filler</v>
          </cell>
          <cell r="AE921">
            <v>0</v>
          </cell>
          <cell r="AF921">
            <v>0</v>
          </cell>
          <cell r="AG921">
            <v>0</v>
          </cell>
          <cell r="AK921">
            <v>0</v>
          </cell>
          <cell r="AL921">
            <v>0</v>
          </cell>
          <cell r="AM921">
            <v>0</v>
          </cell>
          <cell r="AQ921">
            <v>0</v>
          </cell>
          <cell r="AR921">
            <v>0</v>
          </cell>
          <cell r="AS921">
            <v>0</v>
          </cell>
          <cell r="AX921" t="e">
            <v>#N/A</v>
          </cell>
          <cell r="AY921" t="e">
            <v>#N/A</v>
          </cell>
          <cell r="AZ921" t="e">
            <v>#N/A</v>
          </cell>
          <cell r="BA921">
            <v>0</v>
          </cell>
        </row>
        <row r="922">
          <cell r="B922">
            <v>3047</v>
          </cell>
          <cell r="C922" t="str">
            <v>ABIDA RIAZ</v>
          </cell>
          <cell r="D922" t="str">
            <v>RIAZ AHMED SIDDIQUI</v>
          </cell>
          <cell r="E922" t="str">
            <v>H. NO. 80 - 81 DAMOODER DASS STREET</v>
          </cell>
          <cell r="F922" t="str">
            <v>SADAR BAZAR</v>
          </cell>
          <cell r="G922" t="str">
            <v>NOWSHERA.</v>
          </cell>
          <cell r="K922">
            <v>104</v>
          </cell>
          <cell r="L922">
            <v>104</v>
          </cell>
          <cell r="M922">
            <v>0</v>
          </cell>
          <cell r="N922">
            <v>104</v>
          </cell>
          <cell r="O922">
            <v>26</v>
          </cell>
          <cell r="P922">
            <v>21</v>
          </cell>
          <cell r="Q922">
            <v>57</v>
          </cell>
          <cell r="U922" t="str">
            <v>ABIDA RIAZ</v>
          </cell>
          <cell r="Y922">
            <v>104</v>
          </cell>
          <cell r="Z922">
            <v>104</v>
          </cell>
          <cell r="AA922">
            <v>21</v>
          </cell>
          <cell r="AB922" t="str">
            <v>Non Filler</v>
          </cell>
          <cell r="AE922">
            <v>0</v>
          </cell>
          <cell r="AF922">
            <v>0</v>
          </cell>
          <cell r="AG922">
            <v>0</v>
          </cell>
          <cell r="AK922">
            <v>0</v>
          </cell>
          <cell r="AL922">
            <v>0</v>
          </cell>
          <cell r="AM922">
            <v>0</v>
          </cell>
          <cell r="AQ922">
            <v>0</v>
          </cell>
          <cell r="AR922">
            <v>0</v>
          </cell>
          <cell r="AS922">
            <v>0</v>
          </cell>
          <cell r="AX922" t="e">
            <v>#N/A</v>
          </cell>
          <cell r="AY922" t="e">
            <v>#N/A</v>
          </cell>
          <cell r="AZ922" t="e">
            <v>#N/A</v>
          </cell>
          <cell r="BA922">
            <v>0</v>
          </cell>
        </row>
        <row r="923">
          <cell r="B923">
            <v>3061</v>
          </cell>
          <cell r="C923" t="str">
            <v>HAJI YOUNUS</v>
          </cell>
          <cell r="D923" t="str">
            <v>HAJI YOUSUF</v>
          </cell>
          <cell r="E923" t="str">
            <v>R. NO. 6 NOOR MANZIL</v>
          </cell>
          <cell r="F923" t="str">
            <v>NANAKWARA</v>
          </cell>
          <cell r="G923" t="str">
            <v>KARACHI.</v>
          </cell>
          <cell r="K923">
            <v>391</v>
          </cell>
          <cell r="L923">
            <v>391</v>
          </cell>
          <cell r="M923">
            <v>0</v>
          </cell>
          <cell r="N923">
            <v>391</v>
          </cell>
          <cell r="O923">
            <v>98</v>
          </cell>
          <cell r="P923">
            <v>78</v>
          </cell>
          <cell r="Q923">
            <v>215</v>
          </cell>
          <cell r="U923" t="str">
            <v>HAJI YOUNUS</v>
          </cell>
          <cell r="Y923">
            <v>391</v>
          </cell>
          <cell r="Z923">
            <v>391</v>
          </cell>
          <cell r="AA923">
            <v>78</v>
          </cell>
          <cell r="AB923" t="str">
            <v>Non Filler</v>
          </cell>
          <cell r="AE923">
            <v>0</v>
          </cell>
          <cell r="AF923">
            <v>0</v>
          </cell>
          <cell r="AG923">
            <v>0</v>
          </cell>
          <cell r="AK923">
            <v>0</v>
          </cell>
          <cell r="AL923">
            <v>0</v>
          </cell>
          <cell r="AM923">
            <v>0</v>
          </cell>
          <cell r="AQ923">
            <v>0</v>
          </cell>
          <cell r="AR923">
            <v>0</v>
          </cell>
          <cell r="AS923">
            <v>0</v>
          </cell>
          <cell r="AX923" t="e">
            <v>#N/A</v>
          </cell>
          <cell r="AY923" t="e">
            <v>#N/A</v>
          </cell>
          <cell r="AZ923" t="e">
            <v>#N/A</v>
          </cell>
          <cell r="BA923">
            <v>0</v>
          </cell>
        </row>
        <row r="924">
          <cell r="B924">
            <v>3063</v>
          </cell>
          <cell r="C924" t="str">
            <v>NADEEM MALICK</v>
          </cell>
          <cell r="D924" t="str">
            <v>IMAMUDDIN MALICK</v>
          </cell>
          <cell r="E924" t="str">
            <v>HOUSE NO. 263 ROAD NO. 07</v>
          </cell>
          <cell r="F924" t="str">
            <v>SHARAF ABAD</v>
          </cell>
          <cell r="G924" t="str">
            <v>KARACHI.</v>
          </cell>
          <cell r="K924">
            <v>1043</v>
          </cell>
          <cell r="L924">
            <v>1043</v>
          </cell>
          <cell r="M924">
            <v>0</v>
          </cell>
          <cell r="N924">
            <v>1043</v>
          </cell>
          <cell r="O924">
            <v>261</v>
          </cell>
          <cell r="P924">
            <v>209</v>
          </cell>
          <cell r="Q924">
            <v>573</v>
          </cell>
          <cell r="U924" t="str">
            <v>NADEEM MALICK</v>
          </cell>
          <cell r="Y924">
            <v>1043</v>
          </cell>
          <cell r="Z924">
            <v>1043</v>
          </cell>
          <cell r="AA924">
            <v>209</v>
          </cell>
          <cell r="AB924" t="str">
            <v>Non Filler</v>
          </cell>
          <cell r="AE924">
            <v>0</v>
          </cell>
          <cell r="AF924">
            <v>0</v>
          </cell>
          <cell r="AG924">
            <v>0</v>
          </cell>
          <cell r="AK924">
            <v>0</v>
          </cell>
          <cell r="AL924">
            <v>0</v>
          </cell>
          <cell r="AM924">
            <v>0</v>
          </cell>
          <cell r="AQ924">
            <v>0</v>
          </cell>
          <cell r="AR924">
            <v>0</v>
          </cell>
          <cell r="AS924">
            <v>0</v>
          </cell>
          <cell r="AX924" t="e">
            <v>#N/A</v>
          </cell>
          <cell r="AY924" t="e">
            <v>#N/A</v>
          </cell>
          <cell r="AZ924" t="e">
            <v>#N/A</v>
          </cell>
          <cell r="BA924">
            <v>0</v>
          </cell>
        </row>
        <row r="925">
          <cell r="B925">
            <v>3064</v>
          </cell>
          <cell r="C925" t="str">
            <v>FARHA</v>
          </cell>
          <cell r="D925" t="str">
            <v>ZAKIR HUSAIN</v>
          </cell>
          <cell r="E925" t="str">
            <v>A - 492 BLOCK NO. 12,</v>
          </cell>
          <cell r="F925" t="str">
            <v>F. B. AREA</v>
          </cell>
          <cell r="G925" t="str">
            <v>KARACHI.</v>
          </cell>
          <cell r="K925">
            <v>391</v>
          </cell>
          <cell r="L925">
            <v>391</v>
          </cell>
          <cell r="M925">
            <v>0</v>
          </cell>
          <cell r="N925">
            <v>391</v>
          </cell>
          <cell r="O925">
            <v>98</v>
          </cell>
          <cell r="P925">
            <v>78</v>
          </cell>
          <cell r="Q925">
            <v>215</v>
          </cell>
          <cell r="U925" t="str">
            <v>FARHA</v>
          </cell>
          <cell r="Y925">
            <v>391</v>
          </cell>
          <cell r="Z925">
            <v>391</v>
          </cell>
          <cell r="AA925">
            <v>78</v>
          </cell>
          <cell r="AB925" t="str">
            <v>Non Filler</v>
          </cell>
          <cell r="AE925">
            <v>0</v>
          </cell>
          <cell r="AF925">
            <v>0</v>
          </cell>
          <cell r="AG925">
            <v>0</v>
          </cell>
          <cell r="AK925">
            <v>0</v>
          </cell>
          <cell r="AL925">
            <v>0</v>
          </cell>
          <cell r="AM925">
            <v>0</v>
          </cell>
          <cell r="AQ925">
            <v>0</v>
          </cell>
          <cell r="AR925">
            <v>0</v>
          </cell>
          <cell r="AS925">
            <v>0</v>
          </cell>
          <cell r="AX925" t="e">
            <v>#N/A</v>
          </cell>
          <cell r="AY925" t="e">
            <v>#N/A</v>
          </cell>
          <cell r="AZ925" t="e">
            <v>#N/A</v>
          </cell>
          <cell r="BA925">
            <v>0</v>
          </cell>
        </row>
        <row r="926">
          <cell r="B926">
            <v>3065</v>
          </cell>
          <cell r="C926" t="str">
            <v>MEHTAB MOHAMMED</v>
          </cell>
          <cell r="D926" t="str">
            <v>GHULAM MOHAMMED</v>
          </cell>
          <cell r="E926" t="str">
            <v>H. NO. N - 971 SECTOR 113</v>
          </cell>
          <cell r="F926" t="str">
            <v>NORTH KARACHI.</v>
          </cell>
          <cell r="K926">
            <v>391</v>
          </cell>
          <cell r="L926">
            <v>391</v>
          </cell>
          <cell r="M926">
            <v>0</v>
          </cell>
          <cell r="N926">
            <v>391</v>
          </cell>
          <cell r="O926">
            <v>98</v>
          </cell>
          <cell r="P926">
            <v>78</v>
          </cell>
          <cell r="Q926">
            <v>215</v>
          </cell>
          <cell r="U926" t="str">
            <v>MEHTAB MOHAMMED</v>
          </cell>
          <cell r="Y926">
            <v>391</v>
          </cell>
          <cell r="Z926">
            <v>391</v>
          </cell>
          <cell r="AA926">
            <v>78</v>
          </cell>
          <cell r="AB926" t="str">
            <v>Non Filler</v>
          </cell>
          <cell r="AE926">
            <v>0</v>
          </cell>
          <cell r="AF926">
            <v>0</v>
          </cell>
          <cell r="AG926">
            <v>0</v>
          </cell>
          <cell r="AK926">
            <v>0</v>
          </cell>
          <cell r="AL926">
            <v>0</v>
          </cell>
          <cell r="AM926">
            <v>0</v>
          </cell>
          <cell r="AQ926">
            <v>0</v>
          </cell>
          <cell r="AR926">
            <v>0</v>
          </cell>
          <cell r="AS926">
            <v>0</v>
          </cell>
          <cell r="AX926" t="e">
            <v>#N/A</v>
          </cell>
          <cell r="AY926" t="e">
            <v>#N/A</v>
          </cell>
          <cell r="AZ926" t="e">
            <v>#N/A</v>
          </cell>
          <cell r="BA926">
            <v>0</v>
          </cell>
        </row>
        <row r="927">
          <cell r="B927">
            <v>3067</v>
          </cell>
          <cell r="C927" t="str">
            <v>NOOR JAHAN BEGUM</v>
          </cell>
          <cell r="D927" t="str">
            <v>KALIM UL REHMAN</v>
          </cell>
          <cell r="E927" t="str">
            <v>156/12 NAZIMABAD</v>
          </cell>
          <cell r="F927" t="str">
            <v>BARA MAIDAN</v>
          </cell>
          <cell r="G927" t="str">
            <v>KARACHI.</v>
          </cell>
          <cell r="K927">
            <v>1956</v>
          </cell>
          <cell r="L927">
            <v>1956</v>
          </cell>
          <cell r="M927">
            <v>0</v>
          </cell>
          <cell r="N927">
            <v>1956</v>
          </cell>
          <cell r="O927">
            <v>489</v>
          </cell>
          <cell r="P927">
            <v>391</v>
          </cell>
          <cell r="Q927">
            <v>1076</v>
          </cell>
          <cell r="U927" t="str">
            <v>NOOR JAHAN BEGUM</v>
          </cell>
          <cell r="Y927">
            <v>1956</v>
          </cell>
          <cell r="Z927">
            <v>1956</v>
          </cell>
          <cell r="AA927">
            <v>391</v>
          </cell>
          <cell r="AB927" t="str">
            <v>Non Filler</v>
          </cell>
          <cell r="AE927">
            <v>0</v>
          </cell>
          <cell r="AF927">
            <v>0</v>
          </cell>
          <cell r="AG927">
            <v>0</v>
          </cell>
          <cell r="AK927">
            <v>0</v>
          </cell>
          <cell r="AL927">
            <v>0</v>
          </cell>
          <cell r="AM927">
            <v>0</v>
          </cell>
          <cell r="AQ927">
            <v>0</v>
          </cell>
          <cell r="AR927">
            <v>0</v>
          </cell>
          <cell r="AS927">
            <v>0</v>
          </cell>
          <cell r="AX927" t="e">
            <v>#N/A</v>
          </cell>
          <cell r="AY927" t="e">
            <v>#N/A</v>
          </cell>
          <cell r="AZ927" t="e">
            <v>#N/A</v>
          </cell>
          <cell r="BA927">
            <v>0</v>
          </cell>
        </row>
        <row r="928">
          <cell r="B928">
            <v>3068</v>
          </cell>
          <cell r="C928" t="str">
            <v>SAFIA BANO</v>
          </cell>
          <cell r="D928" t="str">
            <v>ABDUL SATTAR</v>
          </cell>
          <cell r="E928" t="str">
            <v>VARIWALA BLDG FLAT NO. 04</v>
          </cell>
          <cell r="F928" t="str">
            <v>IIND FLOOR GALI NO. 04 NEAR MAMA HOTEL</v>
          </cell>
          <cell r="G928" t="str">
            <v>LIAQAT COLONY KARACHI - 75600</v>
          </cell>
          <cell r="K928">
            <v>391</v>
          </cell>
          <cell r="L928">
            <v>391</v>
          </cell>
          <cell r="M928">
            <v>0</v>
          </cell>
          <cell r="N928">
            <v>391</v>
          </cell>
          <cell r="O928">
            <v>98</v>
          </cell>
          <cell r="P928">
            <v>78</v>
          </cell>
          <cell r="Q928">
            <v>215</v>
          </cell>
          <cell r="U928" t="str">
            <v>SAFIA BANO</v>
          </cell>
          <cell r="Y928">
            <v>391</v>
          </cell>
          <cell r="Z928">
            <v>391</v>
          </cell>
          <cell r="AA928">
            <v>78</v>
          </cell>
          <cell r="AB928" t="str">
            <v>Non Filler</v>
          </cell>
          <cell r="AE928">
            <v>0</v>
          </cell>
          <cell r="AF928">
            <v>0</v>
          </cell>
          <cell r="AG928">
            <v>0</v>
          </cell>
          <cell r="AK928">
            <v>0</v>
          </cell>
          <cell r="AL928">
            <v>0</v>
          </cell>
          <cell r="AM928">
            <v>0</v>
          </cell>
          <cell r="AQ928">
            <v>0</v>
          </cell>
          <cell r="AR928">
            <v>0</v>
          </cell>
          <cell r="AS928">
            <v>0</v>
          </cell>
          <cell r="AX928" t="e">
            <v>#N/A</v>
          </cell>
          <cell r="AY928" t="e">
            <v>#N/A</v>
          </cell>
          <cell r="AZ928" t="e">
            <v>#N/A</v>
          </cell>
          <cell r="BA928">
            <v>0</v>
          </cell>
        </row>
        <row r="929">
          <cell r="B929">
            <v>3070</v>
          </cell>
          <cell r="C929" t="str">
            <v>ZUBEDA BAI</v>
          </cell>
          <cell r="D929" t="str">
            <v>USMAN</v>
          </cell>
          <cell r="E929" t="str">
            <v>G. K. 6/29 FLAT 17 FLOOR 5TH</v>
          </cell>
          <cell r="F929" t="str">
            <v>HAJIANI AMINA BLDG JAFFAR FADOO ROAD</v>
          </cell>
          <cell r="G929" t="str">
            <v>KARADAR KARACHI.</v>
          </cell>
          <cell r="K929">
            <v>1815</v>
          </cell>
          <cell r="L929">
            <v>1815</v>
          </cell>
          <cell r="M929">
            <v>0</v>
          </cell>
          <cell r="N929">
            <v>1815</v>
          </cell>
          <cell r="O929">
            <v>454</v>
          </cell>
          <cell r="P929">
            <v>363</v>
          </cell>
          <cell r="Q929">
            <v>998</v>
          </cell>
          <cell r="U929" t="str">
            <v>ZUBEDA BAI</v>
          </cell>
          <cell r="Y929">
            <v>1815</v>
          </cell>
          <cell r="Z929">
            <v>1815</v>
          </cell>
          <cell r="AA929">
            <v>363</v>
          </cell>
          <cell r="AB929" t="str">
            <v>Non Filler</v>
          </cell>
          <cell r="AE929">
            <v>0</v>
          </cell>
          <cell r="AF929">
            <v>0</v>
          </cell>
          <cell r="AG929">
            <v>0</v>
          </cell>
          <cell r="AK929">
            <v>0</v>
          </cell>
          <cell r="AL929">
            <v>0</v>
          </cell>
          <cell r="AM929">
            <v>0</v>
          </cell>
          <cell r="AQ929">
            <v>0</v>
          </cell>
          <cell r="AR929">
            <v>0</v>
          </cell>
          <cell r="AS929">
            <v>0</v>
          </cell>
          <cell r="AX929" t="e">
            <v>#N/A</v>
          </cell>
          <cell r="AY929" t="e">
            <v>#N/A</v>
          </cell>
          <cell r="AZ929" t="e">
            <v>#N/A</v>
          </cell>
          <cell r="BA929">
            <v>0</v>
          </cell>
        </row>
        <row r="930">
          <cell r="B930">
            <v>3076</v>
          </cell>
          <cell r="C930" t="str">
            <v>SHAHEENA AKHTAR</v>
          </cell>
          <cell r="D930" t="str">
            <v>AKHTAR SAEED KHAN</v>
          </cell>
          <cell r="E930" t="str">
            <v>FLAT NO. 06 MANZOOR MARKET</v>
          </cell>
          <cell r="F930" t="str">
            <v>NAZIMABAD</v>
          </cell>
          <cell r="G930" t="str">
            <v>KARACHI.</v>
          </cell>
          <cell r="K930">
            <v>391</v>
          </cell>
          <cell r="L930">
            <v>391</v>
          </cell>
          <cell r="M930">
            <v>0</v>
          </cell>
          <cell r="N930">
            <v>391</v>
          </cell>
          <cell r="O930">
            <v>98</v>
          </cell>
          <cell r="P930">
            <v>78</v>
          </cell>
          <cell r="Q930">
            <v>215</v>
          </cell>
          <cell r="U930" t="str">
            <v>SHAHEENA AKHTAR</v>
          </cell>
          <cell r="Y930">
            <v>391</v>
          </cell>
          <cell r="Z930">
            <v>391</v>
          </cell>
          <cell r="AA930">
            <v>78</v>
          </cell>
          <cell r="AB930" t="str">
            <v>Non Filler</v>
          </cell>
          <cell r="AE930">
            <v>0</v>
          </cell>
          <cell r="AF930">
            <v>0</v>
          </cell>
          <cell r="AG930">
            <v>0</v>
          </cell>
          <cell r="AK930">
            <v>0</v>
          </cell>
          <cell r="AL930">
            <v>0</v>
          </cell>
          <cell r="AM930">
            <v>0</v>
          </cell>
          <cell r="AQ930">
            <v>0</v>
          </cell>
          <cell r="AR930">
            <v>0</v>
          </cell>
          <cell r="AS930">
            <v>0</v>
          </cell>
          <cell r="AX930" t="e">
            <v>#N/A</v>
          </cell>
          <cell r="AY930" t="e">
            <v>#N/A</v>
          </cell>
          <cell r="AZ930" t="e">
            <v>#N/A</v>
          </cell>
          <cell r="BA930">
            <v>0</v>
          </cell>
        </row>
        <row r="931">
          <cell r="B931">
            <v>3082</v>
          </cell>
          <cell r="C931" t="str">
            <v>MOHD IQBAL</v>
          </cell>
          <cell r="D931" t="str">
            <v>SULEMAN</v>
          </cell>
          <cell r="E931" t="str">
            <v>LS 17/3</v>
          </cell>
          <cell r="F931" t="str">
            <v>F. B. AREA</v>
          </cell>
          <cell r="G931" t="str">
            <v>KARACHI.</v>
          </cell>
          <cell r="K931">
            <v>391</v>
          </cell>
          <cell r="L931">
            <v>391</v>
          </cell>
          <cell r="M931">
            <v>0</v>
          </cell>
          <cell r="N931">
            <v>391</v>
          </cell>
          <cell r="O931">
            <v>98</v>
          </cell>
          <cell r="P931">
            <v>78</v>
          </cell>
          <cell r="Q931">
            <v>215</v>
          </cell>
          <cell r="U931" t="str">
            <v>MOHD IQBAL</v>
          </cell>
          <cell r="Y931">
            <v>391</v>
          </cell>
          <cell r="Z931">
            <v>391</v>
          </cell>
          <cell r="AA931">
            <v>78</v>
          </cell>
          <cell r="AB931" t="str">
            <v>Non Filler</v>
          </cell>
          <cell r="AE931">
            <v>0</v>
          </cell>
          <cell r="AF931">
            <v>0</v>
          </cell>
          <cell r="AG931">
            <v>0</v>
          </cell>
          <cell r="AK931">
            <v>0</v>
          </cell>
          <cell r="AL931">
            <v>0</v>
          </cell>
          <cell r="AM931">
            <v>0</v>
          </cell>
          <cell r="AQ931">
            <v>0</v>
          </cell>
          <cell r="AR931">
            <v>0</v>
          </cell>
          <cell r="AS931">
            <v>0</v>
          </cell>
          <cell r="AX931" t="e">
            <v>#N/A</v>
          </cell>
          <cell r="AY931" t="e">
            <v>#N/A</v>
          </cell>
          <cell r="AZ931" t="e">
            <v>#N/A</v>
          </cell>
          <cell r="BA931">
            <v>0</v>
          </cell>
        </row>
        <row r="932">
          <cell r="B932">
            <v>3084</v>
          </cell>
          <cell r="C932" t="str">
            <v>ZARINA</v>
          </cell>
          <cell r="D932" t="str">
            <v>MUHAMMAD SIDDIQUE</v>
          </cell>
          <cell r="E932" t="str">
            <v>1086/3 F. B. AREA HUSSAINABAD</v>
          </cell>
          <cell r="F932" t="str">
            <v>DAWOOD MANZIL</v>
          </cell>
          <cell r="G932" t="str">
            <v>KARACHI.</v>
          </cell>
          <cell r="K932">
            <v>1956</v>
          </cell>
          <cell r="L932">
            <v>1956</v>
          </cell>
          <cell r="M932">
            <v>0</v>
          </cell>
          <cell r="N932">
            <v>1956</v>
          </cell>
          <cell r="O932">
            <v>489</v>
          </cell>
          <cell r="P932">
            <v>391</v>
          </cell>
          <cell r="Q932">
            <v>1076</v>
          </cell>
          <cell r="U932" t="str">
            <v>ZARINA</v>
          </cell>
          <cell r="Y932">
            <v>1956</v>
          </cell>
          <cell r="Z932">
            <v>1956</v>
          </cell>
          <cell r="AA932">
            <v>391</v>
          </cell>
          <cell r="AB932" t="str">
            <v>Non Filler</v>
          </cell>
          <cell r="AE932">
            <v>0</v>
          </cell>
          <cell r="AF932">
            <v>0</v>
          </cell>
          <cell r="AG932">
            <v>0</v>
          </cell>
          <cell r="AK932">
            <v>0</v>
          </cell>
          <cell r="AL932">
            <v>0</v>
          </cell>
          <cell r="AM932">
            <v>0</v>
          </cell>
          <cell r="AQ932">
            <v>0</v>
          </cell>
          <cell r="AR932">
            <v>0</v>
          </cell>
          <cell r="AS932">
            <v>0</v>
          </cell>
          <cell r="AX932" t="e">
            <v>#N/A</v>
          </cell>
          <cell r="AY932" t="e">
            <v>#N/A</v>
          </cell>
          <cell r="AZ932" t="e">
            <v>#N/A</v>
          </cell>
          <cell r="BA932">
            <v>0</v>
          </cell>
        </row>
        <row r="933">
          <cell r="B933">
            <v>3085</v>
          </cell>
          <cell r="C933" t="str">
            <v>SAEED AKHTAR</v>
          </cell>
          <cell r="D933" t="str">
            <v>MAQBOOL AHMED</v>
          </cell>
          <cell r="E933" t="str">
            <v>R - 1284/17 GULBERG</v>
          </cell>
          <cell r="F933" t="str">
            <v>F. B. AREA</v>
          </cell>
          <cell r="G933" t="str">
            <v>KARACHI - 38.</v>
          </cell>
          <cell r="K933">
            <v>375</v>
          </cell>
          <cell r="L933">
            <v>375</v>
          </cell>
          <cell r="M933">
            <v>0</v>
          </cell>
          <cell r="N933">
            <v>375</v>
          </cell>
          <cell r="O933">
            <v>94</v>
          </cell>
          <cell r="P933">
            <v>75</v>
          </cell>
          <cell r="Q933">
            <v>206</v>
          </cell>
          <cell r="U933" t="str">
            <v>SAEED AKHTAR</v>
          </cell>
          <cell r="V933" t="str">
            <v>4210186605549</v>
          </cell>
          <cell r="Y933">
            <v>375</v>
          </cell>
          <cell r="Z933">
            <v>375</v>
          </cell>
          <cell r="AA933">
            <v>75</v>
          </cell>
          <cell r="AB933" t="str">
            <v>Non Filler</v>
          </cell>
          <cell r="AE933">
            <v>0</v>
          </cell>
          <cell r="AF933">
            <v>0</v>
          </cell>
          <cell r="AG933">
            <v>0</v>
          </cell>
          <cell r="AK933">
            <v>0</v>
          </cell>
          <cell r="AL933">
            <v>0</v>
          </cell>
          <cell r="AM933">
            <v>0</v>
          </cell>
          <cell r="AQ933">
            <v>0</v>
          </cell>
          <cell r="AR933">
            <v>0</v>
          </cell>
          <cell r="AS933">
            <v>0</v>
          </cell>
          <cell r="AX933" t="e">
            <v>#N/A</v>
          </cell>
          <cell r="AY933" t="e">
            <v>#N/A</v>
          </cell>
          <cell r="AZ933" t="e">
            <v>#N/A</v>
          </cell>
          <cell r="BA933">
            <v>0</v>
          </cell>
        </row>
        <row r="934">
          <cell r="B934">
            <v>3086</v>
          </cell>
          <cell r="C934" t="str">
            <v>YASMEEN BANO</v>
          </cell>
          <cell r="D934" t="str">
            <v>MIRZA ZOWWAR HUSSAIN</v>
          </cell>
          <cell r="E934" t="str">
            <v>R - 986/20</v>
          </cell>
          <cell r="F934" t="str">
            <v>F. B. AREA</v>
          </cell>
          <cell r="G934" t="str">
            <v>KARACHI.</v>
          </cell>
          <cell r="K934">
            <v>1956</v>
          </cell>
          <cell r="L934">
            <v>1956</v>
          </cell>
          <cell r="M934">
            <v>0</v>
          </cell>
          <cell r="N934">
            <v>1956</v>
          </cell>
          <cell r="O934">
            <v>489</v>
          </cell>
          <cell r="P934">
            <v>391</v>
          </cell>
          <cell r="Q934">
            <v>1076</v>
          </cell>
          <cell r="U934" t="str">
            <v>YASMEEN BANO</v>
          </cell>
          <cell r="Y934">
            <v>1956</v>
          </cell>
          <cell r="Z934">
            <v>1956</v>
          </cell>
          <cell r="AA934">
            <v>391</v>
          </cell>
          <cell r="AB934" t="str">
            <v>Non Filler</v>
          </cell>
          <cell r="AE934">
            <v>0</v>
          </cell>
          <cell r="AF934">
            <v>0</v>
          </cell>
          <cell r="AG934">
            <v>0</v>
          </cell>
          <cell r="AK934">
            <v>0</v>
          </cell>
          <cell r="AL934">
            <v>0</v>
          </cell>
          <cell r="AM934">
            <v>0</v>
          </cell>
          <cell r="AQ934">
            <v>0</v>
          </cell>
          <cell r="AR934">
            <v>0</v>
          </cell>
          <cell r="AS934">
            <v>0</v>
          </cell>
          <cell r="AX934" t="e">
            <v>#N/A</v>
          </cell>
          <cell r="AY934" t="e">
            <v>#N/A</v>
          </cell>
          <cell r="AZ934" t="e">
            <v>#N/A</v>
          </cell>
          <cell r="BA934">
            <v>0</v>
          </cell>
        </row>
        <row r="935">
          <cell r="B935">
            <v>3089</v>
          </cell>
          <cell r="C935" t="str">
            <v>SEEMA ZAFAR</v>
          </cell>
          <cell r="D935" t="str">
            <v>ZAFAR ALI</v>
          </cell>
          <cell r="E935" t="str">
            <v>5B, 6/13</v>
          </cell>
          <cell r="F935" t="str">
            <v>NAZIMABAD POST CODE 74600</v>
          </cell>
          <cell r="G935" t="str">
            <v>KARACHI.</v>
          </cell>
          <cell r="K935">
            <v>1956</v>
          </cell>
          <cell r="L935">
            <v>1956</v>
          </cell>
          <cell r="M935">
            <v>0</v>
          </cell>
          <cell r="N935">
            <v>1956</v>
          </cell>
          <cell r="O935">
            <v>489</v>
          </cell>
          <cell r="P935">
            <v>391</v>
          </cell>
          <cell r="Q935">
            <v>1076</v>
          </cell>
          <cell r="U935" t="str">
            <v>SEEMA ZAFAR</v>
          </cell>
          <cell r="Y935">
            <v>1956</v>
          </cell>
          <cell r="Z935">
            <v>1956</v>
          </cell>
          <cell r="AA935">
            <v>391</v>
          </cell>
          <cell r="AB935" t="str">
            <v>Non Filler</v>
          </cell>
          <cell r="AE935">
            <v>0</v>
          </cell>
          <cell r="AF935">
            <v>0</v>
          </cell>
          <cell r="AG935">
            <v>0</v>
          </cell>
          <cell r="AK935">
            <v>0</v>
          </cell>
          <cell r="AL935">
            <v>0</v>
          </cell>
          <cell r="AM935">
            <v>0</v>
          </cell>
          <cell r="AQ935">
            <v>0</v>
          </cell>
          <cell r="AR935">
            <v>0</v>
          </cell>
          <cell r="AS935">
            <v>0</v>
          </cell>
          <cell r="AX935" t="e">
            <v>#N/A</v>
          </cell>
          <cell r="AY935" t="e">
            <v>#N/A</v>
          </cell>
          <cell r="AZ935" t="e">
            <v>#N/A</v>
          </cell>
          <cell r="BA935">
            <v>0</v>
          </cell>
        </row>
        <row r="936">
          <cell r="B936">
            <v>3099</v>
          </cell>
          <cell r="C936" t="str">
            <v>SOHAIL RANGWALA</v>
          </cell>
          <cell r="D936" t="str">
            <v>HUSEIN ALI</v>
          </cell>
          <cell r="E936" t="str">
            <v>C - 87, BLOCK C,</v>
          </cell>
          <cell r="F936" t="str">
            <v>NORTH NAZIMABAD</v>
          </cell>
          <cell r="G936" t="str">
            <v>KARACHI.</v>
          </cell>
          <cell r="K936">
            <v>655</v>
          </cell>
          <cell r="L936">
            <v>655</v>
          </cell>
          <cell r="M936">
            <v>0</v>
          </cell>
          <cell r="N936">
            <v>655</v>
          </cell>
          <cell r="O936">
            <v>164</v>
          </cell>
          <cell r="P936">
            <v>131</v>
          </cell>
          <cell r="Q936">
            <v>360</v>
          </cell>
          <cell r="U936" t="str">
            <v>SOHAIL RANGWALA</v>
          </cell>
          <cell r="Y936">
            <v>655</v>
          </cell>
          <cell r="Z936">
            <v>655</v>
          </cell>
          <cell r="AA936">
            <v>131</v>
          </cell>
          <cell r="AB936" t="str">
            <v>Non Filler</v>
          </cell>
          <cell r="AE936">
            <v>0</v>
          </cell>
          <cell r="AF936">
            <v>0</v>
          </cell>
          <cell r="AG936">
            <v>0</v>
          </cell>
          <cell r="AK936">
            <v>0</v>
          </cell>
          <cell r="AL936">
            <v>0</v>
          </cell>
          <cell r="AM936">
            <v>0</v>
          </cell>
          <cell r="AQ936">
            <v>0</v>
          </cell>
          <cell r="AR936">
            <v>0</v>
          </cell>
          <cell r="AS936">
            <v>0</v>
          </cell>
          <cell r="AX936" t="e">
            <v>#N/A</v>
          </cell>
          <cell r="AY936" t="e">
            <v>#N/A</v>
          </cell>
          <cell r="AZ936" t="e">
            <v>#N/A</v>
          </cell>
          <cell r="BA936">
            <v>0</v>
          </cell>
        </row>
        <row r="937">
          <cell r="B937">
            <v>3100</v>
          </cell>
          <cell r="C937" t="str">
            <v>AHMED KHAN</v>
          </cell>
          <cell r="D937" t="str">
            <v>FATEH KHAN</v>
          </cell>
          <cell r="E937" t="str">
            <v>UNITED BANK LTD. ISHAQABAD</v>
          </cell>
          <cell r="F937" t="str">
            <v>LIAQUATABAD</v>
          </cell>
          <cell r="G937" t="str">
            <v>KARACHI.</v>
          </cell>
          <cell r="K937">
            <v>156</v>
          </cell>
          <cell r="L937">
            <v>156</v>
          </cell>
          <cell r="M937">
            <v>0</v>
          </cell>
          <cell r="N937">
            <v>156</v>
          </cell>
          <cell r="O937">
            <v>39</v>
          </cell>
          <cell r="P937">
            <v>31</v>
          </cell>
          <cell r="Q937">
            <v>86</v>
          </cell>
          <cell r="U937" t="str">
            <v>AHMED KHAN</v>
          </cell>
          <cell r="Y937">
            <v>156</v>
          </cell>
          <cell r="Z937">
            <v>156</v>
          </cell>
          <cell r="AA937">
            <v>31</v>
          </cell>
          <cell r="AB937" t="str">
            <v>Non Filler</v>
          </cell>
          <cell r="AE937">
            <v>0</v>
          </cell>
          <cell r="AF937">
            <v>0</v>
          </cell>
          <cell r="AG937">
            <v>0</v>
          </cell>
          <cell r="AK937">
            <v>0</v>
          </cell>
          <cell r="AL937">
            <v>0</v>
          </cell>
          <cell r="AM937">
            <v>0</v>
          </cell>
          <cell r="AQ937">
            <v>0</v>
          </cell>
          <cell r="AR937">
            <v>0</v>
          </cell>
          <cell r="AS937">
            <v>0</v>
          </cell>
          <cell r="AX937" t="e">
            <v>#N/A</v>
          </cell>
          <cell r="AY937" t="e">
            <v>#N/A</v>
          </cell>
          <cell r="AZ937" t="e">
            <v>#N/A</v>
          </cell>
          <cell r="BA937">
            <v>0</v>
          </cell>
        </row>
        <row r="938">
          <cell r="B938">
            <v>3105</v>
          </cell>
          <cell r="C938" t="str">
            <v>FARHAT ALI KHAN</v>
          </cell>
          <cell r="D938" t="str">
            <v>SHOUKAT ALI KHAN</v>
          </cell>
          <cell r="E938" t="str">
            <v>L - 1546 SECTOR 11-E,</v>
          </cell>
          <cell r="F938" t="str">
            <v>MUSLIM TOWN</v>
          </cell>
          <cell r="G938" t="str">
            <v>NORTH KARACHI.</v>
          </cell>
          <cell r="K938">
            <v>1043</v>
          </cell>
          <cell r="L938">
            <v>1043</v>
          </cell>
          <cell r="M938">
            <v>0</v>
          </cell>
          <cell r="N938">
            <v>1043</v>
          </cell>
          <cell r="O938">
            <v>261</v>
          </cell>
          <cell r="P938">
            <v>209</v>
          </cell>
          <cell r="Q938">
            <v>573</v>
          </cell>
          <cell r="U938" t="str">
            <v>FARHAT ALI KHAN</v>
          </cell>
          <cell r="Y938">
            <v>1043</v>
          </cell>
          <cell r="Z938">
            <v>1043</v>
          </cell>
          <cell r="AA938">
            <v>209</v>
          </cell>
          <cell r="AB938" t="str">
            <v>Non Filler</v>
          </cell>
          <cell r="AE938">
            <v>0</v>
          </cell>
          <cell r="AF938">
            <v>0</v>
          </cell>
          <cell r="AG938">
            <v>0</v>
          </cell>
          <cell r="AK938">
            <v>0</v>
          </cell>
          <cell r="AL938">
            <v>0</v>
          </cell>
          <cell r="AM938">
            <v>0</v>
          </cell>
          <cell r="AQ938">
            <v>0</v>
          </cell>
          <cell r="AR938">
            <v>0</v>
          </cell>
          <cell r="AS938">
            <v>0</v>
          </cell>
          <cell r="AX938" t="e">
            <v>#N/A</v>
          </cell>
          <cell r="AY938" t="e">
            <v>#N/A</v>
          </cell>
          <cell r="AZ938" t="e">
            <v>#N/A</v>
          </cell>
          <cell r="BA938">
            <v>0</v>
          </cell>
        </row>
        <row r="939">
          <cell r="B939">
            <v>3106</v>
          </cell>
          <cell r="C939" t="str">
            <v>MOHAMMED ALTAF BAIG</v>
          </cell>
          <cell r="D939" t="str">
            <v>MIRZA ZAMAN ALI</v>
          </cell>
          <cell r="E939" t="str">
            <v>B - 26, BLOCK  R</v>
          </cell>
          <cell r="F939" t="str">
            <v>NORTH NAZIMABAD</v>
          </cell>
          <cell r="G939" t="str">
            <v>KARACHI - 74700.</v>
          </cell>
          <cell r="K939">
            <v>156</v>
          </cell>
          <cell r="L939">
            <v>156</v>
          </cell>
          <cell r="M939">
            <v>0</v>
          </cell>
          <cell r="N939">
            <v>156</v>
          </cell>
          <cell r="O939">
            <v>39</v>
          </cell>
          <cell r="P939">
            <v>31</v>
          </cell>
          <cell r="Q939">
            <v>86</v>
          </cell>
          <cell r="U939" t="str">
            <v>MOHAMMED ALTAF BAIG</v>
          </cell>
          <cell r="Y939">
            <v>156</v>
          </cell>
          <cell r="Z939">
            <v>156</v>
          </cell>
          <cell r="AA939">
            <v>31</v>
          </cell>
          <cell r="AB939" t="str">
            <v>Non Filler</v>
          </cell>
          <cell r="AE939">
            <v>0</v>
          </cell>
          <cell r="AF939">
            <v>0</v>
          </cell>
          <cell r="AG939">
            <v>0</v>
          </cell>
          <cell r="AK939">
            <v>0</v>
          </cell>
          <cell r="AL939">
            <v>0</v>
          </cell>
          <cell r="AM939">
            <v>0</v>
          </cell>
          <cell r="AQ939">
            <v>0</v>
          </cell>
          <cell r="AR939">
            <v>0</v>
          </cell>
          <cell r="AS939">
            <v>0</v>
          </cell>
          <cell r="AX939" t="e">
            <v>#N/A</v>
          </cell>
          <cell r="AY939" t="e">
            <v>#N/A</v>
          </cell>
          <cell r="AZ939" t="e">
            <v>#N/A</v>
          </cell>
          <cell r="BA939">
            <v>0</v>
          </cell>
        </row>
        <row r="940">
          <cell r="B940">
            <v>3107</v>
          </cell>
          <cell r="C940" t="str">
            <v>NISHAT WARSI</v>
          </cell>
          <cell r="D940" t="str">
            <v>NAK WARSI</v>
          </cell>
          <cell r="E940" t="str">
            <v>B - 206 BLOCK  D</v>
          </cell>
          <cell r="F940" t="str">
            <v>NORTH NAZIMABAD</v>
          </cell>
          <cell r="G940" t="str">
            <v>KARACHI.</v>
          </cell>
          <cell r="K940">
            <v>1956</v>
          </cell>
          <cell r="L940">
            <v>1956</v>
          </cell>
          <cell r="M940">
            <v>0</v>
          </cell>
          <cell r="N940">
            <v>1956</v>
          </cell>
          <cell r="O940">
            <v>489</v>
          </cell>
          <cell r="P940">
            <v>391</v>
          </cell>
          <cell r="Q940">
            <v>1076</v>
          </cell>
          <cell r="U940" t="str">
            <v>NISHAT WARSI</v>
          </cell>
          <cell r="Y940">
            <v>1956</v>
          </cell>
          <cell r="Z940">
            <v>1956</v>
          </cell>
          <cell r="AA940">
            <v>391</v>
          </cell>
          <cell r="AB940" t="str">
            <v>Non Filler</v>
          </cell>
          <cell r="AE940">
            <v>0</v>
          </cell>
          <cell r="AF940">
            <v>0</v>
          </cell>
          <cell r="AG940">
            <v>0</v>
          </cell>
          <cell r="AK940">
            <v>0</v>
          </cell>
          <cell r="AL940">
            <v>0</v>
          </cell>
          <cell r="AM940">
            <v>0</v>
          </cell>
          <cell r="AQ940">
            <v>0</v>
          </cell>
          <cell r="AR940">
            <v>0</v>
          </cell>
          <cell r="AS940">
            <v>0</v>
          </cell>
          <cell r="AX940" t="e">
            <v>#N/A</v>
          </cell>
          <cell r="AY940" t="e">
            <v>#N/A</v>
          </cell>
          <cell r="AZ940" t="e">
            <v>#N/A</v>
          </cell>
          <cell r="BA940">
            <v>0</v>
          </cell>
        </row>
        <row r="941">
          <cell r="B941">
            <v>3108</v>
          </cell>
          <cell r="C941" t="str">
            <v>MOHD. HANIF</v>
          </cell>
          <cell r="D941" t="str">
            <v>ABDUL SATTAR</v>
          </cell>
          <cell r="E941" t="str">
            <v>15 - A, MAINA SQUARE</v>
          </cell>
          <cell r="F941" t="str">
            <v>511/1/2 BUSINESS RECORDER ROAD</v>
          </cell>
          <cell r="G941" t="str">
            <v>KARACHI.</v>
          </cell>
          <cell r="K941">
            <v>1144</v>
          </cell>
          <cell r="L941">
            <v>1144</v>
          </cell>
          <cell r="M941">
            <v>0</v>
          </cell>
          <cell r="N941">
            <v>1144</v>
          </cell>
          <cell r="O941">
            <v>286</v>
          </cell>
          <cell r="P941">
            <v>229</v>
          </cell>
          <cell r="Q941">
            <v>629</v>
          </cell>
          <cell r="U941" t="str">
            <v>MOHD. HANIF</v>
          </cell>
          <cell r="V941" t="str">
            <v>4230160760693</v>
          </cell>
          <cell r="Y941">
            <v>1144</v>
          </cell>
          <cell r="Z941">
            <v>1144</v>
          </cell>
          <cell r="AA941">
            <v>229</v>
          </cell>
          <cell r="AB941" t="str">
            <v>Non Filler</v>
          </cell>
          <cell r="AE941">
            <v>0</v>
          </cell>
          <cell r="AF941">
            <v>0</v>
          </cell>
          <cell r="AG941">
            <v>0</v>
          </cell>
          <cell r="AK941">
            <v>0</v>
          </cell>
          <cell r="AL941">
            <v>0</v>
          </cell>
          <cell r="AM941">
            <v>0</v>
          </cell>
          <cell r="AQ941">
            <v>0</v>
          </cell>
          <cell r="AR941">
            <v>0</v>
          </cell>
          <cell r="AS941">
            <v>0</v>
          </cell>
          <cell r="AX941" t="e">
            <v>#N/A</v>
          </cell>
          <cell r="AY941" t="e">
            <v>#N/A</v>
          </cell>
          <cell r="AZ941" t="e">
            <v>#N/A</v>
          </cell>
          <cell r="BA941">
            <v>0</v>
          </cell>
        </row>
        <row r="942">
          <cell r="B942">
            <v>3109</v>
          </cell>
          <cell r="C942" t="str">
            <v>JALAL HAIDER ASKARI</v>
          </cell>
          <cell r="D942" t="str">
            <v>MOHIT HUDDIN ASKARI</v>
          </cell>
          <cell r="E942" t="str">
            <v>C - 475 NAZIMABAD NO. 2</v>
          </cell>
          <cell r="F942" t="str">
            <v>NEAR ALLAH WALI MASJID</v>
          </cell>
          <cell r="G942" t="str">
            <v>KARACHI.</v>
          </cell>
          <cell r="K942">
            <v>391</v>
          </cell>
          <cell r="L942">
            <v>391</v>
          </cell>
          <cell r="M942">
            <v>0</v>
          </cell>
          <cell r="N942">
            <v>391</v>
          </cell>
          <cell r="O942">
            <v>98</v>
          </cell>
          <cell r="P942">
            <v>78</v>
          </cell>
          <cell r="Q942">
            <v>215</v>
          </cell>
          <cell r="U942" t="str">
            <v>JALAL HAIDER ASKARI</v>
          </cell>
          <cell r="Y942">
            <v>391</v>
          </cell>
          <cell r="Z942">
            <v>391</v>
          </cell>
          <cell r="AA942">
            <v>78</v>
          </cell>
          <cell r="AB942" t="str">
            <v>Non Filler</v>
          </cell>
          <cell r="AE942">
            <v>0</v>
          </cell>
          <cell r="AF942">
            <v>0</v>
          </cell>
          <cell r="AG942">
            <v>0</v>
          </cell>
          <cell r="AK942">
            <v>0</v>
          </cell>
          <cell r="AL942">
            <v>0</v>
          </cell>
          <cell r="AM942">
            <v>0</v>
          </cell>
          <cell r="AQ942">
            <v>0</v>
          </cell>
          <cell r="AR942">
            <v>0</v>
          </cell>
          <cell r="AS942">
            <v>0</v>
          </cell>
          <cell r="AX942" t="e">
            <v>#N/A</v>
          </cell>
          <cell r="AY942" t="e">
            <v>#N/A</v>
          </cell>
          <cell r="AZ942" t="e">
            <v>#N/A</v>
          </cell>
          <cell r="BA942">
            <v>0</v>
          </cell>
        </row>
        <row r="943">
          <cell r="B943">
            <v>3110</v>
          </cell>
          <cell r="C943" t="str">
            <v>MD HANIF</v>
          </cell>
          <cell r="D943" t="str">
            <v>USMAN MD.</v>
          </cell>
          <cell r="E943" t="str">
            <v>PLOT NO. 518/3</v>
          </cell>
          <cell r="F943" t="str">
            <v>KARIMABAD F. B. AREA</v>
          </cell>
          <cell r="G943" t="str">
            <v>KARACHI.</v>
          </cell>
          <cell r="K943">
            <v>391</v>
          </cell>
          <cell r="L943">
            <v>391</v>
          </cell>
          <cell r="M943">
            <v>0</v>
          </cell>
          <cell r="N943">
            <v>391</v>
          </cell>
          <cell r="O943">
            <v>98</v>
          </cell>
          <cell r="P943">
            <v>78</v>
          </cell>
          <cell r="Q943">
            <v>215</v>
          </cell>
          <cell r="U943" t="str">
            <v>MD HANIF</v>
          </cell>
          <cell r="Y943">
            <v>391</v>
          </cell>
          <cell r="Z943">
            <v>391</v>
          </cell>
          <cell r="AA943">
            <v>78</v>
          </cell>
          <cell r="AB943" t="str">
            <v>Non Filler</v>
          </cell>
          <cell r="AE943">
            <v>0</v>
          </cell>
          <cell r="AF943">
            <v>0</v>
          </cell>
          <cell r="AG943">
            <v>0</v>
          </cell>
          <cell r="AK943">
            <v>0</v>
          </cell>
          <cell r="AL943">
            <v>0</v>
          </cell>
          <cell r="AM943">
            <v>0</v>
          </cell>
          <cell r="AQ943">
            <v>0</v>
          </cell>
          <cell r="AR943">
            <v>0</v>
          </cell>
          <cell r="AS943">
            <v>0</v>
          </cell>
          <cell r="AX943" t="e">
            <v>#N/A</v>
          </cell>
          <cell r="AY943" t="e">
            <v>#N/A</v>
          </cell>
          <cell r="AZ943" t="e">
            <v>#N/A</v>
          </cell>
          <cell r="BA943">
            <v>0</v>
          </cell>
        </row>
        <row r="944">
          <cell r="B944">
            <v>3113</v>
          </cell>
          <cell r="C944" t="str">
            <v>WASEEM JAFFERY</v>
          </cell>
          <cell r="D944" t="str">
            <v>RAHAT HUSSAIN</v>
          </cell>
          <cell r="E944" t="str">
            <v>D - 17 SHAHEEN CORPORATION</v>
          </cell>
          <cell r="F944" t="str">
            <v>BLOCK I F. B. AREA</v>
          </cell>
          <cell r="G944" t="str">
            <v>KARACHI.</v>
          </cell>
          <cell r="K944">
            <v>186</v>
          </cell>
          <cell r="L944">
            <v>186</v>
          </cell>
          <cell r="M944">
            <v>0</v>
          </cell>
          <cell r="N944">
            <v>186</v>
          </cell>
          <cell r="O944">
            <v>47</v>
          </cell>
          <cell r="P944">
            <v>37</v>
          </cell>
          <cell r="Q944">
            <v>102</v>
          </cell>
          <cell r="U944" t="str">
            <v>WASEEM JAFFERY</v>
          </cell>
          <cell r="V944" t="str">
            <v>4210118410375</v>
          </cell>
          <cell r="Y944">
            <v>186</v>
          </cell>
          <cell r="Z944">
            <v>186</v>
          </cell>
          <cell r="AA944">
            <v>37</v>
          </cell>
          <cell r="AB944" t="str">
            <v>Non Filler</v>
          </cell>
          <cell r="AE944">
            <v>0</v>
          </cell>
          <cell r="AF944">
            <v>0</v>
          </cell>
          <cell r="AG944">
            <v>0</v>
          </cell>
          <cell r="AK944">
            <v>0</v>
          </cell>
          <cell r="AL944">
            <v>0</v>
          </cell>
          <cell r="AM944">
            <v>0</v>
          </cell>
          <cell r="AQ944">
            <v>0</v>
          </cell>
          <cell r="AR944">
            <v>0</v>
          </cell>
          <cell r="AS944">
            <v>0</v>
          </cell>
          <cell r="AX944" t="e">
            <v>#N/A</v>
          </cell>
          <cell r="AY944" t="e">
            <v>#N/A</v>
          </cell>
          <cell r="AZ944" t="e">
            <v>#N/A</v>
          </cell>
          <cell r="BA944">
            <v>0</v>
          </cell>
        </row>
        <row r="945">
          <cell r="B945">
            <v>3122</v>
          </cell>
          <cell r="C945" t="str">
            <v>NASEER AHMED</v>
          </cell>
          <cell r="D945" t="str">
            <v>ABDUL RASHID</v>
          </cell>
          <cell r="E945" t="str">
            <v>C/O. ABDUL RASHID PLOT NO. F-10/3</v>
          </cell>
          <cell r="F945" t="str">
            <v>BLOCK F N. NAZIMABAD</v>
          </cell>
          <cell r="G945" t="str">
            <v>KARACHI.</v>
          </cell>
          <cell r="K945">
            <v>263</v>
          </cell>
          <cell r="L945">
            <v>263</v>
          </cell>
          <cell r="M945">
            <v>0</v>
          </cell>
          <cell r="N945">
            <v>263</v>
          </cell>
          <cell r="O945">
            <v>66</v>
          </cell>
          <cell r="P945">
            <v>53</v>
          </cell>
          <cell r="Q945">
            <v>144</v>
          </cell>
          <cell r="U945" t="str">
            <v>NASEER AHMED</v>
          </cell>
          <cell r="Y945">
            <v>263</v>
          </cell>
          <cell r="Z945">
            <v>263</v>
          </cell>
          <cell r="AA945">
            <v>53</v>
          </cell>
          <cell r="AB945" t="str">
            <v>Non Filler</v>
          </cell>
          <cell r="AE945">
            <v>0</v>
          </cell>
          <cell r="AF945">
            <v>0</v>
          </cell>
          <cell r="AG945">
            <v>0</v>
          </cell>
          <cell r="AK945">
            <v>0</v>
          </cell>
          <cell r="AL945">
            <v>0</v>
          </cell>
          <cell r="AM945">
            <v>0</v>
          </cell>
          <cell r="AQ945">
            <v>0</v>
          </cell>
          <cell r="AR945">
            <v>0</v>
          </cell>
          <cell r="AS945">
            <v>0</v>
          </cell>
          <cell r="AX945" t="e">
            <v>#N/A</v>
          </cell>
          <cell r="AY945" t="e">
            <v>#N/A</v>
          </cell>
          <cell r="AZ945" t="e">
            <v>#N/A</v>
          </cell>
          <cell r="BA945">
            <v>0</v>
          </cell>
        </row>
        <row r="946">
          <cell r="B946">
            <v>3126</v>
          </cell>
          <cell r="C946" t="str">
            <v>ATIYA RASHID</v>
          </cell>
          <cell r="D946" t="str">
            <v>RASHID HASAN</v>
          </cell>
          <cell r="E946" t="str">
            <v>R - 388 SECTOR 15-A/2,</v>
          </cell>
          <cell r="F946" t="str">
            <v>BUFFER ZONE</v>
          </cell>
          <cell r="G946" t="str">
            <v>NORTH KARACHI.</v>
          </cell>
          <cell r="K946">
            <v>1976</v>
          </cell>
          <cell r="L946">
            <v>1976</v>
          </cell>
          <cell r="M946">
            <v>0</v>
          </cell>
          <cell r="N946">
            <v>1976</v>
          </cell>
          <cell r="O946">
            <v>494</v>
          </cell>
          <cell r="P946">
            <v>395</v>
          </cell>
          <cell r="Q946">
            <v>1087</v>
          </cell>
          <cell r="U946" t="str">
            <v>ATIYA RASHID</v>
          </cell>
          <cell r="Y946">
            <v>1976</v>
          </cell>
          <cell r="Z946">
            <v>1976</v>
          </cell>
          <cell r="AA946">
            <v>395</v>
          </cell>
          <cell r="AB946" t="str">
            <v>Non Filler</v>
          </cell>
          <cell r="AE946">
            <v>0</v>
          </cell>
          <cell r="AF946">
            <v>0</v>
          </cell>
          <cell r="AG946">
            <v>0</v>
          </cell>
          <cell r="AK946">
            <v>0</v>
          </cell>
          <cell r="AL946">
            <v>0</v>
          </cell>
          <cell r="AM946">
            <v>0</v>
          </cell>
          <cell r="AQ946">
            <v>0</v>
          </cell>
          <cell r="AR946">
            <v>0</v>
          </cell>
          <cell r="AS946">
            <v>0</v>
          </cell>
          <cell r="AX946" t="e">
            <v>#N/A</v>
          </cell>
          <cell r="AY946" t="e">
            <v>#N/A</v>
          </cell>
          <cell r="AZ946" t="e">
            <v>#N/A</v>
          </cell>
          <cell r="BA946">
            <v>0</v>
          </cell>
        </row>
        <row r="947">
          <cell r="B947">
            <v>3127</v>
          </cell>
          <cell r="C947" t="str">
            <v>SHAMIM ZEHRA ABIDI</v>
          </cell>
          <cell r="D947" t="str">
            <v>SHAHANSHAH HUSAIN</v>
          </cell>
          <cell r="E947" t="str">
            <v>A-6/9 SECTOR 11-A,</v>
          </cell>
          <cell r="F947" t="str">
            <v>NORTH KARACHI.</v>
          </cell>
          <cell r="K947">
            <v>131</v>
          </cell>
          <cell r="L947">
            <v>131</v>
          </cell>
          <cell r="M947">
            <v>0</v>
          </cell>
          <cell r="N947">
            <v>131</v>
          </cell>
          <cell r="O947">
            <v>33</v>
          </cell>
          <cell r="P947">
            <v>26</v>
          </cell>
          <cell r="Q947">
            <v>72</v>
          </cell>
          <cell r="U947" t="str">
            <v>SHAMIM ZEHRA ABIDI</v>
          </cell>
          <cell r="V947" t="str">
            <v>4210194069550</v>
          </cell>
          <cell r="Y947">
            <v>131</v>
          </cell>
          <cell r="Z947">
            <v>131</v>
          </cell>
          <cell r="AA947">
            <v>26</v>
          </cell>
          <cell r="AB947" t="str">
            <v>Non Filler</v>
          </cell>
          <cell r="AE947">
            <v>0</v>
          </cell>
          <cell r="AF947">
            <v>0</v>
          </cell>
          <cell r="AG947">
            <v>0</v>
          </cell>
          <cell r="AK947">
            <v>0</v>
          </cell>
          <cell r="AL947">
            <v>0</v>
          </cell>
          <cell r="AM947">
            <v>0</v>
          </cell>
          <cell r="AQ947">
            <v>0</v>
          </cell>
          <cell r="AR947">
            <v>0</v>
          </cell>
          <cell r="AS947">
            <v>0</v>
          </cell>
          <cell r="AX947" t="e">
            <v>#N/A</v>
          </cell>
          <cell r="AY947" t="e">
            <v>#N/A</v>
          </cell>
          <cell r="AZ947" t="e">
            <v>#N/A</v>
          </cell>
          <cell r="BA947">
            <v>0</v>
          </cell>
        </row>
        <row r="948">
          <cell r="B948">
            <v>3130</v>
          </cell>
          <cell r="C948" t="str">
            <v>AMIN UL HAQUE</v>
          </cell>
          <cell r="D948" t="str">
            <v>RIZWAN UL HAQUE</v>
          </cell>
          <cell r="E948" t="str">
            <v>C-140 BLOCK NO. 10</v>
          </cell>
          <cell r="F948" t="str">
            <v>FEDERAL B AREA</v>
          </cell>
          <cell r="G948" t="str">
            <v>KARACHI.</v>
          </cell>
          <cell r="K948">
            <v>1956</v>
          </cell>
          <cell r="L948">
            <v>1956</v>
          </cell>
          <cell r="M948">
            <v>0</v>
          </cell>
          <cell r="N948">
            <v>1956</v>
          </cell>
          <cell r="O948">
            <v>489</v>
          </cell>
          <cell r="P948">
            <v>391</v>
          </cell>
          <cell r="Q948">
            <v>1076</v>
          </cell>
          <cell r="U948" t="str">
            <v>AMIN UL HAQUE</v>
          </cell>
          <cell r="Y948">
            <v>1956</v>
          </cell>
          <cell r="Z948">
            <v>1956</v>
          </cell>
          <cell r="AA948">
            <v>391</v>
          </cell>
          <cell r="AB948" t="str">
            <v>Non Filler</v>
          </cell>
          <cell r="AE948">
            <v>0</v>
          </cell>
          <cell r="AF948">
            <v>0</v>
          </cell>
          <cell r="AG948">
            <v>0</v>
          </cell>
          <cell r="AK948">
            <v>0</v>
          </cell>
          <cell r="AL948">
            <v>0</v>
          </cell>
          <cell r="AM948">
            <v>0</v>
          </cell>
          <cell r="AQ948">
            <v>0</v>
          </cell>
          <cell r="AR948">
            <v>0</v>
          </cell>
          <cell r="AS948">
            <v>0</v>
          </cell>
          <cell r="AX948" t="e">
            <v>#N/A</v>
          </cell>
          <cell r="AY948" t="e">
            <v>#N/A</v>
          </cell>
          <cell r="AZ948" t="e">
            <v>#N/A</v>
          </cell>
          <cell r="BA948">
            <v>0</v>
          </cell>
        </row>
        <row r="949">
          <cell r="B949">
            <v>3132</v>
          </cell>
          <cell r="C949" t="str">
            <v>NAJMA</v>
          </cell>
          <cell r="D949" t="str">
            <v>ABDUL QUDDUS</v>
          </cell>
          <cell r="E949" t="str">
            <v>B-161, SECTOR 11-B,</v>
          </cell>
          <cell r="F949" t="str">
            <v>NORTH KARACHI.</v>
          </cell>
          <cell r="G949" t="str">
            <v>KARACHI.</v>
          </cell>
          <cell r="K949">
            <v>391</v>
          </cell>
          <cell r="L949">
            <v>391</v>
          </cell>
          <cell r="M949">
            <v>0</v>
          </cell>
          <cell r="N949">
            <v>391</v>
          </cell>
          <cell r="O949">
            <v>98</v>
          </cell>
          <cell r="P949">
            <v>78</v>
          </cell>
          <cell r="Q949">
            <v>215</v>
          </cell>
          <cell r="U949" t="str">
            <v>NAJMA</v>
          </cell>
          <cell r="Y949">
            <v>391</v>
          </cell>
          <cell r="Z949">
            <v>391</v>
          </cell>
          <cell r="AA949">
            <v>78</v>
          </cell>
          <cell r="AB949" t="str">
            <v>Non Filler</v>
          </cell>
          <cell r="AE949">
            <v>0</v>
          </cell>
          <cell r="AF949">
            <v>0</v>
          </cell>
          <cell r="AG949">
            <v>0</v>
          </cell>
          <cell r="AK949">
            <v>0</v>
          </cell>
          <cell r="AL949">
            <v>0</v>
          </cell>
          <cell r="AM949">
            <v>0</v>
          </cell>
          <cell r="AQ949">
            <v>0</v>
          </cell>
          <cell r="AR949">
            <v>0</v>
          </cell>
          <cell r="AS949">
            <v>0</v>
          </cell>
          <cell r="AX949" t="e">
            <v>#N/A</v>
          </cell>
          <cell r="AY949" t="e">
            <v>#N/A</v>
          </cell>
          <cell r="AZ949" t="e">
            <v>#N/A</v>
          </cell>
          <cell r="BA949">
            <v>0</v>
          </cell>
        </row>
        <row r="950">
          <cell r="B950">
            <v>3133</v>
          </cell>
          <cell r="C950" t="str">
            <v>BILAL AHMAD</v>
          </cell>
          <cell r="D950" t="str">
            <v>ABDUL QAYYUM</v>
          </cell>
          <cell r="E950" t="str">
            <v>B-161, SECTOR 11-B,</v>
          </cell>
          <cell r="F950" t="str">
            <v>NORTH KARACHI.</v>
          </cell>
          <cell r="G950" t="str">
            <v>KARACHI.</v>
          </cell>
          <cell r="K950">
            <v>391</v>
          </cell>
          <cell r="L950">
            <v>391</v>
          </cell>
          <cell r="M950">
            <v>0</v>
          </cell>
          <cell r="N950">
            <v>391</v>
          </cell>
          <cell r="O950">
            <v>98</v>
          </cell>
          <cell r="P950">
            <v>78</v>
          </cell>
          <cell r="Q950">
            <v>215</v>
          </cell>
          <cell r="U950" t="str">
            <v>BILAL AHMAD</v>
          </cell>
          <cell r="Y950">
            <v>391</v>
          </cell>
          <cell r="Z950">
            <v>391</v>
          </cell>
          <cell r="AA950">
            <v>78</v>
          </cell>
          <cell r="AB950" t="str">
            <v>Non Filler</v>
          </cell>
          <cell r="AE950">
            <v>0</v>
          </cell>
          <cell r="AF950">
            <v>0</v>
          </cell>
          <cell r="AG950">
            <v>0</v>
          </cell>
          <cell r="AK950">
            <v>0</v>
          </cell>
          <cell r="AL950">
            <v>0</v>
          </cell>
          <cell r="AM950">
            <v>0</v>
          </cell>
          <cell r="AQ950">
            <v>0</v>
          </cell>
          <cell r="AR950">
            <v>0</v>
          </cell>
          <cell r="AS950">
            <v>0</v>
          </cell>
          <cell r="AX950" t="e">
            <v>#N/A</v>
          </cell>
          <cell r="AY950" t="e">
            <v>#N/A</v>
          </cell>
          <cell r="AZ950" t="e">
            <v>#N/A</v>
          </cell>
          <cell r="BA950">
            <v>0</v>
          </cell>
        </row>
        <row r="951">
          <cell r="B951">
            <v>3148</v>
          </cell>
          <cell r="C951" t="str">
            <v>NAJMA REHMAN JAFRI</v>
          </cell>
          <cell r="D951" t="str">
            <v>MATI UR REHMAN JAFRI</v>
          </cell>
          <cell r="E951" t="str">
            <v>D-72/5</v>
          </cell>
          <cell r="F951" t="str">
            <v>F. B. AREA</v>
          </cell>
          <cell r="G951" t="str">
            <v>KARACHI.</v>
          </cell>
          <cell r="K951">
            <v>647</v>
          </cell>
          <cell r="L951">
            <v>647</v>
          </cell>
          <cell r="M951">
            <v>0</v>
          </cell>
          <cell r="N951">
            <v>647</v>
          </cell>
          <cell r="O951">
            <v>162</v>
          </cell>
          <cell r="P951">
            <v>129</v>
          </cell>
          <cell r="Q951">
            <v>356</v>
          </cell>
          <cell r="U951" t="str">
            <v>NAJMA REHMAN JAFRI</v>
          </cell>
          <cell r="Y951">
            <v>647</v>
          </cell>
          <cell r="Z951">
            <v>647</v>
          </cell>
          <cell r="AA951">
            <v>129</v>
          </cell>
          <cell r="AB951" t="str">
            <v>Non Filler</v>
          </cell>
          <cell r="AE951">
            <v>0</v>
          </cell>
          <cell r="AF951">
            <v>0</v>
          </cell>
          <cell r="AG951">
            <v>0</v>
          </cell>
          <cell r="AK951">
            <v>0</v>
          </cell>
          <cell r="AL951">
            <v>0</v>
          </cell>
          <cell r="AM951">
            <v>0</v>
          </cell>
          <cell r="AQ951">
            <v>0</v>
          </cell>
          <cell r="AR951">
            <v>0</v>
          </cell>
          <cell r="AS951">
            <v>0</v>
          </cell>
          <cell r="AX951" t="e">
            <v>#N/A</v>
          </cell>
          <cell r="AY951" t="e">
            <v>#N/A</v>
          </cell>
          <cell r="AZ951" t="e">
            <v>#N/A</v>
          </cell>
          <cell r="BA951">
            <v>0</v>
          </cell>
        </row>
        <row r="952">
          <cell r="B952">
            <v>3149</v>
          </cell>
          <cell r="C952" t="str">
            <v>RAEES AHMED MIRZA</v>
          </cell>
          <cell r="D952" t="str">
            <v>GOHER ALI BAIG MIRZA</v>
          </cell>
          <cell r="E952" t="str">
            <v>D-72/5</v>
          </cell>
          <cell r="F952" t="str">
            <v>F. B. AREA</v>
          </cell>
          <cell r="G952" t="str">
            <v>KARACHI.</v>
          </cell>
          <cell r="K952">
            <v>647</v>
          </cell>
          <cell r="L952">
            <v>647</v>
          </cell>
          <cell r="M952">
            <v>0</v>
          </cell>
          <cell r="N952">
            <v>647</v>
          </cell>
          <cell r="O952">
            <v>162</v>
          </cell>
          <cell r="P952">
            <v>129</v>
          </cell>
          <cell r="Q952">
            <v>356</v>
          </cell>
          <cell r="U952" t="str">
            <v>RAEES AHMED MIRZA</v>
          </cell>
          <cell r="Y952">
            <v>647</v>
          </cell>
          <cell r="Z952">
            <v>647</v>
          </cell>
          <cell r="AA952">
            <v>129</v>
          </cell>
          <cell r="AB952" t="str">
            <v>Non Filler</v>
          </cell>
          <cell r="AE952">
            <v>0</v>
          </cell>
          <cell r="AF952">
            <v>0</v>
          </cell>
          <cell r="AG952">
            <v>0</v>
          </cell>
          <cell r="AK952">
            <v>0</v>
          </cell>
          <cell r="AL952">
            <v>0</v>
          </cell>
          <cell r="AM952">
            <v>0</v>
          </cell>
          <cell r="AQ952">
            <v>0</v>
          </cell>
          <cell r="AR952">
            <v>0</v>
          </cell>
          <cell r="AS952">
            <v>0</v>
          </cell>
          <cell r="AX952" t="e">
            <v>#N/A</v>
          </cell>
          <cell r="AY952" t="e">
            <v>#N/A</v>
          </cell>
          <cell r="AZ952" t="e">
            <v>#N/A</v>
          </cell>
          <cell r="BA952">
            <v>0</v>
          </cell>
        </row>
        <row r="953">
          <cell r="B953">
            <v>3152</v>
          </cell>
          <cell r="C953" t="str">
            <v>SHARIAT ULLAH SIDDIQUI</v>
          </cell>
          <cell r="D953" t="str">
            <v>SHARAFAT ULLAH SIDDIQUI</v>
          </cell>
          <cell r="E953" t="str">
            <v>D-72/5</v>
          </cell>
          <cell r="F953" t="str">
            <v>F. B. AREA</v>
          </cell>
          <cell r="G953" t="str">
            <v>KARACHI.</v>
          </cell>
          <cell r="K953">
            <v>311</v>
          </cell>
          <cell r="L953">
            <v>311</v>
          </cell>
          <cell r="M953">
            <v>0</v>
          </cell>
          <cell r="N953">
            <v>311</v>
          </cell>
          <cell r="O953">
            <v>78</v>
          </cell>
          <cell r="P953">
            <v>62</v>
          </cell>
          <cell r="Q953">
            <v>171</v>
          </cell>
          <cell r="U953" t="str">
            <v>SHARIAT ULLAH SIDDIQUI</v>
          </cell>
          <cell r="Y953">
            <v>311</v>
          </cell>
          <cell r="Z953">
            <v>311</v>
          </cell>
          <cell r="AA953">
            <v>62</v>
          </cell>
          <cell r="AB953" t="str">
            <v>Non Filler</v>
          </cell>
          <cell r="AE953">
            <v>0</v>
          </cell>
          <cell r="AF953">
            <v>0</v>
          </cell>
          <cell r="AG953">
            <v>0</v>
          </cell>
          <cell r="AK953">
            <v>0</v>
          </cell>
          <cell r="AL953">
            <v>0</v>
          </cell>
          <cell r="AM953">
            <v>0</v>
          </cell>
          <cell r="AQ953">
            <v>0</v>
          </cell>
          <cell r="AR953">
            <v>0</v>
          </cell>
          <cell r="AS953">
            <v>0</v>
          </cell>
          <cell r="AX953" t="e">
            <v>#N/A</v>
          </cell>
          <cell r="AY953" t="e">
            <v>#N/A</v>
          </cell>
          <cell r="AZ953" t="e">
            <v>#N/A</v>
          </cell>
          <cell r="BA953">
            <v>0</v>
          </cell>
        </row>
        <row r="954">
          <cell r="B954">
            <v>3156</v>
          </cell>
          <cell r="C954" t="str">
            <v>RASHID AHMED</v>
          </cell>
          <cell r="D954" t="str">
            <v>ISHTIAQ AHMED</v>
          </cell>
          <cell r="E954" t="str">
            <v>1/30 -A,</v>
          </cell>
          <cell r="F954" t="str">
            <v>SHAH FAISAL COLONY</v>
          </cell>
          <cell r="G954" t="str">
            <v>KARACHI.</v>
          </cell>
          <cell r="K954">
            <v>227</v>
          </cell>
          <cell r="L954">
            <v>227</v>
          </cell>
          <cell r="M954">
            <v>0</v>
          </cell>
          <cell r="N954">
            <v>227</v>
          </cell>
          <cell r="O954">
            <v>57</v>
          </cell>
          <cell r="P954">
            <v>45</v>
          </cell>
          <cell r="Q954">
            <v>125</v>
          </cell>
          <cell r="U954" t="str">
            <v>RASHID AHMED</v>
          </cell>
          <cell r="Y954">
            <v>227</v>
          </cell>
          <cell r="Z954">
            <v>227</v>
          </cell>
          <cell r="AA954">
            <v>45</v>
          </cell>
          <cell r="AB954" t="str">
            <v>Non Filler</v>
          </cell>
          <cell r="AE954">
            <v>0</v>
          </cell>
          <cell r="AF954">
            <v>0</v>
          </cell>
          <cell r="AG954">
            <v>0</v>
          </cell>
          <cell r="AK954">
            <v>0</v>
          </cell>
          <cell r="AL954">
            <v>0</v>
          </cell>
          <cell r="AM954">
            <v>0</v>
          </cell>
          <cell r="AQ954">
            <v>0</v>
          </cell>
          <cell r="AR954">
            <v>0</v>
          </cell>
          <cell r="AS954">
            <v>0</v>
          </cell>
          <cell r="AX954" t="e">
            <v>#N/A</v>
          </cell>
          <cell r="AY954" t="e">
            <v>#N/A</v>
          </cell>
          <cell r="AZ954" t="e">
            <v>#N/A</v>
          </cell>
          <cell r="BA954">
            <v>0</v>
          </cell>
        </row>
        <row r="955">
          <cell r="B955">
            <v>3159</v>
          </cell>
          <cell r="C955" t="str">
            <v>ABDUL RASHID</v>
          </cell>
          <cell r="D955" t="str">
            <v>GUL MOHAMMAD RAIS</v>
          </cell>
          <cell r="E955" t="str">
            <v>M.R. 1/34 3RD FLOOR,</v>
          </cell>
          <cell r="F955" t="str">
            <v>BURMA OIL DEPOT,</v>
          </cell>
          <cell r="G955" t="str">
            <v>KHORI GARDEN, KARACHI.</v>
          </cell>
          <cell r="K955">
            <v>1956</v>
          </cell>
          <cell r="L955">
            <v>1956</v>
          </cell>
          <cell r="M955">
            <v>0</v>
          </cell>
          <cell r="N955">
            <v>1956</v>
          </cell>
          <cell r="O955">
            <v>489</v>
          </cell>
          <cell r="P955">
            <v>391</v>
          </cell>
          <cell r="Q955">
            <v>1076</v>
          </cell>
          <cell r="U955" t="str">
            <v>ABDUL RASHID</v>
          </cell>
          <cell r="Y955">
            <v>1956</v>
          </cell>
          <cell r="Z955">
            <v>1956</v>
          </cell>
          <cell r="AA955">
            <v>391</v>
          </cell>
          <cell r="AB955" t="str">
            <v>Non Filler</v>
          </cell>
          <cell r="AE955">
            <v>0</v>
          </cell>
          <cell r="AF955">
            <v>0</v>
          </cell>
          <cell r="AG955">
            <v>0</v>
          </cell>
          <cell r="AK955">
            <v>0</v>
          </cell>
          <cell r="AL955">
            <v>0</v>
          </cell>
          <cell r="AM955">
            <v>0</v>
          </cell>
          <cell r="AQ955">
            <v>0</v>
          </cell>
          <cell r="AR955">
            <v>0</v>
          </cell>
          <cell r="AS955">
            <v>0</v>
          </cell>
          <cell r="AX955" t="e">
            <v>#N/A</v>
          </cell>
          <cell r="AY955" t="e">
            <v>#N/A</v>
          </cell>
          <cell r="AZ955" t="e">
            <v>#N/A</v>
          </cell>
          <cell r="BA955">
            <v>0</v>
          </cell>
        </row>
        <row r="956">
          <cell r="B956">
            <v>3161</v>
          </cell>
          <cell r="C956" t="str">
            <v>MOHAMMAD FAYAZ</v>
          </cell>
          <cell r="D956" t="str">
            <v>MOHAMMAD SIDDIQ</v>
          </cell>
          <cell r="E956" t="str">
            <v>M.R. 1/34 3RD FLOOR,</v>
          </cell>
          <cell r="F956" t="str">
            <v>BURMA OIL DEPOT,</v>
          </cell>
          <cell r="G956" t="str">
            <v>KHORI GARDEN, KARACHI.</v>
          </cell>
          <cell r="K956">
            <v>1956</v>
          </cell>
          <cell r="L956">
            <v>1956</v>
          </cell>
          <cell r="M956">
            <v>0</v>
          </cell>
          <cell r="N956">
            <v>1956</v>
          </cell>
          <cell r="O956">
            <v>489</v>
          </cell>
          <cell r="P956">
            <v>391</v>
          </cell>
          <cell r="Q956">
            <v>1076</v>
          </cell>
          <cell r="U956" t="str">
            <v>MOHAMMAD FAYAZ</v>
          </cell>
          <cell r="Y956">
            <v>1956</v>
          </cell>
          <cell r="Z956">
            <v>1956</v>
          </cell>
          <cell r="AA956">
            <v>391</v>
          </cell>
          <cell r="AB956" t="str">
            <v>Non Filler</v>
          </cell>
          <cell r="AE956">
            <v>0</v>
          </cell>
          <cell r="AF956">
            <v>0</v>
          </cell>
          <cell r="AG956">
            <v>0</v>
          </cell>
          <cell r="AK956">
            <v>0</v>
          </cell>
          <cell r="AL956">
            <v>0</v>
          </cell>
          <cell r="AM956">
            <v>0</v>
          </cell>
          <cell r="AQ956">
            <v>0</v>
          </cell>
          <cell r="AR956">
            <v>0</v>
          </cell>
          <cell r="AS956">
            <v>0</v>
          </cell>
          <cell r="AX956" t="e">
            <v>#N/A</v>
          </cell>
          <cell r="AY956" t="e">
            <v>#N/A</v>
          </cell>
          <cell r="AZ956" t="e">
            <v>#N/A</v>
          </cell>
          <cell r="BA956">
            <v>0</v>
          </cell>
        </row>
        <row r="957">
          <cell r="B957">
            <v>3162</v>
          </cell>
          <cell r="C957" t="str">
            <v>M. SALIM</v>
          </cell>
          <cell r="D957" t="str">
            <v>A. SHAKOOR</v>
          </cell>
          <cell r="E957" t="str">
            <v>J.M. 700.G - II, MOID ARCADE. BLOCK - B,</v>
          </cell>
          <cell r="F957" t="str">
            <v>FLAT - 13,</v>
          </cell>
          <cell r="G957" t="str">
            <v>JAMSHED ROAD - 3. F.J.COLONY,</v>
          </cell>
          <cell r="H957" t="str">
            <v>KARACHI.</v>
          </cell>
          <cell r="K957">
            <v>766</v>
          </cell>
          <cell r="L957">
            <v>766</v>
          </cell>
          <cell r="M957">
            <v>0</v>
          </cell>
          <cell r="N957">
            <v>766</v>
          </cell>
          <cell r="O957">
            <v>192</v>
          </cell>
          <cell r="P957">
            <v>153</v>
          </cell>
          <cell r="Q957">
            <v>421</v>
          </cell>
          <cell r="U957" t="str">
            <v>M. SALIM</v>
          </cell>
          <cell r="Y957">
            <v>766</v>
          </cell>
          <cell r="Z957">
            <v>766</v>
          </cell>
          <cell r="AA957">
            <v>153</v>
          </cell>
          <cell r="AB957" t="str">
            <v>Non Filler</v>
          </cell>
          <cell r="AE957">
            <v>0</v>
          </cell>
          <cell r="AF957">
            <v>0</v>
          </cell>
          <cell r="AG957">
            <v>0</v>
          </cell>
          <cell r="AK957">
            <v>0</v>
          </cell>
          <cell r="AL957">
            <v>0</v>
          </cell>
          <cell r="AM957">
            <v>0</v>
          </cell>
          <cell r="AQ957">
            <v>0</v>
          </cell>
          <cell r="AR957">
            <v>0</v>
          </cell>
          <cell r="AS957">
            <v>0</v>
          </cell>
          <cell r="AX957" t="e">
            <v>#N/A</v>
          </cell>
          <cell r="AY957" t="e">
            <v>#N/A</v>
          </cell>
          <cell r="AZ957" t="e">
            <v>#N/A</v>
          </cell>
          <cell r="BA957">
            <v>0</v>
          </cell>
        </row>
        <row r="958">
          <cell r="B958">
            <v>3179</v>
          </cell>
          <cell r="C958" t="str">
            <v>NASIHAT ELLAHI</v>
          </cell>
          <cell r="D958" t="str">
            <v>NASROO KHAN</v>
          </cell>
          <cell r="E958" t="str">
            <v>NADIA TERRACE,</v>
          </cell>
          <cell r="F958" t="str">
            <v>R.NO.12,1ST FLOOR,</v>
          </cell>
          <cell r="G958" t="str">
            <v>NISHTER ROAD,BHIMPURA,</v>
          </cell>
          <cell r="H958" t="str">
            <v>KARACHI.</v>
          </cell>
          <cell r="K958">
            <v>931</v>
          </cell>
          <cell r="L958">
            <v>931</v>
          </cell>
          <cell r="M958">
            <v>0</v>
          </cell>
          <cell r="N958">
            <v>931</v>
          </cell>
          <cell r="O958">
            <v>233</v>
          </cell>
          <cell r="P958">
            <v>186</v>
          </cell>
          <cell r="Q958">
            <v>512</v>
          </cell>
          <cell r="U958" t="str">
            <v>NASIHAT ELLAHI</v>
          </cell>
          <cell r="V958" t="str">
            <v>51954289320</v>
          </cell>
          <cell r="Y958">
            <v>931</v>
          </cell>
          <cell r="Z958">
            <v>931</v>
          </cell>
          <cell r="AA958">
            <v>186</v>
          </cell>
          <cell r="AB958" t="str">
            <v>Non Filler</v>
          </cell>
          <cell r="AE958">
            <v>0</v>
          </cell>
          <cell r="AF958">
            <v>0</v>
          </cell>
          <cell r="AG958">
            <v>0</v>
          </cell>
          <cell r="AK958">
            <v>0</v>
          </cell>
          <cell r="AL958">
            <v>0</v>
          </cell>
          <cell r="AM958">
            <v>0</v>
          </cell>
          <cell r="AQ958">
            <v>0</v>
          </cell>
          <cell r="AR958">
            <v>0</v>
          </cell>
          <cell r="AS958">
            <v>0</v>
          </cell>
          <cell r="AX958" t="e">
            <v>#N/A</v>
          </cell>
          <cell r="AY958" t="e">
            <v>#N/A</v>
          </cell>
          <cell r="AZ958" t="e">
            <v>#N/A</v>
          </cell>
          <cell r="BA958">
            <v>0</v>
          </cell>
        </row>
        <row r="959">
          <cell r="B959">
            <v>3182</v>
          </cell>
          <cell r="C959" t="str">
            <v>MOHAMMAD RAFIQ</v>
          </cell>
          <cell r="D959" t="str">
            <v>MOHAMMAD SHARIF</v>
          </cell>
          <cell r="E959" t="str">
            <v>A-24, BLOCK-20</v>
          </cell>
          <cell r="F959" t="str">
            <v>F.B.AREA, KARACHI.</v>
          </cell>
          <cell r="K959">
            <v>391</v>
          </cell>
          <cell r="L959">
            <v>391</v>
          </cell>
          <cell r="M959">
            <v>0</v>
          </cell>
          <cell r="N959">
            <v>391</v>
          </cell>
          <cell r="O959">
            <v>98</v>
          </cell>
          <cell r="P959">
            <v>78</v>
          </cell>
          <cell r="Q959">
            <v>215</v>
          </cell>
          <cell r="U959" t="str">
            <v>MOHAMMAD RAFIQ</v>
          </cell>
          <cell r="Y959">
            <v>391</v>
          </cell>
          <cell r="Z959">
            <v>391</v>
          </cell>
          <cell r="AA959">
            <v>78</v>
          </cell>
          <cell r="AB959" t="str">
            <v>Non Filler</v>
          </cell>
          <cell r="AE959">
            <v>0</v>
          </cell>
          <cell r="AF959">
            <v>0</v>
          </cell>
          <cell r="AG959">
            <v>0</v>
          </cell>
          <cell r="AK959">
            <v>0</v>
          </cell>
          <cell r="AL959">
            <v>0</v>
          </cell>
          <cell r="AM959">
            <v>0</v>
          </cell>
          <cell r="AQ959">
            <v>0</v>
          </cell>
          <cell r="AR959">
            <v>0</v>
          </cell>
          <cell r="AS959">
            <v>0</v>
          </cell>
          <cell r="AX959" t="e">
            <v>#N/A</v>
          </cell>
          <cell r="AY959" t="e">
            <v>#N/A</v>
          </cell>
          <cell r="AZ959" t="e">
            <v>#N/A</v>
          </cell>
          <cell r="BA959">
            <v>0</v>
          </cell>
        </row>
        <row r="960">
          <cell r="B960">
            <v>3184</v>
          </cell>
          <cell r="C960" t="str">
            <v>MUHAMMAD ABDUL KALEEM</v>
          </cell>
          <cell r="D960" t="str">
            <v>MUHAMMAD ABDUL ALEEM</v>
          </cell>
          <cell r="E960" t="str">
            <v>B-156, BLOCK-N</v>
          </cell>
          <cell r="F960" t="str">
            <v>NORTH NAZIMABAD</v>
          </cell>
          <cell r="G960" t="str">
            <v>KARACHI.</v>
          </cell>
          <cell r="K960">
            <v>391</v>
          </cell>
          <cell r="L960">
            <v>391</v>
          </cell>
          <cell r="M960">
            <v>0</v>
          </cell>
          <cell r="N960">
            <v>391</v>
          </cell>
          <cell r="O960">
            <v>98</v>
          </cell>
          <cell r="P960">
            <v>78</v>
          </cell>
          <cell r="Q960">
            <v>215</v>
          </cell>
          <cell r="U960" t="str">
            <v>MUHAMMAD ABDUL KALEEM</v>
          </cell>
          <cell r="Y960">
            <v>391</v>
          </cell>
          <cell r="Z960">
            <v>391</v>
          </cell>
          <cell r="AA960">
            <v>78</v>
          </cell>
          <cell r="AB960" t="str">
            <v>Non Filler</v>
          </cell>
          <cell r="AE960">
            <v>0</v>
          </cell>
          <cell r="AF960">
            <v>0</v>
          </cell>
          <cell r="AG960">
            <v>0</v>
          </cell>
          <cell r="AK960">
            <v>0</v>
          </cell>
          <cell r="AL960">
            <v>0</v>
          </cell>
          <cell r="AM960">
            <v>0</v>
          </cell>
          <cell r="AQ960">
            <v>0</v>
          </cell>
          <cell r="AR960">
            <v>0</v>
          </cell>
          <cell r="AS960">
            <v>0</v>
          </cell>
          <cell r="AX960" t="e">
            <v>#N/A</v>
          </cell>
          <cell r="AY960" t="e">
            <v>#N/A</v>
          </cell>
          <cell r="AZ960" t="e">
            <v>#N/A</v>
          </cell>
          <cell r="BA960">
            <v>0</v>
          </cell>
        </row>
        <row r="961">
          <cell r="B961">
            <v>3185</v>
          </cell>
          <cell r="C961" t="str">
            <v>FARIDD UR REHMAN</v>
          </cell>
          <cell r="D961" t="str">
            <v>ABDUL REHMAN</v>
          </cell>
          <cell r="E961" t="str">
            <v>H.NO. 1727-335</v>
          </cell>
          <cell r="F961" t="str">
            <v>DILAWAR MUHALLA BALDIA TOWN</v>
          </cell>
          <cell r="G961" t="str">
            <v>KARACHI.</v>
          </cell>
          <cell r="K961">
            <v>391</v>
          </cell>
          <cell r="L961">
            <v>391</v>
          </cell>
          <cell r="M961">
            <v>0</v>
          </cell>
          <cell r="N961">
            <v>391</v>
          </cell>
          <cell r="O961">
            <v>98</v>
          </cell>
          <cell r="P961">
            <v>78</v>
          </cell>
          <cell r="Q961">
            <v>215</v>
          </cell>
          <cell r="U961" t="str">
            <v>FARIDD UR REHMAN</v>
          </cell>
          <cell r="Y961">
            <v>391</v>
          </cell>
          <cell r="Z961">
            <v>391</v>
          </cell>
          <cell r="AA961">
            <v>78</v>
          </cell>
          <cell r="AB961" t="str">
            <v>Non Filler</v>
          </cell>
          <cell r="AE961">
            <v>0</v>
          </cell>
          <cell r="AF961">
            <v>0</v>
          </cell>
          <cell r="AG961">
            <v>0</v>
          </cell>
          <cell r="AK961">
            <v>0</v>
          </cell>
          <cell r="AL961">
            <v>0</v>
          </cell>
          <cell r="AM961">
            <v>0</v>
          </cell>
          <cell r="AQ961">
            <v>0</v>
          </cell>
          <cell r="AR961">
            <v>0</v>
          </cell>
          <cell r="AS961">
            <v>0</v>
          </cell>
          <cell r="AX961" t="e">
            <v>#N/A</v>
          </cell>
          <cell r="AY961" t="e">
            <v>#N/A</v>
          </cell>
          <cell r="AZ961" t="e">
            <v>#N/A</v>
          </cell>
          <cell r="BA961">
            <v>0</v>
          </cell>
        </row>
        <row r="962">
          <cell r="B962">
            <v>3186</v>
          </cell>
          <cell r="C962" t="str">
            <v>RAJA MUHAMMAD IQBAL</v>
          </cell>
          <cell r="D962" t="str">
            <v>RAJA SAJAWAL KHAN</v>
          </cell>
          <cell r="E962" t="str">
            <v>84/2, 4TH FLOOR,</v>
          </cell>
          <cell r="F962" t="str">
            <v>PHASE IV, D.H.A.,</v>
          </cell>
          <cell r="G962" t="str">
            <v>KARACHI.</v>
          </cell>
          <cell r="K962">
            <v>391</v>
          </cell>
          <cell r="L962">
            <v>391</v>
          </cell>
          <cell r="M962">
            <v>0</v>
          </cell>
          <cell r="N962">
            <v>391</v>
          </cell>
          <cell r="O962">
            <v>98</v>
          </cell>
          <cell r="P962">
            <v>78</v>
          </cell>
          <cell r="Q962">
            <v>215</v>
          </cell>
          <cell r="U962" t="str">
            <v>RAJA MUHAMMAD IQBAL</v>
          </cell>
          <cell r="Y962">
            <v>391</v>
          </cell>
          <cell r="Z962">
            <v>391</v>
          </cell>
          <cell r="AA962">
            <v>78</v>
          </cell>
          <cell r="AB962" t="str">
            <v>Non Filler</v>
          </cell>
          <cell r="AE962">
            <v>0</v>
          </cell>
          <cell r="AF962">
            <v>0</v>
          </cell>
          <cell r="AG962">
            <v>0</v>
          </cell>
          <cell r="AK962">
            <v>0</v>
          </cell>
          <cell r="AL962">
            <v>0</v>
          </cell>
          <cell r="AM962">
            <v>0</v>
          </cell>
          <cell r="AQ962">
            <v>0</v>
          </cell>
          <cell r="AR962">
            <v>0</v>
          </cell>
          <cell r="AS962">
            <v>0</v>
          </cell>
          <cell r="AX962" t="e">
            <v>#N/A</v>
          </cell>
          <cell r="AY962" t="e">
            <v>#N/A</v>
          </cell>
          <cell r="AZ962" t="e">
            <v>#N/A</v>
          </cell>
          <cell r="BA962">
            <v>0</v>
          </cell>
        </row>
        <row r="963">
          <cell r="B963">
            <v>3187</v>
          </cell>
          <cell r="C963" t="str">
            <v>RAJA MOHD SAJJAD</v>
          </cell>
          <cell r="D963" t="str">
            <v>RAJA MOHD ZAHOOR</v>
          </cell>
          <cell r="E963" t="str">
            <v>84/2, 4TH FLOOR,</v>
          </cell>
          <cell r="F963" t="str">
            <v>PHASE IV, D.H.A.,</v>
          </cell>
          <cell r="G963" t="str">
            <v>KARACHI.</v>
          </cell>
          <cell r="K963">
            <v>50</v>
          </cell>
          <cell r="L963">
            <v>50</v>
          </cell>
          <cell r="M963">
            <v>0</v>
          </cell>
          <cell r="N963">
            <v>50</v>
          </cell>
          <cell r="O963">
            <v>13</v>
          </cell>
          <cell r="P963">
            <v>10</v>
          </cell>
          <cell r="Q963">
            <v>27</v>
          </cell>
          <cell r="U963" t="str">
            <v>RAJA MOHD SAJJAD</v>
          </cell>
          <cell r="Y963">
            <v>50</v>
          </cell>
          <cell r="Z963">
            <v>50</v>
          </cell>
          <cell r="AA963">
            <v>10</v>
          </cell>
          <cell r="AB963" t="str">
            <v>Non Filler</v>
          </cell>
          <cell r="AE963">
            <v>0</v>
          </cell>
          <cell r="AF963">
            <v>0</v>
          </cell>
          <cell r="AG963">
            <v>0</v>
          </cell>
          <cell r="AK963">
            <v>0</v>
          </cell>
          <cell r="AL963">
            <v>0</v>
          </cell>
          <cell r="AM963">
            <v>0</v>
          </cell>
          <cell r="AQ963">
            <v>0</v>
          </cell>
          <cell r="AR963">
            <v>0</v>
          </cell>
          <cell r="AS963">
            <v>0</v>
          </cell>
          <cell r="AX963" t="e">
            <v>#N/A</v>
          </cell>
          <cell r="AY963" t="e">
            <v>#N/A</v>
          </cell>
          <cell r="AZ963" t="e">
            <v>#N/A</v>
          </cell>
          <cell r="BA963">
            <v>0</v>
          </cell>
        </row>
        <row r="964">
          <cell r="B964">
            <v>3188</v>
          </cell>
          <cell r="C964" t="str">
            <v>MRS. PARVEEN AKHTAR</v>
          </cell>
          <cell r="D964" t="str">
            <v>W/O. MOHAMMAD JAVED LATIF</v>
          </cell>
          <cell r="E964" t="str">
            <v>279/14 PUNJAB COLONY</v>
          </cell>
          <cell r="F964" t="str">
            <v>GIZRI ROAD, KARACHI-75600.</v>
          </cell>
          <cell r="K964">
            <v>391</v>
          </cell>
          <cell r="L964">
            <v>391</v>
          </cell>
          <cell r="M964">
            <v>0</v>
          </cell>
          <cell r="N964">
            <v>391</v>
          </cell>
          <cell r="O964">
            <v>98</v>
          </cell>
          <cell r="P964">
            <v>78</v>
          </cell>
          <cell r="Q964">
            <v>215</v>
          </cell>
          <cell r="U964" t="str">
            <v>MRS. PARVEEN AKHTAR</v>
          </cell>
          <cell r="Y964">
            <v>391</v>
          </cell>
          <cell r="Z964">
            <v>391</v>
          </cell>
          <cell r="AA964">
            <v>78</v>
          </cell>
          <cell r="AB964" t="str">
            <v>Non Filler</v>
          </cell>
          <cell r="AE964">
            <v>0</v>
          </cell>
          <cell r="AF964">
            <v>0</v>
          </cell>
          <cell r="AG964">
            <v>0</v>
          </cell>
          <cell r="AK964">
            <v>0</v>
          </cell>
          <cell r="AL964">
            <v>0</v>
          </cell>
          <cell r="AM964">
            <v>0</v>
          </cell>
          <cell r="AQ964">
            <v>0</v>
          </cell>
          <cell r="AR964">
            <v>0</v>
          </cell>
          <cell r="AS964">
            <v>0</v>
          </cell>
          <cell r="AX964" t="e">
            <v>#N/A</v>
          </cell>
          <cell r="AY964" t="e">
            <v>#N/A</v>
          </cell>
          <cell r="AZ964" t="e">
            <v>#N/A</v>
          </cell>
          <cell r="BA964">
            <v>0</v>
          </cell>
        </row>
        <row r="965">
          <cell r="B965">
            <v>3189</v>
          </cell>
          <cell r="C965" t="str">
            <v>HABEEB BIN WAHEED</v>
          </cell>
          <cell r="D965" t="str">
            <v>LATE M.A. WAHEED KHAN</v>
          </cell>
          <cell r="E965" t="str">
            <v>H.NO. N-116,</v>
          </cell>
          <cell r="F965" t="str">
            <v>KORANGI NO. 3.5,</v>
          </cell>
          <cell r="G965" t="str">
            <v>KARACHI.</v>
          </cell>
          <cell r="K965">
            <v>602</v>
          </cell>
          <cell r="L965">
            <v>602</v>
          </cell>
          <cell r="M965">
            <v>0</v>
          </cell>
          <cell r="N965">
            <v>602</v>
          </cell>
          <cell r="O965">
            <v>151</v>
          </cell>
          <cell r="P965">
            <v>120</v>
          </cell>
          <cell r="Q965">
            <v>331</v>
          </cell>
          <cell r="U965" t="str">
            <v>HABEEB BIN WAHEED</v>
          </cell>
          <cell r="Y965">
            <v>602</v>
          </cell>
          <cell r="Z965">
            <v>602</v>
          </cell>
          <cell r="AA965">
            <v>120</v>
          </cell>
          <cell r="AB965" t="str">
            <v>Non Filler</v>
          </cell>
          <cell r="AE965">
            <v>0</v>
          </cell>
          <cell r="AF965">
            <v>0</v>
          </cell>
          <cell r="AG965">
            <v>0</v>
          </cell>
          <cell r="AK965">
            <v>0</v>
          </cell>
          <cell r="AL965">
            <v>0</v>
          </cell>
          <cell r="AM965">
            <v>0</v>
          </cell>
          <cell r="AQ965">
            <v>0</v>
          </cell>
          <cell r="AR965">
            <v>0</v>
          </cell>
          <cell r="AS965">
            <v>0</v>
          </cell>
          <cell r="AX965" t="e">
            <v>#N/A</v>
          </cell>
          <cell r="AY965" t="e">
            <v>#N/A</v>
          </cell>
          <cell r="AZ965" t="e">
            <v>#N/A</v>
          </cell>
          <cell r="BA965">
            <v>0</v>
          </cell>
        </row>
        <row r="966">
          <cell r="B966">
            <v>3192</v>
          </cell>
          <cell r="C966" t="str">
            <v>IMTIAZ AHMED KHAN</v>
          </cell>
          <cell r="D966" t="str">
            <v>ISLAM GUL</v>
          </cell>
          <cell r="E966" t="str">
            <v>AL BURHAN ARCADE 501/B</v>
          </cell>
          <cell r="F966" t="str">
            <v>5TH FLOOR, SHOE MARKET,</v>
          </cell>
          <cell r="G966" t="str">
            <v>OFF. NISHTER ROAD, KARACHI.</v>
          </cell>
          <cell r="K966">
            <v>9</v>
          </cell>
          <cell r="L966">
            <v>9</v>
          </cell>
          <cell r="M966">
            <v>0</v>
          </cell>
          <cell r="N966">
            <v>9</v>
          </cell>
          <cell r="O966">
            <v>2</v>
          </cell>
          <cell r="P966">
            <v>2</v>
          </cell>
          <cell r="Q966">
            <v>5</v>
          </cell>
          <cell r="U966" t="str">
            <v>IMTIAZ AHMED KHAN</v>
          </cell>
          <cell r="Y966">
            <v>9</v>
          </cell>
          <cell r="Z966">
            <v>9</v>
          </cell>
          <cell r="AA966">
            <v>2</v>
          </cell>
          <cell r="AB966" t="str">
            <v>Non Filler</v>
          </cell>
          <cell r="AE966">
            <v>0</v>
          </cell>
          <cell r="AF966">
            <v>0</v>
          </cell>
          <cell r="AG966">
            <v>0</v>
          </cell>
          <cell r="AK966">
            <v>0</v>
          </cell>
          <cell r="AL966">
            <v>0</v>
          </cell>
          <cell r="AM966">
            <v>0</v>
          </cell>
          <cell r="AQ966">
            <v>0</v>
          </cell>
          <cell r="AR966">
            <v>0</v>
          </cell>
          <cell r="AS966">
            <v>0</v>
          </cell>
          <cell r="AX966" t="e">
            <v>#N/A</v>
          </cell>
          <cell r="AY966" t="e">
            <v>#N/A</v>
          </cell>
          <cell r="AZ966" t="e">
            <v>#N/A</v>
          </cell>
          <cell r="BA966">
            <v>0</v>
          </cell>
        </row>
        <row r="967">
          <cell r="B967">
            <v>3193</v>
          </cell>
          <cell r="C967" t="str">
            <v>MOHD HABIB UL HASSAN</v>
          </cell>
          <cell r="D967" t="str">
            <v>S. M. NOOR UL HASSAN</v>
          </cell>
          <cell r="E967" t="str">
            <v>AL AZAM SQUARE H/13,</v>
          </cell>
          <cell r="F967" t="str">
            <v>3RD FLOOR, F.B.AREA,</v>
          </cell>
          <cell r="G967" t="str">
            <v>KARACHI.</v>
          </cell>
          <cell r="K967">
            <v>17</v>
          </cell>
          <cell r="L967">
            <v>17</v>
          </cell>
          <cell r="M967">
            <v>0</v>
          </cell>
          <cell r="N967">
            <v>17</v>
          </cell>
          <cell r="O967">
            <v>4</v>
          </cell>
          <cell r="P967">
            <v>3</v>
          </cell>
          <cell r="Q967">
            <v>10</v>
          </cell>
          <cell r="U967" t="str">
            <v>MOHD HABIB UL HASSAN</v>
          </cell>
          <cell r="Y967">
            <v>17</v>
          </cell>
          <cell r="Z967">
            <v>17</v>
          </cell>
          <cell r="AA967">
            <v>3</v>
          </cell>
          <cell r="AB967" t="str">
            <v>Non Filler</v>
          </cell>
          <cell r="AE967">
            <v>0</v>
          </cell>
          <cell r="AF967">
            <v>0</v>
          </cell>
          <cell r="AG967">
            <v>0</v>
          </cell>
          <cell r="AK967">
            <v>0</v>
          </cell>
          <cell r="AL967">
            <v>0</v>
          </cell>
          <cell r="AM967">
            <v>0</v>
          </cell>
          <cell r="AQ967">
            <v>0</v>
          </cell>
          <cell r="AR967">
            <v>0</v>
          </cell>
          <cell r="AS967">
            <v>0</v>
          </cell>
          <cell r="AX967" t="e">
            <v>#N/A</v>
          </cell>
          <cell r="AY967" t="e">
            <v>#N/A</v>
          </cell>
          <cell r="AZ967" t="e">
            <v>#N/A</v>
          </cell>
          <cell r="BA967">
            <v>0</v>
          </cell>
        </row>
        <row r="968">
          <cell r="B968">
            <v>3194</v>
          </cell>
          <cell r="C968" t="str">
            <v>MOHD AKRAM</v>
          </cell>
          <cell r="D968" t="str">
            <v>GULAM MEHDI</v>
          </cell>
          <cell r="E968" t="str">
            <v>AL AZAM SQUARE H/13,</v>
          </cell>
          <cell r="F968" t="str">
            <v>3RD FLOOR, F.B.AREA,</v>
          </cell>
          <cell r="G968" t="str">
            <v>KARACHI.</v>
          </cell>
          <cell r="K968">
            <v>17</v>
          </cell>
          <cell r="L968">
            <v>17</v>
          </cell>
          <cell r="M968">
            <v>0</v>
          </cell>
          <cell r="N968">
            <v>17</v>
          </cell>
          <cell r="O968">
            <v>4</v>
          </cell>
          <cell r="P968">
            <v>3</v>
          </cell>
          <cell r="Q968">
            <v>10</v>
          </cell>
          <cell r="U968" t="str">
            <v>MOHD AKRAM</v>
          </cell>
          <cell r="Y968">
            <v>17</v>
          </cell>
          <cell r="Z968">
            <v>17</v>
          </cell>
          <cell r="AA968">
            <v>3</v>
          </cell>
          <cell r="AB968" t="str">
            <v>Non Filler</v>
          </cell>
          <cell r="AE968">
            <v>0</v>
          </cell>
          <cell r="AF968">
            <v>0</v>
          </cell>
          <cell r="AG968">
            <v>0</v>
          </cell>
          <cell r="AK968">
            <v>0</v>
          </cell>
          <cell r="AL968">
            <v>0</v>
          </cell>
          <cell r="AM968">
            <v>0</v>
          </cell>
          <cell r="AQ968">
            <v>0</v>
          </cell>
          <cell r="AR968">
            <v>0</v>
          </cell>
          <cell r="AS968">
            <v>0</v>
          </cell>
          <cell r="AX968" t="e">
            <v>#N/A</v>
          </cell>
          <cell r="AY968" t="e">
            <v>#N/A</v>
          </cell>
          <cell r="AZ968" t="e">
            <v>#N/A</v>
          </cell>
          <cell r="BA968">
            <v>0</v>
          </cell>
        </row>
        <row r="969">
          <cell r="B969">
            <v>3195</v>
          </cell>
          <cell r="C969" t="str">
            <v>MOHD SULEMAN</v>
          </cell>
          <cell r="D969" t="str">
            <v>SULEMAN PASHA</v>
          </cell>
          <cell r="E969" t="str">
            <v>AL AZAM SQUARE H/13,</v>
          </cell>
          <cell r="F969" t="str">
            <v>3RD FLOOR, F.B.AREA,</v>
          </cell>
          <cell r="G969" t="str">
            <v>KARACHI.</v>
          </cell>
          <cell r="K969">
            <v>17</v>
          </cell>
          <cell r="L969">
            <v>17</v>
          </cell>
          <cell r="M969">
            <v>0</v>
          </cell>
          <cell r="N969">
            <v>17</v>
          </cell>
          <cell r="O969">
            <v>4</v>
          </cell>
          <cell r="P969">
            <v>3</v>
          </cell>
          <cell r="Q969">
            <v>10</v>
          </cell>
          <cell r="U969" t="str">
            <v>MOHD SULEMAN</v>
          </cell>
          <cell r="Y969">
            <v>17</v>
          </cell>
          <cell r="Z969">
            <v>17</v>
          </cell>
          <cell r="AA969">
            <v>3</v>
          </cell>
          <cell r="AB969" t="str">
            <v>Non Filler</v>
          </cell>
          <cell r="AE969">
            <v>0</v>
          </cell>
          <cell r="AF969">
            <v>0</v>
          </cell>
          <cell r="AG969">
            <v>0</v>
          </cell>
          <cell r="AK969">
            <v>0</v>
          </cell>
          <cell r="AL969">
            <v>0</v>
          </cell>
          <cell r="AM969">
            <v>0</v>
          </cell>
          <cell r="AQ969">
            <v>0</v>
          </cell>
          <cell r="AR969">
            <v>0</v>
          </cell>
          <cell r="AS969">
            <v>0</v>
          </cell>
          <cell r="AX969" t="e">
            <v>#N/A</v>
          </cell>
          <cell r="AY969" t="e">
            <v>#N/A</v>
          </cell>
          <cell r="AZ969" t="e">
            <v>#N/A</v>
          </cell>
          <cell r="BA969">
            <v>0</v>
          </cell>
        </row>
        <row r="970">
          <cell r="B970">
            <v>3197</v>
          </cell>
          <cell r="C970" t="str">
            <v>MOHD HAROON</v>
          </cell>
          <cell r="D970" t="str">
            <v>HABIB</v>
          </cell>
          <cell r="E970" t="str">
            <v>NOOR MAHAL 5TH FLOOR,</v>
          </cell>
          <cell r="F970" t="str">
            <v>RAMJOMIYA ROAD, NEAR SHAMA PALACE,</v>
          </cell>
          <cell r="G970" t="str">
            <v>SHOE MARKET, KARACHI.</v>
          </cell>
          <cell r="K970">
            <v>251</v>
          </cell>
          <cell r="L970">
            <v>251</v>
          </cell>
          <cell r="M970">
            <v>0</v>
          </cell>
          <cell r="N970">
            <v>251</v>
          </cell>
          <cell r="O970">
            <v>63</v>
          </cell>
          <cell r="P970">
            <v>50</v>
          </cell>
          <cell r="Q970">
            <v>138</v>
          </cell>
          <cell r="U970" t="str">
            <v>MOHD HAROON</v>
          </cell>
          <cell r="Y970">
            <v>251</v>
          </cell>
          <cell r="Z970">
            <v>251</v>
          </cell>
          <cell r="AA970">
            <v>50</v>
          </cell>
          <cell r="AB970" t="str">
            <v>Non Filler</v>
          </cell>
          <cell r="AE970">
            <v>0</v>
          </cell>
          <cell r="AF970">
            <v>0</v>
          </cell>
          <cell r="AG970">
            <v>0</v>
          </cell>
          <cell r="AK970">
            <v>0</v>
          </cell>
          <cell r="AL970">
            <v>0</v>
          </cell>
          <cell r="AM970">
            <v>0</v>
          </cell>
          <cell r="AQ970">
            <v>0</v>
          </cell>
          <cell r="AR970">
            <v>0</v>
          </cell>
          <cell r="AS970">
            <v>0</v>
          </cell>
          <cell r="AX970" t="e">
            <v>#N/A</v>
          </cell>
          <cell r="AY970" t="e">
            <v>#N/A</v>
          </cell>
          <cell r="AZ970" t="e">
            <v>#N/A</v>
          </cell>
          <cell r="BA970">
            <v>0</v>
          </cell>
        </row>
        <row r="971">
          <cell r="B971">
            <v>3198</v>
          </cell>
          <cell r="C971" t="str">
            <v>NASEEM ASHRAF CHISHTI</v>
          </cell>
          <cell r="D971" t="str">
            <v>ABDUL WAHAB CHISHTI</v>
          </cell>
          <cell r="E971" t="str">
            <v>AL-BURHAN ARCADE 501,</v>
          </cell>
          <cell r="F971" t="str">
            <v>5TH FLOOR, SHOE MARKET,</v>
          </cell>
          <cell r="G971" t="str">
            <v>NISHTER ROAD, KARACHI.</v>
          </cell>
          <cell r="K971">
            <v>17</v>
          </cell>
          <cell r="L971">
            <v>17</v>
          </cell>
          <cell r="M971">
            <v>0</v>
          </cell>
          <cell r="N971">
            <v>17</v>
          </cell>
          <cell r="O971">
            <v>4</v>
          </cell>
          <cell r="P971">
            <v>3</v>
          </cell>
          <cell r="Q971">
            <v>10</v>
          </cell>
          <cell r="U971" t="str">
            <v>NASEEM ASHRAF CHISHTI</v>
          </cell>
          <cell r="Y971">
            <v>17</v>
          </cell>
          <cell r="Z971">
            <v>17</v>
          </cell>
          <cell r="AA971">
            <v>3</v>
          </cell>
          <cell r="AB971" t="str">
            <v>Non Filler</v>
          </cell>
          <cell r="AE971">
            <v>0</v>
          </cell>
          <cell r="AF971">
            <v>0</v>
          </cell>
          <cell r="AG971">
            <v>0</v>
          </cell>
          <cell r="AK971">
            <v>0</v>
          </cell>
          <cell r="AL971">
            <v>0</v>
          </cell>
          <cell r="AM971">
            <v>0</v>
          </cell>
          <cell r="AQ971">
            <v>0</v>
          </cell>
          <cell r="AR971">
            <v>0</v>
          </cell>
          <cell r="AS971">
            <v>0</v>
          </cell>
          <cell r="AX971" t="e">
            <v>#N/A</v>
          </cell>
          <cell r="AY971" t="e">
            <v>#N/A</v>
          </cell>
          <cell r="AZ971" t="e">
            <v>#N/A</v>
          </cell>
          <cell r="BA971">
            <v>0</v>
          </cell>
        </row>
        <row r="972">
          <cell r="B972">
            <v>3200</v>
          </cell>
          <cell r="C972" t="str">
            <v>GULAM MHIYYDDIN</v>
          </cell>
          <cell r="D972" t="str">
            <v>DIN MOHAMMAD</v>
          </cell>
          <cell r="E972" t="str">
            <v>AL AZAM SQUARE H/13</v>
          </cell>
          <cell r="F972" t="str">
            <v>3RD FLOOR, F.B.AREA,</v>
          </cell>
          <cell r="G972" t="str">
            <v>KARACHI.</v>
          </cell>
          <cell r="K972">
            <v>4</v>
          </cell>
          <cell r="L972">
            <v>4</v>
          </cell>
          <cell r="M972">
            <v>0</v>
          </cell>
          <cell r="N972">
            <v>4</v>
          </cell>
          <cell r="O972">
            <v>1</v>
          </cell>
          <cell r="P972">
            <v>1</v>
          </cell>
          <cell r="Q972">
            <v>2</v>
          </cell>
          <cell r="U972" t="str">
            <v>GULAM MHIYYDDIN</v>
          </cell>
          <cell r="Y972">
            <v>4</v>
          </cell>
          <cell r="Z972">
            <v>4</v>
          </cell>
          <cell r="AA972">
            <v>1</v>
          </cell>
          <cell r="AB972" t="str">
            <v>Non Filler</v>
          </cell>
          <cell r="AE972">
            <v>0</v>
          </cell>
          <cell r="AF972">
            <v>0</v>
          </cell>
          <cell r="AG972">
            <v>0</v>
          </cell>
          <cell r="AK972">
            <v>0</v>
          </cell>
          <cell r="AL972">
            <v>0</v>
          </cell>
          <cell r="AM972">
            <v>0</v>
          </cell>
          <cell r="AQ972">
            <v>0</v>
          </cell>
          <cell r="AR972">
            <v>0</v>
          </cell>
          <cell r="AS972">
            <v>0</v>
          </cell>
          <cell r="AX972" t="e">
            <v>#N/A</v>
          </cell>
          <cell r="AY972" t="e">
            <v>#N/A</v>
          </cell>
          <cell r="AZ972" t="e">
            <v>#N/A</v>
          </cell>
          <cell r="BA972">
            <v>0</v>
          </cell>
        </row>
        <row r="973">
          <cell r="B973">
            <v>3207</v>
          </cell>
          <cell r="C973" t="str">
            <v>MUSARAT SHAHEEN</v>
          </cell>
          <cell r="D973" t="str">
            <v>KHURSHID AHMED</v>
          </cell>
          <cell r="E973" t="str">
            <v>NOOR MAHAL 52-A, 5TH FLOOR</v>
          </cell>
          <cell r="F973" t="str">
            <v>RAMJISOMIYA ROAD, NEAR SHAMA PALACE</v>
          </cell>
          <cell r="G973" t="str">
            <v>SHOE MARKE, NISHTER ROAD, KARACHI.</v>
          </cell>
          <cell r="K973">
            <v>519</v>
          </cell>
          <cell r="L973">
            <v>519</v>
          </cell>
          <cell r="M973">
            <v>0</v>
          </cell>
          <cell r="N973">
            <v>519</v>
          </cell>
          <cell r="O973">
            <v>130</v>
          </cell>
          <cell r="P973">
            <v>104</v>
          </cell>
          <cell r="Q973">
            <v>285</v>
          </cell>
          <cell r="U973" t="str">
            <v>MUSARAT SHAHEEN</v>
          </cell>
          <cell r="Y973">
            <v>519</v>
          </cell>
          <cell r="Z973">
            <v>519</v>
          </cell>
          <cell r="AA973">
            <v>104</v>
          </cell>
          <cell r="AB973" t="str">
            <v>Non Filler</v>
          </cell>
          <cell r="AE973">
            <v>0</v>
          </cell>
          <cell r="AF973">
            <v>0</v>
          </cell>
          <cell r="AG973">
            <v>0</v>
          </cell>
          <cell r="AK973">
            <v>0</v>
          </cell>
          <cell r="AL973">
            <v>0</v>
          </cell>
          <cell r="AM973">
            <v>0</v>
          </cell>
          <cell r="AQ973">
            <v>0</v>
          </cell>
          <cell r="AR973">
            <v>0</v>
          </cell>
          <cell r="AS973">
            <v>0</v>
          </cell>
          <cell r="AX973" t="e">
            <v>#N/A</v>
          </cell>
          <cell r="AY973" t="e">
            <v>#N/A</v>
          </cell>
          <cell r="AZ973" t="e">
            <v>#N/A</v>
          </cell>
          <cell r="BA973">
            <v>0</v>
          </cell>
        </row>
        <row r="974">
          <cell r="B974">
            <v>3222</v>
          </cell>
          <cell r="C974" t="str">
            <v>MUHAMMAD ALI</v>
          </cell>
          <cell r="D974" t="str">
            <v>LATIF AHMAD</v>
          </cell>
          <cell r="E974" t="str">
            <v>HOUSE NO.R-54,BLOCK NO.13-E,</v>
          </cell>
          <cell r="F974" t="str">
            <v>NEAR BAGH-E-MEHRAN,MASJID-E-AQSA,</v>
          </cell>
          <cell r="G974" t="str">
            <v>GULSHAN-E-IQBAL,KARACHI EAST,</v>
          </cell>
          <cell r="H974" t="str">
            <v>KARACHI.</v>
          </cell>
          <cell r="K974">
            <v>965</v>
          </cell>
          <cell r="L974">
            <v>965</v>
          </cell>
          <cell r="M974">
            <v>0</v>
          </cell>
          <cell r="N974">
            <v>965</v>
          </cell>
          <cell r="O974">
            <v>241</v>
          </cell>
          <cell r="P974">
            <v>193</v>
          </cell>
          <cell r="Q974">
            <v>531</v>
          </cell>
          <cell r="U974" t="str">
            <v>MUHAMMAD ALI</v>
          </cell>
          <cell r="V974" t="str">
            <v>4220105269935</v>
          </cell>
          <cell r="Y974">
            <v>965</v>
          </cell>
          <cell r="Z974">
            <v>965</v>
          </cell>
          <cell r="AA974">
            <v>193</v>
          </cell>
          <cell r="AB974" t="str">
            <v>Non Filler</v>
          </cell>
          <cell r="AE974">
            <v>0</v>
          </cell>
          <cell r="AF974">
            <v>0</v>
          </cell>
          <cell r="AG974">
            <v>0</v>
          </cell>
          <cell r="AK974">
            <v>0</v>
          </cell>
          <cell r="AL974">
            <v>0</v>
          </cell>
          <cell r="AM974">
            <v>0</v>
          </cell>
          <cell r="AQ974">
            <v>0</v>
          </cell>
          <cell r="AR974">
            <v>0</v>
          </cell>
          <cell r="AS974">
            <v>0</v>
          </cell>
          <cell r="AX974" t="e">
            <v>#N/A</v>
          </cell>
          <cell r="AY974" t="str">
            <v>-</v>
          </cell>
          <cell r="AZ974" t="e">
            <v>#N/A</v>
          </cell>
          <cell r="BA974">
            <v>531</v>
          </cell>
        </row>
        <row r="975">
          <cell r="B975">
            <v>3223</v>
          </cell>
          <cell r="C975" t="str">
            <v>ROSHAN ALI</v>
          </cell>
          <cell r="D975" t="str">
            <v>AKBER ALI</v>
          </cell>
          <cell r="E975" t="str">
            <v>FLAT NO.103, BLOCK A, IST FLOOR,</v>
          </cell>
          <cell r="F975" t="str">
            <v>HEAVEN HEIGHTS, JAMSHED QTR.,</v>
          </cell>
          <cell r="G975" t="str">
            <v>KARACHI-74550</v>
          </cell>
          <cell r="K975">
            <v>251</v>
          </cell>
          <cell r="L975">
            <v>251</v>
          </cell>
          <cell r="M975">
            <v>0</v>
          </cell>
          <cell r="N975">
            <v>251</v>
          </cell>
          <cell r="O975">
            <v>63</v>
          </cell>
          <cell r="P975">
            <v>50</v>
          </cell>
          <cell r="Q975">
            <v>138</v>
          </cell>
          <cell r="U975" t="str">
            <v>ROSHAN ALI</v>
          </cell>
          <cell r="Y975">
            <v>251</v>
          </cell>
          <cell r="Z975">
            <v>251</v>
          </cell>
          <cell r="AA975">
            <v>50</v>
          </cell>
          <cell r="AB975" t="str">
            <v>Non Filler</v>
          </cell>
          <cell r="AE975">
            <v>0</v>
          </cell>
          <cell r="AF975">
            <v>0</v>
          </cell>
          <cell r="AG975">
            <v>0</v>
          </cell>
          <cell r="AK975">
            <v>0</v>
          </cell>
          <cell r="AL975">
            <v>0</v>
          </cell>
          <cell r="AM975">
            <v>0</v>
          </cell>
          <cell r="AQ975">
            <v>0</v>
          </cell>
          <cell r="AR975">
            <v>0</v>
          </cell>
          <cell r="AS975">
            <v>0</v>
          </cell>
          <cell r="AX975" t="e">
            <v>#N/A</v>
          </cell>
          <cell r="AY975" t="e">
            <v>#N/A</v>
          </cell>
          <cell r="AZ975" t="e">
            <v>#N/A</v>
          </cell>
          <cell r="BA975">
            <v>0</v>
          </cell>
        </row>
        <row r="976">
          <cell r="B976">
            <v>3224</v>
          </cell>
          <cell r="C976" t="str">
            <v>GULSHAN BANO</v>
          </cell>
          <cell r="D976" t="str">
            <v>AKBER ALI</v>
          </cell>
          <cell r="E976" t="str">
            <v>NO.103, BLOCK A, IST FLOOR,</v>
          </cell>
          <cell r="F976" t="str">
            <v>HEAVEN HEIGHTS, JAMSHED QTR.,</v>
          </cell>
          <cell r="G976" t="str">
            <v>KARACHI-74550.</v>
          </cell>
          <cell r="K976">
            <v>251</v>
          </cell>
          <cell r="L976">
            <v>251</v>
          </cell>
          <cell r="M976">
            <v>0</v>
          </cell>
          <cell r="N976">
            <v>251</v>
          </cell>
          <cell r="O976">
            <v>63</v>
          </cell>
          <cell r="P976">
            <v>50</v>
          </cell>
          <cell r="Q976">
            <v>138</v>
          </cell>
          <cell r="U976" t="str">
            <v>GULSHAN BANO</v>
          </cell>
          <cell r="Y976">
            <v>251</v>
          </cell>
          <cell r="Z976">
            <v>251</v>
          </cell>
          <cell r="AA976">
            <v>50</v>
          </cell>
          <cell r="AB976" t="str">
            <v>Non Filler</v>
          </cell>
          <cell r="AE976">
            <v>0</v>
          </cell>
          <cell r="AF976">
            <v>0</v>
          </cell>
          <cell r="AG976">
            <v>0</v>
          </cell>
          <cell r="AK976">
            <v>0</v>
          </cell>
          <cell r="AL976">
            <v>0</v>
          </cell>
          <cell r="AM976">
            <v>0</v>
          </cell>
          <cell r="AQ976">
            <v>0</v>
          </cell>
          <cell r="AR976">
            <v>0</v>
          </cell>
          <cell r="AS976">
            <v>0</v>
          </cell>
          <cell r="AX976" t="e">
            <v>#N/A</v>
          </cell>
          <cell r="AY976" t="e">
            <v>#N/A</v>
          </cell>
          <cell r="AZ976" t="e">
            <v>#N/A</v>
          </cell>
          <cell r="BA976">
            <v>0</v>
          </cell>
        </row>
        <row r="977">
          <cell r="B977">
            <v>3226</v>
          </cell>
          <cell r="C977" t="str">
            <v>TANU MAL</v>
          </cell>
          <cell r="D977" t="str">
            <v>MALJI MAL</v>
          </cell>
          <cell r="E977" t="str">
            <v>B/13, 3rd FLOOR ZAHEER PLAZA,</v>
          </cell>
          <cell r="F977" t="str">
            <v>KASHANA HAIDERI STREET,</v>
          </cell>
          <cell r="G977" t="str">
            <v>PLOT# 332,GARDEN WEST,</v>
          </cell>
          <cell r="H977" t="str">
            <v>KARACHI.</v>
          </cell>
          <cell r="K977">
            <v>167</v>
          </cell>
          <cell r="L977">
            <v>167</v>
          </cell>
          <cell r="M977">
            <v>0</v>
          </cell>
          <cell r="N977">
            <v>167</v>
          </cell>
          <cell r="O977">
            <v>42</v>
          </cell>
          <cell r="P977">
            <v>33</v>
          </cell>
          <cell r="Q977">
            <v>92</v>
          </cell>
          <cell r="U977" t="str">
            <v>TANU MAL</v>
          </cell>
          <cell r="Y977">
            <v>167</v>
          </cell>
          <cell r="Z977">
            <v>167</v>
          </cell>
          <cell r="AA977">
            <v>33</v>
          </cell>
          <cell r="AB977" t="str">
            <v>Non Filler</v>
          </cell>
          <cell r="AE977">
            <v>0</v>
          </cell>
          <cell r="AF977">
            <v>0</v>
          </cell>
          <cell r="AG977">
            <v>0</v>
          </cell>
          <cell r="AK977">
            <v>0</v>
          </cell>
          <cell r="AL977">
            <v>0</v>
          </cell>
          <cell r="AM977">
            <v>0</v>
          </cell>
          <cell r="AQ977">
            <v>0</v>
          </cell>
          <cell r="AR977">
            <v>0</v>
          </cell>
          <cell r="AS977">
            <v>0</v>
          </cell>
          <cell r="AX977" t="e">
            <v>#N/A</v>
          </cell>
          <cell r="AY977" t="e">
            <v>#N/A</v>
          </cell>
          <cell r="AZ977" t="e">
            <v>#N/A</v>
          </cell>
          <cell r="BA977">
            <v>0</v>
          </cell>
        </row>
        <row r="978">
          <cell r="B978">
            <v>3231</v>
          </cell>
          <cell r="C978" t="str">
            <v>AKHTAR YUNIS</v>
          </cell>
          <cell r="D978" t="str">
            <v>MUHAMMAD YUNIS</v>
          </cell>
          <cell r="E978" t="str">
            <v>H/NO. 92, KHAYABAN-I-HILAL,</v>
          </cell>
          <cell r="F978" t="str">
            <v>CORNER 22ND STREET,</v>
          </cell>
          <cell r="G978" t="str">
            <v>PHASE VI, D.H.A.,</v>
          </cell>
          <cell r="H978" t="str">
            <v>KARACHI.-PAKSITAN</v>
          </cell>
          <cell r="K978">
            <v>178</v>
          </cell>
          <cell r="L978">
            <v>178</v>
          </cell>
          <cell r="M978">
            <v>0</v>
          </cell>
          <cell r="N978">
            <v>178</v>
          </cell>
          <cell r="O978">
            <v>45</v>
          </cell>
          <cell r="P978">
            <v>36</v>
          </cell>
          <cell r="Q978">
            <v>97</v>
          </cell>
          <cell r="U978" t="str">
            <v>AKHTAR YUNIS</v>
          </cell>
          <cell r="Y978">
            <v>178</v>
          </cell>
          <cell r="Z978">
            <v>178</v>
          </cell>
          <cell r="AA978">
            <v>36</v>
          </cell>
          <cell r="AB978" t="str">
            <v>Non Filler</v>
          </cell>
          <cell r="AE978">
            <v>0</v>
          </cell>
          <cell r="AF978">
            <v>0</v>
          </cell>
          <cell r="AG978">
            <v>0</v>
          </cell>
          <cell r="AK978">
            <v>0</v>
          </cell>
          <cell r="AL978">
            <v>0</v>
          </cell>
          <cell r="AM978">
            <v>0</v>
          </cell>
          <cell r="AQ978">
            <v>0</v>
          </cell>
          <cell r="AR978">
            <v>0</v>
          </cell>
          <cell r="AS978">
            <v>0</v>
          </cell>
          <cell r="AX978" t="e">
            <v>#N/A</v>
          </cell>
          <cell r="AY978" t="e">
            <v>#N/A</v>
          </cell>
          <cell r="AZ978" t="e">
            <v>#N/A</v>
          </cell>
          <cell r="BA978">
            <v>0</v>
          </cell>
        </row>
        <row r="979">
          <cell r="B979">
            <v>3232</v>
          </cell>
          <cell r="C979" t="str">
            <v>ABDUL KARIM</v>
          </cell>
          <cell r="D979" t="str">
            <v>HAJI GHAZI</v>
          </cell>
          <cell r="E979" t="str">
            <v>82/2 BIHR COLONY</v>
          </cell>
          <cell r="F979" t="str">
            <v>MASJID ROAD</v>
          </cell>
          <cell r="G979" t="str">
            <v>KARACHI</v>
          </cell>
          <cell r="K979">
            <v>391</v>
          </cell>
          <cell r="L979">
            <v>391</v>
          </cell>
          <cell r="M979">
            <v>0</v>
          </cell>
          <cell r="N979">
            <v>391</v>
          </cell>
          <cell r="O979">
            <v>98</v>
          </cell>
          <cell r="P979">
            <v>78</v>
          </cell>
          <cell r="Q979">
            <v>215</v>
          </cell>
          <cell r="U979" t="str">
            <v>ABDUL KARIM</v>
          </cell>
          <cell r="Y979">
            <v>391</v>
          </cell>
          <cell r="Z979">
            <v>391</v>
          </cell>
          <cell r="AA979">
            <v>78</v>
          </cell>
          <cell r="AB979" t="str">
            <v>Non Filler</v>
          </cell>
          <cell r="AE979">
            <v>0</v>
          </cell>
          <cell r="AF979">
            <v>0</v>
          </cell>
          <cell r="AG979">
            <v>0</v>
          </cell>
          <cell r="AK979">
            <v>0</v>
          </cell>
          <cell r="AL979">
            <v>0</v>
          </cell>
          <cell r="AM979">
            <v>0</v>
          </cell>
          <cell r="AQ979">
            <v>0</v>
          </cell>
          <cell r="AR979">
            <v>0</v>
          </cell>
          <cell r="AS979">
            <v>0</v>
          </cell>
          <cell r="AX979" t="e">
            <v>#N/A</v>
          </cell>
          <cell r="AY979" t="e">
            <v>#N/A</v>
          </cell>
          <cell r="AZ979" t="e">
            <v>#N/A</v>
          </cell>
          <cell r="BA979">
            <v>0</v>
          </cell>
        </row>
        <row r="980">
          <cell r="B980">
            <v>3235</v>
          </cell>
          <cell r="C980" t="str">
            <v>JAWID AKHTAR</v>
          </cell>
          <cell r="D980" t="str">
            <v>SULTAN AHMED</v>
          </cell>
          <cell r="E980" t="str">
            <v>NEW IDEAL DARUL FURQAN BLOCK 13B</v>
          </cell>
          <cell r="F980" t="str">
            <v>GULSHAN-E-IQBAL</v>
          </cell>
          <cell r="G980" t="str">
            <v>KARACHI</v>
          </cell>
          <cell r="K980">
            <v>236</v>
          </cell>
          <cell r="L980">
            <v>236</v>
          </cell>
          <cell r="M980">
            <v>0</v>
          </cell>
          <cell r="N980">
            <v>236</v>
          </cell>
          <cell r="O980">
            <v>59</v>
          </cell>
          <cell r="P980">
            <v>47</v>
          </cell>
          <cell r="Q980">
            <v>130</v>
          </cell>
          <cell r="U980" t="str">
            <v>JAWID AKHTAR</v>
          </cell>
          <cell r="Y980">
            <v>236</v>
          </cell>
          <cell r="Z980">
            <v>236</v>
          </cell>
          <cell r="AA980">
            <v>47</v>
          </cell>
          <cell r="AB980" t="str">
            <v>Non Filler</v>
          </cell>
          <cell r="AE980">
            <v>0</v>
          </cell>
          <cell r="AF980">
            <v>0</v>
          </cell>
          <cell r="AG980">
            <v>0</v>
          </cell>
          <cell r="AK980">
            <v>0</v>
          </cell>
          <cell r="AL980">
            <v>0</v>
          </cell>
          <cell r="AM980">
            <v>0</v>
          </cell>
          <cell r="AQ980">
            <v>0</v>
          </cell>
          <cell r="AR980">
            <v>0</v>
          </cell>
          <cell r="AS980">
            <v>0</v>
          </cell>
          <cell r="AX980" t="e">
            <v>#N/A</v>
          </cell>
          <cell r="AY980" t="e">
            <v>#N/A</v>
          </cell>
          <cell r="AZ980" t="e">
            <v>#N/A</v>
          </cell>
          <cell r="BA980">
            <v>0</v>
          </cell>
        </row>
        <row r="981">
          <cell r="B981">
            <v>3237</v>
          </cell>
          <cell r="C981" t="str">
            <v>KHURUKM HASAN</v>
          </cell>
          <cell r="D981" t="str">
            <v>ARSHAD HASAN CHAUDHRY</v>
          </cell>
          <cell r="E981" t="str">
            <v>ANJUM CORPORATION ZAKARIA LANE</v>
          </cell>
          <cell r="F981" t="str">
            <v>JODIA BAZAR</v>
          </cell>
          <cell r="G981" t="str">
            <v>KARACHI</v>
          </cell>
          <cell r="K981">
            <v>91</v>
          </cell>
          <cell r="L981">
            <v>91</v>
          </cell>
          <cell r="M981">
            <v>0</v>
          </cell>
          <cell r="N981">
            <v>91</v>
          </cell>
          <cell r="O981">
            <v>23</v>
          </cell>
          <cell r="P981">
            <v>18</v>
          </cell>
          <cell r="Q981">
            <v>50</v>
          </cell>
          <cell r="U981" t="str">
            <v>KHURUKM HASAN</v>
          </cell>
          <cell r="Y981">
            <v>91</v>
          </cell>
          <cell r="Z981">
            <v>91</v>
          </cell>
          <cell r="AA981">
            <v>18</v>
          </cell>
          <cell r="AB981" t="str">
            <v>Non Filler</v>
          </cell>
          <cell r="AE981">
            <v>0</v>
          </cell>
          <cell r="AF981">
            <v>0</v>
          </cell>
          <cell r="AG981">
            <v>0</v>
          </cell>
          <cell r="AK981">
            <v>0</v>
          </cell>
          <cell r="AL981">
            <v>0</v>
          </cell>
          <cell r="AM981">
            <v>0</v>
          </cell>
          <cell r="AQ981">
            <v>0</v>
          </cell>
          <cell r="AR981">
            <v>0</v>
          </cell>
          <cell r="AS981">
            <v>0</v>
          </cell>
          <cell r="AX981" t="e">
            <v>#N/A</v>
          </cell>
          <cell r="AY981" t="e">
            <v>#N/A</v>
          </cell>
          <cell r="AZ981" t="e">
            <v>#N/A</v>
          </cell>
          <cell r="BA981">
            <v>0</v>
          </cell>
        </row>
        <row r="982">
          <cell r="B982">
            <v>3242</v>
          </cell>
          <cell r="C982" t="str">
            <v>NASIMA</v>
          </cell>
          <cell r="D982" t="str">
            <v>A. RAUF</v>
          </cell>
          <cell r="E982" t="str">
            <v>205, KAUSER MEHAL 2ND FLOOR</v>
          </cell>
          <cell r="F982" t="str">
            <v>SIRAJ COLONY, MUSA LANE</v>
          </cell>
          <cell r="G982" t="str">
            <v>KARACHI</v>
          </cell>
          <cell r="K982">
            <v>84</v>
          </cell>
          <cell r="L982">
            <v>84</v>
          </cell>
          <cell r="M982">
            <v>0</v>
          </cell>
          <cell r="N982">
            <v>84</v>
          </cell>
          <cell r="O982">
            <v>21</v>
          </cell>
          <cell r="P982">
            <v>17</v>
          </cell>
          <cell r="Q982">
            <v>46</v>
          </cell>
          <cell r="U982" t="str">
            <v>NASIMA</v>
          </cell>
          <cell r="V982" t="str">
            <v>4200004305220</v>
          </cell>
          <cell r="Y982">
            <v>84</v>
          </cell>
          <cell r="Z982">
            <v>84</v>
          </cell>
          <cell r="AA982">
            <v>17</v>
          </cell>
          <cell r="AB982" t="str">
            <v>Non Filler</v>
          </cell>
          <cell r="AE982">
            <v>0</v>
          </cell>
          <cell r="AF982">
            <v>0</v>
          </cell>
          <cell r="AG982">
            <v>0</v>
          </cell>
          <cell r="AK982">
            <v>0</v>
          </cell>
          <cell r="AL982">
            <v>0</v>
          </cell>
          <cell r="AM982">
            <v>0</v>
          </cell>
          <cell r="AQ982">
            <v>0</v>
          </cell>
          <cell r="AR982">
            <v>0</v>
          </cell>
          <cell r="AS982">
            <v>0</v>
          </cell>
          <cell r="AX982" t="e">
            <v>#N/A</v>
          </cell>
          <cell r="AY982" t="e">
            <v>#N/A</v>
          </cell>
          <cell r="AZ982" t="e">
            <v>#N/A</v>
          </cell>
          <cell r="BA982">
            <v>0</v>
          </cell>
        </row>
        <row r="983">
          <cell r="B983">
            <v>3248</v>
          </cell>
          <cell r="C983" t="str">
            <v>ATIQUE</v>
          </cell>
          <cell r="D983" t="str">
            <v>HAROON</v>
          </cell>
          <cell r="E983" t="str">
            <v>12-LOTOUS MANZIL, 1ST FLOOR</v>
          </cell>
          <cell r="F983" t="str">
            <v>BOMBAY BAZAR,</v>
          </cell>
          <cell r="G983" t="str">
            <v>KARACHI</v>
          </cell>
          <cell r="K983">
            <v>181</v>
          </cell>
          <cell r="L983">
            <v>181</v>
          </cell>
          <cell r="M983">
            <v>0</v>
          </cell>
          <cell r="N983">
            <v>181</v>
          </cell>
          <cell r="O983">
            <v>45</v>
          </cell>
          <cell r="P983">
            <v>36</v>
          </cell>
          <cell r="Q983">
            <v>100</v>
          </cell>
          <cell r="U983" t="str">
            <v>ATIQUE</v>
          </cell>
          <cell r="Y983">
            <v>181</v>
          </cell>
          <cell r="Z983">
            <v>181</v>
          </cell>
          <cell r="AA983">
            <v>36</v>
          </cell>
          <cell r="AB983" t="str">
            <v>Non Filler</v>
          </cell>
          <cell r="AE983">
            <v>0</v>
          </cell>
          <cell r="AF983">
            <v>0</v>
          </cell>
          <cell r="AG983">
            <v>0</v>
          </cell>
          <cell r="AK983">
            <v>0</v>
          </cell>
          <cell r="AL983">
            <v>0</v>
          </cell>
          <cell r="AM983">
            <v>0</v>
          </cell>
          <cell r="AQ983">
            <v>0</v>
          </cell>
          <cell r="AR983">
            <v>0</v>
          </cell>
          <cell r="AS983">
            <v>0</v>
          </cell>
          <cell r="AX983" t="e">
            <v>#N/A</v>
          </cell>
          <cell r="AY983" t="e">
            <v>#N/A</v>
          </cell>
          <cell r="AZ983" t="e">
            <v>#N/A</v>
          </cell>
          <cell r="BA983">
            <v>0</v>
          </cell>
        </row>
        <row r="984">
          <cell r="B984">
            <v>3259</v>
          </cell>
          <cell r="C984" t="str">
            <v>NAILA</v>
          </cell>
          <cell r="D984" t="str">
            <v>MUGAL</v>
          </cell>
          <cell r="E984" t="str">
            <v>5/5 MAYMAR CENTER BLOCK 7</v>
          </cell>
          <cell r="F984" t="str">
            <v>F.B.AREA</v>
          </cell>
          <cell r="G984" t="str">
            <v>KARACHI</v>
          </cell>
          <cell r="K984">
            <v>126</v>
          </cell>
          <cell r="L984">
            <v>126</v>
          </cell>
          <cell r="M984">
            <v>0</v>
          </cell>
          <cell r="N984">
            <v>126</v>
          </cell>
          <cell r="O984">
            <v>32</v>
          </cell>
          <cell r="P984">
            <v>25</v>
          </cell>
          <cell r="Q984">
            <v>69</v>
          </cell>
          <cell r="U984" t="str">
            <v>NAILA</v>
          </cell>
          <cell r="Y984">
            <v>126</v>
          </cell>
          <cell r="Z984">
            <v>126</v>
          </cell>
          <cell r="AA984">
            <v>25</v>
          </cell>
          <cell r="AB984" t="str">
            <v>Non Filler</v>
          </cell>
          <cell r="AE984">
            <v>0</v>
          </cell>
          <cell r="AF984">
            <v>0</v>
          </cell>
          <cell r="AG984">
            <v>0</v>
          </cell>
          <cell r="AK984">
            <v>0</v>
          </cell>
          <cell r="AL984">
            <v>0</v>
          </cell>
          <cell r="AM984">
            <v>0</v>
          </cell>
          <cell r="AQ984">
            <v>0</v>
          </cell>
          <cell r="AR984">
            <v>0</v>
          </cell>
          <cell r="AS984">
            <v>0</v>
          </cell>
          <cell r="AX984" t="e">
            <v>#N/A</v>
          </cell>
          <cell r="AY984" t="e">
            <v>#N/A</v>
          </cell>
          <cell r="AZ984" t="e">
            <v>#N/A</v>
          </cell>
          <cell r="BA984">
            <v>0</v>
          </cell>
        </row>
        <row r="985">
          <cell r="B985">
            <v>3271</v>
          </cell>
          <cell r="C985" t="str">
            <v>MEHBOOB</v>
          </cell>
          <cell r="D985" t="str">
            <v>JUNAID</v>
          </cell>
          <cell r="E985" t="str">
            <v>5/5 MAYMAR CENTER</v>
          </cell>
          <cell r="F985" t="str">
            <v>BLOCK NO. 7, F.B.AREA</v>
          </cell>
          <cell r="G985" t="str">
            <v>KARACHI</v>
          </cell>
          <cell r="K985">
            <v>913</v>
          </cell>
          <cell r="L985">
            <v>913</v>
          </cell>
          <cell r="M985">
            <v>0</v>
          </cell>
          <cell r="N985">
            <v>913</v>
          </cell>
          <cell r="O985">
            <v>228</v>
          </cell>
          <cell r="P985">
            <v>183</v>
          </cell>
          <cell r="Q985">
            <v>502</v>
          </cell>
          <cell r="U985" t="str">
            <v>MEHBOOB</v>
          </cell>
          <cell r="Y985">
            <v>913</v>
          </cell>
          <cell r="Z985">
            <v>913</v>
          </cell>
          <cell r="AA985">
            <v>183</v>
          </cell>
          <cell r="AB985" t="str">
            <v>Non Filler</v>
          </cell>
          <cell r="AE985">
            <v>0</v>
          </cell>
          <cell r="AF985">
            <v>0</v>
          </cell>
          <cell r="AG985">
            <v>0</v>
          </cell>
          <cell r="AK985">
            <v>0</v>
          </cell>
          <cell r="AL985">
            <v>0</v>
          </cell>
          <cell r="AM985">
            <v>0</v>
          </cell>
          <cell r="AQ985">
            <v>0</v>
          </cell>
          <cell r="AR985">
            <v>0</v>
          </cell>
          <cell r="AS985">
            <v>0</v>
          </cell>
          <cell r="AX985" t="e">
            <v>#N/A</v>
          </cell>
          <cell r="AY985" t="e">
            <v>#N/A</v>
          </cell>
          <cell r="AZ985" t="e">
            <v>#N/A</v>
          </cell>
          <cell r="BA985">
            <v>0</v>
          </cell>
        </row>
        <row r="986">
          <cell r="B986">
            <v>3273</v>
          </cell>
          <cell r="C986" t="str">
            <v>ABID</v>
          </cell>
          <cell r="D986" t="str">
            <v>MAJEED</v>
          </cell>
          <cell r="E986" t="str">
            <v>5/5 MAYMAR CENTER BLOCK NO. 7,</v>
          </cell>
          <cell r="F986" t="str">
            <v>F.B.AREA</v>
          </cell>
          <cell r="G986" t="str">
            <v>KARACHI</v>
          </cell>
          <cell r="K986">
            <v>74</v>
          </cell>
          <cell r="L986">
            <v>74</v>
          </cell>
          <cell r="M986">
            <v>0</v>
          </cell>
          <cell r="N986">
            <v>74</v>
          </cell>
          <cell r="O986">
            <v>19</v>
          </cell>
          <cell r="P986">
            <v>15</v>
          </cell>
          <cell r="Q986">
            <v>40</v>
          </cell>
          <cell r="U986" t="str">
            <v>ABID</v>
          </cell>
          <cell r="Y986">
            <v>74</v>
          </cell>
          <cell r="Z986">
            <v>74</v>
          </cell>
          <cell r="AA986">
            <v>15</v>
          </cell>
          <cell r="AB986" t="str">
            <v>Non Filler</v>
          </cell>
          <cell r="AE986">
            <v>0</v>
          </cell>
          <cell r="AF986">
            <v>0</v>
          </cell>
          <cell r="AG986">
            <v>0</v>
          </cell>
          <cell r="AK986">
            <v>0</v>
          </cell>
          <cell r="AL986">
            <v>0</v>
          </cell>
          <cell r="AM986">
            <v>0</v>
          </cell>
          <cell r="AQ986">
            <v>0</v>
          </cell>
          <cell r="AR986">
            <v>0</v>
          </cell>
          <cell r="AS986">
            <v>0</v>
          </cell>
          <cell r="AX986" t="e">
            <v>#N/A</v>
          </cell>
          <cell r="AY986" t="e">
            <v>#N/A</v>
          </cell>
          <cell r="AZ986" t="e">
            <v>#N/A</v>
          </cell>
          <cell r="BA986">
            <v>0</v>
          </cell>
        </row>
        <row r="987">
          <cell r="B987">
            <v>3274</v>
          </cell>
          <cell r="C987" t="str">
            <v>YOUNUS</v>
          </cell>
          <cell r="D987" t="str">
            <v>GAFOOR</v>
          </cell>
          <cell r="E987" t="str">
            <v>5/5 MAYMAR CENTER BLOCK NO. 7,</v>
          </cell>
          <cell r="F987" t="str">
            <v>F.B.AREA</v>
          </cell>
          <cell r="G987" t="str">
            <v>KARACHI</v>
          </cell>
          <cell r="K987">
            <v>391</v>
          </cell>
          <cell r="L987">
            <v>391</v>
          </cell>
          <cell r="M987">
            <v>0</v>
          </cell>
          <cell r="N987">
            <v>391</v>
          </cell>
          <cell r="O987">
            <v>98</v>
          </cell>
          <cell r="P987">
            <v>78</v>
          </cell>
          <cell r="Q987">
            <v>215</v>
          </cell>
          <cell r="U987" t="str">
            <v>YOUNUS</v>
          </cell>
          <cell r="Y987">
            <v>391</v>
          </cell>
          <cell r="Z987">
            <v>391</v>
          </cell>
          <cell r="AA987">
            <v>78</v>
          </cell>
          <cell r="AB987" t="str">
            <v>Non Filler</v>
          </cell>
          <cell r="AE987">
            <v>0</v>
          </cell>
          <cell r="AF987">
            <v>0</v>
          </cell>
          <cell r="AG987">
            <v>0</v>
          </cell>
          <cell r="AK987">
            <v>0</v>
          </cell>
          <cell r="AL987">
            <v>0</v>
          </cell>
          <cell r="AM987">
            <v>0</v>
          </cell>
          <cell r="AQ987">
            <v>0</v>
          </cell>
          <cell r="AR987">
            <v>0</v>
          </cell>
          <cell r="AS987">
            <v>0</v>
          </cell>
          <cell r="AX987" t="e">
            <v>#N/A</v>
          </cell>
          <cell r="AY987" t="e">
            <v>#N/A</v>
          </cell>
          <cell r="AZ987" t="e">
            <v>#N/A</v>
          </cell>
          <cell r="BA987">
            <v>0</v>
          </cell>
        </row>
        <row r="988">
          <cell r="B988">
            <v>3275</v>
          </cell>
          <cell r="C988" t="str">
            <v>ARIFA</v>
          </cell>
          <cell r="D988" t="str">
            <v>HASHIM</v>
          </cell>
          <cell r="E988" t="str">
            <v>52, OLD KARACHI STOCK EX. BLDG</v>
          </cell>
          <cell r="F988" t="str">
            <v>KARACHI</v>
          </cell>
          <cell r="K988">
            <v>391</v>
          </cell>
          <cell r="L988">
            <v>391</v>
          </cell>
          <cell r="M988">
            <v>0</v>
          </cell>
          <cell r="N988">
            <v>391</v>
          </cell>
          <cell r="O988">
            <v>98</v>
          </cell>
          <cell r="P988">
            <v>78</v>
          </cell>
          <cell r="Q988">
            <v>215</v>
          </cell>
          <cell r="U988" t="str">
            <v>ARIFA</v>
          </cell>
          <cell r="Y988">
            <v>391</v>
          </cell>
          <cell r="Z988">
            <v>391</v>
          </cell>
          <cell r="AA988">
            <v>78</v>
          </cell>
          <cell r="AB988" t="str">
            <v>Non Filler</v>
          </cell>
          <cell r="AE988">
            <v>0</v>
          </cell>
          <cell r="AF988">
            <v>0</v>
          </cell>
          <cell r="AG988">
            <v>0</v>
          </cell>
          <cell r="AK988">
            <v>0</v>
          </cell>
          <cell r="AL988">
            <v>0</v>
          </cell>
          <cell r="AM988">
            <v>0</v>
          </cell>
          <cell r="AQ988">
            <v>0</v>
          </cell>
          <cell r="AR988">
            <v>0</v>
          </cell>
          <cell r="AS988">
            <v>0</v>
          </cell>
          <cell r="AX988" t="e">
            <v>#N/A</v>
          </cell>
          <cell r="AY988" t="e">
            <v>#N/A</v>
          </cell>
          <cell r="AZ988" t="e">
            <v>#N/A</v>
          </cell>
          <cell r="BA988">
            <v>0</v>
          </cell>
        </row>
        <row r="989">
          <cell r="B989">
            <v>3288</v>
          </cell>
          <cell r="C989" t="str">
            <v>MAQBOOL ZAMAN SHAIKH</v>
          </cell>
          <cell r="D989" t="str">
            <v>QAIM DIN AHMED</v>
          </cell>
          <cell r="E989" t="str">
            <v>FLAT NO.D/A-7,</v>
          </cell>
          <cell r="F989" t="str">
            <v>IBRAHIM TERRACE,</v>
          </cell>
          <cell r="G989" t="str">
            <v>ADAM ROAD,FRERE TOWN,</v>
          </cell>
          <cell r="H989" t="str">
            <v>KARACHI.</v>
          </cell>
          <cell r="K989">
            <v>58</v>
          </cell>
          <cell r="L989">
            <v>58</v>
          </cell>
          <cell r="M989">
            <v>0</v>
          </cell>
          <cell r="N989">
            <v>58</v>
          </cell>
          <cell r="O989">
            <v>15</v>
          </cell>
          <cell r="P989">
            <v>12</v>
          </cell>
          <cell r="Q989">
            <v>31</v>
          </cell>
          <cell r="U989" t="str">
            <v>MAQBOOL ZAMAN SHAIKH</v>
          </cell>
          <cell r="Y989">
            <v>58</v>
          </cell>
          <cell r="Z989">
            <v>58</v>
          </cell>
          <cell r="AA989">
            <v>12</v>
          </cell>
          <cell r="AB989" t="str">
            <v>Non Filler</v>
          </cell>
          <cell r="AE989">
            <v>0</v>
          </cell>
          <cell r="AF989">
            <v>0</v>
          </cell>
          <cell r="AG989">
            <v>0</v>
          </cell>
          <cell r="AK989">
            <v>0</v>
          </cell>
          <cell r="AL989">
            <v>0</v>
          </cell>
          <cell r="AM989">
            <v>0</v>
          </cell>
          <cell r="AQ989">
            <v>0</v>
          </cell>
          <cell r="AR989">
            <v>0</v>
          </cell>
          <cell r="AS989">
            <v>0</v>
          </cell>
          <cell r="AX989" t="e">
            <v>#N/A</v>
          </cell>
          <cell r="AY989" t="e">
            <v>#N/A</v>
          </cell>
          <cell r="AZ989" t="e">
            <v>#N/A</v>
          </cell>
          <cell r="BA989">
            <v>0</v>
          </cell>
        </row>
        <row r="990">
          <cell r="B990">
            <v>3289</v>
          </cell>
          <cell r="C990" t="str">
            <v>AMNA</v>
          </cell>
          <cell r="D990" t="str">
            <v>SIKANDER</v>
          </cell>
          <cell r="E990" t="str">
            <v>G. K. 7/34 HADERI MANZIL</v>
          </cell>
          <cell r="F990" t="str">
            <v>MACHI MIANI ROAD KHARADAR</v>
          </cell>
          <cell r="G990" t="str">
            <v>KARACHI.</v>
          </cell>
          <cell r="K990">
            <v>391</v>
          </cell>
          <cell r="L990">
            <v>391</v>
          </cell>
          <cell r="M990">
            <v>0</v>
          </cell>
          <cell r="N990">
            <v>391</v>
          </cell>
          <cell r="O990">
            <v>98</v>
          </cell>
          <cell r="P990">
            <v>78</v>
          </cell>
          <cell r="Q990">
            <v>215</v>
          </cell>
          <cell r="U990" t="str">
            <v>AMNA</v>
          </cell>
          <cell r="Y990">
            <v>391</v>
          </cell>
          <cell r="Z990">
            <v>391</v>
          </cell>
          <cell r="AA990">
            <v>78</v>
          </cell>
          <cell r="AB990" t="str">
            <v>Non Filler</v>
          </cell>
          <cell r="AE990">
            <v>0</v>
          </cell>
          <cell r="AF990">
            <v>0</v>
          </cell>
          <cell r="AG990">
            <v>0</v>
          </cell>
          <cell r="AK990">
            <v>0</v>
          </cell>
          <cell r="AL990">
            <v>0</v>
          </cell>
          <cell r="AM990">
            <v>0</v>
          </cell>
          <cell r="AQ990">
            <v>0</v>
          </cell>
          <cell r="AR990">
            <v>0</v>
          </cell>
          <cell r="AS990">
            <v>0</v>
          </cell>
          <cell r="AX990" t="e">
            <v>#N/A</v>
          </cell>
          <cell r="AY990" t="e">
            <v>#N/A</v>
          </cell>
          <cell r="AZ990" t="e">
            <v>#N/A</v>
          </cell>
          <cell r="BA990">
            <v>0</v>
          </cell>
        </row>
        <row r="991">
          <cell r="B991">
            <v>3297</v>
          </cell>
          <cell r="C991" t="str">
            <v>SABIR HUSSAIN</v>
          </cell>
          <cell r="D991" t="str">
            <v>DAULAT HUSSAIN</v>
          </cell>
          <cell r="E991" t="str">
            <v>R - 207/17</v>
          </cell>
          <cell r="F991" t="str">
            <v>F. B. AREA</v>
          </cell>
          <cell r="G991" t="str">
            <v>KARACHI.</v>
          </cell>
          <cell r="K991">
            <v>156</v>
          </cell>
          <cell r="L991">
            <v>156</v>
          </cell>
          <cell r="M991">
            <v>0</v>
          </cell>
          <cell r="N991">
            <v>156</v>
          </cell>
          <cell r="O991">
            <v>39</v>
          </cell>
          <cell r="P991">
            <v>31</v>
          </cell>
          <cell r="Q991">
            <v>86</v>
          </cell>
          <cell r="U991" t="str">
            <v>SABIR HUSSAIN</v>
          </cell>
          <cell r="Y991">
            <v>156</v>
          </cell>
          <cell r="Z991">
            <v>156</v>
          </cell>
          <cell r="AA991">
            <v>31</v>
          </cell>
          <cell r="AB991" t="str">
            <v>Non Filler</v>
          </cell>
          <cell r="AE991">
            <v>0</v>
          </cell>
          <cell r="AF991">
            <v>0</v>
          </cell>
          <cell r="AG991">
            <v>0</v>
          </cell>
          <cell r="AK991">
            <v>0</v>
          </cell>
          <cell r="AL991">
            <v>0</v>
          </cell>
          <cell r="AM991">
            <v>0</v>
          </cell>
          <cell r="AQ991">
            <v>0</v>
          </cell>
          <cell r="AR991">
            <v>0</v>
          </cell>
          <cell r="AS991">
            <v>0</v>
          </cell>
          <cell r="AX991" t="e">
            <v>#N/A</v>
          </cell>
          <cell r="AY991" t="e">
            <v>#N/A</v>
          </cell>
          <cell r="AZ991" t="e">
            <v>#N/A</v>
          </cell>
          <cell r="BA991">
            <v>0</v>
          </cell>
        </row>
        <row r="992">
          <cell r="B992">
            <v>3301</v>
          </cell>
          <cell r="C992" t="str">
            <v>SYED SHARFI AHMED</v>
          </cell>
          <cell r="D992" t="str">
            <v>SYED ABDUL GHANI</v>
          </cell>
          <cell r="E992" t="str">
            <v>A-III-3 GILLANI COURT BLOCK II,</v>
          </cell>
          <cell r="F992" t="str">
            <v>GULSHAN E IQBAL</v>
          </cell>
          <cell r="G992" t="str">
            <v>KARACHI P. C. -75300.</v>
          </cell>
          <cell r="K992">
            <v>1956</v>
          </cell>
          <cell r="L992">
            <v>1956</v>
          </cell>
          <cell r="M992">
            <v>0</v>
          </cell>
          <cell r="N992">
            <v>1956</v>
          </cell>
          <cell r="O992">
            <v>489</v>
          </cell>
          <cell r="P992">
            <v>391</v>
          </cell>
          <cell r="Q992">
            <v>1076</v>
          </cell>
          <cell r="U992" t="str">
            <v>SYED SHARFI AHMED</v>
          </cell>
          <cell r="Y992">
            <v>1956</v>
          </cell>
          <cell r="Z992">
            <v>1956</v>
          </cell>
          <cell r="AA992">
            <v>391</v>
          </cell>
          <cell r="AB992" t="str">
            <v>Non Filler</v>
          </cell>
          <cell r="AE992">
            <v>0</v>
          </cell>
          <cell r="AF992">
            <v>0</v>
          </cell>
          <cell r="AG992">
            <v>0</v>
          </cell>
          <cell r="AK992">
            <v>0</v>
          </cell>
          <cell r="AL992">
            <v>0</v>
          </cell>
          <cell r="AM992">
            <v>0</v>
          </cell>
          <cell r="AQ992">
            <v>0</v>
          </cell>
          <cell r="AR992">
            <v>0</v>
          </cell>
          <cell r="AS992">
            <v>0</v>
          </cell>
          <cell r="AX992" t="e">
            <v>#N/A</v>
          </cell>
          <cell r="AY992" t="e">
            <v>#N/A</v>
          </cell>
          <cell r="AZ992" t="e">
            <v>#N/A</v>
          </cell>
          <cell r="BA992">
            <v>0</v>
          </cell>
        </row>
        <row r="993">
          <cell r="B993">
            <v>3303</v>
          </cell>
          <cell r="C993" t="str">
            <v>MOHAMMED SOHAIL FAZAL</v>
          </cell>
          <cell r="D993" t="str">
            <v>ABDUL GHAFFAR FAZAL</v>
          </cell>
          <cell r="E993" t="str">
            <v>F - 476 KHUDADAD COLONY</v>
          </cell>
          <cell r="F993" t="str">
            <v>KARACHI .</v>
          </cell>
          <cell r="K993">
            <v>1956</v>
          </cell>
          <cell r="L993">
            <v>1956</v>
          </cell>
          <cell r="M993">
            <v>0</v>
          </cell>
          <cell r="N993">
            <v>1956</v>
          </cell>
          <cell r="O993">
            <v>489</v>
          </cell>
          <cell r="P993">
            <v>391</v>
          </cell>
          <cell r="Q993">
            <v>1076</v>
          </cell>
          <cell r="U993" t="str">
            <v>MOHAMMED SOHAIL FAZAL</v>
          </cell>
          <cell r="Y993">
            <v>1956</v>
          </cell>
          <cell r="Z993">
            <v>1956</v>
          </cell>
          <cell r="AA993">
            <v>391</v>
          </cell>
          <cell r="AB993" t="str">
            <v>Non Filler</v>
          </cell>
          <cell r="AE993">
            <v>0</v>
          </cell>
          <cell r="AF993">
            <v>0</v>
          </cell>
          <cell r="AG993">
            <v>0</v>
          </cell>
          <cell r="AK993">
            <v>0</v>
          </cell>
          <cell r="AL993">
            <v>0</v>
          </cell>
          <cell r="AM993">
            <v>0</v>
          </cell>
          <cell r="AQ993">
            <v>0</v>
          </cell>
          <cell r="AR993">
            <v>0</v>
          </cell>
          <cell r="AS993">
            <v>0</v>
          </cell>
          <cell r="AX993" t="e">
            <v>#N/A</v>
          </cell>
          <cell r="AY993" t="e">
            <v>#N/A</v>
          </cell>
          <cell r="AZ993" t="e">
            <v>#N/A</v>
          </cell>
          <cell r="BA993">
            <v>0</v>
          </cell>
        </row>
        <row r="994">
          <cell r="B994">
            <v>3305</v>
          </cell>
          <cell r="C994" t="str">
            <v>PAPPU</v>
          </cell>
          <cell r="D994" t="str">
            <v>MOINUDDIN</v>
          </cell>
          <cell r="E994" t="str">
            <v>201, SHARAFABAD APARTMENT</v>
          </cell>
          <cell r="F994" t="str">
            <v>SHARAFABAD</v>
          </cell>
          <cell r="G994" t="str">
            <v>KARACHI.</v>
          </cell>
          <cell r="K994">
            <v>156</v>
          </cell>
          <cell r="L994">
            <v>156</v>
          </cell>
          <cell r="M994">
            <v>0</v>
          </cell>
          <cell r="N994">
            <v>156</v>
          </cell>
          <cell r="O994">
            <v>39</v>
          </cell>
          <cell r="P994">
            <v>31</v>
          </cell>
          <cell r="Q994">
            <v>86</v>
          </cell>
          <cell r="U994" t="str">
            <v>PAPPU</v>
          </cell>
          <cell r="Y994">
            <v>156</v>
          </cell>
          <cell r="Z994">
            <v>156</v>
          </cell>
          <cell r="AA994">
            <v>31</v>
          </cell>
          <cell r="AB994" t="str">
            <v>Non Filler</v>
          </cell>
          <cell r="AE994">
            <v>0</v>
          </cell>
          <cell r="AF994">
            <v>0</v>
          </cell>
          <cell r="AG994">
            <v>0</v>
          </cell>
          <cell r="AK994">
            <v>0</v>
          </cell>
          <cell r="AL994">
            <v>0</v>
          </cell>
          <cell r="AM994">
            <v>0</v>
          </cell>
          <cell r="AQ994">
            <v>0</v>
          </cell>
          <cell r="AR994">
            <v>0</v>
          </cell>
          <cell r="AS994">
            <v>0</v>
          </cell>
          <cell r="AX994" t="e">
            <v>#N/A</v>
          </cell>
          <cell r="AY994" t="e">
            <v>#N/A</v>
          </cell>
          <cell r="AZ994" t="e">
            <v>#N/A</v>
          </cell>
          <cell r="BA994">
            <v>0</v>
          </cell>
        </row>
        <row r="995">
          <cell r="B995">
            <v>3307</v>
          </cell>
          <cell r="C995" t="str">
            <v>USMAN AHMED</v>
          </cell>
          <cell r="D995" t="str">
            <v>AHMED</v>
          </cell>
          <cell r="E995" t="str">
            <v>C/O. UNITED BANK LTD.</v>
          </cell>
          <cell r="F995" t="str">
            <v>KASHMIR ROAD BRANCH</v>
          </cell>
          <cell r="G995" t="str">
            <v>KARACHI.</v>
          </cell>
          <cell r="K995">
            <v>1956</v>
          </cell>
          <cell r="L995">
            <v>1956</v>
          </cell>
          <cell r="M995">
            <v>0</v>
          </cell>
          <cell r="N995">
            <v>1956</v>
          </cell>
          <cell r="O995">
            <v>489</v>
          </cell>
          <cell r="P995">
            <v>391</v>
          </cell>
          <cell r="Q995">
            <v>1076</v>
          </cell>
          <cell r="U995" t="str">
            <v>USMAN AHMED</v>
          </cell>
          <cell r="Y995">
            <v>1956</v>
          </cell>
          <cell r="Z995">
            <v>1956</v>
          </cell>
          <cell r="AA995">
            <v>391</v>
          </cell>
          <cell r="AB995" t="str">
            <v>Non Filler</v>
          </cell>
          <cell r="AE995">
            <v>0</v>
          </cell>
          <cell r="AF995">
            <v>0</v>
          </cell>
          <cell r="AG995">
            <v>0</v>
          </cell>
          <cell r="AK995">
            <v>0</v>
          </cell>
          <cell r="AL995">
            <v>0</v>
          </cell>
          <cell r="AM995">
            <v>0</v>
          </cell>
          <cell r="AQ995">
            <v>0</v>
          </cell>
          <cell r="AR995">
            <v>0</v>
          </cell>
          <cell r="AS995">
            <v>0</v>
          </cell>
          <cell r="AX995" t="e">
            <v>#N/A</v>
          </cell>
          <cell r="AY995" t="e">
            <v>#N/A</v>
          </cell>
          <cell r="AZ995" t="e">
            <v>#N/A</v>
          </cell>
          <cell r="BA995">
            <v>0</v>
          </cell>
        </row>
        <row r="996">
          <cell r="B996">
            <v>3308</v>
          </cell>
          <cell r="C996" t="str">
            <v>ABDUL RAZZAQ</v>
          </cell>
          <cell r="D996" t="str">
            <v>HAJI MOHD YOUSUF</v>
          </cell>
          <cell r="E996" t="str">
            <v>O. T. 1/91 KHATOON MANZIL</v>
          </cell>
          <cell r="F996" t="str">
            <v>3RD FLOOR KAGZI BAZAR</v>
          </cell>
          <cell r="G996" t="str">
            <v>KARACHI.</v>
          </cell>
          <cell r="K996">
            <v>391</v>
          </cell>
          <cell r="L996">
            <v>391</v>
          </cell>
          <cell r="M996">
            <v>0</v>
          </cell>
          <cell r="N996">
            <v>391</v>
          </cell>
          <cell r="O996">
            <v>98</v>
          </cell>
          <cell r="P996">
            <v>78</v>
          </cell>
          <cell r="Q996">
            <v>215</v>
          </cell>
          <cell r="U996" t="str">
            <v>ABDUL RAZZAQ</v>
          </cell>
          <cell r="Y996">
            <v>391</v>
          </cell>
          <cell r="Z996">
            <v>391</v>
          </cell>
          <cell r="AA996">
            <v>78</v>
          </cell>
          <cell r="AB996" t="str">
            <v>Non Filler</v>
          </cell>
          <cell r="AE996">
            <v>0</v>
          </cell>
          <cell r="AF996">
            <v>0</v>
          </cell>
          <cell r="AG996">
            <v>0</v>
          </cell>
          <cell r="AK996">
            <v>0</v>
          </cell>
          <cell r="AL996">
            <v>0</v>
          </cell>
          <cell r="AM996">
            <v>0</v>
          </cell>
          <cell r="AQ996">
            <v>0</v>
          </cell>
          <cell r="AR996">
            <v>0</v>
          </cell>
          <cell r="AS996">
            <v>0</v>
          </cell>
          <cell r="AX996" t="e">
            <v>#N/A</v>
          </cell>
          <cell r="AY996" t="e">
            <v>#N/A</v>
          </cell>
          <cell r="AZ996" t="e">
            <v>#N/A</v>
          </cell>
          <cell r="BA996">
            <v>0</v>
          </cell>
        </row>
        <row r="997">
          <cell r="B997">
            <v>3313</v>
          </cell>
          <cell r="C997" t="str">
            <v>ERUM FATIMA</v>
          </cell>
          <cell r="D997" t="str">
            <v>MOHAMMAD AYUB</v>
          </cell>
          <cell r="E997" t="str">
            <v>B - 70, BLOCK H, N. NAZIMABAD</v>
          </cell>
          <cell r="F997" t="str">
            <v>KARACHI.</v>
          </cell>
          <cell r="K997">
            <v>391</v>
          </cell>
          <cell r="L997">
            <v>391</v>
          </cell>
          <cell r="M997">
            <v>0</v>
          </cell>
          <cell r="N997">
            <v>391</v>
          </cell>
          <cell r="O997">
            <v>98</v>
          </cell>
          <cell r="P997">
            <v>78</v>
          </cell>
          <cell r="Q997">
            <v>215</v>
          </cell>
          <cell r="U997" t="str">
            <v>ERUM FATIMA</v>
          </cell>
          <cell r="Y997">
            <v>391</v>
          </cell>
          <cell r="Z997">
            <v>391</v>
          </cell>
          <cell r="AA997">
            <v>78</v>
          </cell>
          <cell r="AB997" t="str">
            <v>Non Filler</v>
          </cell>
          <cell r="AE997">
            <v>0</v>
          </cell>
          <cell r="AF997">
            <v>0</v>
          </cell>
          <cell r="AG997">
            <v>0</v>
          </cell>
          <cell r="AK997">
            <v>0</v>
          </cell>
          <cell r="AL997">
            <v>0</v>
          </cell>
          <cell r="AM997">
            <v>0</v>
          </cell>
          <cell r="AQ997">
            <v>0</v>
          </cell>
          <cell r="AR997">
            <v>0</v>
          </cell>
          <cell r="AS997">
            <v>0</v>
          </cell>
          <cell r="AX997" t="e">
            <v>#N/A</v>
          </cell>
          <cell r="AY997" t="e">
            <v>#N/A</v>
          </cell>
          <cell r="AZ997" t="e">
            <v>#N/A</v>
          </cell>
          <cell r="BA997">
            <v>0</v>
          </cell>
        </row>
        <row r="998">
          <cell r="B998">
            <v>3319</v>
          </cell>
          <cell r="C998" t="str">
            <v>PERVEZ MUSTAFA</v>
          </cell>
          <cell r="D998" t="str">
            <v>GHULAM MUSTAFA</v>
          </cell>
          <cell r="E998" t="str">
            <v>HOUSE NO. 48/11/2,</v>
          </cell>
          <cell r="F998" t="str">
            <v>P. E. C. H. SOCIETY</v>
          </cell>
          <cell r="G998" t="str">
            <v>KARACHI.</v>
          </cell>
          <cell r="K998">
            <v>156</v>
          </cell>
          <cell r="L998">
            <v>156</v>
          </cell>
          <cell r="M998">
            <v>0</v>
          </cell>
          <cell r="N998">
            <v>156</v>
          </cell>
          <cell r="O998">
            <v>39</v>
          </cell>
          <cell r="P998">
            <v>31</v>
          </cell>
          <cell r="Q998">
            <v>86</v>
          </cell>
          <cell r="U998" t="str">
            <v>PERVEZ MUSTAFA</v>
          </cell>
          <cell r="Y998">
            <v>156</v>
          </cell>
          <cell r="Z998">
            <v>156</v>
          </cell>
          <cell r="AA998">
            <v>31</v>
          </cell>
          <cell r="AB998" t="str">
            <v>Non Filler</v>
          </cell>
          <cell r="AE998">
            <v>0</v>
          </cell>
          <cell r="AF998">
            <v>0</v>
          </cell>
          <cell r="AG998">
            <v>0</v>
          </cell>
          <cell r="AK998">
            <v>0</v>
          </cell>
          <cell r="AL998">
            <v>0</v>
          </cell>
          <cell r="AM998">
            <v>0</v>
          </cell>
          <cell r="AQ998">
            <v>0</v>
          </cell>
          <cell r="AR998">
            <v>0</v>
          </cell>
          <cell r="AS998">
            <v>0</v>
          </cell>
          <cell r="AX998" t="e">
            <v>#N/A</v>
          </cell>
          <cell r="AY998" t="e">
            <v>#N/A</v>
          </cell>
          <cell r="AZ998" t="e">
            <v>#N/A</v>
          </cell>
          <cell r="BA998">
            <v>0</v>
          </cell>
        </row>
        <row r="999">
          <cell r="B999">
            <v>3335</v>
          </cell>
          <cell r="C999" t="str">
            <v>M. RAO ARSHAD KHAN</v>
          </cell>
          <cell r="D999" t="str">
            <v>RAO ABDUL RASHEED</v>
          </cell>
          <cell r="E999" t="str">
            <v>419 STOCK EXCHANGE BULD,</v>
          </cell>
          <cell r="F999" t="str">
            <v>I. I. CHUNDRIGAR ROAD</v>
          </cell>
          <cell r="G999" t="str">
            <v>KARACHI.</v>
          </cell>
          <cell r="K999">
            <v>24</v>
          </cell>
          <cell r="L999">
            <v>24</v>
          </cell>
          <cell r="M999">
            <v>0</v>
          </cell>
          <cell r="N999">
            <v>24</v>
          </cell>
          <cell r="O999">
            <v>6</v>
          </cell>
          <cell r="P999">
            <v>5</v>
          </cell>
          <cell r="Q999">
            <v>13</v>
          </cell>
          <cell r="U999" t="str">
            <v>M. RAO ARSHAD KHAN</v>
          </cell>
          <cell r="Y999">
            <v>24</v>
          </cell>
          <cell r="Z999">
            <v>24</v>
          </cell>
          <cell r="AA999">
            <v>5</v>
          </cell>
          <cell r="AB999" t="str">
            <v>Non Filler</v>
          </cell>
          <cell r="AE999">
            <v>0</v>
          </cell>
          <cell r="AF999">
            <v>0</v>
          </cell>
          <cell r="AG999">
            <v>0</v>
          </cell>
          <cell r="AK999">
            <v>0</v>
          </cell>
          <cell r="AL999">
            <v>0</v>
          </cell>
          <cell r="AM999">
            <v>0</v>
          </cell>
          <cell r="AQ999">
            <v>0</v>
          </cell>
          <cell r="AR999">
            <v>0</v>
          </cell>
          <cell r="AS999">
            <v>0</v>
          </cell>
          <cell r="AX999" t="e">
            <v>#N/A</v>
          </cell>
          <cell r="AY999" t="e">
            <v>#N/A</v>
          </cell>
          <cell r="AZ999" t="e">
            <v>#N/A</v>
          </cell>
          <cell r="BA999">
            <v>0</v>
          </cell>
        </row>
        <row r="1000">
          <cell r="B1000">
            <v>3336</v>
          </cell>
          <cell r="C1000" t="str">
            <v>MD. JAWED</v>
          </cell>
          <cell r="D1000" t="str">
            <v>ISHTIAQ AHMED</v>
          </cell>
          <cell r="E1000" t="str">
            <v>419 STOCK EXCHANGE BULD,</v>
          </cell>
          <cell r="F1000" t="str">
            <v>I. I. CHUNDRIGAR ROAD</v>
          </cell>
          <cell r="G1000" t="str">
            <v>KARACHI.</v>
          </cell>
          <cell r="K1000">
            <v>313</v>
          </cell>
          <cell r="L1000">
            <v>313</v>
          </cell>
          <cell r="M1000">
            <v>0</v>
          </cell>
          <cell r="N1000">
            <v>313</v>
          </cell>
          <cell r="O1000">
            <v>78</v>
          </cell>
          <cell r="P1000">
            <v>63</v>
          </cell>
          <cell r="Q1000">
            <v>172</v>
          </cell>
          <cell r="U1000" t="str">
            <v>MD. JAWED</v>
          </cell>
          <cell r="Y1000">
            <v>313</v>
          </cell>
          <cell r="Z1000">
            <v>313</v>
          </cell>
          <cell r="AA1000">
            <v>63</v>
          </cell>
          <cell r="AB1000" t="str">
            <v>Non Filler</v>
          </cell>
          <cell r="AE1000">
            <v>0</v>
          </cell>
          <cell r="AF1000">
            <v>0</v>
          </cell>
          <cell r="AG1000">
            <v>0</v>
          </cell>
          <cell r="AK1000">
            <v>0</v>
          </cell>
          <cell r="AL1000">
            <v>0</v>
          </cell>
          <cell r="AM1000">
            <v>0</v>
          </cell>
          <cell r="AQ1000">
            <v>0</v>
          </cell>
          <cell r="AR1000">
            <v>0</v>
          </cell>
          <cell r="AS1000">
            <v>0</v>
          </cell>
          <cell r="AX1000" t="e">
            <v>#N/A</v>
          </cell>
          <cell r="AY1000" t="e">
            <v>#N/A</v>
          </cell>
          <cell r="AZ1000" t="e">
            <v>#N/A</v>
          </cell>
          <cell r="BA1000">
            <v>0</v>
          </cell>
        </row>
        <row r="1001">
          <cell r="B1001">
            <v>3339</v>
          </cell>
          <cell r="C1001" t="str">
            <v>A. MUNAF</v>
          </cell>
          <cell r="D1001" t="str">
            <v>MD. HUSSAIN</v>
          </cell>
          <cell r="E1001" t="str">
            <v>F - 51, BLOCK 8,</v>
          </cell>
          <cell r="F1001" t="str">
            <v>KEHKASHAN CLIFTON</v>
          </cell>
          <cell r="G1001" t="str">
            <v>KARACHI.</v>
          </cell>
          <cell r="K1001">
            <v>913</v>
          </cell>
          <cell r="L1001">
            <v>913</v>
          </cell>
          <cell r="M1001">
            <v>0</v>
          </cell>
          <cell r="N1001">
            <v>913</v>
          </cell>
          <cell r="O1001">
            <v>228</v>
          </cell>
          <cell r="P1001">
            <v>183</v>
          </cell>
          <cell r="Q1001">
            <v>502</v>
          </cell>
          <cell r="U1001" t="str">
            <v>A. MUNAF</v>
          </cell>
          <cell r="Y1001">
            <v>913</v>
          </cell>
          <cell r="Z1001">
            <v>913</v>
          </cell>
          <cell r="AA1001">
            <v>183</v>
          </cell>
          <cell r="AB1001" t="str">
            <v>Non Filler</v>
          </cell>
          <cell r="AE1001">
            <v>0</v>
          </cell>
          <cell r="AF1001">
            <v>0</v>
          </cell>
          <cell r="AG1001">
            <v>0</v>
          </cell>
          <cell r="AK1001">
            <v>0</v>
          </cell>
          <cell r="AL1001">
            <v>0</v>
          </cell>
          <cell r="AM1001">
            <v>0</v>
          </cell>
          <cell r="AQ1001">
            <v>0</v>
          </cell>
          <cell r="AR1001">
            <v>0</v>
          </cell>
          <cell r="AS1001">
            <v>0</v>
          </cell>
          <cell r="AX1001" t="e">
            <v>#N/A</v>
          </cell>
          <cell r="AY1001" t="e">
            <v>#N/A</v>
          </cell>
          <cell r="AZ1001" t="e">
            <v>#N/A</v>
          </cell>
          <cell r="BA1001">
            <v>0</v>
          </cell>
        </row>
        <row r="1002">
          <cell r="B1002">
            <v>3340</v>
          </cell>
          <cell r="C1002" t="str">
            <v>BASHIR</v>
          </cell>
          <cell r="D1002" t="str">
            <v>FAIZ</v>
          </cell>
          <cell r="E1002" t="str">
            <v>F - 51, BLOCK 8,</v>
          </cell>
          <cell r="F1002" t="str">
            <v>KEHKASHAN CLIFTON</v>
          </cell>
          <cell r="G1002" t="str">
            <v>KARACHI.</v>
          </cell>
          <cell r="K1002">
            <v>913</v>
          </cell>
          <cell r="L1002">
            <v>913</v>
          </cell>
          <cell r="M1002">
            <v>0</v>
          </cell>
          <cell r="N1002">
            <v>913</v>
          </cell>
          <cell r="O1002">
            <v>228</v>
          </cell>
          <cell r="P1002">
            <v>183</v>
          </cell>
          <cell r="Q1002">
            <v>502</v>
          </cell>
          <cell r="U1002" t="str">
            <v>BASHIR</v>
          </cell>
          <cell r="Y1002">
            <v>913</v>
          </cell>
          <cell r="Z1002">
            <v>913</v>
          </cell>
          <cell r="AA1002">
            <v>183</v>
          </cell>
          <cell r="AB1002" t="str">
            <v>Non Filler</v>
          </cell>
          <cell r="AE1002">
            <v>0</v>
          </cell>
          <cell r="AF1002">
            <v>0</v>
          </cell>
          <cell r="AG1002">
            <v>0</v>
          </cell>
          <cell r="AK1002">
            <v>0</v>
          </cell>
          <cell r="AL1002">
            <v>0</v>
          </cell>
          <cell r="AM1002">
            <v>0</v>
          </cell>
          <cell r="AQ1002">
            <v>0</v>
          </cell>
          <cell r="AR1002">
            <v>0</v>
          </cell>
          <cell r="AS1002">
            <v>0</v>
          </cell>
          <cell r="AX1002" t="e">
            <v>#N/A</v>
          </cell>
          <cell r="AY1002" t="e">
            <v>#N/A</v>
          </cell>
          <cell r="AZ1002" t="e">
            <v>#N/A</v>
          </cell>
          <cell r="BA1002">
            <v>0</v>
          </cell>
        </row>
        <row r="1003">
          <cell r="B1003">
            <v>3341</v>
          </cell>
          <cell r="C1003" t="str">
            <v>KEHKASHAN</v>
          </cell>
          <cell r="D1003" t="str">
            <v>REASAT ALI</v>
          </cell>
          <cell r="E1003" t="str">
            <v>F - 51, BLOCK 8,</v>
          </cell>
          <cell r="F1003" t="str">
            <v>KEHKASHAN CLIFTON</v>
          </cell>
          <cell r="G1003" t="str">
            <v>KARACHI.</v>
          </cell>
          <cell r="K1003">
            <v>913</v>
          </cell>
          <cell r="L1003">
            <v>913</v>
          </cell>
          <cell r="M1003">
            <v>0</v>
          </cell>
          <cell r="N1003">
            <v>913</v>
          </cell>
          <cell r="O1003">
            <v>228</v>
          </cell>
          <cell r="P1003">
            <v>183</v>
          </cell>
          <cell r="Q1003">
            <v>502</v>
          </cell>
          <cell r="U1003" t="str">
            <v>KEHKASHAN</v>
          </cell>
          <cell r="Y1003">
            <v>913</v>
          </cell>
          <cell r="Z1003">
            <v>913</v>
          </cell>
          <cell r="AA1003">
            <v>183</v>
          </cell>
          <cell r="AB1003" t="str">
            <v>Non Filler</v>
          </cell>
          <cell r="AE1003">
            <v>0</v>
          </cell>
          <cell r="AF1003">
            <v>0</v>
          </cell>
          <cell r="AG1003">
            <v>0</v>
          </cell>
          <cell r="AK1003">
            <v>0</v>
          </cell>
          <cell r="AL1003">
            <v>0</v>
          </cell>
          <cell r="AM1003">
            <v>0</v>
          </cell>
          <cell r="AQ1003">
            <v>0</v>
          </cell>
          <cell r="AR1003">
            <v>0</v>
          </cell>
          <cell r="AS1003">
            <v>0</v>
          </cell>
          <cell r="AX1003" t="e">
            <v>#N/A</v>
          </cell>
          <cell r="AY1003" t="e">
            <v>#N/A</v>
          </cell>
          <cell r="AZ1003" t="e">
            <v>#N/A</v>
          </cell>
          <cell r="BA1003">
            <v>0</v>
          </cell>
        </row>
        <row r="1004">
          <cell r="B1004">
            <v>3342</v>
          </cell>
          <cell r="C1004" t="str">
            <v>FAROOQ</v>
          </cell>
          <cell r="D1004" t="str">
            <v>BACHOO</v>
          </cell>
          <cell r="E1004" t="str">
            <v>419  STOCK EXCHANGE BLDG,</v>
          </cell>
          <cell r="F1004" t="str">
            <v>I. I. CHUNDRIGAR ROAD</v>
          </cell>
          <cell r="G1004" t="str">
            <v>KARACHI.</v>
          </cell>
          <cell r="K1004">
            <v>128</v>
          </cell>
          <cell r="L1004">
            <v>128</v>
          </cell>
          <cell r="M1004">
            <v>0</v>
          </cell>
          <cell r="N1004">
            <v>128</v>
          </cell>
          <cell r="O1004">
            <v>32</v>
          </cell>
          <cell r="P1004">
            <v>26</v>
          </cell>
          <cell r="Q1004">
            <v>70</v>
          </cell>
          <cell r="U1004" t="str">
            <v>FAROOQ</v>
          </cell>
          <cell r="Y1004">
            <v>128</v>
          </cell>
          <cell r="Z1004">
            <v>128</v>
          </cell>
          <cell r="AA1004">
            <v>26</v>
          </cell>
          <cell r="AB1004" t="str">
            <v>Non Filler</v>
          </cell>
          <cell r="AE1004">
            <v>0</v>
          </cell>
          <cell r="AF1004">
            <v>0</v>
          </cell>
          <cell r="AG1004">
            <v>0</v>
          </cell>
          <cell r="AK1004">
            <v>0</v>
          </cell>
          <cell r="AL1004">
            <v>0</v>
          </cell>
          <cell r="AM1004">
            <v>0</v>
          </cell>
          <cell r="AQ1004">
            <v>0</v>
          </cell>
          <cell r="AR1004">
            <v>0</v>
          </cell>
          <cell r="AS1004">
            <v>0</v>
          </cell>
          <cell r="AX1004" t="e">
            <v>#N/A</v>
          </cell>
          <cell r="AY1004" t="e">
            <v>#N/A</v>
          </cell>
          <cell r="AZ1004" t="e">
            <v>#N/A</v>
          </cell>
          <cell r="BA1004">
            <v>0</v>
          </cell>
        </row>
        <row r="1005">
          <cell r="B1005">
            <v>3345</v>
          </cell>
          <cell r="C1005" t="str">
            <v>ABDUL NOOR KHAN KHALIDI</v>
          </cell>
          <cell r="D1005" t="str">
            <v>ABDUL RAHMAN KHAN KHALIDI</v>
          </cell>
          <cell r="E1005" t="str">
            <v>16/1, C - STREET (PHASE - D)</v>
          </cell>
          <cell r="F1005" t="str">
            <v>D. H. A.</v>
          </cell>
          <cell r="G1005" t="str">
            <v>KARACHI - 75500.</v>
          </cell>
          <cell r="K1005">
            <v>391</v>
          </cell>
          <cell r="L1005">
            <v>391</v>
          </cell>
          <cell r="M1005">
            <v>0</v>
          </cell>
          <cell r="N1005">
            <v>391</v>
          </cell>
          <cell r="O1005">
            <v>98</v>
          </cell>
          <cell r="P1005">
            <v>78</v>
          </cell>
          <cell r="Q1005">
            <v>215</v>
          </cell>
          <cell r="U1005" t="str">
            <v>ABDUL NOOR KHAN KHALIDI</v>
          </cell>
          <cell r="Y1005">
            <v>391</v>
          </cell>
          <cell r="Z1005">
            <v>391</v>
          </cell>
          <cell r="AA1005">
            <v>78</v>
          </cell>
          <cell r="AB1005" t="str">
            <v>Non Filler</v>
          </cell>
          <cell r="AE1005">
            <v>0</v>
          </cell>
          <cell r="AF1005">
            <v>0</v>
          </cell>
          <cell r="AG1005">
            <v>0</v>
          </cell>
          <cell r="AK1005">
            <v>0</v>
          </cell>
          <cell r="AL1005">
            <v>0</v>
          </cell>
          <cell r="AM1005">
            <v>0</v>
          </cell>
          <cell r="AQ1005">
            <v>0</v>
          </cell>
          <cell r="AR1005">
            <v>0</v>
          </cell>
          <cell r="AS1005">
            <v>0</v>
          </cell>
          <cell r="AX1005" t="e">
            <v>#N/A</v>
          </cell>
          <cell r="AY1005" t="e">
            <v>#N/A</v>
          </cell>
          <cell r="AZ1005" t="e">
            <v>#N/A</v>
          </cell>
          <cell r="BA1005">
            <v>0</v>
          </cell>
        </row>
        <row r="1006">
          <cell r="B1006">
            <v>3349</v>
          </cell>
          <cell r="C1006" t="str">
            <v>FARZANA RAFI</v>
          </cell>
          <cell r="D1006" t="str">
            <v>RAFIUDDIN AHMAD</v>
          </cell>
          <cell r="E1006" t="str">
            <v>D-603 AL-MUSTAFA HOMES</v>
          </cell>
          <cell r="F1006" t="str">
            <v>FRERE TOWN CLIFTON</v>
          </cell>
          <cell r="G1006" t="str">
            <v>KARACHI.</v>
          </cell>
          <cell r="K1006">
            <v>1693</v>
          </cell>
          <cell r="L1006">
            <v>1693</v>
          </cell>
          <cell r="M1006">
            <v>0</v>
          </cell>
          <cell r="N1006">
            <v>1693</v>
          </cell>
          <cell r="O1006">
            <v>423</v>
          </cell>
          <cell r="P1006">
            <v>339</v>
          </cell>
          <cell r="Q1006">
            <v>931</v>
          </cell>
          <cell r="U1006" t="str">
            <v>FARZANA RAFI</v>
          </cell>
          <cell r="Y1006">
            <v>1693</v>
          </cell>
          <cell r="Z1006">
            <v>1693</v>
          </cell>
          <cell r="AA1006">
            <v>339</v>
          </cell>
          <cell r="AB1006" t="str">
            <v>Non Filler</v>
          </cell>
          <cell r="AE1006">
            <v>0</v>
          </cell>
          <cell r="AF1006">
            <v>0</v>
          </cell>
          <cell r="AG1006">
            <v>0</v>
          </cell>
          <cell r="AK1006">
            <v>0</v>
          </cell>
          <cell r="AL1006">
            <v>0</v>
          </cell>
          <cell r="AM1006">
            <v>0</v>
          </cell>
          <cell r="AQ1006">
            <v>0</v>
          </cell>
          <cell r="AR1006">
            <v>0</v>
          </cell>
          <cell r="AS1006">
            <v>0</v>
          </cell>
          <cell r="AX1006" t="e">
            <v>#N/A</v>
          </cell>
          <cell r="AY1006" t="e">
            <v>#N/A</v>
          </cell>
          <cell r="AZ1006" t="e">
            <v>#N/A</v>
          </cell>
          <cell r="BA1006">
            <v>0</v>
          </cell>
        </row>
        <row r="1007">
          <cell r="B1007">
            <v>3351</v>
          </cell>
          <cell r="C1007" t="str">
            <v>MEHNAZ SABEEN</v>
          </cell>
          <cell r="D1007" t="str">
            <v>SHAMSHAD AHHMAD VAHIDY</v>
          </cell>
          <cell r="E1007" t="str">
            <v>C/O. IRSHAD AHMED VAHIDY PIR FATEH DIN</v>
          </cell>
          <cell r="F1007" t="str">
            <v>ROAD MAQBOOL SHAH STREET JAHANGIRABAD</v>
          </cell>
          <cell r="G1007" t="str">
            <v>SHEIKHUPURA.</v>
          </cell>
          <cell r="K1007">
            <v>1049</v>
          </cell>
          <cell r="L1007">
            <v>1049</v>
          </cell>
          <cell r="M1007">
            <v>0</v>
          </cell>
          <cell r="N1007">
            <v>1049</v>
          </cell>
          <cell r="O1007">
            <v>262</v>
          </cell>
          <cell r="P1007">
            <v>210</v>
          </cell>
          <cell r="Q1007">
            <v>577</v>
          </cell>
          <cell r="U1007" t="str">
            <v>MEHNAZ SABEEN</v>
          </cell>
          <cell r="Y1007">
            <v>1049</v>
          </cell>
          <cell r="Z1007">
            <v>1049</v>
          </cell>
          <cell r="AA1007">
            <v>210</v>
          </cell>
          <cell r="AB1007" t="str">
            <v>Non Filler</v>
          </cell>
          <cell r="AE1007">
            <v>0</v>
          </cell>
          <cell r="AF1007">
            <v>0</v>
          </cell>
          <cell r="AG1007">
            <v>0</v>
          </cell>
          <cell r="AK1007">
            <v>0</v>
          </cell>
          <cell r="AL1007">
            <v>0</v>
          </cell>
          <cell r="AM1007">
            <v>0</v>
          </cell>
          <cell r="AQ1007">
            <v>0</v>
          </cell>
          <cell r="AR1007">
            <v>0</v>
          </cell>
          <cell r="AS1007">
            <v>0</v>
          </cell>
          <cell r="AX1007" t="e">
            <v>#N/A</v>
          </cell>
          <cell r="AY1007" t="e">
            <v>#N/A</v>
          </cell>
          <cell r="AZ1007" t="e">
            <v>#N/A</v>
          </cell>
          <cell r="BA1007">
            <v>0</v>
          </cell>
        </row>
        <row r="1008">
          <cell r="B1008">
            <v>3352</v>
          </cell>
          <cell r="C1008" t="str">
            <v>GHULAM MURTAZA</v>
          </cell>
          <cell r="D1008" t="str">
            <v>NAZIR HUSSAIN</v>
          </cell>
          <cell r="E1008" t="str">
            <v>CH. MUSHTAQ AHMAD VIRK PIR FATEH DIN RD</v>
          </cell>
          <cell r="F1008" t="str">
            <v>JAHANGIR ABAD</v>
          </cell>
          <cell r="G1008" t="str">
            <v>SHEIKHUPURA.</v>
          </cell>
          <cell r="K1008">
            <v>391</v>
          </cell>
          <cell r="L1008">
            <v>391</v>
          </cell>
          <cell r="M1008">
            <v>0</v>
          </cell>
          <cell r="N1008">
            <v>391</v>
          </cell>
          <cell r="O1008">
            <v>98</v>
          </cell>
          <cell r="P1008">
            <v>78</v>
          </cell>
          <cell r="Q1008">
            <v>215</v>
          </cell>
          <cell r="U1008" t="str">
            <v>GHULAM MURTAZA</v>
          </cell>
          <cell r="Y1008">
            <v>391</v>
          </cell>
          <cell r="Z1008">
            <v>391</v>
          </cell>
          <cell r="AA1008">
            <v>78</v>
          </cell>
          <cell r="AB1008" t="str">
            <v>Non Filler</v>
          </cell>
          <cell r="AE1008">
            <v>0</v>
          </cell>
          <cell r="AF1008">
            <v>0</v>
          </cell>
          <cell r="AG1008">
            <v>0</v>
          </cell>
          <cell r="AK1008">
            <v>0</v>
          </cell>
          <cell r="AL1008">
            <v>0</v>
          </cell>
          <cell r="AM1008">
            <v>0</v>
          </cell>
          <cell r="AQ1008">
            <v>0</v>
          </cell>
          <cell r="AR1008">
            <v>0</v>
          </cell>
          <cell r="AS1008">
            <v>0</v>
          </cell>
          <cell r="AX1008" t="e">
            <v>#N/A</v>
          </cell>
          <cell r="AY1008" t="e">
            <v>#N/A</v>
          </cell>
          <cell r="AZ1008" t="e">
            <v>#N/A</v>
          </cell>
          <cell r="BA1008">
            <v>0</v>
          </cell>
        </row>
        <row r="1009">
          <cell r="B1009">
            <v>3360</v>
          </cell>
          <cell r="C1009" t="str">
            <v>GHOUSIA HASHIM</v>
          </cell>
          <cell r="D1009" t="str">
            <v>MUHAMMAD HASHIM</v>
          </cell>
          <cell r="E1009" t="str">
            <v>F/NO. 11 KASAM PLAZA</v>
          </cell>
          <cell r="F1009" t="str">
            <v>GHAS MANDI POST CODE 75660</v>
          </cell>
          <cell r="G1009" t="str">
            <v>KARACHI.</v>
          </cell>
          <cell r="K1009">
            <v>259</v>
          </cell>
          <cell r="L1009">
            <v>259</v>
          </cell>
          <cell r="M1009">
            <v>0</v>
          </cell>
          <cell r="N1009">
            <v>259</v>
          </cell>
          <cell r="O1009">
            <v>65</v>
          </cell>
          <cell r="P1009">
            <v>52</v>
          </cell>
          <cell r="Q1009">
            <v>142</v>
          </cell>
          <cell r="U1009" t="str">
            <v>GHOUSIA HASHIM</v>
          </cell>
          <cell r="Y1009">
            <v>259</v>
          </cell>
          <cell r="Z1009">
            <v>259</v>
          </cell>
          <cell r="AA1009">
            <v>52</v>
          </cell>
          <cell r="AB1009" t="str">
            <v>Non Filler</v>
          </cell>
          <cell r="AE1009">
            <v>0</v>
          </cell>
          <cell r="AF1009">
            <v>0</v>
          </cell>
          <cell r="AG1009">
            <v>0</v>
          </cell>
          <cell r="AK1009">
            <v>0</v>
          </cell>
          <cell r="AL1009">
            <v>0</v>
          </cell>
          <cell r="AM1009">
            <v>0</v>
          </cell>
          <cell r="AQ1009">
            <v>0</v>
          </cell>
          <cell r="AR1009">
            <v>0</v>
          </cell>
          <cell r="AS1009">
            <v>0</v>
          </cell>
          <cell r="AX1009" t="e">
            <v>#N/A</v>
          </cell>
          <cell r="AY1009" t="e">
            <v>#N/A</v>
          </cell>
          <cell r="AZ1009" t="e">
            <v>#N/A</v>
          </cell>
          <cell r="BA1009">
            <v>0</v>
          </cell>
        </row>
        <row r="1010">
          <cell r="B1010">
            <v>3371</v>
          </cell>
          <cell r="C1010" t="str">
            <v>ABDUL JABBAR QURESHI</v>
          </cell>
          <cell r="D1010" t="str">
            <v>MOHAMMAD ATTAULLAH QURESHI</v>
          </cell>
          <cell r="E1010" t="str">
            <v>30 - W, SATELLITE TOWN</v>
          </cell>
          <cell r="F1010" t="str">
            <v>BAHAWALPUR.</v>
          </cell>
          <cell r="K1010">
            <v>227</v>
          </cell>
          <cell r="L1010">
            <v>227</v>
          </cell>
          <cell r="M1010">
            <v>0</v>
          </cell>
          <cell r="N1010">
            <v>227</v>
          </cell>
          <cell r="O1010">
            <v>57</v>
          </cell>
          <cell r="P1010">
            <v>45</v>
          </cell>
          <cell r="Q1010">
            <v>125</v>
          </cell>
          <cell r="U1010" t="str">
            <v>ABDUL JABBAR QURESHI</v>
          </cell>
          <cell r="Y1010">
            <v>227</v>
          </cell>
          <cell r="Z1010">
            <v>227</v>
          </cell>
          <cell r="AA1010">
            <v>45</v>
          </cell>
          <cell r="AB1010" t="str">
            <v>Non Filler</v>
          </cell>
          <cell r="AE1010">
            <v>0</v>
          </cell>
          <cell r="AF1010">
            <v>0</v>
          </cell>
          <cell r="AG1010">
            <v>0</v>
          </cell>
          <cell r="AK1010">
            <v>0</v>
          </cell>
          <cell r="AL1010">
            <v>0</v>
          </cell>
          <cell r="AM1010">
            <v>0</v>
          </cell>
          <cell r="AQ1010">
            <v>0</v>
          </cell>
          <cell r="AR1010">
            <v>0</v>
          </cell>
          <cell r="AS1010">
            <v>0</v>
          </cell>
          <cell r="AX1010" t="e">
            <v>#N/A</v>
          </cell>
          <cell r="AY1010" t="e">
            <v>#N/A</v>
          </cell>
          <cell r="AZ1010" t="e">
            <v>#N/A</v>
          </cell>
          <cell r="BA1010">
            <v>0</v>
          </cell>
        </row>
        <row r="1011">
          <cell r="B1011">
            <v>3382</v>
          </cell>
          <cell r="C1011" t="str">
            <v>S. ABDUL MAJEED</v>
          </cell>
          <cell r="D1011" t="str">
            <v>S. IBRAHIM MIYA</v>
          </cell>
          <cell r="E1011" t="str">
            <v>ZAM ZAM TRADERS,</v>
          </cell>
          <cell r="F1011" t="str">
            <v>KIRYANA MERCHANT,</v>
          </cell>
          <cell r="G1011" t="str">
            <v>KIRYANA BAZAR,</v>
          </cell>
          <cell r="H1011" t="str">
            <v>SUKKUR</v>
          </cell>
          <cell r="K1011">
            <v>1956</v>
          </cell>
          <cell r="L1011">
            <v>1956</v>
          </cell>
          <cell r="M1011">
            <v>0</v>
          </cell>
          <cell r="N1011">
            <v>1956</v>
          </cell>
          <cell r="O1011">
            <v>489</v>
          </cell>
          <cell r="P1011">
            <v>391</v>
          </cell>
          <cell r="Q1011">
            <v>1076</v>
          </cell>
          <cell r="U1011" t="str">
            <v>S. ABDUL MAJEED</v>
          </cell>
          <cell r="Y1011">
            <v>1956</v>
          </cell>
          <cell r="Z1011">
            <v>1956</v>
          </cell>
          <cell r="AA1011">
            <v>391</v>
          </cell>
          <cell r="AB1011" t="str">
            <v>Non Filler</v>
          </cell>
          <cell r="AE1011">
            <v>0</v>
          </cell>
          <cell r="AF1011">
            <v>0</v>
          </cell>
          <cell r="AG1011">
            <v>0</v>
          </cell>
          <cell r="AK1011">
            <v>0</v>
          </cell>
          <cell r="AL1011">
            <v>0</v>
          </cell>
          <cell r="AM1011">
            <v>0</v>
          </cell>
          <cell r="AQ1011">
            <v>0</v>
          </cell>
          <cell r="AR1011">
            <v>0</v>
          </cell>
          <cell r="AS1011">
            <v>0</v>
          </cell>
          <cell r="AX1011" t="e">
            <v>#N/A</v>
          </cell>
          <cell r="AY1011" t="e">
            <v>#N/A</v>
          </cell>
          <cell r="AZ1011" t="e">
            <v>#N/A</v>
          </cell>
          <cell r="BA1011">
            <v>0</v>
          </cell>
        </row>
        <row r="1012">
          <cell r="B1012">
            <v>3388</v>
          </cell>
          <cell r="C1012" t="str">
            <v>HASHMAT ALI</v>
          </cell>
          <cell r="D1012" t="str">
            <v>PAROOST ALI</v>
          </cell>
          <cell r="E1012" t="str">
            <v>H.NO. B-1228/2</v>
          </cell>
          <cell r="F1012" t="str">
            <v>DHAK RD. SUKKUR.</v>
          </cell>
          <cell r="K1012">
            <v>31</v>
          </cell>
          <cell r="L1012">
            <v>31</v>
          </cell>
          <cell r="M1012">
            <v>0</v>
          </cell>
          <cell r="N1012">
            <v>31</v>
          </cell>
          <cell r="O1012">
            <v>8</v>
          </cell>
          <cell r="P1012">
            <v>6</v>
          </cell>
          <cell r="Q1012">
            <v>17</v>
          </cell>
          <cell r="U1012" t="str">
            <v>HASHMAT ALI</v>
          </cell>
          <cell r="Y1012">
            <v>31</v>
          </cell>
          <cell r="Z1012">
            <v>31</v>
          </cell>
          <cell r="AA1012">
            <v>6</v>
          </cell>
          <cell r="AB1012" t="str">
            <v>Non Filler</v>
          </cell>
          <cell r="AE1012">
            <v>0</v>
          </cell>
          <cell r="AF1012">
            <v>0</v>
          </cell>
          <cell r="AG1012">
            <v>0</v>
          </cell>
          <cell r="AK1012">
            <v>0</v>
          </cell>
          <cell r="AL1012">
            <v>0</v>
          </cell>
          <cell r="AM1012">
            <v>0</v>
          </cell>
          <cell r="AQ1012">
            <v>0</v>
          </cell>
          <cell r="AR1012">
            <v>0</v>
          </cell>
          <cell r="AS1012">
            <v>0</v>
          </cell>
          <cell r="AX1012" t="e">
            <v>#N/A</v>
          </cell>
          <cell r="AY1012" t="e">
            <v>#N/A</v>
          </cell>
          <cell r="AZ1012" t="e">
            <v>#N/A</v>
          </cell>
          <cell r="BA1012">
            <v>0</v>
          </cell>
        </row>
        <row r="1013">
          <cell r="B1013">
            <v>3389</v>
          </cell>
          <cell r="C1013" t="str">
            <v>SAJIDA BEGUM</v>
          </cell>
          <cell r="D1013" t="str">
            <v>HAMMAD AHMED KHAN</v>
          </cell>
          <cell r="E1013" t="str">
            <v>H.NO. B-3294-3295</v>
          </cell>
          <cell r="F1013" t="str">
            <v>FRERE ROAD, SUKKUR.</v>
          </cell>
          <cell r="K1013">
            <v>251</v>
          </cell>
          <cell r="L1013">
            <v>251</v>
          </cell>
          <cell r="M1013">
            <v>0</v>
          </cell>
          <cell r="N1013">
            <v>251</v>
          </cell>
          <cell r="O1013">
            <v>63</v>
          </cell>
          <cell r="P1013">
            <v>50</v>
          </cell>
          <cell r="Q1013">
            <v>138</v>
          </cell>
          <cell r="U1013" t="str">
            <v>SAJIDA BEGUM</v>
          </cell>
          <cell r="Y1013">
            <v>251</v>
          </cell>
          <cell r="Z1013">
            <v>251</v>
          </cell>
          <cell r="AA1013">
            <v>50</v>
          </cell>
          <cell r="AB1013" t="str">
            <v>Non Filler</v>
          </cell>
          <cell r="AE1013">
            <v>0</v>
          </cell>
          <cell r="AF1013">
            <v>0</v>
          </cell>
          <cell r="AG1013">
            <v>0</v>
          </cell>
          <cell r="AK1013">
            <v>0</v>
          </cell>
          <cell r="AL1013">
            <v>0</v>
          </cell>
          <cell r="AM1013">
            <v>0</v>
          </cell>
          <cell r="AQ1013">
            <v>0</v>
          </cell>
          <cell r="AR1013">
            <v>0</v>
          </cell>
          <cell r="AS1013">
            <v>0</v>
          </cell>
          <cell r="AX1013" t="e">
            <v>#N/A</v>
          </cell>
          <cell r="AY1013" t="e">
            <v>#N/A</v>
          </cell>
          <cell r="AZ1013" t="e">
            <v>#N/A</v>
          </cell>
          <cell r="BA1013">
            <v>0</v>
          </cell>
        </row>
        <row r="1014">
          <cell r="B1014">
            <v>3390</v>
          </cell>
          <cell r="C1014" t="str">
            <v>IQBAL UZ ZAFAR</v>
          </cell>
          <cell r="D1014" t="str">
            <v>ZAFAR SAEED KHAN</v>
          </cell>
          <cell r="E1014" t="str">
            <v>H.NO. A-1113</v>
          </cell>
          <cell r="F1014" t="str">
            <v>REHMAT STREET</v>
          </cell>
          <cell r="G1014" t="str">
            <v>OLD SUKKUR.</v>
          </cell>
          <cell r="K1014">
            <v>391</v>
          </cell>
          <cell r="L1014">
            <v>391</v>
          </cell>
          <cell r="M1014">
            <v>0</v>
          </cell>
          <cell r="N1014">
            <v>391</v>
          </cell>
          <cell r="O1014">
            <v>98</v>
          </cell>
          <cell r="P1014">
            <v>78</v>
          </cell>
          <cell r="Q1014">
            <v>215</v>
          </cell>
          <cell r="U1014" t="str">
            <v>IQBAL UZ ZAFAR</v>
          </cell>
          <cell r="Y1014">
            <v>391</v>
          </cell>
          <cell r="Z1014">
            <v>391</v>
          </cell>
          <cell r="AA1014">
            <v>78</v>
          </cell>
          <cell r="AB1014" t="str">
            <v>Non Filler</v>
          </cell>
          <cell r="AE1014">
            <v>0</v>
          </cell>
          <cell r="AF1014">
            <v>0</v>
          </cell>
          <cell r="AG1014">
            <v>0</v>
          </cell>
          <cell r="AK1014">
            <v>0</v>
          </cell>
          <cell r="AL1014">
            <v>0</v>
          </cell>
          <cell r="AM1014">
            <v>0</v>
          </cell>
          <cell r="AQ1014">
            <v>0</v>
          </cell>
          <cell r="AR1014">
            <v>0</v>
          </cell>
          <cell r="AS1014">
            <v>0</v>
          </cell>
          <cell r="AX1014" t="e">
            <v>#N/A</v>
          </cell>
          <cell r="AY1014" t="e">
            <v>#N/A</v>
          </cell>
          <cell r="AZ1014" t="e">
            <v>#N/A</v>
          </cell>
          <cell r="BA1014">
            <v>0</v>
          </cell>
        </row>
        <row r="1015">
          <cell r="B1015">
            <v>3392</v>
          </cell>
          <cell r="C1015" t="str">
            <v>MOHAMMAD ARSHAD</v>
          </cell>
          <cell r="D1015" t="str">
            <v>MOIHAMMAD SABIR</v>
          </cell>
          <cell r="E1015" t="str">
            <v>H.NO. A-421 DHOBI ST.,</v>
          </cell>
          <cell r="F1015" t="str">
            <v>OLD SUKKUR.</v>
          </cell>
          <cell r="K1015">
            <v>391</v>
          </cell>
          <cell r="L1015">
            <v>391</v>
          </cell>
          <cell r="M1015">
            <v>0</v>
          </cell>
          <cell r="N1015">
            <v>391</v>
          </cell>
          <cell r="O1015">
            <v>98</v>
          </cell>
          <cell r="P1015">
            <v>78</v>
          </cell>
          <cell r="Q1015">
            <v>215</v>
          </cell>
          <cell r="U1015" t="str">
            <v>MOHAMMAD ARSHAD</v>
          </cell>
          <cell r="Y1015">
            <v>391</v>
          </cell>
          <cell r="Z1015">
            <v>391</v>
          </cell>
          <cell r="AA1015">
            <v>78</v>
          </cell>
          <cell r="AB1015" t="str">
            <v>Non Filler</v>
          </cell>
          <cell r="AE1015">
            <v>0</v>
          </cell>
          <cell r="AF1015">
            <v>0</v>
          </cell>
          <cell r="AG1015">
            <v>0</v>
          </cell>
          <cell r="AK1015">
            <v>0</v>
          </cell>
          <cell r="AL1015">
            <v>0</v>
          </cell>
          <cell r="AM1015">
            <v>0</v>
          </cell>
          <cell r="AQ1015">
            <v>0</v>
          </cell>
          <cell r="AR1015">
            <v>0</v>
          </cell>
          <cell r="AS1015">
            <v>0</v>
          </cell>
          <cell r="AX1015" t="e">
            <v>#N/A</v>
          </cell>
          <cell r="AY1015" t="e">
            <v>#N/A</v>
          </cell>
          <cell r="AZ1015" t="e">
            <v>#N/A</v>
          </cell>
          <cell r="BA1015">
            <v>0</v>
          </cell>
        </row>
        <row r="1016">
          <cell r="B1016">
            <v>3395</v>
          </cell>
          <cell r="C1016" t="str">
            <v>MOHAMMAD SHAHID</v>
          </cell>
          <cell r="D1016" t="str">
            <v>DIN MOHAMMAD</v>
          </cell>
          <cell r="E1016" t="str">
            <v>C/O. NEW CORNER ELECTRONICS</v>
          </cell>
          <cell r="F1016" t="str">
            <v>SARAFA BAZAR, SUKKUR.</v>
          </cell>
          <cell r="K1016">
            <v>251</v>
          </cell>
          <cell r="L1016">
            <v>251</v>
          </cell>
          <cell r="M1016">
            <v>0</v>
          </cell>
          <cell r="N1016">
            <v>251</v>
          </cell>
          <cell r="O1016">
            <v>63</v>
          </cell>
          <cell r="P1016">
            <v>50</v>
          </cell>
          <cell r="Q1016">
            <v>138</v>
          </cell>
          <cell r="U1016" t="str">
            <v>MOHAMMAD SHAHID</v>
          </cell>
          <cell r="Y1016">
            <v>251</v>
          </cell>
          <cell r="Z1016">
            <v>251</v>
          </cell>
          <cell r="AA1016">
            <v>50</v>
          </cell>
          <cell r="AB1016" t="str">
            <v>Non Filler</v>
          </cell>
          <cell r="AE1016">
            <v>0</v>
          </cell>
          <cell r="AF1016">
            <v>0</v>
          </cell>
          <cell r="AG1016">
            <v>0</v>
          </cell>
          <cell r="AK1016">
            <v>0</v>
          </cell>
          <cell r="AL1016">
            <v>0</v>
          </cell>
          <cell r="AM1016">
            <v>0</v>
          </cell>
          <cell r="AQ1016">
            <v>0</v>
          </cell>
          <cell r="AR1016">
            <v>0</v>
          </cell>
          <cell r="AS1016">
            <v>0</v>
          </cell>
          <cell r="AX1016" t="e">
            <v>#N/A</v>
          </cell>
          <cell r="AY1016" t="e">
            <v>#N/A</v>
          </cell>
          <cell r="AZ1016" t="e">
            <v>#N/A</v>
          </cell>
          <cell r="BA1016">
            <v>0</v>
          </cell>
        </row>
        <row r="1017">
          <cell r="B1017">
            <v>3398</v>
          </cell>
          <cell r="C1017" t="str">
            <v>MOHAMMAD SHAHZAD</v>
          </cell>
          <cell r="D1017" t="str">
            <v>ABDUL MAJEED</v>
          </cell>
          <cell r="E1017" t="str">
            <v>H.NO. 203</v>
          </cell>
          <cell r="F1017" t="str">
            <v>SHIKARPUR RD. SUKKUR.</v>
          </cell>
          <cell r="K1017">
            <v>427</v>
          </cell>
          <cell r="L1017">
            <v>427</v>
          </cell>
          <cell r="M1017">
            <v>0</v>
          </cell>
          <cell r="N1017">
            <v>427</v>
          </cell>
          <cell r="O1017">
            <v>107</v>
          </cell>
          <cell r="P1017">
            <v>64</v>
          </cell>
          <cell r="Q1017">
            <v>256</v>
          </cell>
          <cell r="U1017" t="str">
            <v>MOHAMMAD SHAHZAD</v>
          </cell>
          <cell r="V1017" t="str">
            <v>4550410830941</v>
          </cell>
          <cell r="Y1017">
            <v>427</v>
          </cell>
          <cell r="Z1017">
            <v>427</v>
          </cell>
          <cell r="AA1017">
            <v>64</v>
          </cell>
          <cell r="AB1017" t="str">
            <v>Filler</v>
          </cell>
          <cell r="AE1017">
            <v>0</v>
          </cell>
          <cell r="AF1017">
            <v>0</v>
          </cell>
          <cell r="AG1017">
            <v>0</v>
          </cell>
          <cell r="AK1017">
            <v>0</v>
          </cell>
          <cell r="AL1017">
            <v>0</v>
          </cell>
          <cell r="AM1017">
            <v>0</v>
          </cell>
          <cell r="AQ1017">
            <v>0</v>
          </cell>
          <cell r="AR1017">
            <v>0</v>
          </cell>
          <cell r="AS1017">
            <v>0</v>
          </cell>
          <cell r="AX1017" t="e">
            <v>#N/A</v>
          </cell>
          <cell r="AY1017" t="e">
            <v>#N/A</v>
          </cell>
          <cell r="AZ1017" t="e">
            <v>#N/A</v>
          </cell>
          <cell r="BA1017">
            <v>0</v>
          </cell>
        </row>
        <row r="1018">
          <cell r="B1018">
            <v>3399</v>
          </cell>
          <cell r="C1018" t="str">
            <v>NAZMA FAROOQUE</v>
          </cell>
          <cell r="D1018" t="str">
            <v>MOHAMMAD FAROOQUE</v>
          </cell>
          <cell r="E1018" t="str">
            <v>SHAHEED CUNJ</v>
          </cell>
          <cell r="F1018" t="str">
            <v>NEA ISLAMIA HIGH SCHOOL</v>
          </cell>
          <cell r="G1018" t="str">
            <v>SUKKUR.</v>
          </cell>
          <cell r="K1018">
            <v>251</v>
          </cell>
          <cell r="L1018">
            <v>251</v>
          </cell>
          <cell r="M1018">
            <v>0</v>
          </cell>
          <cell r="N1018">
            <v>251</v>
          </cell>
          <cell r="O1018">
            <v>63</v>
          </cell>
          <cell r="P1018">
            <v>50</v>
          </cell>
          <cell r="Q1018">
            <v>138</v>
          </cell>
          <cell r="U1018" t="str">
            <v>NAZMA FAROOQUE</v>
          </cell>
          <cell r="Y1018">
            <v>251</v>
          </cell>
          <cell r="Z1018">
            <v>251</v>
          </cell>
          <cell r="AA1018">
            <v>50</v>
          </cell>
          <cell r="AB1018" t="str">
            <v>Non Filler</v>
          </cell>
          <cell r="AE1018">
            <v>0</v>
          </cell>
          <cell r="AF1018">
            <v>0</v>
          </cell>
          <cell r="AG1018">
            <v>0</v>
          </cell>
          <cell r="AK1018">
            <v>0</v>
          </cell>
          <cell r="AL1018">
            <v>0</v>
          </cell>
          <cell r="AM1018">
            <v>0</v>
          </cell>
          <cell r="AQ1018">
            <v>0</v>
          </cell>
          <cell r="AR1018">
            <v>0</v>
          </cell>
          <cell r="AS1018">
            <v>0</v>
          </cell>
          <cell r="AX1018" t="e">
            <v>#N/A</v>
          </cell>
          <cell r="AY1018" t="e">
            <v>#N/A</v>
          </cell>
          <cell r="AZ1018" t="e">
            <v>#N/A</v>
          </cell>
          <cell r="BA1018">
            <v>0</v>
          </cell>
        </row>
        <row r="1019">
          <cell r="B1019">
            <v>3400</v>
          </cell>
          <cell r="C1019" t="str">
            <v>JAWEED AHMED</v>
          </cell>
          <cell r="D1019" t="str">
            <v>BASIR AHMED</v>
          </cell>
          <cell r="E1019" t="str">
            <v>NARIA STREET B-1376/1B</v>
          </cell>
          <cell r="F1019" t="str">
            <v>DHAK ROAD, SUKKUR.</v>
          </cell>
          <cell r="K1019">
            <v>251</v>
          </cell>
          <cell r="L1019">
            <v>251</v>
          </cell>
          <cell r="M1019">
            <v>0</v>
          </cell>
          <cell r="N1019">
            <v>251</v>
          </cell>
          <cell r="O1019">
            <v>63</v>
          </cell>
          <cell r="P1019">
            <v>50</v>
          </cell>
          <cell r="Q1019">
            <v>138</v>
          </cell>
          <cell r="U1019" t="str">
            <v>JAWEED AHMED</v>
          </cell>
          <cell r="Y1019">
            <v>251</v>
          </cell>
          <cell r="Z1019">
            <v>251</v>
          </cell>
          <cell r="AA1019">
            <v>50</v>
          </cell>
          <cell r="AB1019" t="str">
            <v>Non Filler</v>
          </cell>
          <cell r="AE1019">
            <v>0</v>
          </cell>
          <cell r="AF1019">
            <v>0</v>
          </cell>
          <cell r="AG1019">
            <v>0</v>
          </cell>
          <cell r="AK1019">
            <v>0</v>
          </cell>
          <cell r="AL1019">
            <v>0</v>
          </cell>
          <cell r="AM1019">
            <v>0</v>
          </cell>
          <cell r="AQ1019">
            <v>0</v>
          </cell>
          <cell r="AR1019">
            <v>0</v>
          </cell>
          <cell r="AS1019">
            <v>0</v>
          </cell>
          <cell r="AX1019" t="e">
            <v>#N/A</v>
          </cell>
          <cell r="AY1019" t="e">
            <v>#N/A</v>
          </cell>
          <cell r="AZ1019" t="e">
            <v>#N/A</v>
          </cell>
          <cell r="BA1019">
            <v>0</v>
          </cell>
        </row>
        <row r="1020">
          <cell r="B1020">
            <v>3401</v>
          </cell>
          <cell r="C1020" t="str">
            <v>GULZAR AHMED SOLANGI</v>
          </cell>
          <cell r="D1020" t="str">
            <v>ALI NAWAZ SOLANGI</v>
          </cell>
          <cell r="E1020" t="str">
            <v>P.O. THERI VILLAGE PEER BUX SOLANIG,</v>
          </cell>
          <cell r="F1020" t="str">
            <v>DISTT., KHAIRPUR MEERACE,</v>
          </cell>
          <cell r="G1020" t="str">
            <v>(SINDH.)</v>
          </cell>
          <cell r="K1020">
            <v>819</v>
          </cell>
          <cell r="L1020">
            <v>819</v>
          </cell>
          <cell r="M1020">
            <v>0</v>
          </cell>
          <cell r="N1020">
            <v>819</v>
          </cell>
          <cell r="O1020">
            <v>205</v>
          </cell>
          <cell r="P1020">
            <v>164</v>
          </cell>
          <cell r="Q1020">
            <v>450</v>
          </cell>
          <cell r="U1020" t="str">
            <v>GULZAR AHMED SOLANGI</v>
          </cell>
          <cell r="Y1020">
            <v>819</v>
          </cell>
          <cell r="Z1020">
            <v>819</v>
          </cell>
          <cell r="AA1020">
            <v>164</v>
          </cell>
          <cell r="AB1020" t="str">
            <v>Non Filler</v>
          </cell>
          <cell r="AE1020">
            <v>0</v>
          </cell>
          <cell r="AF1020">
            <v>0</v>
          </cell>
          <cell r="AG1020">
            <v>0</v>
          </cell>
          <cell r="AK1020">
            <v>0</v>
          </cell>
          <cell r="AL1020">
            <v>0</v>
          </cell>
          <cell r="AM1020">
            <v>0</v>
          </cell>
          <cell r="AQ1020">
            <v>0</v>
          </cell>
          <cell r="AR1020">
            <v>0</v>
          </cell>
          <cell r="AS1020">
            <v>0</v>
          </cell>
          <cell r="AX1020" t="e">
            <v>#N/A</v>
          </cell>
          <cell r="AY1020" t="e">
            <v>#N/A</v>
          </cell>
          <cell r="AZ1020" t="e">
            <v>#N/A</v>
          </cell>
          <cell r="BA1020">
            <v>0</v>
          </cell>
        </row>
        <row r="1021">
          <cell r="B1021">
            <v>3402</v>
          </cell>
          <cell r="C1021" t="str">
            <v>RIFAT MUGHAL</v>
          </cell>
          <cell r="D1021" t="str">
            <v>AMIR ALI</v>
          </cell>
          <cell r="E1021" t="str">
            <v>H.NO. C-200</v>
          </cell>
          <cell r="F1021" t="str">
            <v>JILANI ROAD SUKKUR.</v>
          </cell>
          <cell r="K1021">
            <v>391</v>
          </cell>
          <cell r="L1021">
            <v>391</v>
          </cell>
          <cell r="M1021">
            <v>0</v>
          </cell>
          <cell r="N1021">
            <v>391</v>
          </cell>
          <cell r="O1021">
            <v>98</v>
          </cell>
          <cell r="P1021">
            <v>78</v>
          </cell>
          <cell r="Q1021">
            <v>215</v>
          </cell>
          <cell r="U1021" t="str">
            <v>RIFAT MUGHAL</v>
          </cell>
          <cell r="Y1021">
            <v>391</v>
          </cell>
          <cell r="Z1021">
            <v>391</v>
          </cell>
          <cell r="AA1021">
            <v>78</v>
          </cell>
          <cell r="AB1021" t="str">
            <v>Non Filler</v>
          </cell>
          <cell r="AE1021">
            <v>0</v>
          </cell>
          <cell r="AF1021">
            <v>0</v>
          </cell>
          <cell r="AG1021">
            <v>0</v>
          </cell>
          <cell r="AK1021">
            <v>0</v>
          </cell>
          <cell r="AL1021">
            <v>0</v>
          </cell>
          <cell r="AM1021">
            <v>0</v>
          </cell>
          <cell r="AQ1021">
            <v>0</v>
          </cell>
          <cell r="AR1021">
            <v>0</v>
          </cell>
          <cell r="AS1021">
            <v>0</v>
          </cell>
          <cell r="AX1021" t="e">
            <v>#N/A</v>
          </cell>
          <cell r="AY1021" t="e">
            <v>#N/A</v>
          </cell>
          <cell r="AZ1021" t="e">
            <v>#N/A</v>
          </cell>
          <cell r="BA1021">
            <v>0</v>
          </cell>
        </row>
        <row r="1022">
          <cell r="B1022">
            <v>3403</v>
          </cell>
          <cell r="C1022" t="str">
            <v>TAHIR MOUGHAL</v>
          </cell>
          <cell r="D1022" t="str">
            <v>GHULAM MOHD.</v>
          </cell>
          <cell r="E1022" t="str">
            <v>C-443/4</v>
          </cell>
          <cell r="F1022" t="str">
            <v>QUEENS ROAD</v>
          </cell>
          <cell r="G1022" t="str">
            <v>SUKKUR</v>
          </cell>
          <cell r="K1022">
            <v>1956</v>
          </cell>
          <cell r="L1022">
            <v>1956</v>
          </cell>
          <cell r="M1022">
            <v>0</v>
          </cell>
          <cell r="N1022">
            <v>1956</v>
          </cell>
          <cell r="O1022">
            <v>489</v>
          </cell>
          <cell r="P1022">
            <v>391</v>
          </cell>
          <cell r="Q1022">
            <v>1076</v>
          </cell>
          <cell r="U1022" t="str">
            <v>TAHIR MOUGHAL</v>
          </cell>
          <cell r="Y1022">
            <v>1956</v>
          </cell>
          <cell r="Z1022">
            <v>1956</v>
          </cell>
          <cell r="AA1022">
            <v>391</v>
          </cell>
          <cell r="AB1022" t="str">
            <v>Non Filler</v>
          </cell>
          <cell r="AE1022">
            <v>0</v>
          </cell>
          <cell r="AF1022">
            <v>0</v>
          </cell>
          <cell r="AG1022">
            <v>0</v>
          </cell>
          <cell r="AK1022">
            <v>0</v>
          </cell>
          <cell r="AL1022">
            <v>0</v>
          </cell>
          <cell r="AM1022">
            <v>0</v>
          </cell>
          <cell r="AQ1022">
            <v>0</v>
          </cell>
          <cell r="AR1022">
            <v>0</v>
          </cell>
          <cell r="AS1022">
            <v>0</v>
          </cell>
          <cell r="AX1022" t="e">
            <v>#N/A</v>
          </cell>
          <cell r="AY1022" t="e">
            <v>#N/A</v>
          </cell>
          <cell r="AZ1022" t="e">
            <v>#N/A</v>
          </cell>
          <cell r="BA1022">
            <v>0</v>
          </cell>
        </row>
        <row r="1023">
          <cell r="B1023">
            <v>3406</v>
          </cell>
          <cell r="C1023" t="str">
            <v>RIYASAT ALI</v>
          </cell>
          <cell r="D1023" t="str">
            <v>REHMAT ALI</v>
          </cell>
          <cell r="E1023" t="str">
            <v>SHOP NO.3,INAYAT MANZIL,</v>
          </cell>
          <cell r="F1023" t="str">
            <v>O.T 9/39,</v>
          </cell>
          <cell r="G1023" t="str">
            <v>KAGZI BAZAR,</v>
          </cell>
          <cell r="H1023" t="str">
            <v>KARACHI.</v>
          </cell>
          <cell r="K1023">
            <v>60</v>
          </cell>
          <cell r="L1023">
            <v>60</v>
          </cell>
          <cell r="M1023">
            <v>0</v>
          </cell>
          <cell r="N1023">
            <v>60</v>
          </cell>
          <cell r="O1023">
            <v>15</v>
          </cell>
          <cell r="P1023">
            <v>12</v>
          </cell>
          <cell r="Q1023">
            <v>33</v>
          </cell>
          <cell r="U1023" t="str">
            <v>RIYASAT ALI</v>
          </cell>
          <cell r="Y1023">
            <v>60</v>
          </cell>
          <cell r="Z1023">
            <v>60</v>
          </cell>
          <cell r="AA1023">
            <v>12</v>
          </cell>
          <cell r="AB1023" t="str">
            <v>Non Filler</v>
          </cell>
          <cell r="AE1023">
            <v>0</v>
          </cell>
          <cell r="AF1023">
            <v>0</v>
          </cell>
          <cell r="AG1023">
            <v>0</v>
          </cell>
          <cell r="AK1023">
            <v>0</v>
          </cell>
          <cell r="AL1023">
            <v>0</v>
          </cell>
          <cell r="AM1023">
            <v>0</v>
          </cell>
          <cell r="AQ1023">
            <v>0</v>
          </cell>
          <cell r="AR1023">
            <v>0</v>
          </cell>
          <cell r="AS1023">
            <v>0</v>
          </cell>
          <cell r="AX1023" t="e">
            <v>#N/A</v>
          </cell>
          <cell r="AY1023" t="e">
            <v>#N/A</v>
          </cell>
          <cell r="AZ1023" t="e">
            <v>#N/A</v>
          </cell>
          <cell r="BA1023">
            <v>0</v>
          </cell>
        </row>
        <row r="1024">
          <cell r="B1024">
            <v>3408</v>
          </cell>
          <cell r="C1024" t="str">
            <v>SAHMSUDEN</v>
          </cell>
          <cell r="D1024" t="str">
            <v>ABDUL GAFOR</v>
          </cell>
          <cell r="E1024" t="str">
            <v>MOHD SHARIF B-1012</v>
          </cell>
          <cell r="F1024" t="str">
            <v>NISHTAR ROAD, SUKKUR.</v>
          </cell>
          <cell r="K1024">
            <v>1</v>
          </cell>
          <cell r="L1024">
            <v>1</v>
          </cell>
          <cell r="M1024">
            <v>0</v>
          </cell>
          <cell r="N1024">
            <v>1</v>
          </cell>
          <cell r="O1024">
            <v>0</v>
          </cell>
          <cell r="P1024">
            <v>0</v>
          </cell>
          <cell r="Q1024">
            <v>1</v>
          </cell>
          <cell r="U1024" t="str">
            <v>SAHMSUDEN</v>
          </cell>
          <cell r="Y1024">
            <v>1</v>
          </cell>
          <cell r="Z1024">
            <v>1</v>
          </cell>
          <cell r="AA1024">
            <v>0</v>
          </cell>
          <cell r="AB1024" t="str">
            <v>Non Filler</v>
          </cell>
          <cell r="AE1024">
            <v>0</v>
          </cell>
          <cell r="AF1024">
            <v>0</v>
          </cell>
          <cell r="AG1024">
            <v>0</v>
          </cell>
          <cell r="AK1024">
            <v>0</v>
          </cell>
          <cell r="AL1024">
            <v>0</v>
          </cell>
          <cell r="AM1024">
            <v>0</v>
          </cell>
          <cell r="AQ1024">
            <v>0</v>
          </cell>
          <cell r="AR1024">
            <v>0</v>
          </cell>
          <cell r="AS1024">
            <v>0</v>
          </cell>
          <cell r="AX1024" t="e">
            <v>#N/A</v>
          </cell>
          <cell r="AY1024" t="e">
            <v>#N/A</v>
          </cell>
          <cell r="AZ1024" t="e">
            <v>#N/A</v>
          </cell>
          <cell r="BA1024">
            <v>0</v>
          </cell>
        </row>
        <row r="1025">
          <cell r="B1025">
            <v>3409</v>
          </cell>
          <cell r="C1025" t="str">
            <v>MOHD TAHIR</v>
          </cell>
          <cell r="D1025" t="str">
            <v>ABDUL HAFIZ</v>
          </cell>
          <cell r="E1025" t="str">
            <v>MOHD SHARIF B-1012</v>
          </cell>
          <cell r="F1025" t="str">
            <v>NISHTAR ROAD, SUKKUR.</v>
          </cell>
          <cell r="K1025">
            <v>865</v>
          </cell>
          <cell r="L1025">
            <v>865</v>
          </cell>
          <cell r="M1025">
            <v>0</v>
          </cell>
          <cell r="N1025">
            <v>865</v>
          </cell>
          <cell r="O1025">
            <v>216</v>
          </cell>
          <cell r="P1025">
            <v>173</v>
          </cell>
          <cell r="Q1025">
            <v>476</v>
          </cell>
          <cell r="U1025" t="str">
            <v>MOHD TAHIR</v>
          </cell>
          <cell r="Y1025">
            <v>865</v>
          </cell>
          <cell r="Z1025">
            <v>865</v>
          </cell>
          <cell r="AA1025">
            <v>173</v>
          </cell>
          <cell r="AB1025" t="str">
            <v>Non Filler</v>
          </cell>
          <cell r="AE1025">
            <v>0</v>
          </cell>
          <cell r="AF1025">
            <v>0</v>
          </cell>
          <cell r="AG1025">
            <v>0</v>
          </cell>
          <cell r="AK1025">
            <v>0</v>
          </cell>
          <cell r="AL1025">
            <v>0</v>
          </cell>
          <cell r="AM1025">
            <v>0</v>
          </cell>
          <cell r="AQ1025">
            <v>0</v>
          </cell>
          <cell r="AR1025">
            <v>0</v>
          </cell>
          <cell r="AS1025">
            <v>0</v>
          </cell>
          <cell r="AX1025" t="e">
            <v>#N/A</v>
          </cell>
          <cell r="AY1025" t="e">
            <v>#N/A</v>
          </cell>
          <cell r="AZ1025" t="e">
            <v>#N/A</v>
          </cell>
          <cell r="BA1025">
            <v>0</v>
          </cell>
        </row>
        <row r="1026">
          <cell r="B1026">
            <v>3413</v>
          </cell>
          <cell r="C1026" t="str">
            <v>SUMERA MAQBOOL</v>
          </cell>
          <cell r="D1026" t="str">
            <v>MAQBOOL AHMED MOGHAL</v>
          </cell>
          <cell r="E1026" t="str">
            <v>H.NO. 19,</v>
          </cell>
          <cell r="F1026" t="str">
            <v>RAHOOJA ROAD</v>
          </cell>
          <cell r="G1026" t="str">
            <v>SUKKUR</v>
          </cell>
          <cell r="K1026">
            <v>156</v>
          </cell>
          <cell r="L1026">
            <v>156</v>
          </cell>
          <cell r="M1026">
            <v>0</v>
          </cell>
          <cell r="N1026">
            <v>156</v>
          </cell>
          <cell r="O1026">
            <v>39</v>
          </cell>
          <cell r="P1026">
            <v>31</v>
          </cell>
          <cell r="Q1026">
            <v>86</v>
          </cell>
          <cell r="U1026" t="str">
            <v>SUMERA MAQBOOL</v>
          </cell>
          <cell r="Y1026">
            <v>156</v>
          </cell>
          <cell r="Z1026">
            <v>156</v>
          </cell>
          <cell r="AA1026">
            <v>31</v>
          </cell>
          <cell r="AB1026" t="str">
            <v>Non Filler</v>
          </cell>
          <cell r="AE1026">
            <v>0</v>
          </cell>
          <cell r="AF1026">
            <v>0</v>
          </cell>
          <cell r="AG1026">
            <v>0</v>
          </cell>
          <cell r="AK1026">
            <v>0</v>
          </cell>
          <cell r="AL1026">
            <v>0</v>
          </cell>
          <cell r="AM1026">
            <v>0</v>
          </cell>
          <cell r="AQ1026">
            <v>0</v>
          </cell>
          <cell r="AR1026">
            <v>0</v>
          </cell>
          <cell r="AS1026">
            <v>0</v>
          </cell>
          <cell r="AX1026" t="e">
            <v>#N/A</v>
          </cell>
          <cell r="AY1026" t="e">
            <v>#N/A</v>
          </cell>
          <cell r="AZ1026" t="e">
            <v>#N/A</v>
          </cell>
          <cell r="BA1026">
            <v>0</v>
          </cell>
        </row>
        <row r="1027">
          <cell r="B1027">
            <v>3414</v>
          </cell>
          <cell r="C1027" t="str">
            <v>KAFIL  UDDIN</v>
          </cell>
          <cell r="D1027" t="str">
            <v>FAREED UDDIN</v>
          </cell>
          <cell r="E1027" t="str">
            <v>H.NO. 52, 53-A</v>
          </cell>
          <cell r="F1027" t="str">
            <v>COMMERCIAL AREA UNIT-5,</v>
          </cell>
          <cell r="G1027" t="str">
            <v>LATIFABAD, HYDERABAD.</v>
          </cell>
          <cell r="K1027">
            <v>341</v>
          </cell>
          <cell r="L1027">
            <v>341</v>
          </cell>
          <cell r="M1027">
            <v>0</v>
          </cell>
          <cell r="N1027">
            <v>341</v>
          </cell>
          <cell r="O1027">
            <v>85</v>
          </cell>
          <cell r="P1027">
            <v>68</v>
          </cell>
          <cell r="Q1027">
            <v>188</v>
          </cell>
          <cell r="U1027" t="str">
            <v>KAFIL  UDDIN</v>
          </cell>
          <cell r="Y1027">
            <v>341</v>
          </cell>
          <cell r="Z1027">
            <v>341</v>
          </cell>
          <cell r="AA1027">
            <v>68</v>
          </cell>
          <cell r="AB1027" t="str">
            <v>Non Filler</v>
          </cell>
          <cell r="AE1027">
            <v>0</v>
          </cell>
          <cell r="AF1027">
            <v>0</v>
          </cell>
          <cell r="AG1027">
            <v>0</v>
          </cell>
          <cell r="AK1027">
            <v>0</v>
          </cell>
          <cell r="AL1027">
            <v>0</v>
          </cell>
          <cell r="AM1027">
            <v>0</v>
          </cell>
          <cell r="AQ1027">
            <v>0</v>
          </cell>
          <cell r="AR1027">
            <v>0</v>
          </cell>
          <cell r="AS1027">
            <v>0</v>
          </cell>
          <cell r="AX1027" t="e">
            <v>#N/A</v>
          </cell>
          <cell r="AY1027" t="e">
            <v>#N/A</v>
          </cell>
          <cell r="AZ1027" t="e">
            <v>#N/A</v>
          </cell>
          <cell r="BA1027">
            <v>0</v>
          </cell>
        </row>
        <row r="1028">
          <cell r="B1028">
            <v>3416</v>
          </cell>
          <cell r="C1028" t="str">
            <v>FARMAN ALI</v>
          </cell>
          <cell r="D1028" t="str">
            <v>HIDAYAT KHAN</v>
          </cell>
          <cell r="E1028" t="str">
            <v>B/10, - 234,</v>
          </cell>
          <cell r="F1028" t="str">
            <v>DOI GALI, SHAHI BAZAR</v>
          </cell>
          <cell r="G1028" t="str">
            <v>HYDERABAD-71000.</v>
          </cell>
          <cell r="K1028">
            <v>167</v>
          </cell>
          <cell r="L1028">
            <v>167</v>
          </cell>
          <cell r="M1028">
            <v>0</v>
          </cell>
          <cell r="N1028">
            <v>167</v>
          </cell>
          <cell r="O1028">
            <v>42</v>
          </cell>
          <cell r="P1028">
            <v>33</v>
          </cell>
          <cell r="Q1028">
            <v>92</v>
          </cell>
          <cell r="U1028" t="str">
            <v>FARMAN ALI</v>
          </cell>
          <cell r="Y1028">
            <v>167</v>
          </cell>
          <cell r="Z1028">
            <v>167</v>
          </cell>
          <cell r="AA1028">
            <v>33</v>
          </cell>
          <cell r="AB1028" t="str">
            <v>Non Filler</v>
          </cell>
          <cell r="AE1028">
            <v>0</v>
          </cell>
          <cell r="AF1028">
            <v>0</v>
          </cell>
          <cell r="AG1028">
            <v>0</v>
          </cell>
          <cell r="AK1028">
            <v>0</v>
          </cell>
          <cell r="AL1028">
            <v>0</v>
          </cell>
          <cell r="AM1028">
            <v>0</v>
          </cell>
          <cell r="AQ1028">
            <v>0</v>
          </cell>
          <cell r="AR1028">
            <v>0</v>
          </cell>
          <cell r="AS1028">
            <v>0</v>
          </cell>
          <cell r="AX1028" t="e">
            <v>#N/A</v>
          </cell>
          <cell r="AY1028" t="e">
            <v>#N/A</v>
          </cell>
          <cell r="AZ1028" t="e">
            <v>#N/A</v>
          </cell>
          <cell r="BA1028">
            <v>0</v>
          </cell>
        </row>
        <row r="1029">
          <cell r="B1029">
            <v>3417</v>
          </cell>
          <cell r="C1029" t="str">
            <v>AHSAN ALI</v>
          </cell>
          <cell r="D1029" t="str">
            <v>FIRZAN ALI</v>
          </cell>
          <cell r="E1029" t="str">
            <v>C/O. M. SADIQUE ALI</v>
          </cell>
          <cell r="F1029" t="str">
            <v>U.B.L., COURT ROAD</v>
          </cell>
          <cell r="G1029" t="str">
            <v>HYDERABAD.</v>
          </cell>
          <cell r="K1029">
            <v>74</v>
          </cell>
          <cell r="L1029">
            <v>74</v>
          </cell>
          <cell r="M1029">
            <v>0</v>
          </cell>
          <cell r="N1029">
            <v>74</v>
          </cell>
          <cell r="O1029">
            <v>19</v>
          </cell>
          <cell r="P1029">
            <v>15</v>
          </cell>
          <cell r="Q1029">
            <v>40</v>
          </cell>
          <cell r="U1029" t="str">
            <v>AHSAN ALI</v>
          </cell>
          <cell r="Y1029">
            <v>74</v>
          </cell>
          <cell r="Z1029">
            <v>74</v>
          </cell>
          <cell r="AA1029">
            <v>15</v>
          </cell>
          <cell r="AB1029" t="str">
            <v>Non Filler</v>
          </cell>
          <cell r="AE1029">
            <v>0</v>
          </cell>
          <cell r="AF1029">
            <v>0</v>
          </cell>
          <cell r="AG1029">
            <v>0</v>
          </cell>
          <cell r="AK1029">
            <v>0</v>
          </cell>
          <cell r="AL1029">
            <v>0</v>
          </cell>
          <cell r="AM1029">
            <v>0</v>
          </cell>
          <cell r="AQ1029">
            <v>0</v>
          </cell>
          <cell r="AR1029">
            <v>0</v>
          </cell>
          <cell r="AS1029">
            <v>0</v>
          </cell>
          <cell r="AX1029" t="e">
            <v>#N/A</v>
          </cell>
          <cell r="AY1029" t="e">
            <v>#N/A</v>
          </cell>
          <cell r="AZ1029" t="e">
            <v>#N/A</v>
          </cell>
          <cell r="BA1029">
            <v>0</v>
          </cell>
        </row>
        <row r="1030">
          <cell r="B1030">
            <v>3421</v>
          </cell>
          <cell r="C1030" t="str">
            <v>QADIR KHAN</v>
          </cell>
          <cell r="D1030" t="str">
            <v>AMIR  KHAN</v>
          </cell>
          <cell r="E1030" t="str">
            <v>C/O. H.B.L.,</v>
          </cell>
          <cell r="F1030" t="str">
            <v>COURT ROAD BR.,</v>
          </cell>
          <cell r="G1030" t="str">
            <v>HYDERABAD.</v>
          </cell>
          <cell r="K1030">
            <v>80</v>
          </cell>
          <cell r="L1030">
            <v>80</v>
          </cell>
          <cell r="M1030">
            <v>0</v>
          </cell>
          <cell r="N1030">
            <v>80</v>
          </cell>
          <cell r="O1030">
            <v>20</v>
          </cell>
          <cell r="P1030">
            <v>16</v>
          </cell>
          <cell r="Q1030">
            <v>44</v>
          </cell>
          <cell r="U1030" t="str">
            <v>QADIR KHAN</v>
          </cell>
          <cell r="Y1030">
            <v>80</v>
          </cell>
          <cell r="Z1030">
            <v>80</v>
          </cell>
          <cell r="AA1030">
            <v>16</v>
          </cell>
          <cell r="AB1030" t="str">
            <v>Non Filler</v>
          </cell>
          <cell r="AE1030">
            <v>0</v>
          </cell>
          <cell r="AF1030">
            <v>0</v>
          </cell>
          <cell r="AG1030">
            <v>0</v>
          </cell>
          <cell r="AK1030">
            <v>0</v>
          </cell>
          <cell r="AL1030">
            <v>0</v>
          </cell>
          <cell r="AM1030">
            <v>0</v>
          </cell>
          <cell r="AQ1030">
            <v>0</v>
          </cell>
          <cell r="AR1030">
            <v>0</v>
          </cell>
          <cell r="AS1030">
            <v>0</v>
          </cell>
          <cell r="AX1030" t="e">
            <v>#N/A</v>
          </cell>
          <cell r="AY1030" t="e">
            <v>#N/A</v>
          </cell>
          <cell r="AZ1030" t="e">
            <v>#N/A</v>
          </cell>
          <cell r="BA1030">
            <v>0</v>
          </cell>
        </row>
        <row r="1031">
          <cell r="B1031">
            <v>3422</v>
          </cell>
          <cell r="C1031" t="str">
            <v>VINA RAI</v>
          </cell>
          <cell r="D1031" t="str">
            <v>PARTAB RAI</v>
          </cell>
          <cell r="E1031" t="str">
            <v>ALLAH NOOR BLDG.,</v>
          </cell>
          <cell r="F1031" t="str">
            <v>PURANI SABZI MARKET,</v>
          </cell>
          <cell r="G1031" t="str">
            <v>MIRPURKHAS</v>
          </cell>
          <cell r="K1031">
            <v>391</v>
          </cell>
          <cell r="L1031">
            <v>391</v>
          </cell>
          <cell r="M1031">
            <v>0</v>
          </cell>
          <cell r="N1031">
            <v>391</v>
          </cell>
          <cell r="O1031">
            <v>98</v>
          </cell>
          <cell r="P1031">
            <v>78</v>
          </cell>
          <cell r="Q1031">
            <v>215</v>
          </cell>
          <cell r="U1031" t="str">
            <v>VINA RAI</v>
          </cell>
          <cell r="Y1031">
            <v>391</v>
          </cell>
          <cell r="Z1031">
            <v>391</v>
          </cell>
          <cell r="AA1031">
            <v>78</v>
          </cell>
          <cell r="AB1031" t="str">
            <v>Non Filler</v>
          </cell>
          <cell r="AE1031">
            <v>0</v>
          </cell>
          <cell r="AF1031">
            <v>0</v>
          </cell>
          <cell r="AG1031">
            <v>0</v>
          </cell>
          <cell r="AK1031">
            <v>0</v>
          </cell>
          <cell r="AL1031">
            <v>0</v>
          </cell>
          <cell r="AM1031">
            <v>0</v>
          </cell>
          <cell r="AQ1031">
            <v>0</v>
          </cell>
          <cell r="AR1031">
            <v>0</v>
          </cell>
          <cell r="AS1031">
            <v>0</v>
          </cell>
          <cell r="AX1031" t="e">
            <v>#N/A</v>
          </cell>
          <cell r="AY1031" t="e">
            <v>#N/A</v>
          </cell>
          <cell r="AZ1031" t="e">
            <v>#N/A</v>
          </cell>
          <cell r="BA1031">
            <v>0</v>
          </cell>
        </row>
        <row r="1032">
          <cell r="B1032">
            <v>3423</v>
          </cell>
          <cell r="C1032" t="str">
            <v>NAWAB UDDIN</v>
          </cell>
          <cell r="D1032" t="str">
            <v>HAKIM UDDIN</v>
          </cell>
          <cell r="E1032" t="str">
            <v>FLAT 1, PLOT 2744/A</v>
          </cell>
          <cell r="F1032" t="str">
            <v>M.HUSSAIN CLOTH MARKET</v>
          </cell>
          <cell r="G1032" t="str">
            <v>SIROGHAT, HYDERABAD.</v>
          </cell>
          <cell r="K1032">
            <v>167</v>
          </cell>
          <cell r="L1032">
            <v>167</v>
          </cell>
          <cell r="M1032">
            <v>0</v>
          </cell>
          <cell r="N1032">
            <v>167</v>
          </cell>
          <cell r="O1032">
            <v>42</v>
          </cell>
          <cell r="P1032">
            <v>33</v>
          </cell>
          <cell r="Q1032">
            <v>92</v>
          </cell>
          <cell r="U1032" t="str">
            <v>NAWAB UDDIN</v>
          </cell>
          <cell r="Y1032">
            <v>167</v>
          </cell>
          <cell r="Z1032">
            <v>167</v>
          </cell>
          <cell r="AA1032">
            <v>33</v>
          </cell>
          <cell r="AB1032" t="str">
            <v>Non Filler</v>
          </cell>
          <cell r="AE1032">
            <v>0</v>
          </cell>
          <cell r="AF1032">
            <v>0</v>
          </cell>
          <cell r="AG1032">
            <v>0</v>
          </cell>
          <cell r="AK1032">
            <v>0</v>
          </cell>
          <cell r="AL1032">
            <v>0</v>
          </cell>
          <cell r="AM1032">
            <v>0</v>
          </cell>
          <cell r="AQ1032">
            <v>0</v>
          </cell>
          <cell r="AR1032">
            <v>0</v>
          </cell>
          <cell r="AS1032">
            <v>0</v>
          </cell>
          <cell r="AX1032" t="e">
            <v>#N/A</v>
          </cell>
          <cell r="AY1032" t="e">
            <v>#N/A</v>
          </cell>
          <cell r="AZ1032" t="e">
            <v>#N/A</v>
          </cell>
          <cell r="BA1032">
            <v>0</v>
          </cell>
        </row>
        <row r="1033">
          <cell r="B1033">
            <v>3424</v>
          </cell>
          <cell r="C1033" t="str">
            <v>MOHAMMAD IRFAN</v>
          </cell>
          <cell r="D1033" t="str">
            <v>MOHAMMAD KASSIM</v>
          </cell>
          <cell r="E1033" t="str">
            <v>H.NO. 196. B/9</v>
          </cell>
          <cell r="F1033" t="str">
            <v>G.HUSAIN GALI,</v>
          </cell>
          <cell r="G1033" t="str">
            <v>SIROGHAT, HYDERABAD.</v>
          </cell>
          <cell r="K1033">
            <v>251</v>
          </cell>
          <cell r="L1033">
            <v>251</v>
          </cell>
          <cell r="M1033">
            <v>0</v>
          </cell>
          <cell r="N1033">
            <v>251</v>
          </cell>
          <cell r="O1033">
            <v>63</v>
          </cell>
          <cell r="P1033">
            <v>50</v>
          </cell>
          <cell r="Q1033">
            <v>138</v>
          </cell>
          <cell r="U1033" t="str">
            <v>MOHAMMAD IRFAN</v>
          </cell>
          <cell r="Y1033">
            <v>251</v>
          </cell>
          <cell r="Z1033">
            <v>251</v>
          </cell>
          <cell r="AA1033">
            <v>50</v>
          </cell>
          <cell r="AB1033" t="str">
            <v>Non Filler</v>
          </cell>
          <cell r="AE1033">
            <v>0</v>
          </cell>
          <cell r="AF1033">
            <v>0</v>
          </cell>
          <cell r="AG1033">
            <v>0</v>
          </cell>
          <cell r="AK1033">
            <v>0</v>
          </cell>
          <cell r="AL1033">
            <v>0</v>
          </cell>
          <cell r="AM1033">
            <v>0</v>
          </cell>
          <cell r="AQ1033">
            <v>0</v>
          </cell>
          <cell r="AR1033">
            <v>0</v>
          </cell>
          <cell r="AS1033">
            <v>0</v>
          </cell>
          <cell r="AX1033" t="e">
            <v>#N/A</v>
          </cell>
          <cell r="AY1033" t="e">
            <v>#N/A</v>
          </cell>
          <cell r="AZ1033" t="e">
            <v>#N/A</v>
          </cell>
          <cell r="BA1033">
            <v>0</v>
          </cell>
        </row>
        <row r="1034">
          <cell r="B1034">
            <v>3425</v>
          </cell>
          <cell r="C1034" t="str">
            <v>ISLAMUDDIN</v>
          </cell>
          <cell r="D1034" t="str">
            <v>RUSTAM ALI</v>
          </cell>
          <cell r="E1034" t="str">
            <v>H.NO. 197. B/9</v>
          </cell>
          <cell r="F1034" t="str">
            <v>G.HUSAIN GALI,</v>
          </cell>
          <cell r="G1034" t="str">
            <v>SIROGHAT, HYDERABAD.</v>
          </cell>
          <cell r="K1034">
            <v>251</v>
          </cell>
          <cell r="L1034">
            <v>251</v>
          </cell>
          <cell r="M1034">
            <v>0</v>
          </cell>
          <cell r="N1034">
            <v>251</v>
          </cell>
          <cell r="O1034">
            <v>63</v>
          </cell>
          <cell r="P1034">
            <v>50</v>
          </cell>
          <cell r="Q1034">
            <v>138</v>
          </cell>
          <cell r="U1034" t="str">
            <v>ISLAMUDDIN</v>
          </cell>
          <cell r="Y1034">
            <v>251</v>
          </cell>
          <cell r="Z1034">
            <v>251</v>
          </cell>
          <cell r="AA1034">
            <v>50</v>
          </cell>
          <cell r="AB1034" t="str">
            <v>Non Filler</v>
          </cell>
          <cell r="AE1034">
            <v>0</v>
          </cell>
          <cell r="AF1034">
            <v>0</v>
          </cell>
          <cell r="AG1034">
            <v>0</v>
          </cell>
          <cell r="AK1034">
            <v>0</v>
          </cell>
          <cell r="AL1034">
            <v>0</v>
          </cell>
          <cell r="AM1034">
            <v>0</v>
          </cell>
          <cell r="AQ1034">
            <v>0</v>
          </cell>
          <cell r="AR1034">
            <v>0</v>
          </cell>
          <cell r="AS1034">
            <v>0</v>
          </cell>
          <cell r="AX1034" t="e">
            <v>#N/A</v>
          </cell>
          <cell r="AY1034" t="e">
            <v>#N/A</v>
          </cell>
          <cell r="AZ1034" t="e">
            <v>#N/A</v>
          </cell>
          <cell r="BA1034">
            <v>0</v>
          </cell>
        </row>
        <row r="1035">
          <cell r="B1035">
            <v>3426</v>
          </cell>
          <cell r="C1035" t="str">
            <v>AMAN ULLAH KHAN</v>
          </cell>
          <cell r="D1035" t="str">
            <v>MUJEEB ULLAH KHAN</v>
          </cell>
          <cell r="E1035" t="str">
            <v>A-146 BLOCK G</v>
          </cell>
          <cell r="F1035" t="str">
            <v>UNIT-2, LATIFABAD,</v>
          </cell>
          <cell r="G1035" t="str">
            <v>HYDERABAD.</v>
          </cell>
          <cell r="K1035">
            <v>80</v>
          </cell>
          <cell r="L1035">
            <v>80</v>
          </cell>
          <cell r="M1035">
            <v>0</v>
          </cell>
          <cell r="N1035">
            <v>80</v>
          </cell>
          <cell r="O1035">
            <v>20</v>
          </cell>
          <cell r="P1035">
            <v>16</v>
          </cell>
          <cell r="Q1035">
            <v>44</v>
          </cell>
          <cell r="U1035" t="str">
            <v>AMAN ULLAH KHAN</v>
          </cell>
          <cell r="Y1035">
            <v>80</v>
          </cell>
          <cell r="Z1035">
            <v>80</v>
          </cell>
          <cell r="AA1035">
            <v>16</v>
          </cell>
          <cell r="AB1035" t="str">
            <v>Non Filler</v>
          </cell>
          <cell r="AE1035">
            <v>0</v>
          </cell>
          <cell r="AF1035">
            <v>0</v>
          </cell>
          <cell r="AG1035">
            <v>0</v>
          </cell>
          <cell r="AK1035">
            <v>0</v>
          </cell>
          <cell r="AL1035">
            <v>0</v>
          </cell>
          <cell r="AM1035">
            <v>0</v>
          </cell>
          <cell r="AQ1035">
            <v>0</v>
          </cell>
          <cell r="AR1035">
            <v>0</v>
          </cell>
          <cell r="AS1035">
            <v>0</v>
          </cell>
          <cell r="AX1035" t="e">
            <v>#N/A</v>
          </cell>
          <cell r="AY1035" t="e">
            <v>#N/A</v>
          </cell>
          <cell r="AZ1035" t="e">
            <v>#N/A</v>
          </cell>
          <cell r="BA1035">
            <v>0</v>
          </cell>
        </row>
        <row r="1036">
          <cell r="B1036">
            <v>3428</v>
          </cell>
          <cell r="C1036" t="str">
            <v>ABDUL MUNAF</v>
          </cell>
          <cell r="D1036" t="str">
            <v>AHMED</v>
          </cell>
          <cell r="E1036" t="str">
            <v>WEST VIEW BUILDING,</v>
          </cell>
          <cell r="F1036" t="str">
            <v>HOUSE NO.1432/7,</v>
          </cell>
          <cell r="G1036" t="str">
            <v>PRINCE ALI ROAD,</v>
          </cell>
          <cell r="H1036" t="str">
            <v>HYDERABAD NO.7100</v>
          </cell>
          <cell r="K1036">
            <v>91</v>
          </cell>
          <cell r="L1036">
            <v>91</v>
          </cell>
          <cell r="M1036">
            <v>0</v>
          </cell>
          <cell r="N1036">
            <v>91</v>
          </cell>
          <cell r="O1036">
            <v>23</v>
          </cell>
          <cell r="P1036">
            <v>18</v>
          </cell>
          <cell r="Q1036">
            <v>50</v>
          </cell>
          <cell r="U1036" t="str">
            <v>ABDUL MUNAF</v>
          </cell>
          <cell r="Y1036">
            <v>91</v>
          </cell>
          <cell r="Z1036">
            <v>91</v>
          </cell>
          <cell r="AA1036">
            <v>18</v>
          </cell>
          <cell r="AB1036" t="str">
            <v>Non Filler</v>
          </cell>
          <cell r="AE1036">
            <v>0</v>
          </cell>
          <cell r="AF1036">
            <v>0</v>
          </cell>
          <cell r="AG1036">
            <v>0</v>
          </cell>
          <cell r="AK1036">
            <v>0</v>
          </cell>
          <cell r="AL1036">
            <v>0</v>
          </cell>
          <cell r="AM1036">
            <v>0</v>
          </cell>
          <cell r="AQ1036">
            <v>0</v>
          </cell>
          <cell r="AR1036">
            <v>0</v>
          </cell>
          <cell r="AS1036">
            <v>0</v>
          </cell>
          <cell r="AX1036" t="e">
            <v>#N/A</v>
          </cell>
          <cell r="AY1036" t="e">
            <v>#N/A</v>
          </cell>
          <cell r="AZ1036" t="e">
            <v>#N/A</v>
          </cell>
          <cell r="BA1036">
            <v>0</v>
          </cell>
        </row>
        <row r="1037">
          <cell r="B1037">
            <v>3431</v>
          </cell>
          <cell r="C1037" t="str">
            <v>HAJI ABDUL KARIM</v>
          </cell>
          <cell r="D1037" t="str">
            <v>SULEMAN</v>
          </cell>
          <cell r="E1037" t="str">
            <v>SHOP 7, RUBY CENTRE</v>
          </cell>
          <cell r="F1037" t="str">
            <v>OPP. CITI POST OFFICE</v>
          </cell>
          <cell r="G1037" t="str">
            <v>TALPUR ROAD, KARACHI-2.</v>
          </cell>
          <cell r="K1037">
            <v>1211</v>
          </cell>
          <cell r="L1037">
            <v>1211</v>
          </cell>
          <cell r="M1037">
            <v>0</v>
          </cell>
          <cell r="N1037">
            <v>1211</v>
          </cell>
          <cell r="O1037">
            <v>303</v>
          </cell>
          <cell r="P1037">
            <v>242</v>
          </cell>
          <cell r="Q1037">
            <v>666</v>
          </cell>
          <cell r="U1037" t="str">
            <v>HAJI ABDUL KARIM</v>
          </cell>
          <cell r="Y1037">
            <v>1211</v>
          </cell>
          <cell r="Z1037">
            <v>1211</v>
          </cell>
          <cell r="AA1037">
            <v>242</v>
          </cell>
          <cell r="AB1037" t="str">
            <v>Non Filler</v>
          </cell>
          <cell r="AE1037">
            <v>0</v>
          </cell>
          <cell r="AF1037">
            <v>0</v>
          </cell>
          <cell r="AG1037">
            <v>0</v>
          </cell>
          <cell r="AK1037">
            <v>0</v>
          </cell>
          <cell r="AL1037">
            <v>0</v>
          </cell>
          <cell r="AM1037">
            <v>0</v>
          </cell>
          <cell r="AQ1037">
            <v>0</v>
          </cell>
          <cell r="AR1037">
            <v>0</v>
          </cell>
          <cell r="AS1037">
            <v>0</v>
          </cell>
          <cell r="AX1037" t="e">
            <v>#N/A</v>
          </cell>
          <cell r="AY1037" t="e">
            <v>#N/A</v>
          </cell>
          <cell r="AZ1037" t="e">
            <v>#N/A</v>
          </cell>
          <cell r="BA1037">
            <v>0</v>
          </cell>
        </row>
        <row r="1038">
          <cell r="B1038">
            <v>3433</v>
          </cell>
          <cell r="C1038" t="str">
            <v>MOHAMMAD SIDDIQUE</v>
          </cell>
          <cell r="D1038" t="str">
            <v>ABDULLAH</v>
          </cell>
          <cell r="E1038" t="str">
            <v>C/O. 2/31 COCHIN WALA MARKET</v>
          </cell>
          <cell r="F1038" t="str">
            <v>LAXMIDASS STREET, KARACHI.</v>
          </cell>
          <cell r="K1038">
            <v>104</v>
          </cell>
          <cell r="L1038">
            <v>104</v>
          </cell>
          <cell r="M1038">
            <v>0</v>
          </cell>
          <cell r="N1038">
            <v>104</v>
          </cell>
          <cell r="O1038">
            <v>26</v>
          </cell>
          <cell r="P1038">
            <v>21</v>
          </cell>
          <cell r="Q1038">
            <v>57</v>
          </cell>
          <cell r="U1038" t="str">
            <v>MOHAMMAD SIDDIQUE</v>
          </cell>
          <cell r="Y1038">
            <v>104</v>
          </cell>
          <cell r="Z1038">
            <v>104</v>
          </cell>
          <cell r="AA1038">
            <v>21</v>
          </cell>
          <cell r="AB1038" t="str">
            <v>Non Filler</v>
          </cell>
          <cell r="AE1038">
            <v>0</v>
          </cell>
          <cell r="AF1038">
            <v>0</v>
          </cell>
          <cell r="AG1038">
            <v>0</v>
          </cell>
          <cell r="AK1038">
            <v>0</v>
          </cell>
          <cell r="AL1038">
            <v>0</v>
          </cell>
          <cell r="AM1038">
            <v>0</v>
          </cell>
          <cell r="AQ1038">
            <v>0</v>
          </cell>
          <cell r="AR1038">
            <v>0</v>
          </cell>
          <cell r="AS1038">
            <v>0</v>
          </cell>
          <cell r="AX1038" t="e">
            <v>#N/A</v>
          </cell>
          <cell r="AY1038" t="e">
            <v>#N/A</v>
          </cell>
          <cell r="AZ1038" t="e">
            <v>#N/A</v>
          </cell>
          <cell r="BA1038">
            <v>0</v>
          </cell>
        </row>
        <row r="1039">
          <cell r="B1039">
            <v>3435</v>
          </cell>
          <cell r="C1039" t="str">
            <v>MRS. SHAHIDA SHAMIM</v>
          </cell>
          <cell r="D1039" t="str">
            <v>W/O. ASGHAR ALI</v>
          </cell>
          <cell r="E1039" t="str">
            <v>F-90, FFC TOWNSHIP SDK</v>
          </cell>
          <cell r="F1039" t="str">
            <v>DISTT. RAHIM YAR KHAN.</v>
          </cell>
          <cell r="K1039">
            <v>17</v>
          </cell>
          <cell r="L1039">
            <v>17</v>
          </cell>
          <cell r="M1039">
            <v>0</v>
          </cell>
          <cell r="N1039">
            <v>17</v>
          </cell>
          <cell r="O1039">
            <v>4</v>
          </cell>
          <cell r="P1039">
            <v>3</v>
          </cell>
          <cell r="Q1039">
            <v>10</v>
          </cell>
          <cell r="U1039" t="str">
            <v>MRS. SHAHIDA SHAMIM</v>
          </cell>
          <cell r="Y1039">
            <v>17</v>
          </cell>
          <cell r="Z1039">
            <v>17</v>
          </cell>
          <cell r="AA1039">
            <v>3</v>
          </cell>
          <cell r="AB1039" t="str">
            <v>Non Filler</v>
          </cell>
          <cell r="AE1039">
            <v>0</v>
          </cell>
          <cell r="AF1039">
            <v>0</v>
          </cell>
          <cell r="AG1039">
            <v>0</v>
          </cell>
          <cell r="AK1039">
            <v>0</v>
          </cell>
          <cell r="AL1039">
            <v>0</v>
          </cell>
          <cell r="AM1039">
            <v>0</v>
          </cell>
          <cell r="AQ1039">
            <v>0</v>
          </cell>
          <cell r="AR1039">
            <v>0</v>
          </cell>
          <cell r="AS1039">
            <v>0</v>
          </cell>
          <cell r="AX1039" t="e">
            <v>#N/A</v>
          </cell>
          <cell r="AY1039" t="e">
            <v>#N/A</v>
          </cell>
          <cell r="AZ1039" t="e">
            <v>#N/A</v>
          </cell>
          <cell r="BA1039">
            <v>0</v>
          </cell>
        </row>
        <row r="1040">
          <cell r="B1040">
            <v>3441</v>
          </cell>
          <cell r="C1040" t="str">
            <v>ZARIN KHAN</v>
          </cell>
          <cell r="D1040" t="str">
            <v>ROSHAN</v>
          </cell>
          <cell r="E1040" t="str">
            <v>B.I.M.L. APPT., 715/10</v>
          </cell>
          <cell r="F1040" t="str">
            <v>FATIMA JINAH COLONY,</v>
          </cell>
          <cell r="G1040" t="str">
            <v>JAMSHED ROAD, KARACHI.</v>
          </cell>
          <cell r="K1040">
            <v>9</v>
          </cell>
          <cell r="L1040">
            <v>9</v>
          </cell>
          <cell r="M1040">
            <v>0</v>
          </cell>
          <cell r="N1040">
            <v>9</v>
          </cell>
          <cell r="O1040">
            <v>2</v>
          </cell>
          <cell r="P1040">
            <v>2</v>
          </cell>
          <cell r="Q1040">
            <v>5</v>
          </cell>
          <cell r="U1040" t="str">
            <v>ZARIN KHAN</v>
          </cell>
          <cell r="Y1040">
            <v>9</v>
          </cell>
          <cell r="Z1040">
            <v>9</v>
          </cell>
          <cell r="AA1040">
            <v>2</v>
          </cell>
          <cell r="AB1040" t="str">
            <v>Non Filler</v>
          </cell>
          <cell r="AE1040">
            <v>0</v>
          </cell>
          <cell r="AF1040">
            <v>0</v>
          </cell>
          <cell r="AG1040">
            <v>0</v>
          </cell>
          <cell r="AK1040">
            <v>0</v>
          </cell>
          <cell r="AL1040">
            <v>0</v>
          </cell>
          <cell r="AM1040">
            <v>0</v>
          </cell>
          <cell r="AQ1040">
            <v>0</v>
          </cell>
          <cell r="AR1040">
            <v>0</v>
          </cell>
          <cell r="AS1040">
            <v>0</v>
          </cell>
          <cell r="AX1040" t="e">
            <v>#N/A</v>
          </cell>
          <cell r="AY1040" t="e">
            <v>#N/A</v>
          </cell>
          <cell r="AZ1040" t="e">
            <v>#N/A</v>
          </cell>
          <cell r="BA1040">
            <v>0</v>
          </cell>
        </row>
        <row r="1041">
          <cell r="B1041">
            <v>3443</v>
          </cell>
          <cell r="C1041" t="str">
            <v>JAVED</v>
          </cell>
          <cell r="D1041" t="str">
            <v>M.IBRAHIM</v>
          </cell>
          <cell r="E1041" t="str">
            <v>B.I.M.L. APPT., 715/10</v>
          </cell>
          <cell r="F1041" t="str">
            <v>FATIMA JINAH COLONY,</v>
          </cell>
          <cell r="G1041" t="str">
            <v>JAMSHED ROAD, KARACHI.</v>
          </cell>
          <cell r="K1041">
            <v>167</v>
          </cell>
          <cell r="L1041">
            <v>167</v>
          </cell>
          <cell r="M1041">
            <v>0</v>
          </cell>
          <cell r="N1041">
            <v>167</v>
          </cell>
          <cell r="O1041">
            <v>42</v>
          </cell>
          <cell r="P1041">
            <v>33</v>
          </cell>
          <cell r="Q1041">
            <v>92</v>
          </cell>
          <cell r="U1041" t="str">
            <v>JAVED</v>
          </cell>
          <cell r="Y1041">
            <v>167</v>
          </cell>
          <cell r="Z1041">
            <v>167</v>
          </cell>
          <cell r="AA1041">
            <v>33</v>
          </cell>
          <cell r="AB1041" t="str">
            <v>Non Filler</v>
          </cell>
          <cell r="AE1041">
            <v>0</v>
          </cell>
          <cell r="AF1041">
            <v>0</v>
          </cell>
          <cell r="AG1041">
            <v>0</v>
          </cell>
          <cell r="AK1041">
            <v>0</v>
          </cell>
          <cell r="AL1041">
            <v>0</v>
          </cell>
          <cell r="AM1041">
            <v>0</v>
          </cell>
          <cell r="AQ1041">
            <v>0</v>
          </cell>
          <cell r="AR1041">
            <v>0</v>
          </cell>
          <cell r="AS1041">
            <v>0</v>
          </cell>
          <cell r="AX1041" t="e">
            <v>#N/A</v>
          </cell>
          <cell r="AY1041" t="e">
            <v>#N/A</v>
          </cell>
          <cell r="AZ1041" t="e">
            <v>#N/A</v>
          </cell>
          <cell r="BA1041">
            <v>0</v>
          </cell>
        </row>
        <row r="1042">
          <cell r="B1042">
            <v>3444</v>
          </cell>
          <cell r="C1042" t="str">
            <v>NASIMA BANO</v>
          </cell>
          <cell r="D1042" t="str">
            <v>M. HAROON</v>
          </cell>
          <cell r="E1042" t="str">
            <v>B.I.M.L. APPT., 715/10</v>
          </cell>
          <cell r="F1042" t="str">
            <v>FATIMA JINAH COLONY,</v>
          </cell>
          <cell r="G1042" t="str">
            <v>JAMSHED ROAD, KARACHI.</v>
          </cell>
          <cell r="K1042">
            <v>9</v>
          </cell>
          <cell r="L1042">
            <v>9</v>
          </cell>
          <cell r="M1042">
            <v>0</v>
          </cell>
          <cell r="N1042">
            <v>9</v>
          </cell>
          <cell r="O1042">
            <v>2</v>
          </cell>
          <cell r="P1042">
            <v>2</v>
          </cell>
          <cell r="Q1042">
            <v>5</v>
          </cell>
          <cell r="U1042" t="str">
            <v>NASIMA BANO</v>
          </cell>
          <cell r="Y1042">
            <v>9</v>
          </cell>
          <cell r="Z1042">
            <v>9</v>
          </cell>
          <cell r="AA1042">
            <v>2</v>
          </cell>
          <cell r="AB1042" t="str">
            <v>Non Filler</v>
          </cell>
          <cell r="AE1042">
            <v>0</v>
          </cell>
          <cell r="AF1042">
            <v>0</v>
          </cell>
          <cell r="AG1042">
            <v>0</v>
          </cell>
          <cell r="AK1042">
            <v>0</v>
          </cell>
          <cell r="AL1042">
            <v>0</v>
          </cell>
          <cell r="AM1042">
            <v>0</v>
          </cell>
          <cell r="AQ1042">
            <v>0</v>
          </cell>
          <cell r="AR1042">
            <v>0</v>
          </cell>
          <cell r="AS1042">
            <v>0</v>
          </cell>
          <cell r="AX1042" t="e">
            <v>#N/A</v>
          </cell>
          <cell r="AY1042" t="e">
            <v>#N/A</v>
          </cell>
          <cell r="AZ1042" t="e">
            <v>#N/A</v>
          </cell>
          <cell r="BA1042">
            <v>0</v>
          </cell>
        </row>
        <row r="1043">
          <cell r="B1043">
            <v>3446</v>
          </cell>
          <cell r="C1043" t="str">
            <v>MRS. SAKINA QIDIR</v>
          </cell>
          <cell r="D1043" t="str">
            <v>W/O. A. QADIR</v>
          </cell>
          <cell r="E1043" t="str">
            <v>MEMON PLAZA A-43/2</v>
          </cell>
          <cell r="F1043" t="str">
            <v>13-B, GULSHAN-E-IQBAL</v>
          </cell>
          <cell r="G1043" t="str">
            <v>KARACHI-75300.</v>
          </cell>
          <cell r="K1043">
            <v>74</v>
          </cell>
          <cell r="L1043">
            <v>74</v>
          </cell>
          <cell r="M1043">
            <v>0</v>
          </cell>
          <cell r="N1043">
            <v>74</v>
          </cell>
          <cell r="O1043">
            <v>19</v>
          </cell>
          <cell r="P1043">
            <v>15</v>
          </cell>
          <cell r="Q1043">
            <v>40</v>
          </cell>
          <cell r="U1043" t="str">
            <v>MRS. SAKINA QIDIR</v>
          </cell>
          <cell r="Y1043">
            <v>74</v>
          </cell>
          <cell r="Z1043">
            <v>74</v>
          </cell>
          <cell r="AA1043">
            <v>15</v>
          </cell>
          <cell r="AB1043" t="str">
            <v>Non Filler</v>
          </cell>
          <cell r="AE1043">
            <v>0</v>
          </cell>
          <cell r="AF1043">
            <v>0</v>
          </cell>
          <cell r="AG1043">
            <v>0</v>
          </cell>
          <cell r="AK1043">
            <v>0</v>
          </cell>
          <cell r="AL1043">
            <v>0</v>
          </cell>
          <cell r="AM1043">
            <v>0</v>
          </cell>
          <cell r="AQ1043">
            <v>0</v>
          </cell>
          <cell r="AR1043">
            <v>0</v>
          </cell>
          <cell r="AS1043">
            <v>0</v>
          </cell>
          <cell r="AX1043" t="e">
            <v>#N/A</v>
          </cell>
          <cell r="AY1043" t="e">
            <v>#N/A</v>
          </cell>
          <cell r="AZ1043" t="e">
            <v>#N/A</v>
          </cell>
          <cell r="BA1043">
            <v>0</v>
          </cell>
        </row>
        <row r="1044">
          <cell r="B1044">
            <v>3452</v>
          </cell>
          <cell r="C1044" t="str">
            <v>ATHER HUSSAIN</v>
          </cell>
          <cell r="D1044" t="str">
            <v>JOHER HUSSAIN</v>
          </cell>
          <cell r="E1044" t="str">
            <v>2-MOTI BHAWAN BLDG.,</v>
          </cell>
          <cell r="F1044" t="str">
            <v>SUTHAR STREET, BOHRA PIR</v>
          </cell>
          <cell r="G1044" t="str">
            <v>KARACHI.</v>
          </cell>
          <cell r="K1044">
            <v>391</v>
          </cell>
          <cell r="L1044">
            <v>391</v>
          </cell>
          <cell r="M1044">
            <v>0</v>
          </cell>
          <cell r="N1044">
            <v>391</v>
          </cell>
          <cell r="O1044">
            <v>98</v>
          </cell>
          <cell r="P1044">
            <v>78</v>
          </cell>
          <cell r="Q1044">
            <v>215</v>
          </cell>
          <cell r="U1044" t="str">
            <v>ATHER HUSSAIN</v>
          </cell>
          <cell r="Y1044">
            <v>391</v>
          </cell>
          <cell r="Z1044">
            <v>391</v>
          </cell>
          <cell r="AA1044">
            <v>78</v>
          </cell>
          <cell r="AB1044" t="str">
            <v>Non Filler</v>
          </cell>
          <cell r="AE1044">
            <v>0</v>
          </cell>
          <cell r="AF1044">
            <v>0</v>
          </cell>
          <cell r="AG1044">
            <v>0</v>
          </cell>
          <cell r="AK1044">
            <v>0</v>
          </cell>
          <cell r="AL1044">
            <v>0</v>
          </cell>
          <cell r="AM1044">
            <v>0</v>
          </cell>
          <cell r="AQ1044">
            <v>0</v>
          </cell>
          <cell r="AR1044">
            <v>0</v>
          </cell>
          <cell r="AS1044">
            <v>0</v>
          </cell>
          <cell r="AX1044" t="e">
            <v>#N/A</v>
          </cell>
          <cell r="AY1044" t="e">
            <v>#N/A</v>
          </cell>
          <cell r="AZ1044" t="e">
            <v>#N/A</v>
          </cell>
          <cell r="BA1044">
            <v>0</v>
          </cell>
        </row>
        <row r="1045">
          <cell r="B1045">
            <v>3456</v>
          </cell>
          <cell r="C1045" t="str">
            <v>ZAINAB BAI</v>
          </cell>
          <cell r="D1045" t="str">
            <v>MOHAMMAD QASIM</v>
          </cell>
          <cell r="E1045" t="str">
            <v>ARFAT MANSION 1ST FLOOR,</v>
          </cell>
          <cell r="F1045" t="str">
            <v>NEAR KHADDA MARKET,KARACHI.</v>
          </cell>
          <cell r="K1045">
            <v>313</v>
          </cell>
          <cell r="L1045">
            <v>313</v>
          </cell>
          <cell r="M1045">
            <v>0</v>
          </cell>
          <cell r="N1045">
            <v>313</v>
          </cell>
          <cell r="O1045">
            <v>78</v>
          </cell>
          <cell r="P1045">
            <v>63</v>
          </cell>
          <cell r="Q1045">
            <v>172</v>
          </cell>
          <cell r="U1045" t="str">
            <v>ZAINAB BAI</v>
          </cell>
          <cell r="Y1045">
            <v>313</v>
          </cell>
          <cell r="Z1045">
            <v>313</v>
          </cell>
          <cell r="AA1045">
            <v>63</v>
          </cell>
          <cell r="AB1045" t="str">
            <v>Non Filler</v>
          </cell>
          <cell r="AE1045">
            <v>0</v>
          </cell>
          <cell r="AF1045">
            <v>0</v>
          </cell>
          <cell r="AG1045">
            <v>0</v>
          </cell>
          <cell r="AK1045">
            <v>0</v>
          </cell>
          <cell r="AL1045">
            <v>0</v>
          </cell>
          <cell r="AM1045">
            <v>0</v>
          </cell>
          <cell r="AQ1045">
            <v>0</v>
          </cell>
          <cell r="AR1045">
            <v>0</v>
          </cell>
          <cell r="AS1045">
            <v>0</v>
          </cell>
          <cell r="AX1045" t="e">
            <v>#N/A</v>
          </cell>
          <cell r="AY1045" t="e">
            <v>#N/A</v>
          </cell>
          <cell r="AZ1045" t="e">
            <v>#N/A</v>
          </cell>
          <cell r="BA1045">
            <v>0</v>
          </cell>
        </row>
        <row r="1046">
          <cell r="B1046">
            <v>3461</v>
          </cell>
          <cell r="C1046" t="str">
            <v>IMTIAZ HUSSAIN</v>
          </cell>
          <cell r="D1046" t="str">
            <v>MOHAMMAD DIN</v>
          </cell>
          <cell r="E1046" t="str">
            <v>C-184 PEHLWAN GOATH</v>
          </cell>
          <cell r="F1046" t="str">
            <v>OLD AREA, AIRPORT,</v>
          </cell>
          <cell r="G1046" t="str">
            <v>KARACHI.</v>
          </cell>
          <cell r="K1046">
            <v>1956</v>
          </cell>
          <cell r="L1046">
            <v>1956</v>
          </cell>
          <cell r="M1046">
            <v>0</v>
          </cell>
          <cell r="N1046">
            <v>1956</v>
          </cell>
          <cell r="O1046">
            <v>489</v>
          </cell>
          <cell r="P1046">
            <v>391</v>
          </cell>
          <cell r="Q1046">
            <v>1076</v>
          </cell>
          <cell r="U1046" t="str">
            <v>IMTIAZ HUSSAIN</v>
          </cell>
          <cell r="Y1046">
            <v>1956</v>
          </cell>
          <cell r="Z1046">
            <v>1956</v>
          </cell>
          <cell r="AA1046">
            <v>391</v>
          </cell>
          <cell r="AB1046" t="str">
            <v>Non Filler</v>
          </cell>
          <cell r="AE1046">
            <v>0</v>
          </cell>
          <cell r="AF1046">
            <v>0</v>
          </cell>
          <cell r="AG1046">
            <v>0</v>
          </cell>
          <cell r="AK1046">
            <v>0</v>
          </cell>
          <cell r="AL1046">
            <v>0</v>
          </cell>
          <cell r="AM1046">
            <v>0</v>
          </cell>
          <cell r="AQ1046">
            <v>0</v>
          </cell>
          <cell r="AR1046">
            <v>0</v>
          </cell>
          <cell r="AS1046">
            <v>0</v>
          </cell>
          <cell r="AX1046" t="e">
            <v>#N/A</v>
          </cell>
          <cell r="AY1046" t="e">
            <v>#N/A</v>
          </cell>
          <cell r="AZ1046" t="e">
            <v>#N/A</v>
          </cell>
          <cell r="BA1046">
            <v>0</v>
          </cell>
        </row>
        <row r="1047">
          <cell r="B1047">
            <v>3462</v>
          </cell>
          <cell r="C1047" t="str">
            <v>MANZOOR HUSSAIN</v>
          </cell>
          <cell r="D1047" t="str">
            <v>M. YAKOOB</v>
          </cell>
          <cell r="E1047" t="str">
            <v>FLAT #101, IST FL. JAWAD SQUARE,</v>
          </cell>
          <cell r="F1047" t="str">
            <v>MADNI ROAD, MOOSA LANE,</v>
          </cell>
          <cell r="G1047" t="str">
            <v>KARACHI-75660</v>
          </cell>
          <cell r="K1047">
            <v>391</v>
          </cell>
          <cell r="L1047">
            <v>391</v>
          </cell>
          <cell r="M1047">
            <v>0</v>
          </cell>
          <cell r="N1047">
            <v>391</v>
          </cell>
          <cell r="O1047">
            <v>98</v>
          </cell>
          <cell r="P1047">
            <v>78</v>
          </cell>
          <cell r="Q1047">
            <v>215</v>
          </cell>
          <cell r="U1047" t="str">
            <v>MANZOOR HUSSAIN</v>
          </cell>
          <cell r="Y1047">
            <v>391</v>
          </cell>
          <cell r="Z1047">
            <v>391</v>
          </cell>
          <cell r="AA1047">
            <v>78</v>
          </cell>
          <cell r="AB1047" t="str">
            <v>Non Filler</v>
          </cell>
          <cell r="AE1047">
            <v>0</v>
          </cell>
          <cell r="AF1047">
            <v>0</v>
          </cell>
          <cell r="AG1047">
            <v>0</v>
          </cell>
          <cell r="AK1047">
            <v>0</v>
          </cell>
          <cell r="AL1047">
            <v>0</v>
          </cell>
          <cell r="AM1047">
            <v>0</v>
          </cell>
          <cell r="AQ1047">
            <v>0</v>
          </cell>
          <cell r="AR1047">
            <v>0</v>
          </cell>
          <cell r="AS1047">
            <v>0</v>
          </cell>
          <cell r="AX1047" t="e">
            <v>#N/A</v>
          </cell>
          <cell r="AY1047" t="e">
            <v>#N/A</v>
          </cell>
          <cell r="AZ1047" t="e">
            <v>#N/A</v>
          </cell>
          <cell r="BA1047">
            <v>0</v>
          </cell>
        </row>
        <row r="1048">
          <cell r="B1048">
            <v>3467</v>
          </cell>
          <cell r="C1048" t="str">
            <v>ABBAS ALI</v>
          </cell>
          <cell r="D1048" t="str">
            <v>BACHOO BAHI</v>
          </cell>
          <cell r="E1048" t="str">
            <v>C/O. DR. BADR S. DHANANI</v>
          </cell>
          <cell r="F1048" t="str">
            <v>R.NO. 16, 7TH FLOOR, RIMPA PLAZA</v>
          </cell>
          <cell r="G1048" t="str">
            <v>M.A.JINAH ROAD, KARACHI.</v>
          </cell>
          <cell r="K1048">
            <v>1956</v>
          </cell>
          <cell r="L1048">
            <v>1956</v>
          </cell>
          <cell r="M1048">
            <v>0</v>
          </cell>
          <cell r="N1048">
            <v>1956</v>
          </cell>
          <cell r="O1048">
            <v>489</v>
          </cell>
          <cell r="P1048">
            <v>391</v>
          </cell>
          <cell r="Q1048">
            <v>1076</v>
          </cell>
          <cell r="U1048" t="str">
            <v>ABBAS ALI</v>
          </cell>
          <cell r="Y1048">
            <v>1956</v>
          </cell>
          <cell r="Z1048">
            <v>1956</v>
          </cell>
          <cell r="AA1048">
            <v>391</v>
          </cell>
          <cell r="AB1048" t="str">
            <v>Non Filler</v>
          </cell>
          <cell r="AE1048">
            <v>0</v>
          </cell>
          <cell r="AF1048">
            <v>0</v>
          </cell>
          <cell r="AG1048">
            <v>0</v>
          </cell>
          <cell r="AK1048">
            <v>0</v>
          </cell>
          <cell r="AL1048">
            <v>0</v>
          </cell>
          <cell r="AM1048">
            <v>0</v>
          </cell>
          <cell r="AQ1048">
            <v>0</v>
          </cell>
          <cell r="AR1048">
            <v>0</v>
          </cell>
          <cell r="AS1048">
            <v>0</v>
          </cell>
          <cell r="AX1048" t="e">
            <v>#N/A</v>
          </cell>
          <cell r="AY1048" t="e">
            <v>#N/A</v>
          </cell>
          <cell r="AZ1048" t="e">
            <v>#N/A</v>
          </cell>
          <cell r="BA1048">
            <v>0</v>
          </cell>
        </row>
        <row r="1049">
          <cell r="B1049">
            <v>3468</v>
          </cell>
          <cell r="C1049" t="str">
            <v>ABDUL ZAHID</v>
          </cell>
          <cell r="D1049" t="str">
            <v>MOHD UMRAO</v>
          </cell>
          <cell r="E1049" t="str">
            <v>SUMNABAD MAJOR A. REHMAN RD.,</v>
          </cell>
          <cell r="F1049" t="str">
            <v>QURESHI CAMP.</v>
          </cell>
          <cell r="K1049">
            <v>1956</v>
          </cell>
          <cell r="L1049">
            <v>1956</v>
          </cell>
          <cell r="M1049">
            <v>0</v>
          </cell>
          <cell r="N1049">
            <v>1956</v>
          </cell>
          <cell r="O1049">
            <v>489</v>
          </cell>
          <cell r="P1049">
            <v>391</v>
          </cell>
          <cell r="Q1049">
            <v>1076</v>
          </cell>
          <cell r="U1049" t="str">
            <v>ABDUL ZAHID</v>
          </cell>
          <cell r="Y1049">
            <v>1956</v>
          </cell>
          <cell r="Z1049">
            <v>1956</v>
          </cell>
          <cell r="AA1049">
            <v>391</v>
          </cell>
          <cell r="AB1049" t="str">
            <v>Non Filler</v>
          </cell>
          <cell r="AE1049">
            <v>0</v>
          </cell>
          <cell r="AF1049">
            <v>0</v>
          </cell>
          <cell r="AG1049">
            <v>0</v>
          </cell>
          <cell r="AK1049">
            <v>0</v>
          </cell>
          <cell r="AL1049">
            <v>0</v>
          </cell>
          <cell r="AM1049">
            <v>0</v>
          </cell>
          <cell r="AQ1049">
            <v>0</v>
          </cell>
          <cell r="AR1049">
            <v>0</v>
          </cell>
          <cell r="AS1049">
            <v>0</v>
          </cell>
          <cell r="AX1049" t="e">
            <v>#N/A</v>
          </cell>
          <cell r="AY1049" t="e">
            <v>#N/A</v>
          </cell>
          <cell r="AZ1049" t="e">
            <v>#N/A</v>
          </cell>
          <cell r="BA1049">
            <v>0</v>
          </cell>
        </row>
        <row r="1050">
          <cell r="B1050">
            <v>3471</v>
          </cell>
          <cell r="C1050" t="str">
            <v>MUHAMMAD AQIL MUNSHI</v>
          </cell>
          <cell r="D1050" t="str">
            <v>MUHAMMAD SIDDIQ</v>
          </cell>
          <cell r="E1050" t="str">
            <v>K-8 YAKOOB TERRACE</v>
          </cell>
          <cell r="F1050" t="str">
            <v>JEHANGIR ROAD,</v>
          </cell>
          <cell r="G1050" t="str">
            <v>KARACHI-74800.</v>
          </cell>
          <cell r="K1050">
            <v>391</v>
          </cell>
          <cell r="L1050">
            <v>391</v>
          </cell>
          <cell r="M1050">
            <v>0</v>
          </cell>
          <cell r="N1050">
            <v>391</v>
          </cell>
          <cell r="O1050">
            <v>98</v>
          </cell>
          <cell r="P1050">
            <v>78</v>
          </cell>
          <cell r="Q1050">
            <v>215</v>
          </cell>
          <cell r="U1050" t="str">
            <v>MUHAMMAD AQIL MUNSHI</v>
          </cell>
          <cell r="Y1050">
            <v>391</v>
          </cell>
          <cell r="Z1050">
            <v>391</v>
          </cell>
          <cell r="AA1050">
            <v>78</v>
          </cell>
          <cell r="AB1050" t="str">
            <v>Non Filler</v>
          </cell>
          <cell r="AE1050">
            <v>0</v>
          </cell>
          <cell r="AF1050">
            <v>0</v>
          </cell>
          <cell r="AG1050">
            <v>0</v>
          </cell>
          <cell r="AK1050">
            <v>0</v>
          </cell>
          <cell r="AL1050">
            <v>0</v>
          </cell>
          <cell r="AM1050">
            <v>0</v>
          </cell>
          <cell r="AQ1050">
            <v>0</v>
          </cell>
          <cell r="AR1050">
            <v>0</v>
          </cell>
          <cell r="AS1050">
            <v>0</v>
          </cell>
          <cell r="AX1050" t="e">
            <v>#N/A</v>
          </cell>
          <cell r="AY1050" t="e">
            <v>#N/A</v>
          </cell>
          <cell r="AZ1050" t="e">
            <v>#N/A</v>
          </cell>
          <cell r="BA1050">
            <v>0</v>
          </cell>
        </row>
        <row r="1051">
          <cell r="B1051">
            <v>3472</v>
          </cell>
          <cell r="C1051" t="str">
            <v>KH. IMRAN HUSSAIN</v>
          </cell>
          <cell r="D1051" t="str">
            <v>KH. MUSHTAQ HUSSAIN</v>
          </cell>
          <cell r="E1051" t="str">
            <v>PLOT L/91 BLOCK 15,</v>
          </cell>
          <cell r="F1051" t="str">
            <v>GULSHAN-E-MUSTAFA,</v>
          </cell>
          <cell r="G1051" t="str">
            <v>F.B.AREA, KARACHI.</v>
          </cell>
          <cell r="K1051">
            <v>391</v>
          </cell>
          <cell r="L1051">
            <v>391</v>
          </cell>
          <cell r="M1051">
            <v>0</v>
          </cell>
          <cell r="N1051">
            <v>391</v>
          </cell>
          <cell r="O1051">
            <v>98</v>
          </cell>
          <cell r="P1051">
            <v>78</v>
          </cell>
          <cell r="Q1051">
            <v>215</v>
          </cell>
          <cell r="U1051" t="str">
            <v>KH. IMRAN HUSSAIN</v>
          </cell>
          <cell r="Y1051">
            <v>391</v>
          </cell>
          <cell r="Z1051">
            <v>391</v>
          </cell>
          <cell r="AA1051">
            <v>78</v>
          </cell>
          <cell r="AB1051" t="str">
            <v>Non Filler</v>
          </cell>
          <cell r="AE1051">
            <v>0</v>
          </cell>
          <cell r="AF1051">
            <v>0</v>
          </cell>
          <cell r="AG1051">
            <v>0</v>
          </cell>
          <cell r="AK1051">
            <v>0</v>
          </cell>
          <cell r="AL1051">
            <v>0</v>
          </cell>
          <cell r="AM1051">
            <v>0</v>
          </cell>
          <cell r="AQ1051">
            <v>0</v>
          </cell>
          <cell r="AR1051">
            <v>0</v>
          </cell>
          <cell r="AS1051">
            <v>0</v>
          </cell>
          <cell r="AX1051" t="e">
            <v>#N/A</v>
          </cell>
          <cell r="AY1051" t="e">
            <v>#N/A</v>
          </cell>
          <cell r="AZ1051" t="e">
            <v>#N/A</v>
          </cell>
          <cell r="BA1051">
            <v>0</v>
          </cell>
        </row>
        <row r="1052">
          <cell r="B1052">
            <v>3477</v>
          </cell>
          <cell r="C1052" t="str">
            <v>MRS. MAIMOONA KHATOON</v>
          </cell>
          <cell r="D1052" t="str">
            <v>W/O. NAWAB KARIM</v>
          </cell>
          <cell r="E1052" t="str">
            <v>A-1, ZAINAB PLAZA,</v>
          </cell>
          <cell r="F1052" t="str">
            <v>FATIMA JINA COLONY,</v>
          </cell>
          <cell r="G1052" t="str">
            <v>JAMSHED ROAD, KARACHI.</v>
          </cell>
          <cell r="K1052">
            <v>647</v>
          </cell>
          <cell r="L1052">
            <v>647</v>
          </cell>
          <cell r="M1052">
            <v>0</v>
          </cell>
          <cell r="N1052">
            <v>647</v>
          </cell>
          <cell r="O1052">
            <v>162</v>
          </cell>
          <cell r="P1052">
            <v>129</v>
          </cell>
          <cell r="Q1052">
            <v>356</v>
          </cell>
          <cell r="U1052" t="str">
            <v>MRS. MAIMOONA KHATOON</v>
          </cell>
          <cell r="Y1052">
            <v>647</v>
          </cell>
          <cell r="Z1052">
            <v>647</v>
          </cell>
          <cell r="AA1052">
            <v>129</v>
          </cell>
          <cell r="AB1052" t="str">
            <v>Non Filler</v>
          </cell>
          <cell r="AE1052">
            <v>0</v>
          </cell>
          <cell r="AF1052">
            <v>0</v>
          </cell>
          <cell r="AG1052">
            <v>0</v>
          </cell>
          <cell r="AK1052">
            <v>0</v>
          </cell>
          <cell r="AL1052">
            <v>0</v>
          </cell>
          <cell r="AM1052">
            <v>0</v>
          </cell>
          <cell r="AQ1052">
            <v>0</v>
          </cell>
          <cell r="AR1052">
            <v>0</v>
          </cell>
          <cell r="AS1052">
            <v>0</v>
          </cell>
          <cell r="AX1052" t="e">
            <v>#N/A</v>
          </cell>
          <cell r="AY1052" t="e">
            <v>#N/A</v>
          </cell>
          <cell r="AZ1052" t="e">
            <v>#N/A</v>
          </cell>
          <cell r="BA1052">
            <v>0</v>
          </cell>
        </row>
        <row r="1053">
          <cell r="B1053">
            <v>3478</v>
          </cell>
          <cell r="C1053" t="str">
            <v>S.M. KALEEM</v>
          </cell>
          <cell r="D1053" t="str">
            <v>S.M. NASEEM</v>
          </cell>
          <cell r="E1053" t="str">
            <v>2-413 RETA PLOT,</v>
          </cell>
          <cell r="F1053" t="str">
            <v>SHAH FAISAL COLONY</v>
          </cell>
          <cell r="G1053" t="str">
            <v>KARACHI.</v>
          </cell>
          <cell r="K1053">
            <v>391</v>
          </cell>
          <cell r="L1053">
            <v>391</v>
          </cell>
          <cell r="M1053">
            <v>0</v>
          </cell>
          <cell r="N1053">
            <v>391</v>
          </cell>
          <cell r="O1053">
            <v>98</v>
          </cell>
          <cell r="P1053">
            <v>78</v>
          </cell>
          <cell r="Q1053">
            <v>215</v>
          </cell>
          <cell r="U1053" t="str">
            <v>S.M. KALEEM</v>
          </cell>
          <cell r="Y1053">
            <v>391</v>
          </cell>
          <cell r="Z1053">
            <v>391</v>
          </cell>
          <cell r="AA1053">
            <v>78</v>
          </cell>
          <cell r="AB1053" t="str">
            <v>Non Filler</v>
          </cell>
          <cell r="AE1053">
            <v>0</v>
          </cell>
          <cell r="AF1053">
            <v>0</v>
          </cell>
          <cell r="AG1053">
            <v>0</v>
          </cell>
          <cell r="AK1053">
            <v>0</v>
          </cell>
          <cell r="AL1053">
            <v>0</v>
          </cell>
          <cell r="AM1053">
            <v>0</v>
          </cell>
          <cell r="AQ1053">
            <v>0</v>
          </cell>
          <cell r="AR1053">
            <v>0</v>
          </cell>
          <cell r="AS1053">
            <v>0</v>
          </cell>
          <cell r="AX1053" t="e">
            <v>#N/A</v>
          </cell>
          <cell r="AY1053" t="e">
            <v>#N/A</v>
          </cell>
          <cell r="AZ1053" t="e">
            <v>#N/A</v>
          </cell>
          <cell r="BA1053">
            <v>0</v>
          </cell>
        </row>
        <row r="1054">
          <cell r="B1054">
            <v>3479</v>
          </cell>
          <cell r="C1054" t="str">
            <v>MOHD. KALEEM AKHTAR</v>
          </cell>
          <cell r="D1054" t="str">
            <v>MOHD. SHAMSUDDIN</v>
          </cell>
          <cell r="E1054" t="str">
            <v>C-2, SHAMA CENTRE,</v>
          </cell>
          <cell r="F1054" t="str">
            <v>SHAH FAISAL COLONY</v>
          </cell>
          <cell r="G1054" t="str">
            <v>KARACHI.</v>
          </cell>
          <cell r="K1054">
            <v>391</v>
          </cell>
          <cell r="L1054">
            <v>391</v>
          </cell>
          <cell r="M1054">
            <v>0</v>
          </cell>
          <cell r="N1054">
            <v>391</v>
          </cell>
          <cell r="O1054">
            <v>98</v>
          </cell>
          <cell r="P1054">
            <v>78</v>
          </cell>
          <cell r="Q1054">
            <v>215</v>
          </cell>
          <cell r="U1054" t="str">
            <v>MOHD. KALEEM AKHTAR</v>
          </cell>
          <cell r="Y1054">
            <v>391</v>
          </cell>
          <cell r="Z1054">
            <v>391</v>
          </cell>
          <cell r="AA1054">
            <v>78</v>
          </cell>
          <cell r="AB1054" t="str">
            <v>Non Filler</v>
          </cell>
          <cell r="AE1054">
            <v>0</v>
          </cell>
          <cell r="AF1054">
            <v>0</v>
          </cell>
          <cell r="AG1054">
            <v>0</v>
          </cell>
          <cell r="AK1054">
            <v>0</v>
          </cell>
          <cell r="AL1054">
            <v>0</v>
          </cell>
          <cell r="AM1054">
            <v>0</v>
          </cell>
          <cell r="AQ1054">
            <v>0</v>
          </cell>
          <cell r="AR1054">
            <v>0</v>
          </cell>
          <cell r="AS1054">
            <v>0</v>
          </cell>
          <cell r="AX1054" t="e">
            <v>#N/A</v>
          </cell>
          <cell r="AY1054" t="e">
            <v>#N/A</v>
          </cell>
          <cell r="AZ1054" t="e">
            <v>#N/A</v>
          </cell>
          <cell r="BA1054">
            <v>0</v>
          </cell>
        </row>
        <row r="1055">
          <cell r="B1055">
            <v>3480</v>
          </cell>
          <cell r="C1055" t="str">
            <v>MOHAMMAD IKRAM</v>
          </cell>
          <cell r="D1055" t="str">
            <v>MOHAMMAD ISLAM</v>
          </cell>
          <cell r="E1055" t="str">
            <v>3/883 SHAH FAISAL COLONY-3,</v>
          </cell>
          <cell r="F1055" t="str">
            <v>KARACHI.</v>
          </cell>
          <cell r="K1055">
            <v>236</v>
          </cell>
          <cell r="L1055">
            <v>236</v>
          </cell>
          <cell r="M1055">
            <v>0</v>
          </cell>
          <cell r="N1055">
            <v>236</v>
          </cell>
          <cell r="O1055">
            <v>59</v>
          </cell>
          <cell r="P1055">
            <v>47</v>
          </cell>
          <cell r="Q1055">
            <v>130</v>
          </cell>
          <cell r="U1055" t="str">
            <v>MOHAMMAD IKRAM</v>
          </cell>
          <cell r="Y1055">
            <v>236</v>
          </cell>
          <cell r="Z1055">
            <v>236</v>
          </cell>
          <cell r="AA1055">
            <v>47</v>
          </cell>
          <cell r="AB1055" t="str">
            <v>Non Filler</v>
          </cell>
          <cell r="AE1055">
            <v>0</v>
          </cell>
          <cell r="AF1055">
            <v>0</v>
          </cell>
          <cell r="AG1055">
            <v>0</v>
          </cell>
          <cell r="AK1055">
            <v>0</v>
          </cell>
          <cell r="AL1055">
            <v>0</v>
          </cell>
          <cell r="AM1055">
            <v>0</v>
          </cell>
          <cell r="AQ1055">
            <v>0</v>
          </cell>
          <cell r="AR1055">
            <v>0</v>
          </cell>
          <cell r="AS1055">
            <v>0</v>
          </cell>
          <cell r="AX1055" t="e">
            <v>#N/A</v>
          </cell>
          <cell r="AY1055" t="e">
            <v>#N/A</v>
          </cell>
          <cell r="AZ1055" t="e">
            <v>#N/A</v>
          </cell>
          <cell r="BA1055">
            <v>0</v>
          </cell>
        </row>
        <row r="1056">
          <cell r="B1056">
            <v>3481</v>
          </cell>
          <cell r="C1056" t="str">
            <v>MOHAMMAD AAMIR YOUNUS</v>
          </cell>
          <cell r="D1056" t="str">
            <v>MOHAMMAD YOUNUS KAMAL</v>
          </cell>
          <cell r="E1056" t="str">
            <v>24-A,  SALIM HOUSING PROJECT</v>
          </cell>
          <cell r="F1056" t="str">
            <v>SHAH FAISAL COLONY-3,</v>
          </cell>
          <cell r="G1056" t="str">
            <v>KARACHI.</v>
          </cell>
          <cell r="K1056">
            <v>522</v>
          </cell>
          <cell r="L1056">
            <v>522</v>
          </cell>
          <cell r="M1056">
            <v>0</v>
          </cell>
          <cell r="N1056">
            <v>522</v>
          </cell>
          <cell r="O1056">
            <v>131</v>
          </cell>
          <cell r="P1056">
            <v>104</v>
          </cell>
          <cell r="Q1056">
            <v>287</v>
          </cell>
          <cell r="U1056" t="str">
            <v>MOHAMMAD AAMIR YOUNUS</v>
          </cell>
          <cell r="Y1056">
            <v>522</v>
          </cell>
          <cell r="Z1056">
            <v>522</v>
          </cell>
          <cell r="AA1056">
            <v>104</v>
          </cell>
          <cell r="AB1056" t="str">
            <v>Non Filler</v>
          </cell>
          <cell r="AE1056">
            <v>0</v>
          </cell>
          <cell r="AF1056">
            <v>0</v>
          </cell>
          <cell r="AG1056">
            <v>0</v>
          </cell>
          <cell r="AK1056">
            <v>0</v>
          </cell>
          <cell r="AL1056">
            <v>0</v>
          </cell>
          <cell r="AM1056">
            <v>0</v>
          </cell>
          <cell r="AQ1056">
            <v>0</v>
          </cell>
          <cell r="AR1056">
            <v>0</v>
          </cell>
          <cell r="AS1056">
            <v>0</v>
          </cell>
          <cell r="AX1056" t="e">
            <v>#N/A</v>
          </cell>
          <cell r="AY1056" t="e">
            <v>#N/A</v>
          </cell>
          <cell r="AZ1056" t="e">
            <v>#N/A</v>
          </cell>
          <cell r="BA1056">
            <v>0</v>
          </cell>
        </row>
        <row r="1057">
          <cell r="B1057">
            <v>3482</v>
          </cell>
          <cell r="C1057" t="str">
            <v>MUSAYYAB HUSSAIN</v>
          </cell>
          <cell r="D1057" t="str">
            <v>ALI HUSSAIN</v>
          </cell>
          <cell r="E1057" t="str">
            <v>49/54 PAK SADAT COLONY</v>
          </cell>
          <cell r="F1057" t="str">
            <v>DRIGH COLONY, KARACHI-25.</v>
          </cell>
          <cell r="K1057">
            <v>313</v>
          </cell>
          <cell r="L1057">
            <v>313</v>
          </cell>
          <cell r="M1057">
            <v>0</v>
          </cell>
          <cell r="N1057">
            <v>313</v>
          </cell>
          <cell r="O1057">
            <v>78</v>
          </cell>
          <cell r="P1057">
            <v>63</v>
          </cell>
          <cell r="Q1057">
            <v>172</v>
          </cell>
          <cell r="U1057" t="str">
            <v>MUSAYYAB HUSSAIN</v>
          </cell>
          <cell r="Y1057">
            <v>313</v>
          </cell>
          <cell r="Z1057">
            <v>313</v>
          </cell>
          <cell r="AA1057">
            <v>63</v>
          </cell>
          <cell r="AB1057" t="str">
            <v>Non Filler</v>
          </cell>
          <cell r="AE1057">
            <v>0</v>
          </cell>
          <cell r="AF1057">
            <v>0</v>
          </cell>
          <cell r="AG1057">
            <v>0</v>
          </cell>
          <cell r="AK1057">
            <v>0</v>
          </cell>
          <cell r="AL1057">
            <v>0</v>
          </cell>
          <cell r="AM1057">
            <v>0</v>
          </cell>
          <cell r="AQ1057">
            <v>0</v>
          </cell>
          <cell r="AR1057">
            <v>0</v>
          </cell>
          <cell r="AS1057">
            <v>0</v>
          </cell>
          <cell r="AX1057" t="e">
            <v>#N/A</v>
          </cell>
          <cell r="AY1057" t="e">
            <v>#N/A</v>
          </cell>
          <cell r="AZ1057" t="e">
            <v>#N/A</v>
          </cell>
          <cell r="BA1057">
            <v>0</v>
          </cell>
        </row>
        <row r="1058">
          <cell r="B1058">
            <v>3485</v>
          </cell>
          <cell r="C1058" t="str">
            <v>NELOFAR SHAH ZAMAN</v>
          </cell>
          <cell r="D1058" t="str">
            <v>SHAH ZAMAN KHAN ABBASI</v>
          </cell>
          <cell r="E1058" t="str">
            <v>26/795, DRIGH ROAD,</v>
          </cell>
          <cell r="F1058" t="str">
            <v>CATT. BAZAR, KARACHI.</v>
          </cell>
          <cell r="K1058">
            <v>1308</v>
          </cell>
          <cell r="L1058">
            <v>1308</v>
          </cell>
          <cell r="M1058">
            <v>0</v>
          </cell>
          <cell r="N1058">
            <v>1308</v>
          </cell>
          <cell r="O1058">
            <v>327</v>
          </cell>
          <cell r="P1058">
            <v>262</v>
          </cell>
          <cell r="Q1058">
            <v>719</v>
          </cell>
          <cell r="U1058" t="str">
            <v>NELOFAR SHAH ZAMAN</v>
          </cell>
          <cell r="Y1058">
            <v>1308</v>
          </cell>
          <cell r="Z1058">
            <v>1308</v>
          </cell>
          <cell r="AA1058">
            <v>262</v>
          </cell>
          <cell r="AB1058" t="str">
            <v>Non Filler</v>
          </cell>
          <cell r="AE1058">
            <v>0</v>
          </cell>
          <cell r="AF1058">
            <v>0</v>
          </cell>
          <cell r="AG1058">
            <v>0</v>
          </cell>
          <cell r="AK1058">
            <v>0</v>
          </cell>
          <cell r="AL1058">
            <v>0</v>
          </cell>
          <cell r="AM1058">
            <v>0</v>
          </cell>
          <cell r="AQ1058">
            <v>0</v>
          </cell>
          <cell r="AR1058">
            <v>0</v>
          </cell>
          <cell r="AS1058">
            <v>0</v>
          </cell>
          <cell r="AX1058" t="e">
            <v>#N/A</v>
          </cell>
          <cell r="AY1058" t="e">
            <v>#N/A</v>
          </cell>
          <cell r="AZ1058" t="e">
            <v>#N/A</v>
          </cell>
          <cell r="BA1058">
            <v>0</v>
          </cell>
        </row>
        <row r="1059">
          <cell r="B1059">
            <v>3486</v>
          </cell>
          <cell r="C1059" t="str">
            <v>SHAHNAWAZ KHAN</v>
          </cell>
          <cell r="D1059" t="str">
            <v>DR. AKHTHAR KHAN</v>
          </cell>
          <cell r="E1059" t="str">
            <v>A/25 BILAL TOWN</v>
          </cell>
          <cell r="F1059" t="str">
            <v>MALIR HALT, KARACHI.</v>
          </cell>
          <cell r="K1059">
            <v>155</v>
          </cell>
          <cell r="L1059">
            <v>155</v>
          </cell>
          <cell r="M1059">
            <v>0</v>
          </cell>
          <cell r="N1059">
            <v>155</v>
          </cell>
          <cell r="O1059">
            <v>39</v>
          </cell>
          <cell r="P1059">
            <v>31</v>
          </cell>
          <cell r="Q1059">
            <v>85</v>
          </cell>
          <cell r="U1059" t="str">
            <v>SHAHNAWAZ KHAN</v>
          </cell>
          <cell r="Y1059">
            <v>155</v>
          </cell>
          <cell r="Z1059">
            <v>155</v>
          </cell>
          <cell r="AA1059">
            <v>31</v>
          </cell>
          <cell r="AB1059" t="str">
            <v>Non Filler</v>
          </cell>
          <cell r="AE1059">
            <v>0</v>
          </cell>
          <cell r="AF1059">
            <v>0</v>
          </cell>
          <cell r="AG1059">
            <v>0</v>
          </cell>
          <cell r="AK1059">
            <v>0</v>
          </cell>
          <cell r="AL1059">
            <v>0</v>
          </cell>
          <cell r="AM1059">
            <v>0</v>
          </cell>
          <cell r="AQ1059">
            <v>0</v>
          </cell>
          <cell r="AR1059">
            <v>0</v>
          </cell>
          <cell r="AS1059">
            <v>0</v>
          </cell>
          <cell r="AX1059" t="e">
            <v>#N/A</v>
          </cell>
          <cell r="AY1059" t="e">
            <v>#N/A</v>
          </cell>
          <cell r="AZ1059" t="e">
            <v>#N/A</v>
          </cell>
          <cell r="BA1059">
            <v>0</v>
          </cell>
        </row>
        <row r="1060">
          <cell r="B1060">
            <v>3488</v>
          </cell>
          <cell r="C1060" t="str">
            <v>ABDUL BASIT</v>
          </cell>
          <cell r="D1060" t="str">
            <v>HAROON MULLA</v>
          </cell>
          <cell r="E1060" t="str">
            <v>A-190 BLOCK-5,</v>
          </cell>
          <cell r="F1060" t="str">
            <v>GULSHAN-E-IQBAL,</v>
          </cell>
          <cell r="G1060" t="str">
            <v>KARACHI.</v>
          </cell>
          <cell r="K1060">
            <v>821</v>
          </cell>
          <cell r="L1060">
            <v>821</v>
          </cell>
          <cell r="M1060">
            <v>0</v>
          </cell>
          <cell r="N1060">
            <v>821</v>
          </cell>
          <cell r="O1060">
            <v>205</v>
          </cell>
          <cell r="P1060">
            <v>164</v>
          </cell>
          <cell r="Q1060">
            <v>452</v>
          </cell>
          <cell r="U1060" t="str">
            <v>ABDUL BASIT</v>
          </cell>
          <cell r="Y1060">
            <v>821</v>
          </cell>
          <cell r="Z1060">
            <v>821</v>
          </cell>
          <cell r="AA1060">
            <v>164</v>
          </cell>
          <cell r="AB1060" t="str">
            <v>Non Filler</v>
          </cell>
          <cell r="AE1060">
            <v>0</v>
          </cell>
          <cell r="AF1060">
            <v>0</v>
          </cell>
          <cell r="AG1060">
            <v>0</v>
          </cell>
          <cell r="AK1060">
            <v>0</v>
          </cell>
          <cell r="AL1060">
            <v>0</v>
          </cell>
          <cell r="AM1060">
            <v>0</v>
          </cell>
          <cell r="AQ1060">
            <v>0</v>
          </cell>
          <cell r="AR1060">
            <v>0</v>
          </cell>
          <cell r="AS1060">
            <v>0</v>
          </cell>
          <cell r="AX1060" t="e">
            <v>#N/A</v>
          </cell>
          <cell r="AY1060" t="e">
            <v>#N/A</v>
          </cell>
          <cell r="AZ1060" t="e">
            <v>#N/A</v>
          </cell>
          <cell r="BA1060">
            <v>0</v>
          </cell>
        </row>
        <row r="1061">
          <cell r="B1061">
            <v>3489</v>
          </cell>
          <cell r="C1061" t="str">
            <v>HAROON MULLA</v>
          </cell>
          <cell r="D1061" t="str">
            <v>FIDA MOHD MULLA</v>
          </cell>
          <cell r="E1061" t="str">
            <v>A-190 BLOCK-5,</v>
          </cell>
          <cell r="F1061" t="str">
            <v>GULSHAN-E-IQBAL,</v>
          </cell>
          <cell r="G1061" t="str">
            <v>KARACHI.</v>
          </cell>
          <cell r="K1061">
            <v>821</v>
          </cell>
          <cell r="L1061">
            <v>821</v>
          </cell>
          <cell r="M1061">
            <v>0</v>
          </cell>
          <cell r="N1061">
            <v>821</v>
          </cell>
          <cell r="O1061">
            <v>205</v>
          </cell>
          <cell r="P1061">
            <v>164</v>
          </cell>
          <cell r="Q1061">
            <v>452</v>
          </cell>
          <cell r="U1061" t="str">
            <v>HAROON MULLA</v>
          </cell>
          <cell r="Y1061">
            <v>821</v>
          </cell>
          <cell r="Z1061">
            <v>821</v>
          </cell>
          <cell r="AA1061">
            <v>164</v>
          </cell>
          <cell r="AB1061" t="str">
            <v>Non Filler</v>
          </cell>
          <cell r="AE1061">
            <v>0</v>
          </cell>
          <cell r="AF1061">
            <v>0</v>
          </cell>
          <cell r="AG1061">
            <v>0</v>
          </cell>
          <cell r="AK1061">
            <v>0</v>
          </cell>
          <cell r="AL1061">
            <v>0</v>
          </cell>
          <cell r="AM1061">
            <v>0</v>
          </cell>
          <cell r="AQ1061">
            <v>0</v>
          </cell>
          <cell r="AR1061">
            <v>0</v>
          </cell>
          <cell r="AS1061">
            <v>0</v>
          </cell>
          <cell r="AX1061" t="e">
            <v>#N/A</v>
          </cell>
          <cell r="AY1061" t="e">
            <v>#N/A</v>
          </cell>
          <cell r="AZ1061" t="e">
            <v>#N/A</v>
          </cell>
          <cell r="BA1061">
            <v>0</v>
          </cell>
        </row>
        <row r="1062">
          <cell r="B1062">
            <v>3492</v>
          </cell>
          <cell r="C1062" t="str">
            <v>RAZA MAIRAJ</v>
          </cell>
          <cell r="D1062" t="str">
            <v>MAIRAJ UDDIN</v>
          </cell>
          <cell r="E1062" t="str">
            <v>AREA 4-A, HOUSE 3</v>
          </cell>
          <cell r="F1062" t="str">
            <v>ST. NO. 17, LANDHI-4,</v>
          </cell>
          <cell r="G1062" t="str">
            <v>KARACHI.</v>
          </cell>
          <cell r="K1062">
            <v>391</v>
          </cell>
          <cell r="L1062">
            <v>391</v>
          </cell>
          <cell r="M1062">
            <v>0</v>
          </cell>
          <cell r="N1062">
            <v>391</v>
          </cell>
          <cell r="O1062">
            <v>98</v>
          </cell>
          <cell r="P1062">
            <v>78</v>
          </cell>
          <cell r="Q1062">
            <v>215</v>
          </cell>
          <cell r="U1062" t="str">
            <v>RAZA MAIRAJ</v>
          </cell>
          <cell r="Y1062">
            <v>391</v>
          </cell>
          <cell r="Z1062">
            <v>391</v>
          </cell>
          <cell r="AA1062">
            <v>78</v>
          </cell>
          <cell r="AB1062" t="str">
            <v>Non Filler</v>
          </cell>
          <cell r="AE1062">
            <v>0</v>
          </cell>
          <cell r="AF1062">
            <v>0</v>
          </cell>
          <cell r="AG1062">
            <v>0</v>
          </cell>
          <cell r="AK1062">
            <v>0</v>
          </cell>
          <cell r="AL1062">
            <v>0</v>
          </cell>
          <cell r="AM1062">
            <v>0</v>
          </cell>
          <cell r="AQ1062">
            <v>0</v>
          </cell>
          <cell r="AR1062">
            <v>0</v>
          </cell>
          <cell r="AS1062">
            <v>0</v>
          </cell>
          <cell r="AX1062" t="e">
            <v>#N/A</v>
          </cell>
          <cell r="AY1062" t="e">
            <v>#N/A</v>
          </cell>
          <cell r="AZ1062" t="e">
            <v>#N/A</v>
          </cell>
          <cell r="BA1062">
            <v>0</v>
          </cell>
        </row>
        <row r="1063">
          <cell r="B1063">
            <v>3511</v>
          </cell>
          <cell r="C1063" t="str">
            <v>ABDUS SALAM</v>
          </cell>
          <cell r="D1063" t="str">
            <v>AHMED DIN</v>
          </cell>
          <cell r="E1063" t="str">
            <v>33 SARDAR TOWN</v>
          </cell>
          <cell r="F1063" t="str">
            <v>MALIR COLONY, KARACHI.</v>
          </cell>
          <cell r="K1063">
            <v>104</v>
          </cell>
          <cell r="L1063">
            <v>104</v>
          </cell>
          <cell r="M1063">
            <v>0</v>
          </cell>
          <cell r="N1063">
            <v>104</v>
          </cell>
          <cell r="O1063">
            <v>26</v>
          </cell>
          <cell r="P1063">
            <v>21</v>
          </cell>
          <cell r="Q1063">
            <v>57</v>
          </cell>
          <cell r="U1063" t="str">
            <v>ABDUS SALAM</v>
          </cell>
          <cell r="Y1063">
            <v>104</v>
          </cell>
          <cell r="Z1063">
            <v>104</v>
          </cell>
          <cell r="AA1063">
            <v>21</v>
          </cell>
          <cell r="AB1063" t="str">
            <v>Non Filler</v>
          </cell>
          <cell r="AE1063">
            <v>0</v>
          </cell>
          <cell r="AF1063">
            <v>0</v>
          </cell>
          <cell r="AG1063">
            <v>0</v>
          </cell>
          <cell r="AK1063">
            <v>0</v>
          </cell>
          <cell r="AL1063">
            <v>0</v>
          </cell>
          <cell r="AM1063">
            <v>0</v>
          </cell>
          <cell r="AQ1063">
            <v>0</v>
          </cell>
          <cell r="AR1063">
            <v>0</v>
          </cell>
          <cell r="AS1063">
            <v>0</v>
          </cell>
          <cell r="AX1063" t="e">
            <v>#N/A</v>
          </cell>
          <cell r="AY1063" t="e">
            <v>#N/A</v>
          </cell>
          <cell r="AZ1063" t="e">
            <v>#N/A</v>
          </cell>
          <cell r="BA1063">
            <v>0</v>
          </cell>
        </row>
        <row r="1064">
          <cell r="B1064">
            <v>3513</v>
          </cell>
          <cell r="C1064" t="str">
            <v>JAMIL AHMED</v>
          </cell>
          <cell r="D1064" t="str">
            <v>SHAMS UDDIN</v>
          </cell>
          <cell r="E1064" t="str">
            <v>34 SARDAR TOWN</v>
          </cell>
          <cell r="F1064" t="str">
            <v>MALIR CITY, KARACHI.</v>
          </cell>
          <cell r="K1064">
            <v>104</v>
          </cell>
          <cell r="L1064">
            <v>104</v>
          </cell>
          <cell r="M1064">
            <v>0</v>
          </cell>
          <cell r="N1064">
            <v>104</v>
          </cell>
          <cell r="O1064">
            <v>26</v>
          </cell>
          <cell r="P1064">
            <v>21</v>
          </cell>
          <cell r="Q1064">
            <v>57</v>
          </cell>
          <cell r="U1064" t="str">
            <v>JAMIL AHMED</v>
          </cell>
          <cell r="Y1064">
            <v>104</v>
          </cell>
          <cell r="Z1064">
            <v>104</v>
          </cell>
          <cell r="AA1064">
            <v>21</v>
          </cell>
          <cell r="AB1064" t="str">
            <v>Non Filler</v>
          </cell>
          <cell r="AE1064">
            <v>0</v>
          </cell>
          <cell r="AF1064">
            <v>0</v>
          </cell>
          <cell r="AG1064">
            <v>0</v>
          </cell>
          <cell r="AK1064">
            <v>0</v>
          </cell>
          <cell r="AL1064">
            <v>0</v>
          </cell>
          <cell r="AM1064">
            <v>0</v>
          </cell>
          <cell r="AQ1064">
            <v>0</v>
          </cell>
          <cell r="AR1064">
            <v>0</v>
          </cell>
          <cell r="AS1064">
            <v>0</v>
          </cell>
          <cell r="AX1064" t="e">
            <v>#N/A</v>
          </cell>
          <cell r="AY1064" t="e">
            <v>#N/A</v>
          </cell>
          <cell r="AZ1064" t="e">
            <v>#N/A</v>
          </cell>
          <cell r="BA1064">
            <v>0</v>
          </cell>
        </row>
        <row r="1065">
          <cell r="B1065">
            <v>3516</v>
          </cell>
          <cell r="C1065" t="str">
            <v>MOHD IMRAN KHAN</v>
          </cell>
          <cell r="D1065" t="str">
            <v>MOHD AYUB  KHAN</v>
          </cell>
          <cell r="E1065" t="str">
            <v>2/1286 SHAH FAISAL COLONY</v>
          </cell>
          <cell r="F1065" t="str">
            <v>KARACHI.</v>
          </cell>
          <cell r="K1065">
            <v>253</v>
          </cell>
          <cell r="L1065">
            <v>253</v>
          </cell>
          <cell r="M1065">
            <v>0</v>
          </cell>
          <cell r="N1065">
            <v>253</v>
          </cell>
          <cell r="O1065">
            <v>63</v>
          </cell>
          <cell r="P1065">
            <v>51</v>
          </cell>
          <cell r="Q1065">
            <v>139</v>
          </cell>
          <cell r="U1065" t="str">
            <v>MOHD IMRAN KHAN</v>
          </cell>
          <cell r="Y1065">
            <v>253</v>
          </cell>
          <cell r="Z1065">
            <v>253</v>
          </cell>
          <cell r="AA1065">
            <v>51</v>
          </cell>
          <cell r="AB1065" t="str">
            <v>Non Filler</v>
          </cell>
          <cell r="AE1065">
            <v>0</v>
          </cell>
          <cell r="AF1065">
            <v>0</v>
          </cell>
          <cell r="AG1065">
            <v>0</v>
          </cell>
          <cell r="AK1065">
            <v>0</v>
          </cell>
          <cell r="AL1065">
            <v>0</v>
          </cell>
          <cell r="AM1065">
            <v>0</v>
          </cell>
          <cell r="AQ1065">
            <v>0</v>
          </cell>
          <cell r="AR1065">
            <v>0</v>
          </cell>
          <cell r="AS1065">
            <v>0</v>
          </cell>
          <cell r="AX1065" t="e">
            <v>#N/A</v>
          </cell>
          <cell r="AY1065" t="e">
            <v>#N/A</v>
          </cell>
          <cell r="AZ1065" t="e">
            <v>#N/A</v>
          </cell>
          <cell r="BA1065">
            <v>0</v>
          </cell>
        </row>
        <row r="1066">
          <cell r="B1066">
            <v>3517</v>
          </cell>
          <cell r="C1066" t="str">
            <v>SHAHNZA AKHTER</v>
          </cell>
          <cell r="D1066" t="str">
            <v>ABUL HASSAN</v>
          </cell>
          <cell r="E1066" t="str">
            <v>53/3 .3B,</v>
          </cell>
          <cell r="F1066" t="str">
            <v>LANDHI NO.4,</v>
          </cell>
          <cell r="G1066" t="str">
            <v>KARACHI.</v>
          </cell>
          <cell r="K1066">
            <v>913</v>
          </cell>
          <cell r="L1066">
            <v>913</v>
          </cell>
          <cell r="M1066">
            <v>0</v>
          </cell>
          <cell r="N1066">
            <v>913</v>
          </cell>
          <cell r="O1066">
            <v>228</v>
          </cell>
          <cell r="P1066">
            <v>183</v>
          </cell>
          <cell r="Q1066">
            <v>502</v>
          </cell>
          <cell r="U1066" t="str">
            <v>SHAHNZA AKHTER</v>
          </cell>
          <cell r="Y1066">
            <v>913</v>
          </cell>
          <cell r="Z1066">
            <v>913</v>
          </cell>
          <cell r="AA1066">
            <v>183</v>
          </cell>
          <cell r="AB1066" t="str">
            <v>Non Filler</v>
          </cell>
          <cell r="AE1066">
            <v>0</v>
          </cell>
          <cell r="AF1066">
            <v>0</v>
          </cell>
          <cell r="AG1066">
            <v>0</v>
          </cell>
          <cell r="AK1066">
            <v>0</v>
          </cell>
          <cell r="AL1066">
            <v>0</v>
          </cell>
          <cell r="AM1066">
            <v>0</v>
          </cell>
          <cell r="AQ1066">
            <v>0</v>
          </cell>
          <cell r="AR1066">
            <v>0</v>
          </cell>
          <cell r="AS1066">
            <v>0</v>
          </cell>
          <cell r="AX1066" t="e">
            <v>#N/A</v>
          </cell>
          <cell r="AY1066" t="e">
            <v>#N/A</v>
          </cell>
          <cell r="AZ1066" t="e">
            <v>#N/A</v>
          </cell>
          <cell r="BA1066">
            <v>0</v>
          </cell>
        </row>
        <row r="1067">
          <cell r="B1067">
            <v>3518</v>
          </cell>
          <cell r="C1067" t="str">
            <v>UMATTUN NISA</v>
          </cell>
          <cell r="D1067" t="str">
            <v>DIN MOHAMMAD</v>
          </cell>
          <cell r="E1067" t="str">
            <v>1021 SECTOR 41-B</v>
          </cell>
          <cell r="F1067" t="str">
            <v>KORANGI 2.5, KARACHI.</v>
          </cell>
          <cell r="K1067">
            <v>913</v>
          </cell>
          <cell r="L1067">
            <v>913</v>
          </cell>
          <cell r="M1067">
            <v>0</v>
          </cell>
          <cell r="N1067">
            <v>913</v>
          </cell>
          <cell r="O1067">
            <v>228</v>
          </cell>
          <cell r="P1067">
            <v>183</v>
          </cell>
          <cell r="Q1067">
            <v>502</v>
          </cell>
          <cell r="U1067" t="str">
            <v>UMATTUN NISA</v>
          </cell>
          <cell r="Y1067">
            <v>913</v>
          </cell>
          <cell r="Z1067">
            <v>913</v>
          </cell>
          <cell r="AA1067">
            <v>183</v>
          </cell>
          <cell r="AB1067" t="str">
            <v>Non Filler</v>
          </cell>
          <cell r="AE1067">
            <v>0</v>
          </cell>
          <cell r="AF1067">
            <v>0</v>
          </cell>
          <cell r="AG1067">
            <v>0</v>
          </cell>
          <cell r="AK1067">
            <v>0</v>
          </cell>
          <cell r="AL1067">
            <v>0</v>
          </cell>
          <cell r="AM1067">
            <v>0</v>
          </cell>
          <cell r="AQ1067">
            <v>0</v>
          </cell>
          <cell r="AR1067">
            <v>0</v>
          </cell>
          <cell r="AS1067">
            <v>0</v>
          </cell>
          <cell r="AX1067" t="e">
            <v>#N/A</v>
          </cell>
          <cell r="AY1067" t="e">
            <v>#N/A</v>
          </cell>
          <cell r="AZ1067" t="e">
            <v>#N/A</v>
          </cell>
          <cell r="BA1067">
            <v>0</v>
          </cell>
        </row>
        <row r="1068">
          <cell r="B1068">
            <v>3521</v>
          </cell>
          <cell r="C1068" t="str">
            <v>MOHAMMAD HANIF</v>
          </cell>
          <cell r="D1068" t="str">
            <v>ABDUL GHAFFAR</v>
          </cell>
          <cell r="E1068" t="str">
            <v>HOUSE NO.85,</v>
          </cell>
          <cell r="F1068" t="str">
            <v>BYJCH SOCIETY,BLOCK 7/8</v>
          </cell>
          <cell r="G1068" t="str">
            <v>BAHADUR ABAD, NEAR AMIR KHUSRO ROAD,</v>
          </cell>
          <cell r="H1068" t="str">
            <v>KARACHI NO.75350</v>
          </cell>
          <cell r="K1068">
            <v>91</v>
          </cell>
          <cell r="L1068">
            <v>91</v>
          </cell>
          <cell r="M1068">
            <v>0</v>
          </cell>
          <cell r="N1068">
            <v>91</v>
          </cell>
          <cell r="O1068">
            <v>23</v>
          </cell>
          <cell r="P1068">
            <v>18</v>
          </cell>
          <cell r="Q1068">
            <v>50</v>
          </cell>
          <cell r="U1068" t="str">
            <v>MOHAMMAD HANIF</v>
          </cell>
          <cell r="Y1068">
            <v>91</v>
          </cell>
          <cell r="Z1068">
            <v>91</v>
          </cell>
          <cell r="AA1068">
            <v>18</v>
          </cell>
          <cell r="AB1068" t="str">
            <v>Non Filler</v>
          </cell>
          <cell r="AE1068">
            <v>0</v>
          </cell>
          <cell r="AF1068">
            <v>0</v>
          </cell>
          <cell r="AG1068">
            <v>0</v>
          </cell>
          <cell r="AK1068">
            <v>0</v>
          </cell>
          <cell r="AL1068">
            <v>0</v>
          </cell>
          <cell r="AM1068">
            <v>0</v>
          </cell>
          <cell r="AQ1068">
            <v>0</v>
          </cell>
          <cell r="AR1068">
            <v>0</v>
          </cell>
          <cell r="AS1068">
            <v>0</v>
          </cell>
          <cell r="AX1068" t="e">
            <v>#N/A</v>
          </cell>
          <cell r="AY1068" t="e">
            <v>#N/A</v>
          </cell>
          <cell r="AZ1068" t="e">
            <v>#N/A</v>
          </cell>
          <cell r="BA1068">
            <v>0</v>
          </cell>
        </row>
        <row r="1069">
          <cell r="B1069">
            <v>3524</v>
          </cell>
          <cell r="C1069" t="str">
            <v>FEROZA BANO</v>
          </cell>
          <cell r="D1069" t="str">
            <v>MOHD FAROOQUE</v>
          </cell>
          <cell r="E1069" t="str">
            <v>266/2 C.P. &amp; BERAR H.S.</v>
          </cell>
          <cell r="F1069" t="str">
            <v>BLOCK 7 &amp; 8</v>
          </cell>
          <cell r="G1069" t="str">
            <v>KARACHI-15</v>
          </cell>
          <cell r="K1069">
            <v>1398</v>
          </cell>
          <cell r="L1069">
            <v>1398</v>
          </cell>
          <cell r="M1069">
            <v>0</v>
          </cell>
          <cell r="N1069">
            <v>1398</v>
          </cell>
          <cell r="O1069">
            <v>350</v>
          </cell>
          <cell r="P1069">
            <v>280</v>
          </cell>
          <cell r="Q1069">
            <v>768</v>
          </cell>
          <cell r="U1069" t="str">
            <v>FEROZA BANO</v>
          </cell>
          <cell r="Y1069">
            <v>1398</v>
          </cell>
          <cell r="Z1069">
            <v>1398</v>
          </cell>
          <cell r="AA1069">
            <v>280</v>
          </cell>
          <cell r="AB1069" t="str">
            <v>Non Filler</v>
          </cell>
          <cell r="AE1069">
            <v>0</v>
          </cell>
          <cell r="AF1069">
            <v>0</v>
          </cell>
          <cell r="AG1069">
            <v>0</v>
          </cell>
          <cell r="AK1069">
            <v>0</v>
          </cell>
          <cell r="AL1069">
            <v>0</v>
          </cell>
          <cell r="AM1069">
            <v>0</v>
          </cell>
          <cell r="AQ1069">
            <v>0</v>
          </cell>
          <cell r="AR1069">
            <v>0</v>
          </cell>
          <cell r="AS1069">
            <v>0</v>
          </cell>
          <cell r="AX1069" t="e">
            <v>#N/A</v>
          </cell>
          <cell r="AY1069" t="e">
            <v>#N/A</v>
          </cell>
          <cell r="AZ1069" t="e">
            <v>#N/A</v>
          </cell>
          <cell r="BA1069">
            <v>0</v>
          </cell>
        </row>
        <row r="1070">
          <cell r="B1070">
            <v>3525</v>
          </cell>
          <cell r="C1070" t="str">
            <v>MOHD IRFAN</v>
          </cell>
          <cell r="D1070" t="str">
            <v>MEHDI HASAN</v>
          </cell>
          <cell r="E1070" t="str">
            <v>17-A LATIF CLOTH MARKET</v>
          </cell>
          <cell r="F1070" t="str">
            <v>SALEH MOHD STREET,</v>
          </cell>
          <cell r="G1070" t="str">
            <v>KARACHI-74000</v>
          </cell>
          <cell r="K1070">
            <v>391</v>
          </cell>
          <cell r="L1070">
            <v>391</v>
          </cell>
          <cell r="M1070">
            <v>0</v>
          </cell>
          <cell r="N1070">
            <v>391</v>
          </cell>
          <cell r="O1070">
            <v>98</v>
          </cell>
          <cell r="P1070">
            <v>78</v>
          </cell>
          <cell r="Q1070">
            <v>215</v>
          </cell>
          <cell r="U1070" t="str">
            <v>MOHD IRFAN</v>
          </cell>
          <cell r="Y1070">
            <v>391</v>
          </cell>
          <cell r="Z1070">
            <v>391</v>
          </cell>
          <cell r="AA1070">
            <v>78</v>
          </cell>
          <cell r="AB1070" t="str">
            <v>Non Filler</v>
          </cell>
          <cell r="AE1070">
            <v>0</v>
          </cell>
          <cell r="AF1070">
            <v>0</v>
          </cell>
          <cell r="AG1070">
            <v>0</v>
          </cell>
          <cell r="AK1070">
            <v>0</v>
          </cell>
          <cell r="AL1070">
            <v>0</v>
          </cell>
          <cell r="AM1070">
            <v>0</v>
          </cell>
          <cell r="AQ1070">
            <v>0</v>
          </cell>
          <cell r="AR1070">
            <v>0</v>
          </cell>
          <cell r="AS1070">
            <v>0</v>
          </cell>
          <cell r="AX1070" t="e">
            <v>#N/A</v>
          </cell>
          <cell r="AY1070" t="e">
            <v>#N/A</v>
          </cell>
          <cell r="AZ1070" t="e">
            <v>#N/A</v>
          </cell>
          <cell r="BA1070">
            <v>0</v>
          </cell>
        </row>
        <row r="1071">
          <cell r="B1071">
            <v>3526</v>
          </cell>
          <cell r="C1071" t="str">
            <v>HUSAN ARA</v>
          </cell>
          <cell r="D1071" t="str">
            <v>MUHAMMAD ALI</v>
          </cell>
          <cell r="E1071" t="str">
            <v>A.104 BLOCK 13.C</v>
          </cell>
          <cell r="F1071" t="str">
            <v>GULSHAN-E-IQBAL</v>
          </cell>
          <cell r="G1071" t="str">
            <v>KARACHI</v>
          </cell>
          <cell r="K1071">
            <v>251</v>
          </cell>
          <cell r="L1071">
            <v>251</v>
          </cell>
          <cell r="M1071">
            <v>0</v>
          </cell>
          <cell r="N1071">
            <v>251</v>
          </cell>
          <cell r="O1071">
            <v>63</v>
          </cell>
          <cell r="P1071">
            <v>50</v>
          </cell>
          <cell r="Q1071">
            <v>138</v>
          </cell>
          <cell r="U1071" t="str">
            <v>HUSAN ARA</v>
          </cell>
          <cell r="Y1071">
            <v>251</v>
          </cell>
          <cell r="Z1071">
            <v>251</v>
          </cell>
          <cell r="AA1071">
            <v>50</v>
          </cell>
          <cell r="AB1071" t="str">
            <v>Non Filler</v>
          </cell>
          <cell r="AE1071">
            <v>0</v>
          </cell>
          <cell r="AF1071">
            <v>0</v>
          </cell>
          <cell r="AG1071">
            <v>0</v>
          </cell>
          <cell r="AK1071">
            <v>0</v>
          </cell>
          <cell r="AL1071">
            <v>0</v>
          </cell>
          <cell r="AM1071">
            <v>0</v>
          </cell>
          <cell r="AQ1071">
            <v>0</v>
          </cell>
          <cell r="AR1071">
            <v>0</v>
          </cell>
          <cell r="AS1071">
            <v>0</v>
          </cell>
          <cell r="AX1071" t="e">
            <v>#N/A</v>
          </cell>
          <cell r="AY1071" t="e">
            <v>#N/A</v>
          </cell>
          <cell r="AZ1071" t="e">
            <v>#N/A</v>
          </cell>
          <cell r="BA1071">
            <v>0</v>
          </cell>
        </row>
        <row r="1072">
          <cell r="B1072">
            <v>3527</v>
          </cell>
          <cell r="C1072" t="str">
            <v>KHAIROON NISA</v>
          </cell>
          <cell r="D1072" t="str">
            <v>HABIB</v>
          </cell>
          <cell r="E1072" t="str">
            <v>HINA LUXURY APT 8 PLOT 135 Z</v>
          </cell>
          <cell r="F1072" t="str">
            <v>AMIR KHUSRO ROAD</v>
          </cell>
          <cell r="G1072" t="str">
            <v>KARACHI-8</v>
          </cell>
          <cell r="K1072">
            <v>391</v>
          </cell>
          <cell r="L1072">
            <v>391</v>
          </cell>
          <cell r="M1072">
            <v>0</v>
          </cell>
          <cell r="N1072">
            <v>391</v>
          </cell>
          <cell r="O1072">
            <v>98</v>
          </cell>
          <cell r="P1072">
            <v>78</v>
          </cell>
          <cell r="Q1072">
            <v>215</v>
          </cell>
          <cell r="U1072" t="str">
            <v>KHAIROON NISA</v>
          </cell>
          <cell r="Y1072">
            <v>391</v>
          </cell>
          <cell r="Z1072">
            <v>391</v>
          </cell>
          <cell r="AA1072">
            <v>78</v>
          </cell>
          <cell r="AB1072" t="str">
            <v>Non Filler</v>
          </cell>
          <cell r="AE1072">
            <v>0</v>
          </cell>
          <cell r="AF1072">
            <v>0</v>
          </cell>
          <cell r="AG1072">
            <v>0</v>
          </cell>
          <cell r="AK1072">
            <v>0</v>
          </cell>
          <cell r="AL1072">
            <v>0</v>
          </cell>
          <cell r="AM1072">
            <v>0</v>
          </cell>
          <cell r="AQ1072">
            <v>0</v>
          </cell>
          <cell r="AR1072">
            <v>0</v>
          </cell>
          <cell r="AS1072">
            <v>0</v>
          </cell>
          <cell r="AX1072" t="e">
            <v>#N/A</v>
          </cell>
          <cell r="AY1072" t="e">
            <v>#N/A</v>
          </cell>
          <cell r="AZ1072" t="e">
            <v>#N/A</v>
          </cell>
          <cell r="BA1072">
            <v>0</v>
          </cell>
        </row>
        <row r="1073">
          <cell r="B1073">
            <v>3533</v>
          </cell>
          <cell r="C1073" t="str">
            <v>NAJEEB GHAFFAR</v>
          </cell>
          <cell r="D1073" t="str">
            <v>GHAFFAR DANAWALA</v>
          </cell>
          <cell r="E1073" t="str">
            <v>175/R BLOCK 2</v>
          </cell>
          <cell r="F1073" t="str">
            <v>PECHS</v>
          </cell>
          <cell r="G1073" t="str">
            <v>KARACHI</v>
          </cell>
          <cell r="K1073">
            <v>391</v>
          </cell>
          <cell r="L1073">
            <v>391</v>
          </cell>
          <cell r="M1073">
            <v>0</v>
          </cell>
          <cell r="N1073">
            <v>391</v>
          </cell>
          <cell r="O1073">
            <v>98</v>
          </cell>
          <cell r="P1073">
            <v>78</v>
          </cell>
          <cell r="Q1073">
            <v>215</v>
          </cell>
          <cell r="U1073" t="str">
            <v>NAJEEB GHAFFAR</v>
          </cell>
          <cell r="Y1073">
            <v>391</v>
          </cell>
          <cell r="Z1073">
            <v>391</v>
          </cell>
          <cell r="AA1073">
            <v>78</v>
          </cell>
          <cell r="AB1073" t="str">
            <v>Non Filler</v>
          </cell>
          <cell r="AE1073">
            <v>0</v>
          </cell>
          <cell r="AF1073">
            <v>0</v>
          </cell>
          <cell r="AG1073">
            <v>0</v>
          </cell>
          <cell r="AK1073">
            <v>0</v>
          </cell>
          <cell r="AL1073">
            <v>0</v>
          </cell>
          <cell r="AM1073">
            <v>0</v>
          </cell>
          <cell r="AQ1073">
            <v>0</v>
          </cell>
          <cell r="AR1073">
            <v>0</v>
          </cell>
          <cell r="AS1073">
            <v>0</v>
          </cell>
          <cell r="AX1073" t="e">
            <v>#N/A</v>
          </cell>
          <cell r="AY1073" t="e">
            <v>#N/A</v>
          </cell>
          <cell r="AZ1073" t="e">
            <v>#N/A</v>
          </cell>
          <cell r="BA1073">
            <v>0</v>
          </cell>
        </row>
        <row r="1074">
          <cell r="B1074">
            <v>3534</v>
          </cell>
          <cell r="C1074" t="str">
            <v>SHAGUFTA AMIN</v>
          </cell>
          <cell r="D1074" t="str">
            <v>AMIN KARIM</v>
          </cell>
          <cell r="E1074" t="str">
            <v>C/O. 175/R BLOCK 2</v>
          </cell>
          <cell r="F1074" t="str">
            <v>PECHS</v>
          </cell>
          <cell r="G1074" t="str">
            <v>KARACHI</v>
          </cell>
          <cell r="K1074">
            <v>391</v>
          </cell>
          <cell r="L1074">
            <v>391</v>
          </cell>
          <cell r="M1074">
            <v>0</v>
          </cell>
          <cell r="N1074">
            <v>391</v>
          </cell>
          <cell r="O1074">
            <v>98</v>
          </cell>
          <cell r="P1074">
            <v>78</v>
          </cell>
          <cell r="Q1074">
            <v>215</v>
          </cell>
          <cell r="U1074" t="str">
            <v>SHAGUFTA AMIN</v>
          </cell>
          <cell r="Y1074">
            <v>391</v>
          </cell>
          <cell r="Z1074">
            <v>391</v>
          </cell>
          <cell r="AA1074">
            <v>78</v>
          </cell>
          <cell r="AB1074" t="str">
            <v>Non Filler</v>
          </cell>
          <cell r="AE1074">
            <v>0</v>
          </cell>
          <cell r="AF1074">
            <v>0</v>
          </cell>
          <cell r="AG1074">
            <v>0</v>
          </cell>
          <cell r="AK1074">
            <v>0</v>
          </cell>
          <cell r="AL1074">
            <v>0</v>
          </cell>
          <cell r="AM1074">
            <v>0</v>
          </cell>
          <cell r="AQ1074">
            <v>0</v>
          </cell>
          <cell r="AR1074">
            <v>0</v>
          </cell>
          <cell r="AS1074">
            <v>0</v>
          </cell>
          <cell r="AX1074" t="e">
            <v>#N/A</v>
          </cell>
          <cell r="AY1074" t="e">
            <v>#N/A</v>
          </cell>
          <cell r="AZ1074" t="e">
            <v>#N/A</v>
          </cell>
          <cell r="BA1074">
            <v>0</v>
          </cell>
        </row>
        <row r="1075">
          <cell r="B1075">
            <v>3535</v>
          </cell>
          <cell r="C1075" t="str">
            <v>ASIF SIDDIK</v>
          </cell>
          <cell r="D1075" t="str">
            <v>HAJI SIDDIK ADAM</v>
          </cell>
          <cell r="E1075" t="str">
            <v>175/R BLOCK 2</v>
          </cell>
          <cell r="F1075" t="str">
            <v>PECHS</v>
          </cell>
          <cell r="G1075" t="str">
            <v>KARACHI</v>
          </cell>
          <cell r="K1075">
            <v>391</v>
          </cell>
          <cell r="L1075">
            <v>391</v>
          </cell>
          <cell r="M1075">
            <v>0</v>
          </cell>
          <cell r="N1075">
            <v>391</v>
          </cell>
          <cell r="O1075">
            <v>98</v>
          </cell>
          <cell r="P1075">
            <v>78</v>
          </cell>
          <cell r="Q1075">
            <v>215</v>
          </cell>
          <cell r="U1075" t="str">
            <v>ASIF SIDDIK</v>
          </cell>
          <cell r="Y1075">
            <v>391</v>
          </cell>
          <cell r="Z1075">
            <v>391</v>
          </cell>
          <cell r="AA1075">
            <v>78</v>
          </cell>
          <cell r="AB1075" t="str">
            <v>Non Filler</v>
          </cell>
          <cell r="AE1075">
            <v>0</v>
          </cell>
          <cell r="AF1075">
            <v>0</v>
          </cell>
          <cell r="AG1075">
            <v>0</v>
          </cell>
          <cell r="AK1075">
            <v>0</v>
          </cell>
          <cell r="AL1075">
            <v>0</v>
          </cell>
          <cell r="AM1075">
            <v>0</v>
          </cell>
          <cell r="AQ1075">
            <v>0</v>
          </cell>
          <cell r="AR1075">
            <v>0</v>
          </cell>
          <cell r="AS1075">
            <v>0</v>
          </cell>
          <cell r="AX1075" t="e">
            <v>#N/A</v>
          </cell>
          <cell r="AY1075" t="e">
            <v>#N/A</v>
          </cell>
          <cell r="AZ1075" t="e">
            <v>#N/A</v>
          </cell>
          <cell r="BA1075">
            <v>0</v>
          </cell>
        </row>
        <row r="1076">
          <cell r="B1076">
            <v>3536</v>
          </cell>
          <cell r="C1076" t="str">
            <v>ASIF SAJJAD</v>
          </cell>
          <cell r="D1076" t="str">
            <v>SAJJAD AHMED</v>
          </cell>
          <cell r="E1076" t="str">
            <v>HOUSE NO. 50, ST NO. 4,</v>
          </cell>
          <cell r="F1076" t="str">
            <v>MUSLIM TOWN</v>
          </cell>
          <cell r="G1076" t="str">
            <v>KARACHI</v>
          </cell>
          <cell r="K1076">
            <v>156</v>
          </cell>
          <cell r="L1076">
            <v>156</v>
          </cell>
          <cell r="M1076">
            <v>0</v>
          </cell>
          <cell r="N1076">
            <v>156</v>
          </cell>
          <cell r="O1076">
            <v>39</v>
          </cell>
          <cell r="P1076">
            <v>31</v>
          </cell>
          <cell r="Q1076">
            <v>86</v>
          </cell>
          <cell r="U1076" t="str">
            <v>ASIF SAJJAD</v>
          </cell>
          <cell r="Y1076">
            <v>156</v>
          </cell>
          <cell r="Z1076">
            <v>156</v>
          </cell>
          <cell r="AA1076">
            <v>31</v>
          </cell>
          <cell r="AB1076" t="str">
            <v>Non Filler</v>
          </cell>
          <cell r="AE1076">
            <v>0</v>
          </cell>
          <cell r="AF1076">
            <v>0</v>
          </cell>
          <cell r="AG1076">
            <v>0</v>
          </cell>
          <cell r="AK1076">
            <v>0</v>
          </cell>
          <cell r="AL1076">
            <v>0</v>
          </cell>
          <cell r="AM1076">
            <v>0</v>
          </cell>
          <cell r="AQ1076">
            <v>0</v>
          </cell>
          <cell r="AR1076">
            <v>0</v>
          </cell>
          <cell r="AS1076">
            <v>0</v>
          </cell>
          <cell r="AX1076" t="e">
            <v>#N/A</v>
          </cell>
          <cell r="AY1076" t="e">
            <v>#N/A</v>
          </cell>
          <cell r="AZ1076" t="e">
            <v>#N/A</v>
          </cell>
          <cell r="BA1076">
            <v>0</v>
          </cell>
        </row>
        <row r="1077">
          <cell r="B1077">
            <v>3537</v>
          </cell>
          <cell r="C1077" t="str">
            <v>ADIL JAVED</v>
          </cell>
          <cell r="D1077" t="str">
            <v>ABDUL SHAKOOR</v>
          </cell>
          <cell r="E1077" t="str">
            <v>D-10, BARADARI APPARTMENT</v>
          </cell>
          <cell r="F1077" t="str">
            <v>GULSHAN-E-IQBAL</v>
          </cell>
          <cell r="G1077" t="str">
            <v>KARACHI</v>
          </cell>
          <cell r="K1077">
            <v>156</v>
          </cell>
          <cell r="L1077">
            <v>156</v>
          </cell>
          <cell r="M1077">
            <v>0</v>
          </cell>
          <cell r="N1077">
            <v>156</v>
          </cell>
          <cell r="O1077">
            <v>39</v>
          </cell>
          <cell r="P1077">
            <v>31</v>
          </cell>
          <cell r="Q1077">
            <v>86</v>
          </cell>
          <cell r="U1077" t="str">
            <v>ADIL JAVED</v>
          </cell>
          <cell r="Y1077">
            <v>156</v>
          </cell>
          <cell r="Z1077">
            <v>156</v>
          </cell>
          <cell r="AA1077">
            <v>31</v>
          </cell>
          <cell r="AB1077" t="str">
            <v>Non Filler</v>
          </cell>
          <cell r="AE1077">
            <v>0</v>
          </cell>
          <cell r="AF1077">
            <v>0</v>
          </cell>
          <cell r="AG1077">
            <v>0</v>
          </cell>
          <cell r="AK1077">
            <v>0</v>
          </cell>
          <cell r="AL1077">
            <v>0</v>
          </cell>
          <cell r="AM1077">
            <v>0</v>
          </cell>
          <cell r="AQ1077">
            <v>0</v>
          </cell>
          <cell r="AR1077">
            <v>0</v>
          </cell>
          <cell r="AS1077">
            <v>0</v>
          </cell>
          <cell r="AX1077" t="e">
            <v>#N/A</v>
          </cell>
          <cell r="AY1077" t="e">
            <v>#N/A</v>
          </cell>
          <cell r="AZ1077" t="e">
            <v>#N/A</v>
          </cell>
          <cell r="BA1077">
            <v>0</v>
          </cell>
        </row>
        <row r="1078">
          <cell r="B1078">
            <v>3538</v>
          </cell>
          <cell r="C1078" t="str">
            <v>NAVEED AHMED</v>
          </cell>
          <cell r="D1078" t="str">
            <v>TAMEEZ AHMED QURESHI</v>
          </cell>
          <cell r="E1078" t="str">
            <v>B.250, BLOCK 13,</v>
          </cell>
          <cell r="F1078" t="str">
            <v>F.B.AREA</v>
          </cell>
          <cell r="G1078" t="str">
            <v>KARACHI</v>
          </cell>
          <cell r="K1078">
            <v>50</v>
          </cell>
          <cell r="L1078">
            <v>50</v>
          </cell>
          <cell r="M1078">
            <v>0</v>
          </cell>
          <cell r="N1078">
            <v>50</v>
          </cell>
          <cell r="O1078">
            <v>13</v>
          </cell>
          <cell r="P1078">
            <v>10</v>
          </cell>
          <cell r="Q1078">
            <v>27</v>
          </cell>
          <cell r="U1078" t="str">
            <v>NAVEED AHMED</v>
          </cell>
          <cell r="Y1078">
            <v>50</v>
          </cell>
          <cell r="Z1078">
            <v>50</v>
          </cell>
          <cell r="AA1078">
            <v>10</v>
          </cell>
          <cell r="AB1078" t="str">
            <v>Non Filler</v>
          </cell>
          <cell r="AE1078">
            <v>0</v>
          </cell>
          <cell r="AF1078">
            <v>0</v>
          </cell>
          <cell r="AG1078">
            <v>0</v>
          </cell>
          <cell r="AK1078">
            <v>0</v>
          </cell>
          <cell r="AL1078">
            <v>0</v>
          </cell>
          <cell r="AM1078">
            <v>0</v>
          </cell>
          <cell r="AQ1078">
            <v>0</v>
          </cell>
          <cell r="AR1078">
            <v>0</v>
          </cell>
          <cell r="AS1078">
            <v>0</v>
          </cell>
          <cell r="AX1078" t="e">
            <v>#N/A</v>
          </cell>
          <cell r="AY1078" t="e">
            <v>#N/A</v>
          </cell>
          <cell r="AZ1078" t="e">
            <v>#N/A</v>
          </cell>
          <cell r="BA1078">
            <v>0</v>
          </cell>
        </row>
        <row r="1079">
          <cell r="B1079">
            <v>3539</v>
          </cell>
          <cell r="C1079" t="str">
            <v>MOHD KHALID</v>
          </cell>
          <cell r="D1079" t="str">
            <v>MOHD SALEEM</v>
          </cell>
          <cell r="E1079" t="str">
            <v>R-79, SECTOR 16-A BUFFER ZONE</v>
          </cell>
          <cell r="F1079" t="str">
            <v>KARACHI</v>
          </cell>
          <cell r="K1079">
            <v>156</v>
          </cell>
          <cell r="L1079">
            <v>156</v>
          </cell>
          <cell r="M1079">
            <v>0</v>
          </cell>
          <cell r="N1079">
            <v>156</v>
          </cell>
          <cell r="O1079">
            <v>39</v>
          </cell>
          <cell r="P1079">
            <v>31</v>
          </cell>
          <cell r="Q1079">
            <v>86</v>
          </cell>
          <cell r="U1079" t="str">
            <v>MOHD KHALID</v>
          </cell>
          <cell r="Y1079">
            <v>156</v>
          </cell>
          <cell r="Z1079">
            <v>156</v>
          </cell>
          <cell r="AA1079">
            <v>31</v>
          </cell>
          <cell r="AB1079" t="str">
            <v>Non Filler</v>
          </cell>
          <cell r="AE1079">
            <v>0</v>
          </cell>
          <cell r="AF1079">
            <v>0</v>
          </cell>
          <cell r="AG1079">
            <v>0</v>
          </cell>
          <cell r="AK1079">
            <v>0</v>
          </cell>
          <cell r="AL1079">
            <v>0</v>
          </cell>
          <cell r="AM1079">
            <v>0</v>
          </cell>
          <cell r="AQ1079">
            <v>0</v>
          </cell>
          <cell r="AR1079">
            <v>0</v>
          </cell>
          <cell r="AS1079">
            <v>0</v>
          </cell>
          <cell r="AX1079" t="e">
            <v>#N/A</v>
          </cell>
          <cell r="AY1079" t="e">
            <v>#N/A</v>
          </cell>
          <cell r="AZ1079" t="e">
            <v>#N/A</v>
          </cell>
          <cell r="BA1079">
            <v>0</v>
          </cell>
        </row>
        <row r="1080">
          <cell r="B1080">
            <v>3557</v>
          </cell>
          <cell r="C1080" t="str">
            <v>NOOR JEHAN</v>
          </cell>
          <cell r="D1080" t="str">
            <v>HAFIZMUHAMMAD ACHER</v>
          </cell>
          <cell r="E1080" t="str">
            <v>D-16, KEHKASHAN APPT BLOCK 7</v>
          </cell>
          <cell r="F1080" t="str">
            <v>CLIFTON</v>
          </cell>
          <cell r="G1080" t="str">
            <v>KARACHI</v>
          </cell>
          <cell r="K1080">
            <v>391</v>
          </cell>
          <cell r="L1080">
            <v>391</v>
          </cell>
          <cell r="M1080">
            <v>0</v>
          </cell>
          <cell r="N1080">
            <v>391</v>
          </cell>
          <cell r="O1080">
            <v>98</v>
          </cell>
          <cell r="P1080">
            <v>78</v>
          </cell>
          <cell r="Q1080">
            <v>215</v>
          </cell>
          <cell r="U1080" t="str">
            <v>NOOR JEHAN</v>
          </cell>
          <cell r="Y1080">
            <v>391</v>
          </cell>
          <cell r="Z1080">
            <v>391</v>
          </cell>
          <cell r="AA1080">
            <v>78</v>
          </cell>
          <cell r="AB1080" t="str">
            <v>Non Filler</v>
          </cell>
          <cell r="AE1080">
            <v>0</v>
          </cell>
          <cell r="AF1080">
            <v>0</v>
          </cell>
          <cell r="AG1080">
            <v>0</v>
          </cell>
          <cell r="AK1080">
            <v>0</v>
          </cell>
          <cell r="AL1080">
            <v>0</v>
          </cell>
          <cell r="AM1080">
            <v>0</v>
          </cell>
          <cell r="AQ1080">
            <v>0</v>
          </cell>
          <cell r="AR1080">
            <v>0</v>
          </cell>
          <cell r="AS1080">
            <v>0</v>
          </cell>
          <cell r="AX1080" t="e">
            <v>#N/A</v>
          </cell>
          <cell r="AY1080" t="e">
            <v>#N/A</v>
          </cell>
          <cell r="AZ1080" t="e">
            <v>#N/A</v>
          </cell>
          <cell r="BA1080">
            <v>0</v>
          </cell>
        </row>
        <row r="1081">
          <cell r="B1081">
            <v>3558</v>
          </cell>
          <cell r="C1081" t="str">
            <v>SHAHID UMER FAROOQI</v>
          </cell>
          <cell r="D1081" t="str">
            <v>SHABBIR AHMED</v>
          </cell>
          <cell r="E1081" t="str">
            <v>1/6 GREEN BELT MAHMOODABAD GATE</v>
          </cell>
          <cell r="F1081" t="str">
            <v>KARACHI-44</v>
          </cell>
          <cell r="K1081">
            <v>391</v>
          </cell>
          <cell r="L1081">
            <v>391</v>
          </cell>
          <cell r="M1081">
            <v>0</v>
          </cell>
          <cell r="N1081">
            <v>391</v>
          </cell>
          <cell r="O1081">
            <v>98</v>
          </cell>
          <cell r="P1081">
            <v>78</v>
          </cell>
          <cell r="Q1081">
            <v>215</v>
          </cell>
          <cell r="U1081" t="str">
            <v>SHAHID UMER FAROOQI</v>
          </cell>
          <cell r="Y1081">
            <v>391</v>
          </cell>
          <cell r="Z1081">
            <v>391</v>
          </cell>
          <cell r="AA1081">
            <v>78</v>
          </cell>
          <cell r="AB1081" t="str">
            <v>Non Filler</v>
          </cell>
          <cell r="AE1081">
            <v>0</v>
          </cell>
          <cell r="AF1081">
            <v>0</v>
          </cell>
          <cell r="AG1081">
            <v>0</v>
          </cell>
          <cell r="AK1081">
            <v>0</v>
          </cell>
          <cell r="AL1081">
            <v>0</v>
          </cell>
          <cell r="AM1081">
            <v>0</v>
          </cell>
          <cell r="AQ1081">
            <v>0</v>
          </cell>
          <cell r="AR1081">
            <v>0</v>
          </cell>
          <cell r="AS1081">
            <v>0</v>
          </cell>
          <cell r="AX1081" t="e">
            <v>#N/A</v>
          </cell>
          <cell r="AY1081" t="e">
            <v>#N/A</v>
          </cell>
          <cell r="AZ1081" t="e">
            <v>#N/A</v>
          </cell>
          <cell r="BA1081">
            <v>0</v>
          </cell>
        </row>
        <row r="1082">
          <cell r="B1082">
            <v>3561</v>
          </cell>
          <cell r="C1082" t="str">
            <v>IMAM MUSTAFA</v>
          </cell>
          <cell r="D1082" t="str">
            <v>MUHAMMAD MUSTAFA</v>
          </cell>
          <cell r="E1082" t="str">
            <v>L-129, BLOCK 15</v>
          </cell>
          <cell r="F1082" t="str">
            <v>F.B.AREA</v>
          </cell>
          <cell r="G1082" t="str">
            <v>KARACHI</v>
          </cell>
          <cell r="K1082">
            <v>1956</v>
          </cell>
          <cell r="L1082">
            <v>1956</v>
          </cell>
          <cell r="M1082">
            <v>0</v>
          </cell>
          <cell r="N1082">
            <v>1956</v>
          </cell>
          <cell r="O1082">
            <v>489</v>
          </cell>
          <cell r="P1082">
            <v>391</v>
          </cell>
          <cell r="Q1082">
            <v>1076</v>
          </cell>
          <cell r="U1082" t="str">
            <v>IMAM MUSTAFA</v>
          </cell>
          <cell r="Y1082">
            <v>1956</v>
          </cell>
          <cell r="Z1082">
            <v>1956</v>
          </cell>
          <cell r="AA1082">
            <v>391</v>
          </cell>
          <cell r="AB1082" t="str">
            <v>Non Filler</v>
          </cell>
          <cell r="AE1082">
            <v>0</v>
          </cell>
          <cell r="AF1082">
            <v>0</v>
          </cell>
          <cell r="AG1082">
            <v>0</v>
          </cell>
          <cell r="AK1082">
            <v>0</v>
          </cell>
          <cell r="AL1082">
            <v>0</v>
          </cell>
          <cell r="AM1082">
            <v>0</v>
          </cell>
          <cell r="AQ1082">
            <v>0</v>
          </cell>
          <cell r="AR1082">
            <v>0</v>
          </cell>
          <cell r="AS1082">
            <v>0</v>
          </cell>
          <cell r="AX1082" t="e">
            <v>#N/A</v>
          </cell>
          <cell r="AY1082" t="e">
            <v>#N/A</v>
          </cell>
          <cell r="AZ1082" t="e">
            <v>#N/A</v>
          </cell>
          <cell r="BA1082">
            <v>0</v>
          </cell>
        </row>
        <row r="1083">
          <cell r="B1083">
            <v>3565</v>
          </cell>
          <cell r="C1083" t="str">
            <v>TAHSEEN QAMAR</v>
          </cell>
          <cell r="D1083" t="str">
            <v>QAMARUL HASSAN NAQVI</v>
          </cell>
          <cell r="E1083" t="str">
            <v>C-3/9 PAK COLONY,</v>
          </cell>
          <cell r="F1083" t="str">
            <v>MANGOPHIR ROAD</v>
          </cell>
          <cell r="G1083" t="str">
            <v>KARACHI</v>
          </cell>
          <cell r="K1083">
            <v>1956</v>
          </cell>
          <cell r="L1083">
            <v>1956</v>
          </cell>
          <cell r="M1083">
            <v>0</v>
          </cell>
          <cell r="N1083">
            <v>1956</v>
          </cell>
          <cell r="O1083">
            <v>489</v>
          </cell>
          <cell r="P1083">
            <v>391</v>
          </cell>
          <cell r="Q1083">
            <v>1076</v>
          </cell>
          <cell r="U1083" t="str">
            <v>TAHSEEN QAMAR</v>
          </cell>
          <cell r="Y1083">
            <v>1956</v>
          </cell>
          <cell r="Z1083">
            <v>1956</v>
          </cell>
          <cell r="AA1083">
            <v>391</v>
          </cell>
          <cell r="AB1083" t="str">
            <v>Non Filler</v>
          </cell>
          <cell r="AE1083">
            <v>0</v>
          </cell>
          <cell r="AF1083">
            <v>0</v>
          </cell>
          <cell r="AG1083">
            <v>0</v>
          </cell>
          <cell r="AK1083">
            <v>0</v>
          </cell>
          <cell r="AL1083">
            <v>0</v>
          </cell>
          <cell r="AM1083">
            <v>0</v>
          </cell>
          <cell r="AQ1083">
            <v>0</v>
          </cell>
          <cell r="AR1083">
            <v>0</v>
          </cell>
          <cell r="AS1083">
            <v>0</v>
          </cell>
          <cell r="AX1083" t="e">
            <v>#N/A</v>
          </cell>
          <cell r="AY1083" t="e">
            <v>#N/A</v>
          </cell>
          <cell r="AZ1083" t="e">
            <v>#N/A</v>
          </cell>
          <cell r="BA1083">
            <v>0</v>
          </cell>
        </row>
        <row r="1084">
          <cell r="B1084">
            <v>3566</v>
          </cell>
          <cell r="C1084" t="str">
            <v>SYED MAZHAR IMAM</v>
          </cell>
          <cell r="D1084" t="str">
            <v>SYED ALI AFSAR</v>
          </cell>
          <cell r="E1084" t="str">
            <v>UNITED BANK LIMITED</v>
          </cell>
          <cell r="F1084" t="str">
            <v>PERSONNEL DIV. STANDARD INS.   BLDG</v>
          </cell>
          <cell r="G1084" t="str">
            <v>I.I.CHUNDRIGAR RD, KARACHI</v>
          </cell>
          <cell r="K1084">
            <v>391</v>
          </cell>
          <cell r="L1084">
            <v>391</v>
          </cell>
          <cell r="M1084">
            <v>0</v>
          </cell>
          <cell r="N1084">
            <v>391</v>
          </cell>
          <cell r="O1084">
            <v>98</v>
          </cell>
          <cell r="P1084">
            <v>78</v>
          </cell>
          <cell r="Q1084">
            <v>215</v>
          </cell>
          <cell r="U1084" t="str">
            <v>SYED MAZHAR IMAM</v>
          </cell>
          <cell r="Y1084">
            <v>391</v>
          </cell>
          <cell r="Z1084">
            <v>391</v>
          </cell>
          <cell r="AA1084">
            <v>78</v>
          </cell>
          <cell r="AB1084" t="str">
            <v>Non Filler</v>
          </cell>
          <cell r="AE1084">
            <v>0</v>
          </cell>
          <cell r="AF1084">
            <v>0</v>
          </cell>
          <cell r="AG1084">
            <v>0</v>
          </cell>
          <cell r="AK1084">
            <v>0</v>
          </cell>
          <cell r="AL1084">
            <v>0</v>
          </cell>
          <cell r="AM1084">
            <v>0</v>
          </cell>
          <cell r="AQ1084">
            <v>0</v>
          </cell>
          <cell r="AR1084">
            <v>0</v>
          </cell>
          <cell r="AS1084">
            <v>0</v>
          </cell>
          <cell r="AX1084" t="e">
            <v>#N/A</v>
          </cell>
          <cell r="AY1084" t="e">
            <v>#N/A</v>
          </cell>
          <cell r="AZ1084" t="e">
            <v>#N/A</v>
          </cell>
          <cell r="BA1084">
            <v>0</v>
          </cell>
        </row>
        <row r="1085">
          <cell r="B1085">
            <v>3568</v>
          </cell>
          <cell r="C1085" t="str">
            <v>BADRUN NIHAR</v>
          </cell>
          <cell r="D1085" t="str">
            <v>MUHAMMAD SHABIRUDDIN</v>
          </cell>
          <cell r="E1085" t="str">
            <v>A-37, BILAL TOWN,</v>
          </cell>
          <cell r="F1085" t="str">
            <v>MALIR HALT</v>
          </cell>
          <cell r="G1085" t="str">
            <v>KARACHI-43</v>
          </cell>
          <cell r="K1085">
            <v>391</v>
          </cell>
          <cell r="L1085">
            <v>391</v>
          </cell>
          <cell r="M1085">
            <v>0</v>
          </cell>
          <cell r="N1085">
            <v>391</v>
          </cell>
          <cell r="O1085">
            <v>98</v>
          </cell>
          <cell r="P1085">
            <v>78</v>
          </cell>
          <cell r="Q1085">
            <v>215</v>
          </cell>
          <cell r="U1085" t="str">
            <v>BADRUN NIHAR</v>
          </cell>
          <cell r="Y1085">
            <v>391</v>
          </cell>
          <cell r="Z1085">
            <v>391</v>
          </cell>
          <cell r="AA1085">
            <v>78</v>
          </cell>
          <cell r="AB1085" t="str">
            <v>Non Filler</v>
          </cell>
          <cell r="AE1085">
            <v>0</v>
          </cell>
          <cell r="AF1085">
            <v>0</v>
          </cell>
          <cell r="AG1085">
            <v>0</v>
          </cell>
          <cell r="AK1085">
            <v>0</v>
          </cell>
          <cell r="AL1085">
            <v>0</v>
          </cell>
          <cell r="AM1085">
            <v>0</v>
          </cell>
          <cell r="AQ1085">
            <v>0</v>
          </cell>
          <cell r="AR1085">
            <v>0</v>
          </cell>
          <cell r="AS1085">
            <v>0</v>
          </cell>
          <cell r="AX1085" t="e">
            <v>#N/A</v>
          </cell>
          <cell r="AY1085" t="e">
            <v>#N/A</v>
          </cell>
          <cell r="AZ1085" t="e">
            <v>#N/A</v>
          </cell>
          <cell r="BA1085">
            <v>0</v>
          </cell>
        </row>
        <row r="1086">
          <cell r="B1086">
            <v>3570</v>
          </cell>
          <cell r="C1086" t="str">
            <v>MEHRUN NISA</v>
          </cell>
          <cell r="D1086" t="str">
            <v>HAJI GHAFFAR</v>
          </cell>
          <cell r="E1086" t="str">
            <v>404, KOHINOOR CENTER</v>
          </cell>
          <cell r="F1086" t="str">
            <v>NEAR JUBILEE CINEMA</v>
          </cell>
          <cell r="G1086" t="str">
            <v>KARACHI</v>
          </cell>
          <cell r="K1086">
            <v>65</v>
          </cell>
          <cell r="L1086">
            <v>65</v>
          </cell>
          <cell r="M1086">
            <v>0</v>
          </cell>
          <cell r="N1086">
            <v>65</v>
          </cell>
          <cell r="O1086">
            <v>16</v>
          </cell>
          <cell r="P1086">
            <v>13</v>
          </cell>
          <cell r="Q1086">
            <v>36</v>
          </cell>
          <cell r="U1086" t="str">
            <v>MEHRUN NISA</v>
          </cell>
          <cell r="Y1086">
            <v>65</v>
          </cell>
          <cell r="Z1086">
            <v>65</v>
          </cell>
          <cell r="AA1086">
            <v>13</v>
          </cell>
          <cell r="AB1086" t="str">
            <v>Non Filler</v>
          </cell>
          <cell r="AE1086">
            <v>0</v>
          </cell>
          <cell r="AF1086">
            <v>0</v>
          </cell>
          <cell r="AG1086">
            <v>0</v>
          </cell>
          <cell r="AK1086">
            <v>0</v>
          </cell>
          <cell r="AL1086">
            <v>0</v>
          </cell>
          <cell r="AM1086">
            <v>0</v>
          </cell>
          <cell r="AQ1086">
            <v>0</v>
          </cell>
          <cell r="AR1086">
            <v>0</v>
          </cell>
          <cell r="AS1086">
            <v>0</v>
          </cell>
          <cell r="AX1086" t="e">
            <v>#N/A</v>
          </cell>
          <cell r="AY1086" t="e">
            <v>#N/A</v>
          </cell>
          <cell r="AZ1086" t="e">
            <v>#N/A</v>
          </cell>
          <cell r="BA1086">
            <v>0</v>
          </cell>
        </row>
        <row r="1087">
          <cell r="B1087">
            <v>3573</v>
          </cell>
          <cell r="C1087" t="str">
            <v>GULAM RABANI</v>
          </cell>
          <cell r="D1087" t="str">
            <v>SAMANDAR KHAN</v>
          </cell>
          <cell r="E1087" t="str">
            <v>1/21. AL YOUSUF CHAMBER</v>
          </cell>
          <cell r="F1087" t="str">
            <v>NEW CHALI SHAHRAH-E-LIAQUAT</v>
          </cell>
          <cell r="G1087" t="str">
            <v>KARACHI</v>
          </cell>
          <cell r="K1087">
            <v>17</v>
          </cell>
          <cell r="L1087">
            <v>17</v>
          </cell>
          <cell r="M1087">
            <v>0</v>
          </cell>
          <cell r="N1087">
            <v>17</v>
          </cell>
          <cell r="O1087">
            <v>4</v>
          </cell>
          <cell r="P1087">
            <v>3</v>
          </cell>
          <cell r="Q1087">
            <v>10</v>
          </cell>
          <cell r="U1087" t="str">
            <v>GULAM RABANI</v>
          </cell>
          <cell r="Y1087">
            <v>17</v>
          </cell>
          <cell r="Z1087">
            <v>17</v>
          </cell>
          <cell r="AA1087">
            <v>3</v>
          </cell>
          <cell r="AB1087" t="str">
            <v>Non Filler</v>
          </cell>
          <cell r="AE1087">
            <v>0</v>
          </cell>
          <cell r="AF1087">
            <v>0</v>
          </cell>
          <cell r="AG1087">
            <v>0</v>
          </cell>
          <cell r="AK1087">
            <v>0</v>
          </cell>
          <cell r="AL1087">
            <v>0</v>
          </cell>
          <cell r="AM1087">
            <v>0</v>
          </cell>
          <cell r="AQ1087">
            <v>0</v>
          </cell>
          <cell r="AR1087">
            <v>0</v>
          </cell>
          <cell r="AS1087">
            <v>0</v>
          </cell>
          <cell r="AX1087" t="e">
            <v>#N/A</v>
          </cell>
          <cell r="AY1087" t="e">
            <v>#N/A</v>
          </cell>
          <cell r="AZ1087" t="e">
            <v>#N/A</v>
          </cell>
          <cell r="BA1087">
            <v>0</v>
          </cell>
        </row>
        <row r="1088">
          <cell r="B1088">
            <v>3574</v>
          </cell>
          <cell r="C1088" t="str">
            <v>ABDUL HAMED</v>
          </cell>
          <cell r="D1088" t="str">
            <v>ABDUL KHALIK</v>
          </cell>
          <cell r="E1088" t="str">
            <v>B-202, SAIMA ARCADE</v>
          </cell>
          <cell r="F1088" t="str">
            <v>R-21, BMCHS NEAR TV STATION</v>
          </cell>
          <cell r="G1088" t="str">
            <v>KARACHI</v>
          </cell>
          <cell r="K1088">
            <v>156</v>
          </cell>
          <cell r="L1088">
            <v>156</v>
          </cell>
          <cell r="M1088">
            <v>0</v>
          </cell>
          <cell r="N1088">
            <v>156</v>
          </cell>
          <cell r="O1088">
            <v>39</v>
          </cell>
          <cell r="P1088">
            <v>31</v>
          </cell>
          <cell r="Q1088">
            <v>86</v>
          </cell>
          <cell r="U1088" t="str">
            <v>ABDUL HAMED</v>
          </cell>
          <cell r="Y1088">
            <v>156</v>
          </cell>
          <cell r="Z1088">
            <v>156</v>
          </cell>
          <cell r="AA1088">
            <v>31</v>
          </cell>
          <cell r="AB1088" t="str">
            <v>Non Filler</v>
          </cell>
          <cell r="AE1088">
            <v>0</v>
          </cell>
          <cell r="AF1088">
            <v>0</v>
          </cell>
          <cell r="AG1088">
            <v>0</v>
          </cell>
          <cell r="AK1088">
            <v>0</v>
          </cell>
          <cell r="AL1088">
            <v>0</v>
          </cell>
          <cell r="AM1088">
            <v>0</v>
          </cell>
          <cell r="AQ1088">
            <v>0</v>
          </cell>
          <cell r="AR1088">
            <v>0</v>
          </cell>
          <cell r="AS1088">
            <v>0</v>
          </cell>
          <cell r="AX1088" t="e">
            <v>#N/A</v>
          </cell>
          <cell r="AY1088" t="e">
            <v>#N/A</v>
          </cell>
          <cell r="AZ1088" t="e">
            <v>#N/A</v>
          </cell>
          <cell r="BA1088">
            <v>0</v>
          </cell>
        </row>
        <row r="1089">
          <cell r="B1089">
            <v>3575</v>
          </cell>
          <cell r="C1089" t="str">
            <v>MOHAMMAD HAFEEZ</v>
          </cell>
          <cell r="D1089" t="str">
            <v>MOHAMMAD HANIF</v>
          </cell>
          <cell r="E1089" t="str">
            <v>1/21 AL YOUSSF CHAMBER</v>
          </cell>
          <cell r="F1089" t="str">
            <v>NEW CHALLI</v>
          </cell>
          <cell r="G1089" t="str">
            <v>KARACHI</v>
          </cell>
          <cell r="K1089">
            <v>251</v>
          </cell>
          <cell r="L1089">
            <v>251</v>
          </cell>
          <cell r="M1089">
            <v>0</v>
          </cell>
          <cell r="N1089">
            <v>251</v>
          </cell>
          <cell r="O1089">
            <v>63</v>
          </cell>
          <cell r="P1089">
            <v>50</v>
          </cell>
          <cell r="Q1089">
            <v>138</v>
          </cell>
          <cell r="U1089" t="str">
            <v>MOHAMMAD HAFEEZ</v>
          </cell>
          <cell r="Y1089">
            <v>251</v>
          </cell>
          <cell r="Z1089">
            <v>251</v>
          </cell>
          <cell r="AA1089">
            <v>50</v>
          </cell>
          <cell r="AB1089" t="str">
            <v>Non Filler</v>
          </cell>
          <cell r="AE1089">
            <v>0</v>
          </cell>
          <cell r="AF1089">
            <v>0</v>
          </cell>
          <cell r="AG1089">
            <v>0</v>
          </cell>
          <cell r="AK1089">
            <v>0</v>
          </cell>
          <cell r="AL1089">
            <v>0</v>
          </cell>
          <cell r="AM1089">
            <v>0</v>
          </cell>
          <cell r="AQ1089">
            <v>0</v>
          </cell>
          <cell r="AR1089">
            <v>0</v>
          </cell>
          <cell r="AS1089">
            <v>0</v>
          </cell>
          <cell r="AX1089" t="e">
            <v>#N/A</v>
          </cell>
          <cell r="AY1089" t="e">
            <v>#N/A</v>
          </cell>
          <cell r="AZ1089" t="e">
            <v>#N/A</v>
          </cell>
          <cell r="BA1089">
            <v>0</v>
          </cell>
        </row>
        <row r="1090">
          <cell r="B1090">
            <v>3576</v>
          </cell>
          <cell r="C1090" t="str">
            <v>SHAHID</v>
          </cell>
          <cell r="D1090" t="str">
            <v>MOHD RAFIQ</v>
          </cell>
          <cell r="E1090" t="str">
            <v>205 BATWAHOUSE SIR SHAH MD</v>
          </cell>
          <cell r="F1090" t="str">
            <v>SULTAN ROAD, LIAQUATABAD,</v>
          </cell>
          <cell r="G1090" t="str">
            <v>KARACHI</v>
          </cell>
          <cell r="K1090">
            <v>17</v>
          </cell>
          <cell r="L1090">
            <v>17</v>
          </cell>
          <cell r="M1090">
            <v>0</v>
          </cell>
          <cell r="N1090">
            <v>17</v>
          </cell>
          <cell r="O1090">
            <v>4</v>
          </cell>
          <cell r="P1090">
            <v>3</v>
          </cell>
          <cell r="Q1090">
            <v>10</v>
          </cell>
          <cell r="U1090" t="str">
            <v>SHAHID</v>
          </cell>
          <cell r="Y1090">
            <v>17</v>
          </cell>
          <cell r="Z1090">
            <v>17</v>
          </cell>
          <cell r="AA1090">
            <v>3</v>
          </cell>
          <cell r="AB1090" t="str">
            <v>Non Filler</v>
          </cell>
          <cell r="AE1090">
            <v>0</v>
          </cell>
          <cell r="AF1090">
            <v>0</v>
          </cell>
          <cell r="AG1090">
            <v>0</v>
          </cell>
          <cell r="AK1090">
            <v>0</v>
          </cell>
          <cell r="AL1090">
            <v>0</v>
          </cell>
          <cell r="AM1090">
            <v>0</v>
          </cell>
          <cell r="AQ1090">
            <v>0</v>
          </cell>
          <cell r="AR1090">
            <v>0</v>
          </cell>
          <cell r="AS1090">
            <v>0</v>
          </cell>
          <cell r="AX1090" t="e">
            <v>#N/A</v>
          </cell>
          <cell r="AY1090" t="e">
            <v>#N/A</v>
          </cell>
          <cell r="AZ1090" t="e">
            <v>#N/A</v>
          </cell>
          <cell r="BA1090">
            <v>0</v>
          </cell>
        </row>
        <row r="1091">
          <cell r="B1091">
            <v>3579</v>
          </cell>
          <cell r="C1091" t="str">
            <v>RAFIQ AHMED</v>
          </cell>
          <cell r="D1091" t="str">
            <v>ANWER KHAN</v>
          </cell>
          <cell r="E1091" t="str">
            <v>A.49, U.K.PLAZA</v>
          </cell>
          <cell r="F1091" t="str">
            <v>KARACHI</v>
          </cell>
          <cell r="K1091">
            <v>391</v>
          </cell>
          <cell r="L1091">
            <v>391</v>
          </cell>
          <cell r="M1091">
            <v>0</v>
          </cell>
          <cell r="N1091">
            <v>391</v>
          </cell>
          <cell r="O1091">
            <v>98</v>
          </cell>
          <cell r="P1091">
            <v>78</v>
          </cell>
          <cell r="Q1091">
            <v>215</v>
          </cell>
          <cell r="U1091" t="str">
            <v>RAFIQ AHMED</v>
          </cell>
          <cell r="Y1091">
            <v>391</v>
          </cell>
          <cell r="Z1091">
            <v>391</v>
          </cell>
          <cell r="AA1091">
            <v>78</v>
          </cell>
          <cell r="AB1091" t="str">
            <v>Non Filler</v>
          </cell>
          <cell r="AE1091">
            <v>0</v>
          </cell>
          <cell r="AF1091">
            <v>0</v>
          </cell>
          <cell r="AG1091">
            <v>0</v>
          </cell>
          <cell r="AK1091">
            <v>0</v>
          </cell>
          <cell r="AL1091">
            <v>0</v>
          </cell>
          <cell r="AM1091">
            <v>0</v>
          </cell>
          <cell r="AQ1091">
            <v>0</v>
          </cell>
          <cell r="AR1091">
            <v>0</v>
          </cell>
          <cell r="AS1091">
            <v>0</v>
          </cell>
          <cell r="AX1091" t="e">
            <v>#N/A</v>
          </cell>
          <cell r="AY1091" t="e">
            <v>#N/A</v>
          </cell>
          <cell r="AZ1091" t="e">
            <v>#N/A</v>
          </cell>
          <cell r="BA1091">
            <v>0</v>
          </cell>
        </row>
        <row r="1092">
          <cell r="B1092">
            <v>3591</v>
          </cell>
          <cell r="C1092" t="str">
            <v>JAMILA BAI</v>
          </cell>
          <cell r="D1092" t="str">
            <v>MUHAMMAD HAJI TAHIR MUHAMMAD</v>
          </cell>
          <cell r="E1092" t="str">
            <v>4TH O.T.7/19 KAGZI BAZAR</v>
          </cell>
          <cell r="F1092" t="str">
            <v>MITHADAR</v>
          </cell>
          <cell r="G1092" t="str">
            <v>KARACHI</v>
          </cell>
          <cell r="K1092">
            <v>156</v>
          </cell>
          <cell r="L1092">
            <v>156</v>
          </cell>
          <cell r="M1092">
            <v>0</v>
          </cell>
          <cell r="N1092">
            <v>156</v>
          </cell>
          <cell r="O1092">
            <v>39</v>
          </cell>
          <cell r="P1092">
            <v>31</v>
          </cell>
          <cell r="Q1092">
            <v>86</v>
          </cell>
          <cell r="U1092" t="str">
            <v>JAMILA BAI</v>
          </cell>
          <cell r="Y1092">
            <v>156</v>
          </cell>
          <cell r="Z1092">
            <v>156</v>
          </cell>
          <cell r="AA1092">
            <v>31</v>
          </cell>
          <cell r="AB1092" t="str">
            <v>Non Filler</v>
          </cell>
          <cell r="AE1092">
            <v>0</v>
          </cell>
          <cell r="AF1092">
            <v>0</v>
          </cell>
          <cell r="AG1092">
            <v>0</v>
          </cell>
          <cell r="AK1092">
            <v>0</v>
          </cell>
          <cell r="AL1092">
            <v>0</v>
          </cell>
          <cell r="AM1092">
            <v>0</v>
          </cell>
          <cell r="AQ1092">
            <v>0</v>
          </cell>
          <cell r="AR1092">
            <v>0</v>
          </cell>
          <cell r="AS1092">
            <v>0</v>
          </cell>
          <cell r="AX1092" t="e">
            <v>#N/A</v>
          </cell>
          <cell r="AY1092" t="e">
            <v>#N/A</v>
          </cell>
          <cell r="AZ1092" t="e">
            <v>#N/A</v>
          </cell>
          <cell r="BA1092">
            <v>0</v>
          </cell>
        </row>
        <row r="1093">
          <cell r="B1093">
            <v>3593</v>
          </cell>
          <cell r="C1093" t="str">
            <v>AMNA</v>
          </cell>
          <cell r="D1093" t="str">
            <v>A.AZIZ</v>
          </cell>
          <cell r="E1093" t="str">
            <v>302, JM 1/151/1, OPP NISHTER PARK</v>
          </cell>
          <cell r="F1093" t="str">
            <v>SOLDIER BAZAR 2</v>
          </cell>
          <cell r="G1093" t="str">
            <v>KARACHI</v>
          </cell>
          <cell r="K1093">
            <v>419</v>
          </cell>
          <cell r="L1093">
            <v>419</v>
          </cell>
          <cell r="M1093">
            <v>0</v>
          </cell>
          <cell r="N1093">
            <v>419</v>
          </cell>
          <cell r="O1093">
            <v>105</v>
          </cell>
          <cell r="P1093">
            <v>84</v>
          </cell>
          <cell r="Q1093">
            <v>230</v>
          </cell>
          <cell r="U1093" t="str">
            <v>AMNA</v>
          </cell>
          <cell r="Y1093">
            <v>419</v>
          </cell>
          <cell r="Z1093">
            <v>419</v>
          </cell>
          <cell r="AA1093">
            <v>84</v>
          </cell>
          <cell r="AB1093" t="str">
            <v>Non Filler</v>
          </cell>
          <cell r="AE1093">
            <v>0</v>
          </cell>
          <cell r="AF1093">
            <v>0</v>
          </cell>
          <cell r="AG1093">
            <v>0</v>
          </cell>
          <cell r="AK1093">
            <v>0</v>
          </cell>
          <cell r="AL1093">
            <v>0</v>
          </cell>
          <cell r="AM1093">
            <v>0</v>
          </cell>
          <cell r="AQ1093">
            <v>0</v>
          </cell>
          <cell r="AR1093">
            <v>0</v>
          </cell>
          <cell r="AS1093">
            <v>0</v>
          </cell>
          <cell r="AX1093" t="e">
            <v>#N/A</v>
          </cell>
          <cell r="AY1093" t="e">
            <v>#N/A</v>
          </cell>
          <cell r="AZ1093" t="e">
            <v>#N/A</v>
          </cell>
          <cell r="BA1093">
            <v>0</v>
          </cell>
        </row>
        <row r="1094">
          <cell r="B1094">
            <v>3607</v>
          </cell>
          <cell r="C1094" t="str">
            <v>ABDUL QADIR</v>
          </cell>
          <cell r="D1094" t="str">
            <v>HAJI MOOSA</v>
          </cell>
          <cell r="E1094" t="str">
            <v>BANTVA HOUSE FLAT NO. 410 4TH FLOOR</v>
          </cell>
          <cell r="F1094" t="str">
            <v>SIR SULEMAN SHAH ROAD</v>
          </cell>
          <cell r="G1094" t="str">
            <v>KARACHI</v>
          </cell>
          <cell r="K1094">
            <v>391</v>
          </cell>
          <cell r="L1094">
            <v>391</v>
          </cell>
          <cell r="M1094">
            <v>0</v>
          </cell>
          <cell r="N1094">
            <v>391</v>
          </cell>
          <cell r="O1094">
            <v>98</v>
          </cell>
          <cell r="P1094">
            <v>78</v>
          </cell>
          <cell r="Q1094">
            <v>215</v>
          </cell>
          <cell r="U1094" t="str">
            <v>ABDUL QADIR</v>
          </cell>
          <cell r="Y1094">
            <v>391</v>
          </cell>
          <cell r="Z1094">
            <v>391</v>
          </cell>
          <cell r="AA1094">
            <v>78</v>
          </cell>
          <cell r="AB1094" t="str">
            <v>Non Filler</v>
          </cell>
          <cell r="AE1094">
            <v>0</v>
          </cell>
          <cell r="AF1094">
            <v>0</v>
          </cell>
          <cell r="AG1094">
            <v>0</v>
          </cell>
          <cell r="AK1094">
            <v>0</v>
          </cell>
          <cell r="AL1094">
            <v>0</v>
          </cell>
          <cell r="AM1094">
            <v>0</v>
          </cell>
          <cell r="AQ1094">
            <v>0</v>
          </cell>
          <cell r="AR1094">
            <v>0</v>
          </cell>
          <cell r="AS1094">
            <v>0</v>
          </cell>
          <cell r="AX1094" t="e">
            <v>#N/A</v>
          </cell>
          <cell r="AY1094" t="e">
            <v>#N/A</v>
          </cell>
          <cell r="AZ1094" t="e">
            <v>#N/A</v>
          </cell>
          <cell r="BA1094">
            <v>0</v>
          </cell>
        </row>
        <row r="1095">
          <cell r="B1095">
            <v>3616</v>
          </cell>
          <cell r="C1095" t="str">
            <v>TAHIR IQBAL</v>
          </cell>
          <cell r="D1095" t="str">
            <v>ABDUL SATTAR MIAN</v>
          </cell>
          <cell r="E1095" t="str">
            <v>H.NO.847-D, FARID TOWN</v>
          </cell>
          <cell r="F1095" t="str">
            <v>SAHIWAL</v>
          </cell>
          <cell r="K1095">
            <v>1956</v>
          </cell>
          <cell r="L1095">
            <v>1956</v>
          </cell>
          <cell r="M1095">
            <v>0</v>
          </cell>
          <cell r="N1095">
            <v>1956</v>
          </cell>
          <cell r="O1095">
            <v>489</v>
          </cell>
          <cell r="P1095">
            <v>391</v>
          </cell>
          <cell r="Q1095">
            <v>1076</v>
          </cell>
          <cell r="U1095" t="str">
            <v>TAHIR IQBAL</v>
          </cell>
          <cell r="Y1095">
            <v>1956</v>
          </cell>
          <cell r="Z1095">
            <v>1956</v>
          </cell>
          <cell r="AA1095">
            <v>391</v>
          </cell>
          <cell r="AB1095" t="str">
            <v>Non Filler</v>
          </cell>
          <cell r="AE1095">
            <v>0</v>
          </cell>
          <cell r="AF1095">
            <v>0</v>
          </cell>
          <cell r="AG1095">
            <v>0</v>
          </cell>
          <cell r="AK1095">
            <v>0</v>
          </cell>
          <cell r="AL1095">
            <v>0</v>
          </cell>
          <cell r="AM1095">
            <v>0</v>
          </cell>
          <cell r="AQ1095">
            <v>0</v>
          </cell>
          <cell r="AR1095">
            <v>0</v>
          </cell>
          <cell r="AS1095">
            <v>0</v>
          </cell>
          <cell r="AX1095" t="e">
            <v>#N/A</v>
          </cell>
          <cell r="AY1095" t="e">
            <v>#N/A</v>
          </cell>
          <cell r="AZ1095" t="e">
            <v>#N/A</v>
          </cell>
          <cell r="BA1095">
            <v>0</v>
          </cell>
        </row>
        <row r="1096">
          <cell r="B1096">
            <v>3618</v>
          </cell>
          <cell r="C1096" t="str">
            <v>USMAN MUHAMMAD HINGORA</v>
          </cell>
          <cell r="D1096" t="str">
            <v>MHAMMAD</v>
          </cell>
          <cell r="E1096" t="str">
            <v>B-18 AL QUDOOS APARTMENT</v>
          </cell>
          <cell r="F1096" t="str">
            <v>OPP URDU SCIENCE COLLEGE</v>
          </cell>
          <cell r="G1096" t="str">
            <v>GULSHAN-E-IQBAL, KARACHI</v>
          </cell>
          <cell r="K1096">
            <v>91</v>
          </cell>
          <cell r="L1096">
            <v>91</v>
          </cell>
          <cell r="M1096">
            <v>0</v>
          </cell>
          <cell r="N1096">
            <v>91</v>
          </cell>
          <cell r="O1096">
            <v>23</v>
          </cell>
          <cell r="P1096">
            <v>18</v>
          </cell>
          <cell r="Q1096">
            <v>50</v>
          </cell>
          <cell r="U1096" t="str">
            <v>USMAN MUHAMMAD HINGORA</v>
          </cell>
          <cell r="Y1096">
            <v>91</v>
          </cell>
          <cell r="Z1096">
            <v>91</v>
          </cell>
          <cell r="AA1096">
            <v>18</v>
          </cell>
          <cell r="AB1096" t="str">
            <v>Non Filler</v>
          </cell>
          <cell r="AE1096">
            <v>0</v>
          </cell>
          <cell r="AF1096">
            <v>0</v>
          </cell>
          <cell r="AG1096">
            <v>0</v>
          </cell>
          <cell r="AK1096">
            <v>0</v>
          </cell>
          <cell r="AL1096">
            <v>0</v>
          </cell>
          <cell r="AM1096">
            <v>0</v>
          </cell>
          <cell r="AQ1096">
            <v>0</v>
          </cell>
          <cell r="AR1096">
            <v>0</v>
          </cell>
          <cell r="AS1096">
            <v>0</v>
          </cell>
          <cell r="AX1096" t="e">
            <v>#N/A</v>
          </cell>
          <cell r="AY1096" t="e">
            <v>#N/A</v>
          </cell>
          <cell r="AZ1096" t="e">
            <v>#N/A</v>
          </cell>
          <cell r="BA1096">
            <v>0</v>
          </cell>
        </row>
        <row r="1097">
          <cell r="B1097">
            <v>3623</v>
          </cell>
          <cell r="C1097" t="str">
            <v>JALEES MAZHAR</v>
          </cell>
          <cell r="D1097" t="str">
            <v>MAZHAR AHMED SIDDIQUE</v>
          </cell>
          <cell r="E1097" t="str">
            <v>HOUSE NO.A-405,</v>
          </cell>
          <cell r="F1097" t="str">
            <v>BLOCK-J,</v>
          </cell>
          <cell r="G1097" t="str">
            <v>NORTH NAZIMABAD,</v>
          </cell>
          <cell r="H1097" t="str">
            <v>KARACHI.</v>
          </cell>
          <cell r="K1097">
            <v>224</v>
          </cell>
          <cell r="L1097">
            <v>224</v>
          </cell>
          <cell r="M1097">
            <v>0</v>
          </cell>
          <cell r="N1097">
            <v>224</v>
          </cell>
          <cell r="O1097">
            <v>56</v>
          </cell>
          <cell r="P1097">
            <v>45</v>
          </cell>
          <cell r="Q1097">
            <v>123</v>
          </cell>
          <cell r="U1097" t="str">
            <v>JALEES MAZHAR</v>
          </cell>
          <cell r="Y1097">
            <v>224</v>
          </cell>
          <cell r="Z1097">
            <v>224</v>
          </cell>
          <cell r="AA1097">
            <v>45</v>
          </cell>
          <cell r="AB1097" t="str">
            <v>Non Filler</v>
          </cell>
          <cell r="AE1097">
            <v>0</v>
          </cell>
          <cell r="AF1097">
            <v>0</v>
          </cell>
          <cell r="AG1097">
            <v>0</v>
          </cell>
          <cell r="AK1097">
            <v>0</v>
          </cell>
          <cell r="AL1097">
            <v>0</v>
          </cell>
          <cell r="AM1097">
            <v>0</v>
          </cell>
          <cell r="AQ1097">
            <v>0</v>
          </cell>
          <cell r="AR1097">
            <v>0</v>
          </cell>
          <cell r="AS1097">
            <v>0</v>
          </cell>
          <cell r="AX1097" t="e">
            <v>#N/A</v>
          </cell>
          <cell r="AY1097" t="e">
            <v>#N/A</v>
          </cell>
          <cell r="AZ1097" t="e">
            <v>#N/A</v>
          </cell>
          <cell r="BA1097">
            <v>0</v>
          </cell>
        </row>
        <row r="1098">
          <cell r="B1098">
            <v>3629</v>
          </cell>
          <cell r="C1098" t="str">
            <v>MOHAMMAD SHAFI</v>
          </cell>
          <cell r="D1098" t="str">
            <v>CH. MOHAMMAD DIN</v>
          </cell>
          <cell r="E1098" t="str">
            <v>I/10 M.Y. SQUARE</v>
          </cell>
          <cell r="F1098" t="str">
            <v>BLOCK G,NORTH NAZIMABAD</v>
          </cell>
          <cell r="G1098" t="str">
            <v>KARACHI</v>
          </cell>
          <cell r="K1098">
            <v>391</v>
          </cell>
          <cell r="L1098">
            <v>391</v>
          </cell>
          <cell r="M1098">
            <v>0</v>
          </cell>
          <cell r="N1098">
            <v>391</v>
          </cell>
          <cell r="O1098">
            <v>98</v>
          </cell>
          <cell r="P1098">
            <v>78</v>
          </cell>
          <cell r="Q1098">
            <v>215</v>
          </cell>
          <cell r="U1098" t="str">
            <v>MOHAMMAD SHAFI</v>
          </cell>
          <cell r="Y1098">
            <v>391</v>
          </cell>
          <cell r="Z1098">
            <v>391</v>
          </cell>
          <cell r="AA1098">
            <v>78</v>
          </cell>
          <cell r="AB1098" t="str">
            <v>Non Filler</v>
          </cell>
          <cell r="AE1098">
            <v>0</v>
          </cell>
          <cell r="AF1098">
            <v>0</v>
          </cell>
          <cell r="AG1098">
            <v>0</v>
          </cell>
          <cell r="AK1098">
            <v>0</v>
          </cell>
          <cell r="AL1098">
            <v>0</v>
          </cell>
          <cell r="AM1098">
            <v>0</v>
          </cell>
          <cell r="AQ1098">
            <v>0</v>
          </cell>
          <cell r="AR1098">
            <v>0</v>
          </cell>
          <cell r="AS1098">
            <v>0</v>
          </cell>
          <cell r="AX1098" t="e">
            <v>#N/A</v>
          </cell>
          <cell r="AY1098" t="e">
            <v>#N/A</v>
          </cell>
          <cell r="AZ1098" t="e">
            <v>#N/A</v>
          </cell>
          <cell r="BA1098">
            <v>0</v>
          </cell>
        </row>
        <row r="1099">
          <cell r="B1099">
            <v>3630</v>
          </cell>
          <cell r="C1099" t="str">
            <v>HALIMA BAI</v>
          </cell>
          <cell r="D1099" t="str">
            <v>MOHAMMAD YOUSUF</v>
          </cell>
          <cell r="E1099" t="str">
            <v>NADIA TOWER, 1ST FLOOR</v>
          </cell>
          <cell r="F1099" t="str">
            <v>OPP DARUL ULOOM NANAKWARA</v>
          </cell>
          <cell r="G1099" t="str">
            <v>KARACHI</v>
          </cell>
          <cell r="K1099">
            <v>391</v>
          </cell>
          <cell r="L1099">
            <v>391</v>
          </cell>
          <cell r="M1099">
            <v>0</v>
          </cell>
          <cell r="N1099">
            <v>391</v>
          </cell>
          <cell r="O1099">
            <v>98</v>
          </cell>
          <cell r="P1099">
            <v>78</v>
          </cell>
          <cell r="Q1099">
            <v>215</v>
          </cell>
          <cell r="U1099" t="str">
            <v>HALIMA BAI</v>
          </cell>
          <cell r="Y1099">
            <v>391</v>
          </cell>
          <cell r="Z1099">
            <v>391</v>
          </cell>
          <cell r="AA1099">
            <v>78</v>
          </cell>
          <cell r="AB1099" t="str">
            <v>Non Filler</v>
          </cell>
          <cell r="AE1099">
            <v>0</v>
          </cell>
          <cell r="AF1099">
            <v>0</v>
          </cell>
          <cell r="AG1099">
            <v>0</v>
          </cell>
          <cell r="AK1099">
            <v>0</v>
          </cell>
          <cell r="AL1099">
            <v>0</v>
          </cell>
          <cell r="AM1099">
            <v>0</v>
          </cell>
          <cell r="AQ1099">
            <v>0</v>
          </cell>
          <cell r="AR1099">
            <v>0</v>
          </cell>
          <cell r="AS1099">
            <v>0</v>
          </cell>
          <cell r="AX1099" t="e">
            <v>#N/A</v>
          </cell>
          <cell r="AY1099" t="e">
            <v>#N/A</v>
          </cell>
          <cell r="AZ1099" t="e">
            <v>#N/A</v>
          </cell>
          <cell r="BA1099">
            <v>0</v>
          </cell>
        </row>
        <row r="1100">
          <cell r="B1100">
            <v>3631</v>
          </cell>
          <cell r="C1100" t="str">
            <v>SYED NASIM HAIDER NAQVI</v>
          </cell>
          <cell r="D1100" t="str">
            <v>SYED AKBER HUSSAIN NAQVI</v>
          </cell>
          <cell r="E1100" t="str">
            <v>R.1074/20</v>
          </cell>
          <cell r="F1100" t="str">
            <v>F.B.AREA</v>
          </cell>
          <cell r="G1100" t="str">
            <v>KARACHI</v>
          </cell>
          <cell r="K1100">
            <v>391</v>
          </cell>
          <cell r="L1100">
            <v>391</v>
          </cell>
          <cell r="M1100">
            <v>0</v>
          </cell>
          <cell r="N1100">
            <v>391</v>
          </cell>
          <cell r="O1100">
            <v>98</v>
          </cell>
          <cell r="P1100">
            <v>78</v>
          </cell>
          <cell r="Q1100">
            <v>215</v>
          </cell>
          <cell r="U1100" t="str">
            <v>SYED NASIM HAIDER NAQVI</v>
          </cell>
          <cell r="V1100" t="str">
            <v>4210119117193</v>
          </cell>
          <cell r="Y1100">
            <v>391</v>
          </cell>
          <cell r="Z1100">
            <v>391</v>
          </cell>
          <cell r="AA1100">
            <v>78</v>
          </cell>
          <cell r="AB1100" t="str">
            <v>Non Filler</v>
          </cell>
          <cell r="AE1100">
            <v>0</v>
          </cell>
          <cell r="AF1100">
            <v>0</v>
          </cell>
          <cell r="AG1100">
            <v>0</v>
          </cell>
          <cell r="AK1100">
            <v>0</v>
          </cell>
          <cell r="AL1100">
            <v>0</v>
          </cell>
          <cell r="AM1100">
            <v>0</v>
          </cell>
          <cell r="AQ1100">
            <v>0</v>
          </cell>
          <cell r="AR1100">
            <v>0</v>
          </cell>
          <cell r="AS1100">
            <v>0</v>
          </cell>
          <cell r="AX1100" t="e">
            <v>#N/A</v>
          </cell>
          <cell r="AY1100" t="e">
            <v>#N/A</v>
          </cell>
          <cell r="AZ1100" t="e">
            <v>#N/A</v>
          </cell>
          <cell r="BA1100">
            <v>0</v>
          </cell>
        </row>
        <row r="1101">
          <cell r="B1101">
            <v>3637</v>
          </cell>
          <cell r="C1101" t="str">
            <v>S. MASOOD AHMED</v>
          </cell>
          <cell r="D1101" t="str">
            <v>M. ISMAIL</v>
          </cell>
          <cell r="E1101" t="str">
            <v>404-SULEMAN ARCADE</v>
          </cell>
          <cell r="F1101" t="str">
            <v>C.P. BERAR</v>
          </cell>
          <cell r="G1101" t="str">
            <v>KARACHI</v>
          </cell>
          <cell r="K1101">
            <v>50</v>
          </cell>
          <cell r="L1101">
            <v>50</v>
          </cell>
          <cell r="M1101">
            <v>0</v>
          </cell>
          <cell r="N1101">
            <v>50</v>
          </cell>
          <cell r="O1101">
            <v>13</v>
          </cell>
          <cell r="P1101">
            <v>10</v>
          </cell>
          <cell r="Q1101">
            <v>27</v>
          </cell>
          <cell r="U1101" t="str">
            <v>S. MASOOD AHMED</v>
          </cell>
          <cell r="Y1101">
            <v>50</v>
          </cell>
          <cell r="Z1101">
            <v>50</v>
          </cell>
          <cell r="AA1101">
            <v>10</v>
          </cell>
          <cell r="AB1101" t="str">
            <v>Non Filler</v>
          </cell>
          <cell r="AE1101">
            <v>0</v>
          </cell>
          <cell r="AF1101">
            <v>0</v>
          </cell>
          <cell r="AG1101">
            <v>0</v>
          </cell>
          <cell r="AK1101">
            <v>0</v>
          </cell>
          <cell r="AL1101">
            <v>0</v>
          </cell>
          <cell r="AM1101">
            <v>0</v>
          </cell>
          <cell r="AQ1101">
            <v>0</v>
          </cell>
          <cell r="AR1101">
            <v>0</v>
          </cell>
          <cell r="AS1101">
            <v>0</v>
          </cell>
          <cell r="AX1101" t="e">
            <v>#N/A</v>
          </cell>
          <cell r="AY1101" t="e">
            <v>#N/A</v>
          </cell>
          <cell r="AZ1101" t="e">
            <v>#N/A</v>
          </cell>
          <cell r="BA1101">
            <v>0</v>
          </cell>
        </row>
        <row r="1102">
          <cell r="B1102">
            <v>3657</v>
          </cell>
          <cell r="C1102" t="str">
            <v>ABDUL RASHEED</v>
          </cell>
          <cell r="D1102" t="str">
            <v>REHMAT BUKSH</v>
          </cell>
          <cell r="E1102" t="str">
            <v>FALT NO.5, MARIAM,</v>
          </cell>
          <cell r="F1102" t="str">
            <v>PALACE CHAND BIBI ROAD,</v>
          </cell>
          <cell r="G1102" t="str">
            <v>NANAK WALA KARACHI.</v>
          </cell>
          <cell r="K1102">
            <v>752</v>
          </cell>
          <cell r="L1102">
            <v>752</v>
          </cell>
          <cell r="M1102">
            <v>0</v>
          </cell>
          <cell r="N1102">
            <v>752</v>
          </cell>
          <cell r="O1102">
            <v>188</v>
          </cell>
          <cell r="P1102">
            <v>150</v>
          </cell>
          <cell r="Q1102">
            <v>414</v>
          </cell>
          <cell r="U1102" t="str">
            <v>ABDUL RASHEED</v>
          </cell>
          <cell r="Y1102">
            <v>752</v>
          </cell>
          <cell r="Z1102">
            <v>752</v>
          </cell>
          <cell r="AA1102">
            <v>150</v>
          </cell>
          <cell r="AB1102" t="str">
            <v>Non Filler</v>
          </cell>
          <cell r="AE1102">
            <v>0</v>
          </cell>
          <cell r="AF1102">
            <v>0</v>
          </cell>
          <cell r="AG1102">
            <v>0</v>
          </cell>
          <cell r="AK1102">
            <v>0</v>
          </cell>
          <cell r="AL1102">
            <v>0</v>
          </cell>
          <cell r="AM1102">
            <v>0</v>
          </cell>
          <cell r="AQ1102">
            <v>0</v>
          </cell>
          <cell r="AR1102">
            <v>0</v>
          </cell>
          <cell r="AS1102">
            <v>0</v>
          </cell>
          <cell r="AX1102" t="e">
            <v>#N/A</v>
          </cell>
          <cell r="AY1102" t="e">
            <v>#N/A</v>
          </cell>
          <cell r="AZ1102" t="e">
            <v>#N/A</v>
          </cell>
          <cell r="BA1102">
            <v>0</v>
          </cell>
        </row>
        <row r="1103">
          <cell r="B1103">
            <v>3658</v>
          </cell>
          <cell r="C1103" t="str">
            <v>LUTFUR REHMAN</v>
          </cell>
          <cell r="D1103" t="str">
            <v>QASIM SHAH</v>
          </cell>
          <cell r="E1103" t="str">
            <v>C/O. UBL MOHAMMADI HOUSE BR</v>
          </cell>
          <cell r="F1103" t="str">
            <v>I.I.CHUNDRIGAR ROAD</v>
          </cell>
          <cell r="G1103" t="str">
            <v>KARACHI</v>
          </cell>
          <cell r="K1103">
            <v>1956</v>
          </cell>
          <cell r="L1103">
            <v>1956</v>
          </cell>
          <cell r="M1103">
            <v>0</v>
          </cell>
          <cell r="N1103">
            <v>1956</v>
          </cell>
          <cell r="O1103">
            <v>489</v>
          </cell>
          <cell r="P1103">
            <v>391</v>
          </cell>
          <cell r="Q1103">
            <v>1076</v>
          </cell>
          <cell r="U1103" t="str">
            <v>LUTFUR REHMAN</v>
          </cell>
          <cell r="Y1103">
            <v>1956</v>
          </cell>
          <cell r="Z1103">
            <v>1956</v>
          </cell>
          <cell r="AA1103">
            <v>391</v>
          </cell>
          <cell r="AB1103" t="str">
            <v>Non Filler</v>
          </cell>
          <cell r="AE1103">
            <v>0</v>
          </cell>
          <cell r="AF1103">
            <v>0</v>
          </cell>
          <cell r="AG1103">
            <v>0</v>
          </cell>
          <cell r="AK1103">
            <v>0</v>
          </cell>
          <cell r="AL1103">
            <v>0</v>
          </cell>
          <cell r="AM1103">
            <v>0</v>
          </cell>
          <cell r="AQ1103">
            <v>0</v>
          </cell>
          <cell r="AR1103">
            <v>0</v>
          </cell>
          <cell r="AS1103">
            <v>0</v>
          </cell>
          <cell r="AX1103" t="e">
            <v>#N/A</v>
          </cell>
          <cell r="AY1103" t="e">
            <v>#N/A</v>
          </cell>
          <cell r="AZ1103" t="e">
            <v>#N/A</v>
          </cell>
          <cell r="BA1103">
            <v>0</v>
          </cell>
        </row>
        <row r="1104">
          <cell r="B1104">
            <v>3659</v>
          </cell>
          <cell r="C1104" t="str">
            <v>FATIMA BANO</v>
          </cell>
          <cell r="D1104" t="str">
            <v>MUHAMMAD AWAIS</v>
          </cell>
          <cell r="E1104" t="str">
            <v>FLAT NO. 5, 3RD FLOOR,NIAZ AHMED BLDG</v>
          </cell>
          <cell r="F1104" t="str">
            <v>CHANDBIB ROAD, NANAKWARA,</v>
          </cell>
          <cell r="G1104" t="str">
            <v>KARACHI</v>
          </cell>
          <cell r="K1104">
            <v>1043</v>
          </cell>
          <cell r="L1104">
            <v>1043</v>
          </cell>
          <cell r="M1104">
            <v>0</v>
          </cell>
          <cell r="N1104">
            <v>1043</v>
          </cell>
          <cell r="O1104">
            <v>261</v>
          </cell>
          <cell r="P1104">
            <v>209</v>
          </cell>
          <cell r="Q1104">
            <v>573</v>
          </cell>
          <cell r="U1104" t="str">
            <v>FATIMA BANO</v>
          </cell>
          <cell r="V1104" t="str">
            <v>4230146559798</v>
          </cell>
          <cell r="Y1104">
            <v>1043</v>
          </cell>
          <cell r="Z1104">
            <v>1043</v>
          </cell>
          <cell r="AA1104">
            <v>209</v>
          </cell>
          <cell r="AB1104" t="str">
            <v>Non Filler</v>
          </cell>
          <cell r="AE1104">
            <v>0</v>
          </cell>
          <cell r="AF1104">
            <v>0</v>
          </cell>
          <cell r="AG1104">
            <v>0</v>
          </cell>
          <cell r="AK1104">
            <v>0</v>
          </cell>
          <cell r="AL1104">
            <v>0</v>
          </cell>
          <cell r="AM1104">
            <v>0</v>
          </cell>
          <cell r="AQ1104">
            <v>0</v>
          </cell>
          <cell r="AR1104">
            <v>0</v>
          </cell>
          <cell r="AS1104">
            <v>0</v>
          </cell>
          <cell r="AX1104" t="e">
            <v>#N/A</v>
          </cell>
          <cell r="AY1104" t="e">
            <v>#N/A</v>
          </cell>
          <cell r="AZ1104" t="e">
            <v>#N/A</v>
          </cell>
          <cell r="BA1104">
            <v>0</v>
          </cell>
        </row>
        <row r="1105">
          <cell r="B1105">
            <v>3660</v>
          </cell>
          <cell r="C1105" t="str">
            <v>MOHD FIRDOUS</v>
          </cell>
          <cell r="D1105" t="str">
            <v>ALLAH MEHAR</v>
          </cell>
          <cell r="E1105" t="str">
            <v>N-9, SHEET NO. 27</v>
          </cell>
          <cell r="F1105" t="str">
            <v>EXT MODEL COLONY,</v>
          </cell>
          <cell r="G1105" t="str">
            <v>KARACHI</v>
          </cell>
          <cell r="K1105">
            <v>931</v>
          </cell>
          <cell r="L1105">
            <v>931</v>
          </cell>
          <cell r="M1105">
            <v>0</v>
          </cell>
          <cell r="N1105">
            <v>931</v>
          </cell>
          <cell r="O1105">
            <v>233</v>
          </cell>
          <cell r="P1105">
            <v>186</v>
          </cell>
          <cell r="Q1105">
            <v>512</v>
          </cell>
          <cell r="U1105" t="str">
            <v>MOHD FIRDOUS</v>
          </cell>
          <cell r="Y1105">
            <v>931</v>
          </cell>
          <cell r="Z1105">
            <v>931</v>
          </cell>
          <cell r="AA1105">
            <v>186</v>
          </cell>
          <cell r="AB1105" t="str">
            <v>Non Filler</v>
          </cell>
          <cell r="AE1105">
            <v>0</v>
          </cell>
          <cell r="AF1105">
            <v>0</v>
          </cell>
          <cell r="AG1105">
            <v>0</v>
          </cell>
          <cell r="AK1105">
            <v>0</v>
          </cell>
          <cell r="AL1105">
            <v>0</v>
          </cell>
          <cell r="AM1105">
            <v>0</v>
          </cell>
          <cell r="AQ1105">
            <v>0</v>
          </cell>
          <cell r="AR1105">
            <v>0</v>
          </cell>
          <cell r="AS1105">
            <v>0</v>
          </cell>
          <cell r="AX1105" t="e">
            <v>#N/A</v>
          </cell>
          <cell r="AY1105" t="e">
            <v>#N/A</v>
          </cell>
          <cell r="AZ1105" t="e">
            <v>#N/A</v>
          </cell>
          <cell r="BA1105">
            <v>0</v>
          </cell>
        </row>
        <row r="1106">
          <cell r="B1106">
            <v>3661</v>
          </cell>
          <cell r="C1106" t="str">
            <v>ABDUL WAKIL KHAN</v>
          </cell>
          <cell r="D1106" t="str">
            <v>KHALIL KHAN</v>
          </cell>
          <cell r="E1106" t="str">
            <v>FALT NO. 5, MARIAM,</v>
          </cell>
          <cell r="F1106" t="str">
            <v>PALACE CHAND BIBI,</v>
          </cell>
          <cell r="G1106" t="str">
            <v>ROAD NANAKWARA,</v>
          </cell>
          <cell r="H1106" t="str">
            <v>KARACHI.</v>
          </cell>
          <cell r="K1106">
            <v>810</v>
          </cell>
          <cell r="L1106">
            <v>810</v>
          </cell>
          <cell r="M1106">
            <v>0</v>
          </cell>
          <cell r="N1106">
            <v>810</v>
          </cell>
          <cell r="O1106">
            <v>203</v>
          </cell>
          <cell r="P1106">
            <v>162</v>
          </cell>
          <cell r="Q1106">
            <v>445</v>
          </cell>
          <cell r="U1106" t="str">
            <v>ABDUL WAKIL KHAN</v>
          </cell>
          <cell r="Y1106">
            <v>810</v>
          </cell>
          <cell r="Z1106">
            <v>810</v>
          </cell>
          <cell r="AA1106">
            <v>162</v>
          </cell>
          <cell r="AB1106" t="str">
            <v>Non Filler</v>
          </cell>
          <cell r="AE1106">
            <v>0</v>
          </cell>
          <cell r="AF1106">
            <v>0</v>
          </cell>
          <cell r="AG1106">
            <v>0</v>
          </cell>
          <cell r="AK1106">
            <v>0</v>
          </cell>
          <cell r="AL1106">
            <v>0</v>
          </cell>
          <cell r="AM1106">
            <v>0</v>
          </cell>
          <cell r="AQ1106">
            <v>0</v>
          </cell>
          <cell r="AR1106">
            <v>0</v>
          </cell>
          <cell r="AS1106">
            <v>0</v>
          </cell>
          <cell r="AX1106" t="e">
            <v>#N/A</v>
          </cell>
          <cell r="AY1106" t="e">
            <v>#N/A</v>
          </cell>
          <cell r="AZ1106" t="e">
            <v>#N/A</v>
          </cell>
          <cell r="BA1106">
            <v>0</v>
          </cell>
        </row>
        <row r="1107">
          <cell r="B1107">
            <v>3662</v>
          </cell>
          <cell r="C1107" t="str">
            <v>HUSSAIN AHMED SIDDIQI</v>
          </cell>
          <cell r="D1107" t="str">
            <v>MUHAMMAD ANIS SIDDIQI</v>
          </cell>
          <cell r="E1107" t="str">
            <v>HOUSE NO. 1917/14 DASTAGIR COLONY</v>
          </cell>
          <cell r="F1107" t="str">
            <v>FEDERAL B AREA</v>
          </cell>
          <cell r="G1107" t="str">
            <v>KARACHI</v>
          </cell>
          <cell r="K1107">
            <v>1956</v>
          </cell>
          <cell r="L1107">
            <v>1956</v>
          </cell>
          <cell r="M1107">
            <v>0</v>
          </cell>
          <cell r="N1107">
            <v>1956</v>
          </cell>
          <cell r="O1107">
            <v>489</v>
          </cell>
          <cell r="P1107">
            <v>391</v>
          </cell>
          <cell r="Q1107">
            <v>1076</v>
          </cell>
          <cell r="U1107" t="str">
            <v>HUSSAIN AHMED SIDDIQI</v>
          </cell>
          <cell r="Y1107">
            <v>1956</v>
          </cell>
          <cell r="Z1107">
            <v>1956</v>
          </cell>
          <cell r="AA1107">
            <v>391</v>
          </cell>
          <cell r="AB1107" t="str">
            <v>Non Filler</v>
          </cell>
          <cell r="AE1107">
            <v>0</v>
          </cell>
          <cell r="AF1107">
            <v>0</v>
          </cell>
          <cell r="AG1107">
            <v>0</v>
          </cell>
          <cell r="AK1107">
            <v>0</v>
          </cell>
          <cell r="AL1107">
            <v>0</v>
          </cell>
          <cell r="AM1107">
            <v>0</v>
          </cell>
          <cell r="AQ1107">
            <v>0</v>
          </cell>
          <cell r="AR1107">
            <v>0</v>
          </cell>
          <cell r="AS1107">
            <v>0</v>
          </cell>
          <cell r="AX1107" t="e">
            <v>#N/A</v>
          </cell>
          <cell r="AY1107" t="e">
            <v>#N/A</v>
          </cell>
          <cell r="AZ1107" t="e">
            <v>#N/A</v>
          </cell>
          <cell r="BA1107">
            <v>0</v>
          </cell>
        </row>
        <row r="1108">
          <cell r="B1108">
            <v>3663</v>
          </cell>
          <cell r="C1108" t="str">
            <v>MUSARAT JABEEN LUBNA</v>
          </cell>
          <cell r="D1108" t="str">
            <v>MUBARAK ALI MIRZA</v>
          </cell>
          <cell r="E1108" t="str">
            <v>4-D-1/7 NAZIMABAD</v>
          </cell>
          <cell r="F1108" t="str">
            <v>KARACHI</v>
          </cell>
          <cell r="K1108">
            <v>1956</v>
          </cell>
          <cell r="L1108">
            <v>1956</v>
          </cell>
          <cell r="M1108">
            <v>0</v>
          </cell>
          <cell r="N1108">
            <v>1956</v>
          </cell>
          <cell r="O1108">
            <v>489</v>
          </cell>
          <cell r="P1108">
            <v>391</v>
          </cell>
          <cell r="Q1108">
            <v>1076</v>
          </cell>
          <cell r="U1108" t="str">
            <v>MUSARAT JABEEN LUBNA</v>
          </cell>
          <cell r="Y1108">
            <v>1956</v>
          </cell>
          <cell r="Z1108">
            <v>1956</v>
          </cell>
          <cell r="AA1108">
            <v>391</v>
          </cell>
          <cell r="AB1108" t="str">
            <v>Non Filler</v>
          </cell>
          <cell r="AE1108">
            <v>0</v>
          </cell>
          <cell r="AF1108">
            <v>0</v>
          </cell>
          <cell r="AG1108">
            <v>0</v>
          </cell>
          <cell r="AK1108">
            <v>0</v>
          </cell>
          <cell r="AL1108">
            <v>0</v>
          </cell>
          <cell r="AM1108">
            <v>0</v>
          </cell>
          <cell r="AQ1108">
            <v>0</v>
          </cell>
          <cell r="AR1108">
            <v>0</v>
          </cell>
          <cell r="AS1108">
            <v>0</v>
          </cell>
          <cell r="AX1108" t="e">
            <v>#N/A</v>
          </cell>
          <cell r="AY1108" t="e">
            <v>#N/A</v>
          </cell>
          <cell r="AZ1108" t="e">
            <v>#N/A</v>
          </cell>
          <cell r="BA1108">
            <v>0</v>
          </cell>
        </row>
        <row r="1109">
          <cell r="B1109">
            <v>3664</v>
          </cell>
          <cell r="C1109" t="str">
            <v>MOHAMMAD FAISAL AKHTAR</v>
          </cell>
          <cell r="D1109" t="str">
            <v>AKHTAR UL EBAD KHAN</v>
          </cell>
          <cell r="E1109" t="str">
            <v>HOUSE NO. 1917/14 DASTAGIR COLONY</v>
          </cell>
          <cell r="F1109" t="str">
            <v>FEDERAL B AREA</v>
          </cell>
          <cell r="G1109" t="str">
            <v>KARACHI</v>
          </cell>
          <cell r="K1109">
            <v>1956</v>
          </cell>
          <cell r="L1109">
            <v>1956</v>
          </cell>
          <cell r="M1109">
            <v>0</v>
          </cell>
          <cell r="N1109">
            <v>1956</v>
          </cell>
          <cell r="O1109">
            <v>489</v>
          </cell>
          <cell r="P1109">
            <v>391</v>
          </cell>
          <cell r="Q1109">
            <v>1076</v>
          </cell>
          <cell r="U1109" t="str">
            <v>MOHAMMAD FAISAL AKHTAR</v>
          </cell>
          <cell r="Y1109">
            <v>1956</v>
          </cell>
          <cell r="Z1109">
            <v>1956</v>
          </cell>
          <cell r="AA1109">
            <v>391</v>
          </cell>
          <cell r="AB1109" t="str">
            <v>Non Filler</v>
          </cell>
          <cell r="AE1109">
            <v>0</v>
          </cell>
          <cell r="AF1109">
            <v>0</v>
          </cell>
          <cell r="AG1109">
            <v>0</v>
          </cell>
          <cell r="AK1109">
            <v>0</v>
          </cell>
          <cell r="AL1109">
            <v>0</v>
          </cell>
          <cell r="AM1109">
            <v>0</v>
          </cell>
          <cell r="AQ1109">
            <v>0</v>
          </cell>
          <cell r="AR1109">
            <v>0</v>
          </cell>
          <cell r="AS1109">
            <v>0</v>
          </cell>
          <cell r="AX1109" t="e">
            <v>#N/A</v>
          </cell>
          <cell r="AY1109" t="e">
            <v>#N/A</v>
          </cell>
          <cell r="AZ1109" t="e">
            <v>#N/A</v>
          </cell>
          <cell r="BA1109">
            <v>0</v>
          </cell>
        </row>
        <row r="1110">
          <cell r="B1110">
            <v>3665</v>
          </cell>
          <cell r="C1110" t="str">
            <v>MIRZA ANEES BEG</v>
          </cell>
          <cell r="D1110" t="str">
            <v>MIRZA RASHEED BEG</v>
          </cell>
          <cell r="E1110" t="str">
            <v>B-140, BLOCK W</v>
          </cell>
          <cell r="F1110" t="str">
            <v>ALLAMA IQBAL TOWN</v>
          </cell>
          <cell r="G1110" t="str">
            <v>KARACHI</v>
          </cell>
          <cell r="K1110">
            <v>156</v>
          </cell>
          <cell r="L1110">
            <v>156</v>
          </cell>
          <cell r="M1110">
            <v>0</v>
          </cell>
          <cell r="N1110">
            <v>156</v>
          </cell>
          <cell r="O1110">
            <v>39</v>
          </cell>
          <cell r="P1110">
            <v>31</v>
          </cell>
          <cell r="Q1110">
            <v>86</v>
          </cell>
          <cell r="U1110" t="str">
            <v>MIRZA ANEES BEG</v>
          </cell>
          <cell r="Y1110">
            <v>156</v>
          </cell>
          <cell r="Z1110">
            <v>156</v>
          </cell>
          <cell r="AA1110">
            <v>31</v>
          </cell>
          <cell r="AB1110" t="str">
            <v>Non Filler</v>
          </cell>
          <cell r="AE1110">
            <v>0</v>
          </cell>
          <cell r="AF1110">
            <v>0</v>
          </cell>
          <cell r="AG1110">
            <v>0</v>
          </cell>
          <cell r="AK1110">
            <v>0</v>
          </cell>
          <cell r="AL1110">
            <v>0</v>
          </cell>
          <cell r="AM1110">
            <v>0</v>
          </cell>
          <cell r="AQ1110">
            <v>0</v>
          </cell>
          <cell r="AR1110">
            <v>0</v>
          </cell>
          <cell r="AS1110">
            <v>0</v>
          </cell>
          <cell r="AX1110" t="e">
            <v>#N/A</v>
          </cell>
          <cell r="AY1110" t="e">
            <v>#N/A</v>
          </cell>
          <cell r="AZ1110" t="e">
            <v>#N/A</v>
          </cell>
          <cell r="BA1110">
            <v>0</v>
          </cell>
        </row>
        <row r="1111">
          <cell r="B1111">
            <v>3666</v>
          </cell>
          <cell r="C1111" t="str">
            <v>ULFAT UN NISA</v>
          </cell>
          <cell r="D1111" t="str">
            <v>ABDUL MAJED</v>
          </cell>
          <cell r="E1111" t="str">
            <v>B-140, BLOCK W,</v>
          </cell>
          <cell r="F1111" t="str">
            <v>ALLAMA IQBAL TOWN</v>
          </cell>
          <cell r="G1111" t="str">
            <v>KARACHI</v>
          </cell>
          <cell r="K1111">
            <v>391</v>
          </cell>
          <cell r="L1111">
            <v>391</v>
          </cell>
          <cell r="M1111">
            <v>0</v>
          </cell>
          <cell r="N1111">
            <v>391</v>
          </cell>
          <cell r="O1111">
            <v>98</v>
          </cell>
          <cell r="P1111">
            <v>78</v>
          </cell>
          <cell r="Q1111">
            <v>215</v>
          </cell>
          <cell r="U1111" t="str">
            <v>ULFAT UN NISA</v>
          </cell>
          <cell r="Y1111">
            <v>391</v>
          </cell>
          <cell r="Z1111">
            <v>391</v>
          </cell>
          <cell r="AA1111">
            <v>78</v>
          </cell>
          <cell r="AB1111" t="str">
            <v>Non Filler</v>
          </cell>
          <cell r="AE1111">
            <v>0</v>
          </cell>
          <cell r="AF1111">
            <v>0</v>
          </cell>
          <cell r="AG1111">
            <v>0</v>
          </cell>
          <cell r="AK1111">
            <v>0</v>
          </cell>
          <cell r="AL1111">
            <v>0</v>
          </cell>
          <cell r="AM1111">
            <v>0</v>
          </cell>
          <cell r="AQ1111">
            <v>0</v>
          </cell>
          <cell r="AR1111">
            <v>0</v>
          </cell>
          <cell r="AS1111">
            <v>0</v>
          </cell>
          <cell r="AX1111" t="e">
            <v>#N/A</v>
          </cell>
          <cell r="AY1111" t="e">
            <v>#N/A</v>
          </cell>
          <cell r="AZ1111" t="e">
            <v>#N/A</v>
          </cell>
          <cell r="BA1111">
            <v>0</v>
          </cell>
        </row>
        <row r="1112">
          <cell r="B1112">
            <v>3667</v>
          </cell>
          <cell r="C1112" t="str">
            <v>MUNAWAR SULTANA</v>
          </cell>
          <cell r="D1112" t="str">
            <v>S.A.H.BILGRAMI</v>
          </cell>
          <cell r="E1112" t="str">
            <v>D-11/2 BLOCK NO. 17</v>
          </cell>
          <cell r="F1112" t="str">
            <v>GULSHAN-E-IQBAL</v>
          </cell>
          <cell r="G1112" t="str">
            <v>KARACHI</v>
          </cell>
          <cell r="K1112">
            <v>1956</v>
          </cell>
          <cell r="L1112">
            <v>1956</v>
          </cell>
          <cell r="M1112">
            <v>0</v>
          </cell>
          <cell r="N1112">
            <v>1956</v>
          </cell>
          <cell r="O1112">
            <v>489</v>
          </cell>
          <cell r="P1112">
            <v>391</v>
          </cell>
          <cell r="Q1112">
            <v>1076</v>
          </cell>
          <cell r="U1112" t="str">
            <v>MUNAWAR SULTANA</v>
          </cell>
          <cell r="V1112" t="str">
            <v>4210115118692</v>
          </cell>
          <cell r="Y1112">
            <v>1956</v>
          </cell>
          <cell r="Z1112">
            <v>1956</v>
          </cell>
          <cell r="AA1112">
            <v>391</v>
          </cell>
          <cell r="AB1112" t="str">
            <v>Non Filler</v>
          </cell>
          <cell r="AE1112">
            <v>0</v>
          </cell>
          <cell r="AF1112">
            <v>0</v>
          </cell>
          <cell r="AG1112">
            <v>0</v>
          </cell>
          <cell r="AK1112">
            <v>0</v>
          </cell>
          <cell r="AL1112">
            <v>0</v>
          </cell>
          <cell r="AM1112">
            <v>0</v>
          </cell>
          <cell r="AQ1112">
            <v>0</v>
          </cell>
          <cell r="AR1112">
            <v>0</v>
          </cell>
          <cell r="AS1112">
            <v>0</v>
          </cell>
          <cell r="AX1112" t="e">
            <v>#N/A</v>
          </cell>
          <cell r="AY1112" t="e">
            <v>#N/A</v>
          </cell>
          <cell r="AZ1112" t="e">
            <v>#N/A</v>
          </cell>
          <cell r="BA1112">
            <v>0</v>
          </cell>
        </row>
        <row r="1113">
          <cell r="B1113">
            <v>3669</v>
          </cell>
          <cell r="C1113" t="str">
            <v>FAZAL MEHMOOD</v>
          </cell>
          <cell r="D1113" t="str">
            <v>IMTIAZ ALI SHAH</v>
          </cell>
          <cell r="E1113" t="str">
            <v>H NO. 745 - NARGIS BLOCK</v>
          </cell>
          <cell r="F1113" t="str">
            <v>ALLAMA IQBAL TOWN.</v>
          </cell>
          <cell r="G1113" t="str">
            <v>LAHORE</v>
          </cell>
          <cell r="K1113">
            <v>138</v>
          </cell>
          <cell r="L1113">
            <v>138</v>
          </cell>
          <cell r="M1113">
            <v>0</v>
          </cell>
          <cell r="N1113">
            <v>138</v>
          </cell>
          <cell r="O1113">
            <v>35</v>
          </cell>
          <cell r="P1113">
            <v>28</v>
          </cell>
          <cell r="Q1113">
            <v>75</v>
          </cell>
          <cell r="U1113" t="str">
            <v>FAZAL MEHMOOD</v>
          </cell>
          <cell r="Y1113">
            <v>138</v>
          </cell>
          <cell r="Z1113">
            <v>138</v>
          </cell>
          <cell r="AA1113">
            <v>28</v>
          </cell>
          <cell r="AB1113" t="str">
            <v>Non Filler</v>
          </cell>
          <cell r="AE1113">
            <v>0</v>
          </cell>
          <cell r="AF1113">
            <v>0</v>
          </cell>
          <cell r="AG1113">
            <v>0</v>
          </cell>
          <cell r="AK1113">
            <v>0</v>
          </cell>
          <cell r="AL1113">
            <v>0</v>
          </cell>
          <cell r="AM1113">
            <v>0</v>
          </cell>
          <cell r="AQ1113">
            <v>0</v>
          </cell>
          <cell r="AR1113">
            <v>0</v>
          </cell>
          <cell r="AS1113">
            <v>0</v>
          </cell>
          <cell r="AX1113" t="e">
            <v>#N/A</v>
          </cell>
          <cell r="AY1113" t="e">
            <v>#N/A</v>
          </cell>
          <cell r="AZ1113" t="e">
            <v>#N/A</v>
          </cell>
          <cell r="BA1113">
            <v>0</v>
          </cell>
        </row>
        <row r="1114">
          <cell r="B1114">
            <v>3674</v>
          </cell>
          <cell r="C1114" t="str">
            <v>MUKHTAR AHMED MALIK.</v>
          </cell>
          <cell r="D1114" t="str">
            <v>MOHAMMAD RAMZAN MALIK.</v>
          </cell>
          <cell r="E1114" t="str">
            <v>246-P MODEL TOWN EXT.</v>
          </cell>
          <cell r="F1114" t="str">
            <v>LAHORE.</v>
          </cell>
          <cell r="K1114">
            <v>91</v>
          </cell>
          <cell r="L1114">
            <v>91</v>
          </cell>
          <cell r="M1114">
            <v>0</v>
          </cell>
          <cell r="N1114">
            <v>91</v>
          </cell>
          <cell r="O1114">
            <v>23</v>
          </cell>
          <cell r="P1114">
            <v>18</v>
          </cell>
          <cell r="Q1114">
            <v>50</v>
          </cell>
          <cell r="U1114" t="str">
            <v>MUKHTAR AHMED MALIK.</v>
          </cell>
          <cell r="Y1114">
            <v>91</v>
          </cell>
          <cell r="Z1114">
            <v>91</v>
          </cell>
          <cell r="AA1114">
            <v>18</v>
          </cell>
          <cell r="AB1114" t="str">
            <v>Non Filler</v>
          </cell>
          <cell r="AE1114">
            <v>0</v>
          </cell>
          <cell r="AF1114">
            <v>0</v>
          </cell>
          <cell r="AG1114">
            <v>0</v>
          </cell>
          <cell r="AK1114">
            <v>0</v>
          </cell>
          <cell r="AL1114">
            <v>0</v>
          </cell>
          <cell r="AM1114">
            <v>0</v>
          </cell>
          <cell r="AQ1114">
            <v>0</v>
          </cell>
          <cell r="AR1114">
            <v>0</v>
          </cell>
          <cell r="AS1114">
            <v>0</v>
          </cell>
          <cell r="AX1114" t="e">
            <v>#N/A</v>
          </cell>
          <cell r="AY1114" t="e">
            <v>#N/A</v>
          </cell>
          <cell r="AZ1114" t="e">
            <v>#N/A</v>
          </cell>
          <cell r="BA1114">
            <v>0</v>
          </cell>
        </row>
        <row r="1115">
          <cell r="B1115">
            <v>3676</v>
          </cell>
          <cell r="C1115" t="str">
            <v>CH. MUSHTAQ AHMAD.</v>
          </cell>
          <cell r="D1115" t="str">
            <v>CH. BASHIR AHMED.</v>
          </cell>
          <cell r="E1115" t="str">
            <v>UBL, PHQ (PB.) 30 DAVIS ROAD,</v>
          </cell>
          <cell r="F1115" t="str">
            <v>LAHORE.</v>
          </cell>
          <cell r="K1115">
            <v>1788</v>
          </cell>
          <cell r="L1115">
            <v>1788</v>
          </cell>
          <cell r="M1115">
            <v>0</v>
          </cell>
          <cell r="N1115">
            <v>1788</v>
          </cell>
          <cell r="O1115">
            <v>447</v>
          </cell>
          <cell r="P1115">
            <v>358</v>
          </cell>
          <cell r="Q1115">
            <v>983</v>
          </cell>
          <cell r="U1115" t="str">
            <v>CH. MUSHTAQ AHMAD.</v>
          </cell>
          <cell r="Y1115">
            <v>1788</v>
          </cell>
          <cell r="Z1115">
            <v>1788</v>
          </cell>
          <cell r="AA1115">
            <v>358</v>
          </cell>
          <cell r="AB1115" t="str">
            <v>Non Filler</v>
          </cell>
          <cell r="AE1115">
            <v>0</v>
          </cell>
          <cell r="AF1115">
            <v>0</v>
          </cell>
          <cell r="AG1115">
            <v>0</v>
          </cell>
          <cell r="AK1115">
            <v>0</v>
          </cell>
          <cell r="AL1115">
            <v>0</v>
          </cell>
          <cell r="AM1115">
            <v>0</v>
          </cell>
          <cell r="AQ1115">
            <v>0</v>
          </cell>
          <cell r="AR1115">
            <v>0</v>
          </cell>
          <cell r="AS1115">
            <v>0</v>
          </cell>
          <cell r="AX1115" t="e">
            <v>#N/A</v>
          </cell>
          <cell r="AY1115" t="e">
            <v>#N/A</v>
          </cell>
          <cell r="AZ1115" t="e">
            <v>#N/A</v>
          </cell>
          <cell r="BA1115">
            <v>0</v>
          </cell>
        </row>
        <row r="1116">
          <cell r="B1116">
            <v>3678</v>
          </cell>
          <cell r="C1116" t="str">
            <v>RIZWAN AHMED.</v>
          </cell>
          <cell r="D1116" t="str">
            <v>HAKIM ALI CHAOUDRY.</v>
          </cell>
          <cell r="E1116" t="str">
            <v>C/O NADEEM SAIF 29-G MODEL TOWN</v>
          </cell>
          <cell r="F1116" t="str">
            <v>LAHORE.</v>
          </cell>
          <cell r="K1116">
            <v>907</v>
          </cell>
          <cell r="L1116">
            <v>907</v>
          </cell>
          <cell r="M1116">
            <v>0</v>
          </cell>
          <cell r="N1116">
            <v>907</v>
          </cell>
          <cell r="O1116">
            <v>227</v>
          </cell>
          <cell r="P1116">
            <v>181</v>
          </cell>
          <cell r="Q1116">
            <v>499</v>
          </cell>
          <cell r="U1116" t="str">
            <v>RIZWAN AHMED.</v>
          </cell>
          <cell r="Y1116">
            <v>907</v>
          </cell>
          <cell r="Z1116">
            <v>907</v>
          </cell>
          <cell r="AA1116">
            <v>181</v>
          </cell>
          <cell r="AB1116" t="str">
            <v>Non Filler</v>
          </cell>
          <cell r="AE1116">
            <v>0</v>
          </cell>
          <cell r="AF1116">
            <v>0</v>
          </cell>
          <cell r="AG1116">
            <v>0</v>
          </cell>
          <cell r="AK1116">
            <v>0</v>
          </cell>
          <cell r="AL1116">
            <v>0</v>
          </cell>
          <cell r="AM1116">
            <v>0</v>
          </cell>
          <cell r="AQ1116">
            <v>0</v>
          </cell>
          <cell r="AR1116">
            <v>0</v>
          </cell>
          <cell r="AS1116">
            <v>0</v>
          </cell>
          <cell r="AX1116" t="e">
            <v>#N/A</v>
          </cell>
          <cell r="AY1116" t="e">
            <v>#N/A</v>
          </cell>
          <cell r="AZ1116" t="e">
            <v>#N/A</v>
          </cell>
          <cell r="BA1116">
            <v>0</v>
          </cell>
        </row>
        <row r="1117">
          <cell r="B1117">
            <v>3685</v>
          </cell>
          <cell r="C1117" t="str">
            <v>SERVER HUSSAIN</v>
          </cell>
          <cell r="D1117" t="str">
            <v>MOHD SIDDIQ.</v>
          </cell>
          <cell r="E1117" t="str">
            <v>C/O. MOHAMMAD IQBAL, 6/11, BL-3,</v>
          </cell>
          <cell r="F1117" t="str">
            <v>FALCON PLAZA, 5-A, 5TH FLOOR</v>
          </cell>
          <cell r="G1117" t="str">
            <v>DMCHS, TARIQ ROAD, KARACHI.</v>
          </cell>
          <cell r="K1117">
            <v>38</v>
          </cell>
          <cell r="L1117">
            <v>38</v>
          </cell>
          <cell r="M1117">
            <v>0</v>
          </cell>
          <cell r="N1117">
            <v>38</v>
          </cell>
          <cell r="O1117">
            <v>10</v>
          </cell>
          <cell r="P1117">
            <v>8</v>
          </cell>
          <cell r="Q1117">
            <v>20</v>
          </cell>
          <cell r="U1117" t="str">
            <v>SERVER HUSSAIN</v>
          </cell>
          <cell r="Y1117">
            <v>38</v>
          </cell>
          <cell r="Z1117">
            <v>38</v>
          </cell>
          <cell r="AA1117">
            <v>8</v>
          </cell>
          <cell r="AB1117" t="str">
            <v>Non Filler</v>
          </cell>
          <cell r="AE1117">
            <v>0</v>
          </cell>
          <cell r="AF1117">
            <v>0</v>
          </cell>
          <cell r="AG1117">
            <v>0</v>
          </cell>
          <cell r="AK1117">
            <v>0</v>
          </cell>
          <cell r="AL1117">
            <v>0</v>
          </cell>
          <cell r="AM1117">
            <v>0</v>
          </cell>
          <cell r="AQ1117">
            <v>0</v>
          </cell>
          <cell r="AR1117">
            <v>0</v>
          </cell>
          <cell r="AS1117">
            <v>0</v>
          </cell>
          <cell r="AX1117" t="e">
            <v>#N/A</v>
          </cell>
          <cell r="AY1117" t="e">
            <v>#N/A</v>
          </cell>
          <cell r="AZ1117" t="e">
            <v>#N/A</v>
          </cell>
          <cell r="BA1117">
            <v>0</v>
          </cell>
        </row>
        <row r="1118">
          <cell r="B1118">
            <v>3703</v>
          </cell>
          <cell r="C1118" t="str">
            <v>IRFAN.</v>
          </cell>
          <cell r="D1118" t="str">
            <v>IB RAHIM.</v>
          </cell>
          <cell r="E1118" t="str">
            <v>921, BLOCK 3, HUSSAINABAD,</v>
          </cell>
          <cell r="F1118" t="str">
            <v>F.B. AREA,</v>
          </cell>
          <cell r="G1118" t="str">
            <v>KARACHI.</v>
          </cell>
          <cell r="K1118">
            <v>1956</v>
          </cell>
          <cell r="L1118">
            <v>1956</v>
          </cell>
          <cell r="M1118">
            <v>0</v>
          </cell>
          <cell r="N1118">
            <v>1956</v>
          </cell>
          <cell r="O1118">
            <v>489</v>
          </cell>
          <cell r="P1118">
            <v>391</v>
          </cell>
          <cell r="Q1118">
            <v>1076</v>
          </cell>
          <cell r="U1118" t="str">
            <v>IRFAN.</v>
          </cell>
          <cell r="Y1118">
            <v>1956</v>
          </cell>
          <cell r="Z1118">
            <v>1956</v>
          </cell>
          <cell r="AA1118">
            <v>391</v>
          </cell>
          <cell r="AB1118" t="str">
            <v>Non Filler</v>
          </cell>
          <cell r="AE1118">
            <v>0</v>
          </cell>
          <cell r="AF1118">
            <v>0</v>
          </cell>
          <cell r="AG1118">
            <v>0</v>
          </cell>
          <cell r="AK1118">
            <v>0</v>
          </cell>
          <cell r="AL1118">
            <v>0</v>
          </cell>
          <cell r="AM1118">
            <v>0</v>
          </cell>
          <cell r="AQ1118">
            <v>0</v>
          </cell>
          <cell r="AR1118">
            <v>0</v>
          </cell>
          <cell r="AS1118">
            <v>0</v>
          </cell>
          <cell r="AX1118" t="e">
            <v>#N/A</v>
          </cell>
          <cell r="AY1118" t="e">
            <v>#N/A</v>
          </cell>
          <cell r="AZ1118" t="e">
            <v>#N/A</v>
          </cell>
          <cell r="BA1118">
            <v>0</v>
          </cell>
        </row>
        <row r="1119">
          <cell r="B1119">
            <v>3704</v>
          </cell>
          <cell r="C1119" t="str">
            <v>SAJJAD HUSSAIN.</v>
          </cell>
          <cell r="D1119" t="str">
            <v>IMAM HUSSAIN.</v>
          </cell>
          <cell r="E1119" t="str">
            <v>C/O YOUSUF SALAM,2ND FLOOR,FLAT # 208,</v>
          </cell>
          <cell r="F1119" t="str">
            <v>CRYSTL HOMES 63/III,</v>
          </cell>
          <cell r="G1119" t="str">
            <v>B.M.C.H.S. SHARFABAD,</v>
          </cell>
          <cell r="H1119" t="str">
            <v>KARACHI.</v>
          </cell>
          <cell r="K1119">
            <v>145</v>
          </cell>
          <cell r="L1119">
            <v>145</v>
          </cell>
          <cell r="M1119">
            <v>0</v>
          </cell>
          <cell r="N1119">
            <v>145</v>
          </cell>
          <cell r="O1119">
            <v>36</v>
          </cell>
          <cell r="P1119">
            <v>29</v>
          </cell>
          <cell r="Q1119">
            <v>80</v>
          </cell>
          <cell r="U1119" t="str">
            <v>SAJJAD HUSSAIN.</v>
          </cell>
          <cell r="V1119" t="str">
            <v>4220124673269</v>
          </cell>
          <cell r="Y1119">
            <v>145</v>
          </cell>
          <cell r="Z1119">
            <v>145</v>
          </cell>
          <cell r="AA1119">
            <v>29</v>
          </cell>
          <cell r="AB1119" t="str">
            <v>Non Filler</v>
          </cell>
          <cell r="AE1119">
            <v>0</v>
          </cell>
          <cell r="AF1119">
            <v>0</v>
          </cell>
          <cell r="AG1119">
            <v>0</v>
          </cell>
          <cell r="AK1119">
            <v>0</v>
          </cell>
          <cell r="AL1119">
            <v>0</v>
          </cell>
          <cell r="AM1119">
            <v>0</v>
          </cell>
          <cell r="AQ1119">
            <v>0</v>
          </cell>
          <cell r="AR1119">
            <v>0</v>
          </cell>
          <cell r="AS1119">
            <v>0</v>
          </cell>
          <cell r="AX1119" t="e">
            <v>#N/A</v>
          </cell>
          <cell r="AY1119" t="e">
            <v>#N/A</v>
          </cell>
          <cell r="AZ1119" t="e">
            <v>#N/A</v>
          </cell>
          <cell r="BA1119">
            <v>0</v>
          </cell>
        </row>
        <row r="1120">
          <cell r="B1120">
            <v>3729</v>
          </cell>
          <cell r="C1120" t="str">
            <v>SAFIA</v>
          </cell>
          <cell r="D1120" t="str">
            <v>ICP A/C. 16804270</v>
          </cell>
          <cell r="E1120" t="str">
            <v>INVESTMENT CORPORATION OF PAKISTAN,</v>
          </cell>
          <cell r="F1120" t="str">
            <v>ALLAMA IQBAL ROAD,</v>
          </cell>
          <cell r="G1120" t="str">
            <v>FAISALABAD.</v>
          </cell>
          <cell r="K1120">
            <v>391</v>
          </cell>
          <cell r="L1120">
            <v>391</v>
          </cell>
          <cell r="M1120">
            <v>0</v>
          </cell>
          <cell r="N1120">
            <v>391</v>
          </cell>
          <cell r="O1120">
            <v>98</v>
          </cell>
          <cell r="P1120">
            <v>78</v>
          </cell>
          <cell r="Q1120">
            <v>215</v>
          </cell>
          <cell r="U1120" t="str">
            <v>SAFIA</v>
          </cell>
          <cell r="Y1120">
            <v>391</v>
          </cell>
          <cell r="Z1120">
            <v>391</v>
          </cell>
          <cell r="AA1120">
            <v>78</v>
          </cell>
          <cell r="AB1120" t="str">
            <v>Non Filler</v>
          </cell>
          <cell r="AE1120">
            <v>0</v>
          </cell>
          <cell r="AF1120">
            <v>0</v>
          </cell>
          <cell r="AG1120">
            <v>0</v>
          </cell>
          <cell r="AK1120">
            <v>0</v>
          </cell>
          <cell r="AL1120">
            <v>0</v>
          </cell>
          <cell r="AM1120">
            <v>0</v>
          </cell>
          <cell r="AQ1120">
            <v>0</v>
          </cell>
          <cell r="AR1120">
            <v>0</v>
          </cell>
          <cell r="AS1120">
            <v>0</v>
          </cell>
          <cell r="AX1120" t="e">
            <v>#N/A</v>
          </cell>
          <cell r="AY1120" t="e">
            <v>#N/A</v>
          </cell>
          <cell r="AZ1120" t="e">
            <v>#N/A</v>
          </cell>
          <cell r="BA1120">
            <v>0</v>
          </cell>
        </row>
        <row r="1121">
          <cell r="B1121">
            <v>3733</v>
          </cell>
          <cell r="C1121" t="str">
            <v>ASLAM</v>
          </cell>
          <cell r="D1121" t="str">
            <v>NIC A/C. 16805483</v>
          </cell>
          <cell r="E1121" t="str">
            <v>INVESTMENT CORPORATION OF PAKISTAN,</v>
          </cell>
          <cell r="F1121" t="str">
            <v>ALLAMA IQBAL ROAD,</v>
          </cell>
          <cell r="G1121" t="str">
            <v>FAISALABAD.</v>
          </cell>
          <cell r="K1121">
            <v>548</v>
          </cell>
          <cell r="L1121">
            <v>548</v>
          </cell>
          <cell r="M1121">
            <v>0</v>
          </cell>
          <cell r="N1121">
            <v>548</v>
          </cell>
          <cell r="O1121">
            <v>137</v>
          </cell>
          <cell r="P1121">
            <v>110</v>
          </cell>
          <cell r="Q1121">
            <v>301</v>
          </cell>
          <cell r="U1121" t="str">
            <v>ASLAM</v>
          </cell>
          <cell r="Y1121">
            <v>548</v>
          </cell>
          <cell r="Z1121">
            <v>548</v>
          </cell>
          <cell r="AA1121">
            <v>110</v>
          </cell>
          <cell r="AB1121" t="str">
            <v>Non Filler</v>
          </cell>
          <cell r="AE1121">
            <v>0</v>
          </cell>
          <cell r="AF1121">
            <v>0</v>
          </cell>
          <cell r="AG1121">
            <v>0</v>
          </cell>
          <cell r="AK1121">
            <v>0</v>
          </cell>
          <cell r="AL1121">
            <v>0</v>
          </cell>
          <cell r="AM1121">
            <v>0</v>
          </cell>
          <cell r="AQ1121">
            <v>0</v>
          </cell>
          <cell r="AR1121">
            <v>0</v>
          </cell>
          <cell r="AS1121">
            <v>0</v>
          </cell>
          <cell r="AX1121" t="e">
            <v>#N/A</v>
          </cell>
          <cell r="AY1121" t="e">
            <v>#N/A</v>
          </cell>
          <cell r="AZ1121" t="e">
            <v>#N/A</v>
          </cell>
          <cell r="BA1121">
            <v>0</v>
          </cell>
        </row>
        <row r="1122">
          <cell r="B1122">
            <v>3734</v>
          </cell>
          <cell r="C1122" t="str">
            <v>AKHTAR</v>
          </cell>
          <cell r="D1122" t="str">
            <v>NIC A/C. 16805509</v>
          </cell>
          <cell r="E1122" t="str">
            <v>INVESTMENT CORPORATION OF PAKISTAN,</v>
          </cell>
          <cell r="F1122" t="str">
            <v>ALLAMA IQBAL ROAD,</v>
          </cell>
          <cell r="G1122" t="str">
            <v>FAISALABAD.</v>
          </cell>
          <cell r="K1122">
            <v>155</v>
          </cell>
          <cell r="L1122">
            <v>155</v>
          </cell>
          <cell r="M1122">
            <v>0</v>
          </cell>
          <cell r="N1122">
            <v>155</v>
          </cell>
          <cell r="O1122">
            <v>39</v>
          </cell>
          <cell r="P1122">
            <v>31</v>
          </cell>
          <cell r="Q1122">
            <v>85</v>
          </cell>
          <cell r="U1122" t="str">
            <v>AKHTAR</v>
          </cell>
          <cell r="Y1122">
            <v>155</v>
          </cell>
          <cell r="Z1122">
            <v>155</v>
          </cell>
          <cell r="AA1122">
            <v>31</v>
          </cell>
          <cell r="AB1122" t="str">
            <v>Non Filler</v>
          </cell>
          <cell r="AE1122">
            <v>0</v>
          </cell>
          <cell r="AF1122">
            <v>0</v>
          </cell>
          <cell r="AG1122">
            <v>0</v>
          </cell>
          <cell r="AK1122">
            <v>0</v>
          </cell>
          <cell r="AL1122">
            <v>0</v>
          </cell>
          <cell r="AM1122">
            <v>0</v>
          </cell>
          <cell r="AQ1122">
            <v>0</v>
          </cell>
          <cell r="AR1122">
            <v>0</v>
          </cell>
          <cell r="AS1122">
            <v>0</v>
          </cell>
          <cell r="AX1122" t="e">
            <v>#N/A</v>
          </cell>
          <cell r="AY1122" t="e">
            <v>#N/A</v>
          </cell>
          <cell r="AZ1122" t="e">
            <v>#N/A</v>
          </cell>
          <cell r="BA1122">
            <v>0</v>
          </cell>
        </row>
        <row r="1123">
          <cell r="B1123">
            <v>3735</v>
          </cell>
          <cell r="C1123" t="str">
            <v>AHMAD</v>
          </cell>
          <cell r="D1123" t="str">
            <v>NIC A/C. 16805525</v>
          </cell>
          <cell r="E1123" t="str">
            <v>INVESTMENT CORPORATION OF PAKISTAN,</v>
          </cell>
          <cell r="F1123" t="str">
            <v>ALLAMA IQBAL ROAD,</v>
          </cell>
          <cell r="G1123" t="str">
            <v>FAISALABAD.</v>
          </cell>
          <cell r="K1123">
            <v>236</v>
          </cell>
          <cell r="L1123">
            <v>236</v>
          </cell>
          <cell r="M1123">
            <v>0</v>
          </cell>
          <cell r="N1123">
            <v>236</v>
          </cell>
          <cell r="O1123">
            <v>59</v>
          </cell>
          <cell r="P1123">
            <v>47</v>
          </cell>
          <cell r="Q1123">
            <v>130</v>
          </cell>
          <cell r="U1123" t="str">
            <v>AHMAD</v>
          </cell>
          <cell r="Y1123">
            <v>236</v>
          </cell>
          <cell r="Z1123">
            <v>236</v>
          </cell>
          <cell r="AA1123">
            <v>47</v>
          </cell>
          <cell r="AB1123" t="str">
            <v>Non Filler</v>
          </cell>
          <cell r="AE1123">
            <v>0</v>
          </cell>
          <cell r="AF1123">
            <v>0</v>
          </cell>
          <cell r="AG1123">
            <v>0</v>
          </cell>
          <cell r="AK1123">
            <v>0</v>
          </cell>
          <cell r="AL1123">
            <v>0</v>
          </cell>
          <cell r="AM1123">
            <v>0</v>
          </cell>
          <cell r="AQ1123">
            <v>0</v>
          </cell>
          <cell r="AR1123">
            <v>0</v>
          </cell>
          <cell r="AS1123">
            <v>0</v>
          </cell>
          <cell r="AX1123" t="e">
            <v>#N/A</v>
          </cell>
          <cell r="AY1123" t="e">
            <v>#N/A</v>
          </cell>
          <cell r="AZ1123" t="e">
            <v>#N/A</v>
          </cell>
          <cell r="BA1123">
            <v>0</v>
          </cell>
        </row>
        <row r="1124">
          <cell r="B1124">
            <v>3737</v>
          </cell>
          <cell r="C1124" t="str">
            <v>NEELAM.</v>
          </cell>
          <cell r="D1124" t="str">
            <v>NIC A/C. 16805582</v>
          </cell>
          <cell r="E1124" t="str">
            <v>INVESTMENT CORPORATION OF PAKISTAN,</v>
          </cell>
          <cell r="F1124" t="str">
            <v>ALLAMA IQBAL ROAD,</v>
          </cell>
          <cell r="G1124" t="str">
            <v>FAISALABAD.</v>
          </cell>
          <cell r="K1124">
            <v>187</v>
          </cell>
          <cell r="L1124">
            <v>187</v>
          </cell>
          <cell r="M1124">
            <v>0</v>
          </cell>
          <cell r="N1124">
            <v>187</v>
          </cell>
          <cell r="O1124">
            <v>47</v>
          </cell>
          <cell r="P1124">
            <v>37</v>
          </cell>
          <cell r="Q1124">
            <v>103</v>
          </cell>
          <cell r="U1124" t="str">
            <v>NEELAM.</v>
          </cell>
          <cell r="Y1124">
            <v>187</v>
          </cell>
          <cell r="Z1124">
            <v>187</v>
          </cell>
          <cell r="AA1124">
            <v>37</v>
          </cell>
          <cell r="AB1124" t="str">
            <v>Non Filler</v>
          </cell>
          <cell r="AE1124">
            <v>0</v>
          </cell>
          <cell r="AF1124">
            <v>0</v>
          </cell>
          <cell r="AG1124">
            <v>0</v>
          </cell>
          <cell r="AK1124">
            <v>0</v>
          </cell>
          <cell r="AL1124">
            <v>0</v>
          </cell>
          <cell r="AM1124">
            <v>0</v>
          </cell>
          <cell r="AQ1124">
            <v>0</v>
          </cell>
          <cell r="AR1124">
            <v>0</v>
          </cell>
          <cell r="AS1124">
            <v>0</v>
          </cell>
          <cell r="AX1124" t="e">
            <v>#N/A</v>
          </cell>
          <cell r="AY1124" t="e">
            <v>#N/A</v>
          </cell>
          <cell r="AZ1124" t="e">
            <v>#N/A</v>
          </cell>
          <cell r="BA1124">
            <v>0</v>
          </cell>
        </row>
        <row r="1125">
          <cell r="B1125">
            <v>3738</v>
          </cell>
          <cell r="C1125" t="str">
            <v>MIAZ</v>
          </cell>
          <cell r="D1125" t="str">
            <v>ICP/AC. 16805590</v>
          </cell>
          <cell r="E1125" t="str">
            <v>INVESTMENT CORPORATION OF PAKISTAN,</v>
          </cell>
          <cell r="F1125" t="str">
            <v>ALLAMA IQBAL ROAD,</v>
          </cell>
          <cell r="G1125" t="str">
            <v>FAISALABAD.</v>
          </cell>
          <cell r="K1125">
            <v>204</v>
          </cell>
          <cell r="L1125">
            <v>204</v>
          </cell>
          <cell r="M1125">
            <v>0</v>
          </cell>
          <cell r="N1125">
            <v>204</v>
          </cell>
          <cell r="O1125">
            <v>51</v>
          </cell>
          <cell r="P1125">
            <v>41</v>
          </cell>
          <cell r="Q1125">
            <v>112</v>
          </cell>
          <cell r="U1125" t="str">
            <v>MIAZ</v>
          </cell>
          <cell r="Y1125">
            <v>204</v>
          </cell>
          <cell r="Z1125">
            <v>204</v>
          </cell>
          <cell r="AA1125">
            <v>41</v>
          </cell>
          <cell r="AB1125" t="str">
            <v>Non Filler</v>
          </cell>
          <cell r="AE1125">
            <v>0</v>
          </cell>
          <cell r="AF1125">
            <v>0</v>
          </cell>
          <cell r="AG1125">
            <v>0</v>
          </cell>
          <cell r="AK1125">
            <v>0</v>
          </cell>
          <cell r="AL1125">
            <v>0</v>
          </cell>
          <cell r="AM1125">
            <v>0</v>
          </cell>
          <cell r="AQ1125">
            <v>0</v>
          </cell>
          <cell r="AR1125">
            <v>0</v>
          </cell>
          <cell r="AS1125">
            <v>0</v>
          </cell>
          <cell r="AX1125" t="e">
            <v>#N/A</v>
          </cell>
          <cell r="AY1125" t="e">
            <v>#N/A</v>
          </cell>
          <cell r="AZ1125" t="e">
            <v>#N/A</v>
          </cell>
          <cell r="BA1125">
            <v>0</v>
          </cell>
        </row>
        <row r="1126">
          <cell r="B1126">
            <v>3739</v>
          </cell>
          <cell r="C1126" t="str">
            <v>RIAZ</v>
          </cell>
          <cell r="D1126" t="str">
            <v>ICP/AC. 16808123</v>
          </cell>
          <cell r="E1126" t="str">
            <v>INVESTMENT CORPORATION OF PAKISTAN,</v>
          </cell>
          <cell r="F1126" t="str">
            <v>ALLAMA IQBAL ROAD,</v>
          </cell>
          <cell r="G1126" t="str">
            <v>FAISALABAD.</v>
          </cell>
          <cell r="K1126">
            <v>391</v>
          </cell>
          <cell r="L1126">
            <v>391</v>
          </cell>
          <cell r="M1126">
            <v>0</v>
          </cell>
          <cell r="N1126">
            <v>391</v>
          </cell>
          <cell r="O1126">
            <v>98</v>
          </cell>
          <cell r="P1126">
            <v>78</v>
          </cell>
          <cell r="Q1126">
            <v>215</v>
          </cell>
          <cell r="U1126" t="str">
            <v>RIAZ</v>
          </cell>
          <cell r="Y1126">
            <v>391</v>
          </cell>
          <cell r="Z1126">
            <v>391</v>
          </cell>
          <cell r="AA1126">
            <v>78</v>
          </cell>
          <cell r="AB1126" t="str">
            <v>Non Filler</v>
          </cell>
          <cell r="AE1126">
            <v>0</v>
          </cell>
          <cell r="AF1126">
            <v>0</v>
          </cell>
          <cell r="AG1126">
            <v>0</v>
          </cell>
          <cell r="AK1126">
            <v>0</v>
          </cell>
          <cell r="AL1126">
            <v>0</v>
          </cell>
          <cell r="AM1126">
            <v>0</v>
          </cell>
          <cell r="AQ1126">
            <v>0</v>
          </cell>
          <cell r="AR1126">
            <v>0</v>
          </cell>
          <cell r="AS1126">
            <v>0</v>
          </cell>
          <cell r="AX1126" t="e">
            <v>#N/A</v>
          </cell>
          <cell r="AY1126" t="e">
            <v>#N/A</v>
          </cell>
          <cell r="AZ1126" t="e">
            <v>#N/A</v>
          </cell>
          <cell r="BA1126">
            <v>0</v>
          </cell>
        </row>
        <row r="1127">
          <cell r="B1127">
            <v>3740</v>
          </cell>
          <cell r="C1127" t="str">
            <v>HO</v>
          </cell>
          <cell r="D1127" t="str">
            <v>ICP/AC. 16809204</v>
          </cell>
          <cell r="E1127" t="str">
            <v>INVESTMENT CORPORATION OF PAKISTAN,</v>
          </cell>
          <cell r="F1127" t="str">
            <v>ALLAMA IQBAL ROAD,</v>
          </cell>
          <cell r="G1127" t="str">
            <v>FAISALABAD.</v>
          </cell>
          <cell r="K1127">
            <v>313</v>
          </cell>
          <cell r="L1127">
            <v>313</v>
          </cell>
          <cell r="M1127">
            <v>0</v>
          </cell>
          <cell r="N1127">
            <v>313</v>
          </cell>
          <cell r="O1127">
            <v>78</v>
          </cell>
          <cell r="P1127">
            <v>63</v>
          </cell>
          <cell r="Q1127">
            <v>172</v>
          </cell>
          <cell r="U1127" t="str">
            <v>HO</v>
          </cell>
          <cell r="Y1127">
            <v>313</v>
          </cell>
          <cell r="Z1127">
            <v>313</v>
          </cell>
          <cell r="AA1127">
            <v>63</v>
          </cell>
          <cell r="AB1127" t="str">
            <v>Non Filler</v>
          </cell>
          <cell r="AE1127">
            <v>0</v>
          </cell>
          <cell r="AF1127">
            <v>0</v>
          </cell>
          <cell r="AG1127">
            <v>0</v>
          </cell>
          <cell r="AK1127">
            <v>0</v>
          </cell>
          <cell r="AL1127">
            <v>0</v>
          </cell>
          <cell r="AM1127">
            <v>0</v>
          </cell>
          <cell r="AQ1127">
            <v>0</v>
          </cell>
          <cell r="AR1127">
            <v>0</v>
          </cell>
          <cell r="AS1127">
            <v>0</v>
          </cell>
          <cell r="AX1127" t="e">
            <v>#N/A</v>
          </cell>
          <cell r="AY1127" t="e">
            <v>#N/A</v>
          </cell>
          <cell r="AZ1127" t="e">
            <v>#N/A</v>
          </cell>
          <cell r="BA1127">
            <v>0</v>
          </cell>
        </row>
        <row r="1128">
          <cell r="B1128">
            <v>3747</v>
          </cell>
          <cell r="C1128" t="str">
            <v>MUNAWWAR ALI.</v>
          </cell>
          <cell r="D1128" t="str">
            <v>ABDUL RASHID.</v>
          </cell>
          <cell r="E1128" t="str">
            <v>VIDEO MASTER GALI NO. 8,</v>
          </cell>
          <cell r="F1128" t="str">
            <v>MAHAL ROAD,</v>
          </cell>
          <cell r="G1128" t="str">
            <v>FAISALABAD.</v>
          </cell>
          <cell r="K1128">
            <v>1956</v>
          </cell>
          <cell r="L1128">
            <v>1956</v>
          </cell>
          <cell r="M1128">
            <v>0</v>
          </cell>
          <cell r="N1128">
            <v>1956</v>
          </cell>
          <cell r="O1128">
            <v>489</v>
          </cell>
          <cell r="P1128">
            <v>391</v>
          </cell>
          <cell r="Q1128">
            <v>1076</v>
          </cell>
          <cell r="U1128" t="str">
            <v>MUNAWWAR ALI.</v>
          </cell>
          <cell r="Y1128">
            <v>1956</v>
          </cell>
          <cell r="Z1128">
            <v>1956</v>
          </cell>
          <cell r="AA1128">
            <v>391</v>
          </cell>
          <cell r="AB1128" t="str">
            <v>Non Filler</v>
          </cell>
          <cell r="AE1128">
            <v>0</v>
          </cell>
          <cell r="AF1128">
            <v>0</v>
          </cell>
          <cell r="AG1128">
            <v>0</v>
          </cell>
          <cell r="AK1128">
            <v>0</v>
          </cell>
          <cell r="AL1128">
            <v>0</v>
          </cell>
          <cell r="AM1128">
            <v>0</v>
          </cell>
          <cell r="AQ1128">
            <v>0</v>
          </cell>
          <cell r="AR1128">
            <v>0</v>
          </cell>
          <cell r="AS1128">
            <v>0</v>
          </cell>
          <cell r="AX1128" t="e">
            <v>#N/A</v>
          </cell>
          <cell r="AY1128" t="e">
            <v>#N/A</v>
          </cell>
          <cell r="AZ1128" t="e">
            <v>#N/A</v>
          </cell>
          <cell r="BA1128">
            <v>0</v>
          </cell>
        </row>
        <row r="1129">
          <cell r="B1129">
            <v>3748</v>
          </cell>
          <cell r="C1129" t="str">
            <v>ABDUL WADOOD HUSSAIN MALIK.</v>
          </cell>
          <cell r="D1129" t="str">
            <v>MALIIK AMEER HUSSAIN.</v>
          </cell>
          <cell r="E1129" t="str">
            <v>HOUSE NO 23/24 BLOCK NO. 3</v>
          </cell>
          <cell r="F1129" t="str">
            <v>KOHINOOR NAGAR, KOHINOOR MILL,</v>
          </cell>
          <cell r="G1129" t="str">
            <v>FAISALABAD.</v>
          </cell>
          <cell r="K1129">
            <v>391</v>
          </cell>
          <cell r="L1129">
            <v>391</v>
          </cell>
          <cell r="M1129">
            <v>0</v>
          </cell>
          <cell r="N1129">
            <v>391</v>
          </cell>
          <cell r="O1129">
            <v>98</v>
          </cell>
          <cell r="P1129">
            <v>78</v>
          </cell>
          <cell r="Q1129">
            <v>215</v>
          </cell>
          <cell r="U1129" t="str">
            <v>ABDUL WADOOD HUSSAIN MALIK.</v>
          </cell>
          <cell r="Y1129">
            <v>391</v>
          </cell>
          <cell r="Z1129">
            <v>391</v>
          </cell>
          <cell r="AA1129">
            <v>78</v>
          </cell>
          <cell r="AB1129" t="str">
            <v>Non Filler</v>
          </cell>
          <cell r="AE1129">
            <v>0</v>
          </cell>
          <cell r="AF1129">
            <v>0</v>
          </cell>
          <cell r="AG1129">
            <v>0</v>
          </cell>
          <cell r="AK1129">
            <v>0</v>
          </cell>
          <cell r="AL1129">
            <v>0</v>
          </cell>
          <cell r="AM1129">
            <v>0</v>
          </cell>
          <cell r="AQ1129">
            <v>0</v>
          </cell>
          <cell r="AR1129">
            <v>0</v>
          </cell>
          <cell r="AS1129">
            <v>0</v>
          </cell>
          <cell r="AX1129" t="e">
            <v>#N/A</v>
          </cell>
          <cell r="AY1129" t="e">
            <v>#N/A</v>
          </cell>
          <cell r="AZ1129" t="e">
            <v>#N/A</v>
          </cell>
          <cell r="BA1129">
            <v>0</v>
          </cell>
        </row>
        <row r="1130">
          <cell r="B1130">
            <v>3756</v>
          </cell>
          <cell r="C1130" t="str">
            <v>AZHAR NAEEM.</v>
          </cell>
          <cell r="D1130" t="str">
            <v>ASGHAR ALI.</v>
          </cell>
          <cell r="E1130" t="str">
            <v>1337-B, PEOPLES COLONY,</v>
          </cell>
          <cell r="F1130" t="str">
            <v>FAISALABAD.</v>
          </cell>
          <cell r="K1130">
            <v>1956</v>
          </cell>
          <cell r="L1130">
            <v>1956</v>
          </cell>
          <cell r="M1130">
            <v>0</v>
          </cell>
          <cell r="N1130">
            <v>1956</v>
          </cell>
          <cell r="O1130">
            <v>489</v>
          </cell>
          <cell r="P1130">
            <v>391</v>
          </cell>
          <cell r="Q1130">
            <v>1076</v>
          </cell>
          <cell r="U1130" t="str">
            <v>AZHAR NAEEM.</v>
          </cell>
          <cell r="Y1130">
            <v>1956</v>
          </cell>
          <cell r="Z1130">
            <v>1956</v>
          </cell>
          <cell r="AA1130">
            <v>391</v>
          </cell>
          <cell r="AB1130" t="str">
            <v>Non Filler</v>
          </cell>
          <cell r="AE1130">
            <v>0</v>
          </cell>
          <cell r="AF1130">
            <v>0</v>
          </cell>
          <cell r="AG1130">
            <v>0</v>
          </cell>
          <cell r="AK1130">
            <v>0</v>
          </cell>
          <cell r="AL1130">
            <v>0</v>
          </cell>
          <cell r="AM1130">
            <v>0</v>
          </cell>
          <cell r="AQ1130">
            <v>0</v>
          </cell>
          <cell r="AR1130">
            <v>0</v>
          </cell>
          <cell r="AS1130">
            <v>0</v>
          </cell>
          <cell r="AX1130" t="e">
            <v>#N/A</v>
          </cell>
          <cell r="AY1130" t="e">
            <v>#N/A</v>
          </cell>
          <cell r="AZ1130" t="e">
            <v>#N/A</v>
          </cell>
          <cell r="BA1130">
            <v>0</v>
          </cell>
        </row>
        <row r="1131">
          <cell r="B1131">
            <v>3757</v>
          </cell>
          <cell r="C1131" t="str">
            <v>NASIM SHERAZ</v>
          </cell>
          <cell r="D1131" t="str">
            <v>SHERAZ UL HAQ.</v>
          </cell>
          <cell r="E1131" t="str">
            <v>55-A, OFTER COLONY NO.1</v>
          </cell>
          <cell r="F1131" t="str">
            <v>SOSAN RD,</v>
          </cell>
          <cell r="G1131" t="str">
            <v>FAISALABAD.</v>
          </cell>
          <cell r="K1131">
            <v>1956</v>
          </cell>
          <cell r="L1131">
            <v>1956</v>
          </cell>
          <cell r="M1131">
            <v>0</v>
          </cell>
          <cell r="N1131">
            <v>1956</v>
          </cell>
          <cell r="O1131">
            <v>489</v>
          </cell>
          <cell r="P1131">
            <v>391</v>
          </cell>
          <cell r="Q1131">
            <v>1076</v>
          </cell>
          <cell r="U1131" t="str">
            <v>NASIM SHERAZ</v>
          </cell>
          <cell r="Y1131">
            <v>1956</v>
          </cell>
          <cell r="Z1131">
            <v>1956</v>
          </cell>
          <cell r="AA1131">
            <v>391</v>
          </cell>
          <cell r="AB1131" t="str">
            <v>Non Filler</v>
          </cell>
          <cell r="AE1131">
            <v>0</v>
          </cell>
          <cell r="AF1131">
            <v>0</v>
          </cell>
          <cell r="AG1131">
            <v>0</v>
          </cell>
          <cell r="AK1131">
            <v>0</v>
          </cell>
          <cell r="AL1131">
            <v>0</v>
          </cell>
          <cell r="AM1131">
            <v>0</v>
          </cell>
          <cell r="AQ1131">
            <v>0</v>
          </cell>
          <cell r="AR1131">
            <v>0</v>
          </cell>
          <cell r="AS1131">
            <v>0</v>
          </cell>
          <cell r="AX1131" t="e">
            <v>#N/A</v>
          </cell>
          <cell r="AY1131" t="e">
            <v>#N/A</v>
          </cell>
          <cell r="AZ1131" t="e">
            <v>#N/A</v>
          </cell>
          <cell r="BA1131">
            <v>0</v>
          </cell>
        </row>
        <row r="1132">
          <cell r="B1132">
            <v>3758</v>
          </cell>
          <cell r="C1132" t="str">
            <v>NASEEM AKHTER.</v>
          </cell>
          <cell r="D1132" t="str">
            <v>SHAHZADA MOHAMMED SALEEM</v>
          </cell>
          <cell r="E1132" t="str">
            <v>642 6 GULISTANI COLONY NO. 1,</v>
          </cell>
          <cell r="F1132" t="str">
            <v>FAISALABAD.</v>
          </cell>
          <cell r="K1132">
            <v>167</v>
          </cell>
          <cell r="L1132">
            <v>167</v>
          </cell>
          <cell r="M1132">
            <v>0</v>
          </cell>
          <cell r="N1132">
            <v>167</v>
          </cell>
          <cell r="O1132">
            <v>42</v>
          </cell>
          <cell r="P1132">
            <v>33</v>
          </cell>
          <cell r="Q1132">
            <v>92</v>
          </cell>
          <cell r="U1132" t="str">
            <v>NASEEM AKHTER.</v>
          </cell>
          <cell r="Y1132">
            <v>167</v>
          </cell>
          <cell r="Z1132">
            <v>167</v>
          </cell>
          <cell r="AA1132">
            <v>33</v>
          </cell>
          <cell r="AB1132" t="str">
            <v>Non Filler</v>
          </cell>
          <cell r="AE1132">
            <v>0</v>
          </cell>
          <cell r="AF1132">
            <v>0</v>
          </cell>
          <cell r="AG1132">
            <v>0</v>
          </cell>
          <cell r="AK1132">
            <v>0</v>
          </cell>
          <cell r="AL1132">
            <v>0</v>
          </cell>
          <cell r="AM1132">
            <v>0</v>
          </cell>
          <cell r="AQ1132">
            <v>0</v>
          </cell>
          <cell r="AR1132">
            <v>0</v>
          </cell>
          <cell r="AS1132">
            <v>0</v>
          </cell>
          <cell r="AX1132" t="e">
            <v>#N/A</v>
          </cell>
          <cell r="AY1132" t="e">
            <v>#N/A</v>
          </cell>
          <cell r="AZ1132" t="e">
            <v>#N/A</v>
          </cell>
          <cell r="BA1132">
            <v>0</v>
          </cell>
        </row>
        <row r="1133">
          <cell r="B1133">
            <v>3759</v>
          </cell>
          <cell r="C1133" t="str">
            <v>MUNEER DIDARALI.</v>
          </cell>
          <cell r="D1133" t="str">
            <v>DIDARALI.</v>
          </cell>
          <cell r="E1133" t="str">
            <v>A-15, AL-QAYRM SOCIETY,</v>
          </cell>
          <cell r="F1133" t="str">
            <v>304 GARDEN WEST,</v>
          </cell>
          <cell r="G1133" t="str">
            <v>KARACHI.</v>
          </cell>
          <cell r="K1133">
            <v>391</v>
          </cell>
          <cell r="L1133">
            <v>391</v>
          </cell>
          <cell r="M1133">
            <v>0</v>
          </cell>
          <cell r="N1133">
            <v>391</v>
          </cell>
          <cell r="O1133">
            <v>98</v>
          </cell>
          <cell r="P1133">
            <v>78</v>
          </cell>
          <cell r="Q1133">
            <v>215</v>
          </cell>
          <cell r="U1133" t="str">
            <v>MUNEER DIDARALI.</v>
          </cell>
          <cell r="Y1133">
            <v>391</v>
          </cell>
          <cell r="Z1133">
            <v>391</v>
          </cell>
          <cell r="AA1133">
            <v>78</v>
          </cell>
          <cell r="AB1133" t="str">
            <v>Non Filler</v>
          </cell>
          <cell r="AE1133">
            <v>0</v>
          </cell>
          <cell r="AF1133">
            <v>0</v>
          </cell>
          <cell r="AG1133">
            <v>0</v>
          </cell>
          <cell r="AK1133">
            <v>0</v>
          </cell>
          <cell r="AL1133">
            <v>0</v>
          </cell>
          <cell r="AM1133">
            <v>0</v>
          </cell>
          <cell r="AQ1133">
            <v>0</v>
          </cell>
          <cell r="AR1133">
            <v>0</v>
          </cell>
          <cell r="AS1133">
            <v>0</v>
          </cell>
          <cell r="AX1133" t="e">
            <v>#N/A</v>
          </cell>
          <cell r="AY1133" t="e">
            <v>#N/A</v>
          </cell>
          <cell r="AZ1133" t="e">
            <v>#N/A</v>
          </cell>
          <cell r="BA1133">
            <v>0</v>
          </cell>
        </row>
        <row r="1134">
          <cell r="B1134">
            <v>3760</v>
          </cell>
          <cell r="C1134" t="str">
            <v>ANISE ADAM KARMALLY.</v>
          </cell>
          <cell r="D1134" t="str">
            <v>ADAM KARMALLY JOOSAB.</v>
          </cell>
          <cell r="E1134" t="str">
            <v>13/A, FIDAI CO-OPERATIVE SOCIETY,</v>
          </cell>
          <cell r="F1134" t="str">
            <v>GARDEN EAST, KARACHI.</v>
          </cell>
          <cell r="G1134" t="str">
            <v>KARACHI.</v>
          </cell>
          <cell r="K1134">
            <v>1956</v>
          </cell>
          <cell r="L1134">
            <v>1956</v>
          </cell>
          <cell r="M1134">
            <v>0</v>
          </cell>
          <cell r="N1134">
            <v>1956</v>
          </cell>
          <cell r="O1134">
            <v>489</v>
          </cell>
          <cell r="P1134">
            <v>391</v>
          </cell>
          <cell r="Q1134">
            <v>1076</v>
          </cell>
          <cell r="U1134" t="str">
            <v>ANISE ADAM KARMALLY.</v>
          </cell>
          <cell r="Y1134">
            <v>1956</v>
          </cell>
          <cell r="Z1134">
            <v>1956</v>
          </cell>
          <cell r="AA1134">
            <v>391</v>
          </cell>
          <cell r="AB1134" t="str">
            <v>Non Filler</v>
          </cell>
          <cell r="AE1134">
            <v>0</v>
          </cell>
          <cell r="AF1134">
            <v>0</v>
          </cell>
          <cell r="AG1134">
            <v>0</v>
          </cell>
          <cell r="AK1134">
            <v>0</v>
          </cell>
          <cell r="AL1134">
            <v>0</v>
          </cell>
          <cell r="AM1134">
            <v>0</v>
          </cell>
          <cell r="AQ1134">
            <v>0</v>
          </cell>
          <cell r="AR1134">
            <v>0</v>
          </cell>
          <cell r="AS1134">
            <v>0</v>
          </cell>
          <cell r="AX1134" t="e">
            <v>#N/A</v>
          </cell>
          <cell r="AY1134" t="e">
            <v>#N/A</v>
          </cell>
          <cell r="AZ1134" t="e">
            <v>#N/A</v>
          </cell>
          <cell r="BA1134">
            <v>0</v>
          </cell>
        </row>
        <row r="1135">
          <cell r="B1135">
            <v>3779</v>
          </cell>
          <cell r="C1135" t="str">
            <v>SHAHID.</v>
          </cell>
          <cell r="D1135" t="str">
            <v>ICP A/C. 25819590</v>
          </cell>
          <cell r="E1135" t="str">
            <v>INVESTMENT CORPORATION OF PAKISTAN,</v>
          </cell>
          <cell r="F1135" t="str">
            <v>5-8, F-6/3, SULTAN AGHA KHAN ROAD</v>
          </cell>
          <cell r="G1135" t="str">
            <v>P.O. BOX NO. 2042, ISLAMABAD.</v>
          </cell>
          <cell r="K1135">
            <v>1043</v>
          </cell>
          <cell r="L1135">
            <v>1043</v>
          </cell>
          <cell r="M1135">
            <v>0</v>
          </cell>
          <cell r="N1135">
            <v>1043</v>
          </cell>
          <cell r="O1135">
            <v>261</v>
          </cell>
          <cell r="P1135">
            <v>209</v>
          </cell>
          <cell r="Q1135">
            <v>573</v>
          </cell>
          <cell r="U1135" t="str">
            <v>SHAHID.</v>
          </cell>
          <cell r="Y1135">
            <v>1043</v>
          </cell>
          <cell r="Z1135">
            <v>1043</v>
          </cell>
          <cell r="AA1135">
            <v>209</v>
          </cell>
          <cell r="AB1135" t="str">
            <v>Non Filler</v>
          </cell>
          <cell r="AE1135">
            <v>0</v>
          </cell>
          <cell r="AF1135">
            <v>0</v>
          </cell>
          <cell r="AG1135">
            <v>0</v>
          </cell>
          <cell r="AK1135">
            <v>0</v>
          </cell>
          <cell r="AL1135">
            <v>0</v>
          </cell>
          <cell r="AM1135">
            <v>0</v>
          </cell>
          <cell r="AQ1135">
            <v>0</v>
          </cell>
          <cell r="AR1135">
            <v>0</v>
          </cell>
          <cell r="AS1135">
            <v>0</v>
          </cell>
          <cell r="AX1135" t="e">
            <v>#N/A</v>
          </cell>
          <cell r="AY1135" t="e">
            <v>#N/A</v>
          </cell>
          <cell r="AZ1135" t="e">
            <v>#N/A</v>
          </cell>
          <cell r="BA1135">
            <v>0</v>
          </cell>
        </row>
        <row r="1136">
          <cell r="B1136">
            <v>3781</v>
          </cell>
          <cell r="C1136" t="str">
            <v>KHADIM HUSSAIN</v>
          </cell>
          <cell r="D1136" t="str">
            <v>RAJA SAFDAR ALI KHAN.</v>
          </cell>
          <cell r="E1136" t="str">
            <v>5-B, F/6-3, SULTAN AGHA KHAN ROAD,</v>
          </cell>
          <cell r="F1136" t="str">
            <v>ISLAMABAD.</v>
          </cell>
          <cell r="K1136">
            <v>884</v>
          </cell>
          <cell r="L1136">
            <v>884</v>
          </cell>
          <cell r="M1136">
            <v>0</v>
          </cell>
          <cell r="N1136">
            <v>884</v>
          </cell>
          <cell r="O1136">
            <v>221</v>
          </cell>
          <cell r="P1136">
            <v>177</v>
          </cell>
          <cell r="Q1136">
            <v>486</v>
          </cell>
          <cell r="U1136" t="str">
            <v>KHADIM HUSSAIN</v>
          </cell>
          <cell r="Y1136">
            <v>884</v>
          </cell>
          <cell r="Z1136">
            <v>884</v>
          </cell>
          <cell r="AA1136">
            <v>177</v>
          </cell>
          <cell r="AB1136" t="str">
            <v>Non Filler</v>
          </cell>
          <cell r="AE1136">
            <v>0</v>
          </cell>
          <cell r="AF1136">
            <v>0</v>
          </cell>
          <cell r="AG1136">
            <v>0</v>
          </cell>
          <cell r="AK1136">
            <v>0</v>
          </cell>
          <cell r="AL1136">
            <v>0</v>
          </cell>
          <cell r="AM1136">
            <v>0</v>
          </cell>
          <cell r="AQ1136">
            <v>0</v>
          </cell>
          <cell r="AR1136">
            <v>0</v>
          </cell>
          <cell r="AS1136">
            <v>0</v>
          </cell>
          <cell r="AX1136" t="e">
            <v>#N/A</v>
          </cell>
          <cell r="AY1136" t="e">
            <v>#N/A</v>
          </cell>
          <cell r="AZ1136" t="e">
            <v>#N/A</v>
          </cell>
          <cell r="BA1136">
            <v>0</v>
          </cell>
        </row>
        <row r="1137">
          <cell r="B1137">
            <v>3782</v>
          </cell>
          <cell r="C1137" t="str">
            <v>M. SAEED ULLAH KHAN.</v>
          </cell>
          <cell r="D1137" t="str">
            <v>HAMID ULLAH KHAN.</v>
          </cell>
          <cell r="E1137" t="str">
            <v>H. NO. 549, ST.45,  SECTOR G-10/4,</v>
          </cell>
          <cell r="F1137" t="str">
            <v>ISLAMABAD.</v>
          </cell>
          <cell r="K1137">
            <v>1956</v>
          </cell>
          <cell r="L1137">
            <v>1956</v>
          </cell>
          <cell r="M1137">
            <v>0</v>
          </cell>
          <cell r="N1137">
            <v>1956</v>
          </cell>
          <cell r="O1137">
            <v>489</v>
          </cell>
          <cell r="P1137">
            <v>391</v>
          </cell>
          <cell r="Q1137">
            <v>1076</v>
          </cell>
          <cell r="U1137" t="str">
            <v>M. SAEED ULLAH KHAN.</v>
          </cell>
          <cell r="Y1137">
            <v>1956</v>
          </cell>
          <cell r="Z1137">
            <v>1956</v>
          </cell>
          <cell r="AA1137">
            <v>391</v>
          </cell>
          <cell r="AB1137" t="str">
            <v>Non Filler</v>
          </cell>
          <cell r="AE1137">
            <v>0</v>
          </cell>
          <cell r="AF1137">
            <v>0</v>
          </cell>
          <cell r="AG1137">
            <v>0</v>
          </cell>
          <cell r="AK1137">
            <v>0</v>
          </cell>
          <cell r="AL1137">
            <v>0</v>
          </cell>
          <cell r="AM1137">
            <v>0</v>
          </cell>
          <cell r="AQ1137">
            <v>0</v>
          </cell>
          <cell r="AR1137">
            <v>0</v>
          </cell>
          <cell r="AS1137">
            <v>0</v>
          </cell>
          <cell r="AX1137" t="e">
            <v>#N/A</v>
          </cell>
          <cell r="AY1137" t="e">
            <v>#N/A</v>
          </cell>
          <cell r="AZ1137" t="e">
            <v>#N/A</v>
          </cell>
          <cell r="BA1137">
            <v>0</v>
          </cell>
        </row>
        <row r="1138">
          <cell r="B1138">
            <v>3783</v>
          </cell>
          <cell r="C1138" t="str">
            <v>NASEEM AKHTAR</v>
          </cell>
          <cell r="D1138" t="str">
            <v>TAI-UR  REHMAN.</v>
          </cell>
          <cell r="E1138" t="str">
            <v>NP. 59A, NEW PARIAN,</v>
          </cell>
          <cell r="F1138" t="str">
            <v>NEAR NEW KATARIAN MKT.</v>
          </cell>
          <cell r="G1138" t="str">
            <v>RAWALPINDI.</v>
          </cell>
          <cell r="K1138">
            <v>391</v>
          </cell>
          <cell r="L1138">
            <v>391</v>
          </cell>
          <cell r="M1138">
            <v>0</v>
          </cell>
          <cell r="N1138">
            <v>391</v>
          </cell>
          <cell r="O1138">
            <v>98</v>
          </cell>
          <cell r="P1138">
            <v>78</v>
          </cell>
          <cell r="Q1138">
            <v>215</v>
          </cell>
          <cell r="U1138" t="str">
            <v>NASEEM AKHTAR</v>
          </cell>
          <cell r="Y1138">
            <v>391</v>
          </cell>
          <cell r="Z1138">
            <v>391</v>
          </cell>
          <cell r="AA1138">
            <v>78</v>
          </cell>
          <cell r="AB1138" t="str">
            <v>Non Filler</v>
          </cell>
          <cell r="AE1138">
            <v>0</v>
          </cell>
          <cell r="AF1138">
            <v>0</v>
          </cell>
          <cell r="AG1138">
            <v>0</v>
          </cell>
          <cell r="AK1138">
            <v>0</v>
          </cell>
          <cell r="AL1138">
            <v>0</v>
          </cell>
          <cell r="AM1138">
            <v>0</v>
          </cell>
          <cell r="AQ1138">
            <v>0</v>
          </cell>
          <cell r="AR1138">
            <v>0</v>
          </cell>
          <cell r="AS1138">
            <v>0</v>
          </cell>
          <cell r="AX1138" t="e">
            <v>#N/A</v>
          </cell>
          <cell r="AY1138" t="e">
            <v>#N/A</v>
          </cell>
          <cell r="AZ1138" t="e">
            <v>#N/A</v>
          </cell>
          <cell r="BA1138">
            <v>0</v>
          </cell>
        </row>
        <row r="1139">
          <cell r="B1139">
            <v>3788</v>
          </cell>
          <cell r="C1139" t="str">
            <v>ZARINA SADRUDDIN.</v>
          </cell>
          <cell r="D1139" t="str">
            <v>SADRUDDIN HIRJEE.</v>
          </cell>
          <cell r="E1139" t="str">
            <v>H. NO. 533, ST NO 53, G-9-1,</v>
          </cell>
          <cell r="F1139" t="str">
            <v>ISLAMABAD.</v>
          </cell>
          <cell r="K1139">
            <v>251</v>
          </cell>
          <cell r="L1139">
            <v>251</v>
          </cell>
          <cell r="M1139">
            <v>0</v>
          </cell>
          <cell r="N1139">
            <v>251</v>
          </cell>
          <cell r="O1139">
            <v>63</v>
          </cell>
          <cell r="P1139">
            <v>50</v>
          </cell>
          <cell r="Q1139">
            <v>138</v>
          </cell>
          <cell r="U1139" t="str">
            <v>ZARINA SADRUDDIN.</v>
          </cell>
          <cell r="Y1139">
            <v>251</v>
          </cell>
          <cell r="Z1139">
            <v>251</v>
          </cell>
          <cell r="AA1139">
            <v>50</v>
          </cell>
          <cell r="AB1139" t="str">
            <v>Non Filler</v>
          </cell>
          <cell r="AE1139">
            <v>0</v>
          </cell>
          <cell r="AF1139">
            <v>0</v>
          </cell>
          <cell r="AG1139">
            <v>0</v>
          </cell>
          <cell r="AK1139">
            <v>0</v>
          </cell>
          <cell r="AL1139">
            <v>0</v>
          </cell>
          <cell r="AM1139">
            <v>0</v>
          </cell>
          <cell r="AQ1139">
            <v>0</v>
          </cell>
          <cell r="AR1139">
            <v>0</v>
          </cell>
          <cell r="AS1139">
            <v>0</v>
          </cell>
          <cell r="AX1139" t="e">
            <v>#N/A</v>
          </cell>
          <cell r="AY1139" t="e">
            <v>#N/A</v>
          </cell>
          <cell r="AZ1139" t="e">
            <v>#N/A</v>
          </cell>
          <cell r="BA1139">
            <v>0</v>
          </cell>
        </row>
        <row r="1140">
          <cell r="B1140">
            <v>3789</v>
          </cell>
          <cell r="C1140" t="str">
            <v>IMRAN TALAT.</v>
          </cell>
          <cell r="D1140" t="str">
            <v>SHUJA-UD-DIN.</v>
          </cell>
          <cell r="E1140" t="str">
            <v>64-B, SHAMALI MOHALLA,</v>
          </cell>
          <cell r="F1140" t="str">
            <v>JHELUM.</v>
          </cell>
          <cell r="K1140">
            <v>558</v>
          </cell>
          <cell r="L1140">
            <v>558</v>
          </cell>
          <cell r="M1140">
            <v>0</v>
          </cell>
          <cell r="N1140">
            <v>558</v>
          </cell>
          <cell r="O1140">
            <v>140</v>
          </cell>
          <cell r="P1140">
            <v>112</v>
          </cell>
          <cell r="Q1140">
            <v>306</v>
          </cell>
          <cell r="U1140" t="str">
            <v>IMRAN TALAT.</v>
          </cell>
          <cell r="Y1140">
            <v>558</v>
          </cell>
          <cell r="Z1140">
            <v>558</v>
          </cell>
          <cell r="AA1140">
            <v>112</v>
          </cell>
          <cell r="AB1140" t="str">
            <v>Non Filler</v>
          </cell>
          <cell r="AE1140">
            <v>0</v>
          </cell>
          <cell r="AF1140">
            <v>0</v>
          </cell>
          <cell r="AG1140">
            <v>0</v>
          </cell>
          <cell r="AK1140">
            <v>0</v>
          </cell>
          <cell r="AL1140">
            <v>0</v>
          </cell>
          <cell r="AM1140">
            <v>0</v>
          </cell>
          <cell r="AQ1140">
            <v>0</v>
          </cell>
          <cell r="AR1140">
            <v>0</v>
          </cell>
          <cell r="AS1140">
            <v>0</v>
          </cell>
          <cell r="AX1140" t="e">
            <v>#N/A</v>
          </cell>
          <cell r="AY1140" t="e">
            <v>#N/A</v>
          </cell>
          <cell r="AZ1140" t="e">
            <v>#N/A</v>
          </cell>
          <cell r="BA1140">
            <v>0</v>
          </cell>
        </row>
        <row r="1141">
          <cell r="B1141">
            <v>3791</v>
          </cell>
          <cell r="C1141" t="str">
            <v>BILQIS.</v>
          </cell>
          <cell r="D1141" t="str">
            <v>M. HANIF.</v>
          </cell>
          <cell r="E1141" t="str">
            <v>G13LY PIICHERD ROAD,</v>
          </cell>
          <cell r="F1141" t="str">
            <v>GHAS GANJI DOSAWALA COMP.</v>
          </cell>
          <cell r="G1141" t="str">
            <v>KARACHI.</v>
          </cell>
          <cell r="H1141"/>
          <cell r="I1141"/>
          <cell r="J1141"/>
          <cell r="K1141">
            <v>259</v>
          </cell>
          <cell r="L1141">
            <v>259</v>
          </cell>
          <cell r="M1141">
            <v>0</v>
          </cell>
          <cell r="N1141">
            <v>259</v>
          </cell>
          <cell r="O1141">
            <v>65</v>
          </cell>
          <cell r="P1141">
            <v>52</v>
          </cell>
          <cell r="Q1141">
            <v>142</v>
          </cell>
          <cell r="R1141"/>
          <cell r="S1141"/>
          <cell r="T1141"/>
          <cell r="U1141" t="str">
            <v>BILQIS.</v>
          </cell>
          <cell r="V1141"/>
          <cell r="W1141"/>
          <cell r="X1141"/>
          <cell r="Y1141">
            <v>259</v>
          </cell>
          <cell r="Z1141">
            <v>259</v>
          </cell>
          <cell r="AA1141">
            <v>52</v>
          </cell>
          <cell r="AB1141" t="str">
            <v>Non Filler</v>
          </cell>
          <cell r="AC1141"/>
          <cell r="AD1141"/>
          <cell r="AE1141">
            <v>0</v>
          </cell>
          <cell r="AF1141">
            <v>0</v>
          </cell>
          <cell r="AG1141">
            <v>0</v>
          </cell>
          <cell r="AH1141"/>
          <cell r="AI1141"/>
          <cell r="AJ1141"/>
          <cell r="AK1141">
            <v>0</v>
          </cell>
          <cell r="AL1141">
            <v>0</v>
          </cell>
          <cell r="AM1141">
            <v>0</v>
          </cell>
          <cell r="AN1141"/>
          <cell r="AO1141"/>
          <cell r="AP1141"/>
          <cell r="AQ1141">
            <v>0</v>
          </cell>
          <cell r="AR1141">
            <v>0</v>
          </cell>
          <cell r="AS1141">
            <v>0</v>
          </cell>
          <cell r="AT1141"/>
          <cell r="AU1141"/>
          <cell r="AV1141"/>
          <cell r="AW1141"/>
          <cell r="AX1141" t="e">
            <v>#N/A</v>
          </cell>
          <cell r="AY1141" t="e">
            <v>#N/A</v>
          </cell>
          <cell r="AZ1141" t="e">
            <v>#N/A</v>
          </cell>
          <cell r="BA1141">
            <v>0</v>
          </cell>
        </row>
        <row r="1142">
          <cell r="B1142">
            <v>3792</v>
          </cell>
          <cell r="C1142" t="str">
            <v>MUNIRA BANO.</v>
          </cell>
          <cell r="D1142" t="str">
            <v>MOHAMMED HAROON.</v>
          </cell>
          <cell r="E1142" t="str">
            <v>260 BLOCK 7/8, C.P. BERAR SOCIETY,</v>
          </cell>
          <cell r="F1142" t="str">
            <v>KARACHI 74800.</v>
          </cell>
          <cell r="G1142" t="str">
            <v>KARACHI.</v>
          </cell>
          <cell r="K1142">
            <v>104</v>
          </cell>
          <cell r="L1142">
            <v>104</v>
          </cell>
          <cell r="M1142">
            <v>0</v>
          </cell>
          <cell r="N1142">
            <v>104</v>
          </cell>
          <cell r="O1142">
            <v>26</v>
          </cell>
          <cell r="P1142">
            <v>21</v>
          </cell>
          <cell r="Q1142">
            <v>57</v>
          </cell>
          <cell r="U1142" t="str">
            <v>MUNIRA BANO.</v>
          </cell>
          <cell r="Y1142">
            <v>104</v>
          </cell>
          <cell r="Z1142">
            <v>104</v>
          </cell>
          <cell r="AA1142">
            <v>21</v>
          </cell>
          <cell r="AB1142" t="str">
            <v>Non Filler</v>
          </cell>
          <cell r="AE1142">
            <v>0</v>
          </cell>
          <cell r="AF1142">
            <v>0</v>
          </cell>
          <cell r="AG1142">
            <v>0</v>
          </cell>
          <cell r="AK1142">
            <v>0</v>
          </cell>
          <cell r="AL1142">
            <v>0</v>
          </cell>
          <cell r="AM1142">
            <v>0</v>
          </cell>
          <cell r="AQ1142">
            <v>0</v>
          </cell>
          <cell r="AR1142">
            <v>0</v>
          </cell>
          <cell r="AS1142">
            <v>0</v>
          </cell>
          <cell r="AX1142" t="e">
            <v>#N/A</v>
          </cell>
          <cell r="AY1142" t="e">
            <v>#N/A</v>
          </cell>
          <cell r="AZ1142" t="e">
            <v>#N/A</v>
          </cell>
          <cell r="BA1142">
            <v>0</v>
          </cell>
        </row>
        <row r="1143">
          <cell r="B1143">
            <v>3793</v>
          </cell>
          <cell r="C1143" t="str">
            <v>KULSOOM BAI.</v>
          </cell>
          <cell r="D1143" t="str">
            <v>MOHAMMED IQBAL.</v>
          </cell>
          <cell r="E1143" t="str">
            <v>260 BLOCK 7/8-C.P. BERAR SOCIETY,</v>
          </cell>
          <cell r="F1143" t="str">
            <v>KARACHI 74800.</v>
          </cell>
          <cell r="G1143" t="str">
            <v>KARACHI.</v>
          </cell>
          <cell r="K1143">
            <v>915</v>
          </cell>
          <cell r="L1143">
            <v>915</v>
          </cell>
          <cell r="M1143">
            <v>0</v>
          </cell>
          <cell r="N1143">
            <v>915</v>
          </cell>
          <cell r="O1143">
            <v>229</v>
          </cell>
          <cell r="P1143">
            <v>183</v>
          </cell>
          <cell r="Q1143">
            <v>503</v>
          </cell>
          <cell r="U1143" t="str">
            <v>KULSOOM BAI.</v>
          </cell>
          <cell r="Y1143">
            <v>915</v>
          </cell>
          <cell r="Z1143">
            <v>915</v>
          </cell>
          <cell r="AA1143">
            <v>183</v>
          </cell>
          <cell r="AB1143" t="str">
            <v>Non Filler</v>
          </cell>
          <cell r="AE1143">
            <v>0</v>
          </cell>
          <cell r="AF1143">
            <v>0</v>
          </cell>
          <cell r="AG1143">
            <v>0</v>
          </cell>
          <cell r="AK1143">
            <v>0</v>
          </cell>
          <cell r="AL1143">
            <v>0</v>
          </cell>
          <cell r="AM1143">
            <v>0</v>
          </cell>
          <cell r="AQ1143">
            <v>0</v>
          </cell>
          <cell r="AR1143">
            <v>0</v>
          </cell>
          <cell r="AS1143">
            <v>0</v>
          </cell>
          <cell r="AX1143" t="e">
            <v>#N/A</v>
          </cell>
          <cell r="AY1143" t="e">
            <v>#N/A</v>
          </cell>
          <cell r="AZ1143" t="e">
            <v>#N/A</v>
          </cell>
          <cell r="BA1143">
            <v>0</v>
          </cell>
        </row>
        <row r="1144">
          <cell r="B1144">
            <v>3797</v>
          </cell>
          <cell r="C1144" t="str">
            <v>ABUBAKER MERCHANT.</v>
          </cell>
          <cell r="D1144" t="str">
            <v>LATE MUHAMMED ISMAIL.</v>
          </cell>
          <cell r="E1144" t="str">
            <v>FLAT NP. D-2 AZEEM MRT,</v>
          </cell>
          <cell r="F1144" t="str">
            <v>NAZIMABAD BLOCK -IIB,</v>
          </cell>
          <cell r="G1144" t="str">
            <v>KARACHI.</v>
          </cell>
          <cell r="K1144">
            <v>251</v>
          </cell>
          <cell r="L1144">
            <v>251</v>
          </cell>
          <cell r="M1144">
            <v>0</v>
          </cell>
          <cell r="N1144">
            <v>251</v>
          </cell>
          <cell r="O1144">
            <v>63</v>
          </cell>
          <cell r="P1144">
            <v>50</v>
          </cell>
          <cell r="Q1144">
            <v>138</v>
          </cell>
          <cell r="U1144" t="str">
            <v>ABUBAKER MERCHANT.</v>
          </cell>
          <cell r="Y1144">
            <v>251</v>
          </cell>
          <cell r="Z1144">
            <v>251</v>
          </cell>
          <cell r="AA1144">
            <v>50</v>
          </cell>
          <cell r="AB1144" t="str">
            <v>Non Filler</v>
          </cell>
          <cell r="AE1144">
            <v>0</v>
          </cell>
          <cell r="AF1144">
            <v>0</v>
          </cell>
          <cell r="AG1144">
            <v>0</v>
          </cell>
          <cell r="AK1144">
            <v>0</v>
          </cell>
          <cell r="AL1144">
            <v>0</v>
          </cell>
          <cell r="AM1144">
            <v>0</v>
          </cell>
          <cell r="AQ1144">
            <v>0</v>
          </cell>
          <cell r="AR1144">
            <v>0</v>
          </cell>
          <cell r="AS1144">
            <v>0</v>
          </cell>
          <cell r="AX1144" t="e">
            <v>#N/A</v>
          </cell>
          <cell r="AY1144" t="e">
            <v>#N/A</v>
          </cell>
          <cell r="AZ1144" t="e">
            <v>#N/A</v>
          </cell>
          <cell r="BA1144">
            <v>0</v>
          </cell>
        </row>
        <row r="1145">
          <cell r="B1145">
            <v>3798</v>
          </cell>
          <cell r="C1145" t="str">
            <v>FAHMIDA.</v>
          </cell>
          <cell r="D1145" t="str">
            <v>MUHAMMED AMIN.</v>
          </cell>
          <cell r="E1145" t="str">
            <v>C/O 5-E 9/1 SHAFFAF LAUNDRY,</v>
          </cell>
          <cell r="F1145" t="str">
            <v>PAPOSH NAGAR, NAZIMABAD,</v>
          </cell>
          <cell r="G1145" t="str">
            <v>KARACHI.</v>
          </cell>
          <cell r="K1145">
            <v>391</v>
          </cell>
          <cell r="L1145">
            <v>391</v>
          </cell>
          <cell r="M1145">
            <v>0</v>
          </cell>
          <cell r="N1145">
            <v>391</v>
          </cell>
          <cell r="O1145">
            <v>98</v>
          </cell>
          <cell r="P1145">
            <v>78</v>
          </cell>
          <cell r="Q1145">
            <v>215</v>
          </cell>
          <cell r="U1145" t="str">
            <v>FAHMIDA.</v>
          </cell>
          <cell r="Y1145">
            <v>391</v>
          </cell>
          <cell r="Z1145">
            <v>391</v>
          </cell>
          <cell r="AA1145">
            <v>78</v>
          </cell>
          <cell r="AB1145" t="str">
            <v>Non Filler</v>
          </cell>
          <cell r="AE1145">
            <v>0</v>
          </cell>
          <cell r="AF1145">
            <v>0</v>
          </cell>
          <cell r="AG1145">
            <v>0</v>
          </cell>
          <cell r="AK1145">
            <v>0</v>
          </cell>
          <cell r="AL1145">
            <v>0</v>
          </cell>
          <cell r="AM1145">
            <v>0</v>
          </cell>
          <cell r="AQ1145">
            <v>0</v>
          </cell>
          <cell r="AR1145">
            <v>0</v>
          </cell>
          <cell r="AS1145">
            <v>0</v>
          </cell>
          <cell r="AX1145" t="e">
            <v>#N/A</v>
          </cell>
          <cell r="AY1145" t="e">
            <v>#N/A</v>
          </cell>
          <cell r="AZ1145" t="e">
            <v>#N/A</v>
          </cell>
          <cell r="BA1145">
            <v>0</v>
          </cell>
        </row>
        <row r="1146">
          <cell r="B1146">
            <v>3810</v>
          </cell>
          <cell r="C1146" t="str">
            <v>GUL AHMAD.</v>
          </cell>
          <cell r="D1146" t="str">
            <v>MOHAMMAD SIDDIQ.</v>
          </cell>
          <cell r="E1146" t="str">
            <v>504, SAIMA SQUARE,</v>
          </cell>
          <cell r="F1146" t="str">
            <v>FATIMA JINNAH COLONY,</v>
          </cell>
          <cell r="G1146" t="str">
            <v>KARACHI.</v>
          </cell>
          <cell r="K1146">
            <v>73</v>
          </cell>
          <cell r="L1146">
            <v>73</v>
          </cell>
          <cell r="M1146">
            <v>0</v>
          </cell>
          <cell r="N1146">
            <v>73</v>
          </cell>
          <cell r="O1146">
            <v>18</v>
          </cell>
          <cell r="P1146">
            <v>15</v>
          </cell>
          <cell r="Q1146">
            <v>40</v>
          </cell>
          <cell r="U1146" t="str">
            <v>GUL AHMAD.</v>
          </cell>
          <cell r="Y1146">
            <v>73</v>
          </cell>
          <cell r="Z1146">
            <v>73</v>
          </cell>
          <cell r="AA1146">
            <v>15</v>
          </cell>
          <cell r="AB1146" t="str">
            <v>Non Filler</v>
          </cell>
          <cell r="AE1146">
            <v>0</v>
          </cell>
          <cell r="AF1146">
            <v>0</v>
          </cell>
          <cell r="AG1146">
            <v>0</v>
          </cell>
          <cell r="AK1146">
            <v>0</v>
          </cell>
          <cell r="AL1146">
            <v>0</v>
          </cell>
          <cell r="AM1146">
            <v>0</v>
          </cell>
          <cell r="AQ1146">
            <v>0</v>
          </cell>
          <cell r="AR1146">
            <v>0</v>
          </cell>
          <cell r="AS1146">
            <v>0</v>
          </cell>
          <cell r="AX1146" t="e">
            <v>#N/A</v>
          </cell>
          <cell r="AY1146" t="e">
            <v>#N/A</v>
          </cell>
          <cell r="AZ1146" t="e">
            <v>#N/A</v>
          </cell>
          <cell r="BA1146">
            <v>0</v>
          </cell>
        </row>
        <row r="1147">
          <cell r="B1147">
            <v>3815</v>
          </cell>
          <cell r="C1147" t="str">
            <v>MUHAMMAD SALEEM.</v>
          </cell>
          <cell r="D1147" t="str">
            <v>HAJI MUHAMMAD.</v>
          </cell>
          <cell r="E1147" t="str">
            <v>HANIFA MANZIL, BR/49, BOMBAY BAZAR,</v>
          </cell>
          <cell r="F1147" t="str">
            <v>KARACHI-74000,</v>
          </cell>
          <cell r="G1147" t="str">
            <v>KARACHI.</v>
          </cell>
          <cell r="K1147">
            <v>9</v>
          </cell>
          <cell r="L1147">
            <v>9</v>
          </cell>
          <cell r="M1147">
            <v>0</v>
          </cell>
          <cell r="N1147">
            <v>9</v>
          </cell>
          <cell r="O1147">
            <v>2</v>
          </cell>
          <cell r="P1147">
            <v>2</v>
          </cell>
          <cell r="Q1147">
            <v>5</v>
          </cell>
          <cell r="U1147" t="str">
            <v>MUHAMMAD SALEEM.</v>
          </cell>
          <cell r="Y1147">
            <v>9</v>
          </cell>
          <cell r="Z1147">
            <v>9</v>
          </cell>
          <cell r="AA1147">
            <v>2</v>
          </cell>
          <cell r="AB1147" t="str">
            <v>Non Filler</v>
          </cell>
          <cell r="AE1147">
            <v>0</v>
          </cell>
          <cell r="AF1147">
            <v>0</v>
          </cell>
          <cell r="AG1147">
            <v>0</v>
          </cell>
          <cell r="AK1147">
            <v>0</v>
          </cell>
          <cell r="AL1147">
            <v>0</v>
          </cell>
          <cell r="AM1147">
            <v>0</v>
          </cell>
          <cell r="AQ1147">
            <v>0</v>
          </cell>
          <cell r="AR1147">
            <v>0</v>
          </cell>
          <cell r="AS1147">
            <v>0</v>
          </cell>
          <cell r="AX1147" t="e">
            <v>#N/A</v>
          </cell>
          <cell r="AY1147" t="e">
            <v>#N/A</v>
          </cell>
          <cell r="AZ1147" t="e">
            <v>#N/A</v>
          </cell>
          <cell r="BA1147">
            <v>0</v>
          </cell>
        </row>
        <row r="1148">
          <cell r="B1148">
            <v>3820</v>
          </cell>
          <cell r="C1148" t="str">
            <v>S.M. RAZI-UR-REHMAN.</v>
          </cell>
          <cell r="D1148" t="str">
            <v>S.M. HABIB-UR-REHMAN.</v>
          </cell>
          <cell r="E1148" t="str">
            <v>B-138, BLOCK-5, K.A.E.C.H.S.,</v>
          </cell>
          <cell r="F1148" t="str">
            <v>(BALOCH COLONY),</v>
          </cell>
          <cell r="G1148" t="str">
            <v>KARACHI.</v>
          </cell>
          <cell r="K1148">
            <v>313</v>
          </cell>
          <cell r="L1148">
            <v>313</v>
          </cell>
          <cell r="M1148">
            <v>0</v>
          </cell>
          <cell r="N1148">
            <v>313</v>
          </cell>
          <cell r="O1148">
            <v>78</v>
          </cell>
          <cell r="P1148">
            <v>63</v>
          </cell>
          <cell r="Q1148">
            <v>172</v>
          </cell>
          <cell r="U1148" t="str">
            <v>S.M. RAZI-UR-REHMAN.</v>
          </cell>
          <cell r="Y1148">
            <v>313</v>
          </cell>
          <cell r="Z1148">
            <v>313</v>
          </cell>
          <cell r="AA1148">
            <v>63</v>
          </cell>
          <cell r="AB1148" t="str">
            <v>Non Filler</v>
          </cell>
          <cell r="AE1148">
            <v>0</v>
          </cell>
          <cell r="AF1148">
            <v>0</v>
          </cell>
          <cell r="AG1148">
            <v>0</v>
          </cell>
          <cell r="AK1148">
            <v>0</v>
          </cell>
          <cell r="AL1148">
            <v>0</v>
          </cell>
          <cell r="AM1148">
            <v>0</v>
          </cell>
          <cell r="AQ1148">
            <v>0</v>
          </cell>
          <cell r="AR1148">
            <v>0</v>
          </cell>
          <cell r="AS1148">
            <v>0</v>
          </cell>
          <cell r="AX1148" t="e">
            <v>#N/A</v>
          </cell>
          <cell r="AY1148" t="e">
            <v>#N/A</v>
          </cell>
          <cell r="AZ1148" t="e">
            <v>#N/A</v>
          </cell>
          <cell r="BA1148">
            <v>0</v>
          </cell>
        </row>
        <row r="1149">
          <cell r="B1149">
            <v>3821</v>
          </cell>
          <cell r="C1149" t="str">
            <v>MOHAMMAD ISHRAT HUSSAIN SIDDIQI.</v>
          </cell>
          <cell r="D1149" t="str">
            <v>MOHAMMAD RAZA HUSSAIN (LATE).</v>
          </cell>
          <cell r="E1149" t="str">
            <v>C/O. K.T.L. 1ST FLOOR,</v>
          </cell>
          <cell r="F1149" t="str">
            <v>12 MANDIWALA CHAMBERS, TALPUR ROAD,</v>
          </cell>
          <cell r="G1149" t="str">
            <v>KARACHI.</v>
          </cell>
          <cell r="K1149">
            <v>391</v>
          </cell>
          <cell r="L1149">
            <v>391</v>
          </cell>
          <cell r="M1149">
            <v>0</v>
          </cell>
          <cell r="N1149">
            <v>391</v>
          </cell>
          <cell r="O1149">
            <v>98</v>
          </cell>
          <cell r="P1149">
            <v>78</v>
          </cell>
          <cell r="Q1149">
            <v>215</v>
          </cell>
          <cell r="U1149" t="str">
            <v>MOHAMMAD ISHRAT HUSSAIN SIDDIQI.</v>
          </cell>
          <cell r="Y1149">
            <v>391</v>
          </cell>
          <cell r="Z1149">
            <v>391</v>
          </cell>
          <cell r="AA1149">
            <v>78</v>
          </cell>
          <cell r="AB1149" t="str">
            <v>Non Filler</v>
          </cell>
          <cell r="AE1149">
            <v>0</v>
          </cell>
          <cell r="AF1149">
            <v>0</v>
          </cell>
          <cell r="AG1149">
            <v>0</v>
          </cell>
          <cell r="AK1149">
            <v>0</v>
          </cell>
          <cell r="AL1149">
            <v>0</v>
          </cell>
          <cell r="AM1149">
            <v>0</v>
          </cell>
          <cell r="AQ1149">
            <v>0</v>
          </cell>
          <cell r="AR1149">
            <v>0</v>
          </cell>
          <cell r="AS1149">
            <v>0</v>
          </cell>
          <cell r="AX1149" t="e">
            <v>#N/A</v>
          </cell>
          <cell r="AY1149" t="e">
            <v>#N/A</v>
          </cell>
          <cell r="AZ1149" t="e">
            <v>#N/A</v>
          </cell>
          <cell r="BA1149">
            <v>0</v>
          </cell>
        </row>
        <row r="1150">
          <cell r="B1150">
            <v>3828</v>
          </cell>
          <cell r="C1150" t="str">
            <v>IQBAL MEMON.</v>
          </cell>
          <cell r="D1150" t="str">
            <v>ABDUL GAFFAR MEMON.</v>
          </cell>
          <cell r="E1150" t="str">
            <v>16-HAJI MANSION FRERE ROAD,</v>
          </cell>
          <cell r="F1150" t="str">
            <v>KARACHI.</v>
          </cell>
          <cell r="K1150">
            <v>391</v>
          </cell>
          <cell r="L1150">
            <v>391</v>
          </cell>
          <cell r="M1150">
            <v>0</v>
          </cell>
          <cell r="N1150">
            <v>391</v>
          </cell>
          <cell r="O1150">
            <v>98</v>
          </cell>
          <cell r="P1150">
            <v>78</v>
          </cell>
          <cell r="Q1150">
            <v>215</v>
          </cell>
          <cell r="U1150" t="str">
            <v>IQBAL MEMON.</v>
          </cell>
          <cell r="Y1150">
            <v>391</v>
          </cell>
          <cell r="Z1150">
            <v>391</v>
          </cell>
          <cell r="AA1150">
            <v>78</v>
          </cell>
          <cell r="AB1150" t="str">
            <v>Non Filler</v>
          </cell>
          <cell r="AE1150">
            <v>0</v>
          </cell>
          <cell r="AF1150">
            <v>0</v>
          </cell>
          <cell r="AG1150">
            <v>0</v>
          </cell>
          <cell r="AK1150">
            <v>0</v>
          </cell>
          <cell r="AL1150">
            <v>0</v>
          </cell>
          <cell r="AM1150">
            <v>0</v>
          </cell>
          <cell r="AQ1150">
            <v>0</v>
          </cell>
          <cell r="AR1150">
            <v>0</v>
          </cell>
          <cell r="AS1150">
            <v>0</v>
          </cell>
          <cell r="AX1150" t="e">
            <v>#N/A</v>
          </cell>
          <cell r="AY1150" t="e">
            <v>#N/A</v>
          </cell>
          <cell r="AZ1150" t="e">
            <v>#N/A</v>
          </cell>
          <cell r="BA1150">
            <v>0</v>
          </cell>
        </row>
        <row r="1151">
          <cell r="B1151">
            <v>3829</v>
          </cell>
          <cell r="C1151" t="str">
            <v>SAQLAIN MUSTAFA</v>
          </cell>
          <cell r="D1151" t="str">
            <v>SIBTE HASSAN.</v>
          </cell>
          <cell r="E1151" t="str">
            <v>R-459, SECTOR-8, NORTH KARACHI.</v>
          </cell>
          <cell r="F1151" t="str">
            <v>KARACHI.</v>
          </cell>
          <cell r="K1151">
            <v>1956</v>
          </cell>
          <cell r="L1151">
            <v>1956</v>
          </cell>
          <cell r="M1151">
            <v>0</v>
          </cell>
          <cell r="N1151">
            <v>1956</v>
          </cell>
          <cell r="O1151">
            <v>489</v>
          </cell>
          <cell r="P1151">
            <v>391</v>
          </cell>
          <cell r="Q1151">
            <v>1076</v>
          </cell>
          <cell r="U1151" t="str">
            <v>SAQLAIN MUSTAFA</v>
          </cell>
          <cell r="Y1151">
            <v>1956</v>
          </cell>
          <cell r="Z1151">
            <v>1956</v>
          </cell>
          <cell r="AA1151">
            <v>391</v>
          </cell>
          <cell r="AB1151" t="str">
            <v>Non Filler</v>
          </cell>
          <cell r="AE1151">
            <v>0</v>
          </cell>
          <cell r="AF1151">
            <v>0</v>
          </cell>
          <cell r="AG1151">
            <v>0</v>
          </cell>
          <cell r="AK1151">
            <v>0</v>
          </cell>
          <cell r="AL1151">
            <v>0</v>
          </cell>
          <cell r="AM1151">
            <v>0</v>
          </cell>
          <cell r="AQ1151">
            <v>0</v>
          </cell>
          <cell r="AR1151">
            <v>0</v>
          </cell>
          <cell r="AS1151">
            <v>0</v>
          </cell>
          <cell r="AX1151" t="e">
            <v>#N/A</v>
          </cell>
          <cell r="AY1151" t="e">
            <v>#N/A</v>
          </cell>
          <cell r="AZ1151" t="e">
            <v>#N/A</v>
          </cell>
          <cell r="BA1151">
            <v>0</v>
          </cell>
        </row>
        <row r="1152">
          <cell r="B1152">
            <v>3830</v>
          </cell>
          <cell r="C1152" t="str">
            <v>SALMAN LATIF.</v>
          </cell>
          <cell r="D1152" t="str">
            <v>ABDUL KHALIQ LATIF.</v>
          </cell>
          <cell r="E1152" t="str">
            <v>IV G 1/4, NAZIMABAD NO.4,</v>
          </cell>
          <cell r="F1152" t="str">
            <v>KARACHI.</v>
          </cell>
          <cell r="G1152"/>
          <cell r="H1152"/>
          <cell r="I1152"/>
          <cell r="J1152"/>
          <cell r="K1152">
            <v>655</v>
          </cell>
          <cell r="L1152">
            <v>655</v>
          </cell>
          <cell r="M1152">
            <v>0</v>
          </cell>
          <cell r="N1152">
            <v>655</v>
          </cell>
          <cell r="O1152">
            <v>164</v>
          </cell>
          <cell r="P1152">
            <v>131</v>
          </cell>
          <cell r="Q1152">
            <v>360</v>
          </cell>
          <cell r="R1152"/>
          <cell r="S1152"/>
          <cell r="T1152"/>
          <cell r="U1152" t="str">
            <v>SALMAN LATIF.</v>
          </cell>
          <cell r="V1152"/>
          <cell r="W1152"/>
          <cell r="X1152"/>
          <cell r="Y1152">
            <v>655</v>
          </cell>
          <cell r="Z1152">
            <v>655</v>
          </cell>
          <cell r="AA1152">
            <v>131</v>
          </cell>
          <cell r="AB1152" t="str">
            <v>Non Filler</v>
          </cell>
          <cell r="AC1152"/>
          <cell r="AD1152"/>
          <cell r="AE1152">
            <v>0</v>
          </cell>
          <cell r="AF1152">
            <v>0</v>
          </cell>
          <cell r="AG1152">
            <v>0</v>
          </cell>
          <cell r="AH1152"/>
          <cell r="AI1152"/>
          <cell r="AJ1152"/>
          <cell r="AK1152">
            <v>0</v>
          </cell>
          <cell r="AL1152">
            <v>0</v>
          </cell>
          <cell r="AM1152">
            <v>0</v>
          </cell>
          <cell r="AN1152"/>
          <cell r="AO1152"/>
          <cell r="AP1152"/>
          <cell r="AQ1152">
            <v>0</v>
          </cell>
          <cell r="AR1152">
            <v>0</v>
          </cell>
          <cell r="AS1152">
            <v>0</v>
          </cell>
          <cell r="AT1152"/>
          <cell r="AU1152"/>
          <cell r="AV1152"/>
          <cell r="AW1152"/>
          <cell r="AX1152" t="e">
            <v>#N/A</v>
          </cell>
          <cell r="AY1152" t="e">
            <v>#N/A</v>
          </cell>
          <cell r="AZ1152" t="e">
            <v>#N/A</v>
          </cell>
          <cell r="BA1152">
            <v>0</v>
          </cell>
        </row>
        <row r="1153">
          <cell r="B1153">
            <v>3836</v>
          </cell>
          <cell r="C1153" t="str">
            <v>ABIDA YOUNUS</v>
          </cell>
          <cell r="D1153" t="str">
            <v>MOHAMMAD YOUNUS</v>
          </cell>
          <cell r="E1153" t="str">
            <v>H.NO. 742/473 ST. 11,</v>
          </cell>
          <cell r="F1153" t="str">
            <v>MAIN BAZAR, NISAR COLONY</v>
          </cell>
          <cell r="G1153" t="str">
            <v>FAISALABAD</v>
          </cell>
          <cell r="K1153">
            <v>913</v>
          </cell>
          <cell r="L1153">
            <v>913</v>
          </cell>
          <cell r="M1153">
            <v>0</v>
          </cell>
          <cell r="N1153">
            <v>913</v>
          </cell>
          <cell r="O1153">
            <v>228</v>
          </cell>
          <cell r="P1153">
            <v>183</v>
          </cell>
          <cell r="Q1153">
            <v>502</v>
          </cell>
          <cell r="U1153" t="str">
            <v>ABIDA YOUNUS</v>
          </cell>
          <cell r="Y1153">
            <v>913</v>
          </cell>
          <cell r="Z1153">
            <v>913</v>
          </cell>
          <cell r="AA1153">
            <v>183</v>
          </cell>
          <cell r="AB1153" t="str">
            <v>Non Filler</v>
          </cell>
          <cell r="AE1153">
            <v>0</v>
          </cell>
          <cell r="AF1153">
            <v>0</v>
          </cell>
          <cell r="AG1153">
            <v>0</v>
          </cell>
          <cell r="AK1153">
            <v>0</v>
          </cell>
          <cell r="AL1153">
            <v>0</v>
          </cell>
          <cell r="AM1153">
            <v>0</v>
          </cell>
          <cell r="AQ1153">
            <v>0</v>
          </cell>
          <cell r="AR1153">
            <v>0</v>
          </cell>
          <cell r="AS1153">
            <v>0</v>
          </cell>
          <cell r="AX1153" t="e">
            <v>#N/A</v>
          </cell>
          <cell r="AY1153" t="e">
            <v>#N/A</v>
          </cell>
          <cell r="AZ1153" t="e">
            <v>#N/A</v>
          </cell>
          <cell r="BA1153">
            <v>0</v>
          </cell>
        </row>
        <row r="1154">
          <cell r="B1154">
            <v>3838</v>
          </cell>
          <cell r="C1154" t="str">
            <v>MOHAMMAD IQBAL</v>
          </cell>
          <cell r="D1154" t="str">
            <v>HAQ NAWAZ</v>
          </cell>
          <cell r="E1154" t="str">
            <v>JAHANGIR OIL MILLS</v>
          </cell>
          <cell r="F1154" t="str">
            <v>SUMMUNDRI ROAD, FAISALABAD.</v>
          </cell>
          <cell r="K1154">
            <v>251</v>
          </cell>
          <cell r="L1154">
            <v>251</v>
          </cell>
          <cell r="M1154">
            <v>0</v>
          </cell>
          <cell r="N1154">
            <v>251</v>
          </cell>
          <cell r="O1154">
            <v>63</v>
          </cell>
          <cell r="P1154">
            <v>50</v>
          </cell>
          <cell r="Q1154">
            <v>138</v>
          </cell>
          <cell r="U1154" t="str">
            <v>MOHAMMAD IQBAL</v>
          </cell>
          <cell r="Y1154">
            <v>251</v>
          </cell>
          <cell r="Z1154">
            <v>251</v>
          </cell>
          <cell r="AA1154">
            <v>50</v>
          </cell>
          <cell r="AB1154" t="str">
            <v>Non Filler</v>
          </cell>
          <cell r="AE1154">
            <v>0</v>
          </cell>
          <cell r="AF1154">
            <v>0</v>
          </cell>
          <cell r="AG1154">
            <v>0</v>
          </cell>
          <cell r="AK1154">
            <v>0</v>
          </cell>
          <cell r="AL1154">
            <v>0</v>
          </cell>
          <cell r="AM1154">
            <v>0</v>
          </cell>
          <cell r="AQ1154">
            <v>0</v>
          </cell>
          <cell r="AR1154">
            <v>0</v>
          </cell>
          <cell r="AS1154">
            <v>0</v>
          </cell>
          <cell r="AX1154" t="e">
            <v>#N/A</v>
          </cell>
          <cell r="AY1154" t="e">
            <v>#N/A</v>
          </cell>
          <cell r="AZ1154" t="e">
            <v>#N/A</v>
          </cell>
          <cell r="BA1154">
            <v>0</v>
          </cell>
        </row>
        <row r="1155">
          <cell r="B1155">
            <v>3843</v>
          </cell>
          <cell r="C1155" t="str">
            <v>SHAFAT HYDRI</v>
          </cell>
          <cell r="D1155" t="str">
            <v>HIDAYAT HYDRI</v>
          </cell>
          <cell r="E1155" t="str">
            <v>R-544 BLOCK-B,</v>
          </cell>
          <cell r="F1155" t="str">
            <v>F.B.AREA, KARACHI.</v>
          </cell>
          <cell r="K1155">
            <v>1956</v>
          </cell>
          <cell r="L1155">
            <v>1956</v>
          </cell>
          <cell r="M1155">
            <v>0</v>
          </cell>
          <cell r="N1155">
            <v>1956</v>
          </cell>
          <cell r="O1155">
            <v>489</v>
          </cell>
          <cell r="P1155">
            <v>391</v>
          </cell>
          <cell r="Q1155">
            <v>1076</v>
          </cell>
          <cell r="U1155" t="str">
            <v>SHAFAT HYDRI</v>
          </cell>
          <cell r="Y1155">
            <v>1956</v>
          </cell>
          <cell r="Z1155">
            <v>1956</v>
          </cell>
          <cell r="AA1155">
            <v>391</v>
          </cell>
          <cell r="AB1155" t="str">
            <v>Non Filler</v>
          </cell>
          <cell r="AE1155">
            <v>0</v>
          </cell>
          <cell r="AF1155">
            <v>0</v>
          </cell>
          <cell r="AG1155">
            <v>0</v>
          </cell>
          <cell r="AK1155">
            <v>0</v>
          </cell>
          <cell r="AL1155">
            <v>0</v>
          </cell>
          <cell r="AM1155">
            <v>0</v>
          </cell>
          <cell r="AQ1155">
            <v>0</v>
          </cell>
          <cell r="AR1155">
            <v>0</v>
          </cell>
          <cell r="AS1155">
            <v>0</v>
          </cell>
          <cell r="AX1155" t="e">
            <v>#N/A</v>
          </cell>
          <cell r="AY1155" t="e">
            <v>#N/A</v>
          </cell>
          <cell r="AZ1155" t="e">
            <v>#N/A</v>
          </cell>
          <cell r="BA1155">
            <v>0</v>
          </cell>
        </row>
        <row r="1156">
          <cell r="B1156">
            <v>3845</v>
          </cell>
          <cell r="C1156" t="str">
            <v>MUZAFFAR ALI MIRZA</v>
          </cell>
          <cell r="D1156" t="str">
            <v>KARIM BUKHSH MIRZA</v>
          </cell>
          <cell r="E1156" t="str">
            <v>1053/D HAIDRY CHOWK</v>
          </cell>
          <cell r="F1156" t="str">
            <v>SATTELLITE TOWN, RAWALPINDI</v>
          </cell>
          <cell r="K1156">
            <v>1303</v>
          </cell>
          <cell r="L1156">
            <v>1303</v>
          </cell>
          <cell r="M1156">
            <v>0</v>
          </cell>
          <cell r="N1156">
            <v>1303</v>
          </cell>
          <cell r="O1156">
            <v>326</v>
          </cell>
          <cell r="P1156">
            <v>261</v>
          </cell>
          <cell r="Q1156">
            <v>716</v>
          </cell>
          <cell r="U1156" t="str">
            <v>MUZAFFAR ALI MIRZA</v>
          </cell>
          <cell r="Y1156">
            <v>1303</v>
          </cell>
          <cell r="Z1156">
            <v>1303</v>
          </cell>
          <cell r="AA1156">
            <v>261</v>
          </cell>
          <cell r="AB1156" t="str">
            <v>Non Filler</v>
          </cell>
          <cell r="AE1156">
            <v>0</v>
          </cell>
          <cell r="AF1156">
            <v>0</v>
          </cell>
          <cell r="AG1156">
            <v>0</v>
          </cell>
          <cell r="AK1156">
            <v>0</v>
          </cell>
          <cell r="AL1156">
            <v>0</v>
          </cell>
          <cell r="AM1156">
            <v>0</v>
          </cell>
          <cell r="AQ1156">
            <v>0</v>
          </cell>
          <cell r="AR1156">
            <v>0</v>
          </cell>
          <cell r="AS1156">
            <v>0</v>
          </cell>
          <cell r="AX1156" t="e">
            <v>#N/A</v>
          </cell>
          <cell r="AY1156" t="e">
            <v>#N/A</v>
          </cell>
          <cell r="AZ1156" t="e">
            <v>#N/A</v>
          </cell>
          <cell r="BA1156">
            <v>0</v>
          </cell>
        </row>
        <row r="1157">
          <cell r="B1157">
            <v>3847</v>
          </cell>
          <cell r="C1157" t="str">
            <v>NAVEED IFTIKHAR SHERWANI</v>
          </cell>
          <cell r="D1157" t="str">
            <v>IFTIKHAR A.K. SHERWANI</v>
          </cell>
          <cell r="E1157" t="str">
            <v>FAYSAL ISLAMIC BANK</v>
          </cell>
          <cell r="F1157" t="str">
            <v>I.I. CHUNDRIGAR ROAD,</v>
          </cell>
          <cell r="G1157" t="str">
            <v>KARACHI.</v>
          </cell>
          <cell r="K1157">
            <v>391</v>
          </cell>
          <cell r="L1157">
            <v>391</v>
          </cell>
          <cell r="M1157">
            <v>0</v>
          </cell>
          <cell r="N1157">
            <v>391</v>
          </cell>
          <cell r="O1157">
            <v>98</v>
          </cell>
          <cell r="P1157">
            <v>78</v>
          </cell>
          <cell r="Q1157">
            <v>215</v>
          </cell>
          <cell r="U1157" t="str">
            <v>NAVEED IFTIKHAR SHERWANI</v>
          </cell>
          <cell r="Y1157">
            <v>391</v>
          </cell>
          <cell r="Z1157">
            <v>391</v>
          </cell>
          <cell r="AA1157">
            <v>78</v>
          </cell>
          <cell r="AB1157" t="str">
            <v>Non Filler</v>
          </cell>
          <cell r="AE1157">
            <v>0</v>
          </cell>
          <cell r="AF1157">
            <v>0</v>
          </cell>
          <cell r="AG1157">
            <v>0</v>
          </cell>
          <cell r="AK1157">
            <v>0</v>
          </cell>
          <cell r="AL1157">
            <v>0</v>
          </cell>
          <cell r="AM1157">
            <v>0</v>
          </cell>
          <cell r="AQ1157">
            <v>0</v>
          </cell>
          <cell r="AR1157">
            <v>0</v>
          </cell>
          <cell r="AS1157">
            <v>0</v>
          </cell>
          <cell r="AX1157" t="e">
            <v>#N/A</v>
          </cell>
          <cell r="AY1157" t="e">
            <v>#N/A</v>
          </cell>
          <cell r="AZ1157" t="e">
            <v>#N/A</v>
          </cell>
          <cell r="BA1157">
            <v>0</v>
          </cell>
        </row>
        <row r="1158">
          <cell r="B1158">
            <v>3853</v>
          </cell>
          <cell r="C1158" t="str">
            <v>SAMAR SULTAN</v>
          </cell>
          <cell r="D1158" t="str">
            <v>MOHD MOBIN</v>
          </cell>
          <cell r="E1158" t="str">
            <v>UNION EXPORTS (PVT) LTD.</v>
          </cell>
          <cell r="F1158" t="str">
            <v>D-204/A, S.I.T.E</v>
          </cell>
          <cell r="G1158" t="str">
            <v>KARACHI.</v>
          </cell>
          <cell r="K1158">
            <v>391</v>
          </cell>
          <cell r="L1158">
            <v>391</v>
          </cell>
          <cell r="M1158">
            <v>0</v>
          </cell>
          <cell r="N1158">
            <v>391</v>
          </cell>
          <cell r="O1158">
            <v>98</v>
          </cell>
          <cell r="P1158">
            <v>78</v>
          </cell>
          <cell r="Q1158">
            <v>215</v>
          </cell>
          <cell r="U1158" t="str">
            <v>SAMAR SULTAN</v>
          </cell>
          <cell r="Y1158">
            <v>391</v>
          </cell>
          <cell r="Z1158">
            <v>391</v>
          </cell>
          <cell r="AA1158">
            <v>78</v>
          </cell>
          <cell r="AB1158" t="str">
            <v>Non Filler</v>
          </cell>
          <cell r="AE1158">
            <v>0</v>
          </cell>
          <cell r="AF1158">
            <v>0</v>
          </cell>
          <cell r="AG1158">
            <v>0</v>
          </cell>
          <cell r="AK1158">
            <v>0</v>
          </cell>
          <cell r="AL1158">
            <v>0</v>
          </cell>
          <cell r="AM1158">
            <v>0</v>
          </cell>
          <cell r="AQ1158">
            <v>0</v>
          </cell>
          <cell r="AR1158">
            <v>0</v>
          </cell>
          <cell r="AS1158">
            <v>0</v>
          </cell>
          <cell r="AX1158" t="e">
            <v>#N/A</v>
          </cell>
          <cell r="AY1158" t="e">
            <v>#N/A</v>
          </cell>
          <cell r="AZ1158" t="e">
            <v>#N/A</v>
          </cell>
          <cell r="BA1158">
            <v>0</v>
          </cell>
        </row>
        <row r="1159">
          <cell r="B1159">
            <v>3860</v>
          </cell>
          <cell r="C1159" t="str">
            <v>MUHAMMAD ASLAM</v>
          </cell>
          <cell r="D1159" t="str">
            <v>MALIK MUHAMMAD BUKHSH</v>
          </cell>
          <cell r="E1159" t="str">
            <v>B-68 PIONEER ARCADE 4TH FLOOR</v>
          </cell>
          <cell r="F1159" t="str">
            <v>DEHGUJRO ABUL HASAN ISPHANI RD.,</v>
          </cell>
          <cell r="G1159" t="str">
            <v>KARACHI.</v>
          </cell>
          <cell r="K1159">
            <v>391</v>
          </cell>
          <cell r="L1159">
            <v>391</v>
          </cell>
          <cell r="M1159">
            <v>0</v>
          </cell>
          <cell r="N1159">
            <v>391</v>
          </cell>
          <cell r="O1159">
            <v>98</v>
          </cell>
          <cell r="P1159">
            <v>59</v>
          </cell>
          <cell r="Q1159">
            <v>234</v>
          </cell>
          <cell r="U1159" t="str">
            <v>MUHAMMAD ASLAM</v>
          </cell>
          <cell r="V1159" t="str">
            <v>4200005419895</v>
          </cell>
          <cell r="Y1159">
            <v>391</v>
          </cell>
          <cell r="Z1159">
            <v>391</v>
          </cell>
          <cell r="AA1159">
            <v>59</v>
          </cell>
          <cell r="AB1159" t="str">
            <v>Filler</v>
          </cell>
          <cell r="AE1159">
            <v>0</v>
          </cell>
          <cell r="AF1159">
            <v>0</v>
          </cell>
          <cell r="AG1159">
            <v>0</v>
          </cell>
          <cell r="AK1159">
            <v>0</v>
          </cell>
          <cell r="AL1159">
            <v>0</v>
          </cell>
          <cell r="AM1159">
            <v>0</v>
          </cell>
          <cell r="AQ1159">
            <v>0</v>
          </cell>
          <cell r="AR1159">
            <v>0</v>
          </cell>
          <cell r="AS1159">
            <v>0</v>
          </cell>
          <cell r="AX1159" t="e">
            <v>#N/A</v>
          </cell>
          <cell r="AY1159" t="e">
            <v>#N/A</v>
          </cell>
          <cell r="AZ1159" t="e">
            <v>#N/A</v>
          </cell>
          <cell r="BA1159">
            <v>0</v>
          </cell>
        </row>
        <row r="1160">
          <cell r="B1160">
            <v>3875</v>
          </cell>
          <cell r="C1160" t="str">
            <v>MUHAMMAD SALEEM</v>
          </cell>
          <cell r="D1160" t="str">
            <v>MUHAMMAD AMIN</v>
          </cell>
          <cell r="E1160" t="str">
            <v>38-A, BRIDGE COLONY</v>
          </cell>
          <cell r="F1160" t="str">
            <v>LAHORE CANTT.</v>
          </cell>
          <cell r="K1160">
            <v>391</v>
          </cell>
          <cell r="L1160">
            <v>391</v>
          </cell>
          <cell r="M1160">
            <v>0</v>
          </cell>
          <cell r="N1160">
            <v>391</v>
          </cell>
          <cell r="O1160">
            <v>98</v>
          </cell>
          <cell r="P1160">
            <v>78</v>
          </cell>
          <cell r="Q1160">
            <v>215</v>
          </cell>
          <cell r="U1160" t="str">
            <v>MUHAMMAD SALEEM</v>
          </cell>
          <cell r="Y1160">
            <v>391</v>
          </cell>
          <cell r="Z1160">
            <v>391</v>
          </cell>
          <cell r="AA1160">
            <v>78</v>
          </cell>
          <cell r="AB1160" t="str">
            <v>Non Filler</v>
          </cell>
          <cell r="AE1160">
            <v>0</v>
          </cell>
          <cell r="AF1160">
            <v>0</v>
          </cell>
          <cell r="AG1160">
            <v>0</v>
          </cell>
          <cell r="AK1160">
            <v>0</v>
          </cell>
          <cell r="AL1160">
            <v>0</v>
          </cell>
          <cell r="AM1160">
            <v>0</v>
          </cell>
          <cell r="AQ1160">
            <v>0</v>
          </cell>
          <cell r="AR1160">
            <v>0</v>
          </cell>
          <cell r="AS1160">
            <v>0</v>
          </cell>
          <cell r="AX1160" t="e">
            <v>#N/A</v>
          </cell>
          <cell r="AY1160" t="e">
            <v>#N/A</v>
          </cell>
          <cell r="AZ1160" t="e">
            <v>#N/A</v>
          </cell>
          <cell r="BA1160">
            <v>0</v>
          </cell>
        </row>
        <row r="1161">
          <cell r="B1161">
            <v>3876</v>
          </cell>
          <cell r="C1161" t="str">
            <v>M. NAWAZ</v>
          </cell>
          <cell r="D1161" t="str">
            <v>ALLAH DITA</v>
          </cell>
          <cell r="E1161" t="str">
            <v>R-NO. 27, 1ST FLOOR</v>
          </cell>
          <cell r="F1161" t="str">
            <v>HAFEEZ CENTRE, GULBERG</v>
          </cell>
          <cell r="G1161" t="str">
            <v>LAHORE.</v>
          </cell>
          <cell r="H1161"/>
          <cell r="I1161"/>
          <cell r="J1161"/>
          <cell r="K1161">
            <v>1956</v>
          </cell>
          <cell r="L1161">
            <v>1956</v>
          </cell>
          <cell r="M1161">
            <v>0</v>
          </cell>
          <cell r="N1161">
            <v>1956</v>
          </cell>
          <cell r="O1161">
            <v>489</v>
          </cell>
          <cell r="P1161">
            <v>391</v>
          </cell>
          <cell r="Q1161">
            <v>1076</v>
          </cell>
          <cell r="R1161"/>
          <cell r="S1161"/>
          <cell r="T1161"/>
          <cell r="U1161" t="str">
            <v>M. NAWAZ</v>
          </cell>
          <cell r="V1161"/>
          <cell r="W1161"/>
          <cell r="X1161"/>
          <cell r="Y1161">
            <v>1956</v>
          </cell>
          <cell r="Z1161">
            <v>1956</v>
          </cell>
          <cell r="AA1161">
            <v>391</v>
          </cell>
          <cell r="AB1161" t="str">
            <v>Non Filler</v>
          </cell>
          <cell r="AC1161"/>
          <cell r="AD1161"/>
          <cell r="AE1161">
            <v>0</v>
          </cell>
          <cell r="AF1161">
            <v>0</v>
          </cell>
          <cell r="AG1161">
            <v>0</v>
          </cell>
          <cell r="AH1161"/>
          <cell r="AI1161"/>
          <cell r="AJ1161"/>
          <cell r="AK1161">
            <v>0</v>
          </cell>
          <cell r="AL1161">
            <v>0</v>
          </cell>
          <cell r="AM1161">
            <v>0</v>
          </cell>
          <cell r="AN1161"/>
          <cell r="AO1161"/>
          <cell r="AP1161"/>
          <cell r="AQ1161">
            <v>0</v>
          </cell>
          <cell r="AR1161">
            <v>0</v>
          </cell>
          <cell r="AS1161">
            <v>0</v>
          </cell>
          <cell r="AT1161"/>
          <cell r="AU1161"/>
          <cell r="AV1161"/>
          <cell r="AW1161"/>
          <cell r="AX1161" t="e">
            <v>#N/A</v>
          </cell>
          <cell r="AY1161" t="e">
            <v>#N/A</v>
          </cell>
          <cell r="AZ1161" t="e">
            <v>#N/A</v>
          </cell>
          <cell r="BA1161">
            <v>0</v>
          </cell>
        </row>
        <row r="1162">
          <cell r="B1162">
            <v>3878</v>
          </cell>
          <cell r="C1162" t="str">
            <v>MOHD SHAFIQUE</v>
          </cell>
          <cell r="D1162" t="str">
            <v>NAZIR  AHMED</v>
          </cell>
          <cell r="E1162" t="str">
            <v>38-A, BRIDGE COLONY</v>
          </cell>
          <cell r="F1162" t="str">
            <v>LAHORE CANTT.</v>
          </cell>
          <cell r="K1162">
            <v>313</v>
          </cell>
          <cell r="L1162">
            <v>313</v>
          </cell>
          <cell r="M1162">
            <v>0</v>
          </cell>
          <cell r="N1162">
            <v>313</v>
          </cell>
          <cell r="O1162">
            <v>78</v>
          </cell>
          <cell r="P1162">
            <v>63</v>
          </cell>
          <cell r="Q1162">
            <v>172</v>
          </cell>
          <cell r="U1162" t="str">
            <v>MOHD SHAFIQUE</v>
          </cell>
          <cell r="Y1162">
            <v>313</v>
          </cell>
          <cell r="Z1162">
            <v>313</v>
          </cell>
          <cell r="AA1162">
            <v>63</v>
          </cell>
          <cell r="AB1162" t="str">
            <v>Non Filler</v>
          </cell>
          <cell r="AE1162">
            <v>0</v>
          </cell>
          <cell r="AF1162">
            <v>0</v>
          </cell>
          <cell r="AG1162">
            <v>0</v>
          </cell>
          <cell r="AK1162">
            <v>0</v>
          </cell>
          <cell r="AL1162">
            <v>0</v>
          </cell>
          <cell r="AM1162">
            <v>0</v>
          </cell>
          <cell r="AQ1162">
            <v>0</v>
          </cell>
          <cell r="AR1162">
            <v>0</v>
          </cell>
          <cell r="AS1162">
            <v>0</v>
          </cell>
          <cell r="AX1162" t="e">
            <v>#N/A</v>
          </cell>
          <cell r="AY1162" t="e">
            <v>#N/A</v>
          </cell>
          <cell r="AZ1162" t="e">
            <v>#N/A</v>
          </cell>
          <cell r="BA1162">
            <v>0</v>
          </cell>
        </row>
        <row r="1163">
          <cell r="B1163">
            <v>3879</v>
          </cell>
          <cell r="C1163" t="str">
            <v>M. MUNEER KHAN</v>
          </cell>
          <cell r="D1163" t="str">
            <v>ALLAH BAKSH</v>
          </cell>
          <cell r="E1163" t="str">
            <v>38-A, BRIDGE COLONY</v>
          </cell>
          <cell r="F1163" t="str">
            <v>LAHORE CANTT.</v>
          </cell>
          <cell r="K1163">
            <v>391</v>
          </cell>
          <cell r="L1163">
            <v>391</v>
          </cell>
          <cell r="M1163">
            <v>0</v>
          </cell>
          <cell r="N1163">
            <v>391</v>
          </cell>
          <cell r="O1163">
            <v>98</v>
          </cell>
          <cell r="P1163">
            <v>78</v>
          </cell>
          <cell r="Q1163">
            <v>215</v>
          </cell>
          <cell r="U1163" t="str">
            <v>M. MUNEER KHAN</v>
          </cell>
          <cell r="Y1163">
            <v>391</v>
          </cell>
          <cell r="Z1163">
            <v>391</v>
          </cell>
          <cell r="AA1163">
            <v>78</v>
          </cell>
          <cell r="AB1163" t="str">
            <v>Non Filler</v>
          </cell>
          <cell r="AE1163">
            <v>0</v>
          </cell>
          <cell r="AF1163">
            <v>0</v>
          </cell>
          <cell r="AG1163">
            <v>0</v>
          </cell>
          <cell r="AK1163">
            <v>0</v>
          </cell>
          <cell r="AL1163">
            <v>0</v>
          </cell>
          <cell r="AM1163">
            <v>0</v>
          </cell>
          <cell r="AQ1163">
            <v>0</v>
          </cell>
          <cell r="AR1163">
            <v>0</v>
          </cell>
          <cell r="AS1163">
            <v>0</v>
          </cell>
          <cell r="AX1163" t="e">
            <v>#N/A</v>
          </cell>
          <cell r="AY1163" t="e">
            <v>#N/A</v>
          </cell>
          <cell r="AZ1163" t="e">
            <v>#N/A</v>
          </cell>
          <cell r="BA1163">
            <v>0</v>
          </cell>
        </row>
        <row r="1164">
          <cell r="B1164">
            <v>3880</v>
          </cell>
          <cell r="C1164" t="str">
            <v>SHABIR AHMAD</v>
          </cell>
          <cell r="D1164" t="str">
            <v>LAAL DIN</v>
          </cell>
          <cell r="E1164" t="str">
            <v>38-A, BRIDGE COLONY</v>
          </cell>
          <cell r="F1164" t="str">
            <v>LAHORE CANTT.</v>
          </cell>
          <cell r="K1164">
            <v>391</v>
          </cell>
          <cell r="L1164">
            <v>391</v>
          </cell>
          <cell r="M1164">
            <v>0</v>
          </cell>
          <cell r="N1164">
            <v>391</v>
          </cell>
          <cell r="O1164">
            <v>98</v>
          </cell>
          <cell r="P1164">
            <v>78</v>
          </cell>
          <cell r="Q1164">
            <v>215</v>
          </cell>
          <cell r="U1164" t="str">
            <v>SHABIR AHMAD</v>
          </cell>
          <cell r="Y1164">
            <v>391</v>
          </cell>
          <cell r="Z1164">
            <v>391</v>
          </cell>
          <cell r="AA1164">
            <v>78</v>
          </cell>
          <cell r="AB1164" t="str">
            <v>Non Filler</v>
          </cell>
          <cell r="AE1164">
            <v>0</v>
          </cell>
          <cell r="AF1164">
            <v>0</v>
          </cell>
          <cell r="AG1164">
            <v>0</v>
          </cell>
          <cell r="AK1164">
            <v>0</v>
          </cell>
          <cell r="AL1164">
            <v>0</v>
          </cell>
          <cell r="AM1164">
            <v>0</v>
          </cell>
          <cell r="AQ1164">
            <v>0</v>
          </cell>
          <cell r="AR1164">
            <v>0</v>
          </cell>
          <cell r="AS1164">
            <v>0</v>
          </cell>
          <cell r="AX1164" t="e">
            <v>#N/A</v>
          </cell>
          <cell r="AY1164" t="e">
            <v>#N/A</v>
          </cell>
          <cell r="AZ1164" t="e">
            <v>#N/A</v>
          </cell>
          <cell r="BA1164">
            <v>0</v>
          </cell>
        </row>
        <row r="1165">
          <cell r="B1165">
            <v>3884</v>
          </cell>
          <cell r="C1165" t="str">
            <v>GHULAM NABI</v>
          </cell>
          <cell r="D1165" t="str">
            <v>CHOPER</v>
          </cell>
          <cell r="E1165" t="str">
            <v>38-A, BRIDGE COLONY</v>
          </cell>
          <cell r="F1165" t="str">
            <v>LAHORE CANTT.</v>
          </cell>
          <cell r="G1165"/>
          <cell r="H1165"/>
          <cell r="I1165"/>
          <cell r="J1165"/>
          <cell r="K1165">
            <v>391</v>
          </cell>
          <cell r="L1165">
            <v>391</v>
          </cell>
          <cell r="M1165">
            <v>0</v>
          </cell>
          <cell r="N1165">
            <v>391</v>
          </cell>
          <cell r="O1165">
            <v>98</v>
          </cell>
          <cell r="P1165">
            <v>78</v>
          </cell>
          <cell r="Q1165">
            <v>215</v>
          </cell>
          <cell r="R1165"/>
          <cell r="S1165"/>
          <cell r="T1165"/>
          <cell r="U1165" t="str">
            <v>GHULAM NABI</v>
          </cell>
          <cell r="V1165"/>
          <cell r="W1165"/>
          <cell r="X1165"/>
          <cell r="Y1165">
            <v>391</v>
          </cell>
          <cell r="Z1165">
            <v>391</v>
          </cell>
          <cell r="AA1165">
            <v>78</v>
          </cell>
          <cell r="AB1165" t="str">
            <v>Non Filler</v>
          </cell>
          <cell r="AC1165"/>
          <cell r="AD1165"/>
          <cell r="AE1165">
            <v>0</v>
          </cell>
          <cell r="AF1165">
            <v>0</v>
          </cell>
          <cell r="AG1165">
            <v>0</v>
          </cell>
          <cell r="AH1165"/>
          <cell r="AI1165"/>
          <cell r="AJ1165"/>
          <cell r="AK1165">
            <v>0</v>
          </cell>
          <cell r="AL1165">
            <v>0</v>
          </cell>
          <cell r="AM1165">
            <v>0</v>
          </cell>
          <cell r="AN1165"/>
          <cell r="AO1165"/>
          <cell r="AP1165"/>
          <cell r="AQ1165">
            <v>0</v>
          </cell>
          <cell r="AR1165">
            <v>0</v>
          </cell>
          <cell r="AS1165">
            <v>0</v>
          </cell>
          <cell r="AT1165"/>
          <cell r="AU1165"/>
          <cell r="AV1165"/>
          <cell r="AW1165"/>
          <cell r="AX1165" t="e">
            <v>#N/A</v>
          </cell>
          <cell r="AY1165" t="e">
            <v>#N/A</v>
          </cell>
          <cell r="AZ1165" t="e">
            <v>#N/A</v>
          </cell>
          <cell r="BA1165">
            <v>0</v>
          </cell>
        </row>
        <row r="1166">
          <cell r="B1166">
            <v>3889</v>
          </cell>
          <cell r="C1166" t="str">
            <v>MOHD HIFZUL RAHIM</v>
          </cell>
          <cell r="D1166" t="str">
            <v>ABDUL MAJID</v>
          </cell>
          <cell r="E1166" t="str">
            <v>2/8 ISMAIL PLAZA BLOCK-3,</v>
          </cell>
          <cell r="F1166" t="str">
            <v>HUSSAINABAD, F.B. AREA,</v>
          </cell>
          <cell r="G1166" t="str">
            <v>KARACHI.</v>
          </cell>
          <cell r="K1166">
            <v>1956</v>
          </cell>
          <cell r="L1166">
            <v>1956</v>
          </cell>
          <cell r="M1166">
            <v>0</v>
          </cell>
          <cell r="N1166">
            <v>1956</v>
          </cell>
          <cell r="O1166">
            <v>489</v>
          </cell>
          <cell r="P1166">
            <v>391</v>
          </cell>
          <cell r="Q1166">
            <v>1076</v>
          </cell>
          <cell r="U1166" t="str">
            <v>MOHD HIFZUL RAHIM</v>
          </cell>
          <cell r="Y1166">
            <v>1956</v>
          </cell>
          <cell r="Z1166">
            <v>1956</v>
          </cell>
          <cell r="AA1166">
            <v>391</v>
          </cell>
          <cell r="AB1166" t="str">
            <v>Non Filler</v>
          </cell>
          <cell r="AE1166">
            <v>0</v>
          </cell>
          <cell r="AF1166">
            <v>0</v>
          </cell>
          <cell r="AG1166">
            <v>0</v>
          </cell>
          <cell r="AK1166">
            <v>0</v>
          </cell>
          <cell r="AL1166">
            <v>0</v>
          </cell>
          <cell r="AM1166">
            <v>0</v>
          </cell>
          <cell r="AQ1166">
            <v>0</v>
          </cell>
          <cell r="AR1166">
            <v>0</v>
          </cell>
          <cell r="AS1166">
            <v>0</v>
          </cell>
          <cell r="AX1166" t="e">
            <v>#N/A</v>
          </cell>
          <cell r="AY1166" t="e">
            <v>#N/A</v>
          </cell>
          <cell r="AZ1166" t="e">
            <v>#N/A</v>
          </cell>
          <cell r="BA1166">
            <v>0</v>
          </cell>
        </row>
        <row r="1167">
          <cell r="B1167">
            <v>3892</v>
          </cell>
          <cell r="C1167" t="str">
            <v>SHAHNAZ BANO</v>
          </cell>
          <cell r="D1167" t="str">
            <v>ABDUL KARIM</v>
          </cell>
          <cell r="E1167" t="str">
            <v>82/2 MASJID ROAD,</v>
          </cell>
          <cell r="F1167" t="str">
            <v>BIHAR COLONY, KARACHI.</v>
          </cell>
          <cell r="K1167">
            <v>391</v>
          </cell>
          <cell r="L1167">
            <v>391</v>
          </cell>
          <cell r="M1167">
            <v>0</v>
          </cell>
          <cell r="N1167">
            <v>391</v>
          </cell>
          <cell r="O1167">
            <v>98</v>
          </cell>
          <cell r="P1167">
            <v>78</v>
          </cell>
          <cell r="Q1167">
            <v>215</v>
          </cell>
          <cell r="U1167" t="str">
            <v>SHAHNAZ BANO</v>
          </cell>
          <cell r="Y1167">
            <v>391</v>
          </cell>
          <cell r="Z1167">
            <v>391</v>
          </cell>
          <cell r="AA1167">
            <v>78</v>
          </cell>
          <cell r="AB1167" t="str">
            <v>Non Filler</v>
          </cell>
          <cell r="AE1167">
            <v>0</v>
          </cell>
          <cell r="AF1167">
            <v>0</v>
          </cell>
          <cell r="AG1167">
            <v>0</v>
          </cell>
          <cell r="AK1167">
            <v>0</v>
          </cell>
          <cell r="AL1167">
            <v>0</v>
          </cell>
          <cell r="AM1167">
            <v>0</v>
          </cell>
          <cell r="AQ1167">
            <v>0</v>
          </cell>
          <cell r="AR1167">
            <v>0</v>
          </cell>
          <cell r="AS1167">
            <v>0</v>
          </cell>
          <cell r="AX1167" t="e">
            <v>#N/A</v>
          </cell>
          <cell r="AY1167" t="e">
            <v>#N/A</v>
          </cell>
          <cell r="AZ1167" t="e">
            <v>#N/A</v>
          </cell>
          <cell r="BA1167">
            <v>0</v>
          </cell>
        </row>
        <row r="1168">
          <cell r="B1168">
            <v>3893</v>
          </cell>
          <cell r="C1168" t="str">
            <v>RAZIA BANO</v>
          </cell>
          <cell r="D1168" t="str">
            <v>ABDUL GHAFFAR</v>
          </cell>
          <cell r="E1168" t="str">
            <v>SHOP NO. 13 A, ANEES CLOTH MARKET</v>
          </cell>
          <cell r="F1168" t="str">
            <v>BOMBAY BAZAR KARACHI</v>
          </cell>
          <cell r="K1168">
            <v>80</v>
          </cell>
          <cell r="L1168">
            <v>80</v>
          </cell>
          <cell r="M1168">
            <v>0</v>
          </cell>
          <cell r="N1168">
            <v>80</v>
          </cell>
          <cell r="O1168">
            <v>20</v>
          </cell>
          <cell r="P1168">
            <v>16</v>
          </cell>
          <cell r="Q1168">
            <v>44</v>
          </cell>
          <cell r="U1168" t="str">
            <v>RAZIA BANO</v>
          </cell>
          <cell r="V1168" t="str">
            <v>4130389121330</v>
          </cell>
          <cell r="Y1168">
            <v>80</v>
          </cell>
          <cell r="Z1168">
            <v>80</v>
          </cell>
          <cell r="AA1168">
            <v>16</v>
          </cell>
          <cell r="AB1168" t="str">
            <v>Non Filler</v>
          </cell>
          <cell r="AE1168">
            <v>0</v>
          </cell>
          <cell r="AF1168">
            <v>0</v>
          </cell>
          <cell r="AG1168">
            <v>0</v>
          </cell>
          <cell r="AK1168">
            <v>0</v>
          </cell>
          <cell r="AL1168">
            <v>0</v>
          </cell>
          <cell r="AM1168">
            <v>0</v>
          </cell>
          <cell r="AQ1168">
            <v>0</v>
          </cell>
          <cell r="AR1168">
            <v>0</v>
          </cell>
          <cell r="AS1168">
            <v>0</v>
          </cell>
          <cell r="AX1168" t="e">
            <v>#N/A</v>
          </cell>
          <cell r="AY1168" t="e">
            <v>#N/A</v>
          </cell>
          <cell r="AZ1168" t="e">
            <v>#N/A</v>
          </cell>
          <cell r="BA1168">
            <v>0</v>
          </cell>
        </row>
        <row r="1169">
          <cell r="B1169">
            <v>3898</v>
          </cell>
          <cell r="C1169" t="str">
            <v>MOHAMMAD AYUB</v>
          </cell>
          <cell r="D1169" t="str">
            <v>MOHAMMAD ZAFAR ALI KHAN</v>
          </cell>
          <cell r="E1169" t="str">
            <v>JEELANI MANSION A.M. 18</v>
          </cell>
          <cell r="F1169" t="str">
            <v>FRERE ROAD,</v>
          </cell>
          <cell r="G1169" t="str">
            <v>KARACHI.</v>
          </cell>
          <cell r="K1169">
            <v>259</v>
          </cell>
          <cell r="L1169">
            <v>259</v>
          </cell>
          <cell r="M1169">
            <v>0</v>
          </cell>
          <cell r="N1169">
            <v>259</v>
          </cell>
          <cell r="O1169">
            <v>65</v>
          </cell>
          <cell r="P1169">
            <v>52</v>
          </cell>
          <cell r="Q1169">
            <v>142</v>
          </cell>
          <cell r="U1169" t="str">
            <v>MOHAMMAD AYUB</v>
          </cell>
          <cell r="Y1169">
            <v>259</v>
          </cell>
          <cell r="Z1169">
            <v>259</v>
          </cell>
          <cell r="AA1169">
            <v>52</v>
          </cell>
          <cell r="AB1169" t="str">
            <v>Non Filler</v>
          </cell>
          <cell r="AE1169">
            <v>0</v>
          </cell>
          <cell r="AF1169">
            <v>0</v>
          </cell>
          <cell r="AG1169">
            <v>0</v>
          </cell>
          <cell r="AK1169">
            <v>0</v>
          </cell>
          <cell r="AL1169">
            <v>0</v>
          </cell>
          <cell r="AM1169">
            <v>0</v>
          </cell>
          <cell r="AQ1169">
            <v>0</v>
          </cell>
          <cell r="AR1169">
            <v>0</v>
          </cell>
          <cell r="AS1169">
            <v>0</v>
          </cell>
          <cell r="AX1169" t="e">
            <v>#N/A</v>
          </cell>
          <cell r="AY1169" t="e">
            <v>#N/A</v>
          </cell>
          <cell r="AZ1169" t="e">
            <v>#N/A</v>
          </cell>
          <cell r="BA1169">
            <v>0</v>
          </cell>
        </row>
        <row r="1170">
          <cell r="B1170">
            <v>3912</v>
          </cell>
          <cell r="C1170" t="str">
            <v>ABDUL SALAM REHMANI</v>
          </cell>
          <cell r="D1170" t="str">
            <v>ABDUL RAHIM REHMANI</v>
          </cell>
          <cell r="E1170" t="str">
            <v>14-J BLOCK 2 P.E.C.H.S</v>
          </cell>
          <cell r="F1170" t="str">
            <v>KARACHI 3934</v>
          </cell>
          <cell r="K1170">
            <v>1956</v>
          </cell>
          <cell r="L1170">
            <v>1956</v>
          </cell>
          <cell r="M1170">
            <v>0</v>
          </cell>
          <cell r="N1170">
            <v>1956</v>
          </cell>
          <cell r="O1170">
            <v>489</v>
          </cell>
          <cell r="P1170">
            <v>391</v>
          </cell>
          <cell r="Q1170">
            <v>1076</v>
          </cell>
          <cell r="U1170" t="str">
            <v>ABDUL SALAM REHMANI</v>
          </cell>
          <cell r="Y1170">
            <v>1956</v>
          </cell>
          <cell r="Z1170">
            <v>1956</v>
          </cell>
          <cell r="AA1170">
            <v>391</v>
          </cell>
          <cell r="AB1170" t="str">
            <v>Non Filler</v>
          </cell>
          <cell r="AE1170">
            <v>0</v>
          </cell>
          <cell r="AF1170">
            <v>0</v>
          </cell>
          <cell r="AG1170">
            <v>0</v>
          </cell>
          <cell r="AK1170">
            <v>0</v>
          </cell>
          <cell r="AL1170">
            <v>0</v>
          </cell>
          <cell r="AM1170">
            <v>0</v>
          </cell>
          <cell r="AQ1170">
            <v>0</v>
          </cell>
          <cell r="AR1170">
            <v>0</v>
          </cell>
          <cell r="AS1170">
            <v>0</v>
          </cell>
          <cell r="AX1170" t="e">
            <v>#N/A</v>
          </cell>
          <cell r="AY1170" t="e">
            <v>#N/A</v>
          </cell>
          <cell r="AZ1170" t="e">
            <v>#N/A</v>
          </cell>
          <cell r="BA1170">
            <v>0</v>
          </cell>
        </row>
        <row r="1171">
          <cell r="B1171">
            <v>3913</v>
          </cell>
          <cell r="C1171" t="str">
            <v>MUHAMMED SHAFI CHUNDRIGAR</v>
          </cell>
          <cell r="D1171" t="str">
            <v>ABDUL SATTAR CHUNDRIGAR</v>
          </cell>
          <cell r="E1171" t="str">
            <v>25-SULEMAN CENTER</v>
          </cell>
          <cell r="F1171" t="str">
            <v>DR DAWOOD POTA ROAD SADDAR</v>
          </cell>
          <cell r="G1171" t="str">
            <v>KARACHI</v>
          </cell>
          <cell r="K1171">
            <v>1398</v>
          </cell>
          <cell r="L1171">
            <v>1398</v>
          </cell>
          <cell r="M1171">
            <v>0</v>
          </cell>
          <cell r="N1171">
            <v>1398</v>
          </cell>
          <cell r="O1171">
            <v>350</v>
          </cell>
          <cell r="P1171">
            <v>280</v>
          </cell>
          <cell r="Q1171">
            <v>768</v>
          </cell>
          <cell r="U1171" t="str">
            <v>MUHAMMED SHAFI CHUNDRIGAR</v>
          </cell>
          <cell r="V1171" t="str">
            <v>4230123210311</v>
          </cell>
          <cell r="Y1171">
            <v>1398</v>
          </cell>
          <cell r="Z1171">
            <v>1398</v>
          </cell>
          <cell r="AA1171">
            <v>280</v>
          </cell>
          <cell r="AB1171" t="str">
            <v>Non Filler</v>
          </cell>
          <cell r="AE1171">
            <v>0</v>
          </cell>
          <cell r="AF1171">
            <v>0</v>
          </cell>
          <cell r="AG1171">
            <v>0</v>
          </cell>
          <cell r="AK1171">
            <v>0</v>
          </cell>
          <cell r="AL1171">
            <v>0</v>
          </cell>
          <cell r="AM1171">
            <v>0</v>
          </cell>
          <cell r="AQ1171">
            <v>0</v>
          </cell>
          <cell r="AR1171">
            <v>0</v>
          </cell>
          <cell r="AS1171">
            <v>0</v>
          </cell>
          <cell r="AX1171" t="e">
            <v>#N/A</v>
          </cell>
          <cell r="AY1171" t="e">
            <v>#N/A</v>
          </cell>
          <cell r="AZ1171" t="e">
            <v>#N/A</v>
          </cell>
          <cell r="BA1171">
            <v>0</v>
          </cell>
        </row>
        <row r="1172">
          <cell r="B1172">
            <v>3917</v>
          </cell>
          <cell r="C1172" t="str">
            <v>MALEKZADI.</v>
          </cell>
          <cell r="D1172" t="str">
            <v>RAMZAN ALI.</v>
          </cell>
          <cell r="E1172" t="str">
            <v>20, AL-AZEEM APTT, 412,</v>
          </cell>
          <cell r="F1172" t="str">
            <v>NVSSERWANJI ST,  GARDEN EAST,</v>
          </cell>
          <cell r="G1172" t="str">
            <v>KARACHI.</v>
          </cell>
          <cell r="K1172">
            <v>391</v>
          </cell>
          <cell r="L1172">
            <v>391</v>
          </cell>
          <cell r="M1172">
            <v>0</v>
          </cell>
          <cell r="N1172">
            <v>391</v>
          </cell>
          <cell r="O1172">
            <v>98</v>
          </cell>
          <cell r="P1172">
            <v>78</v>
          </cell>
          <cell r="Q1172">
            <v>215</v>
          </cell>
          <cell r="U1172" t="str">
            <v>MALEKZADI.</v>
          </cell>
          <cell r="Y1172">
            <v>391</v>
          </cell>
          <cell r="Z1172">
            <v>391</v>
          </cell>
          <cell r="AA1172">
            <v>78</v>
          </cell>
          <cell r="AB1172" t="str">
            <v>Non Filler</v>
          </cell>
          <cell r="AE1172">
            <v>0</v>
          </cell>
          <cell r="AF1172">
            <v>0</v>
          </cell>
          <cell r="AG1172">
            <v>0</v>
          </cell>
          <cell r="AK1172">
            <v>0</v>
          </cell>
          <cell r="AL1172">
            <v>0</v>
          </cell>
          <cell r="AM1172">
            <v>0</v>
          </cell>
          <cell r="AQ1172">
            <v>0</v>
          </cell>
          <cell r="AR1172">
            <v>0</v>
          </cell>
          <cell r="AS1172">
            <v>0</v>
          </cell>
          <cell r="AX1172" t="e">
            <v>#N/A</v>
          </cell>
          <cell r="AY1172" t="e">
            <v>#N/A</v>
          </cell>
          <cell r="AZ1172" t="e">
            <v>#N/A</v>
          </cell>
          <cell r="BA1172">
            <v>0</v>
          </cell>
        </row>
        <row r="1173">
          <cell r="B1173">
            <v>3919</v>
          </cell>
          <cell r="C1173" t="str">
            <v>GHULAM FAROOQ</v>
          </cell>
          <cell r="D1173" t="str">
            <v>RAHIM DAD KHAN</v>
          </cell>
          <cell r="E1173" t="str">
            <v>H. NO. 598, ST 99</v>
          </cell>
          <cell r="F1173" t="str">
            <v>I-10/4</v>
          </cell>
          <cell r="G1173" t="str">
            <v>ISLAMABAD.</v>
          </cell>
          <cell r="K1173">
            <v>1956</v>
          </cell>
          <cell r="L1173">
            <v>1956</v>
          </cell>
          <cell r="M1173">
            <v>0</v>
          </cell>
          <cell r="N1173">
            <v>1956</v>
          </cell>
          <cell r="O1173">
            <v>489</v>
          </cell>
          <cell r="P1173">
            <v>391</v>
          </cell>
          <cell r="Q1173">
            <v>1076</v>
          </cell>
          <cell r="U1173" t="str">
            <v>GHULAM FAROOQ</v>
          </cell>
          <cell r="Y1173">
            <v>1956</v>
          </cell>
          <cell r="Z1173">
            <v>1956</v>
          </cell>
          <cell r="AA1173">
            <v>391</v>
          </cell>
          <cell r="AB1173" t="str">
            <v>Non Filler</v>
          </cell>
          <cell r="AE1173">
            <v>0</v>
          </cell>
          <cell r="AF1173">
            <v>0</v>
          </cell>
          <cell r="AG1173">
            <v>0</v>
          </cell>
          <cell r="AK1173">
            <v>0</v>
          </cell>
          <cell r="AL1173">
            <v>0</v>
          </cell>
          <cell r="AM1173">
            <v>0</v>
          </cell>
          <cell r="AQ1173">
            <v>0</v>
          </cell>
          <cell r="AR1173">
            <v>0</v>
          </cell>
          <cell r="AS1173">
            <v>0</v>
          </cell>
          <cell r="AX1173" t="e">
            <v>#N/A</v>
          </cell>
          <cell r="AY1173" t="e">
            <v>#N/A</v>
          </cell>
          <cell r="AZ1173" t="e">
            <v>#N/A</v>
          </cell>
          <cell r="BA1173">
            <v>0</v>
          </cell>
        </row>
        <row r="1174">
          <cell r="B1174">
            <v>3922</v>
          </cell>
          <cell r="C1174" t="str">
            <v>A. MAJID</v>
          </cell>
          <cell r="D1174" t="str">
            <v>BUNNOH MAIN</v>
          </cell>
          <cell r="E1174" t="str">
            <v>H/NO. C-3, MEMON SOCIETY,</v>
          </cell>
          <cell r="F1174" t="str">
            <v>HYDERABAD.</v>
          </cell>
          <cell r="K1174">
            <v>156</v>
          </cell>
          <cell r="L1174">
            <v>156</v>
          </cell>
          <cell r="M1174">
            <v>0</v>
          </cell>
          <cell r="N1174">
            <v>156</v>
          </cell>
          <cell r="O1174">
            <v>39</v>
          </cell>
          <cell r="P1174">
            <v>31</v>
          </cell>
          <cell r="Q1174">
            <v>86</v>
          </cell>
          <cell r="U1174" t="str">
            <v>A. MAJID</v>
          </cell>
          <cell r="Y1174">
            <v>156</v>
          </cell>
          <cell r="Z1174">
            <v>156</v>
          </cell>
          <cell r="AA1174">
            <v>31</v>
          </cell>
          <cell r="AB1174" t="str">
            <v>Non Filler</v>
          </cell>
          <cell r="AE1174">
            <v>0</v>
          </cell>
          <cell r="AF1174">
            <v>0</v>
          </cell>
          <cell r="AG1174">
            <v>0</v>
          </cell>
          <cell r="AK1174">
            <v>0</v>
          </cell>
          <cell r="AL1174">
            <v>0</v>
          </cell>
          <cell r="AM1174">
            <v>0</v>
          </cell>
          <cell r="AQ1174">
            <v>0</v>
          </cell>
          <cell r="AR1174">
            <v>0</v>
          </cell>
          <cell r="AS1174">
            <v>0</v>
          </cell>
          <cell r="AX1174" t="e">
            <v>#N/A</v>
          </cell>
          <cell r="AY1174" t="e">
            <v>#N/A</v>
          </cell>
          <cell r="AZ1174" t="e">
            <v>#N/A</v>
          </cell>
          <cell r="BA1174">
            <v>0</v>
          </cell>
        </row>
        <row r="1175">
          <cell r="B1175">
            <v>3923</v>
          </cell>
          <cell r="C1175" t="str">
            <v>SALIM</v>
          </cell>
          <cell r="D1175" t="str">
            <v>M. HANIF</v>
          </cell>
          <cell r="E1175" t="str">
            <v>H/NO. C-3, MEMON SOCIETY,</v>
          </cell>
          <cell r="F1175" t="str">
            <v>HYDERABAD.</v>
          </cell>
          <cell r="K1175">
            <v>1956</v>
          </cell>
          <cell r="L1175">
            <v>1956</v>
          </cell>
          <cell r="M1175">
            <v>0</v>
          </cell>
          <cell r="N1175">
            <v>1956</v>
          </cell>
          <cell r="O1175">
            <v>489</v>
          </cell>
          <cell r="P1175">
            <v>391</v>
          </cell>
          <cell r="Q1175">
            <v>1076</v>
          </cell>
          <cell r="U1175" t="str">
            <v>SALIM</v>
          </cell>
          <cell r="Y1175">
            <v>1956</v>
          </cell>
          <cell r="Z1175">
            <v>1956</v>
          </cell>
          <cell r="AA1175">
            <v>391</v>
          </cell>
          <cell r="AB1175" t="str">
            <v>Non Filler</v>
          </cell>
          <cell r="AE1175">
            <v>0</v>
          </cell>
          <cell r="AF1175">
            <v>0</v>
          </cell>
          <cell r="AG1175">
            <v>0</v>
          </cell>
          <cell r="AK1175">
            <v>0</v>
          </cell>
          <cell r="AL1175">
            <v>0</v>
          </cell>
          <cell r="AM1175">
            <v>0</v>
          </cell>
          <cell r="AQ1175">
            <v>0</v>
          </cell>
          <cell r="AR1175">
            <v>0</v>
          </cell>
          <cell r="AS1175">
            <v>0</v>
          </cell>
          <cell r="AX1175" t="e">
            <v>#N/A</v>
          </cell>
          <cell r="AY1175" t="e">
            <v>#N/A</v>
          </cell>
          <cell r="AZ1175" t="e">
            <v>#N/A</v>
          </cell>
          <cell r="BA1175">
            <v>0</v>
          </cell>
        </row>
        <row r="1176">
          <cell r="B1176">
            <v>3924</v>
          </cell>
          <cell r="C1176" t="str">
            <v>ZAIBUNNISA</v>
          </cell>
          <cell r="D1176" t="str">
            <v>MOHAMMAD IBRAHIM</v>
          </cell>
          <cell r="E1176" t="str">
            <v>C/O. A.GAFFAR VALI  MOHD ,</v>
          </cell>
          <cell r="F1176" t="str">
            <v>501, KHURSHEED FANCY HOME,</v>
          </cell>
          <cell r="G1176" t="str">
            <v>SHARFABAD, BAHADURABAD ,</v>
          </cell>
          <cell r="H1176" t="str">
            <v>KARACHI.(74800)</v>
          </cell>
          <cell r="K1176">
            <v>1551</v>
          </cell>
          <cell r="L1176">
            <v>1551</v>
          </cell>
          <cell r="M1176">
            <v>0</v>
          </cell>
          <cell r="N1176">
            <v>1551</v>
          </cell>
          <cell r="O1176">
            <v>388</v>
          </cell>
          <cell r="P1176">
            <v>310</v>
          </cell>
          <cell r="Q1176">
            <v>853</v>
          </cell>
          <cell r="U1176" t="str">
            <v>ZAIBUNNISA</v>
          </cell>
          <cell r="Y1176">
            <v>1551</v>
          </cell>
          <cell r="Z1176">
            <v>1551</v>
          </cell>
          <cell r="AA1176">
            <v>310</v>
          </cell>
          <cell r="AB1176" t="str">
            <v>Non Filler</v>
          </cell>
          <cell r="AE1176">
            <v>0</v>
          </cell>
          <cell r="AF1176">
            <v>0</v>
          </cell>
          <cell r="AG1176">
            <v>0</v>
          </cell>
          <cell r="AK1176">
            <v>0</v>
          </cell>
          <cell r="AL1176">
            <v>0</v>
          </cell>
          <cell r="AM1176">
            <v>0</v>
          </cell>
          <cell r="AQ1176">
            <v>0</v>
          </cell>
          <cell r="AR1176">
            <v>0</v>
          </cell>
          <cell r="AS1176">
            <v>0</v>
          </cell>
          <cell r="AX1176" t="e">
            <v>#N/A</v>
          </cell>
          <cell r="AY1176" t="e">
            <v>#N/A</v>
          </cell>
          <cell r="AZ1176" t="e">
            <v>#N/A</v>
          </cell>
          <cell r="BA1176">
            <v>0</v>
          </cell>
        </row>
        <row r="1177">
          <cell r="B1177">
            <v>3925</v>
          </cell>
          <cell r="C1177" t="str">
            <v>MANZOR AHMED</v>
          </cell>
          <cell r="D1177" t="str">
            <v>SIKANDER KHAN</v>
          </cell>
          <cell r="E1177" t="str">
            <v>AM19 FLAT NO. 9</v>
          </cell>
          <cell r="F1177" t="str">
            <v>REHMAN MANZIL, AKBER ROAD</v>
          </cell>
          <cell r="G1177" t="str">
            <v>KARACHI.</v>
          </cell>
          <cell r="K1177">
            <v>913</v>
          </cell>
          <cell r="L1177">
            <v>913</v>
          </cell>
          <cell r="M1177">
            <v>0</v>
          </cell>
          <cell r="N1177">
            <v>913</v>
          </cell>
          <cell r="O1177">
            <v>228</v>
          </cell>
          <cell r="P1177">
            <v>183</v>
          </cell>
          <cell r="Q1177">
            <v>502</v>
          </cell>
          <cell r="U1177" t="str">
            <v>MANZOR AHMED</v>
          </cell>
          <cell r="Y1177">
            <v>913</v>
          </cell>
          <cell r="Z1177">
            <v>913</v>
          </cell>
          <cell r="AA1177">
            <v>183</v>
          </cell>
          <cell r="AB1177" t="str">
            <v>Non Filler</v>
          </cell>
          <cell r="AE1177">
            <v>0</v>
          </cell>
          <cell r="AF1177">
            <v>0</v>
          </cell>
          <cell r="AG1177">
            <v>0</v>
          </cell>
          <cell r="AK1177">
            <v>0</v>
          </cell>
          <cell r="AL1177">
            <v>0</v>
          </cell>
          <cell r="AM1177">
            <v>0</v>
          </cell>
          <cell r="AQ1177">
            <v>0</v>
          </cell>
          <cell r="AR1177">
            <v>0</v>
          </cell>
          <cell r="AS1177">
            <v>0</v>
          </cell>
          <cell r="AX1177" t="e">
            <v>#N/A</v>
          </cell>
          <cell r="AY1177" t="e">
            <v>#N/A</v>
          </cell>
          <cell r="AZ1177" t="e">
            <v>#N/A</v>
          </cell>
          <cell r="BA1177">
            <v>0</v>
          </cell>
        </row>
        <row r="1178">
          <cell r="B1178">
            <v>3926</v>
          </cell>
          <cell r="C1178" t="str">
            <v>MRS. YASMIN WAHID</v>
          </cell>
          <cell r="D1178" t="str">
            <v>ABDUL WAHID</v>
          </cell>
          <cell r="E1178" t="str">
            <v>119, BANGLORE TOWN, OFF: TIPU SULTAN</v>
          </cell>
          <cell r="F1178" t="str">
            <v>ROAD, KARACHI-75350.</v>
          </cell>
          <cell r="K1178">
            <v>647</v>
          </cell>
          <cell r="L1178">
            <v>647</v>
          </cell>
          <cell r="M1178">
            <v>0</v>
          </cell>
          <cell r="N1178">
            <v>647</v>
          </cell>
          <cell r="O1178">
            <v>162</v>
          </cell>
          <cell r="P1178">
            <v>129</v>
          </cell>
          <cell r="Q1178">
            <v>356</v>
          </cell>
          <cell r="U1178" t="str">
            <v>MRS. YASMIN WAHID</v>
          </cell>
          <cell r="V1178" t="str">
            <v>4220102629770</v>
          </cell>
          <cell r="Y1178">
            <v>647</v>
          </cell>
          <cell r="Z1178">
            <v>647</v>
          </cell>
          <cell r="AA1178">
            <v>129</v>
          </cell>
          <cell r="AB1178" t="str">
            <v>Non Filler</v>
          </cell>
          <cell r="AE1178">
            <v>0</v>
          </cell>
          <cell r="AF1178">
            <v>0</v>
          </cell>
          <cell r="AG1178">
            <v>0</v>
          </cell>
          <cell r="AK1178">
            <v>0</v>
          </cell>
          <cell r="AL1178">
            <v>0</v>
          </cell>
          <cell r="AM1178">
            <v>0</v>
          </cell>
          <cell r="AQ1178">
            <v>0</v>
          </cell>
          <cell r="AR1178">
            <v>0</v>
          </cell>
          <cell r="AS1178">
            <v>0</v>
          </cell>
          <cell r="AX1178" t="e">
            <v>#N/A</v>
          </cell>
          <cell r="AY1178" t="e">
            <v>#N/A</v>
          </cell>
          <cell r="AZ1178" t="e">
            <v>#N/A</v>
          </cell>
          <cell r="BA1178">
            <v>0</v>
          </cell>
        </row>
        <row r="1179">
          <cell r="B1179">
            <v>3928</v>
          </cell>
          <cell r="C1179" t="str">
            <v>LIAQAT ALI</v>
          </cell>
          <cell r="D1179" t="str">
            <v>MUHAMMAD ALI</v>
          </cell>
          <cell r="E1179" t="str">
            <v>A-86, BLOCK 13-D-1</v>
          </cell>
          <cell r="F1179" t="str">
            <v>GULSHAN-E-IQBAL</v>
          </cell>
          <cell r="G1179" t="str">
            <v>KARACHI</v>
          </cell>
          <cell r="K1179">
            <v>1956</v>
          </cell>
          <cell r="L1179">
            <v>1956</v>
          </cell>
          <cell r="M1179">
            <v>0</v>
          </cell>
          <cell r="N1179">
            <v>1956</v>
          </cell>
          <cell r="O1179">
            <v>489</v>
          </cell>
          <cell r="P1179">
            <v>391</v>
          </cell>
          <cell r="Q1179">
            <v>1076</v>
          </cell>
          <cell r="U1179" t="str">
            <v>LIAQAT ALI</v>
          </cell>
          <cell r="Y1179">
            <v>1956</v>
          </cell>
          <cell r="Z1179">
            <v>1956</v>
          </cell>
          <cell r="AA1179">
            <v>391</v>
          </cell>
          <cell r="AB1179" t="str">
            <v>Non Filler</v>
          </cell>
          <cell r="AE1179">
            <v>0</v>
          </cell>
          <cell r="AF1179">
            <v>0</v>
          </cell>
          <cell r="AG1179">
            <v>0</v>
          </cell>
          <cell r="AK1179">
            <v>0</v>
          </cell>
          <cell r="AL1179">
            <v>0</v>
          </cell>
          <cell r="AM1179">
            <v>0</v>
          </cell>
          <cell r="AQ1179">
            <v>0</v>
          </cell>
          <cell r="AR1179">
            <v>0</v>
          </cell>
          <cell r="AS1179">
            <v>0</v>
          </cell>
          <cell r="AX1179" t="e">
            <v>#N/A</v>
          </cell>
          <cell r="AY1179" t="e">
            <v>#N/A</v>
          </cell>
          <cell r="AZ1179" t="e">
            <v>#N/A</v>
          </cell>
          <cell r="BA1179">
            <v>0</v>
          </cell>
        </row>
        <row r="1180">
          <cell r="B1180">
            <v>3930</v>
          </cell>
          <cell r="C1180" t="str">
            <v>BILQIS</v>
          </cell>
          <cell r="D1180" t="str">
            <v>ABDULLAH</v>
          </cell>
          <cell r="E1180" t="str">
            <v>13, ZAKI MANZIL CHAND BIBI ROAD</v>
          </cell>
          <cell r="F1180" t="str">
            <v>NANAKWADA</v>
          </cell>
          <cell r="G1180" t="str">
            <v>KARACHI.</v>
          </cell>
          <cell r="K1180">
            <v>259</v>
          </cell>
          <cell r="L1180">
            <v>259</v>
          </cell>
          <cell r="M1180">
            <v>0</v>
          </cell>
          <cell r="N1180">
            <v>259</v>
          </cell>
          <cell r="O1180">
            <v>65</v>
          </cell>
          <cell r="P1180">
            <v>52</v>
          </cell>
          <cell r="Q1180">
            <v>142</v>
          </cell>
          <cell r="U1180" t="str">
            <v>BILQIS</v>
          </cell>
          <cell r="Y1180">
            <v>259</v>
          </cell>
          <cell r="Z1180">
            <v>259</v>
          </cell>
          <cell r="AA1180">
            <v>52</v>
          </cell>
          <cell r="AB1180" t="str">
            <v>Non Filler</v>
          </cell>
          <cell r="AE1180">
            <v>0</v>
          </cell>
          <cell r="AF1180">
            <v>0</v>
          </cell>
          <cell r="AG1180">
            <v>0</v>
          </cell>
          <cell r="AK1180">
            <v>0</v>
          </cell>
          <cell r="AL1180">
            <v>0</v>
          </cell>
          <cell r="AM1180">
            <v>0</v>
          </cell>
          <cell r="AQ1180">
            <v>0</v>
          </cell>
          <cell r="AR1180">
            <v>0</v>
          </cell>
          <cell r="AS1180">
            <v>0</v>
          </cell>
          <cell r="AX1180" t="e">
            <v>#N/A</v>
          </cell>
          <cell r="AY1180" t="e">
            <v>#N/A</v>
          </cell>
          <cell r="AZ1180" t="e">
            <v>#N/A</v>
          </cell>
          <cell r="BA1180">
            <v>0</v>
          </cell>
        </row>
        <row r="1181">
          <cell r="B1181">
            <v>3931</v>
          </cell>
          <cell r="C1181" t="str">
            <v>MUHAMMAD AFZAL</v>
          </cell>
          <cell r="D1181" t="str">
            <v>GHUEAM SHABIR</v>
          </cell>
          <cell r="E1181" t="str">
            <v>16/24TH ST. PHASE V,</v>
          </cell>
          <cell r="F1181" t="str">
            <v>D.H.AUTHORITY</v>
          </cell>
          <cell r="G1181" t="str">
            <v>KARACHI</v>
          </cell>
          <cell r="K1181">
            <v>1043</v>
          </cell>
          <cell r="L1181">
            <v>1043</v>
          </cell>
          <cell r="M1181">
            <v>0</v>
          </cell>
          <cell r="N1181">
            <v>1043</v>
          </cell>
          <cell r="O1181">
            <v>261</v>
          </cell>
          <cell r="P1181">
            <v>209</v>
          </cell>
          <cell r="Q1181">
            <v>573</v>
          </cell>
          <cell r="U1181" t="str">
            <v>MUHAMMAD AFZAL</v>
          </cell>
          <cell r="Y1181">
            <v>1043</v>
          </cell>
          <cell r="Z1181">
            <v>1043</v>
          </cell>
          <cell r="AA1181">
            <v>209</v>
          </cell>
          <cell r="AB1181" t="str">
            <v>Non Filler</v>
          </cell>
          <cell r="AE1181">
            <v>0</v>
          </cell>
          <cell r="AF1181">
            <v>0</v>
          </cell>
          <cell r="AG1181">
            <v>0</v>
          </cell>
          <cell r="AK1181">
            <v>0</v>
          </cell>
          <cell r="AL1181">
            <v>0</v>
          </cell>
          <cell r="AM1181">
            <v>0</v>
          </cell>
          <cell r="AQ1181">
            <v>0</v>
          </cell>
          <cell r="AR1181">
            <v>0</v>
          </cell>
          <cell r="AS1181">
            <v>0</v>
          </cell>
          <cell r="AX1181" t="e">
            <v>#N/A</v>
          </cell>
          <cell r="AY1181" t="e">
            <v>#N/A</v>
          </cell>
          <cell r="AZ1181" t="e">
            <v>#N/A</v>
          </cell>
          <cell r="BA1181">
            <v>0</v>
          </cell>
        </row>
        <row r="1182">
          <cell r="B1182">
            <v>3932</v>
          </cell>
          <cell r="C1182" t="str">
            <v>SYED MUHAMMAD MAZHAR HASAN</v>
          </cell>
          <cell r="D1182" t="str">
            <v>SYED ABDUL RAZZAQ</v>
          </cell>
          <cell r="E1182" t="str">
            <v>STATE BANK OF PAKISTAN, C.D.</v>
          </cell>
          <cell r="F1182" t="str">
            <v>KARACHI.</v>
          </cell>
          <cell r="K1182">
            <v>251</v>
          </cell>
          <cell r="L1182">
            <v>251</v>
          </cell>
          <cell r="M1182">
            <v>0</v>
          </cell>
          <cell r="N1182">
            <v>251</v>
          </cell>
          <cell r="O1182">
            <v>63</v>
          </cell>
          <cell r="P1182">
            <v>50</v>
          </cell>
          <cell r="Q1182">
            <v>138</v>
          </cell>
          <cell r="U1182" t="str">
            <v>SYED MUHAMMAD MAZHAR HASAN</v>
          </cell>
          <cell r="Y1182">
            <v>251</v>
          </cell>
          <cell r="Z1182">
            <v>251</v>
          </cell>
          <cell r="AA1182">
            <v>50</v>
          </cell>
          <cell r="AB1182" t="str">
            <v>Non Filler</v>
          </cell>
          <cell r="AE1182">
            <v>0</v>
          </cell>
          <cell r="AF1182">
            <v>0</v>
          </cell>
          <cell r="AG1182">
            <v>0</v>
          </cell>
          <cell r="AK1182">
            <v>0</v>
          </cell>
          <cell r="AL1182">
            <v>0</v>
          </cell>
          <cell r="AM1182">
            <v>0</v>
          </cell>
          <cell r="AQ1182">
            <v>0</v>
          </cell>
          <cell r="AR1182">
            <v>0</v>
          </cell>
          <cell r="AS1182">
            <v>0</v>
          </cell>
          <cell r="AX1182" t="e">
            <v>#N/A</v>
          </cell>
          <cell r="AY1182" t="e">
            <v>#N/A</v>
          </cell>
          <cell r="AZ1182" t="e">
            <v>#N/A</v>
          </cell>
          <cell r="BA1182">
            <v>0</v>
          </cell>
        </row>
        <row r="1183">
          <cell r="B1183">
            <v>3933</v>
          </cell>
          <cell r="C1183" t="str">
            <v>NAUREEN NAFEES</v>
          </cell>
          <cell r="D1183" t="str">
            <v>MOHAMMAD NAFEES HASAN</v>
          </cell>
          <cell r="E1183" t="str">
            <v>C-8, 1ST FLOOR,</v>
          </cell>
          <cell r="F1183" t="str">
            <v>DAULAT NAGAR BLOCK K</v>
          </cell>
          <cell r="G1183" t="str">
            <v>NORTH NAZIMABAD, KARACHI.</v>
          </cell>
          <cell r="K1183">
            <v>391</v>
          </cell>
          <cell r="L1183">
            <v>391</v>
          </cell>
          <cell r="M1183">
            <v>0</v>
          </cell>
          <cell r="N1183">
            <v>391</v>
          </cell>
          <cell r="O1183">
            <v>98</v>
          </cell>
          <cell r="P1183">
            <v>78</v>
          </cell>
          <cell r="Q1183">
            <v>215</v>
          </cell>
          <cell r="U1183" t="str">
            <v>NAUREEN NAFEES</v>
          </cell>
          <cell r="Y1183">
            <v>391</v>
          </cell>
          <cell r="Z1183">
            <v>391</v>
          </cell>
          <cell r="AA1183">
            <v>78</v>
          </cell>
          <cell r="AB1183" t="str">
            <v>Non Filler</v>
          </cell>
          <cell r="AE1183">
            <v>0</v>
          </cell>
          <cell r="AF1183">
            <v>0</v>
          </cell>
          <cell r="AG1183">
            <v>0</v>
          </cell>
          <cell r="AK1183">
            <v>0</v>
          </cell>
          <cell r="AL1183">
            <v>0</v>
          </cell>
          <cell r="AM1183">
            <v>0</v>
          </cell>
          <cell r="AQ1183">
            <v>0</v>
          </cell>
          <cell r="AR1183">
            <v>0</v>
          </cell>
          <cell r="AS1183">
            <v>0</v>
          </cell>
          <cell r="AX1183" t="e">
            <v>#N/A</v>
          </cell>
          <cell r="AY1183" t="e">
            <v>#N/A</v>
          </cell>
          <cell r="AZ1183" t="e">
            <v>#N/A</v>
          </cell>
          <cell r="BA1183">
            <v>0</v>
          </cell>
        </row>
        <row r="1184">
          <cell r="B1184">
            <v>4001</v>
          </cell>
          <cell r="C1184" t="str">
            <v>AISHA</v>
          </cell>
          <cell r="D1184" t="str">
            <v>W/O KASAM</v>
          </cell>
          <cell r="E1184" t="str">
            <v>475-C, ADAMJEE NAGAR</v>
          </cell>
          <cell r="F1184" t="str">
            <v>K.C.H.S. LTD.</v>
          </cell>
          <cell r="G1184" t="str">
            <v>KARACHI</v>
          </cell>
          <cell r="K1184">
            <v>251</v>
          </cell>
          <cell r="L1184">
            <v>251</v>
          </cell>
          <cell r="M1184">
            <v>0</v>
          </cell>
          <cell r="N1184">
            <v>251</v>
          </cell>
          <cell r="O1184">
            <v>63</v>
          </cell>
          <cell r="P1184">
            <v>50</v>
          </cell>
          <cell r="Q1184">
            <v>138</v>
          </cell>
          <cell r="U1184" t="str">
            <v>AISHA</v>
          </cell>
          <cell r="Y1184">
            <v>251</v>
          </cell>
          <cell r="Z1184">
            <v>251</v>
          </cell>
          <cell r="AA1184">
            <v>50</v>
          </cell>
          <cell r="AB1184" t="str">
            <v>Non Filler</v>
          </cell>
          <cell r="AE1184">
            <v>0</v>
          </cell>
          <cell r="AF1184">
            <v>0</v>
          </cell>
          <cell r="AG1184">
            <v>0</v>
          </cell>
          <cell r="AK1184">
            <v>0</v>
          </cell>
          <cell r="AL1184">
            <v>0</v>
          </cell>
          <cell r="AM1184">
            <v>0</v>
          </cell>
          <cell r="AQ1184">
            <v>0</v>
          </cell>
          <cell r="AR1184">
            <v>0</v>
          </cell>
          <cell r="AS1184">
            <v>0</v>
          </cell>
          <cell r="AX1184" t="e">
            <v>#N/A</v>
          </cell>
          <cell r="AY1184" t="e">
            <v>#N/A</v>
          </cell>
          <cell r="AZ1184" t="e">
            <v>#N/A</v>
          </cell>
          <cell r="BA1184">
            <v>0</v>
          </cell>
        </row>
        <row r="1185">
          <cell r="B1185">
            <v>4002</v>
          </cell>
          <cell r="C1185" t="str">
            <v>KASSAM</v>
          </cell>
          <cell r="D1185" t="str">
            <v>NOOR MOHD</v>
          </cell>
          <cell r="E1185" t="str">
            <v>475-C, ADAMJEE NAGAR</v>
          </cell>
          <cell r="F1185" t="str">
            <v>K.C.H.S. LTD.</v>
          </cell>
          <cell r="G1185" t="str">
            <v>KARACHI</v>
          </cell>
          <cell r="K1185">
            <v>251</v>
          </cell>
          <cell r="L1185">
            <v>251</v>
          </cell>
          <cell r="M1185">
            <v>0</v>
          </cell>
          <cell r="N1185">
            <v>251</v>
          </cell>
          <cell r="O1185">
            <v>63</v>
          </cell>
          <cell r="P1185">
            <v>50</v>
          </cell>
          <cell r="Q1185">
            <v>138</v>
          </cell>
          <cell r="U1185" t="str">
            <v>KASSAM</v>
          </cell>
          <cell r="Y1185">
            <v>251</v>
          </cell>
          <cell r="Z1185">
            <v>251</v>
          </cell>
          <cell r="AA1185">
            <v>50</v>
          </cell>
          <cell r="AB1185" t="str">
            <v>Non Filler</v>
          </cell>
          <cell r="AE1185">
            <v>0</v>
          </cell>
          <cell r="AF1185">
            <v>0</v>
          </cell>
          <cell r="AG1185">
            <v>0</v>
          </cell>
          <cell r="AK1185">
            <v>0</v>
          </cell>
          <cell r="AL1185">
            <v>0</v>
          </cell>
          <cell r="AM1185">
            <v>0</v>
          </cell>
          <cell r="AQ1185">
            <v>0</v>
          </cell>
          <cell r="AR1185">
            <v>0</v>
          </cell>
          <cell r="AS1185">
            <v>0</v>
          </cell>
          <cell r="AX1185" t="e">
            <v>#N/A</v>
          </cell>
          <cell r="AY1185" t="e">
            <v>#N/A</v>
          </cell>
          <cell r="AZ1185" t="e">
            <v>#N/A</v>
          </cell>
          <cell r="BA1185">
            <v>0</v>
          </cell>
        </row>
        <row r="1186">
          <cell r="B1186">
            <v>4003</v>
          </cell>
          <cell r="C1186" t="str">
            <v>JAMILA</v>
          </cell>
          <cell r="D1186" t="str">
            <v>W/O ABDUL RAUF</v>
          </cell>
          <cell r="E1186" t="str">
            <v>475-C, ADAMJEE NAGAR</v>
          </cell>
          <cell r="F1186" t="str">
            <v>K.C.H.S. LTD.</v>
          </cell>
          <cell r="G1186" t="str">
            <v>KARACHI</v>
          </cell>
          <cell r="K1186">
            <v>508</v>
          </cell>
          <cell r="L1186">
            <v>508</v>
          </cell>
          <cell r="M1186">
            <v>0</v>
          </cell>
          <cell r="N1186">
            <v>508</v>
          </cell>
          <cell r="O1186">
            <v>127</v>
          </cell>
          <cell r="P1186">
            <v>102</v>
          </cell>
          <cell r="Q1186">
            <v>279</v>
          </cell>
          <cell r="U1186" t="str">
            <v>JAMILA</v>
          </cell>
          <cell r="Y1186">
            <v>508</v>
          </cell>
          <cell r="Z1186">
            <v>508</v>
          </cell>
          <cell r="AA1186">
            <v>102</v>
          </cell>
          <cell r="AB1186" t="str">
            <v>Non Filler</v>
          </cell>
          <cell r="AE1186">
            <v>0</v>
          </cell>
          <cell r="AF1186">
            <v>0</v>
          </cell>
          <cell r="AG1186">
            <v>0</v>
          </cell>
          <cell r="AK1186">
            <v>0</v>
          </cell>
          <cell r="AL1186">
            <v>0</v>
          </cell>
          <cell r="AM1186">
            <v>0</v>
          </cell>
          <cell r="AQ1186">
            <v>0</v>
          </cell>
          <cell r="AR1186">
            <v>0</v>
          </cell>
          <cell r="AS1186">
            <v>0</v>
          </cell>
          <cell r="AX1186" t="e">
            <v>#N/A</v>
          </cell>
          <cell r="AY1186" t="e">
            <v>#N/A</v>
          </cell>
          <cell r="AZ1186" t="e">
            <v>#N/A</v>
          </cell>
          <cell r="BA1186">
            <v>0</v>
          </cell>
        </row>
        <row r="1187">
          <cell r="B1187">
            <v>4004</v>
          </cell>
          <cell r="C1187" t="str">
            <v>ZAHID</v>
          </cell>
          <cell r="D1187" t="str">
            <v>ABUBAKAR</v>
          </cell>
          <cell r="E1187" t="str">
            <v>475-C, ADAMJEE NAGAR</v>
          </cell>
          <cell r="F1187" t="str">
            <v>K.C.H.S. LTD.</v>
          </cell>
          <cell r="G1187" t="str">
            <v>KARACHI</v>
          </cell>
          <cell r="K1187">
            <v>15694</v>
          </cell>
          <cell r="L1187">
            <v>15694</v>
          </cell>
          <cell r="M1187">
            <v>0</v>
          </cell>
          <cell r="N1187">
            <v>15694</v>
          </cell>
          <cell r="O1187">
            <v>3924</v>
          </cell>
          <cell r="P1187">
            <v>3139</v>
          </cell>
          <cell r="Q1187">
            <v>8631</v>
          </cell>
          <cell r="U1187" t="str">
            <v>ZAHID</v>
          </cell>
          <cell r="Y1187">
            <v>15694</v>
          </cell>
          <cell r="Z1187">
            <v>15694</v>
          </cell>
          <cell r="AA1187">
            <v>3139</v>
          </cell>
          <cell r="AB1187" t="str">
            <v>Non Filler</v>
          </cell>
          <cell r="AE1187">
            <v>0</v>
          </cell>
          <cell r="AF1187">
            <v>0</v>
          </cell>
          <cell r="AG1187">
            <v>0</v>
          </cell>
          <cell r="AK1187">
            <v>0</v>
          </cell>
          <cell r="AL1187">
            <v>0</v>
          </cell>
          <cell r="AM1187">
            <v>0</v>
          </cell>
          <cell r="AQ1187">
            <v>0</v>
          </cell>
          <cell r="AR1187">
            <v>0</v>
          </cell>
          <cell r="AS1187">
            <v>0</v>
          </cell>
          <cell r="AX1187" t="e">
            <v>#N/A</v>
          </cell>
          <cell r="AY1187" t="e">
            <v>#N/A</v>
          </cell>
          <cell r="AZ1187" t="e">
            <v>#N/A</v>
          </cell>
          <cell r="BA1187">
            <v>0</v>
          </cell>
        </row>
        <row r="1188">
          <cell r="B1188">
            <v>4006</v>
          </cell>
          <cell r="C1188" t="str">
            <v>MOHAMMAD HANIF</v>
          </cell>
          <cell r="D1188" t="str">
            <v>ABDUL SATTAR</v>
          </cell>
          <cell r="E1188" t="str">
            <v>477-C, ADAMJEE NAGAR,</v>
          </cell>
          <cell r="F1188" t="str">
            <v>KARACHI-8</v>
          </cell>
          <cell r="K1188">
            <v>342</v>
          </cell>
          <cell r="L1188">
            <v>342</v>
          </cell>
          <cell r="M1188">
            <v>0</v>
          </cell>
          <cell r="N1188">
            <v>342</v>
          </cell>
          <cell r="O1188">
            <v>86</v>
          </cell>
          <cell r="P1188">
            <v>51</v>
          </cell>
          <cell r="Q1188">
            <v>205</v>
          </cell>
          <cell r="U1188" t="str">
            <v>MOHAMMAD HANIF</v>
          </cell>
          <cell r="V1188" t="str">
            <v>4220103577955</v>
          </cell>
          <cell r="Y1188">
            <v>342</v>
          </cell>
          <cell r="Z1188">
            <v>342</v>
          </cell>
          <cell r="AA1188">
            <v>51</v>
          </cell>
          <cell r="AB1188" t="str">
            <v>Filler</v>
          </cell>
          <cell r="AE1188">
            <v>0</v>
          </cell>
          <cell r="AF1188">
            <v>0</v>
          </cell>
          <cell r="AG1188">
            <v>0</v>
          </cell>
          <cell r="AK1188">
            <v>0</v>
          </cell>
          <cell r="AL1188">
            <v>0</v>
          </cell>
          <cell r="AM1188">
            <v>0</v>
          </cell>
          <cell r="AQ1188">
            <v>0</v>
          </cell>
          <cell r="AR1188">
            <v>0</v>
          </cell>
          <cell r="AS1188">
            <v>0</v>
          </cell>
          <cell r="AX1188" t="e">
            <v>#N/A</v>
          </cell>
          <cell r="AY1188" t="e">
            <v>#N/A</v>
          </cell>
          <cell r="AZ1188" t="e">
            <v>#N/A</v>
          </cell>
          <cell r="BA1188">
            <v>0</v>
          </cell>
        </row>
        <row r="1189">
          <cell r="B1189">
            <v>4007</v>
          </cell>
          <cell r="C1189" t="str">
            <v>MOHAMMAD FAROOQ</v>
          </cell>
          <cell r="D1189" t="str">
            <v>NOOR MOHAMMAD</v>
          </cell>
          <cell r="E1189" t="str">
            <v>480-C, ADAMJEE NAGAR,</v>
          </cell>
          <cell r="F1189" t="str">
            <v>KARACHI-8</v>
          </cell>
          <cell r="K1189">
            <v>210</v>
          </cell>
          <cell r="L1189">
            <v>210</v>
          </cell>
          <cell r="M1189">
            <v>0</v>
          </cell>
          <cell r="N1189">
            <v>210</v>
          </cell>
          <cell r="O1189">
            <v>53</v>
          </cell>
          <cell r="P1189">
            <v>32</v>
          </cell>
          <cell r="Q1189">
            <v>125</v>
          </cell>
          <cell r="U1189" t="str">
            <v>MOHAMMAD FAROOQ</v>
          </cell>
          <cell r="V1189" t="str">
            <v>4200004755965</v>
          </cell>
          <cell r="Y1189">
            <v>210</v>
          </cell>
          <cell r="Z1189">
            <v>210</v>
          </cell>
          <cell r="AA1189">
            <v>32</v>
          </cell>
          <cell r="AB1189" t="str">
            <v>Filler</v>
          </cell>
          <cell r="AE1189">
            <v>0</v>
          </cell>
          <cell r="AF1189">
            <v>0</v>
          </cell>
          <cell r="AG1189">
            <v>0</v>
          </cell>
          <cell r="AK1189">
            <v>0</v>
          </cell>
          <cell r="AL1189">
            <v>0</v>
          </cell>
          <cell r="AM1189">
            <v>0</v>
          </cell>
          <cell r="AQ1189">
            <v>0</v>
          </cell>
          <cell r="AR1189">
            <v>0</v>
          </cell>
          <cell r="AS1189">
            <v>0</v>
          </cell>
          <cell r="AX1189" t="e">
            <v>#N/A</v>
          </cell>
          <cell r="AY1189" t="e">
            <v>#N/A</v>
          </cell>
          <cell r="AZ1189" t="e">
            <v>#N/A</v>
          </cell>
          <cell r="BA1189">
            <v>0</v>
          </cell>
        </row>
        <row r="1190">
          <cell r="B1190">
            <v>4008</v>
          </cell>
          <cell r="C1190" t="str">
            <v>VALI MOHAMMAD</v>
          </cell>
          <cell r="D1190" t="str">
            <v>ABDUL SATTAR</v>
          </cell>
          <cell r="E1190" t="str">
            <v>S.V. COMPLEX, F 5/6,</v>
          </cell>
          <cell r="F1190" t="str">
            <v>FLAT NO.113, K.D.A.1</v>
          </cell>
          <cell r="G1190" t="str">
            <v>KARACHI-8</v>
          </cell>
          <cell r="K1190">
            <v>423</v>
          </cell>
          <cell r="L1190">
            <v>423</v>
          </cell>
          <cell r="M1190">
            <v>0</v>
          </cell>
          <cell r="N1190">
            <v>423</v>
          </cell>
          <cell r="O1190">
            <v>106</v>
          </cell>
          <cell r="P1190">
            <v>85</v>
          </cell>
          <cell r="Q1190">
            <v>232</v>
          </cell>
          <cell r="U1190" t="str">
            <v>VALI MOHAMMAD</v>
          </cell>
          <cell r="V1190" t="str">
            <v>4210118329895</v>
          </cell>
          <cell r="Y1190">
            <v>423</v>
          </cell>
          <cell r="Z1190">
            <v>423</v>
          </cell>
          <cell r="AA1190">
            <v>85</v>
          </cell>
          <cell r="AB1190" t="str">
            <v>Non Filler</v>
          </cell>
          <cell r="AE1190">
            <v>0</v>
          </cell>
          <cell r="AF1190">
            <v>0</v>
          </cell>
          <cell r="AG1190">
            <v>0</v>
          </cell>
          <cell r="AK1190">
            <v>0</v>
          </cell>
          <cell r="AL1190">
            <v>0</v>
          </cell>
          <cell r="AM1190">
            <v>0</v>
          </cell>
          <cell r="AQ1190">
            <v>0</v>
          </cell>
          <cell r="AR1190">
            <v>0</v>
          </cell>
          <cell r="AS1190">
            <v>0</v>
          </cell>
          <cell r="AX1190" t="e">
            <v>#N/A</v>
          </cell>
          <cell r="AY1190" t="e">
            <v>#N/A</v>
          </cell>
          <cell r="AZ1190" t="e">
            <v>#N/A</v>
          </cell>
          <cell r="BA1190">
            <v>0</v>
          </cell>
        </row>
        <row r="1191">
          <cell r="B1191">
            <v>4009</v>
          </cell>
          <cell r="C1191" t="str">
            <v>RASHIDA</v>
          </cell>
          <cell r="D1191" t="str">
            <v>W/O. VALI MOHAMMAD</v>
          </cell>
          <cell r="E1191" t="str">
            <v>S.V. COMPLEX, F 5/6,</v>
          </cell>
          <cell r="F1191" t="str">
            <v>FLAT NO.113, K.D.A. NO.1</v>
          </cell>
          <cell r="G1191" t="str">
            <v>KARACHI-8</v>
          </cell>
          <cell r="K1191">
            <v>210</v>
          </cell>
          <cell r="L1191">
            <v>210</v>
          </cell>
          <cell r="M1191">
            <v>0</v>
          </cell>
          <cell r="N1191">
            <v>210</v>
          </cell>
          <cell r="O1191">
            <v>53</v>
          </cell>
          <cell r="P1191">
            <v>42</v>
          </cell>
          <cell r="Q1191">
            <v>115</v>
          </cell>
          <cell r="U1191" t="str">
            <v>RASHIDA</v>
          </cell>
          <cell r="V1191" t="str">
            <v>4220106318354</v>
          </cell>
          <cell r="Y1191">
            <v>210</v>
          </cell>
          <cell r="Z1191">
            <v>210</v>
          </cell>
          <cell r="AA1191">
            <v>42</v>
          </cell>
          <cell r="AB1191" t="str">
            <v>Non Filler</v>
          </cell>
          <cell r="AE1191">
            <v>0</v>
          </cell>
          <cell r="AF1191">
            <v>0</v>
          </cell>
          <cell r="AG1191">
            <v>0</v>
          </cell>
          <cell r="AK1191">
            <v>0</v>
          </cell>
          <cell r="AL1191">
            <v>0</v>
          </cell>
          <cell r="AM1191">
            <v>0</v>
          </cell>
          <cell r="AQ1191">
            <v>0</v>
          </cell>
          <cell r="AR1191">
            <v>0</v>
          </cell>
          <cell r="AS1191">
            <v>0</v>
          </cell>
          <cell r="AX1191" t="e">
            <v>#N/A</v>
          </cell>
          <cell r="AY1191" t="e">
            <v>#N/A</v>
          </cell>
          <cell r="AZ1191" t="e">
            <v>#N/A</v>
          </cell>
          <cell r="BA1191">
            <v>0</v>
          </cell>
        </row>
        <row r="1192">
          <cell r="B1192">
            <v>4010</v>
          </cell>
          <cell r="C1192" t="str">
            <v>HALIMA</v>
          </cell>
          <cell r="D1192" t="str">
            <v>W/O. TAHIR</v>
          </cell>
          <cell r="E1192" t="str">
            <v>508-C, ADAMJEE NAGAR,</v>
          </cell>
          <cell r="F1192" t="str">
            <v>P.O. BOX NO.75350</v>
          </cell>
          <cell r="G1192" t="str">
            <v>KARACHI-8</v>
          </cell>
          <cell r="K1192">
            <v>788</v>
          </cell>
          <cell r="L1192">
            <v>788</v>
          </cell>
          <cell r="M1192">
            <v>0</v>
          </cell>
          <cell r="N1192">
            <v>788</v>
          </cell>
          <cell r="O1192">
            <v>197</v>
          </cell>
          <cell r="P1192">
            <v>158</v>
          </cell>
          <cell r="Q1192">
            <v>433</v>
          </cell>
          <cell r="U1192" t="str">
            <v>HALIMA</v>
          </cell>
          <cell r="Y1192">
            <v>788</v>
          </cell>
          <cell r="Z1192">
            <v>788</v>
          </cell>
          <cell r="AA1192">
            <v>158</v>
          </cell>
          <cell r="AB1192" t="str">
            <v>Non Filler</v>
          </cell>
          <cell r="AE1192">
            <v>0</v>
          </cell>
          <cell r="AF1192">
            <v>0</v>
          </cell>
          <cell r="AG1192">
            <v>0</v>
          </cell>
          <cell r="AK1192">
            <v>0</v>
          </cell>
          <cell r="AL1192">
            <v>0</v>
          </cell>
          <cell r="AM1192">
            <v>0</v>
          </cell>
          <cell r="AQ1192">
            <v>0</v>
          </cell>
          <cell r="AR1192">
            <v>0</v>
          </cell>
          <cell r="AS1192">
            <v>0</v>
          </cell>
          <cell r="AX1192" t="e">
            <v>#N/A</v>
          </cell>
          <cell r="AY1192" t="e">
            <v>#N/A</v>
          </cell>
          <cell r="AZ1192" t="e">
            <v>#N/A</v>
          </cell>
          <cell r="BA1192">
            <v>0</v>
          </cell>
        </row>
        <row r="1193">
          <cell r="B1193">
            <v>4011</v>
          </cell>
          <cell r="C1193" t="str">
            <v>ZAITOON,</v>
          </cell>
          <cell r="D1193" t="str">
            <v>W/O. FAROOQ</v>
          </cell>
          <cell r="E1193" t="str">
            <v>508-C, ADAMJEE NAGAR,</v>
          </cell>
          <cell r="F1193" t="str">
            <v>P.O. BOX NO.75350,</v>
          </cell>
          <cell r="G1193" t="str">
            <v>KARACHI-8</v>
          </cell>
          <cell r="K1193">
            <v>2041</v>
          </cell>
          <cell r="L1193">
            <v>2041</v>
          </cell>
          <cell r="M1193">
            <v>0</v>
          </cell>
          <cell r="N1193">
            <v>2041</v>
          </cell>
          <cell r="O1193">
            <v>510</v>
          </cell>
          <cell r="P1193">
            <v>408</v>
          </cell>
          <cell r="Q1193">
            <v>1123</v>
          </cell>
          <cell r="U1193" t="str">
            <v>ZAITOON,</v>
          </cell>
          <cell r="Y1193">
            <v>2041</v>
          </cell>
          <cell r="Z1193">
            <v>2041</v>
          </cell>
          <cell r="AA1193">
            <v>408</v>
          </cell>
          <cell r="AB1193" t="str">
            <v>Non Filler</v>
          </cell>
          <cell r="AE1193">
            <v>0</v>
          </cell>
          <cell r="AF1193">
            <v>0</v>
          </cell>
          <cell r="AG1193">
            <v>0</v>
          </cell>
          <cell r="AK1193">
            <v>0</v>
          </cell>
          <cell r="AL1193">
            <v>0</v>
          </cell>
          <cell r="AM1193">
            <v>0</v>
          </cell>
          <cell r="AQ1193">
            <v>0</v>
          </cell>
          <cell r="AR1193">
            <v>0</v>
          </cell>
          <cell r="AS1193">
            <v>0</v>
          </cell>
          <cell r="AX1193" t="e">
            <v>#N/A</v>
          </cell>
          <cell r="AY1193" t="e">
            <v>#N/A</v>
          </cell>
          <cell r="AZ1193" t="e">
            <v>#N/A</v>
          </cell>
          <cell r="BA1193">
            <v>0</v>
          </cell>
        </row>
        <row r="1194">
          <cell r="B1194">
            <v>4012</v>
          </cell>
          <cell r="C1194" t="str">
            <v>ZUBAIDA,</v>
          </cell>
          <cell r="D1194" t="str">
            <v>W/O. MOHAMMAD</v>
          </cell>
          <cell r="E1194" t="str">
            <v>508-C, ADAMJEE NAGAR,</v>
          </cell>
          <cell r="F1194" t="str">
            <v>P.O. BOX 75350</v>
          </cell>
          <cell r="G1194" t="str">
            <v>KARACHI-8.</v>
          </cell>
          <cell r="K1194">
            <v>788</v>
          </cell>
          <cell r="L1194">
            <v>788</v>
          </cell>
          <cell r="M1194">
            <v>0</v>
          </cell>
          <cell r="N1194">
            <v>788</v>
          </cell>
          <cell r="O1194">
            <v>197</v>
          </cell>
          <cell r="P1194">
            <v>158</v>
          </cell>
          <cell r="Q1194">
            <v>433</v>
          </cell>
          <cell r="U1194" t="str">
            <v>ZUBAIDA,</v>
          </cell>
          <cell r="Y1194">
            <v>788</v>
          </cell>
          <cell r="Z1194">
            <v>788</v>
          </cell>
          <cell r="AA1194">
            <v>158</v>
          </cell>
          <cell r="AB1194" t="str">
            <v>Non Filler</v>
          </cell>
          <cell r="AE1194">
            <v>0</v>
          </cell>
          <cell r="AF1194">
            <v>0</v>
          </cell>
          <cell r="AG1194">
            <v>0</v>
          </cell>
          <cell r="AK1194">
            <v>0</v>
          </cell>
          <cell r="AL1194">
            <v>0</v>
          </cell>
          <cell r="AM1194">
            <v>0</v>
          </cell>
          <cell r="AQ1194">
            <v>0</v>
          </cell>
          <cell r="AR1194">
            <v>0</v>
          </cell>
          <cell r="AS1194">
            <v>0</v>
          </cell>
          <cell r="AX1194" t="e">
            <v>#N/A</v>
          </cell>
          <cell r="AY1194" t="e">
            <v>#N/A</v>
          </cell>
          <cell r="AZ1194" t="e">
            <v>#N/A</v>
          </cell>
          <cell r="BA1194">
            <v>0</v>
          </cell>
        </row>
        <row r="1195">
          <cell r="B1195">
            <v>4013</v>
          </cell>
          <cell r="C1195" t="str">
            <v>MOHAMMAD,</v>
          </cell>
          <cell r="D1195" t="str">
            <v>ABDUL AZIZ</v>
          </cell>
          <cell r="E1195" t="str">
            <v>508-C, ADAMJEE NAGAR,</v>
          </cell>
          <cell r="F1195" t="str">
            <v>P.O. BOX NO.75350</v>
          </cell>
          <cell r="G1195" t="str">
            <v>KARACHI.</v>
          </cell>
          <cell r="K1195">
            <v>788</v>
          </cell>
          <cell r="L1195">
            <v>788</v>
          </cell>
          <cell r="M1195">
            <v>0</v>
          </cell>
          <cell r="N1195">
            <v>788</v>
          </cell>
          <cell r="O1195">
            <v>197</v>
          </cell>
          <cell r="P1195">
            <v>158</v>
          </cell>
          <cell r="Q1195">
            <v>433</v>
          </cell>
          <cell r="U1195" t="str">
            <v>MOHAMMAD,</v>
          </cell>
          <cell r="Y1195">
            <v>788</v>
          </cell>
          <cell r="Z1195">
            <v>788</v>
          </cell>
          <cell r="AA1195">
            <v>158</v>
          </cell>
          <cell r="AB1195" t="str">
            <v>Non Filler</v>
          </cell>
          <cell r="AE1195">
            <v>0</v>
          </cell>
          <cell r="AF1195">
            <v>0</v>
          </cell>
          <cell r="AG1195">
            <v>0</v>
          </cell>
          <cell r="AK1195">
            <v>0</v>
          </cell>
          <cell r="AL1195">
            <v>0</v>
          </cell>
          <cell r="AM1195">
            <v>0</v>
          </cell>
          <cell r="AQ1195">
            <v>0</v>
          </cell>
          <cell r="AR1195">
            <v>0</v>
          </cell>
          <cell r="AS1195">
            <v>0</v>
          </cell>
          <cell r="AX1195" t="e">
            <v>#N/A</v>
          </cell>
          <cell r="AY1195" t="e">
            <v>#N/A</v>
          </cell>
          <cell r="AZ1195" t="e">
            <v>#N/A</v>
          </cell>
          <cell r="BA1195">
            <v>0</v>
          </cell>
        </row>
        <row r="1196">
          <cell r="B1196">
            <v>4014</v>
          </cell>
          <cell r="C1196" t="str">
            <v>RUKSANA</v>
          </cell>
          <cell r="D1196" t="str">
            <v>W/O. ANEES</v>
          </cell>
          <cell r="E1196" t="str">
            <v>508-C, ADAMJEE NAGAR,</v>
          </cell>
          <cell r="F1196" t="str">
            <v>P.O. BOX NO.75350</v>
          </cell>
          <cell r="G1196" t="str">
            <v>KARACHI-8.</v>
          </cell>
          <cell r="K1196">
            <v>1103</v>
          </cell>
          <cell r="L1196">
            <v>1103</v>
          </cell>
          <cell r="M1196">
            <v>0</v>
          </cell>
          <cell r="N1196">
            <v>1103</v>
          </cell>
          <cell r="O1196">
            <v>276</v>
          </cell>
          <cell r="P1196">
            <v>221</v>
          </cell>
          <cell r="Q1196">
            <v>606</v>
          </cell>
          <cell r="U1196" t="str">
            <v>RUKSANA</v>
          </cell>
          <cell r="Y1196">
            <v>1103</v>
          </cell>
          <cell r="Z1196">
            <v>1103</v>
          </cell>
          <cell r="AA1196">
            <v>221</v>
          </cell>
          <cell r="AB1196" t="str">
            <v>Non Filler</v>
          </cell>
          <cell r="AE1196">
            <v>0</v>
          </cell>
          <cell r="AF1196">
            <v>0</v>
          </cell>
          <cell r="AG1196">
            <v>0</v>
          </cell>
          <cell r="AK1196">
            <v>0</v>
          </cell>
          <cell r="AL1196">
            <v>0</v>
          </cell>
          <cell r="AM1196">
            <v>0</v>
          </cell>
          <cell r="AQ1196">
            <v>0</v>
          </cell>
          <cell r="AR1196">
            <v>0</v>
          </cell>
          <cell r="AS1196">
            <v>0</v>
          </cell>
          <cell r="AX1196" t="e">
            <v>#N/A</v>
          </cell>
          <cell r="AY1196" t="e">
            <v>#N/A</v>
          </cell>
          <cell r="AZ1196" t="e">
            <v>#N/A</v>
          </cell>
          <cell r="BA1196">
            <v>0</v>
          </cell>
        </row>
        <row r="1197">
          <cell r="B1197">
            <v>4017</v>
          </cell>
          <cell r="C1197" t="str">
            <v>RAHMATULLAH</v>
          </cell>
          <cell r="D1197" t="str">
            <v>KASAM,</v>
          </cell>
          <cell r="E1197" t="str">
            <v>QUICK T.V. REPARING WORKS,</v>
          </cell>
          <cell r="F1197" t="str">
            <v>M.R. 5/82, JODIA BAZAR,</v>
          </cell>
          <cell r="G1197" t="str">
            <v>KARACHI.</v>
          </cell>
          <cell r="K1197">
            <v>389</v>
          </cell>
          <cell r="L1197">
            <v>389</v>
          </cell>
          <cell r="M1197">
            <v>0</v>
          </cell>
          <cell r="N1197">
            <v>389</v>
          </cell>
          <cell r="O1197">
            <v>97</v>
          </cell>
          <cell r="P1197">
            <v>78</v>
          </cell>
          <cell r="Q1197">
            <v>214</v>
          </cell>
          <cell r="U1197" t="str">
            <v>RAHMATULLAH</v>
          </cell>
          <cell r="Y1197">
            <v>389</v>
          </cell>
          <cell r="Z1197">
            <v>389</v>
          </cell>
          <cell r="AA1197">
            <v>78</v>
          </cell>
          <cell r="AB1197" t="str">
            <v>Non Filler</v>
          </cell>
          <cell r="AE1197">
            <v>0</v>
          </cell>
          <cell r="AF1197">
            <v>0</v>
          </cell>
          <cell r="AG1197">
            <v>0</v>
          </cell>
          <cell r="AK1197">
            <v>0</v>
          </cell>
          <cell r="AL1197">
            <v>0</v>
          </cell>
          <cell r="AM1197">
            <v>0</v>
          </cell>
          <cell r="AQ1197">
            <v>0</v>
          </cell>
          <cell r="AR1197">
            <v>0</v>
          </cell>
          <cell r="AS1197">
            <v>0</v>
          </cell>
          <cell r="AX1197" t="e">
            <v>#N/A</v>
          </cell>
          <cell r="AY1197" t="e">
            <v>#N/A</v>
          </cell>
          <cell r="AZ1197" t="e">
            <v>#N/A</v>
          </cell>
          <cell r="BA1197">
            <v>0</v>
          </cell>
        </row>
        <row r="1198">
          <cell r="B1198">
            <v>4028</v>
          </cell>
          <cell r="C1198" t="str">
            <v>FAISAL A. ZAHOOR</v>
          </cell>
          <cell r="D1198" t="str">
            <v>H.NO.2086 ST. NO.33,</v>
          </cell>
          <cell r="E1198" t="str">
            <v>I/10-2,</v>
          </cell>
          <cell r="F1198" t="str">
            <v>ISLAMABAD</v>
          </cell>
          <cell r="K1198">
            <v>3919</v>
          </cell>
          <cell r="L1198">
            <v>3919</v>
          </cell>
          <cell r="M1198">
            <v>0</v>
          </cell>
          <cell r="N1198">
            <v>3919</v>
          </cell>
          <cell r="O1198">
            <v>980</v>
          </cell>
          <cell r="P1198">
            <v>784</v>
          </cell>
          <cell r="Q1198">
            <v>2155</v>
          </cell>
          <cell r="U1198" t="str">
            <v>FAISAL A. ZAHOOR</v>
          </cell>
          <cell r="Y1198">
            <v>3919</v>
          </cell>
          <cell r="Z1198">
            <v>3919</v>
          </cell>
          <cell r="AA1198">
            <v>784</v>
          </cell>
          <cell r="AB1198" t="str">
            <v>Non Filler</v>
          </cell>
          <cell r="AE1198">
            <v>0</v>
          </cell>
          <cell r="AF1198">
            <v>0</v>
          </cell>
          <cell r="AG1198">
            <v>0</v>
          </cell>
          <cell r="AK1198">
            <v>0</v>
          </cell>
          <cell r="AL1198">
            <v>0</v>
          </cell>
          <cell r="AM1198">
            <v>0</v>
          </cell>
          <cell r="AQ1198">
            <v>0</v>
          </cell>
          <cell r="AR1198">
            <v>0</v>
          </cell>
          <cell r="AS1198">
            <v>0</v>
          </cell>
          <cell r="AX1198" t="e">
            <v>#N/A</v>
          </cell>
          <cell r="AY1198" t="e">
            <v>#N/A</v>
          </cell>
          <cell r="AZ1198" t="e">
            <v>#N/A</v>
          </cell>
          <cell r="BA1198">
            <v>0</v>
          </cell>
        </row>
        <row r="1199">
          <cell r="B1199">
            <v>4034</v>
          </cell>
          <cell r="C1199" t="str">
            <v>COMODORE (RTD.) KHALID JAMIL</v>
          </cell>
          <cell r="D1199" t="str">
            <v>S/O.K.S.M. JAMILUDDIN</v>
          </cell>
          <cell r="E1199" t="str">
            <v>40 KHYABAN-E-JANBAZ,</v>
          </cell>
          <cell r="F1199" t="str">
            <v>DHA PHASE - V,</v>
          </cell>
          <cell r="G1199" t="str">
            <v>KARACHI.</v>
          </cell>
          <cell r="K1199">
            <v>889</v>
          </cell>
          <cell r="L1199">
            <v>889</v>
          </cell>
          <cell r="M1199">
            <v>0</v>
          </cell>
          <cell r="N1199">
            <v>889</v>
          </cell>
          <cell r="O1199">
            <v>222</v>
          </cell>
          <cell r="P1199">
            <v>178</v>
          </cell>
          <cell r="Q1199">
            <v>489</v>
          </cell>
          <cell r="U1199" t="str">
            <v>COMODORE (RTD.) KHALID JAMIL</v>
          </cell>
          <cell r="Y1199">
            <v>889</v>
          </cell>
          <cell r="Z1199">
            <v>889</v>
          </cell>
          <cell r="AA1199">
            <v>178</v>
          </cell>
          <cell r="AB1199" t="str">
            <v>Non Filler</v>
          </cell>
          <cell r="AE1199">
            <v>0</v>
          </cell>
          <cell r="AF1199">
            <v>0</v>
          </cell>
          <cell r="AG1199">
            <v>0</v>
          </cell>
          <cell r="AK1199">
            <v>0</v>
          </cell>
          <cell r="AL1199">
            <v>0</v>
          </cell>
          <cell r="AM1199">
            <v>0</v>
          </cell>
          <cell r="AQ1199">
            <v>0</v>
          </cell>
          <cell r="AR1199">
            <v>0</v>
          </cell>
          <cell r="AS1199">
            <v>0</v>
          </cell>
          <cell r="AX1199" t="e">
            <v>#N/A</v>
          </cell>
          <cell r="AY1199" t="e">
            <v>#N/A</v>
          </cell>
          <cell r="AZ1199" t="e">
            <v>#N/A</v>
          </cell>
          <cell r="BA1199">
            <v>0</v>
          </cell>
        </row>
        <row r="1200">
          <cell r="B1200">
            <v>4038</v>
          </cell>
          <cell r="C1200" t="str">
            <v>MR. FAROOQ ALAM BUTT</v>
          </cell>
          <cell r="D1200" t="str">
            <v>S/O.ABDUL LATIF BUTT</v>
          </cell>
          <cell r="E1200" t="str">
            <v>HOUSE NO.C-2,BLOCK T,</v>
          </cell>
          <cell r="F1200" t="str">
            <v>NORTH NAZIMABAD,</v>
          </cell>
          <cell r="G1200" t="str">
            <v>KARACHI.</v>
          </cell>
          <cell r="H1200" t="str">
            <v>TEL # 6632467</v>
          </cell>
          <cell r="K1200">
            <v>1315</v>
          </cell>
          <cell r="L1200">
            <v>1315</v>
          </cell>
          <cell r="M1200">
            <v>0</v>
          </cell>
          <cell r="N1200">
            <v>1315</v>
          </cell>
          <cell r="O1200">
            <v>329</v>
          </cell>
          <cell r="P1200">
            <v>263</v>
          </cell>
          <cell r="Q1200">
            <v>723</v>
          </cell>
          <cell r="U1200" t="str">
            <v>MR. FAROOQ ALAM BUTT</v>
          </cell>
          <cell r="Y1200">
            <v>1315</v>
          </cell>
          <cell r="Z1200">
            <v>1315</v>
          </cell>
          <cell r="AA1200">
            <v>263</v>
          </cell>
          <cell r="AB1200" t="str">
            <v>Non Filler</v>
          </cell>
          <cell r="AE1200">
            <v>0</v>
          </cell>
          <cell r="AF1200">
            <v>0</v>
          </cell>
          <cell r="AG1200">
            <v>0</v>
          </cell>
          <cell r="AK1200">
            <v>0</v>
          </cell>
          <cell r="AL1200">
            <v>0</v>
          </cell>
          <cell r="AM1200">
            <v>0</v>
          </cell>
          <cell r="AQ1200">
            <v>0</v>
          </cell>
          <cell r="AR1200">
            <v>0</v>
          </cell>
          <cell r="AS1200">
            <v>0</v>
          </cell>
          <cell r="AX1200" t="e">
            <v>#N/A</v>
          </cell>
          <cell r="AY1200" t="e">
            <v>#N/A</v>
          </cell>
          <cell r="AZ1200" t="e">
            <v>#N/A</v>
          </cell>
          <cell r="BA1200">
            <v>0</v>
          </cell>
        </row>
        <row r="1201">
          <cell r="B1201">
            <v>4041</v>
          </cell>
          <cell r="C1201" t="str">
            <v>ZAHID NAEEM</v>
          </cell>
          <cell r="E1201" t="str">
            <v>B-1/297, MOULIM TOWN,</v>
          </cell>
          <cell r="F1201" t="str">
            <v>RAWALPINDI</v>
          </cell>
          <cell r="K1201">
            <v>598</v>
          </cell>
          <cell r="L1201">
            <v>598</v>
          </cell>
          <cell r="M1201">
            <v>0</v>
          </cell>
          <cell r="N1201">
            <v>598</v>
          </cell>
          <cell r="O1201">
            <v>150</v>
          </cell>
          <cell r="P1201">
            <v>120</v>
          </cell>
          <cell r="Q1201">
            <v>328</v>
          </cell>
          <cell r="U1201" t="str">
            <v>ZAHID NAEEM</v>
          </cell>
          <cell r="Y1201">
            <v>598</v>
          </cell>
          <cell r="Z1201">
            <v>598</v>
          </cell>
          <cell r="AA1201">
            <v>120</v>
          </cell>
          <cell r="AB1201" t="str">
            <v>Non Filler</v>
          </cell>
          <cell r="AE1201">
            <v>0</v>
          </cell>
          <cell r="AF1201">
            <v>0</v>
          </cell>
          <cell r="AG1201">
            <v>0</v>
          </cell>
          <cell r="AK1201">
            <v>0</v>
          </cell>
          <cell r="AL1201">
            <v>0</v>
          </cell>
          <cell r="AM1201">
            <v>0</v>
          </cell>
          <cell r="AQ1201">
            <v>0</v>
          </cell>
          <cell r="AR1201">
            <v>0</v>
          </cell>
          <cell r="AS1201">
            <v>0</v>
          </cell>
          <cell r="AX1201" t="e">
            <v>#N/A</v>
          </cell>
          <cell r="AY1201" t="e">
            <v>#N/A</v>
          </cell>
          <cell r="AZ1201" t="e">
            <v>#N/A</v>
          </cell>
          <cell r="BA1201">
            <v>0</v>
          </cell>
        </row>
        <row r="1202">
          <cell r="B1202">
            <v>4046</v>
          </cell>
          <cell r="C1202" t="str">
            <v>MOHAMMAD NAEEM AKHTAR</v>
          </cell>
          <cell r="D1202" t="str">
            <v>C/O. PLASTOBAG LTD.</v>
          </cell>
          <cell r="E1202" t="str">
            <v>HOUSE NO.B-283,STREET NO.14,</v>
          </cell>
          <cell r="F1202" t="str">
            <v>NIYA MOHALLA,</v>
          </cell>
          <cell r="G1202" t="str">
            <v>NEAR MOTI BAZAR,</v>
          </cell>
          <cell r="H1202" t="str">
            <v>RAWALPINDI CITY.</v>
          </cell>
          <cell r="K1202">
            <v>1191</v>
          </cell>
          <cell r="L1202">
            <v>1191</v>
          </cell>
          <cell r="M1202">
            <v>0</v>
          </cell>
          <cell r="N1202">
            <v>1191</v>
          </cell>
          <cell r="O1202">
            <v>298</v>
          </cell>
          <cell r="P1202">
            <v>238</v>
          </cell>
          <cell r="Q1202">
            <v>655</v>
          </cell>
          <cell r="U1202" t="str">
            <v>MOHAMMAD NAEEM AKHTAR</v>
          </cell>
          <cell r="Y1202">
            <v>1191</v>
          </cell>
          <cell r="Z1202">
            <v>1191</v>
          </cell>
          <cell r="AA1202">
            <v>238</v>
          </cell>
          <cell r="AB1202" t="str">
            <v>Non Filler</v>
          </cell>
          <cell r="AE1202">
            <v>0</v>
          </cell>
          <cell r="AF1202">
            <v>0</v>
          </cell>
          <cell r="AG1202">
            <v>0</v>
          </cell>
          <cell r="AK1202">
            <v>0</v>
          </cell>
          <cell r="AL1202">
            <v>0</v>
          </cell>
          <cell r="AM1202">
            <v>0</v>
          </cell>
          <cell r="AQ1202">
            <v>0</v>
          </cell>
          <cell r="AR1202">
            <v>0</v>
          </cell>
          <cell r="AS1202">
            <v>0</v>
          </cell>
          <cell r="AX1202" t="e">
            <v>#N/A</v>
          </cell>
          <cell r="AY1202" t="e">
            <v>#N/A</v>
          </cell>
          <cell r="AZ1202" t="e">
            <v>#N/A</v>
          </cell>
          <cell r="BA1202">
            <v>0</v>
          </cell>
        </row>
        <row r="1203">
          <cell r="B1203">
            <v>4048</v>
          </cell>
          <cell r="C1203" t="str">
            <v>SAIYED MUHAMMAD ABU BAKER NAQVI,</v>
          </cell>
          <cell r="D1203" t="str">
            <v>HOUSE NO.R-120, BLOCK NO.15,</v>
          </cell>
          <cell r="E1203" t="str">
            <v>FEDERAL "B" AREA, DASTAGIR COLONY,</v>
          </cell>
          <cell r="F1203" t="str">
            <v>KARACHI-38</v>
          </cell>
          <cell r="K1203">
            <v>210</v>
          </cell>
          <cell r="L1203">
            <v>210</v>
          </cell>
          <cell r="M1203">
            <v>0</v>
          </cell>
          <cell r="N1203">
            <v>210</v>
          </cell>
          <cell r="O1203">
            <v>53</v>
          </cell>
          <cell r="P1203">
            <v>42</v>
          </cell>
          <cell r="Q1203">
            <v>115</v>
          </cell>
          <cell r="U1203" t="str">
            <v>SAIYED MUHAMMAD ABU BAKER NAQVI,</v>
          </cell>
          <cell r="Y1203">
            <v>210</v>
          </cell>
          <cell r="Z1203">
            <v>210</v>
          </cell>
          <cell r="AA1203">
            <v>42</v>
          </cell>
          <cell r="AB1203" t="str">
            <v>Non Filler</v>
          </cell>
          <cell r="AE1203">
            <v>0</v>
          </cell>
          <cell r="AF1203">
            <v>0</v>
          </cell>
          <cell r="AG1203">
            <v>0</v>
          </cell>
          <cell r="AK1203">
            <v>0</v>
          </cell>
          <cell r="AL1203">
            <v>0</v>
          </cell>
          <cell r="AM1203">
            <v>0</v>
          </cell>
          <cell r="AQ1203">
            <v>0</v>
          </cell>
          <cell r="AR1203">
            <v>0</v>
          </cell>
          <cell r="AS1203">
            <v>0</v>
          </cell>
          <cell r="AX1203" t="e">
            <v>#N/A</v>
          </cell>
          <cell r="AY1203" t="e">
            <v>#N/A</v>
          </cell>
          <cell r="AZ1203" t="e">
            <v>#N/A</v>
          </cell>
          <cell r="BA1203">
            <v>0</v>
          </cell>
        </row>
        <row r="1204">
          <cell r="B1204">
            <v>4049</v>
          </cell>
          <cell r="C1204" t="str">
            <v>KHAWAJA JAVED RUAF</v>
          </cell>
          <cell r="D1204" t="str">
            <v>HOUSE NO.616-A, SATELLITE TOWN,</v>
          </cell>
          <cell r="E1204" t="str">
            <v>SARGODHA</v>
          </cell>
          <cell r="K1204">
            <v>1739</v>
          </cell>
          <cell r="L1204">
            <v>1739</v>
          </cell>
          <cell r="M1204">
            <v>0</v>
          </cell>
          <cell r="N1204">
            <v>1739</v>
          </cell>
          <cell r="O1204">
            <v>435</v>
          </cell>
          <cell r="P1204">
            <v>348</v>
          </cell>
          <cell r="Q1204">
            <v>956</v>
          </cell>
          <cell r="U1204" t="str">
            <v>KHAWAJA JAVED RUAF</v>
          </cell>
          <cell r="Y1204">
            <v>1739</v>
          </cell>
          <cell r="Z1204">
            <v>1739</v>
          </cell>
          <cell r="AA1204">
            <v>348</v>
          </cell>
          <cell r="AB1204" t="str">
            <v>Non Filler</v>
          </cell>
          <cell r="AE1204">
            <v>0</v>
          </cell>
          <cell r="AF1204">
            <v>0</v>
          </cell>
          <cell r="AG1204">
            <v>0</v>
          </cell>
          <cell r="AK1204">
            <v>0</v>
          </cell>
          <cell r="AL1204">
            <v>0</v>
          </cell>
          <cell r="AM1204">
            <v>0</v>
          </cell>
          <cell r="AQ1204">
            <v>0</v>
          </cell>
          <cell r="AR1204">
            <v>0</v>
          </cell>
          <cell r="AS1204">
            <v>0</v>
          </cell>
          <cell r="AX1204" t="e">
            <v>#N/A</v>
          </cell>
          <cell r="AY1204" t="e">
            <v>#N/A</v>
          </cell>
          <cell r="AZ1204" t="e">
            <v>#N/A</v>
          </cell>
          <cell r="BA1204">
            <v>0</v>
          </cell>
        </row>
        <row r="1205">
          <cell r="B1205">
            <v>4050</v>
          </cell>
          <cell r="C1205" t="str">
            <v>PRINCE ASMAT HAYAT ALVI,</v>
          </cell>
          <cell r="D1205" t="str">
            <v>DR. MALIK M. ALVI,</v>
          </cell>
          <cell r="E1205" t="str">
            <v>ALVI HOUSE, 224/1/C-11,</v>
          </cell>
          <cell r="F1205" t="str">
            <v>TOWNSHIP LAHORE-54770</v>
          </cell>
          <cell r="K1205">
            <v>1956</v>
          </cell>
          <cell r="L1205">
            <v>1956</v>
          </cell>
          <cell r="M1205">
            <v>0</v>
          </cell>
          <cell r="N1205">
            <v>1956</v>
          </cell>
          <cell r="O1205">
            <v>489</v>
          </cell>
          <cell r="P1205">
            <v>391</v>
          </cell>
          <cell r="Q1205">
            <v>1076</v>
          </cell>
          <cell r="U1205" t="str">
            <v>PRINCE ASMAT HAYAT ALVI,</v>
          </cell>
          <cell r="Y1205">
            <v>1956</v>
          </cell>
          <cell r="Z1205">
            <v>1956</v>
          </cell>
          <cell r="AA1205">
            <v>391</v>
          </cell>
          <cell r="AB1205" t="str">
            <v>Non Filler</v>
          </cell>
          <cell r="AE1205">
            <v>0</v>
          </cell>
          <cell r="AF1205">
            <v>0</v>
          </cell>
          <cell r="AG1205">
            <v>0</v>
          </cell>
          <cell r="AK1205">
            <v>0</v>
          </cell>
          <cell r="AL1205">
            <v>0</v>
          </cell>
          <cell r="AM1205">
            <v>0</v>
          </cell>
          <cell r="AQ1205">
            <v>0</v>
          </cell>
          <cell r="AR1205">
            <v>0</v>
          </cell>
          <cell r="AS1205">
            <v>0</v>
          </cell>
          <cell r="AX1205" t="e">
            <v>#N/A</v>
          </cell>
          <cell r="AY1205" t="e">
            <v>#N/A</v>
          </cell>
          <cell r="AZ1205" t="e">
            <v>#N/A</v>
          </cell>
          <cell r="BA1205">
            <v>0</v>
          </cell>
        </row>
        <row r="1206">
          <cell r="B1206">
            <v>4051</v>
          </cell>
          <cell r="C1206" t="str">
            <v>MRS. NAZLI JAMIL HAQUE</v>
          </cell>
          <cell r="D1206" t="str">
            <v>W/O. NAEEM UL HAQUE</v>
          </cell>
          <cell r="E1206" t="str">
            <v>40 KHYABAN-E-JANBAZ,</v>
          </cell>
          <cell r="F1206" t="str">
            <v>DHA PHASE - V,</v>
          </cell>
          <cell r="G1206" t="str">
            <v>KARACHI</v>
          </cell>
          <cell r="K1206">
            <v>1956</v>
          </cell>
          <cell r="L1206">
            <v>1956</v>
          </cell>
          <cell r="M1206">
            <v>0</v>
          </cell>
          <cell r="N1206">
            <v>1956</v>
          </cell>
          <cell r="O1206">
            <v>489</v>
          </cell>
          <cell r="P1206">
            <v>391</v>
          </cell>
          <cell r="Q1206">
            <v>1076</v>
          </cell>
          <cell r="U1206" t="str">
            <v>MRS. NAZLI JAMIL HAQUE</v>
          </cell>
          <cell r="Y1206">
            <v>1956</v>
          </cell>
          <cell r="Z1206">
            <v>1956</v>
          </cell>
          <cell r="AA1206">
            <v>391</v>
          </cell>
          <cell r="AB1206" t="str">
            <v>Non Filler</v>
          </cell>
          <cell r="AE1206">
            <v>0</v>
          </cell>
          <cell r="AF1206">
            <v>0</v>
          </cell>
          <cell r="AG1206">
            <v>0</v>
          </cell>
          <cell r="AK1206">
            <v>0</v>
          </cell>
          <cell r="AL1206">
            <v>0</v>
          </cell>
          <cell r="AM1206">
            <v>0</v>
          </cell>
          <cell r="AQ1206">
            <v>0</v>
          </cell>
          <cell r="AR1206">
            <v>0</v>
          </cell>
          <cell r="AS1206">
            <v>0</v>
          </cell>
          <cell r="AX1206" t="e">
            <v>#N/A</v>
          </cell>
          <cell r="AY1206" t="e">
            <v>#N/A</v>
          </cell>
          <cell r="AZ1206" t="e">
            <v>#N/A</v>
          </cell>
          <cell r="BA1206">
            <v>0</v>
          </cell>
        </row>
        <row r="1207">
          <cell r="B1207">
            <v>4054</v>
          </cell>
          <cell r="C1207" t="str">
            <v>SYED SAJID HUSSAIN</v>
          </cell>
          <cell r="D1207" t="str">
            <v>SYED SABIR HUSSAIN</v>
          </cell>
          <cell r="E1207" t="str">
            <v>GALI NO.66, H NO.188,</v>
          </cell>
          <cell r="F1207" t="str">
            <v>LINK ROAD,G-8/1,</v>
          </cell>
          <cell r="H1207" t="str">
            <v>ISLAMABAD.</v>
          </cell>
          <cell r="K1207">
            <v>146</v>
          </cell>
          <cell r="L1207">
            <v>146</v>
          </cell>
          <cell r="M1207">
            <v>0</v>
          </cell>
          <cell r="N1207">
            <v>146</v>
          </cell>
          <cell r="O1207">
            <v>37</v>
          </cell>
          <cell r="P1207">
            <v>22</v>
          </cell>
          <cell r="Q1207">
            <v>87</v>
          </cell>
          <cell r="R1207" t="str">
            <v>PK71HABB0006020039407801</v>
          </cell>
          <cell r="S1207" t="str">
            <v>HABIB BANK LIMITED</v>
          </cell>
          <cell r="T1207" t="str">
            <v>CDA CIVIC CENTRE BRANCH, ISLAMABAD.</v>
          </cell>
          <cell r="U1207" t="str">
            <v>SYED SAJID HUSSAIN</v>
          </cell>
          <cell r="V1207" t="str">
            <v>6110196495361</v>
          </cell>
          <cell r="Y1207">
            <v>146</v>
          </cell>
          <cell r="Z1207">
            <v>146</v>
          </cell>
          <cell r="AA1207">
            <v>22</v>
          </cell>
          <cell r="AB1207" t="str">
            <v>Filler</v>
          </cell>
          <cell r="AE1207">
            <v>0</v>
          </cell>
          <cell r="AF1207">
            <v>0</v>
          </cell>
          <cell r="AG1207">
            <v>0</v>
          </cell>
          <cell r="AK1207">
            <v>0</v>
          </cell>
          <cell r="AL1207">
            <v>0</v>
          </cell>
          <cell r="AM1207">
            <v>0</v>
          </cell>
          <cell r="AQ1207">
            <v>0</v>
          </cell>
          <cell r="AR1207">
            <v>0</v>
          </cell>
          <cell r="AS1207">
            <v>0</v>
          </cell>
          <cell r="AW1207" t="str">
            <v>0332-8632343</v>
          </cell>
          <cell r="AX1207" t="str">
            <v>-</v>
          </cell>
          <cell r="AY1207" t="e">
            <v>#N/A</v>
          </cell>
          <cell r="AZ1207" t="e">
            <v>#N/A</v>
          </cell>
          <cell r="BA1207">
            <v>87</v>
          </cell>
        </row>
        <row r="1208">
          <cell r="B1208">
            <v>4056</v>
          </cell>
          <cell r="C1208" t="str">
            <v>RASHEEDA BEGUM</v>
          </cell>
          <cell r="D1208" t="str">
            <v>C/O.M. UMAR,</v>
          </cell>
          <cell r="E1208" t="str">
            <v>C/O M.UMER,VILLAJE GANJAI,</v>
          </cell>
          <cell r="F1208" t="str">
            <v>P.O.&amp; TEH. TAKHT BAHI,</v>
          </cell>
          <cell r="G1208" t="str">
            <v>DISTT. MARDAN,</v>
          </cell>
          <cell r="H1208" t="str">
            <v>N.W.F.P</v>
          </cell>
          <cell r="K1208">
            <v>1956</v>
          </cell>
          <cell r="L1208">
            <v>1956</v>
          </cell>
          <cell r="M1208">
            <v>0</v>
          </cell>
          <cell r="N1208">
            <v>1956</v>
          </cell>
          <cell r="O1208">
            <v>489</v>
          </cell>
          <cell r="P1208">
            <v>391</v>
          </cell>
          <cell r="Q1208">
            <v>1076</v>
          </cell>
          <cell r="U1208" t="str">
            <v>RASHEEDA BEGUM</v>
          </cell>
          <cell r="Y1208">
            <v>1956</v>
          </cell>
          <cell r="Z1208">
            <v>1956</v>
          </cell>
          <cell r="AA1208">
            <v>391</v>
          </cell>
          <cell r="AB1208" t="str">
            <v>Non Filler</v>
          </cell>
          <cell r="AE1208">
            <v>0</v>
          </cell>
          <cell r="AF1208">
            <v>0</v>
          </cell>
          <cell r="AG1208">
            <v>0</v>
          </cell>
          <cell r="AK1208">
            <v>0</v>
          </cell>
          <cell r="AL1208">
            <v>0</v>
          </cell>
          <cell r="AM1208">
            <v>0</v>
          </cell>
          <cell r="AQ1208">
            <v>0</v>
          </cell>
          <cell r="AR1208">
            <v>0</v>
          </cell>
          <cell r="AS1208">
            <v>0</v>
          </cell>
          <cell r="AX1208" t="e">
            <v>#N/A</v>
          </cell>
          <cell r="AY1208" t="e">
            <v>#N/A</v>
          </cell>
          <cell r="AZ1208" t="e">
            <v>#N/A</v>
          </cell>
          <cell r="BA1208">
            <v>0</v>
          </cell>
        </row>
        <row r="1209">
          <cell r="B1209">
            <v>4058</v>
          </cell>
          <cell r="C1209" t="str">
            <v>ASIF A. GHAFFAR</v>
          </cell>
          <cell r="D1209" t="str">
            <v>FLAT # 4, BUILDING NO.419/B,</v>
          </cell>
          <cell r="E1209" t="str">
            <v>C.P. &amp; BARRAR HOUSING SOCIETY</v>
          </cell>
          <cell r="F1209" t="str">
            <v>BLOCK 7 &amp; 8, AMEER KHUSRO ROAD</v>
          </cell>
          <cell r="G1209" t="str">
            <v>KARACHI</v>
          </cell>
          <cell r="K1209">
            <v>1584</v>
          </cell>
          <cell r="L1209">
            <v>1584</v>
          </cell>
          <cell r="M1209">
            <v>0</v>
          </cell>
          <cell r="N1209">
            <v>1584</v>
          </cell>
          <cell r="O1209">
            <v>396</v>
          </cell>
          <cell r="P1209">
            <v>317</v>
          </cell>
          <cell r="Q1209">
            <v>871</v>
          </cell>
          <cell r="U1209" t="str">
            <v>ASIF A. GHAFFAR</v>
          </cell>
          <cell r="Y1209">
            <v>1584</v>
          </cell>
          <cell r="Z1209">
            <v>1584</v>
          </cell>
          <cell r="AA1209">
            <v>317</v>
          </cell>
          <cell r="AB1209" t="str">
            <v>Non Filler</v>
          </cell>
          <cell r="AE1209">
            <v>0</v>
          </cell>
          <cell r="AF1209">
            <v>0</v>
          </cell>
          <cell r="AG1209">
            <v>0</v>
          </cell>
          <cell r="AK1209">
            <v>0</v>
          </cell>
          <cell r="AL1209">
            <v>0</v>
          </cell>
          <cell r="AM1209">
            <v>0</v>
          </cell>
          <cell r="AQ1209">
            <v>0</v>
          </cell>
          <cell r="AR1209">
            <v>0</v>
          </cell>
          <cell r="AS1209">
            <v>0</v>
          </cell>
          <cell r="AX1209" t="e">
            <v>#N/A</v>
          </cell>
          <cell r="AY1209" t="e">
            <v>#N/A</v>
          </cell>
          <cell r="AZ1209" t="e">
            <v>#N/A</v>
          </cell>
          <cell r="BA1209">
            <v>0</v>
          </cell>
        </row>
        <row r="1210">
          <cell r="B1210">
            <v>4059</v>
          </cell>
          <cell r="C1210" t="str">
            <v>NOOR UL AMIN</v>
          </cell>
          <cell r="E1210" t="str">
            <v>HOUSE NO A-1/9, PTCL OFFICERS COLONY</v>
          </cell>
          <cell r="F1210" t="str">
            <v>G-7/4,</v>
          </cell>
          <cell r="G1210" t="str">
            <v>ISLAMABAD.</v>
          </cell>
          <cell r="K1210">
            <v>788</v>
          </cell>
          <cell r="L1210">
            <v>788</v>
          </cell>
          <cell r="M1210">
            <v>0</v>
          </cell>
          <cell r="N1210">
            <v>788</v>
          </cell>
          <cell r="O1210">
            <v>197</v>
          </cell>
          <cell r="P1210">
            <v>158</v>
          </cell>
          <cell r="Q1210">
            <v>433</v>
          </cell>
          <cell r="U1210" t="str">
            <v>NOOR UL AMIN</v>
          </cell>
          <cell r="Y1210">
            <v>788</v>
          </cell>
          <cell r="Z1210">
            <v>788</v>
          </cell>
          <cell r="AA1210">
            <v>158</v>
          </cell>
          <cell r="AB1210" t="str">
            <v>Non Filler</v>
          </cell>
          <cell r="AE1210">
            <v>0</v>
          </cell>
          <cell r="AF1210">
            <v>0</v>
          </cell>
          <cell r="AG1210">
            <v>0</v>
          </cell>
          <cell r="AK1210">
            <v>0</v>
          </cell>
          <cell r="AL1210">
            <v>0</v>
          </cell>
          <cell r="AM1210">
            <v>0</v>
          </cell>
          <cell r="AQ1210">
            <v>0</v>
          </cell>
          <cell r="AR1210">
            <v>0</v>
          </cell>
          <cell r="AS1210">
            <v>0</v>
          </cell>
          <cell r="AX1210" t="e">
            <v>#N/A</v>
          </cell>
          <cell r="AY1210" t="e">
            <v>#N/A</v>
          </cell>
          <cell r="AZ1210" t="e">
            <v>#N/A</v>
          </cell>
          <cell r="BA1210">
            <v>0</v>
          </cell>
        </row>
        <row r="1211">
          <cell r="B1211">
            <v>4060</v>
          </cell>
          <cell r="C1211" t="str">
            <v>MRS. RAANA HASAN NAQVI</v>
          </cell>
          <cell r="D1211" t="str">
            <v>G-108, STREET NO. 32</v>
          </cell>
          <cell r="E1211" t="str">
            <v>OFFICERS COLONY WAH CANTT.</v>
          </cell>
          <cell r="K1211">
            <v>3919</v>
          </cell>
          <cell r="L1211">
            <v>3919</v>
          </cell>
          <cell r="M1211">
            <v>0</v>
          </cell>
          <cell r="N1211">
            <v>3919</v>
          </cell>
          <cell r="O1211">
            <v>980</v>
          </cell>
          <cell r="P1211">
            <v>784</v>
          </cell>
          <cell r="Q1211">
            <v>2155</v>
          </cell>
          <cell r="U1211" t="str">
            <v>MRS. RAANA HASAN NAQVI</v>
          </cell>
          <cell r="Y1211">
            <v>3919</v>
          </cell>
          <cell r="Z1211">
            <v>3919</v>
          </cell>
          <cell r="AA1211">
            <v>784</v>
          </cell>
          <cell r="AB1211" t="str">
            <v>Non Filler</v>
          </cell>
          <cell r="AE1211">
            <v>0</v>
          </cell>
          <cell r="AF1211">
            <v>0</v>
          </cell>
          <cell r="AG1211">
            <v>0</v>
          </cell>
          <cell r="AK1211">
            <v>0</v>
          </cell>
          <cell r="AL1211">
            <v>0</v>
          </cell>
          <cell r="AM1211">
            <v>0</v>
          </cell>
          <cell r="AQ1211">
            <v>0</v>
          </cell>
          <cell r="AR1211">
            <v>0</v>
          </cell>
          <cell r="AS1211">
            <v>0</v>
          </cell>
          <cell r="AX1211" t="e">
            <v>#N/A</v>
          </cell>
          <cell r="AY1211" t="e">
            <v>#N/A</v>
          </cell>
          <cell r="AZ1211" t="e">
            <v>#N/A</v>
          </cell>
          <cell r="BA1211">
            <v>0</v>
          </cell>
        </row>
        <row r="1212">
          <cell r="B1212">
            <v>4062</v>
          </cell>
          <cell r="C1212" t="str">
            <v>SYED WASEEM HUSSAIN</v>
          </cell>
          <cell r="D1212" t="str">
            <v>SYED SABIR HUSSAIN</v>
          </cell>
          <cell r="E1212" t="str">
            <v>C/O. IGI INVESTMENT BANK LTD, 7TH FLOOR,</v>
          </cell>
          <cell r="F1212" t="str">
            <v>SUITE NO.701-713,THE FORUM,G-20,</v>
          </cell>
          <cell r="G1212" t="str">
            <v>BLOCK 9, KHAYABAN-E-JAMI, CLIFTON,</v>
          </cell>
          <cell r="H1212" t="str">
            <v>KARACHI.</v>
          </cell>
          <cell r="K1212">
            <v>35</v>
          </cell>
          <cell r="L1212">
            <v>35</v>
          </cell>
          <cell r="M1212">
            <v>0</v>
          </cell>
          <cell r="N1212">
            <v>35</v>
          </cell>
          <cell r="O1212">
            <v>9</v>
          </cell>
          <cell r="P1212">
            <v>5</v>
          </cell>
          <cell r="Q1212">
            <v>21</v>
          </cell>
          <cell r="U1212" t="str">
            <v>SYED WASEEM HUSSAIN</v>
          </cell>
          <cell r="V1212" t="str">
            <v>4220137483763</v>
          </cell>
          <cell r="Y1212">
            <v>35</v>
          </cell>
          <cell r="Z1212">
            <v>35</v>
          </cell>
          <cell r="AA1212">
            <v>5</v>
          </cell>
          <cell r="AB1212" t="str">
            <v>Filler</v>
          </cell>
          <cell r="AE1212">
            <v>0</v>
          </cell>
          <cell r="AF1212">
            <v>0</v>
          </cell>
          <cell r="AG1212">
            <v>0</v>
          </cell>
          <cell r="AK1212">
            <v>0</v>
          </cell>
          <cell r="AL1212">
            <v>0</v>
          </cell>
          <cell r="AM1212">
            <v>0</v>
          </cell>
          <cell r="AQ1212">
            <v>0</v>
          </cell>
          <cell r="AR1212">
            <v>0</v>
          </cell>
          <cell r="AS1212">
            <v>0</v>
          </cell>
          <cell r="AX1212" t="e">
            <v>#N/A</v>
          </cell>
          <cell r="AY1212" t="e">
            <v>#N/A</v>
          </cell>
          <cell r="AZ1212" t="e">
            <v>#N/A</v>
          </cell>
          <cell r="BA1212">
            <v>0</v>
          </cell>
        </row>
        <row r="1213">
          <cell r="B1213">
            <v>4069</v>
          </cell>
          <cell r="C1213" t="str">
            <v>M.I.H. KIZILBASH</v>
          </cell>
          <cell r="D1213" t="str">
            <v>43/11, KHAYABAN-E-BADBAN</v>
          </cell>
          <cell r="E1213" t="str">
            <v>43/II,KHAYABAN-E-BADBAN,</v>
          </cell>
          <cell r="F1213" t="str">
            <v>DEFENCE SOCIETY,</v>
          </cell>
          <cell r="G1213" t="str">
            <v>KARACHI.</v>
          </cell>
          <cell r="K1213">
            <v>79</v>
          </cell>
          <cell r="L1213">
            <v>79</v>
          </cell>
          <cell r="M1213">
            <v>0</v>
          </cell>
          <cell r="N1213">
            <v>79</v>
          </cell>
          <cell r="O1213">
            <v>20</v>
          </cell>
          <cell r="P1213">
            <v>12</v>
          </cell>
          <cell r="Q1213">
            <v>47</v>
          </cell>
          <cell r="U1213" t="str">
            <v>M.I.H. KIZILBASH</v>
          </cell>
          <cell r="V1213" t="str">
            <v>4230109757789</v>
          </cell>
          <cell r="Y1213">
            <v>79</v>
          </cell>
          <cell r="Z1213">
            <v>79</v>
          </cell>
          <cell r="AA1213">
            <v>12</v>
          </cell>
          <cell r="AB1213" t="str">
            <v>Filler</v>
          </cell>
          <cell r="AE1213">
            <v>0</v>
          </cell>
          <cell r="AF1213">
            <v>0</v>
          </cell>
          <cell r="AG1213">
            <v>0</v>
          </cell>
          <cell r="AK1213">
            <v>0</v>
          </cell>
          <cell r="AL1213">
            <v>0</v>
          </cell>
          <cell r="AM1213">
            <v>0</v>
          </cell>
          <cell r="AQ1213">
            <v>0</v>
          </cell>
          <cell r="AR1213">
            <v>0</v>
          </cell>
          <cell r="AS1213">
            <v>0</v>
          </cell>
          <cell r="AX1213" t="e">
            <v>#N/A</v>
          </cell>
          <cell r="AY1213" t="e">
            <v>#N/A</v>
          </cell>
          <cell r="AZ1213" t="e">
            <v>#N/A</v>
          </cell>
          <cell r="BA1213">
            <v>0</v>
          </cell>
        </row>
        <row r="1214">
          <cell r="B1214">
            <v>4071</v>
          </cell>
          <cell r="C1214" t="str">
            <v>SALEEM</v>
          </cell>
          <cell r="D1214" t="str">
            <v>ZAKARIA</v>
          </cell>
          <cell r="E1214" t="str">
            <v>717,7TH FLOOR,</v>
          </cell>
          <cell r="F1214" t="str">
            <v>STOCK EXCHANGE BUILDING,</v>
          </cell>
          <cell r="G1214" t="str">
            <v>STOCK EXCHANGE ROAD,</v>
          </cell>
          <cell r="H1214" t="str">
            <v>KARACHI.</v>
          </cell>
          <cell r="K1214">
            <v>647</v>
          </cell>
          <cell r="L1214">
            <v>647</v>
          </cell>
          <cell r="M1214">
            <v>0</v>
          </cell>
          <cell r="N1214">
            <v>647</v>
          </cell>
          <cell r="O1214">
            <v>162</v>
          </cell>
          <cell r="P1214">
            <v>129</v>
          </cell>
          <cell r="Q1214">
            <v>356</v>
          </cell>
          <cell r="U1214" t="str">
            <v>SALEEM</v>
          </cell>
          <cell r="V1214" t="str">
            <v>4230112330835</v>
          </cell>
          <cell r="Y1214">
            <v>647</v>
          </cell>
          <cell r="Z1214">
            <v>647</v>
          </cell>
          <cell r="AA1214">
            <v>129</v>
          </cell>
          <cell r="AB1214" t="str">
            <v>Non Filler</v>
          </cell>
          <cell r="AE1214">
            <v>0</v>
          </cell>
          <cell r="AF1214">
            <v>0</v>
          </cell>
          <cell r="AG1214">
            <v>0</v>
          </cell>
          <cell r="AK1214">
            <v>0</v>
          </cell>
          <cell r="AL1214">
            <v>0</v>
          </cell>
          <cell r="AM1214">
            <v>0</v>
          </cell>
          <cell r="AQ1214">
            <v>0</v>
          </cell>
          <cell r="AR1214">
            <v>0</v>
          </cell>
          <cell r="AS1214">
            <v>0</v>
          </cell>
          <cell r="AX1214" t="e">
            <v>#N/A</v>
          </cell>
          <cell r="AY1214" t="e">
            <v>#N/A</v>
          </cell>
          <cell r="AZ1214" t="e">
            <v>#N/A</v>
          </cell>
          <cell r="BA1214">
            <v>0</v>
          </cell>
        </row>
        <row r="1215">
          <cell r="B1215">
            <v>4072</v>
          </cell>
          <cell r="C1215" t="str">
            <v>MOHAMMAD SIDDIQ</v>
          </cell>
          <cell r="D1215" t="str">
            <v>YOUSUF</v>
          </cell>
          <cell r="E1215" t="str">
            <v>301 BARKATI MAHAL,</v>
          </cell>
          <cell r="F1215" t="str">
            <v>FATIMA JINNAH COLONY PLOT JM 691</v>
          </cell>
          <cell r="G1215" t="str">
            <v>KARACHI</v>
          </cell>
          <cell r="K1215">
            <v>104</v>
          </cell>
          <cell r="L1215">
            <v>104</v>
          </cell>
          <cell r="M1215">
            <v>0</v>
          </cell>
          <cell r="N1215">
            <v>104</v>
          </cell>
          <cell r="O1215">
            <v>26</v>
          </cell>
          <cell r="P1215">
            <v>21</v>
          </cell>
          <cell r="Q1215">
            <v>57</v>
          </cell>
          <cell r="U1215" t="str">
            <v>MOHAMMAD SIDDIQ</v>
          </cell>
          <cell r="Y1215">
            <v>104</v>
          </cell>
          <cell r="Z1215">
            <v>104</v>
          </cell>
          <cell r="AA1215">
            <v>21</v>
          </cell>
          <cell r="AB1215" t="str">
            <v>Non Filler</v>
          </cell>
          <cell r="AE1215">
            <v>0</v>
          </cell>
          <cell r="AF1215">
            <v>0</v>
          </cell>
          <cell r="AG1215">
            <v>0</v>
          </cell>
          <cell r="AK1215">
            <v>0</v>
          </cell>
          <cell r="AL1215">
            <v>0</v>
          </cell>
          <cell r="AM1215">
            <v>0</v>
          </cell>
          <cell r="AQ1215">
            <v>0</v>
          </cell>
          <cell r="AR1215">
            <v>0</v>
          </cell>
          <cell r="AS1215">
            <v>0</v>
          </cell>
          <cell r="AX1215" t="e">
            <v>#N/A</v>
          </cell>
          <cell r="AY1215" t="e">
            <v>#N/A</v>
          </cell>
          <cell r="AZ1215" t="e">
            <v>#N/A</v>
          </cell>
          <cell r="BA1215">
            <v>0</v>
          </cell>
        </row>
        <row r="1216">
          <cell r="B1216">
            <v>4078</v>
          </cell>
          <cell r="C1216" t="str">
            <v>SARDAR ALI</v>
          </cell>
          <cell r="D1216" t="str">
            <v>ZULFIQAR ALI</v>
          </cell>
          <cell r="E1216" t="str">
            <v>FLAT NO. A-1/3,</v>
          </cell>
          <cell r="F1216" t="str">
            <v>AL-FIDAI BUILDINGS,</v>
          </cell>
          <cell r="G1216" t="str">
            <v>GULSHAN-E-NOOR, SUPARCO ROAD,</v>
          </cell>
          <cell r="H1216" t="str">
            <v>SCHEME-33, KARACHI.</v>
          </cell>
          <cell r="K1216">
            <v>1047</v>
          </cell>
          <cell r="L1216">
            <v>0</v>
          </cell>
          <cell r="M1216">
            <v>1047</v>
          </cell>
          <cell r="N1216">
            <v>1047</v>
          </cell>
          <cell r="O1216">
            <v>0</v>
          </cell>
          <cell r="P1216">
            <v>209</v>
          </cell>
          <cell r="Q1216">
            <v>838</v>
          </cell>
          <cell r="R1216" t="str">
            <v>PK49JSBL9511000000254154</v>
          </cell>
          <cell r="S1216" t="str">
            <v>JS BANK LIMITED</v>
          </cell>
          <cell r="T1216" t="str">
            <v>SATELITE TOW BRANCH, RAWALPINDI.</v>
          </cell>
          <cell r="U1216" t="str">
            <v>SARDAR ALI</v>
          </cell>
          <cell r="V1216" t="str">
            <v>4210116448743</v>
          </cell>
          <cell r="Y1216">
            <v>1047</v>
          </cell>
          <cell r="Z1216">
            <v>1047</v>
          </cell>
          <cell r="AA1216">
            <v>209</v>
          </cell>
          <cell r="AB1216" t="str">
            <v>Non Filler</v>
          </cell>
          <cell r="AE1216">
            <v>0</v>
          </cell>
          <cell r="AF1216">
            <v>0</v>
          </cell>
          <cell r="AG1216">
            <v>0</v>
          </cell>
          <cell r="AK1216">
            <v>0</v>
          </cell>
          <cell r="AL1216">
            <v>0</v>
          </cell>
          <cell r="AM1216">
            <v>0</v>
          </cell>
          <cell r="AQ1216">
            <v>0</v>
          </cell>
          <cell r="AR1216">
            <v>0</v>
          </cell>
          <cell r="AS1216">
            <v>0</v>
          </cell>
          <cell r="AX1216" t="str">
            <v>-</v>
          </cell>
          <cell r="AY1216" t="e">
            <v>#N/A</v>
          </cell>
          <cell r="AZ1216" t="e">
            <v>#N/A</v>
          </cell>
          <cell r="BA1216">
            <v>838</v>
          </cell>
        </row>
        <row r="1217">
          <cell r="B1217">
            <v>4079</v>
          </cell>
          <cell r="C1217" t="str">
            <v>MOHAMMAD HANIF AHMED</v>
          </cell>
          <cell r="D1217" t="str">
            <v>D-33, 4TH FLOOR MONA SQUARE</v>
          </cell>
          <cell r="E1217" t="str">
            <v>PLOT # 670 GR10</v>
          </cell>
          <cell r="F1217" t="str">
            <v>GARDEN EAST, JEHANGIR RD.</v>
          </cell>
          <cell r="G1217" t="str">
            <v>KARACHI</v>
          </cell>
          <cell r="K1217">
            <v>1956</v>
          </cell>
          <cell r="L1217">
            <v>1956</v>
          </cell>
          <cell r="M1217">
            <v>0</v>
          </cell>
          <cell r="N1217">
            <v>1956</v>
          </cell>
          <cell r="O1217">
            <v>489</v>
          </cell>
          <cell r="P1217">
            <v>391</v>
          </cell>
          <cell r="Q1217">
            <v>1076</v>
          </cell>
          <cell r="U1217" t="str">
            <v>MOHAMMAD HANIF AHMED</v>
          </cell>
          <cell r="Y1217">
            <v>1956</v>
          </cell>
          <cell r="Z1217">
            <v>1956</v>
          </cell>
          <cell r="AA1217">
            <v>391</v>
          </cell>
          <cell r="AB1217" t="str">
            <v>Non Filler</v>
          </cell>
          <cell r="AE1217">
            <v>0</v>
          </cell>
          <cell r="AF1217">
            <v>0</v>
          </cell>
          <cell r="AG1217">
            <v>0</v>
          </cell>
          <cell r="AK1217">
            <v>0</v>
          </cell>
          <cell r="AL1217">
            <v>0</v>
          </cell>
          <cell r="AM1217">
            <v>0</v>
          </cell>
          <cell r="AQ1217">
            <v>0</v>
          </cell>
          <cell r="AR1217">
            <v>0</v>
          </cell>
          <cell r="AS1217">
            <v>0</v>
          </cell>
          <cell r="AX1217" t="e">
            <v>#N/A</v>
          </cell>
          <cell r="AY1217" t="e">
            <v>#N/A</v>
          </cell>
          <cell r="AZ1217" t="e">
            <v>#N/A</v>
          </cell>
          <cell r="BA1217">
            <v>0</v>
          </cell>
        </row>
        <row r="1218">
          <cell r="B1218">
            <v>4086</v>
          </cell>
          <cell r="C1218" t="str">
            <v>M. ANWAR AHMAD</v>
          </cell>
          <cell r="D1218" t="str">
            <v>ASRAR AHMAD</v>
          </cell>
          <cell r="E1218" t="str">
            <v>A-454/H,</v>
          </cell>
          <cell r="F1218" t="str">
            <v>NORTH NAZIMABAD</v>
          </cell>
          <cell r="G1218" t="str">
            <v>KARACHI</v>
          </cell>
          <cell r="K1218">
            <v>311</v>
          </cell>
          <cell r="L1218">
            <v>311</v>
          </cell>
          <cell r="M1218">
            <v>0</v>
          </cell>
          <cell r="N1218">
            <v>311</v>
          </cell>
          <cell r="O1218">
            <v>78</v>
          </cell>
          <cell r="P1218">
            <v>62</v>
          </cell>
          <cell r="Q1218">
            <v>171</v>
          </cell>
          <cell r="U1218" t="str">
            <v>M. ANWAR AHMAD</v>
          </cell>
          <cell r="V1218" t="str">
            <v>4210176639773</v>
          </cell>
          <cell r="Y1218">
            <v>311</v>
          </cell>
          <cell r="Z1218">
            <v>311</v>
          </cell>
          <cell r="AA1218">
            <v>62</v>
          </cell>
          <cell r="AB1218" t="str">
            <v>Non Filler</v>
          </cell>
          <cell r="AE1218">
            <v>0</v>
          </cell>
          <cell r="AF1218">
            <v>0</v>
          </cell>
          <cell r="AG1218">
            <v>0</v>
          </cell>
          <cell r="AK1218">
            <v>0</v>
          </cell>
          <cell r="AL1218">
            <v>0</v>
          </cell>
          <cell r="AM1218">
            <v>0</v>
          </cell>
          <cell r="AQ1218">
            <v>0</v>
          </cell>
          <cell r="AR1218">
            <v>0</v>
          </cell>
          <cell r="AS1218">
            <v>0</v>
          </cell>
          <cell r="AX1218" t="e">
            <v>#N/A</v>
          </cell>
          <cell r="AY1218" t="e">
            <v>#N/A</v>
          </cell>
          <cell r="AZ1218" t="e">
            <v>#N/A</v>
          </cell>
          <cell r="BA1218">
            <v>0</v>
          </cell>
        </row>
        <row r="1219">
          <cell r="B1219">
            <v>4089</v>
          </cell>
          <cell r="C1219" t="str">
            <v>NATIONAL DEVELOPMENT FIN.CORP.INVESTOR,</v>
          </cell>
          <cell r="D1219" t="str">
            <v>NDFC BLDG., 3RD FLOOR,</v>
          </cell>
          <cell r="E1219" t="str">
            <v>R/158, BLOCK-2,</v>
          </cell>
          <cell r="F1219" t="str">
            <v>TARIQ ROAD, PECHS</v>
          </cell>
          <cell r="G1219" t="str">
            <v>KARACHI</v>
          </cell>
          <cell r="K1219">
            <v>9121</v>
          </cell>
          <cell r="L1219">
            <v>0</v>
          </cell>
          <cell r="M1219">
            <v>9121</v>
          </cell>
          <cell r="N1219">
            <v>9121</v>
          </cell>
          <cell r="O1219">
            <v>0</v>
          </cell>
          <cell r="P1219">
            <v>0</v>
          </cell>
          <cell r="Q1219">
            <v>9121</v>
          </cell>
          <cell r="U1219" t="str">
            <v>NATIONAL DEVELOPMENT FIN.CORP.INVESTOR,</v>
          </cell>
          <cell r="Y1219">
            <v>9121</v>
          </cell>
          <cell r="Z1219">
            <v>9121</v>
          </cell>
          <cell r="AA1219">
            <v>0</v>
          </cell>
          <cell r="AB1219" t="str">
            <v>Non Filler</v>
          </cell>
          <cell r="AE1219">
            <v>0</v>
          </cell>
          <cell r="AF1219">
            <v>0</v>
          </cell>
          <cell r="AG1219">
            <v>0</v>
          </cell>
          <cell r="AK1219">
            <v>0</v>
          </cell>
          <cell r="AL1219">
            <v>0</v>
          </cell>
          <cell r="AM1219">
            <v>0</v>
          </cell>
          <cell r="AQ1219">
            <v>0</v>
          </cell>
          <cell r="AR1219">
            <v>0</v>
          </cell>
          <cell r="AS1219">
            <v>0</v>
          </cell>
          <cell r="AX1219" t="e">
            <v>#N/A</v>
          </cell>
          <cell r="AY1219" t="e">
            <v>#N/A</v>
          </cell>
          <cell r="AZ1219" t="e">
            <v>#N/A</v>
          </cell>
          <cell r="BA1219">
            <v>0</v>
          </cell>
        </row>
        <row r="1220">
          <cell r="B1220">
            <v>4103</v>
          </cell>
          <cell r="C1220" t="str">
            <v>SHAMSIA SAFURA</v>
          </cell>
          <cell r="D1220" t="str">
            <v>SULAMAN AHMED</v>
          </cell>
          <cell r="E1220" t="str">
            <v>FLAT NO.207-B,IIND FLOOR,</v>
          </cell>
          <cell r="F1220" t="str">
            <v>SECTOR 17-A,SHAHJAHAN COMPORTS,</v>
          </cell>
          <cell r="G1220" t="str">
            <v>MADARAS CHOWK,</v>
          </cell>
          <cell r="H1220" t="str">
            <v>SCHEME 33,KARACHI.</v>
          </cell>
          <cell r="K1220">
            <v>3264</v>
          </cell>
          <cell r="L1220">
            <v>3264</v>
          </cell>
          <cell r="M1220">
            <v>0</v>
          </cell>
          <cell r="N1220">
            <v>3264</v>
          </cell>
          <cell r="O1220">
            <v>816</v>
          </cell>
          <cell r="P1220">
            <v>653</v>
          </cell>
          <cell r="Q1220">
            <v>1795</v>
          </cell>
          <cell r="R1220" t="str">
            <v>11340078001632013</v>
          </cell>
          <cell r="S1220" t="str">
            <v>BANK AL HABIB LIMITED</v>
          </cell>
          <cell r="T1220" t="str">
            <v>SHAHRAH-E-NOOR JAHAN, NORTH NAZIMABAD, KARACHI.</v>
          </cell>
          <cell r="U1220" t="str">
            <v>SHAMSIA SAFURA</v>
          </cell>
          <cell r="V1220" t="str">
            <v>4210114444098</v>
          </cell>
          <cell r="Y1220">
            <v>3264</v>
          </cell>
          <cell r="Z1220">
            <v>3264</v>
          </cell>
          <cell r="AA1220">
            <v>653</v>
          </cell>
          <cell r="AB1220" t="str">
            <v>Non Filler</v>
          </cell>
          <cell r="AE1220">
            <v>0</v>
          </cell>
          <cell r="AF1220">
            <v>0</v>
          </cell>
          <cell r="AG1220">
            <v>0</v>
          </cell>
          <cell r="AK1220">
            <v>0</v>
          </cell>
          <cell r="AL1220">
            <v>0</v>
          </cell>
          <cell r="AM1220">
            <v>0</v>
          </cell>
          <cell r="AQ1220">
            <v>0</v>
          </cell>
          <cell r="AR1220">
            <v>0</v>
          </cell>
          <cell r="AS1220">
            <v>0</v>
          </cell>
          <cell r="AW1220" t="str">
            <v>0332-3702984</v>
          </cell>
          <cell r="AX1220" t="str">
            <v>-</v>
          </cell>
          <cell r="AY1220" t="e">
            <v>#N/A</v>
          </cell>
          <cell r="AZ1220" t="e">
            <v>#N/A</v>
          </cell>
          <cell r="BA1220">
            <v>1795</v>
          </cell>
        </row>
        <row r="1221">
          <cell r="B1221">
            <v>4109</v>
          </cell>
          <cell r="C1221" t="str">
            <v>MOHAMMAD QAMAR</v>
          </cell>
          <cell r="D1221" t="str">
            <v>MOHAMMAD SUBHAN KHAN</v>
          </cell>
          <cell r="E1221" t="str">
            <v>C-749, CC AREA BLOCK-2,</v>
          </cell>
          <cell r="F1221" t="str">
            <v>P.E.C.H.S.</v>
          </cell>
          <cell r="G1221" t="str">
            <v>KARACHI-29</v>
          </cell>
          <cell r="K1221">
            <v>907</v>
          </cell>
          <cell r="L1221">
            <v>907</v>
          </cell>
          <cell r="M1221">
            <v>0</v>
          </cell>
          <cell r="N1221">
            <v>907</v>
          </cell>
          <cell r="O1221">
            <v>227</v>
          </cell>
          <cell r="P1221">
            <v>181</v>
          </cell>
          <cell r="Q1221">
            <v>499</v>
          </cell>
          <cell r="U1221" t="str">
            <v>MOHAMMAD QAMAR</v>
          </cell>
          <cell r="Y1221">
            <v>907</v>
          </cell>
          <cell r="Z1221">
            <v>907</v>
          </cell>
          <cell r="AA1221">
            <v>181</v>
          </cell>
          <cell r="AB1221" t="str">
            <v>Non Filler</v>
          </cell>
          <cell r="AE1221">
            <v>0</v>
          </cell>
          <cell r="AF1221">
            <v>0</v>
          </cell>
          <cell r="AG1221">
            <v>0</v>
          </cell>
          <cell r="AK1221">
            <v>0</v>
          </cell>
          <cell r="AL1221">
            <v>0</v>
          </cell>
          <cell r="AM1221">
            <v>0</v>
          </cell>
          <cell r="AQ1221">
            <v>0</v>
          </cell>
          <cell r="AR1221">
            <v>0</v>
          </cell>
          <cell r="AS1221">
            <v>0</v>
          </cell>
          <cell r="AX1221" t="e">
            <v>#N/A</v>
          </cell>
          <cell r="AY1221" t="e">
            <v>#N/A</v>
          </cell>
          <cell r="AZ1221" t="e">
            <v>#N/A</v>
          </cell>
          <cell r="BA1221">
            <v>0</v>
          </cell>
        </row>
        <row r="1222">
          <cell r="B1222">
            <v>4114</v>
          </cell>
          <cell r="C1222" t="str">
            <v>MOHAMMAD ASIF</v>
          </cell>
          <cell r="D1222" t="str">
            <v>ROOM NO.30, 3RD FLOOR,</v>
          </cell>
          <cell r="E1222" t="str">
            <v>NADIA TARRACE, OPP. RISHALA POLISH</v>
          </cell>
          <cell r="F1222" t="str">
            <v>STATION, NISHTER ROAD,</v>
          </cell>
          <cell r="G1222" t="str">
            <v>KARACHI</v>
          </cell>
          <cell r="K1222">
            <v>602</v>
          </cell>
          <cell r="L1222">
            <v>602</v>
          </cell>
          <cell r="M1222">
            <v>0</v>
          </cell>
          <cell r="N1222">
            <v>602</v>
          </cell>
          <cell r="O1222">
            <v>151</v>
          </cell>
          <cell r="P1222">
            <v>120</v>
          </cell>
          <cell r="Q1222">
            <v>331</v>
          </cell>
          <cell r="U1222" t="str">
            <v>MOHAMMAD ASIF</v>
          </cell>
          <cell r="Y1222">
            <v>602</v>
          </cell>
          <cell r="Z1222">
            <v>602</v>
          </cell>
          <cell r="AA1222">
            <v>120</v>
          </cell>
          <cell r="AB1222" t="str">
            <v>Non Filler</v>
          </cell>
          <cell r="AE1222">
            <v>0</v>
          </cell>
          <cell r="AF1222">
            <v>0</v>
          </cell>
          <cell r="AG1222">
            <v>0</v>
          </cell>
          <cell r="AK1222">
            <v>0</v>
          </cell>
          <cell r="AL1222">
            <v>0</v>
          </cell>
          <cell r="AM1222">
            <v>0</v>
          </cell>
          <cell r="AQ1222">
            <v>0</v>
          </cell>
          <cell r="AR1222">
            <v>0</v>
          </cell>
          <cell r="AS1222">
            <v>0</v>
          </cell>
          <cell r="AX1222" t="e">
            <v>#N/A</v>
          </cell>
          <cell r="AY1222" t="e">
            <v>#N/A</v>
          </cell>
          <cell r="AZ1222" t="e">
            <v>#N/A</v>
          </cell>
          <cell r="BA1222">
            <v>0</v>
          </cell>
        </row>
        <row r="1223">
          <cell r="B1223">
            <v>4117</v>
          </cell>
          <cell r="C1223" t="str">
            <v>RAZZAK HUSSAIN</v>
          </cell>
          <cell r="D1223" t="str">
            <v>A. AZIZ</v>
          </cell>
          <cell r="E1223" t="str">
            <v>A/2, AL HASSAN PLAZA, 231/1,</v>
          </cell>
          <cell r="F1223" t="str">
            <v>SAPPHIRE ST. GARDEN EAST,</v>
          </cell>
          <cell r="G1223" t="str">
            <v>KARACHI</v>
          </cell>
          <cell r="H1223"/>
          <cell r="I1223"/>
          <cell r="J1223"/>
          <cell r="K1223">
            <v>162</v>
          </cell>
          <cell r="L1223">
            <v>162</v>
          </cell>
          <cell r="M1223">
            <v>0</v>
          </cell>
          <cell r="N1223">
            <v>162</v>
          </cell>
          <cell r="O1223">
            <v>41</v>
          </cell>
          <cell r="P1223">
            <v>32</v>
          </cell>
          <cell r="Q1223">
            <v>89</v>
          </cell>
          <cell r="R1223"/>
          <cell r="S1223"/>
          <cell r="T1223"/>
          <cell r="U1223" t="str">
            <v>RAZZAK HUSSAIN</v>
          </cell>
          <cell r="V1223" t="str">
            <v>4230108429083</v>
          </cell>
          <cell r="W1223"/>
          <cell r="X1223"/>
          <cell r="Y1223">
            <v>162</v>
          </cell>
          <cell r="Z1223">
            <v>162</v>
          </cell>
          <cell r="AA1223">
            <v>32</v>
          </cell>
          <cell r="AB1223" t="str">
            <v>Non Filler</v>
          </cell>
          <cell r="AC1223"/>
          <cell r="AD1223"/>
          <cell r="AE1223">
            <v>0</v>
          </cell>
          <cell r="AF1223">
            <v>0</v>
          </cell>
          <cell r="AG1223">
            <v>0</v>
          </cell>
          <cell r="AH1223"/>
          <cell r="AI1223"/>
          <cell r="AJ1223"/>
          <cell r="AK1223">
            <v>0</v>
          </cell>
          <cell r="AL1223">
            <v>0</v>
          </cell>
          <cell r="AM1223">
            <v>0</v>
          </cell>
          <cell r="AN1223"/>
          <cell r="AO1223"/>
          <cell r="AP1223"/>
          <cell r="AQ1223">
            <v>0</v>
          </cell>
          <cell r="AR1223">
            <v>0</v>
          </cell>
          <cell r="AS1223">
            <v>0</v>
          </cell>
          <cell r="AT1223"/>
          <cell r="AU1223"/>
          <cell r="AV1223"/>
          <cell r="AW1223"/>
          <cell r="AX1223" t="e">
            <v>#N/A</v>
          </cell>
          <cell r="AY1223" t="e">
            <v>#N/A</v>
          </cell>
          <cell r="AZ1223" t="e">
            <v>#N/A</v>
          </cell>
          <cell r="BA1223">
            <v>0</v>
          </cell>
        </row>
        <row r="1224">
          <cell r="B1224">
            <v>4120</v>
          </cell>
          <cell r="C1224" t="str">
            <v>ABU TURAB MIR MOHAMMADI</v>
          </cell>
          <cell r="D1224" t="str">
            <v>26-B, 10TH CENTRAL ST.</v>
          </cell>
          <cell r="E1224" t="str">
            <v>PHASE II,</v>
          </cell>
          <cell r="F1224" t="str">
            <v>KARACHI</v>
          </cell>
          <cell r="K1224">
            <v>4083</v>
          </cell>
          <cell r="L1224">
            <v>4083</v>
          </cell>
          <cell r="M1224">
            <v>0</v>
          </cell>
          <cell r="N1224">
            <v>4083</v>
          </cell>
          <cell r="O1224">
            <v>1021</v>
          </cell>
          <cell r="P1224">
            <v>817</v>
          </cell>
          <cell r="Q1224">
            <v>2245</v>
          </cell>
          <cell r="U1224" t="str">
            <v>ABU TURAB MIR MOHAMMADI</v>
          </cell>
          <cell r="Y1224">
            <v>4083</v>
          </cell>
          <cell r="Z1224">
            <v>4083</v>
          </cell>
          <cell r="AA1224">
            <v>817</v>
          </cell>
          <cell r="AB1224" t="str">
            <v>Non Filler</v>
          </cell>
          <cell r="AE1224">
            <v>0</v>
          </cell>
          <cell r="AF1224">
            <v>0</v>
          </cell>
          <cell r="AG1224">
            <v>0</v>
          </cell>
          <cell r="AK1224">
            <v>0</v>
          </cell>
          <cell r="AL1224">
            <v>0</v>
          </cell>
          <cell r="AM1224">
            <v>0</v>
          </cell>
          <cell r="AQ1224">
            <v>0</v>
          </cell>
          <cell r="AR1224">
            <v>0</v>
          </cell>
          <cell r="AS1224">
            <v>0</v>
          </cell>
          <cell r="AX1224" t="e">
            <v>#N/A</v>
          </cell>
          <cell r="AY1224" t="e">
            <v>#N/A</v>
          </cell>
          <cell r="AZ1224" t="e">
            <v>#N/A</v>
          </cell>
          <cell r="BA1224">
            <v>0</v>
          </cell>
        </row>
        <row r="1225">
          <cell r="B1225">
            <v>4122</v>
          </cell>
          <cell r="C1225" t="str">
            <v>M. NAVEED</v>
          </cell>
          <cell r="D1225" t="str">
            <v>A. MAJEED</v>
          </cell>
          <cell r="E1225" t="str">
            <v>MEMBER KARACHI STOCK EXCHANGE,</v>
          </cell>
          <cell r="F1225" t="str">
            <v>532, STOCK EXCHANGE BLDG.,</v>
          </cell>
          <cell r="G1225" t="str">
            <v>KARACHI.</v>
          </cell>
          <cell r="K1225">
            <v>1956</v>
          </cell>
          <cell r="L1225">
            <v>1956</v>
          </cell>
          <cell r="M1225">
            <v>0</v>
          </cell>
          <cell r="N1225">
            <v>1956</v>
          </cell>
          <cell r="O1225">
            <v>489</v>
          </cell>
          <cell r="P1225">
            <v>391</v>
          </cell>
          <cell r="Q1225">
            <v>1076</v>
          </cell>
          <cell r="U1225" t="str">
            <v>M. NAVEED</v>
          </cell>
          <cell r="Y1225">
            <v>1956</v>
          </cell>
          <cell r="Z1225">
            <v>1956</v>
          </cell>
          <cell r="AA1225">
            <v>391</v>
          </cell>
          <cell r="AB1225" t="str">
            <v>Non Filler</v>
          </cell>
          <cell r="AE1225">
            <v>0</v>
          </cell>
          <cell r="AF1225">
            <v>0</v>
          </cell>
          <cell r="AG1225">
            <v>0</v>
          </cell>
          <cell r="AK1225">
            <v>0</v>
          </cell>
          <cell r="AL1225">
            <v>0</v>
          </cell>
          <cell r="AM1225">
            <v>0</v>
          </cell>
          <cell r="AQ1225">
            <v>0</v>
          </cell>
          <cell r="AR1225">
            <v>0</v>
          </cell>
          <cell r="AS1225">
            <v>0</v>
          </cell>
          <cell r="AX1225" t="e">
            <v>#N/A</v>
          </cell>
          <cell r="AY1225" t="e">
            <v>#N/A</v>
          </cell>
          <cell r="AZ1225" t="e">
            <v>#N/A</v>
          </cell>
          <cell r="BA1225">
            <v>0</v>
          </cell>
        </row>
        <row r="1226">
          <cell r="B1226">
            <v>4126</v>
          </cell>
          <cell r="C1226" t="str">
            <v>MOHAMMAD ANWAR</v>
          </cell>
          <cell r="D1226" t="str">
            <v>PLOT 330, BANTV NAGAR,</v>
          </cell>
          <cell r="E1226" t="str">
            <v>NEAR AZAM NAGAR,</v>
          </cell>
          <cell r="F1226" t="str">
            <v>LIAQUATABAD,</v>
          </cell>
          <cell r="G1226" t="str">
            <v>KARACHI</v>
          </cell>
          <cell r="K1226">
            <v>363</v>
          </cell>
          <cell r="L1226">
            <v>363</v>
          </cell>
          <cell r="M1226">
            <v>0</v>
          </cell>
          <cell r="N1226">
            <v>363</v>
          </cell>
          <cell r="O1226">
            <v>91</v>
          </cell>
          <cell r="P1226">
            <v>73</v>
          </cell>
          <cell r="Q1226">
            <v>199</v>
          </cell>
          <cell r="U1226" t="str">
            <v>MOHAMMAD ANWAR</v>
          </cell>
          <cell r="Y1226">
            <v>363</v>
          </cell>
          <cell r="Z1226">
            <v>363</v>
          </cell>
          <cell r="AA1226">
            <v>73</v>
          </cell>
          <cell r="AB1226" t="str">
            <v>Non Filler</v>
          </cell>
          <cell r="AE1226">
            <v>0</v>
          </cell>
          <cell r="AF1226">
            <v>0</v>
          </cell>
          <cell r="AG1226">
            <v>0</v>
          </cell>
          <cell r="AK1226">
            <v>0</v>
          </cell>
          <cell r="AL1226">
            <v>0</v>
          </cell>
          <cell r="AM1226">
            <v>0</v>
          </cell>
          <cell r="AQ1226">
            <v>0</v>
          </cell>
          <cell r="AR1226">
            <v>0</v>
          </cell>
          <cell r="AS1226">
            <v>0</v>
          </cell>
          <cell r="AX1226" t="e">
            <v>#N/A</v>
          </cell>
          <cell r="AY1226" t="e">
            <v>#N/A</v>
          </cell>
          <cell r="AZ1226" t="e">
            <v>#N/A</v>
          </cell>
          <cell r="BA1226">
            <v>0</v>
          </cell>
        </row>
        <row r="1227">
          <cell r="B1227">
            <v>4131</v>
          </cell>
          <cell r="C1227" t="str">
            <v>LAILA SHAMSUDDIN</v>
          </cell>
          <cell r="D1227" t="str">
            <v>346, AMYNABAD</v>
          </cell>
          <cell r="E1227" t="str">
            <v>OFF MARTON ROAD,</v>
          </cell>
          <cell r="F1227" t="str">
            <v>KARACHI</v>
          </cell>
          <cell r="K1227">
            <v>797</v>
          </cell>
          <cell r="L1227">
            <v>797</v>
          </cell>
          <cell r="M1227">
            <v>0</v>
          </cell>
          <cell r="N1227">
            <v>797</v>
          </cell>
          <cell r="O1227">
            <v>199</v>
          </cell>
          <cell r="P1227">
            <v>159</v>
          </cell>
          <cell r="Q1227">
            <v>439</v>
          </cell>
          <cell r="U1227" t="str">
            <v>LAILA SHAMSUDDIN</v>
          </cell>
          <cell r="Y1227">
            <v>797</v>
          </cell>
          <cell r="Z1227">
            <v>797</v>
          </cell>
          <cell r="AA1227">
            <v>159</v>
          </cell>
          <cell r="AB1227" t="str">
            <v>Non Filler</v>
          </cell>
          <cell r="AE1227">
            <v>0</v>
          </cell>
          <cell r="AF1227">
            <v>0</v>
          </cell>
          <cell r="AG1227">
            <v>0</v>
          </cell>
          <cell r="AK1227">
            <v>0</v>
          </cell>
          <cell r="AL1227">
            <v>0</v>
          </cell>
          <cell r="AM1227">
            <v>0</v>
          </cell>
          <cell r="AQ1227">
            <v>0</v>
          </cell>
          <cell r="AR1227">
            <v>0</v>
          </cell>
          <cell r="AS1227">
            <v>0</v>
          </cell>
          <cell r="AX1227" t="e">
            <v>#N/A</v>
          </cell>
          <cell r="AY1227" t="e">
            <v>#N/A</v>
          </cell>
          <cell r="AZ1227" t="e">
            <v>#N/A</v>
          </cell>
          <cell r="BA1227">
            <v>0</v>
          </cell>
        </row>
        <row r="1228">
          <cell r="B1228">
            <v>4134</v>
          </cell>
          <cell r="C1228" t="str">
            <v>ASHIQ HUSSAIN BOKHAREE</v>
          </cell>
          <cell r="D1228" t="str">
            <v>HOUSE NO.83/7,</v>
          </cell>
          <cell r="E1228" t="str">
            <v>LANE 4, HARLEY STREET,</v>
          </cell>
          <cell r="F1228" t="str">
            <v>RAWALPINDI.</v>
          </cell>
          <cell r="K1228">
            <v>383</v>
          </cell>
          <cell r="L1228">
            <v>383</v>
          </cell>
          <cell r="M1228">
            <v>0</v>
          </cell>
          <cell r="N1228">
            <v>383</v>
          </cell>
          <cell r="O1228">
            <v>96</v>
          </cell>
          <cell r="P1228">
            <v>77</v>
          </cell>
          <cell r="Q1228">
            <v>210</v>
          </cell>
          <cell r="U1228" t="str">
            <v>ASHIQ HUSSAIN BOKHAREE</v>
          </cell>
          <cell r="V1228" t="str">
            <v>3740506072273</v>
          </cell>
          <cell r="Y1228">
            <v>383</v>
          </cell>
          <cell r="Z1228">
            <v>383</v>
          </cell>
          <cell r="AA1228">
            <v>77</v>
          </cell>
          <cell r="AB1228" t="str">
            <v>Non Filler</v>
          </cell>
          <cell r="AE1228">
            <v>0</v>
          </cell>
          <cell r="AF1228">
            <v>0</v>
          </cell>
          <cell r="AG1228">
            <v>0</v>
          </cell>
          <cell r="AK1228">
            <v>0</v>
          </cell>
          <cell r="AL1228">
            <v>0</v>
          </cell>
          <cell r="AM1228">
            <v>0</v>
          </cell>
          <cell r="AQ1228">
            <v>0</v>
          </cell>
          <cell r="AR1228">
            <v>0</v>
          </cell>
          <cell r="AS1228">
            <v>0</v>
          </cell>
          <cell r="AX1228" t="e">
            <v>#N/A</v>
          </cell>
          <cell r="AY1228" t="e">
            <v>#N/A</v>
          </cell>
          <cell r="AZ1228" t="e">
            <v>#N/A</v>
          </cell>
          <cell r="BA1228">
            <v>0</v>
          </cell>
        </row>
        <row r="1229">
          <cell r="B1229">
            <v>4135</v>
          </cell>
          <cell r="C1229" t="str">
            <v>H.M. SIDDIQ H.G. SATTAR</v>
          </cell>
          <cell r="D1229" t="str">
            <v>A-486, BLOCK C,</v>
          </cell>
          <cell r="E1229" t="str">
            <v>FALT# 205 POLT# 711/6 PARDESI PALACE,</v>
          </cell>
          <cell r="F1229" t="str">
            <v>JHAMSHED ROAD,</v>
          </cell>
          <cell r="G1229" t="str">
            <v>(FATIMA JINNAH COLONY),</v>
          </cell>
          <cell r="H1229" t="str">
            <v>KARACHI.</v>
          </cell>
          <cell r="K1229">
            <v>167</v>
          </cell>
          <cell r="L1229">
            <v>167</v>
          </cell>
          <cell r="M1229">
            <v>0</v>
          </cell>
          <cell r="N1229">
            <v>167</v>
          </cell>
          <cell r="O1229">
            <v>42</v>
          </cell>
          <cell r="P1229">
            <v>33</v>
          </cell>
          <cell r="Q1229">
            <v>92</v>
          </cell>
          <cell r="U1229" t="str">
            <v>H.M. SIDDIQ H.G. SATTAR</v>
          </cell>
          <cell r="Y1229">
            <v>167</v>
          </cell>
          <cell r="Z1229">
            <v>167</v>
          </cell>
          <cell r="AA1229">
            <v>33</v>
          </cell>
          <cell r="AB1229" t="str">
            <v>Non Filler</v>
          </cell>
          <cell r="AE1229">
            <v>0</v>
          </cell>
          <cell r="AF1229">
            <v>0</v>
          </cell>
          <cell r="AG1229">
            <v>0</v>
          </cell>
          <cell r="AK1229">
            <v>0</v>
          </cell>
          <cell r="AL1229">
            <v>0</v>
          </cell>
          <cell r="AM1229">
            <v>0</v>
          </cell>
          <cell r="AQ1229">
            <v>0</v>
          </cell>
          <cell r="AR1229">
            <v>0</v>
          </cell>
          <cell r="AS1229">
            <v>0</v>
          </cell>
          <cell r="AX1229" t="e">
            <v>#N/A</v>
          </cell>
          <cell r="AY1229" t="e">
            <v>#N/A</v>
          </cell>
          <cell r="AZ1229" t="e">
            <v>#N/A</v>
          </cell>
          <cell r="BA1229">
            <v>0</v>
          </cell>
        </row>
        <row r="1230">
          <cell r="B1230">
            <v>4136</v>
          </cell>
          <cell r="C1230" t="str">
            <v>ABDUL MAJID</v>
          </cell>
          <cell r="D1230" t="str">
            <v>R.361, SECTOR 14-B,</v>
          </cell>
          <cell r="E1230" t="str">
            <v>SHADMAN TOWN,</v>
          </cell>
          <cell r="F1230" t="str">
            <v>NORTH KARACHI</v>
          </cell>
          <cell r="G1230" t="str">
            <v>KARACHI</v>
          </cell>
          <cell r="K1230">
            <v>319</v>
          </cell>
          <cell r="L1230">
            <v>319</v>
          </cell>
          <cell r="M1230">
            <v>0</v>
          </cell>
          <cell r="N1230">
            <v>319</v>
          </cell>
          <cell r="O1230">
            <v>80</v>
          </cell>
          <cell r="P1230">
            <v>64</v>
          </cell>
          <cell r="Q1230">
            <v>175</v>
          </cell>
          <cell r="U1230" t="str">
            <v>ABDUL MAJID</v>
          </cell>
          <cell r="Y1230">
            <v>319</v>
          </cell>
          <cell r="Z1230">
            <v>319</v>
          </cell>
          <cell r="AA1230">
            <v>64</v>
          </cell>
          <cell r="AB1230" t="str">
            <v>Non Filler</v>
          </cell>
          <cell r="AE1230">
            <v>0</v>
          </cell>
          <cell r="AF1230">
            <v>0</v>
          </cell>
          <cell r="AG1230">
            <v>0</v>
          </cell>
          <cell r="AK1230">
            <v>0</v>
          </cell>
          <cell r="AL1230">
            <v>0</v>
          </cell>
          <cell r="AM1230">
            <v>0</v>
          </cell>
          <cell r="AQ1230">
            <v>0</v>
          </cell>
          <cell r="AR1230">
            <v>0</v>
          </cell>
          <cell r="AS1230">
            <v>0</v>
          </cell>
          <cell r="AX1230" t="e">
            <v>#N/A</v>
          </cell>
          <cell r="AY1230" t="e">
            <v>#N/A</v>
          </cell>
          <cell r="AZ1230" t="e">
            <v>#N/A</v>
          </cell>
          <cell r="BA1230">
            <v>0</v>
          </cell>
        </row>
        <row r="1231">
          <cell r="B1231">
            <v>4141</v>
          </cell>
          <cell r="C1231" t="str">
            <v>HASSAN MAHMOOD SADIQ</v>
          </cell>
          <cell r="D1231" t="str">
            <v>86, KARACHI STOCK EXCHANGE BLDG.,</v>
          </cell>
          <cell r="E1231" t="str">
            <v>11TH FLOOR,</v>
          </cell>
          <cell r="F1231" t="str">
            <v>STOCK EXCHANG ROAD,</v>
          </cell>
          <cell r="G1231" t="str">
            <v>KARACHI-74000</v>
          </cell>
          <cell r="K1231">
            <v>5150</v>
          </cell>
          <cell r="L1231">
            <v>5150</v>
          </cell>
          <cell r="M1231">
            <v>0</v>
          </cell>
          <cell r="N1231">
            <v>5150</v>
          </cell>
          <cell r="O1231">
            <v>1288</v>
          </cell>
          <cell r="P1231">
            <v>1030</v>
          </cell>
          <cell r="Q1231">
            <v>2832</v>
          </cell>
          <cell r="U1231" t="str">
            <v>HASSAN MAHMOOD SADIQ</v>
          </cell>
          <cell r="Y1231">
            <v>5150</v>
          </cell>
          <cell r="Z1231">
            <v>5150</v>
          </cell>
          <cell r="AA1231">
            <v>1030</v>
          </cell>
          <cell r="AB1231" t="str">
            <v>Non Filler</v>
          </cell>
          <cell r="AE1231">
            <v>0</v>
          </cell>
          <cell r="AF1231">
            <v>0</v>
          </cell>
          <cell r="AG1231">
            <v>0</v>
          </cell>
          <cell r="AK1231">
            <v>0</v>
          </cell>
          <cell r="AL1231">
            <v>0</v>
          </cell>
          <cell r="AM1231">
            <v>0</v>
          </cell>
          <cell r="AQ1231">
            <v>0</v>
          </cell>
          <cell r="AR1231">
            <v>0</v>
          </cell>
          <cell r="AS1231">
            <v>0</v>
          </cell>
          <cell r="AX1231" t="e">
            <v>#N/A</v>
          </cell>
          <cell r="AY1231" t="e">
            <v>#N/A</v>
          </cell>
          <cell r="AZ1231" t="e">
            <v>#N/A</v>
          </cell>
          <cell r="BA1231">
            <v>0</v>
          </cell>
        </row>
        <row r="1232">
          <cell r="B1232">
            <v>4147</v>
          </cell>
          <cell r="C1232" t="str">
            <v>HAMIDA HAJI A. GHAFFAR</v>
          </cell>
          <cell r="D1232" t="str">
            <v>SARAF HAJI SALMAN</v>
          </cell>
          <cell r="E1232" t="str">
            <v>MOOSA SHAH BAZAR,</v>
          </cell>
          <cell r="F1232" t="str">
            <v>MIRPURKHAS, THARPARKAR</v>
          </cell>
          <cell r="G1232" t="str">
            <v>SINDH</v>
          </cell>
          <cell r="K1232">
            <v>1295</v>
          </cell>
          <cell r="L1232">
            <v>1295</v>
          </cell>
          <cell r="M1232">
            <v>0</v>
          </cell>
          <cell r="N1232">
            <v>1295</v>
          </cell>
          <cell r="O1232">
            <v>324</v>
          </cell>
          <cell r="P1232">
            <v>259</v>
          </cell>
          <cell r="Q1232">
            <v>712</v>
          </cell>
          <cell r="U1232" t="str">
            <v>HAMIDA HAJI A. GHAFFAR</v>
          </cell>
          <cell r="V1232" t="str">
            <v>4410303083956</v>
          </cell>
          <cell r="Y1232">
            <v>1295</v>
          </cell>
          <cell r="Z1232">
            <v>1295</v>
          </cell>
          <cell r="AA1232">
            <v>259</v>
          </cell>
          <cell r="AB1232" t="str">
            <v>Non Filler</v>
          </cell>
          <cell r="AE1232">
            <v>0</v>
          </cell>
          <cell r="AF1232">
            <v>0</v>
          </cell>
          <cell r="AG1232">
            <v>0</v>
          </cell>
          <cell r="AK1232">
            <v>0</v>
          </cell>
          <cell r="AL1232">
            <v>0</v>
          </cell>
          <cell r="AM1232">
            <v>0</v>
          </cell>
          <cell r="AQ1232">
            <v>0</v>
          </cell>
          <cell r="AR1232">
            <v>0</v>
          </cell>
          <cell r="AS1232">
            <v>0</v>
          </cell>
          <cell r="AX1232" t="e">
            <v>#N/A</v>
          </cell>
          <cell r="AY1232" t="e">
            <v>#N/A</v>
          </cell>
          <cell r="AZ1232" t="e">
            <v>#N/A</v>
          </cell>
          <cell r="BA1232">
            <v>0</v>
          </cell>
        </row>
        <row r="1233">
          <cell r="B1233">
            <v>4148</v>
          </cell>
          <cell r="C1233" t="str">
            <v>SHOAIB QAYYUM</v>
          </cell>
          <cell r="D1233" t="str">
            <v>M.A. QAYYUM KHAN</v>
          </cell>
          <cell r="E1233" t="str">
            <v>ST. # 05, BLOCK F,</v>
          </cell>
          <cell r="F1233" t="str">
            <v>NORTH NAZIMABAD</v>
          </cell>
          <cell r="G1233" t="str">
            <v>KARACHI</v>
          </cell>
          <cell r="K1233">
            <v>345</v>
          </cell>
          <cell r="L1233">
            <v>345</v>
          </cell>
          <cell r="M1233">
            <v>0</v>
          </cell>
          <cell r="N1233">
            <v>345</v>
          </cell>
          <cell r="O1233">
            <v>86</v>
          </cell>
          <cell r="P1233">
            <v>69</v>
          </cell>
          <cell r="Q1233">
            <v>190</v>
          </cell>
          <cell r="U1233" t="str">
            <v>SHOAIB QAYYUM</v>
          </cell>
          <cell r="Y1233">
            <v>345</v>
          </cell>
          <cell r="Z1233">
            <v>345</v>
          </cell>
          <cell r="AA1233">
            <v>69</v>
          </cell>
          <cell r="AB1233" t="str">
            <v>Non Filler</v>
          </cell>
          <cell r="AE1233">
            <v>0</v>
          </cell>
          <cell r="AF1233">
            <v>0</v>
          </cell>
          <cell r="AG1233">
            <v>0</v>
          </cell>
          <cell r="AK1233">
            <v>0</v>
          </cell>
          <cell r="AL1233">
            <v>0</v>
          </cell>
          <cell r="AM1233">
            <v>0</v>
          </cell>
          <cell r="AQ1233">
            <v>0</v>
          </cell>
          <cell r="AR1233">
            <v>0</v>
          </cell>
          <cell r="AS1233">
            <v>0</v>
          </cell>
          <cell r="AX1233" t="e">
            <v>#N/A</v>
          </cell>
          <cell r="AY1233" t="e">
            <v>#N/A</v>
          </cell>
          <cell r="AZ1233" t="e">
            <v>#N/A</v>
          </cell>
          <cell r="BA1233">
            <v>0</v>
          </cell>
        </row>
        <row r="1234">
          <cell r="B1234">
            <v>4150</v>
          </cell>
          <cell r="C1234" t="str">
            <v>MOHAMMAD IRFAN GHAFFAR</v>
          </cell>
          <cell r="D1234" t="str">
            <v>ABDUL GHAFFAR,</v>
          </cell>
          <cell r="E1234" t="str">
            <v>506, APPLE GARDEN</v>
          </cell>
          <cell r="F1234" t="str">
            <v>SHARFABAD,</v>
          </cell>
          <cell r="G1234" t="str">
            <v>KARACHI</v>
          </cell>
          <cell r="K1234">
            <v>63</v>
          </cell>
          <cell r="L1234">
            <v>63</v>
          </cell>
          <cell r="M1234">
            <v>0</v>
          </cell>
          <cell r="N1234">
            <v>63</v>
          </cell>
          <cell r="O1234">
            <v>16</v>
          </cell>
          <cell r="P1234">
            <v>13</v>
          </cell>
          <cell r="Q1234">
            <v>34</v>
          </cell>
          <cell r="U1234" t="str">
            <v>MOHAMMAD IRFAN GHAFFAR</v>
          </cell>
          <cell r="Y1234">
            <v>63</v>
          </cell>
          <cell r="Z1234">
            <v>63</v>
          </cell>
          <cell r="AA1234">
            <v>13</v>
          </cell>
          <cell r="AB1234" t="str">
            <v>Non Filler</v>
          </cell>
          <cell r="AE1234">
            <v>0</v>
          </cell>
          <cell r="AF1234">
            <v>0</v>
          </cell>
          <cell r="AG1234">
            <v>0</v>
          </cell>
          <cell r="AK1234">
            <v>0</v>
          </cell>
          <cell r="AL1234">
            <v>0</v>
          </cell>
          <cell r="AM1234">
            <v>0</v>
          </cell>
          <cell r="AQ1234">
            <v>0</v>
          </cell>
          <cell r="AR1234">
            <v>0</v>
          </cell>
          <cell r="AS1234">
            <v>0</v>
          </cell>
          <cell r="AX1234" t="e">
            <v>#N/A</v>
          </cell>
          <cell r="AY1234" t="e">
            <v>#N/A</v>
          </cell>
          <cell r="AZ1234" t="e">
            <v>#N/A</v>
          </cell>
          <cell r="BA1234">
            <v>0</v>
          </cell>
        </row>
        <row r="1235">
          <cell r="B1235">
            <v>4154</v>
          </cell>
          <cell r="C1235" t="str">
            <v>ERUM</v>
          </cell>
          <cell r="D1235" t="str">
            <v>MOHAMMAD IRFAN</v>
          </cell>
          <cell r="E1235" t="str">
            <v>506 APPLE GARDEN,</v>
          </cell>
          <cell r="F1235" t="str">
            <v>SHARFABAD, NEAR T.V. STATION,</v>
          </cell>
          <cell r="G1235" t="str">
            <v>KARACHI.</v>
          </cell>
          <cell r="K1235">
            <v>63</v>
          </cell>
          <cell r="L1235">
            <v>63</v>
          </cell>
          <cell r="M1235">
            <v>0</v>
          </cell>
          <cell r="N1235">
            <v>63</v>
          </cell>
          <cell r="O1235">
            <v>16</v>
          </cell>
          <cell r="P1235">
            <v>13</v>
          </cell>
          <cell r="Q1235">
            <v>34</v>
          </cell>
          <cell r="U1235" t="str">
            <v>ERUM</v>
          </cell>
          <cell r="Y1235">
            <v>63</v>
          </cell>
          <cell r="Z1235">
            <v>63</v>
          </cell>
          <cell r="AA1235">
            <v>13</v>
          </cell>
          <cell r="AB1235" t="str">
            <v>Non Filler</v>
          </cell>
          <cell r="AE1235">
            <v>0</v>
          </cell>
          <cell r="AF1235">
            <v>0</v>
          </cell>
          <cell r="AG1235">
            <v>0</v>
          </cell>
          <cell r="AK1235">
            <v>0</v>
          </cell>
          <cell r="AL1235">
            <v>0</v>
          </cell>
          <cell r="AM1235">
            <v>0</v>
          </cell>
          <cell r="AQ1235">
            <v>0</v>
          </cell>
          <cell r="AR1235">
            <v>0</v>
          </cell>
          <cell r="AS1235">
            <v>0</v>
          </cell>
          <cell r="AX1235" t="e">
            <v>#N/A</v>
          </cell>
          <cell r="AY1235" t="e">
            <v>#N/A</v>
          </cell>
          <cell r="AZ1235" t="e">
            <v>#N/A</v>
          </cell>
          <cell r="BA1235">
            <v>0</v>
          </cell>
        </row>
        <row r="1236">
          <cell r="B1236">
            <v>4155</v>
          </cell>
          <cell r="C1236" t="str">
            <v>IDRIS PATEL,</v>
          </cell>
          <cell r="D1236" t="str">
            <v>ISMAIL PATEL</v>
          </cell>
          <cell r="E1236" t="str">
            <v>304, NEW KUTIYANA PLAZA,</v>
          </cell>
          <cell r="F1236" t="str">
            <v>MOLJEE STREET, KHARADAR</v>
          </cell>
          <cell r="G1236" t="str">
            <v>KARACHI</v>
          </cell>
          <cell r="K1236">
            <v>167</v>
          </cell>
          <cell r="L1236">
            <v>167</v>
          </cell>
          <cell r="M1236">
            <v>0</v>
          </cell>
          <cell r="N1236">
            <v>167</v>
          </cell>
          <cell r="O1236">
            <v>42</v>
          </cell>
          <cell r="P1236">
            <v>33</v>
          </cell>
          <cell r="Q1236">
            <v>92</v>
          </cell>
          <cell r="U1236" t="str">
            <v>IDRIS PATEL,</v>
          </cell>
          <cell r="Y1236">
            <v>167</v>
          </cell>
          <cell r="Z1236">
            <v>167</v>
          </cell>
          <cell r="AA1236">
            <v>33</v>
          </cell>
          <cell r="AB1236" t="str">
            <v>Non Filler</v>
          </cell>
          <cell r="AE1236">
            <v>0</v>
          </cell>
          <cell r="AF1236">
            <v>0</v>
          </cell>
          <cell r="AG1236">
            <v>0</v>
          </cell>
          <cell r="AK1236">
            <v>0</v>
          </cell>
          <cell r="AL1236">
            <v>0</v>
          </cell>
          <cell r="AM1236">
            <v>0</v>
          </cell>
          <cell r="AQ1236">
            <v>0</v>
          </cell>
          <cell r="AR1236">
            <v>0</v>
          </cell>
          <cell r="AS1236">
            <v>0</v>
          </cell>
          <cell r="AX1236" t="e">
            <v>#N/A</v>
          </cell>
          <cell r="AY1236" t="e">
            <v>#N/A</v>
          </cell>
          <cell r="AZ1236" t="e">
            <v>#N/A</v>
          </cell>
          <cell r="BA1236">
            <v>0</v>
          </cell>
        </row>
        <row r="1237">
          <cell r="B1237">
            <v>4158</v>
          </cell>
          <cell r="C1237" t="str">
            <v>AKBER</v>
          </cell>
          <cell r="D1237" t="str">
            <v>ABDUL REHMAN</v>
          </cell>
          <cell r="E1237" t="str">
            <v>C-11, NOORABAD COLONY</v>
          </cell>
          <cell r="F1237" t="str">
            <v>GULSHAN-E-IQBAL,</v>
          </cell>
          <cell r="G1237" t="str">
            <v>KARACHI</v>
          </cell>
          <cell r="K1237">
            <v>1584</v>
          </cell>
          <cell r="L1237">
            <v>1584</v>
          </cell>
          <cell r="M1237">
            <v>0</v>
          </cell>
          <cell r="N1237">
            <v>1584</v>
          </cell>
          <cell r="O1237">
            <v>396</v>
          </cell>
          <cell r="P1237">
            <v>317</v>
          </cell>
          <cell r="Q1237">
            <v>871</v>
          </cell>
          <cell r="U1237" t="str">
            <v>AKBER</v>
          </cell>
          <cell r="Y1237">
            <v>1584</v>
          </cell>
          <cell r="Z1237">
            <v>1584</v>
          </cell>
          <cell r="AA1237">
            <v>317</v>
          </cell>
          <cell r="AB1237" t="str">
            <v>Non Filler</v>
          </cell>
          <cell r="AE1237">
            <v>0</v>
          </cell>
          <cell r="AF1237">
            <v>0</v>
          </cell>
          <cell r="AG1237">
            <v>0</v>
          </cell>
          <cell r="AK1237">
            <v>0</v>
          </cell>
          <cell r="AL1237">
            <v>0</v>
          </cell>
          <cell r="AM1237">
            <v>0</v>
          </cell>
          <cell r="AQ1237">
            <v>0</v>
          </cell>
          <cell r="AR1237">
            <v>0</v>
          </cell>
          <cell r="AS1237">
            <v>0</v>
          </cell>
          <cell r="AX1237" t="e">
            <v>#N/A</v>
          </cell>
          <cell r="AY1237" t="e">
            <v>#N/A</v>
          </cell>
          <cell r="AZ1237" t="e">
            <v>#N/A</v>
          </cell>
          <cell r="BA1237">
            <v>0</v>
          </cell>
        </row>
        <row r="1238">
          <cell r="B1238">
            <v>4159</v>
          </cell>
          <cell r="C1238" t="str">
            <v>MOHAMMAD SIDDIQ MOHAMMAD</v>
          </cell>
          <cell r="D1238" t="str">
            <v>LAIQ MANZIL, IST FLOOR,</v>
          </cell>
          <cell r="E1238" t="str">
            <v>PICTURE HOUSE, CINEMA STREET,</v>
          </cell>
          <cell r="F1238" t="str">
            <v>M.A. JINNAH ROAD,</v>
          </cell>
          <cell r="G1238" t="str">
            <v>KARACHI</v>
          </cell>
          <cell r="K1238">
            <v>391</v>
          </cell>
          <cell r="L1238">
            <v>391</v>
          </cell>
          <cell r="M1238">
            <v>0</v>
          </cell>
          <cell r="N1238">
            <v>391</v>
          </cell>
          <cell r="O1238">
            <v>98</v>
          </cell>
          <cell r="P1238">
            <v>78</v>
          </cell>
          <cell r="Q1238">
            <v>215</v>
          </cell>
          <cell r="U1238" t="str">
            <v>MOHAMMAD SIDDIQ MOHAMMAD</v>
          </cell>
          <cell r="Y1238">
            <v>391</v>
          </cell>
          <cell r="Z1238">
            <v>391</v>
          </cell>
          <cell r="AA1238">
            <v>78</v>
          </cell>
          <cell r="AB1238" t="str">
            <v>Non Filler</v>
          </cell>
          <cell r="AE1238">
            <v>0</v>
          </cell>
          <cell r="AF1238">
            <v>0</v>
          </cell>
          <cell r="AG1238">
            <v>0</v>
          </cell>
          <cell r="AK1238">
            <v>0</v>
          </cell>
          <cell r="AL1238">
            <v>0</v>
          </cell>
          <cell r="AM1238">
            <v>0</v>
          </cell>
          <cell r="AQ1238">
            <v>0</v>
          </cell>
          <cell r="AR1238">
            <v>0</v>
          </cell>
          <cell r="AS1238">
            <v>0</v>
          </cell>
          <cell r="AX1238" t="e">
            <v>#N/A</v>
          </cell>
          <cell r="AY1238" t="e">
            <v>#N/A</v>
          </cell>
          <cell r="AZ1238" t="e">
            <v>#N/A</v>
          </cell>
          <cell r="BA1238">
            <v>0</v>
          </cell>
        </row>
        <row r="1239">
          <cell r="B1239">
            <v>4162</v>
          </cell>
          <cell r="C1239" t="str">
            <v>NABILA JAWAID</v>
          </cell>
          <cell r="D1239" t="str">
            <v>C-89, SATELLITE TOWN,</v>
          </cell>
          <cell r="E1239" t="str">
            <v>AL ASHRAF</v>
          </cell>
          <cell r="F1239" t="str">
            <v>C-28, SATELLITE TOWN,</v>
          </cell>
          <cell r="G1239" t="str">
            <v>RAWALPINDI.</v>
          </cell>
          <cell r="K1239">
            <v>655</v>
          </cell>
          <cell r="L1239">
            <v>655</v>
          </cell>
          <cell r="M1239">
            <v>0</v>
          </cell>
          <cell r="N1239">
            <v>655</v>
          </cell>
          <cell r="O1239">
            <v>164</v>
          </cell>
          <cell r="P1239">
            <v>131</v>
          </cell>
          <cell r="Q1239">
            <v>360</v>
          </cell>
          <cell r="U1239" t="str">
            <v>NABILA JAWAID</v>
          </cell>
          <cell r="Y1239">
            <v>655</v>
          </cell>
          <cell r="Z1239">
            <v>655</v>
          </cell>
          <cell r="AA1239">
            <v>131</v>
          </cell>
          <cell r="AB1239" t="str">
            <v>Non Filler</v>
          </cell>
          <cell r="AE1239">
            <v>0</v>
          </cell>
          <cell r="AF1239">
            <v>0</v>
          </cell>
          <cell r="AG1239">
            <v>0</v>
          </cell>
          <cell r="AK1239">
            <v>0</v>
          </cell>
          <cell r="AL1239">
            <v>0</v>
          </cell>
          <cell r="AM1239">
            <v>0</v>
          </cell>
          <cell r="AQ1239">
            <v>0</v>
          </cell>
          <cell r="AR1239">
            <v>0</v>
          </cell>
          <cell r="AS1239">
            <v>0</v>
          </cell>
          <cell r="AX1239" t="e">
            <v>#N/A</v>
          </cell>
          <cell r="AY1239" t="e">
            <v>#N/A</v>
          </cell>
          <cell r="AZ1239" t="e">
            <v>#N/A</v>
          </cell>
          <cell r="BA1239">
            <v>0</v>
          </cell>
        </row>
        <row r="1240">
          <cell r="B1240">
            <v>4169</v>
          </cell>
          <cell r="C1240" t="str">
            <v>MOHAMMAD RASHID GOHER</v>
          </cell>
          <cell r="D1240" t="str">
            <v>P-385, STREET NO.2</v>
          </cell>
          <cell r="E1240" t="str">
            <v>GURU NANIKPURA,</v>
          </cell>
          <cell r="F1240" t="str">
            <v>FAISALABAD</v>
          </cell>
          <cell r="K1240">
            <v>2219</v>
          </cell>
          <cell r="L1240">
            <v>2219</v>
          </cell>
          <cell r="M1240">
            <v>0</v>
          </cell>
          <cell r="N1240">
            <v>2219</v>
          </cell>
          <cell r="O1240">
            <v>555</v>
          </cell>
          <cell r="P1240">
            <v>444</v>
          </cell>
          <cell r="Q1240">
            <v>1220</v>
          </cell>
          <cell r="U1240" t="str">
            <v>MOHAMMAD RASHID GOHER</v>
          </cell>
          <cell r="Y1240">
            <v>2219</v>
          </cell>
          <cell r="Z1240">
            <v>2219</v>
          </cell>
          <cell r="AA1240">
            <v>444</v>
          </cell>
          <cell r="AB1240" t="str">
            <v>Non Filler</v>
          </cell>
          <cell r="AE1240">
            <v>0</v>
          </cell>
          <cell r="AF1240">
            <v>0</v>
          </cell>
          <cell r="AG1240">
            <v>0</v>
          </cell>
          <cell r="AK1240">
            <v>0</v>
          </cell>
          <cell r="AL1240">
            <v>0</v>
          </cell>
          <cell r="AM1240">
            <v>0</v>
          </cell>
          <cell r="AQ1240">
            <v>0</v>
          </cell>
          <cell r="AR1240">
            <v>0</v>
          </cell>
          <cell r="AS1240">
            <v>0</v>
          </cell>
          <cell r="AX1240" t="e">
            <v>#N/A</v>
          </cell>
          <cell r="AY1240" t="e">
            <v>#N/A</v>
          </cell>
          <cell r="AZ1240" t="e">
            <v>#N/A</v>
          </cell>
          <cell r="BA1240">
            <v>0</v>
          </cell>
        </row>
        <row r="1241">
          <cell r="B1241">
            <v>4170</v>
          </cell>
          <cell r="C1241" t="str">
            <v>SARWAR</v>
          </cell>
          <cell r="D1241" t="str">
            <v>ANWAR ALI</v>
          </cell>
          <cell r="E1241" t="str">
            <v>HOUSE NO.310-A, YASMEEN SQUARE,</v>
          </cell>
          <cell r="F1241" t="str">
            <v>DOLLY KHATA NEAR NASRA SCHOOL,</v>
          </cell>
          <cell r="G1241" t="str">
            <v>SOLDIER BAZAR,</v>
          </cell>
          <cell r="H1241" t="str">
            <v>KARACHI.NO 74400</v>
          </cell>
          <cell r="K1241">
            <v>647</v>
          </cell>
          <cell r="L1241">
            <v>647</v>
          </cell>
          <cell r="M1241">
            <v>0</v>
          </cell>
          <cell r="N1241">
            <v>647</v>
          </cell>
          <cell r="O1241">
            <v>162</v>
          </cell>
          <cell r="P1241">
            <v>129</v>
          </cell>
          <cell r="Q1241">
            <v>356</v>
          </cell>
          <cell r="U1241" t="str">
            <v>SARWAR</v>
          </cell>
          <cell r="V1241" t="str">
            <v>4220197331799</v>
          </cell>
          <cell r="Y1241">
            <v>647</v>
          </cell>
          <cell r="Z1241">
            <v>647</v>
          </cell>
          <cell r="AA1241">
            <v>129</v>
          </cell>
          <cell r="AB1241" t="str">
            <v>Non Filler</v>
          </cell>
          <cell r="AE1241">
            <v>0</v>
          </cell>
          <cell r="AF1241">
            <v>0</v>
          </cell>
          <cell r="AG1241">
            <v>0</v>
          </cell>
          <cell r="AK1241">
            <v>0</v>
          </cell>
          <cell r="AL1241">
            <v>0</v>
          </cell>
          <cell r="AM1241">
            <v>0</v>
          </cell>
          <cell r="AQ1241">
            <v>0</v>
          </cell>
          <cell r="AR1241">
            <v>0</v>
          </cell>
          <cell r="AS1241">
            <v>0</v>
          </cell>
          <cell r="AX1241" t="e">
            <v>#N/A</v>
          </cell>
          <cell r="AY1241" t="e">
            <v>#N/A</v>
          </cell>
          <cell r="AZ1241" t="e">
            <v>#N/A</v>
          </cell>
          <cell r="BA1241">
            <v>0</v>
          </cell>
        </row>
        <row r="1242">
          <cell r="B1242">
            <v>4173</v>
          </cell>
          <cell r="C1242" t="str">
            <v>ASHIQ HUSSAIN QURESHI</v>
          </cell>
          <cell r="E1242" t="str">
            <v>199-B, UPPER MALL,</v>
          </cell>
          <cell r="F1242" t="str">
            <v>SCOTCH CORNER,</v>
          </cell>
          <cell r="H1242" t="str">
            <v>LAHORE</v>
          </cell>
          <cell r="K1242">
            <v>3403</v>
          </cell>
          <cell r="L1242">
            <v>3403</v>
          </cell>
          <cell r="M1242">
            <v>0</v>
          </cell>
          <cell r="N1242">
            <v>3403</v>
          </cell>
          <cell r="O1242">
            <v>851</v>
          </cell>
          <cell r="P1242">
            <v>681</v>
          </cell>
          <cell r="Q1242">
            <v>1871</v>
          </cell>
          <cell r="U1242" t="str">
            <v>ASHIQ HUSSAIN QURESHI</v>
          </cell>
          <cell r="Y1242">
            <v>3403</v>
          </cell>
          <cell r="Z1242">
            <v>3403</v>
          </cell>
          <cell r="AA1242">
            <v>681</v>
          </cell>
          <cell r="AB1242" t="str">
            <v>Non Filler</v>
          </cell>
          <cell r="AE1242">
            <v>0</v>
          </cell>
          <cell r="AF1242">
            <v>0</v>
          </cell>
          <cell r="AG1242">
            <v>0</v>
          </cell>
          <cell r="AK1242">
            <v>0</v>
          </cell>
          <cell r="AL1242">
            <v>0</v>
          </cell>
          <cell r="AM1242">
            <v>0</v>
          </cell>
          <cell r="AQ1242">
            <v>0</v>
          </cell>
          <cell r="AR1242">
            <v>0</v>
          </cell>
          <cell r="AS1242">
            <v>0</v>
          </cell>
          <cell r="AX1242" t="e">
            <v>#N/A</v>
          </cell>
          <cell r="AY1242" t="e">
            <v>#N/A</v>
          </cell>
          <cell r="AZ1242" t="e">
            <v>#N/A</v>
          </cell>
          <cell r="BA1242">
            <v>0</v>
          </cell>
        </row>
        <row r="1243">
          <cell r="B1243">
            <v>4176</v>
          </cell>
          <cell r="C1243" t="str">
            <v>ZAIB-UN-NISA MALIK</v>
          </cell>
          <cell r="D1243" t="str">
            <v>D/O. MALIK ABDUL HAQ,</v>
          </cell>
          <cell r="E1243" t="str">
            <v>A-87/104, ASIFABAD</v>
          </cell>
          <cell r="F1243" t="str">
            <v>KARACHI NO.43</v>
          </cell>
          <cell r="G1243" t="str">
            <v>POST CODE-75210</v>
          </cell>
          <cell r="K1243">
            <v>391</v>
          </cell>
          <cell r="L1243">
            <v>391</v>
          </cell>
          <cell r="M1243">
            <v>0</v>
          </cell>
          <cell r="N1243">
            <v>391</v>
          </cell>
          <cell r="O1243">
            <v>98</v>
          </cell>
          <cell r="P1243">
            <v>78</v>
          </cell>
          <cell r="Q1243">
            <v>215</v>
          </cell>
          <cell r="U1243" t="str">
            <v>ZAIB-UN-NISA MALIK</v>
          </cell>
          <cell r="Y1243">
            <v>391</v>
          </cell>
          <cell r="Z1243">
            <v>391</v>
          </cell>
          <cell r="AA1243">
            <v>78</v>
          </cell>
          <cell r="AB1243" t="str">
            <v>Non Filler</v>
          </cell>
          <cell r="AE1243">
            <v>0</v>
          </cell>
          <cell r="AF1243">
            <v>0</v>
          </cell>
          <cell r="AG1243">
            <v>0</v>
          </cell>
          <cell r="AK1243">
            <v>0</v>
          </cell>
          <cell r="AL1243">
            <v>0</v>
          </cell>
          <cell r="AM1243">
            <v>0</v>
          </cell>
          <cell r="AQ1243">
            <v>0</v>
          </cell>
          <cell r="AR1243">
            <v>0</v>
          </cell>
          <cell r="AS1243">
            <v>0</v>
          </cell>
          <cell r="AX1243" t="e">
            <v>#N/A</v>
          </cell>
          <cell r="AY1243" t="e">
            <v>#N/A</v>
          </cell>
          <cell r="AZ1243" t="e">
            <v>#N/A</v>
          </cell>
          <cell r="BA1243">
            <v>0</v>
          </cell>
        </row>
        <row r="1244">
          <cell r="B1244">
            <v>4177</v>
          </cell>
          <cell r="C1244" t="str">
            <v>MOHAMMAD YOUSAF MALIK</v>
          </cell>
          <cell r="D1244" t="str">
            <v>MALIK NAZAR MOHAMMAD,</v>
          </cell>
          <cell r="E1244" t="str">
            <v>GALI DR. IMAM DIN CINEMA RD.</v>
          </cell>
          <cell r="F1244" t="str">
            <v>MOHALLA BALUCHI,</v>
          </cell>
          <cell r="G1244" t="str">
            <v>WAZIRABAD</v>
          </cell>
          <cell r="K1244">
            <v>647</v>
          </cell>
          <cell r="L1244">
            <v>647</v>
          </cell>
          <cell r="M1244">
            <v>0</v>
          </cell>
          <cell r="N1244">
            <v>647</v>
          </cell>
          <cell r="O1244">
            <v>162</v>
          </cell>
          <cell r="P1244">
            <v>129</v>
          </cell>
          <cell r="Q1244">
            <v>356</v>
          </cell>
          <cell r="U1244" t="str">
            <v>MOHAMMAD YOUSAF MALIK</v>
          </cell>
          <cell r="V1244" t="str">
            <v>3410423153489</v>
          </cell>
          <cell r="Y1244">
            <v>647</v>
          </cell>
          <cell r="Z1244">
            <v>647</v>
          </cell>
          <cell r="AA1244">
            <v>129</v>
          </cell>
          <cell r="AB1244" t="str">
            <v>Non Filler</v>
          </cell>
          <cell r="AE1244">
            <v>0</v>
          </cell>
          <cell r="AF1244">
            <v>0</v>
          </cell>
          <cell r="AG1244">
            <v>0</v>
          </cell>
          <cell r="AK1244">
            <v>0</v>
          </cell>
          <cell r="AL1244">
            <v>0</v>
          </cell>
          <cell r="AM1244">
            <v>0</v>
          </cell>
          <cell r="AQ1244">
            <v>0</v>
          </cell>
          <cell r="AR1244">
            <v>0</v>
          </cell>
          <cell r="AS1244">
            <v>0</v>
          </cell>
          <cell r="AX1244" t="e">
            <v>#N/A</v>
          </cell>
          <cell r="AY1244" t="e">
            <v>#N/A</v>
          </cell>
          <cell r="AZ1244" t="e">
            <v>#N/A</v>
          </cell>
          <cell r="BA1244">
            <v>0</v>
          </cell>
        </row>
        <row r="1245">
          <cell r="B1245">
            <v>4181</v>
          </cell>
          <cell r="C1245" t="str">
            <v>MOHAMMAD NOOR UL HASSAN</v>
          </cell>
          <cell r="D1245" t="str">
            <v>IZHAR UL HASSAN</v>
          </cell>
          <cell r="E1245" t="str">
            <v>603 MOHAMMADI HOUSE,</v>
          </cell>
          <cell r="F1245" t="str">
            <v>I.I. CHUNDRIGAR ROAD,</v>
          </cell>
          <cell r="G1245" t="str">
            <v>KARACHI-74000</v>
          </cell>
          <cell r="K1245">
            <v>144</v>
          </cell>
          <cell r="L1245">
            <v>144</v>
          </cell>
          <cell r="M1245">
            <v>0</v>
          </cell>
          <cell r="N1245">
            <v>144</v>
          </cell>
          <cell r="O1245">
            <v>36</v>
          </cell>
          <cell r="P1245">
            <v>29</v>
          </cell>
          <cell r="Q1245">
            <v>79</v>
          </cell>
          <cell r="U1245" t="str">
            <v>MOHAMMAD NOOR UL HASSAN</v>
          </cell>
          <cell r="Y1245">
            <v>144</v>
          </cell>
          <cell r="Z1245">
            <v>144</v>
          </cell>
          <cell r="AA1245">
            <v>29</v>
          </cell>
          <cell r="AB1245" t="str">
            <v>Non Filler</v>
          </cell>
          <cell r="AE1245">
            <v>0</v>
          </cell>
          <cell r="AF1245">
            <v>0</v>
          </cell>
          <cell r="AG1245">
            <v>0</v>
          </cell>
          <cell r="AK1245">
            <v>0</v>
          </cell>
          <cell r="AL1245">
            <v>0</v>
          </cell>
          <cell r="AM1245">
            <v>0</v>
          </cell>
          <cell r="AQ1245">
            <v>0</v>
          </cell>
          <cell r="AR1245">
            <v>0</v>
          </cell>
          <cell r="AS1245">
            <v>0</v>
          </cell>
          <cell r="AX1245" t="e">
            <v>#N/A</v>
          </cell>
          <cell r="AY1245" t="e">
            <v>#N/A</v>
          </cell>
          <cell r="AZ1245" t="e">
            <v>#N/A</v>
          </cell>
          <cell r="BA1245">
            <v>0</v>
          </cell>
        </row>
        <row r="1246">
          <cell r="B1246">
            <v>4187</v>
          </cell>
          <cell r="C1246" t="str">
            <v>MUHAMMAD AMIN</v>
          </cell>
          <cell r="D1246" t="str">
            <v>ABDUL SHAKOOR</v>
          </cell>
          <cell r="E1246" t="str">
            <v>PLOT # C.A. 10 &amp; 11</v>
          </cell>
          <cell r="F1246" t="str">
            <v>BEHIND CHANDANI CINEMA</v>
          </cell>
          <cell r="G1246" t="str">
            <v>UNIVERSITY RD, KARACHI.</v>
          </cell>
          <cell r="K1246">
            <v>104</v>
          </cell>
          <cell r="L1246">
            <v>104</v>
          </cell>
          <cell r="M1246">
            <v>0</v>
          </cell>
          <cell r="N1246">
            <v>104</v>
          </cell>
          <cell r="O1246">
            <v>26</v>
          </cell>
          <cell r="P1246">
            <v>21</v>
          </cell>
          <cell r="Q1246">
            <v>57</v>
          </cell>
          <cell r="U1246" t="str">
            <v>MUHAMMAD AMIN</v>
          </cell>
          <cell r="Y1246">
            <v>104</v>
          </cell>
          <cell r="Z1246">
            <v>104</v>
          </cell>
          <cell r="AA1246">
            <v>21</v>
          </cell>
          <cell r="AB1246" t="str">
            <v>Non Filler</v>
          </cell>
          <cell r="AE1246">
            <v>0</v>
          </cell>
          <cell r="AF1246">
            <v>0</v>
          </cell>
          <cell r="AG1246">
            <v>0</v>
          </cell>
          <cell r="AK1246">
            <v>0</v>
          </cell>
          <cell r="AL1246">
            <v>0</v>
          </cell>
          <cell r="AM1246">
            <v>0</v>
          </cell>
          <cell r="AQ1246">
            <v>0</v>
          </cell>
          <cell r="AR1246">
            <v>0</v>
          </cell>
          <cell r="AS1246">
            <v>0</v>
          </cell>
          <cell r="AX1246" t="e">
            <v>#N/A</v>
          </cell>
          <cell r="AY1246" t="e">
            <v>#N/A</v>
          </cell>
          <cell r="AZ1246" t="e">
            <v>#N/A</v>
          </cell>
          <cell r="BA1246">
            <v>0</v>
          </cell>
        </row>
        <row r="1247">
          <cell r="B1247">
            <v>4198</v>
          </cell>
          <cell r="C1247" t="str">
            <v>NAVEED ZAFAR SETHI</v>
          </cell>
          <cell r="D1247" t="str">
            <v>NW-737 SAIDPUR ROAD,</v>
          </cell>
          <cell r="E1247" t="str">
            <v>RAWALPINDI</v>
          </cell>
          <cell r="K1247">
            <v>194</v>
          </cell>
          <cell r="L1247">
            <v>194</v>
          </cell>
          <cell r="M1247">
            <v>0</v>
          </cell>
          <cell r="N1247">
            <v>194</v>
          </cell>
          <cell r="O1247">
            <v>49</v>
          </cell>
          <cell r="P1247">
            <v>39</v>
          </cell>
          <cell r="Q1247">
            <v>106</v>
          </cell>
          <cell r="U1247" t="str">
            <v>NAVEED ZAFAR SETHI</v>
          </cell>
          <cell r="Y1247">
            <v>194</v>
          </cell>
          <cell r="Z1247">
            <v>194</v>
          </cell>
          <cell r="AA1247">
            <v>39</v>
          </cell>
          <cell r="AB1247" t="str">
            <v>Non Filler</v>
          </cell>
          <cell r="AE1247">
            <v>0</v>
          </cell>
          <cell r="AF1247">
            <v>0</v>
          </cell>
          <cell r="AG1247">
            <v>0</v>
          </cell>
          <cell r="AK1247">
            <v>0</v>
          </cell>
          <cell r="AL1247">
            <v>0</v>
          </cell>
          <cell r="AM1247">
            <v>0</v>
          </cell>
          <cell r="AQ1247">
            <v>0</v>
          </cell>
          <cell r="AR1247">
            <v>0</v>
          </cell>
          <cell r="AS1247">
            <v>0</v>
          </cell>
          <cell r="AX1247" t="e">
            <v>#N/A</v>
          </cell>
          <cell r="AY1247" t="e">
            <v>#N/A</v>
          </cell>
          <cell r="AZ1247" t="e">
            <v>#N/A</v>
          </cell>
          <cell r="BA1247">
            <v>0</v>
          </cell>
        </row>
        <row r="1248">
          <cell r="B1248">
            <v>4202</v>
          </cell>
          <cell r="C1248" t="str">
            <v>SALAHUDDIN</v>
          </cell>
          <cell r="D1248" t="str">
            <v>B-20, BLOCK-1,</v>
          </cell>
          <cell r="E1248" t="str">
            <v>GULSHAN-E-IQBAL,</v>
          </cell>
          <cell r="F1248" t="str">
            <v>KARACHI.</v>
          </cell>
          <cell r="K1248">
            <v>1562</v>
          </cell>
          <cell r="L1248">
            <v>1562</v>
          </cell>
          <cell r="M1248">
            <v>0</v>
          </cell>
          <cell r="N1248">
            <v>1562</v>
          </cell>
          <cell r="O1248">
            <v>391</v>
          </cell>
          <cell r="P1248">
            <v>312</v>
          </cell>
          <cell r="Q1248">
            <v>859</v>
          </cell>
          <cell r="U1248" t="str">
            <v>SALAHUDDIN</v>
          </cell>
          <cell r="Y1248">
            <v>1562</v>
          </cell>
          <cell r="Z1248">
            <v>1562</v>
          </cell>
          <cell r="AA1248">
            <v>312</v>
          </cell>
          <cell r="AB1248" t="str">
            <v>Non Filler</v>
          </cell>
          <cell r="AE1248">
            <v>0</v>
          </cell>
          <cell r="AF1248">
            <v>0</v>
          </cell>
          <cell r="AG1248">
            <v>0</v>
          </cell>
          <cell r="AK1248">
            <v>0</v>
          </cell>
          <cell r="AL1248">
            <v>0</v>
          </cell>
          <cell r="AM1248">
            <v>0</v>
          </cell>
          <cell r="AQ1248">
            <v>0</v>
          </cell>
          <cell r="AR1248">
            <v>0</v>
          </cell>
          <cell r="AS1248">
            <v>0</v>
          </cell>
          <cell r="AX1248" t="e">
            <v>#N/A</v>
          </cell>
          <cell r="AY1248" t="e">
            <v>#N/A</v>
          </cell>
          <cell r="AZ1248" t="e">
            <v>#N/A</v>
          </cell>
          <cell r="BA1248">
            <v>0</v>
          </cell>
        </row>
        <row r="1249">
          <cell r="B1249">
            <v>4205</v>
          </cell>
          <cell r="C1249" t="str">
            <v>ABOOBAKR ISMAIL</v>
          </cell>
          <cell r="D1249" t="str">
            <v>RAFIQ BUILDING GK7/45</v>
          </cell>
          <cell r="E1249" t="str">
            <v>MACHHI MIANI ROAD,</v>
          </cell>
          <cell r="F1249" t="str">
            <v>KHARADAR,</v>
          </cell>
          <cell r="G1249" t="str">
            <v>KARACHI.</v>
          </cell>
          <cell r="K1249">
            <v>104</v>
          </cell>
          <cell r="L1249">
            <v>104</v>
          </cell>
          <cell r="M1249">
            <v>0</v>
          </cell>
          <cell r="N1249">
            <v>104</v>
          </cell>
          <cell r="O1249">
            <v>26</v>
          </cell>
          <cell r="P1249">
            <v>21</v>
          </cell>
          <cell r="Q1249">
            <v>57</v>
          </cell>
          <cell r="U1249" t="str">
            <v>ABOOBAKR ISMAIL</v>
          </cell>
          <cell r="Y1249">
            <v>104</v>
          </cell>
          <cell r="Z1249">
            <v>104</v>
          </cell>
          <cell r="AA1249">
            <v>21</v>
          </cell>
          <cell r="AB1249" t="str">
            <v>Non Filler</v>
          </cell>
          <cell r="AE1249">
            <v>0</v>
          </cell>
          <cell r="AF1249">
            <v>0</v>
          </cell>
          <cell r="AG1249">
            <v>0</v>
          </cell>
          <cell r="AK1249">
            <v>0</v>
          </cell>
          <cell r="AL1249">
            <v>0</v>
          </cell>
          <cell r="AM1249">
            <v>0</v>
          </cell>
          <cell r="AQ1249">
            <v>0</v>
          </cell>
          <cell r="AR1249">
            <v>0</v>
          </cell>
          <cell r="AS1249">
            <v>0</v>
          </cell>
          <cell r="AX1249" t="e">
            <v>#N/A</v>
          </cell>
          <cell r="AY1249" t="e">
            <v>#N/A</v>
          </cell>
          <cell r="AZ1249" t="e">
            <v>#N/A</v>
          </cell>
          <cell r="BA1249">
            <v>0</v>
          </cell>
        </row>
        <row r="1250">
          <cell r="B1250">
            <v>4206</v>
          </cell>
          <cell r="C1250" t="str">
            <v>MR. MOHAMMAD ANWAR</v>
          </cell>
          <cell r="D1250" t="str">
            <v>S/O MR. ABDUL SATTAR</v>
          </cell>
          <cell r="E1250" t="str">
            <v>A/CS DEPTT. AL-NOOR SUGAR MILLS LTD.,</v>
          </cell>
          <cell r="F1250" t="str">
            <v>96-A, S.M.C.H.S.,</v>
          </cell>
          <cell r="G1250" t="str">
            <v>KARACHI-74400</v>
          </cell>
          <cell r="K1250">
            <v>861</v>
          </cell>
          <cell r="L1250">
            <v>861</v>
          </cell>
          <cell r="M1250">
            <v>0</v>
          </cell>
          <cell r="N1250">
            <v>861</v>
          </cell>
          <cell r="O1250">
            <v>215</v>
          </cell>
          <cell r="P1250">
            <v>172</v>
          </cell>
          <cell r="Q1250">
            <v>474</v>
          </cell>
          <cell r="U1250" t="str">
            <v>MR. MOHAMMAD ANWAR</v>
          </cell>
          <cell r="Y1250">
            <v>861</v>
          </cell>
          <cell r="Z1250">
            <v>861</v>
          </cell>
          <cell r="AA1250">
            <v>172</v>
          </cell>
          <cell r="AB1250" t="str">
            <v>Non Filler</v>
          </cell>
          <cell r="AE1250">
            <v>0</v>
          </cell>
          <cell r="AF1250">
            <v>0</v>
          </cell>
          <cell r="AG1250">
            <v>0</v>
          </cell>
          <cell r="AK1250">
            <v>0</v>
          </cell>
          <cell r="AL1250">
            <v>0</v>
          </cell>
          <cell r="AM1250">
            <v>0</v>
          </cell>
          <cell r="AQ1250">
            <v>0</v>
          </cell>
          <cell r="AR1250">
            <v>0</v>
          </cell>
          <cell r="AS1250">
            <v>0</v>
          </cell>
          <cell r="AX1250" t="e">
            <v>#N/A</v>
          </cell>
          <cell r="AY1250" t="e">
            <v>#N/A</v>
          </cell>
          <cell r="AZ1250" t="e">
            <v>#N/A</v>
          </cell>
          <cell r="BA1250">
            <v>0</v>
          </cell>
        </row>
        <row r="1251">
          <cell r="B1251">
            <v>4207</v>
          </cell>
          <cell r="C1251" t="str">
            <v>RUKHSANA ALI RAZA</v>
          </cell>
          <cell r="D1251" t="str">
            <v>8/3,AL-MURTAZA SOCIETY</v>
          </cell>
          <cell r="E1251" t="str">
            <v>244 LOBO ST. GARDEN WEST,</v>
          </cell>
          <cell r="F1251" t="str">
            <v>KARACHI</v>
          </cell>
          <cell r="K1251">
            <v>229</v>
          </cell>
          <cell r="L1251">
            <v>229</v>
          </cell>
          <cell r="M1251">
            <v>0</v>
          </cell>
          <cell r="N1251">
            <v>229</v>
          </cell>
          <cell r="O1251">
            <v>57</v>
          </cell>
          <cell r="P1251">
            <v>46</v>
          </cell>
          <cell r="Q1251">
            <v>126</v>
          </cell>
          <cell r="U1251" t="str">
            <v>RUKHSANA ALI RAZA</v>
          </cell>
          <cell r="Y1251">
            <v>229</v>
          </cell>
          <cell r="Z1251">
            <v>229</v>
          </cell>
          <cell r="AA1251">
            <v>46</v>
          </cell>
          <cell r="AB1251" t="str">
            <v>Non Filler</v>
          </cell>
          <cell r="AE1251">
            <v>0</v>
          </cell>
          <cell r="AF1251">
            <v>0</v>
          </cell>
          <cell r="AG1251">
            <v>0</v>
          </cell>
          <cell r="AK1251">
            <v>0</v>
          </cell>
          <cell r="AL1251">
            <v>0</v>
          </cell>
          <cell r="AM1251">
            <v>0</v>
          </cell>
          <cell r="AQ1251">
            <v>0</v>
          </cell>
          <cell r="AR1251">
            <v>0</v>
          </cell>
          <cell r="AS1251">
            <v>0</v>
          </cell>
          <cell r="AX1251" t="e">
            <v>#N/A</v>
          </cell>
          <cell r="AY1251" t="e">
            <v>#N/A</v>
          </cell>
          <cell r="AZ1251" t="e">
            <v>#N/A</v>
          </cell>
          <cell r="BA1251">
            <v>0</v>
          </cell>
        </row>
        <row r="1252">
          <cell r="B1252">
            <v>4208</v>
          </cell>
          <cell r="C1252" t="str">
            <v>MIR WASIF ALI</v>
          </cell>
          <cell r="D1252" t="str">
            <v>MIR LAIK ALI</v>
          </cell>
          <cell r="E1252" t="str">
            <v>43/5-C, P.E.C.H.S.</v>
          </cell>
          <cell r="F1252" t="str">
            <v>BLOCK-6,</v>
          </cell>
          <cell r="G1252" t="str">
            <v>KARACHI-75400</v>
          </cell>
          <cell r="K1252">
            <v>27807</v>
          </cell>
          <cell r="L1252">
            <v>27807</v>
          </cell>
          <cell r="M1252">
            <v>0</v>
          </cell>
          <cell r="N1252">
            <v>27807</v>
          </cell>
          <cell r="O1252">
            <v>6952</v>
          </cell>
          <cell r="P1252">
            <v>4171</v>
          </cell>
          <cell r="Q1252">
            <v>16684</v>
          </cell>
          <cell r="U1252" t="str">
            <v>MIR WASIF ALI</v>
          </cell>
          <cell r="V1252" t="str">
            <v>4220115073971</v>
          </cell>
          <cell r="Y1252">
            <v>27807</v>
          </cell>
          <cell r="Z1252">
            <v>27807</v>
          </cell>
          <cell r="AA1252">
            <v>4171</v>
          </cell>
          <cell r="AB1252" t="str">
            <v>Filler</v>
          </cell>
          <cell r="AE1252">
            <v>0</v>
          </cell>
          <cell r="AF1252">
            <v>0</v>
          </cell>
          <cell r="AG1252">
            <v>0</v>
          </cell>
          <cell r="AK1252">
            <v>0</v>
          </cell>
          <cell r="AL1252">
            <v>0</v>
          </cell>
          <cell r="AM1252">
            <v>0</v>
          </cell>
          <cell r="AQ1252">
            <v>0</v>
          </cell>
          <cell r="AR1252">
            <v>0</v>
          </cell>
          <cell r="AS1252">
            <v>0</v>
          </cell>
          <cell r="AX1252" t="e">
            <v>#N/A</v>
          </cell>
          <cell r="AY1252" t="e">
            <v>#N/A</v>
          </cell>
          <cell r="AZ1252" t="e">
            <v>#N/A</v>
          </cell>
          <cell r="BA1252">
            <v>0</v>
          </cell>
        </row>
        <row r="1253">
          <cell r="B1253">
            <v>4210</v>
          </cell>
          <cell r="C1253" t="str">
            <v>FARAH NAZ BEGUM</v>
          </cell>
          <cell r="E1253" t="str">
            <v>13-H,3RD FLOOR,</v>
          </cell>
          <cell r="F1253" t="str">
            <v>ASKARI-I,APTT,</v>
          </cell>
          <cell r="G1253" t="str">
            <v>CHAUDRY KHALIQ-UZ-ZAMAN ROAD,</v>
          </cell>
          <cell r="H1253" t="str">
            <v>CLIFTON , KARACHI.</v>
          </cell>
          <cell r="K1253">
            <v>9073</v>
          </cell>
          <cell r="L1253">
            <v>9073</v>
          </cell>
          <cell r="M1253">
            <v>0</v>
          </cell>
          <cell r="N1253">
            <v>9073</v>
          </cell>
          <cell r="O1253">
            <v>2268</v>
          </cell>
          <cell r="P1253">
            <v>1815</v>
          </cell>
          <cell r="Q1253">
            <v>4990</v>
          </cell>
          <cell r="U1253" t="str">
            <v>FARAH NAZ BEGUM</v>
          </cell>
          <cell r="V1253" t="str">
            <v>4200004124430</v>
          </cell>
          <cell r="Y1253">
            <v>9073</v>
          </cell>
          <cell r="Z1253">
            <v>9073</v>
          </cell>
          <cell r="AA1253">
            <v>1815</v>
          </cell>
          <cell r="AB1253" t="str">
            <v>Non Filler</v>
          </cell>
          <cell r="AE1253">
            <v>0</v>
          </cell>
          <cell r="AF1253">
            <v>0</v>
          </cell>
          <cell r="AG1253">
            <v>0</v>
          </cell>
          <cell r="AK1253">
            <v>0</v>
          </cell>
          <cell r="AL1253">
            <v>0</v>
          </cell>
          <cell r="AM1253">
            <v>0</v>
          </cell>
          <cell r="AQ1253">
            <v>0</v>
          </cell>
          <cell r="AR1253">
            <v>0</v>
          </cell>
          <cell r="AS1253">
            <v>0</v>
          </cell>
          <cell r="AX1253" t="e">
            <v>#N/A</v>
          </cell>
          <cell r="AY1253" t="e">
            <v>#N/A</v>
          </cell>
          <cell r="AZ1253" t="e">
            <v>#N/A</v>
          </cell>
          <cell r="BA1253">
            <v>0</v>
          </cell>
        </row>
        <row r="1254">
          <cell r="B1254">
            <v>4211</v>
          </cell>
          <cell r="C1254" t="str">
            <v>A. REHMAN METHANI,</v>
          </cell>
          <cell r="D1254" t="str">
            <v>SADRUDDIN</v>
          </cell>
          <cell r="E1254" t="str">
            <v>501 QUALITY ARCADE</v>
          </cell>
          <cell r="F1254" t="str">
            <v>BLOCK 7, CLIFTON</v>
          </cell>
          <cell r="G1254" t="str">
            <v>KARACHI</v>
          </cell>
          <cell r="K1254">
            <v>788</v>
          </cell>
          <cell r="L1254">
            <v>788</v>
          </cell>
          <cell r="M1254">
            <v>0</v>
          </cell>
          <cell r="N1254">
            <v>788</v>
          </cell>
          <cell r="O1254">
            <v>197</v>
          </cell>
          <cell r="P1254">
            <v>158</v>
          </cell>
          <cell r="Q1254">
            <v>433</v>
          </cell>
          <cell r="U1254" t="str">
            <v>A. REHMAN METHANI,</v>
          </cell>
          <cell r="Y1254">
            <v>788</v>
          </cell>
          <cell r="Z1254">
            <v>788</v>
          </cell>
          <cell r="AA1254">
            <v>158</v>
          </cell>
          <cell r="AB1254" t="str">
            <v>Non Filler</v>
          </cell>
          <cell r="AE1254">
            <v>0</v>
          </cell>
          <cell r="AF1254">
            <v>0</v>
          </cell>
          <cell r="AG1254">
            <v>0</v>
          </cell>
          <cell r="AK1254">
            <v>0</v>
          </cell>
          <cell r="AL1254">
            <v>0</v>
          </cell>
          <cell r="AM1254">
            <v>0</v>
          </cell>
          <cell r="AQ1254">
            <v>0</v>
          </cell>
          <cell r="AR1254">
            <v>0</v>
          </cell>
          <cell r="AS1254">
            <v>0</v>
          </cell>
          <cell r="AX1254" t="e">
            <v>#N/A</v>
          </cell>
          <cell r="AY1254" t="e">
            <v>#N/A</v>
          </cell>
          <cell r="AZ1254" t="e">
            <v>#N/A</v>
          </cell>
          <cell r="BA1254">
            <v>0</v>
          </cell>
        </row>
        <row r="1255">
          <cell r="B1255">
            <v>4213</v>
          </cell>
          <cell r="C1255" t="str">
            <v>ZAHID INAM</v>
          </cell>
          <cell r="D1255" t="str">
            <v>INAM ELAHI</v>
          </cell>
          <cell r="E1255" t="str">
            <v>ZAHID ELECTRIC CENTRE,</v>
          </cell>
          <cell r="F1255" t="str">
            <v>12,ELECTRIC CENTRE,SERAI RD.</v>
          </cell>
          <cell r="G1255" t="str">
            <v>KARACHI</v>
          </cell>
          <cell r="K1255">
            <v>426</v>
          </cell>
          <cell r="L1255">
            <v>426</v>
          </cell>
          <cell r="M1255">
            <v>0</v>
          </cell>
          <cell r="N1255">
            <v>426</v>
          </cell>
          <cell r="O1255">
            <v>107</v>
          </cell>
          <cell r="P1255">
            <v>85</v>
          </cell>
          <cell r="Q1255">
            <v>234</v>
          </cell>
          <cell r="U1255" t="str">
            <v>ZAHID INAM</v>
          </cell>
          <cell r="Y1255">
            <v>426</v>
          </cell>
          <cell r="Z1255">
            <v>426</v>
          </cell>
          <cell r="AA1255">
            <v>85</v>
          </cell>
          <cell r="AB1255" t="str">
            <v>Non Filler</v>
          </cell>
          <cell r="AE1255">
            <v>0</v>
          </cell>
          <cell r="AF1255">
            <v>0</v>
          </cell>
          <cell r="AG1255">
            <v>0</v>
          </cell>
          <cell r="AK1255">
            <v>0</v>
          </cell>
          <cell r="AL1255">
            <v>0</v>
          </cell>
          <cell r="AM1255">
            <v>0</v>
          </cell>
          <cell r="AQ1255">
            <v>0</v>
          </cell>
          <cell r="AR1255">
            <v>0</v>
          </cell>
          <cell r="AS1255">
            <v>0</v>
          </cell>
          <cell r="AX1255" t="e">
            <v>#N/A</v>
          </cell>
          <cell r="AY1255" t="e">
            <v>#N/A</v>
          </cell>
          <cell r="AZ1255" t="e">
            <v>#N/A</v>
          </cell>
          <cell r="BA1255">
            <v>0</v>
          </cell>
        </row>
        <row r="1256">
          <cell r="B1256">
            <v>4215</v>
          </cell>
          <cell r="C1256" t="str">
            <v>KHALID MEHMOOD SHEIKH,</v>
          </cell>
          <cell r="D1256" t="str">
            <v>SH. M. ASHRAF</v>
          </cell>
          <cell r="E1256" t="str">
            <v>ZEESHAN UNSER ANSARI</v>
          </cell>
          <cell r="F1256" t="str">
            <v>NEW SIND IRON STORE,PRINCE</v>
          </cell>
          <cell r="G1256" t="str">
            <v>ALI ROAD, HYDERABAD</v>
          </cell>
          <cell r="K1256">
            <v>1541</v>
          </cell>
          <cell r="L1256">
            <v>1541</v>
          </cell>
          <cell r="M1256">
            <v>0</v>
          </cell>
          <cell r="N1256">
            <v>1541</v>
          </cell>
          <cell r="O1256">
            <v>385</v>
          </cell>
          <cell r="P1256">
            <v>308</v>
          </cell>
          <cell r="Q1256">
            <v>848</v>
          </cell>
          <cell r="U1256" t="str">
            <v>KHALID MEHMOOD SHEIKH,</v>
          </cell>
          <cell r="Y1256">
            <v>1541</v>
          </cell>
          <cell r="Z1256">
            <v>1541</v>
          </cell>
          <cell r="AA1256">
            <v>308</v>
          </cell>
          <cell r="AB1256" t="str">
            <v>Non Filler</v>
          </cell>
          <cell r="AE1256">
            <v>0</v>
          </cell>
          <cell r="AF1256">
            <v>0</v>
          </cell>
          <cell r="AG1256">
            <v>0</v>
          </cell>
          <cell r="AK1256">
            <v>0</v>
          </cell>
          <cell r="AL1256">
            <v>0</v>
          </cell>
          <cell r="AM1256">
            <v>0</v>
          </cell>
          <cell r="AQ1256">
            <v>0</v>
          </cell>
          <cell r="AR1256">
            <v>0</v>
          </cell>
          <cell r="AS1256">
            <v>0</v>
          </cell>
          <cell r="AX1256" t="e">
            <v>#N/A</v>
          </cell>
          <cell r="AY1256" t="e">
            <v>#N/A</v>
          </cell>
          <cell r="AZ1256" t="e">
            <v>#N/A</v>
          </cell>
          <cell r="BA1256">
            <v>0</v>
          </cell>
        </row>
        <row r="1257">
          <cell r="B1257">
            <v>4216</v>
          </cell>
          <cell r="C1257" t="str">
            <v>MOHAMMAD IQBAL</v>
          </cell>
          <cell r="D1257" t="str">
            <v>ABDUL REHMAN</v>
          </cell>
          <cell r="E1257" t="str">
            <v>FLAT # 31,  BLOCK A-5 ,</v>
          </cell>
          <cell r="F1257" t="str">
            <v>3RD FLOOR JAUHAR SQUARE,</v>
          </cell>
          <cell r="G1257" t="str">
            <v>GULISTAN-E-JAUHAR,</v>
          </cell>
          <cell r="H1257" t="str">
            <v>KARACHI.</v>
          </cell>
          <cell r="K1257">
            <v>1398</v>
          </cell>
          <cell r="L1257">
            <v>1398</v>
          </cell>
          <cell r="M1257">
            <v>0</v>
          </cell>
          <cell r="N1257">
            <v>1398</v>
          </cell>
          <cell r="O1257">
            <v>350</v>
          </cell>
          <cell r="P1257">
            <v>280</v>
          </cell>
          <cell r="Q1257">
            <v>768</v>
          </cell>
          <cell r="U1257" t="str">
            <v>MOHAMMAD IQBAL</v>
          </cell>
          <cell r="Y1257">
            <v>1398</v>
          </cell>
          <cell r="Z1257">
            <v>1398</v>
          </cell>
          <cell r="AA1257">
            <v>280</v>
          </cell>
          <cell r="AB1257" t="str">
            <v>Non Filler</v>
          </cell>
          <cell r="AE1257">
            <v>0</v>
          </cell>
          <cell r="AF1257">
            <v>0</v>
          </cell>
          <cell r="AG1257">
            <v>0</v>
          </cell>
          <cell r="AK1257">
            <v>0</v>
          </cell>
          <cell r="AL1257">
            <v>0</v>
          </cell>
          <cell r="AM1257">
            <v>0</v>
          </cell>
          <cell r="AQ1257">
            <v>0</v>
          </cell>
          <cell r="AR1257">
            <v>0</v>
          </cell>
          <cell r="AS1257">
            <v>0</v>
          </cell>
          <cell r="AX1257" t="e">
            <v>#N/A</v>
          </cell>
          <cell r="AY1257" t="e">
            <v>#N/A</v>
          </cell>
          <cell r="AZ1257" t="e">
            <v>#N/A</v>
          </cell>
          <cell r="BA1257">
            <v>0</v>
          </cell>
        </row>
        <row r="1258">
          <cell r="B1258">
            <v>4217</v>
          </cell>
          <cell r="C1258" t="str">
            <v>ABDUL MOHAMMAD SHAKOOR</v>
          </cell>
          <cell r="D1258" t="str">
            <v>294, AMYNABAD SOCIETY,</v>
          </cell>
          <cell r="E1258" t="str">
            <v>OFF. MARTIN ROAD,</v>
          </cell>
          <cell r="F1258" t="str">
            <v>KARACHI.</v>
          </cell>
          <cell r="K1258">
            <v>1059</v>
          </cell>
          <cell r="L1258">
            <v>1059</v>
          </cell>
          <cell r="M1258">
            <v>0</v>
          </cell>
          <cell r="N1258">
            <v>1059</v>
          </cell>
          <cell r="O1258">
            <v>265</v>
          </cell>
          <cell r="P1258">
            <v>159</v>
          </cell>
          <cell r="Q1258">
            <v>635</v>
          </cell>
          <cell r="U1258" t="str">
            <v>ABDUL MOHAMMAD SHAKOOR</v>
          </cell>
          <cell r="V1258" t="str">
            <v>4220182757129</v>
          </cell>
          <cell r="Y1258">
            <v>1059</v>
          </cell>
          <cell r="Z1258">
            <v>1059</v>
          </cell>
          <cell r="AA1258">
            <v>159</v>
          </cell>
          <cell r="AB1258" t="str">
            <v>Filler</v>
          </cell>
          <cell r="AE1258">
            <v>0</v>
          </cell>
          <cell r="AF1258">
            <v>0</v>
          </cell>
          <cell r="AG1258">
            <v>0</v>
          </cell>
          <cell r="AK1258">
            <v>0</v>
          </cell>
          <cell r="AL1258">
            <v>0</v>
          </cell>
          <cell r="AM1258">
            <v>0</v>
          </cell>
          <cell r="AQ1258">
            <v>0</v>
          </cell>
          <cell r="AR1258">
            <v>0</v>
          </cell>
          <cell r="AS1258">
            <v>0</v>
          </cell>
          <cell r="AX1258" t="e">
            <v>#N/A</v>
          </cell>
          <cell r="AY1258" t="e">
            <v>#N/A</v>
          </cell>
          <cell r="AZ1258" t="e">
            <v>#N/A</v>
          </cell>
          <cell r="BA1258">
            <v>0</v>
          </cell>
        </row>
        <row r="1259">
          <cell r="B1259">
            <v>4218</v>
          </cell>
          <cell r="C1259" t="str">
            <v>TARIQ HAROON</v>
          </cell>
          <cell r="D1259" t="str">
            <v>90/II, 12TH STREET,</v>
          </cell>
          <cell r="E1259" t="str">
            <v>KH.E.SEHAR PHASE IV,</v>
          </cell>
          <cell r="F1259" t="str">
            <v>D.H.A.,</v>
          </cell>
          <cell r="G1259" t="str">
            <v>KARACHI.</v>
          </cell>
          <cell r="K1259">
            <v>820</v>
          </cell>
          <cell r="L1259">
            <v>820</v>
          </cell>
          <cell r="M1259">
            <v>0</v>
          </cell>
          <cell r="N1259">
            <v>820</v>
          </cell>
          <cell r="O1259">
            <v>205</v>
          </cell>
          <cell r="P1259">
            <v>164</v>
          </cell>
          <cell r="Q1259">
            <v>451</v>
          </cell>
          <cell r="U1259" t="str">
            <v>TARIQ HAROON</v>
          </cell>
          <cell r="Y1259">
            <v>820</v>
          </cell>
          <cell r="Z1259">
            <v>820</v>
          </cell>
          <cell r="AA1259">
            <v>164</v>
          </cell>
          <cell r="AB1259" t="str">
            <v>Non Filler</v>
          </cell>
          <cell r="AE1259">
            <v>0</v>
          </cell>
          <cell r="AF1259">
            <v>0</v>
          </cell>
          <cell r="AG1259">
            <v>0</v>
          </cell>
          <cell r="AK1259">
            <v>0</v>
          </cell>
          <cell r="AL1259">
            <v>0</v>
          </cell>
          <cell r="AM1259">
            <v>0</v>
          </cell>
          <cell r="AQ1259">
            <v>0</v>
          </cell>
          <cell r="AR1259">
            <v>0</v>
          </cell>
          <cell r="AS1259">
            <v>0</v>
          </cell>
          <cell r="AX1259" t="e">
            <v>#N/A</v>
          </cell>
          <cell r="AY1259" t="e">
            <v>#N/A</v>
          </cell>
          <cell r="AZ1259" t="e">
            <v>#N/A</v>
          </cell>
          <cell r="BA1259">
            <v>0</v>
          </cell>
        </row>
        <row r="1260">
          <cell r="B1260">
            <v>4219</v>
          </cell>
          <cell r="C1260" t="str">
            <v>M. ISLAM UDDIN</v>
          </cell>
          <cell r="D1260" t="str">
            <v>JAMAL UDDIN</v>
          </cell>
          <cell r="E1260" t="str">
            <v>H# G N0.3, AL SANA REHMAN,</v>
          </cell>
          <cell r="F1260" t="str">
            <v>ASHRAF COLONY NEAR RAHIM CHOWK,</v>
          </cell>
          <cell r="G1260" t="str">
            <v>(MASUM SHAH ROAD) NEW MULTAN.</v>
          </cell>
          <cell r="K1260">
            <v>628</v>
          </cell>
          <cell r="L1260">
            <v>0</v>
          </cell>
          <cell r="M1260">
            <v>628</v>
          </cell>
          <cell r="N1260">
            <v>628</v>
          </cell>
          <cell r="O1260">
            <v>0</v>
          </cell>
          <cell r="P1260">
            <v>126</v>
          </cell>
          <cell r="Q1260">
            <v>502</v>
          </cell>
          <cell r="U1260" t="str">
            <v>M. ISLAM UDDIN</v>
          </cell>
          <cell r="V1260" t="str">
            <v>3630251484813</v>
          </cell>
          <cell r="Y1260">
            <v>628</v>
          </cell>
          <cell r="Z1260">
            <v>628</v>
          </cell>
          <cell r="AA1260">
            <v>126</v>
          </cell>
          <cell r="AB1260" t="str">
            <v>Non Filler</v>
          </cell>
          <cell r="AE1260">
            <v>0</v>
          </cell>
          <cell r="AF1260">
            <v>0</v>
          </cell>
          <cell r="AG1260">
            <v>0</v>
          </cell>
          <cell r="AK1260">
            <v>0</v>
          </cell>
          <cell r="AL1260">
            <v>0</v>
          </cell>
          <cell r="AM1260">
            <v>0</v>
          </cell>
          <cell r="AQ1260">
            <v>0</v>
          </cell>
          <cell r="AR1260">
            <v>0</v>
          </cell>
          <cell r="AS1260">
            <v>0</v>
          </cell>
          <cell r="AX1260" t="e">
            <v>#N/A</v>
          </cell>
          <cell r="AY1260" t="e">
            <v>#N/A</v>
          </cell>
          <cell r="AZ1260" t="e">
            <v>#N/A</v>
          </cell>
          <cell r="BA1260">
            <v>0</v>
          </cell>
        </row>
        <row r="1261">
          <cell r="B1261">
            <v>4220</v>
          </cell>
          <cell r="C1261" t="str">
            <v>MOHAMMAD NASIR</v>
          </cell>
          <cell r="E1261" t="str">
            <v>H.NO,301 SHAKI PLAZA LY-7/9 SHAH BOKHARI</v>
          </cell>
          <cell r="F1261" t="str">
            <v>ROAD, MUSA LANE,KARACHI.</v>
          </cell>
          <cell r="K1261">
            <v>195</v>
          </cell>
          <cell r="L1261">
            <v>0</v>
          </cell>
          <cell r="M1261">
            <v>195</v>
          </cell>
          <cell r="N1261">
            <v>195</v>
          </cell>
          <cell r="O1261">
            <v>0</v>
          </cell>
          <cell r="P1261">
            <v>29</v>
          </cell>
          <cell r="Q1261">
            <v>166</v>
          </cell>
          <cell r="U1261" t="str">
            <v>MOHAMMAD NASIR</v>
          </cell>
          <cell r="V1261" t="str">
            <v>4230108636123</v>
          </cell>
          <cell r="Y1261">
            <v>195</v>
          </cell>
          <cell r="Z1261">
            <v>195</v>
          </cell>
          <cell r="AA1261">
            <v>29</v>
          </cell>
          <cell r="AB1261" t="str">
            <v>Filler</v>
          </cell>
          <cell r="AE1261">
            <v>0</v>
          </cell>
          <cell r="AF1261">
            <v>0</v>
          </cell>
          <cell r="AG1261">
            <v>0</v>
          </cell>
          <cell r="AK1261">
            <v>0</v>
          </cell>
          <cell r="AL1261">
            <v>0</v>
          </cell>
          <cell r="AM1261">
            <v>0</v>
          </cell>
          <cell r="AQ1261">
            <v>0</v>
          </cell>
          <cell r="AR1261">
            <v>0</v>
          </cell>
          <cell r="AS1261">
            <v>0</v>
          </cell>
          <cell r="AX1261" t="e">
            <v>#N/A</v>
          </cell>
          <cell r="AY1261" t="e">
            <v>#N/A</v>
          </cell>
          <cell r="AZ1261" t="e">
            <v>#N/A</v>
          </cell>
          <cell r="BA1261">
            <v>0</v>
          </cell>
        </row>
        <row r="1262">
          <cell r="B1262">
            <v>4223</v>
          </cell>
          <cell r="C1262" t="str">
            <v>HAJI VALI MOHAMMAD</v>
          </cell>
          <cell r="E1262" t="str">
            <v>C/O Z.M. SIDDIQ MAYARI</v>
          </cell>
          <cell r="F1262" t="str">
            <v>74, 2ND FLOOR,</v>
          </cell>
          <cell r="G1262" t="str">
            <v>KARACHI STOCK EXCHANG BUINDING,</v>
          </cell>
          <cell r="H1262" t="str">
            <v>KARACHI.</v>
          </cell>
          <cell r="K1262">
            <v>334</v>
          </cell>
          <cell r="L1262">
            <v>0</v>
          </cell>
          <cell r="M1262">
            <v>334</v>
          </cell>
          <cell r="N1262">
            <v>334</v>
          </cell>
          <cell r="O1262">
            <v>0</v>
          </cell>
          <cell r="P1262">
            <v>67</v>
          </cell>
          <cell r="Q1262">
            <v>267</v>
          </cell>
          <cell r="U1262" t="str">
            <v>HAJI VALI MOHAMMAD</v>
          </cell>
          <cell r="Y1262">
            <v>334</v>
          </cell>
          <cell r="Z1262">
            <v>334</v>
          </cell>
          <cell r="AA1262">
            <v>67</v>
          </cell>
          <cell r="AB1262" t="str">
            <v>Non Filler</v>
          </cell>
          <cell r="AE1262">
            <v>0</v>
          </cell>
          <cell r="AF1262">
            <v>0</v>
          </cell>
          <cell r="AG1262">
            <v>0</v>
          </cell>
          <cell r="AK1262">
            <v>0</v>
          </cell>
          <cell r="AL1262">
            <v>0</v>
          </cell>
          <cell r="AM1262">
            <v>0</v>
          </cell>
          <cell r="AQ1262">
            <v>0</v>
          </cell>
          <cell r="AR1262">
            <v>0</v>
          </cell>
          <cell r="AS1262">
            <v>0</v>
          </cell>
          <cell r="AX1262" t="e">
            <v>#N/A</v>
          </cell>
          <cell r="AY1262" t="e">
            <v>#N/A</v>
          </cell>
          <cell r="AZ1262" t="e">
            <v>#N/A</v>
          </cell>
          <cell r="BA1262">
            <v>0</v>
          </cell>
        </row>
        <row r="1263">
          <cell r="B1263">
            <v>4227</v>
          </cell>
          <cell r="C1263" t="str">
            <v>MR. AMIR ALI SHAIKH</v>
          </cell>
          <cell r="E1263" t="str">
            <v>HOUSE NO. C/219,</v>
          </cell>
          <cell r="F1263" t="str">
            <v>PHASE-I, QASIMABAD,</v>
          </cell>
          <cell r="G1263" t="str">
            <v>HYDERABAD.</v>
          </cell>
          <cell r="K1263">
            <v>1093</v>
          </cell>
          <cell r="L1263">
            <v>0</v>
          </cell>
          <cell r="M1263">
            <v>1093</v>
          </cell>
          <cell r="N1263">
            <v>1093</v>
          </cell>
          <cell r="O1263">
            <v>0</v>
          </cell>
          <cell r="P1263">
            <v>219</v>
          </cell>
          <cell r="Q1263">
            <v>874</v>
          </cell>
          <cell r="U1263" t="str">
            <v>MR. AMIR ALI SHAIKH</v>
          </cell>
          <cell r="Y1263">
            <v>1093</v>
          </cell>
          <cell r="Z1263">
            <v>1093</v>
          </cell>
          <cell r="AA1263">
            <v>219</v>
          </cell>
          <cell r="AB1263" t="str">
            <v>Non Filler</v>
          </cell>
          <cell r="AE1263">
            <v>0</v>
          </cell>
          <cell r="AF1263">
            <v>0</v>
          </cell>
          <cell r="AG1263">
            <v>0</v>
          </cell>
          <cell r="AK1263">
            <v>0</v>
          </cell>
          <cell r="AL1263">
            <v>0</v>
          </cell>
          <cell r="AM1263">
            <v>0</v>
          </cell>
          <cell r="AQ1263">
            <v>0</v>
          </cell>
          <cell r="AR1263">
            <v>0</v>
          </cell>
          <cell r="AS1263">
            <v>0</v>
          </cell>
          <cell r="AX1263" t="e">
            <v>#N/A</v>
          </cell>
          <cell r="AY1263" t="e">
            <v>#N/A</v>
          </cell>
          <cell r="AZ1263" t="e">
            <v>#N/A</v>
          </cell>
          <cell r="BA1263">
            <v>0</v>
          </cell>
        </row>
        <row r="1264">
          <cell r="B1264">
            <v>4229</v>
          </cell>
          <cell r="C1264" t="str">
            <v>MR. MOHAMMAD QAMAR KHAN</v>
          </cell>
          <cell r="D1264" t="str">
            <v>S/O MR. SUBHAN KHAN</v>
          </cell>
          <cell r="E1264" t="str">
            <v>H/NO. C-2,</v>
          </cell>
          <cell r="F1264" t="str">
            <v>WEST LAND TRADE CENTRE,</v>
          </cell>
          <cell r="G1264" t="str">
            <v>SHAHID-E-MILLAT ROAD,</v>
          </cell>
          <cell r="H1264" t="str">
            <v>KARACHI.</v>
          </cell>
          <cell r="K1264">
            <v>1445</v>
          </cell>
          <cell r="L1264">
            <v>0</v>
          </cell>
          <cell r="M1264">
            <v>1445</v>
          </cell>
          <cell r="N1264">
            <v>1445</v>
          </cell>
          <cell r="O1264">
            <v>0</v>
          </cell>
          <cell r="P1264">
            <v>289</v>
          </cell>
          <cell r="Q1264">
            <v>1156</v>
          </cell>
          <cell r="U1264" t="str">
            <v>MR. MOHAMMAD QAMAR KHAN</v>
          </cell>
          <cell r="Y1264">
            <v>1445</v>
          </cell>
          <cell r="Z1264">
            <v>1445</v>
          </cell>
          <cell r="AA1264">
            <v>289</v>
          </cell>
          <cell r="AB1264" t="str">
            <v>Non Filler</v>
          </cell>
          <cell r="AE1264">
            <v>0</v>
          </cell>
          <cell r="AF1264">
            <v>0</v>
          </cell>
          <cell r="AG1264">
            <v>0</v>
          </cell>
          <cell r="AK1264">
            <v>0</v>
          </cell>
          <cell r="AL1264">
            <v>0</v>
          </cell>
          <cell r="AM1264">
            <v>0</v>
          </cell>
          <cell r="AQ1264">
            <v>0</v>
          </cell>
          <cell r="AR1264">
            <v>0</v>
          </cell>
          <cell r="AS1264">
            <v>0</v>
          </cell>
          <cell r="AX1264" t="e">
            <v>#N/A</v>
          </cell>
          <cell r="AY1264" t="e">
            <v>#N/A</v>
          </cell>
          <cell r="AZ1264" t="e">
            <v>#N/A</v>
          </cell>
          <cell r="BA1264">
            <v>0</v>
          </cell>
        </row>
        <row r="1265">
          <cell r="B1265">
            <v>4230</v>
          </cell>
          <cell r="C1265" t="str">
            <v>MR. A. RAZZAK HAJI WALI MOHD.</v>
          </cell>
          <cell r="D1265" t="str">
            <v>C/O MR. ABDUL MAJEED ZAKARIA</v>
          </cell>
          <cell r="E1265" t="str">
            <v>ROOM NO.17, GROUND FLOOR,</v>
          </cell>
          <cell r="F1265" t="str">
            <v>STOCK EXCHANGE BUILDING,</v>
          </cell>
          <cell r="G1265" t="str">
            <v>KARACHI STOCK EXCHANGE ROAD,</v>
          </cell>
          <cell r="H1265" t="str">
            <v>KARACHI.</v>
          </cell>
          <cell r="K1265">
            <v>140</v>
          </cell>
          <cell r="L1265">
            <v>0</v>
          </cell>
          <cell r="M1265">
            <v>140</v>
          </cell>
          <cell r="N1265">
            <v>140</v>
          </cell>
          <cell r="O1265">
            <v>0</v>
          </cell>
          <cell r="P1265">
            <v>28</v>
          </cell>
          <cell r="Q1265">
            <v>112</v>
          </cell>
          <cell r="U1265" t="str">
            <v>MR. A. RAZZAK HAJI WALI MOHD.</v>
          </cell>
          <cell r="Y1265">
            <v>140</v>
          </cell>
          <cell r="Z1265">
            <v>140</v>
          </cell>
          <cell r="AA1265">
            <v>28</v>
          </cell>
          <cell r="AB1265" t="str">
            <v>Non Filler</v>
          </cell>
          <cell r="AE1265">
            <v>0</v>
          </cell>
          <cell r="AF1265">
            <v>0</v>
          </cell>
          <cell r="AG1265">
            <v>0</v>
          </cell>
          <cell r="AK1265">
            <v>0</v>
          </cell>
          <cell r="AL1265">
            <v>0</v>
          </cell>
          <cell r="AM1265">
            <v>0</v>
          </cell>
          <cell r="AQ1265">
            <v>0</v>
          </cell>
          <cell r="AR1265">
            <v>0</v>
          </cell>
          <cell r="AS1265">
            <v>0</v>
          </cell>
          <cell r="AX1265" t="e">
            <v>#N/A</v>
          </cell>
          <cell r="AY1265" t="e">
            <v>#N/A</v>
          </cell>
          <cell r="AZ1265" t="e">
            <v>#N/A</v>
          </cell>
          <cell r="BA1265">
            <v>0</v>
          </cell>
        </row>
        <row r="1266">
          <cell r="B1266">
            <v>4231</v>
          </cell>
          <cell r="C1266" t="str">
            <v>MR. H.M SIDDIQ</v>
          </cell>
          <cell r="D1266" t="str">
            <v>S/O MR. H.M SATTAR</v>
          </cell>
          <cell r="E1266" t="str">
            <v>FALT# 205 PLOT# 711/6 PARDESI PALACE,</v>
          </cell>
          <cell r="F1266" t="str">
            <v>JHAMSHED ROAD ,</v>
          </cell>
          <cell r="G1266" t="str">
            <v>(FATIMA JINNAH COLONY),</v>
          </cell>
          <cell r="H1266" t="str">
            <v>KARACHI.</v>
          </cell>
          <cell r="K1266">
            <v>297</v>
          </cell>
          <cell r="L1266">
            <v>297</v>
          </cell>
          <cell r="M1266">
            <v>0</v>
          </cell>
          <cell r="N1266">
            <v>297</v>
          </cell>
          <cell r="O1266">
            <v>74</v>
          </cell>
          <cell r="P1266">
            <v>59</v>
          </cell>
          <cell r="Q1266">
            <v>164</v>
          </cell>
          <cell r="U1266" t="str">
            <v>MR. H.M SIDDIQ</v>
          </cell>
          <cell r="Y1266">
            <v>297</v>
          </cell>
          <cell r="Z1266">
            <v>297</v>
          </cell>
          <cell r="AA1266">
            <v>59</v>
          </cell>
          <cell r="AB1266" t="str">
            <v>Non Filler</v>
          </cell>
          <cell r="AE1266">
            <v>0</v>
          </cell>
          <cell r="AF1266">
            <v>0</v>
          </cell>
          <cell r="AG1266">
            <v>0</v>
          </cell>
          <cell r="AK1266">
            <v>0</v>
          </cell>
          <cell r="AL1266">
            <v>0</v>
          </cell>
          <cell r="AM1266">
            <v>0</v>
          </cell>
          <cell r="AQ1266">
            <v>0</v>
          </cell>
          <cell r="AR1266">
            <v>0</v>
          </cell>
          <cell r="AS1266">
            <v>0</v>
          </cell>
          <cell r="AX1266" t="e">
            <v>#N/A</v>
          </cell>
          <cell r="AY1266" t="e">
            <v>#N/A</v>
          </cell>
          <cell r="AZ1266" t="e">
            <v>#N/A</v>
          </cell>
          <cell r="BA1266">
            <v>0</v>
          </cell>
        </row>
        <row r="1267">
          <cell r="B1267">
            <v>4233</v>
          </cell>
          <cell r="C1267" t="str">
            <v>MRS. SAMAN ZAIDI</v>
          </cell>
          <cell r="E1267" t="str">
            <v>43/II, KHAYABAN-E-BADBAN,</v>
          </cell>
          <cell r="F1267" t="str">
            <v>DEFENCE PHASE-V,</v>
          </cell>
          <cell r="G1267" t="str">
            <v>KARACHI-75500.</v>
          </cell>
          <cell r="K1267">
            <v>1198</v>
          </cell>
          <cell r="L1267">
            <v>0</v>
          </cell>
          <cell r="M1267">
            <v>1198</v>
          </cell>
          <cell r="N1267">
            <v>1198</v>
          </cell>
          <cell r="O1267">
            <v>0</v>
          </cell>
          <cell r="P1267">
            <v>180</v>
          </cell>
          <cell r="Q1267">
            <v>1018</v>
          </cell>
          <cell r="U1267" t="str">
            <v>MRS. SAMAN ZAIDI</v>
          </cell>
          <cell r="V1267" t="str">
            <v>4230185025568</v>
          </cell>
          <cell r="Y1267">
            <v>1198</v>
          </cell>
          <cell r="Z1267">
            <v>1198</v>
          </cell>
          <cell r="AA1267">
            <v>180</v>
          </cell>
          <cell r="AB1267" t="str">
            <v>Filler</v>
          </cell>
          <cell r="AE1267">
            <v>0</v>
          </cell>
          <cell r="AF1267">
            <v>0</v>
          </cell>
          <cell r="AG1267">
            <v>0</v>
          </cell>
          <cell r="AK1267">
            <v>0</v>
          </cell>
          <cell r="AL1267">
            <v>0</v>
          </cell>
          <cell r="AM1267">
            <v>0</v>
          </cell>
          <cell r="AQ1267">
            <v>0</v>
          </cell>
          <cell r="AR1267">
            <v>0</v>
          </cell>
          <cell r="AS1267">
            <v>0</v>
          </cell>
          <cell r="AX1267" t="e">
            <v>#N/A</v>
          </cell>
          <cell r="AY1267" t="e">
            <v>#N/A</v>
          </cell>
          <cell r="AZ1267" t="e">
            <v>#N/A</v>
          </cell>
          <cell r="BA1267">
            <v>0</v>
          </cell>
        </row>
        <row r="1268">
          <cell r="B1268">
            <v>4234</v>
          </cell>
          <cell r="C1268" t="str">
            <v>MR. AKBER ALI</v>
          </cell>
          <cell r="D1268" t="str">
            <v>S/O MR. SIRAJ ALI</v>
          </cell>
          <cell r="E1268" t="str">
            <v>H/NO. 93-D, KAREEM NAGAR,</v>
          </cell>
          <cell r="F1268" t="str">
            <v>METROVILL,S.I.T.E.,</v>
          </cell>
          <cell r="G1268" t="str">
            <v>KARACHI.</v>
          </cell>
          <cell r="K1268">
            <v>453</v>
          </cell>
          <cell r="L1268">
            <v>0</v>
          </cell>
          <cell r="M1268">
            <v>453</v>
          </cell>
          <cell r="N1268">
            <v>453</v>
          </cell>
          <cell r="O1268">
            <v>0</v>
          </cell>
          <cell r="P1268">
            <v>91</v>
          </cell>
          <cell r="Q1268">
            <v>362</v>
          </cell>
          <cell r="U1268" t="str">
            <v>MR. AKBER ALI</v>
          </cell>
          <cell r="Y1268">
            <v>453</v>
          </cell>
          <cell r="Z1268">
            <v>453</v>
          </cell>
          <cell r="AA1268">
            <v>91</v>
          </cell>
          <cell r="AB1268" t="str">
            <v>Non Filler</v>
          </cell>
          <cell r="AE1268">
            <v>0</v>
          </cell>
          <cell r="AF1268">
            <v>0</v>
          </cell>
          <cell r="AG1268">
            <v>0</v>
          </cell>
          <cell r="AK1268">
            <v>0</v>
          </cell>
          <cell r="AL1268">
            <v>0</v>
          </cell>
          <cell r="AM1268">
            <v>0</v>
          </cell>
          <cell r="AQ1268">
            <v>0</v>
          </cell>
          <cell r="AR1268">
            <v>0</v>
          </cell>
          <cell r="AS1268">
            <v>0</v>
          </cell>
          <cell r="AX1268" t="e">
            <v>#N/A</v>
          </cell>
          <cell r="AY1268" t="e">
            <v>#N/A</v>
          </cell>
          <cell r="AZ1268" t="e">
            <v>#N/A</v>
          </cell>
          <cell r="BA1268">
            <v>0</v>
          </cell>
        </row>
        <row r="1269">
          <cell r="B1269">
            <v>4237</v>
          </cell>
          <cell r="C1269" t="str">
            <v>M/S. INVESTMENT CORPORATION OF PAKISTAN</v>
          </cell>
          <cell r="E1269" t="str">
            <v>5TH FLOOR, N.B.P. BUILDING,</v>
          </cell>
          <cell r="F1269" t="str">
            <v>I.I. CHUNDRIGAR ROAD,</v>
          </cell>
          <cell r="G1269" t="str">
            <v>KARACHI.</v>
          </cell>
          <cell r="K1269">
            <v>122</v>
          </cell>
          <cell r="L1269">
            <v>0</v>
          </cell>
          <cell r="M1269">
            <v>122</v>
          </cell>
          <cell r="N1269">
            <v>122</v>
          </cell>
          <cell r="O1269">
            <v>0</v>
          </cell>
          <cell r="P1269">
            <v>0</v>
          </cell>
          <cell r="Q1269">
            <v>122</v>
          </cell>
          <cell r="U1269" t="str">
            <v>M/S. INVESTMENT CORPORATION OF PAKISTAN</v>
          </cell>
          <cell r="Y1269">
            <v>122</v>
          </cell>
          <cell r="Z1269">
            <v>122</v>
          </cell>
          <cell r="AA1269">
            <v>0</v>
          </cell>
          <cell r="AB1269" t="str">
            <v>Non Filler</v>
          </cell>
          <cell r="AE1269">
            <v>0</v>
          </cell>
          <cell r="AF1269">
            <v>0</v>
          </cell>
          <cell r="AG1269">
            <v>0</v>
          </cell>
          <cell r="AK1269">
            <v>0</v>
          </cell>
          <cell r="AL1269">
            <v>0</v>
          </cell>
          <cell r="AM1269">
            <v>0</v>
          </cell>
          <cell r="AQ1269">
            <v>0</v>
          </cell>
          <cell r="AR1269">
            <v>0</v>
          </cell>
          <cell r="AS1269">
            <v>0</v>
          </cell>
          <cell r="AX1269" t="e">
            <v>#N/A</v>
          </cell>
          <cell r="AY1269" t="e">
            <v>#N/A</v>
          </cell>
          <cell r="AZ1269" t="e">
            <v>#N/A</v>
          </cell>
          <cell r="BA1269">
            <v>0</v>
          </cell>
        </row>
        <row r="1270">
          <cell r="B1270">
            <v>4241</v>
          </cell>
          <cell r="C1270" t="str">
            <v>MR. YOUSUF</v>
          </cell>
          <cell r="D1270" t="str">
            <v>S/O MR. A. SATTAR</v>
          </cell>
          <cell r="E1270" t="str">
            <v>C/O NEW AL-AZAM CLATH CENTRE,</v>
          </cell>
          <cell r="F1270" t="str">
            <v>TILAK INC. LINE,</v>
          </cell>
          <cell r="G1270" t="str">
            <v>HYDERABAD SIND.</v>
          </cell>
          <cell r="K1270">
            <v>231</v>
          </cell>
          <cell r="L1270">
            <v>0</v>
          </cell>
          <cell r="M1270">
            <v>231</v>
          </cell>
          <cell r="N1270">
            <v>231</v>
          </cell>
          <cell r="O1270">
            <v>0</v>
          </cell>
          <cell r="P1270">
            <v>46</v>
          </cell>
          <cell r="Q1270">
            <v>185</v>
          </cell>
          <cell r="U1270" t="str">
            <v>MR. YOUSUF</v>
          </cell>
          <cell r="Y1270">
            <v>231</v>
          </cell>
          <cell r="Z1270">
            <v>231</v>
          </cell>
          <cell r="AA1270">
            <v>46</v>
          </cell>
          <cell r="AB1270" t="str">
            <v>Non Filler</v>
          </cell>
          <cell r="AE1270">
            <v>0</v>
          </cell>
          <cell r="AF1270">
            <v>0</v>
          </cell>
          <cell r="AG1270">
            <v>0</v>
          </cell>
          <cell r="AK1270">
            <v>0</v>
          </cell>
          <cell r="AL1270">
            <v>0</v>
          </cell>
          <cell r="AM1270">
            <v>0</v>
          </cell>
          <cell r="AQ1270">
            <v>0</v>
          </cell>
          <cell r="AR1270">
            <v>0</v>
          </cell>
          <cell r="AS1270">
            <v>0</v>
          </cell>
          <cell r="AX1270" t="e">
            <v>#N/A</v>
          </cell>
          <cell r="AY1270" t="e">
            <v>#N/A</v>
          </cell>
          <cell r="AZ1270" t="e">
            <v>#N/A</v>
          </cell>
          <cell r="BA1270">
            <v>0</v>
          </cell>
        </row>
        <row r="1271">
          <cell r="B1271">
            <v>4242</v>
          </cell>
          <cell r="C1271" t="str">
            <v>MR. YOUSUF DADA</v>
          </cell>
          <cell r="D1271" t="str">
            <v>S/O MR. SALEH MOHD. DADA</v>
          </cell>
          <cell r="E1271" t="str">
            <v>327/2, BRITTO ROAD,</v>
          </cell>
          <cell r="F1271" t="str">
            <v>GARDEN EAST,</v>
          </cell>
          <cell r="G1271" t="str">
            <v>KARACHI-5.</v>
          </cell>
          <cell r="K1271">
            <v>1</v>
          </cell>
          <cell r="L1271">
            <v>0</v>
          </cell>
          <cell r="M1271">
            <v>1</v>
          </cell>
          <cell r="N1271">
            <v>1</v>
          </cell>
          <cell r="O1271">
            <v>0</v>
          </cell>
          <cell r="P1271">
            <v>0</v>
          </cell>
          <cell r="Q1271">
            <v>1</v>
          </cell>
          <cell r="U1271" t="str">
            <v>MR. YOUSUF DADA</v>
          </cell>
          <cell r="V1271" t="str">
            <v>4220135016091</v>
          </cell>
          <cell r="Y1271">
            <v>1</v>
          </cell>
          <cell r="Z1271">
            <v>1</v>
          </cell>
          <cell r="AA1271">
            <v>0</v>
          </cell>
          <cell r="AB1271" t="str">
            <v>Non Filler</v>
          </cell>
          <cell r="AE1271">
            <v>0</v>
          </cell>
          <cell r="AF1271">
            <v>0</v>
          </cell>
          <cell r="AG1271">
            <v>0</v>
          </cell>
          <cell r="AK1271">
            <v>0</v>
          </cell>
          <cell r="AL1271">
            <v>0</v>
          </cell>
          <cell r="AM1271">
            <v>0</v>
          </cell>
          <cell r="AQ1271">
            <v>0</v>
          </cell>
          <cell r="AR1271">
            <v>0</v>
          </cell>
          <cell r="AS1271">
            <v>0</v>
          </cell>
          <cell r="AX1271" t="e">
            <v>#N/A</v>
          </cell>
          <cell r="AY1271" t="e">
            <v>#N/A</v>
          </cell>
          <cell r="AZ1271" t="e">
            <v>#N/A</v>
          </cell>
          <cell r="BA1271">
            <v>0</v>
          </cell>
        </row>
        <row r="1272">
          <cell r="B1272">
            <v>4244</v>
          </cell>
          <cell r="C1272" t="str">
            <v>MR. M. FAROOQ</v>
          </cell>
          <cell r="E1272" t="str">
            <v>1429-BLOCK-3,</v>
          </cell>
          <cell r="F1272" t="str">
            <v>F.B. AREA,</v>
          </cell>
          <cell r="G1272" t="str">
            <v>KARACHI.</v>
          </cell>
          <cell r="K1272">
            <v>1093</v>
          </cell>
          <cell r="L1272">
            <v>0</v>
          </cell>
          <cell r="M1272">
            <v>1093</v>
          </cell>
          <cell r="N1272">
            <v>1093</v>
          </cell>
          <cell r="O1272">
            <v>0</v>
          </cell>
          <cell r="P1272">
            <v>219</v>
          </cell>
          <cell r="Q1272">
            <v>874</v>
          </cell>
          <cell r="U1272" t="str">
            <v>MR. M. FAROOQ</v>
          </cell>
          <cell r="Y1272">
            <v>1093</v>
          </cell>
          <cell r="Z1272">
            <v>1093</v>
          </cell>
          <cell r="AA1272">
            <v>219</v>
          </cell>
          <cell r="AB1272" t="str">
            <v>Non Filler</v>
          </cell>
          <cell r="AE1272">
            <v>0</v>
          </cell>
          <cell r="AF1272">
            <v>0</v>
          </cell>
          <cell r="AG1272">
            <v>0</v>
          </cell>
          <cell r="AK1272">
            <v>0</v>
          </cell>
          <cell r="AL1272">
            <v>0</v>
          </cell>
          <cell r="AM1272">
            <v>0</v>
          </cell>
          <cell r="AQ1272">
            <v>0</v>
          </cell>
          <cell r="AR1272">
            <v>0</v>
          </cell>
          <cell r="AS1272">
            <v>0</v>
          </cell>
          <cell r="AX1272" t="e">
            <v>#N/A</v>
          </cell>
          <cell r="AY1272" t="e">
            <v>#N/A</v>
          </cell>
          <cell r="AZ1272" t="e">
            <v>#N/A</v>
          </cell>
          <cell r="BA1272">
            <v>0</v>
          </cell>
        </row>
        <row r="1273">
          <cell r="B1273">
            <v>4248</v>
          </cell>
          <cell r="C1273" t="str">
            <v>MR. MOHAMMAD KAMLEEN</v>
          </cell>
          <cell r="E1273" t="str">
            <v>PLOT NO. 24-A, BLOCK 6,P.E.C.H.S.</v>
          </cell>
          <cell r="F1273" t="str">
            <v>H/NO. 22, PARK AVENUE,</v>
          </cell>
          <cell r="G1273" t="str">
            <v>MAIN SHARAH-E-FAISAL,</v>
          </cell>
          <cell r="H1273" t="str">
            <v>KARACHI.</v>
          </cell>
          <cell r="K1273">
            <v>175</v>
          </cell>
          <cell r="L1273">
            <v>0</v>
          </cell>
          <cell r="M1273">
            <v>175</v>
          </cell>
          <cell r="N1273">
            <v>175</v>
          </cell>
          <cell r="O1273">
            <v>0</v>
          </cell>
          <cell r="P1273">
            <v>35</v>
          </cell>
          <cell r="Q1273">
            <v>140</v>
          </cell>
          <cell r="U1273" t="str">
            <v>MR. MOHAMMAD KAMLEEN</v>
          </cell>
          <cell r="Y1273">
            <v>175</v>
          </cell>
          <cell r="Z1273">
            <v>175</v>
          </cell>
          <cell r="AA1273">
            <v>35</v>
          </cell>
          <cell r="AB1273" t="str">
            <v>Non Filler</v>
          </cell>
          <cell r="AE1273">
            <v>0</v>
          </cell>
          <cell r="AF1273">
            <v>0</v>
          </cell>
          <cell r="AG1273">
            <v>0</v>
          </cell>
          <cell r="AK1273">
            <v>0</v>
          </cell>
          <cell r="AL1273">
            <v>0</v>
          </cell>
          <cell r="AM1273">
            <v>0</v>
          </cell>
          <cell r="AQ1273">
            <v>0</v>
          </cell>
          <cell r="AR1273">
            <v>0</v>
          </cell>
          <cell r="AS1273">
            <v>0</v>
          </cell>
          <cell r="AX1273" t="e">
            <v>#N/A</v>
          </cell>
          <cell r="AY1273" t="e">
            <v>#N/A</v>
          </cell>
          <cell r="AZ1273" t="e">
            <v>#N/A</v>
          </cell>
          <cell r="BA1273">
            <v>0</v>
          </cell>
        </row>
        <row r="1274">
          <cell r="B1274">
            <v>4249</v>
          </cell>
          <cell r="C1274" t="str">
            <v>MR. M. IMRAN</v>
          </cell>
          <cell r="D1274" t="str">
            <v>S/O MR. ABDUL SATTAR</v>
          </cell>
          <cell r="E1274" t="str">
            <v>442, KARACHI STOCK EXCHANGE BLDG,</v>
          </cell>
          <cell r="F1274" t="str">
            <v>I.I.CHUNDRIGAR ROAD,</v>
          </cell>
          <cell r="G1274" t="str">
            <v>KARACHI.</v>
          </cell>
          <cell r="K1274">
            <v>777</v>
          </cell>
          <cell r="L1274">
            <v>0</v>
          </cell>
          <cell r="M1274">
            <v>777</v>
          </cell>
          <cell r="N1274">
            <v>777</v>
          </cell>
          <cell r="O1274">
            <v>0</v>
          </cell>
          <cell r="P1274">
            <v>155</v>
          </cell>
          <cell r="Q1274">
            <v>622</v>
          </cell>
          <cell r="U1274" t="str">
            <v>MR. M. IMRAN</v>
          </cell>
          <cell r="Y1274">
            <v>777</v>
          </cell>
          <cell r="Z1274">
            <v>777</v>
          </cell>
          <cell r="AA1274">
            <v>155</v>
          </cell>
          <cell r="AB1274" t="str">
            <v>Non Filler</v>
          </cell>
          <cell r="AE1274">
            <v>0</v>
          </cell>
          <cell r="AF1274">
            <v>0</v>
          </cell>
          <cell r="AG1274">
            <v>0</v>
          </cell>
          <cell r="AK1274">
            <v>0</v>
          </cell>
          <cell r="AL1274">
            <v>0</v>
          </cell>
          <cell r="AM1274">
            <v>0</v>
          </cell>
          <cell r="AQ1274">
            <v>0</v>
          </cell>
          <cell r="AR1274">
            <v>0</v>
          </cell>
          <cell r="AS1274">
            <v>0</v>
          </cell>
          <cell r="AX1274" t="e">
            <v>#N/A</v>
          </cell>
          <cell r="AY1274" t="e">
            <v>#N/A</v>
          </cell>
          <cell r="AZ1274" t="e">
            <v>#N/A</v>
          </cell>
          <cell r="BA1274">
            <v>0</v>
          </cell>
        </row>
        <row r="1275">
          <cell r="B1275">
            <v>4255</v>
          </cell>
          <cell r="C1275" t="str">
            <v>MR. PRABHULAL</v>
          </cell>
          <cell r="D1275" t="str">
            <v>S/O MR. CHATROMAL</v>
          </cell>
          <cell r="E1275" t="str">
            <v>A- 38, MOON APPARTMENT,</v>
          </cell>
          <cell r="F1275" t="str">
            <v>FLY11 STREET, DAISY STREET,</v>
          </cell>
          <cell r="G1275" t="str">
            <v>NEAR BALOCH GARDEN, BACKSIDE OF</v>
          </cell>
          <cell r="H1275" t="str">
            <v>BANO PLAZA, GARDEN EAST, KARACHI.</v>
          </cell>
          <cell r="K1275">
            <v>85</v>
          </cell>
          <cell r="L1275">
            <v>0</v>
          </cell>
          <cell r="M1275">
            <v>85</v>
          </cell>
          <cell r="N1275">
            <v>85</v>
          </cell>
          <cell r="O1275">
            <v>0</v>
          </cell>
          <cell r="P1275">
            <v>17</v>
          </cell>
          <cell r="Q1275">
            <v>68</v>
          </cell>
          <cell r="U1275" t="str">
            <v>MR. PRABHULAL</v>
          </cell>
          <cell r="V1275" t="str">
            <v>4220138699579</v>
          </cell>
          <cell r="Y1275">
            <v>85</v>
          </cell>
          <cell r="Z1275">
            <v>85</v>
          </cell>
          <cell r="AA1275">
            <v>17</v>
          </cell>
          <cell r="AB1275" t="str">
            <v>Non Filler</v>
          </cell>
          <cell r="AE1275">
            <v>0</v>
          </cell>
          <cell r="AF1275">
            <v>0</v>
          </cell>
          <cell r="AG1275">
            <v>0</v>
          </cell>
          <cell r="AK1275">
            <v>0</v>
          </cell>
          <cell r="AL1275">
            <v>0</v>
          </cell>
          <cell r="AM1275">
            <v>0</v>
          </cell>
          <cell r="AQ1275">
            <v>0</v>
          </cell>
          <cell r="AR1275">
            <v>0</v>
          </cell>
          <cell r="AS1275">
            <v>0</v>
          </cell>
          <cell r="AX1275" t="e">
            <v>#N/A</v>
          </cell>
          <cell r="AY1275" t="e">
            <v>#N/A</v>
          </cell>
          <cell r="AZ1275" t="e">
            <v>#N/A</v>
          </cell>
          <cell r="BA1275">
            <v>0</v>
          </cell>
        </row>
        <row r="1276">
          <cell r="B1276">
            <v>4256</v>
          </cell>
          <cell r="C1276" t="str">
            <v>MR. IMTIAZ HUSSAIN</v>
          </cell>
          <cell r="E1276" t="str">
            <v>H/NO. S-34A, CANTT BAZAR,</v>
          </cell>
          <cell r="F1276" t="str">
            <v>MALIR CANTT, KARACHI.</v>
          </cell>
          <cell r="K1276">
            <v>5976</v>
          </cell>
          <cell r="L1276">
            <v>0</v>
          </cell>
          <cell r="M1276">
            <v>5976</v>
          </cell>
          <cell r="N1276">
            <v>5976</v>
          </cell>
          <cell r="O1276">
            <v>0</v>
          </cell>
          <cell r="P1276">
            <v>896</v>
          </cell>
          <cell r="Q1276">
            <v>5080</v>
          </cell>
          <cell r="U1276" t="str">
            <v>MR. IMTIAZ HUSSAIN</v>
          </cell>
          <cell r="V1276" t="str">
            <v>4250196642883</v>
          </cell>
          <cell r="Y1276">
            <v>5976</v>
          </cell>
          <cell r="Z1276">
            <v>5976</v>
          </cell>
          <cell r="AA1276">
            <v>896</v>
          </cell>
          <cell r="AB1276" t="str">
            <v>Filler</v>
          </cell>
          <cell r="AE1276">
            <v>0</v>
          </cell>
          <cell r="AF1276">
            <v>0</v>
          </cell>
          <cell r="AG1276">
            <v>0</v>
          </cell>
          <cell r="AK1276">
            <v>0</v>
          </cell>
          <cell r="AL1276">
            <v>0</v>
          </cell>
          <cell r="AM1276">
            <v>0</v>
          </cell>
          <cell r="AQ1276">
            <v>0</v>
          </cell>
          <cell r="AR1276">
            <v>0</v>
          </cell>
          <cell r="AS1276">
            <v>0</v>
          </cell>
          <cell r="AX1276" t="e">
            <v>#N/A</v>
          </cell>
          <cell r="AY1276" t="e">
            <v>#N/A</v>
          </cell>
          <cell r="AZ1276" t="e">
            <v>#N/A</v>
          </cell>
          <cell r="BA1276">
            <v>0</v>
          </cell>
        </row>
        <row r="1277">
          <cell r="B1277">
            <v>4258</v>
          </cell>
          <cell r="C1277" t="str">
            <v>MR. ABDUL GHAFFAR</v>
          </cell>
          <cell r="D1277" t="str">
            <v>S/O MR. ISMAIL</v>
          </cell>
          <cell r="E1277" t="str">
            <v>3RD FLOOR, FLAT # 302,</v>
          </cell>
          <cell r="F1277" t="str">
            <v>G.K. 8/10, ANAM PALACE,</v>
          </cell>
          <cell r="G1277" t="str">
            <v>BHORI ROAD, OPP; CUSTOM HOUSE,</v>
          </cell>
          <cell r="H1277" t="str">
            <v>KHARADAR, KARACHI.</v>
          </cell>
          <cell r="K1277">
            <v>18</v>
          </cell>
          <cell r="L1277">
            <v>0</v>
          </cell>
          <cell r="M1277">
            <v>18</v>
          </cell>
          <cell r="N1277">
            <v>18</v>
          </cell>
          <cell r="O1277">
            <v>0</v>
          </cell>
          <cell r="P1277">
            <v>4</v>
          </cell>
          <cell r="Q1277">
            <v>14</v>
          </cell>
          <cell r="U1277" t="str">
            <v>MR. ABDUL GHAFFAR</v>
          </cell>
          <cell r="Y1277">
            <v>9</v>
          </cell>
          <cell r="Z1277">
            <v>9</v>
          </cell>
          <cell r="AA1277">
            <v>2</v>
          </cell>
          <cell r="AB1277" t="str">
            <v>Non Filler</v>
          </cell>
          <cell r="AC1277" t="str">
            <v>MOHAMMAD SADDIQ</v>
          </cell>
          <cell r="AE1277">
            <v>9</v>
          </cell>
          <cell r="AF1277">
            <v>9</v>
          </cell>
          <cell r="AG1277">
            <v>2</v>
          </cell>
          <cell r="AH1277" t="str">
            <v>Non Filler</v>
          </cell>
          <cell r="AK1277">
            <v>0</v>
          </cell>
          <cell r="AL1277">
            <v>0</v>
          </cell>
          <cell r="AM1277">
            <v>0</v>
          </cell>
          <cell r="AQ1277">
            <v>0</v>
          </cell>
          <cell r="AR1277">
            <v>0</v>
          </cell>
          <cell r="AS1277">
            <v>0</v>
          </cell>
          <cell r="AX1277" t="e">
            <v>#N/A</v>
          </cell>
          <cell r="AY1277" t="e">
            <v>#N/A</v>
          </cell>
          <cell r="AZ1277" t="e">
            <v>#N/A</v>
          </cell>
          <cell r="BA1277">
            <v>0</v>
          </cell>
        </row>
        <row r="1278">
          <cell r="B1278">
            <v>4272</v>
          </cell>
          <cell r="C1278" t="str">
            <v>MR. RAASHID</v>
          </cell>
          <cell r="D1278" t="str">
            <v>S/O MR. A. GHAFFAR</v>
          </cell>
          <cell r="E1278" t="str">
            <v>Z.M. SIDDIQ MAYARI,</v>
          </cell>
          <cell r="F1278" t="str">
            <v>74, 2ND FLOOR,</v>
          </cell>
          <cell r="G1278" t="str">
            <v>KARACHI STOCK EXCHANGE BUILDING,</v>
          </cell>
          <cell r="H1278" t="str">
            <v>KARACHI.</v>
          </cell>
          <cell r="K1278">
            <v>1562</v>
          </cell>
          <cell r="L1278">
            <v>0</v>
          </cell>
          <cell r="M1278">
            <v>1562</v>
          </cell>
          <cell r="N1278">
            <v>1562</v>
          </cell>
          <cell r="O1278">
            <v>0</v>
          </cell>
          <cell r="P1278">
            <v>312</v>
          </cell>
          <cell r="Q1278">
            <v>1250</v>
          </cell>
          <cell r="U1278" t="str">
            <v>MR. RAASHID</v>
          </cell>
          <cell r="V1278" t="str">
            <v>4230108351523</v>
          </cell>
          <cell r="Y1278">
            <v>1562</v>
          </cell>
          <cell r="Z1278">
            <v>1562</v>
          </cell>
          <cell r="AA1278">
            <v>312</v>
          </cell>
          <cell r="AB1278" t="str">
            <v>Non Filler</v>
          </cell>
          <cell r="AE1278">
            <v>0</v>
          </cell>
          <cell r="AF1278">
            <v>0</v>
          </cell>
          <cell r="AG1278">
            <v>0</v>
          </cell>
          <cell r="AK1278">
            <v>0</v>
          </cell>
          <cell r="AL1278">
            <v>0</v>
          </cell>
          <cell r="AM1278">
            <v>0</v>
          </cell>
          <cell r="AQ1278">
            <v>0</v>
          </cell>
          <cell r="AR1278">
            <v>0</v>
          </cell>
          <cell r="AS1278">
            <v>0</v>
          </cell>
          <cell r="AX1278" t="e">
            <v>#N/A</v>
          </cell>
          <cell r="AY1278" t="str">
            <v>-</v>
          </cell>
          <cell r="AZ1278" t="e">
            <v>#N/A</v>
          </cell>
          <cell r="BA1278">
            <v>1250</v>
          </cell>
        </row>
        <row r="1279">
          <cell r="B1279">
            <v>4273</v>
          </cell>
          <cell r="C1279" t="str">
            <v>MR. M. SOHAIL AMIN</v>
          </cell>
          <cell r="D1279" t="str">
            <v>S/O MR. AMIN</v>
          </cell>
          <cell r="E1279" t="str">
            <v>71-A BLOCK, ADAMJEE NAGAR,</v>
          </cell>
          <cell r="F1279" t="str">
            <v>JOUHAR ROAD, KARACHI.</v>
          </cell>
          <cell r="K1279">
            <v>157</v>
          </cell>
          <cell r="L1279">
            <v>0</v>
          </cell>
          <cell r="M1279">
            <v>157</v>
          </cell>
          <cell r="N1279">
            <v>157</v>
          </cell>
          <cell r="O1279">
            <v>0</v>
          </cell>
          <cell r="P1279">
            <v>24</v>
          </cell>
          <cell r="Q1279">
            <v>133</v>
          </cell>
          <cell r="U1279" t="str">
            <v>MR. M. SOHAIL AMIN</v>
          </cell>
          <cell r="V1279" t="str">
            <v>4220133702733</v>
          </cell>
          <cell r="Y1279">
            <v>157</v>
          </cell>
          <cell r="Z1279">
            <v>157</v>
          </cell>
          <cell r="AA1279">
            <v>24</v>
          </cell>
          <cell r="AB1279" t="str">
            <v>Filler</v>
          </cell>
          <cell r="AE1279">
            <v>0</v>
          </cell>
          <cell r="AF1279">
            <v>0</v>
          </cell>
          <cell r="AG1279">
            <v>0</v>
          </cell>
          <cell r="AK1279">
            <v>0</v>
          </cell>
          <cell r="AL1279">
            <v>0</v>
          </cell>
          <cell r="AM1279">
            <v>0</v>
          </cell>
          <cell r="AQ1279">
            <v>0</v>
          </cell>
          <cell r="AR1279">
            <v>0</v>
          </cell>
          <cell r="AS1279">
            <v>0</v>
          </cell>
          <cell r="AX1279" t="e">
            <v>#N/A</v>
          </cell>
          <cell r="AY1279" t="e">
            <v>#N/A</v>
          </cell>
          <cell r="AZ1279" t="e">
            <v>#N/A</v>
          </cell>
          <cell r="BA1279">
            <v>0</v>
          </cell>
        </row>
        <row r="1280">
          <cell r="B1280">
            <v>4275</v>
          </cell>
          <cell r="C1280" t="str">
            <v>MR. AMIN</v>
          </cell>
          <cell r="D1280" t="str">
            <v>S/O MR. GHAFFAR</v>
          </cell>
          <cell r="E1280" t="str">
            <v>B-802,</v>
          </cell>
          <cell r="F1280" t="str">
            <v>AMBER TOWER,</v>
          </cell>
          <cell r="G1280" t="str">
            <v>22/A/6, P.E.C.H. SOCIETY,</v>
          </cell>
          <cell r="H1280" t="str">
            <v>KARACHI-75400.</v>
          </cell>
          <cell r="K1280">
            <v>85</v>
          </cell>
          <cell r="L1280">
            <v>0</v>
          </cell>
          <cell r="M1280">
            <v>85</v>
          </cell>
          <cell r="N1280">
            <v>85</v>
          </cell>
          <cell r="O1280">
            <v>0</v>
          </cell>
          <cell r="P1280">
            <v>17</v>
          </cell>
          <cell r="Q1280">
            <v>68</v>
          </cell>
          <cell r="U1280" t="str">
            <v>MR. AMIN</v>
          </cell>
          <cell r="Y1280">
            <v>85</v>
          </cell>
          <cell r="Z1280">
            <v>85</v>
          </cell>
          <cell r="AA1280">
            <v>17</v>
          </cell>
          <cell r="AB1280" t="str">
            <v>Non Filler</v>
          </cell>
          <cell r="AE1280">
            <v>0</v>
          </cell>
          <cell r="AF1280">
            <v>0</v>
          </cell>
          <cell r="AG1280">
            <v>0</v>
          </cell>
          <cell r="AK1280">
            <v>0</v>
          </cell>
          <cell r="AL1280">
            <v>0</v>
          </cell>
          <cell r="AM1280">
            <v>0</v>
          </cell>
          <cell r="AQ1280">
            <v>0</v>
          </cell>
          <cell r="AR1280">
            <v>0</v>
          </cell>
          <cell r="AS1280">
            <v>0</v>
          </cell>
          <cell r="AX1280" t="e">
            <v>#N/A</v>
          </cell>
          <cell r="AY1280" t="e">
            <v>#N/A</v>
          </cell>
          <cell r="AZ1280" t="e">
            <v>#N/A</v>
          </cell>
          <cell r="BA1280">
            <v>0</v>
          </cell>
        </row>
        <row r="1281">
          <cell r="B1281">
            <v>4278</v>
          </cell>
          <cell r="C1281" t="str">
            <v>SYED AQEEL AHMAD</v>
          </cell>
          <cell r="E1281" t="str">
            <v>H/NO. EE-113, PHASE IV,</v>
          </cell>
          <cell r="F1281" t="str">
            <v>D.H.A., LAHORE CANTT.</v>
          </cell>
          <cell r="K1281">
            <v>388</v>
          </cell>
          <cell r="L1281">
            <v>0</v>
          </cell>
          <cell r="M1281">
            <v>388</v>
          </cell>
          <cell r="N1281">
            <v>388</v>
          </cell>
          <cell r="O1281">
            <v>0</v>
          </cell>
          <cell r="P1281">
            <v>78</v>
          </cell>
          <cell r="Q1281">
            <v>310</v>
          </cell>
          <cell r="U1281" t="str">
            <v>SYED AQEEL AHMAD</v>
          </cell>
          <cell r="Y1281">
            <v>388</v>
          </cell>
          <cell r="Z1281">
            <v>388</v>
          </cell>
          <cell r="AA1281">
            <v>78</v>
          </cell>
          <cell r="AB1281" t="str">
            <v>Non Filler</v>
          </cell>
          <cell r="AE1281">
            <v>0</v>
          </cell>
          <cell r="AF1281">
            <v>0</v>
          </cell>
          <cell r="AG1281">
            <v>0</v>
          </cell>
          <cell r="AK1281">
            <v>0</v>
          </cell>
          <cell r="AL1281">
            <v>0</v>
          </cell>
          <cell r="AM1281">
            <v>0</v>
          </cell>
          <cell r="AQ1281">
            <v>0</v>
          </cell>
          <cell r="AR1281">
            <v>0</v>
          </cell>
          <cell r="AS1281">
            <v>0</v>
          </cell>
          <cell r="AX1281" t="e">
            <v>#N/A</v>
          </cell>
          <cell r="AY1281" t="e">
            <v>#N/A</v>
          </cell>
          <cell r="AZ1281" t="e">
            <v>#N/A</v>
          </cell>
          <cell r="BA1281">
            <v>0</v>
          </cell>
        </row>
        <row r="1282">
          <cell r="B1282">
            <v>4282</v>
          </cell>
          <cell r="C1282" t="str">
            <v>MRS. ROSHAN</v>
          </cell>
          <cell r="D1282" t="str">
            <v>W/O MR. ABDUL MAJEED</v>
          </cell>
          <cell r="E1282" t="str">
            <v>A-16, 4TH FLOOR,</v>
          </cell>
          <cell r="F1282" t="str">
            <v>ZEENAT APPARTMENT,</v>
          </cell>
          <cell r="G1282" t="str">
            <v>SHOE MARKET, ABOVE SHAME PALACE HALL,</v>
          </cell>
          <cell r="H1282" t="str">
            <v>NISHTER ROAD, KARACHI.</v>
          </cell>
          <cell r="K1282">
            <v>3598</v>
          </cell>
          <cell r="L1282">
            <v>0</v>
          </cell>
          <cell r="M1282">
            <v>3598</v>
          </cell>
          <cell r="N1282">
            <v>3598</v>
          </cell>
          <cell r="O1282">
            <v>0</v>
          </cell>
          <cell r="P1282">
            <v>720</v>
          </cell>
          <cell r="Q1282">
            <v>2878</v>
          </cell>
          <cell r="U1282" t="str">
            <v>MRS. ROSHAN</v>
          </cell>
          <cell r="Y1282">
            <v>3598</v>
          </cell>
          <cell r="Z1282">
            <v>3598</v>
          </cell>
          <cell r="AA1282">
            <v>720</v>
          </cell>
          <cell r="AB1282" t="str">
            <v>Non Filler</v>
          </cell>
          <cell r="AE1282">
            <v>0</v>
          </cell>
          <cell r="AF1282">
            <v>0</v>
          </cell>
          <cell r="AG1282">
            <v>0</v>
          </cell>
          <cell r="AK1282">
            <v>0</v>
          </cell>
          <cell r="AL1282">
            <v>0</v>
          </cell>
          <cell r="AM1282">
            <v>0</v>
          </cell>
          <cell r="AQ1282">
            <v>0</v>
          </cell>
          <cell r="AR1282">
            <v>0</v>
          </cell>
          <cell r="AS1282">
            <v>0</v>
          </cell>
          <cell r="AX1282" t="e">
            <v>#N/A</v>
          </cell>
          <cell r="AY1282" t="e">
            <v>#N/A</v>
          </cell>
          <cell r="AZ1282" t="e">
            <v>#N/A</v>
          </cell>
          <cell r="BA1282">
            <v>0</v>
          </cell>
        </row>
        <row r="1283">
          <cell r="B1283">
            <v>4326</v>
          </cell>
          <cell r="C1283" t="str">
            <v>MR. ALTAF HUSSAIN MALIK</v>
          </cell>
          <cell r="E1283" t="str">
            <v>GULBERG COLONY,</v>
          </cell>
          <cell r="F1283" t="str">
            <v>POST BOX NO. 3179,</v>
          </cell>
          <cell r="G1283" t="str">
            <v>11-MAIN GULBERG, GULBERG ROAD,</v>
          </cell>
          <cell r="H1283" t="str">
            <v>LAHORE.</v>
          </cell>
          <cell r="K1283">
            <v>231</v>
          </cell>
          <cell r="L1283">
            <v>0</v>
          </cell>
          <cell r="M1283">
            <v>231</v>
          </cell>
          <cell r="N1283">
            <v>231</v>
          </cell>
          <cell r="O1283">
            <v>0</v>
          </cell>
          <cell r="P1283">
            <v>46</v>
          </cell>
          <cell r="Q1283">
            <v>185</v>
          </cell>
          <cell r="U1283" t="str">
            <v>MR. ALTAF HUSSAIN MALIK</v>
          </cell>
          <cell r="Y1283">
            <v>231</v>
          </cell>
          <cell r="Z1283">
            <v>231</v>
          </cell>
          <cell r="AA1283">
            <v>46</v>
          </cell>
          <cell r="AB1283" t="str">
            <v>Non Filler</v>
          </cell>
          <cell r="AE1283">
            <v>0</v>
          </cell>
          <cell r="AF1283">
            <v>0</v>
          </cell>
          <cell r="AG1283">
            <v>0</v>
          </cell>
          <cell r="AK1283">
            <v>0</v>
          </cell>
          <cell r="AL1283">
            <v>0</v>
          </cell>
          <cell r="AM1283">
            <v>0</v>
          </cell>
          <cell r="AQ1283">
            <v>0</v>
          </cell>
          <cell r="AR1283">
            <v>0</v>
          </cell>
          <cell r="AS1283">
            <v>0</v>
          </cell>
          <cell r="AX1283" t="e">
            <v>#N/A</v>
          </cell>
          <cell r="AY1283" t="e">
            <v>#N/A</v>
          </cell>
          <cell r="AZ1283" t="e">
            <v>#N/A</v>
          </cell>
          <cell r="BA1283">
            <v>0</v>
          </cell>
        </row>
        <row r="1284">
          <cell r="B1284">
            <v>4328</v>
          </cell>
          <cell r="C1284" t="str">
            <v>MR. AMIN DIWAN</v>
          </cell>
          <cell r="E1284" t="str">
            <v>90/II, 12TH STREET,</v>
          </cell>
          <cell r="F1284" t="str">
            <v>KHAYABAN-E-SEHAR,</v>
          </cell>
          <cell r="G1284" t="str">
            <v>PHASE VI, D.H.A.,</v>
          </cell>
          <cell r="H1284" t="str">
            <v>KARACHI.</v>
          </cell>
          <cell r="K1284">
            <v>625</v>
          </cell>
          <cell r="L1284">
            <v>0</v>
          </cell>
          <cell r="M1284">
            <v>625</v>
          </cell>
          <cell r="N1284">
            <v>625</v>
          </cell>
          <cell r="O1284">
            <v>0</v>
          </cell>
          <cell r="P1284">
            <v>125</v>
          </cell>
          <cell r="Q1284">
            <v>500</v>
          </cell>
          <cell r="U1284" t="str">
            <v>MR. AMIN DIWAN</v>
          </cell>
          <cell r="Y1284">
            <v>625</v>
          </cell>
          <cell r="Z1284">
            <v>625</v>
          </cell>
          <cell r="AA1284">
            <v>125</v>
          </cell>
          <cell r="AB1284" t="str">
            <v>Non Filler</v>
          </cell>
          <cell r="AE1284">
            <v>0</v>
          </cell>
          <cell r="AF1284">
            <v>0</v>
          </cell>
          <cell r="AG1284">
            <v>0</v>
          </cell>
          <cell r="AK1284">
            <v>0</v>
          </cell>
          <cell r="AL1284">
            <v>0</v>
          </cell>
          <cell r="AM1284">
            <v>0</v>
          </cell>
          <cell r="AQ1284">
            <v>0</v>
          </cell>
          <cell r="AR1284">
            <v>0</v>
          </cell>
          <cell r="AS1284">
            <v>0</v>
          </cell>
          <cell r="AX1284" t="e">
            <v>#N/A</v>
          </cell>
          <cell r="AY1284" t="e">
            <v>#N/A</v>
          </cell>
          <cell r="AZ1284" t="e">
            <v>#N/A</v>
          </cell>
          <cell r="BA1284">
            <v>0</v>
          </cell>
        </row>
        <row r="1285">
          <cell r="B1285">
            <v>4343</v>
          </cell>
          <cell r="C1285" t="str">
            <v>MRS. RAZIA BANO</v>
          </cell>
          <cell r="D1285" t="str">
            <v>W/O ABDUL MAJEED</v>
          </cell>
          <cell r="E1285" t="str">
            <v>AL REHMAN MARKET, FLATE NO. 202,</v>
          </cell>
          <cell r="F1285" t="str">
            <v>2ND FLOOR, O.T. 7/59,</v>
          </cell>
          <cell r="G1285" t="str">
            <v>TANKI NO. 4, BOMBAY BAZAR,</v>
          </cell>
          <cell r="H1285" t="str">
            <v>KARACHI.</v>
          </cell>
          <cell r="K1285">
            <v>55</v>
          </cell>
          <cell r="L1285">
            <v>55</v>
          </cell>
          <cell r="M1285">
            <v>0</v>
          </cell>
          <cell r="N1285">
            <v>55</v>
          </cell>
          <cell r="O1285">
            <v>14</v>
          </cell>
          <cell r="P1285">
            <v>11</v>
          </cell>
          <cell r="Q1285">
            <v>30</v>
          </cell>
          <cell r="U1285" t="str">
            <v>MRS. RAZIA BANO</v>
          </cell>
          <cell r="Y1285">
            <v>55</v>
          </cell>
          <cell r="Z1285">
            <v>55</v>
          </cell>
          <cell r="AA1285">
            <v>11</v>
          </cell>
          <cell r="AB1285" t="str">
            <v>Non Filler</v>
          </cell>
          <cell r="AE1285">
            <v>0</v>
          </cell>
          <cell r="AF1285">
            <v>0</v>
          </cell>
          <cell r="AG1285">
            <v>0</v>
          </cell>
          <cell r="AK1285">
            <v>0</v>
          </cell>
          <cell r="AL1285">
            <v>0</v>
          </cell>
          <cell r="AM1285">
            <v>0</v>
          </cell>
          <cell r="AQ1285">
            <v>0</v>
          </cell>
          <cell r="AR1285">
            <v>0</v>
          </cell>
          <cell r="AS1285">
            <v>0</v>
          </cell>
          <cell r="AX1285" t="e">
            <v>#N/A</v>
          </cell>
          <cell r="AY1285" t="e">
            <v>#N/A</v>
          </cell>
          <cell r="AZ1285" t="e">
            <v>#N/A</v>
          </cell>
          <cell r="BA1285">
            <v>0</v>
          </cell>
        </row>
        <row r="1286">
          <cell r="B1286">
            <v>4345</v>
          </cell>
          <cell r="C1286" t="str">
            <v>ABDUL MAJEED</v>
          </cell>
          <cell r="D1286" t="str">
            <v>M. YOUSUF</v>
          </cell>
          <cell r="E1286" t="str">
            <v>AL REHMAN MARKET, FLAT NO. 202,</v>
          </cell>
          <cell r="F1286" t="str">
            <v>2ND FLOOR, O.T. 7/59,</v>
          </cell>
          <cell r="G1286" t="str">
            <v>TANKI NO. 4, BOMBAY BAZAR,</v>
          </cell>
          <cell r="H1286" t="str">
            <v>KARACHI.</v>
          </cell>
          <cell r="I1286"/>
          <cell r="J1286"/>
          <cell r="K1286">
            <v>80</v>
          </cell>
          <cell r="L1286">
            <v>80</v>
          </cell>
          <cell r="M1286">
            <v>0</v>
          </cell>
          <cell r="N1286">
            <v>80</v>
          </cell>
          <cell r="O1286">
            <v>20</v>
          </cell>
          <cell r="P1286">
            <v>16</v>
          </cell>
          <cell r="Q1286">
            <v>44</v>
          </cell>
          <cell r="R1286"/>
          <cell r="S1286"/>
          <cell r="T1286"/>
          <cell r="U1286" t="str">
            <v>ABDUL MAJEED</v>
          </cell>
          <cell r="V1286"/>
          <cell r="W1286"/>
          <cell r="X1286"/>
          <cell r="Y1286">
            <v>80</v>
          </cell>
          <cell r="Z1286">
            <v>80</v>
          </cell>
          <cell r="AA1286">
            <v>16</v>
          </cell>
          <cell r="AB1286" t="str">
            <v>Non Filler</v>
          </cell>
          <cell r="AC1286"/>
          <cell r="AD1286"/>
          <cell r="AE1286">
            <v>0</v>
          </cell>
          <cell r="AF1286">
            <v>0</v>
          </cell>
          <cell r="AG1286">
            <v>0</v>
          </cell>
          <cell r="AH1286"/>
          <cell r="AI1286"/>
          <cell r="AJ1286"/>
          <cell r="AK1286">
            <v>0</v>
          </cell>
          <cell r="AL1286">
            <v>0</v>
          </cell>
          <cell r="AM1286">
            <v>0</v>
          </cell>
          <cell r="AN1286"/>
          <cell r="AO1286"/>
          <cell r="AP1286"/>
          <cell r="AQ1286">
            <v>0</v>
          </cell>
          <cell r="AR1286">
            <v>0</v>
          </cell>
          <cell r="AS1286">
            <v>0</v>
          </cell>
          <cell r="AT1286"/>
          <cell r="AU1286"/>
          <cell r="AV1286"/>
          <cell r="AW1286"/>
          <cell r="AX1286" t="e">
            <v>#N/A</v>
          </cell>
          <cell r="AY1286" t="e">
            <v>#N/A</v>
          </cell>
          <cell r="AZ1286" t="e">
            <v>#N/A</v>
          </cell>
          <cell r="BA1286">
            <v>0</v>
          </cell>
        </row>
        <row r="1287">
          <cell r="B1287">
            <v>4354</v>
          </cell>
          <cell r="C1287" t="str">
            <v>NAEEM UL HAQUE</v>
          </cell>
          <cell r="E1287" t="str">
            <v>40 KHYABAN-E-JANBAZ,</v>
          </cell>
          <cell r="F1287" t="str">
            <v>DHA PHASE - V,</v>
          </cell>
          <cell r="G1287" t="str">
            <v>KARACHI.</v>
          </cell>
          <cell r="K1287">
            <v>1562</v>
          </cell>
          <cell r="L1287">
            <v>1562</v>
          </cell>
          <cell r="M1287">
            <v>0</v>
          </cell>
          <cell r="N1287">
            <v>1562</v>
          </cell>
          <cell r="O1287">
            <v>391</v>
          </cell>
          <cell r="P1287">
            <v>312</v>
          </cell>
          <cell r="Q1287">
            <v>859</v>
          </cell>
          <cell r="U1287" t="str">
            <v>NAEEM UL HAQUE</v>
          </cell>
          <cell r="Y1287">
            <v>1562</v>
          </cell>
          <cell r="Z1287">
            <v>1562</v>
          </cell>
          <cell r="AA1287">
            <v>312</v>
          </cell>
          <cell r="AB1287" t="str">
            <v>Non Filler</v>
          </cell>
          <cell r="AE1287">
            <v>0</v>
          </cell>
          <cell r="AF1287">
            <v>0</v>
          </cell>
          <cell r="AG1287">
            <v>0</v>
          </cell>
          <cell r="AK1287">
            <v>0</v>
          </cell>
          <cell r="AL1287">
            <v>0</v>
          </cell>
          <cell r="AM1287">
            <v>0</v>
          </cell>
          <cell r="AQ1287">
            <v>0</v>
          </cell>
          <cell r="AR1287">
            <v>0</v>
          </cell>
          <cell r="AS1287">
            <v>0</v>
          </cell>
          <cell r="AX1287" t="e">
            <v>#N/A</v>
          </cell>
          <cell r="AY1287" t="e">
            <v>#N/A</v>
          </cell>
          <cell r="AZ1287" t="e">
            <v>#N/A</v>
          </cell>
          <cell r="BA1287">
            <v>0</v>
          </cell>
        </row>
        <row r="1288">
          <cell r="B1288">
            <v>4356</v>
          </cell>
          <cell r="C1288" t="str">
            <v>A.SATTAR</v>
          </cell>
          <cell r="D1288" t="str">
            <v>AHMAD</v>
          </cell>
          <cell r="E1288" t="str">
            <v>P-III/2,IST FLOOR,NEW JACOB LINE HOUSING</v>
          </cell>
          <cell r="F1288" t="str">
            <v>COMPLEX,OPPOSIT: JACOB LINE JAM-E-MASJID</v>
          </cell>
          <cell r="G1288" t="str">
            <v>KARACHI # 74400</v>
          </cell>
          <cell r="K1288">
            <v>142</v>
          </cell>
          <cell r="L1288">
            <v>142</v>
          </cell>
          <cell r="M1288">
            <v>0</v>
          </cell>
          <cell r="N1288">
            <v>142</v>
          </cell>
          <cell r="O1288">
            <v>36</v>
          </cell>
          <cell r="P1288">
            <v>28</v>
          </cell>
          <cell r="Q1288">
            <v>78</v>
          </cell>
          <cell r="U1288" t="str">
            <v>A.SATTAR</v>
          </cell>
          <cell r="Y1288">
            <v>71</v>
          </cell>
          <cell r="Z1288">
            <v>71</v>
          </cell>
          <cell r="AA1288">
            <v>14</v>
          </cell>
          <cell r="AB1288" t="str">
            <v>Non Filler</v>
          </cell>
          <cell r="AC1288" t="str">
            <v>MRS. ZUBEDA A.SATTAR</v>
          </cell>
          <cell r="AE1288">
            <v>71</v>
          </cell>
          <cell r="AF1288">
            <v>71</v>
          </cell>
          <cell r="AG1288">
            <v>14</v>
          </cell>
          <cell r="AH1288" t="str">
            <v>Non Filler</v>
          </cell>
          <cell r="AK1288">
            <v>0</v>
          </cell>
          <cell r="AL1288">
            <v>0</v>
          </cell>
          <cell r="AM1288">
            <v>0</v>
          </cell>
          <cell r="AQ1288">
            <v>0</v>
          </cell>
          <cell r="AR1288">
            <v>0</v>
          </cell>
          <cell r="AS1288">
            <v>0</v>
          </cell>
          <cell r="AX1288" t="e">
            <v>#N/A</v>
          </cell>
          <cell r="AY1288" t="e">
            <v>#N/A</v>
          </cell>
          <cell r="AZ1288" t="e">
            <v>#N/A</v>
          </cell>
          <cell r="BA1288">
            <v>0</v>
          </cell>
        </row>
        <row r="1289">
          <cell r="B1289">
            <v>4357</v>
          </cell>
          <cell r="C1289" t="str">
            <v>M.HANIF</v>
          </cell>
          <cell r="D1289" t="str">
            <v>A.SATTAR</v>
          </cell>
          <cell r="E1289" t="str">
            <v>P-III/2, IST FLOOR,NEW JACOB LINE</v>
          </cell>
          <cell r="F1289" t="str">
            <v>HOUSING COMPLEX,OPPOSIT: JACOB LINE</v>
          </cell>
          <cell r="G1289" t="str">
            <v>JAM-E-MASJID,</v>
          </cell>
          <cell r="H1289" t="str">
            <v>KARACHI.NO.74400</v>
          </cell>
          <cell r="K1289">
            <v>142</v>
          </cell>
          <cell r="L1289">
            <v>142</v>
          </cell>
          <cell r="M1289">
            <v>0</v>
          </cell>
          <cell r="N1289">
            <v>142</v>
          </cell>
          <cell r="O1289">
            <v>36</v>
          </cell>
          <cell r="P1289">
            <v>28</v>
          </cell>
          <cell r="Q1289">
            <v>78</v>
          </cell>
          <cell r="U1289" t="str">
            <v>M.HANIF</v>
          </cell>
          <cell r="Y1289">
            <v>71</v>
          </cell>
          <cell r="Z1289">
            <v>71</v>
          </cell>
          <cell r="AA1289">
            <v>14</v>
          </cell>
          <cell r="AB1289" t="str">
            <v>Non Filler</v>
          </cell>
          <cell r="AC1289" t="str">
            <v>MRS. KULSUM M. HANIF</v>
          </cell>
          <cell r="AE1289">
            <v>71</v>
          </cell>
          <cell r="AF1289">
            <v>71</v>
          </cell>
          <cell r="AG1289">
            <v>14</v>
          </cell>
          <cell r="AH1289" t="str">
            <v>Non Filler</v>
          </cell>
          <cell r="AK1289">
            <v>0</v>
          </cell>
          <cell r="AL1289">
            <v>0</v>
          </cell>
          <cell r="AM1289">
            <v>0</v>
          </cell>
          <cell r="AQ1289">
            <v>0</v>
          </cell>
          <cell r="AR1289">
            <v>0</v>
          </cell>
          <cell r="AS1289">
            <v>0</v>
          </cell>
          <cell r="AX1289" t="e">
            <v>#N/A</v>
          </cell>
          <cell r="AY1289" t="e">
            <v>#N/A</v>
          </cell>
          <cell r="AZ1289" t="e">
            <v>#N/A</v>
          </cell>
          <cell r="BA1289">
            <v>0</v>
          </cell>
        </row>
        <row r="1290">
          <cell r="B1290">
            <v>4358</v>
          </cell>
          <cell r="C1290" t="str">
            <v>M.AFZAL</v>
          </cell>
          <cell r="D1290" t="str">
            <v>A.SATTAR</v>
          </cell>
          <cell r="E1290" t="str">
            <v>P-III/2,IST FLOOR,NEW JACOB LINE</v>
          </cell>
          <cell r="F1290" t="str">
            <v>HOUSING COMPLEX,OPPOSIT: JACOB LINE</v>
          </cell>
          <cell r="G1290" t="str">
            <v>JAM-E-MASJID,</v>
          </cell>
          <cell r="H1290" t="str">
            <v>KARACHI.NO.74400</v>
          </cell>
          <cell r="K1290">
            <v>142</v>
          </cell>
          <cell r="L1290">
            <v>142</v>
          </cell>
          <cell r="M1290">
            <v>0</v>
          </cell>
          <cell r="N1290">
            <v>142</v>
          </cell>
          <cell r="O1290">
            <v>36</v>
          </cell>
          <cell r="P1290">
            <v>28</v>
          </cell>
          <cell r="Q1290">
            <v>78</v>
          </cell>
          <cell r="U1290" t="str">
            <v>M.AFZAL</v>
          </cell>
          <cell r="Y1290">
            <v>71</v>
          </cell>
          <cell r="Z1290">
            <v>71</v>
          </cell>
          <cell r="AA1290">
            <v>14</v>
          </cell>
          <cell r="AB1290" t="str">
            <v>Non Filler</v>
          </cell>
          <cell r="AC1290" t="str">
            <v>MRS. SAJDA M. AFZAL</v>
          </cell>
          <cell r="AE1290">
            <v>71</v>
          </cell>
          <cell r="AF1290">
            <v>71</v>
          </cell>
          <cell r="AG1290">
            <v>14</v>
          </cell>
          <cell r="AH1290" t="str">
            <v>Non Filler</v>
          </cell>
          <cell r="AK1290">
            <v>0</v>
          </cell>
          <cell r="AL1290">
            <v>0</v>
          </cell>
          <cell r="AM1290">
            <v>0</v>
          </cell>
          <cell r="AQ1290">
            <v>0</v>
          </cell>
          <cell r="AR1290">
            <v>0</v>
          </cell>
          <cell r="AS1290">
            <v>0</v>
          </cell>
          <cell r="AX1290" t="e">
            <v>#N/A</v>
          </cell>
          <cell r="AY1290" t="e">
            <v>#N/A</v>
          </cell>
          <cell r="AZ1290" t="e">
            <v>#N/A</v>
          </cell>
          <cell r="BA1290">
            <v>0</v>
          </cell>
        </row>
        <row r="1291">
          <cell r="B1291">
            <v>4359</v>
          </cell>
          <cell r="C1291" t="str">
            <v>M.ARIF</v>
          </cell>
          <cell r="D1291" t="str">
            <v>A. SATTAR</v>
          </cell>
          <cell r="E1291" t="str">
            <v>P-III/2, 1ST FLOOR, NEW JACOB LINE,</v>
          </cell>
          <cell r="F1291" t="str">
            <v>HOUSING COMPLEX, OPPOSITE JACOB LINE</v>
          </cell>
          <cell r="G1291" t="str">
            <v>JAM-E-MASJID,</v>
          </cell>
          <cell r="H1291" t="str">
            <v>KARACHI-74400</v>
          </cell>
          <cell r="K1291">
            <v>142</v>
          </cell>
          <cell r="L1291">
            <v>142</v>
          </cell>
          <cell r="M1291">
            <v>0</v>
          </cell>
          <cell r="N1291">
            <v>142</v>
          </cell>
          <cell r="O1291">
            <v>36</v>
          </cell>
          <cell r="P1291">
            <v>28</v>
          </cell>
          <cell r="Q1291">
            <v>78</v>
          </cell>
          <cell r="U1291" t="str">
            <v>M.ARIF</v>
          </cell>
          <cell r="Y1291">
            <v>71</v>
          </cell>
          <cell r="Z1291">
            <v>71</v>
          </cell>
          <cell r="AA1291">
            <v>14</v>
          </cell>
          <cell r="AB1291" t="str">
            <v>Non Filler</v>
          </cell>
          <cell r="AC1291" t="str">
            <v>MRS. ASMA M. ARIF</v>
          </cell>
          <cell r="AE1291">
            <v>71</v>
          </cell>
          <cell r="AF1291">
            <v>71</v>
          </cell>
          <cell r="AG1291">
            <v>14</v>
          </cell>
          <cell r="AH1291" t="str">
            <v>Non Filler</v>
          </cell>
          <cell r="AK1291">
            <v>0</v>
          </cell>
          <cell r="AL1291">
            <v>0</v>
          </cell>
          <cell r="AM1291">
            <v>0</v>
          </cell>
          <cell r="AQ1291">
            <v>0</v>
          </cell>
          <cell r="AR1291">
            <v>0</v>
          </cell>
          <cell r="AS1291">
            <v>0</v>
          </cell>
          <cell r="AX1291" t="e">
            <v>#N/A</v>
          </cell>
          <cell r="AY1291" t="e">
            <v>#N/A</v>
          </cell>
          <cell r="AZ1291" t="e">
            <v>#N/A</v>
          </cell>
          <cell r="BA1291">
            <v>0</v>
          </cell>
        </row>
        <row r="1292">
          <cell r="B1292">
            <v>4360</v>
          </cell>
          <cell r="C1292" t="str">
            <v>MRS.FARIDA</v>
          </cell>
          <cell r="D1292" t="str">
            <v>A.SATTAR</v>
          </cell>
          <cell r="E1292" t="str">
            <v>P-III/2, 1ST FLOOR, NEW JACOB LINE,</v>
          </cell>
          <cell r="F1292" t="str">
            <v>HOUSING COMPLEX, OPP:JACOB LINE,</v>
          </cell>
          <cell r="G1292" t="str">
            <v>JAM-E-MASJID,</v>
          </cell>
          <cell r="H1292" t="str">
            <v>KARACHI-74400.</v>
          </cell>
          <cell r="K1292">
            <v>17</v>
          </cell>
          <cell r="L1292">
            <v>17</v>
          </cell>
          <cell r="M1292">
            <v>0</v>
          </cell>
          <cell r="N1292">
            <v>17</v>
          </cell>
          <cell r="O1292">
            <v>4</v>
          </cell>
          <cell r="P1292">
            <v>4</v>
          </cell>
          <cell r="Q1292">
            <v>9</v>
          </cell>
          <cell r="U1292" t="str">
            <v>MRS.FARIDA</v>
          </cell>
          <cell r="Y1292">
            <v>9</v>
          </cell>
          <cell r="Z1292">
            <v>9</v>
          </cell>
          <cell r="AA1292">
            <v>2</v>
          </cell>
          <cell r="AB1292" t="str">
            <v>Non Filler</v>
          </cell>
          <cell r="AC1292" t="str">
            <v>MALIK BAKHTIAR</v>
          </cell>
          <cell r="AE1292">
            <v>8</v>
          </cell>
          <cell r="AF1292">
            <v>8</v>
          </cell>
          <cell r="AG1292">
            <v>2</v>
          </cell>
          <cell r="AH1292" t="str">
            <v>Non Filler</v>
          </cell>
          <cell r="AK1292">
            <v>0</v>
          </cell>
          <cell r="AL1292">
            <v>0</v>
          </cell>
          <cell r="AM1292">
            <v>0</v>
          </cell>
          <cell r="AQ1292">
            <v>0</v>
          </cell>
          <cell r="AR1292">
            <v>0</v>
          </cell>
          <cell r="AS1292">
            <v>0</v>
          </cell>
          <cell r="AX1292" t="e">
            <v>#N/A</v>
          </cell>
          <cell r="AY1292" t="e">
            <v>#N/A</v>
          </cell>
          <cell r="AZ1292" t="e">
            <v>#N/A</v>
          </cell>
          <cell r="BA1292">
            <v>0</v>
          </cell>
        </row>
        <row r="1293">
          <cell r="B1293">
            <v>4368</v>
          </cell>
          <cell r="C1293" t="str">
            <v>ALMAS</v>
          </cell>
          <cell r="D1293" t="str">
            <v>W/O MOHD HANIF</v>
          </cell>
          <cell r="E1293" t="str">
            <v>FLAT D-1,4TH FLOOR,SAEED CORNER,</v>
          </cell>
          <cell r="F1293" t="str">
            <v>MADINA MASJID,ST-B-1,NEAR NOORANI APPTT,</v>
          </cell>
          <cell r="G1293" t="str">
            <v>KHADDA MARKET,</v>
          </cell>
          <cell r="H1293" t="str">
            <v>KARACHI.</v>
          </cell>
          <cell r="K1293">
            <v>13</v>
          </cell>
          <cell r="L1293">
            <v>13</v>
          </cell>
          <cell r="M1293">
            <v>0</v>
          </cell>
          <cell r="N1293">
            <v>13</v>
          </cell>
          <cell r="O1293">
            <v>3</v>
          </cell>
          <cell r="P1293">
            <v>3</v>
          </cell>
          <cell r="Q1293">
            <v>7</v>
          </cell>
          <cell r="U1293" t="str">
            <v>ALMAS</v>
          </cell>
          <cell r="Y1293">
            <v>13</v>
          </cell>
          <cell r="Z1293">
            <v>13</v>
          </cell>
          <cell r="AA1293">
            <v>3</v>
          </cell>
          <cell r="AB1293" t="str">
            <v>Non Filler</v>
          </cell>
          <cell r="AE1293">
            <v>0</v>
          </cell>
          <cell r="AF1293">
            <v>0</v>
          </cell>
          <cell r="AG1293">
            <v>0</v>
          </cell>
          <cell r="AK1293">
            <v>0</v>
          </cell>
          <cell r="AL1293">
            <v>0</v>
          </cell>
          <cell r="AM1293">
            <v>0</v>
          </cell>
          <cell r="AQ1293">
            <v>0</v>
          </cell>
          <cell r="AR1293">
            <v>0</v>
          </cell>
          <cell r="AS1293">
            <v>0</v>
          </cell>
          <cell r="AX1293" t="e">
            <v>#N/A</v>
          </cell>
          <cell r="AY1293" t="e">
            <v>#N/A</v>
          </cell>
          <cell r="AZ1293" t="e">
            <v>#N/A</v>
          </cell>
          <cell r="BA1293">
            <v>0</v>
          </cell>
        </row>
        <row r="1294">
          <cell r="B1294">
            <v>4393</v>
          </cell>
          <cell r="C1294" t="str">
            <v>SAFIYA</v>
          </cell>
          <cell r="D1294" t="str">
            <v>W/O H.ASHRAF</v>
          </cell>
          <cell r="E1294" t="str">
            <v>FLAT D-1,SAEED CORNER,</v>
          </cell>
          <cell r="F1294" t="str">
            <v>MADINA MASJID,ST-B-1,NEAR NOORANI APPTT,</v>
          </cell>
          <cell r="G1294" t="str">
            <v>KHADDA MARKET,</v>
          </cell>
          <cell r="H1294" t="str">
            <v>KARACHI.</v>
          </cell>
          <cell r="K1294">
            <v>13</v>
          </cell>
          <cell r="L1294">
            <v>13</v>
          </cell>
          <cell r="M1294">
            <v>0</v>
          </cell>
          <cell r="N1294">
            <v>13</v>
          </cell>
          <cell r="O1294">
            <v>3</v>
          </cell>
          <cell r="P1294">
            <v>3</v>
          </cell>
          <cell r="Q1294">
            <v>7</v>
          </cell>
          <cell r="U1294" t="str">
            <v>SAFIYA</v>
          </cell>
          <cell r="Y1294">
            <v>13</v>
          </cell>
          <cell r="Z1294">
            <v>13</v>
          </cell>
          <cell r="AA1294">
            <v>3</v>
          </cell>
          <cell r="AB1294" t="str">
            <v>Non Filler</v>
          </cell>
          <cell r="AE1294">
            <v>0</v>
          </cell>
          <cell r="AF1294">
            <v>0</v>
          </cell>
          <cell r="AG1294">
            <v>0</v>
          </cell>
          <cell r="AK1294">
            <v>0</v>
          </cell>
          <cell r="AL1294">
            <v>0</v>
          </cell>
          <cell r="AM1294">
            <v>0</v>
          </cell>
          <cell r="AQ1294">
            <v>0</v>
          </cell>
          <cell r="AR1294">
            <v>0</v>
          </cell>
          <cell r="AS1294">
            <v>0</v>
          </cell>
          <cell r="AX1294" t="e">
            <v>#N/A</v>
          </cell>
          <cell r="AY1294" t="e">
            <v>#N/A</v>
          </cell>
          <cell r="AZ1294" t="e">
            <v>#N/A</v>
          </cell>
          <cell r="BA1294">
            <v>0</v>
          </cell>
        </row>
        <row r="1295">
          <cell r="B1295">
            <v>4399</v>
          </cell>
          <cell r="C1295" t="str">
            <v>HAJI ASHRAF</v>
          </cell>
          <cell r="D1295" t="str">
            <v>HAJI SULEMAN</v>
          </cell>
          <cell r="E1295" t="str">
            <v>FLAT NO.D-1,4TH FLOOR,SAEED CORNER,</v>
          </cell>
          <cell r="F1295" t="str">
            <v>MADINA MASJID,ST-B-1,NEAR NOORANI APPTT,</v>
          </cell>
          <cell r="G1295" t="str">
            <v>KHADDA MARKET,</v>
          </cell>
          <cell r="H1295" t="str">
            <v>KARACHI.</v>
          </cell>
          <cell r="K1295">
            <v>13</v>
          </cell>
          <cell r="L1295">
            <v>13</v>
          </cell>
          <cell r="M1295">
            <v>0</v>
          </cell>
          <cell r="N1295">
            <v>13</v>
          </cell>
          <cell r="O1295">
            <v>3</v>
          </cell>
          <cell r="P1295">
            <v>3</v>
          </cell>
          <cell r="Q1295">
            <v>7</v>
          </cell>
          <cell r="U1295" t="str">
            <v>HAJI ASHRAF</v>
          </cell>
          <cell r="Y1295">
            <v>13</v>
          </cell>
          <cell r="Z1295">
            <v>13</v>
          </cell>
          <cell r="AA1295">
            <v>3</v>
          </cell>
          <cell r="AB1295" t="str">
            <v>Non Filler</v>
          </cell>
          <cell r="AE1295">
            <v>0</v>
          </cell>
          <cell r="AF1295">
            <v>0</v>
          </cell>
          <cell r="AG1295">
            <v>0</v>
          </cell>
          <cell r="AK1295">
            <v>0</v>
          </cell>
          <cell r="AL1295">
            <v>0</v>
          </cell>
          <cell r="AM1295">
            <v>0</v>
          </cell>
          <cell r="AQ1295">
            <v>0</v>
          </cell>
          <cell r="AR1295">
            <v>0</v>
          </cell>
          <cell r="AS1295">
            <v>0</v>
          </cell>
          <cell r="AX1295" t="e">
            <v>#N/A</v>
          </cell>
          <cell r="AY1295" t="e">
            <v>#N/A</v>
          </cell>
          <cell r="AZ1295" t="e">
            <v>#N/A</v>
          </cell>
          <cell r="BA1295">
            <v>0</v>
          </cell>
        </row>
        <row r="1296">
          <cell r="B1296">
            <v>4405</v>
          </cell>
          <cell r="C1296" t="str">
            <v>MOHAMMAD ZAHOOR</v>
          </cell>
          <cell r="D1296" t="str">
            <v>HAJI KHAIBER DIN</v>
          </cell>
          <cell r="E1296" t="str">
            <v>GARDEN MACHINERY STORE,</v>
          </cell>
          <cell r="F1296" t="str">
            <v>OPPOSIT P.M.A BUILDING,</v>
          </cell>
          <cell r="G1296" t="str">
            <v>SHARAH-E-LIAQUAT,</v>
          </cell>
          <cell r="H1296" t="str">
            <v>KARACHI # 02</v>
          </cell>
          <cell r="K1296">
            <v>26</v>
          </cell>
          <cell r="L1296">
            <v>26</v>
          </cell>
          <cell r="M1296">
            <v>0</v>
          </cell>
          <cell r="N1296">
            <v>26</v>
          </cell>
          <cell r="O1296">
            <v>7</v>
          </cell>
          <cell r="P1296">
            <v>5</v>
          </cell>
          <cell r="Q1296">
            <v>14</v>
          </cell>
          <cell r="U1296" t="str">
            <v>MOHAMMAD ZAHOOR</v>
          </cell>
          <cell r="V1296" t="str">
            <v>4220104722583</v>
          </cell>
          <cell r="Y1296">
            <v>26</v>
          </cell>
          <cell r="Z1296">
            <v>26</v>
          </cell>
          <cell r="AA1296">
            <v>5</v>
          </cell>
          <cell r="AB1296" t="str">
            <v>Non Filler</v>
          </cell>
          <cell r="AE1296">
            <v>0</v>
          </cell>
          <cell r="AF1296">
            <v>0</v>
          </cell>
          <cell r="AG1296">
            <v>0</v>
          </cell>
          <cell r="AK1296">
            <v>0</v>
          </cell>
          <cell r="AL1296">
            <v>0</v>
          </cell>
          <cell r="AM1296">
            <v>0</v>
          </cell>
          <cell r="AQ1296">
            <v>0</v>
          </cell>
          <cell r="AR1296">
            <v>0</v>
          </cell>
          <cell r="AS1296">
            <v>0</v>
          </cell>
          <cell r="AX1296" t="e">
            <v>#N/A</v>
          </cell>
          <cell r="AY1296" t="e">
            <v>#N/A</v>
          </cell>
          <cell r="AZ1296" t="e">
            <v>#N/A</v>
          </cell>
          <cell r="BA1296">
            <v>0</v>
          </cell>
        </row>
        <row r="1297">
          <cell r="B1297">
            <v>4412</v>
          </cell>
          <cell r="C1297" t="str">
            <v>ABDUL REHMAN</v>
          </cell>
          <cell r="D1297" t="str">
            <v>ABDUL JABBAR KHAN</v>
          </cell>
          <cell r="E1297" t="str">
            <v>C/O. ENGR , MANSOOR-A-KHAN,</v>
          </cell>
          <cell r="F1297" t="str">
            <v>7-NASHEMAN PARK HOUSING COLONY,</v>
          </cell>
          <cell r="G1297" t="str">
            <v>CHAKIWALA GATE,</v>
          </cell>
          <cell r="H1297" t="str">
            <v>SHAIKHUPURA-39350.</v>
          </cell>
          <cell r="K1297">
            <v>1956</v>
          </cell>
          <cell r="L1297">
            <v>1956</v>
          </cell>
          <cell r="M1297">
            <v>0</v>
          </cell>
          <cell r="N1297">
            <v>1956</v>
          </cell>
          <cell r="O1297">
            <v>489</v>
          </cell>
          <cell r="P1297">
            <v>391</v>
          </cell>
          <cell r="Q1297">
            <v>1076</v>
          </cell>
          <cell r="U1297" t="str">
            <v>ABDUL REHMAN</v>
          </cell>
          <cell r="V1297" t="str">
            <v>3540416317095</v>
          </cell>
          <cell r="Y1297">
            <v>1956</v>
          </cell>
          <cell r="Z1297">
            <v>1956</v>
          </cell>
          <cell r="AA1297">
            <v>391</v>
          </cell>
          <cell r="AB1297" t="str">
            <v>Non Filler</v>
          </cell>
          <cell r="AE1297">
            <v>0</v>
          </cell>
          <cell r="AF1297">
            <v>0</v>
          </cell>
          <cell r="AG1297">
            <v>0</v>
          </cell>
          <cell r="AK1297">
            <v>0</v>
          </cell>
          <cell r="AL1297">
            <v>0</v>
          </cell>
          <cell r="AM1297">
            <v>0</v>
          </cell>
          <cell r="AQ1297">
            <v>0</v>
          </cell>
          <cell r="AR1297">
            <v>0</v>
          </cell>
          <cell r="AS1297">
            <v>0</v>
          </cell>
          <cell r="AX1297" t="e">
            <v>#N/A</v>
          </cell>
          <cell r="AY1297" t="e">
            <v>#N/A</v>
          </cell>
          <cell r="AZ1297" t="e">
            <v>#N/A</v>
          </cell>
          <cell r="BA1297">
            <v>0</v>
          </cell>
        </row>
        <row r="1298">
          <cell r="B1298">
            <v>4430</v>
          </cell>
          <cell r="C1298" t="str">
            <v>MASOUD UL HASSAN</v>
          </cell>
          <cell r="D1298" t="str">
            <v>SYED SHAMSHAD HUSSAIN</v>
          </cell>
          <cell r="E1298" t="str">
            <v>HOUSE NO.B-16,</v>
          </cell>
          <cell r="F1298" t="str">
            <v>NAZISH HEAVEN,</v>
          </cell>
          <cell r="G1298" t="str">
            <v>GULSHAN-E-IQBAL,BLOCK -11,</v>
          </cell>
          <cell r="H1298" t="str">
            <v>NEAR AGPR OFFICE,KARACHI</v>
          </cell>
          <cell r="K1298">
            <v>657</v>
          </cell>
          <cell r="L1298">
            <v>657</v>
          </cell>
          <cell r="M1298">
            <v>0</v>
          </cell>
          <cell r="N1298">
            <v>657</v>
          </cell>
          <cell r="O1298">
            <v>164</v>
          </cell>
          <cell r="P1298">
            <v>131</v>
          </cell>
          <cell r="Q1298">
            <v>362</v>
          </cell>
          <cell r="U1298" t="str">
            <v>MASOUD UL HASSAN</v>
          </cell>
          <cell r="V1298" t="str">
            <v>4250137843535</v>
          </cell>
          <cell r="Y1298">
            <v>657</v>
          </cell>
          <cell r="Z1298">
            <v>657</v>
          </cell>
          <cell r="AA1298">
            <v>131</v>
          </cell>
          <cell r="AB1298" t="str">
            <v>Non Filler</v>
          </cell>
          <cell r="AE1298">
            <v>0</v>
          </cell>
          <cell r="AF1298">
            <v>0</v>
          </cell>
          <cell r="AG1298">
            <v>0</v>
          </cell>
          <cell r="AK1298">
            <v>0</v>
          </cell>
          <cell r="AL1298">
            <v>0</v>
          </cell>
          <cell r="AM1298">
            <v>0</v>
          </cell>
          <cell r="AQ1298">
            <v>0</v>
          </cell>
          <cell r="AR1298">
            <v>0</v>
          </cell>
          <cell r="AS1298">
            <v>0</v>
          </cell>
          <cell r="AX1298" t="e">
            <v>#N/A</v>
          </cell>
          <cell r="AY1298" t="e">
            <v>#N/A</v>
          </cell>
          <cell r="AZ1298" t="e">
            <v>#N/A</v>
          </cell>
          <cell r="BA1298">
            <v>0</v>
          </cell>
        </row>
        <row r="1299">
          <cell r="B1299">
            <v>4434</v>
          </cell>
          <cell r="C1299" t="str">
            <v>ATHER SIBGHATULLAH</v>
          </cell>
          <cell r="E1299" t="str">
            <v>HOUSE NO.140/16,</v>
          </cell>
          <cell r="F1299" t="str">
            <v>FAISAL COLONY,</v>
          </cell>
          <cell r="G1299" t="str">
            <v>TENCH BHATTA,</v>
          </cell>
          <cell r="H1299" t="str">
            <v>RAWALPINDI CANTT.</v>
          </cell>
          <cell r="K1299">
            <v>744</v>
          </cell>
          <cell r="L1299">
            <v>744</v>
          </cell>
          <cell r="M1299">
            <v>0</v>
          </cell>
          <cell r="N1299">
            <v>744</v>
          </cell>
          <cell r="O1299">
            <v>186</v>
          </cell>
          <cell r="P1299">
            <v>112</v>
          </cell>
          <cell r="Q1299">
            <v>446</v>
          </cell>
          <cell r="U1299" t="str">
            <v>ATHER SIBGHATULLAH</v>
          </cell>
          <cell r="V1299" t="str">
            <v>3740541152133</v>
          </cell>
          <cell r="Y1299">
            <v>744</v>
          </cell>
          <cell r="Z1299">
            <v>744</v>
          </cell>
          <cell r="AA1299">
            <v>112</v>
          </cell>
          <cell r="AB1299" t="str">
            <v>Filler</v>
          </cell>
          <cell r="AE1299">
            <v>0</v>
          </cell>
          <cell r="AF1299">
            <v>0</v>
          </cell>
          <cell r="AG1299">
            <v>0</v>
          </cell>
          <cell r="AK1299">
            <v>0</v>
          </cell>
          <cell r="AL1299">
            <v>0</v>
          </cell>
          <cell r="AM1299">
            <v>0</v>
          </cell>
          <cell r="AQ1299">
            <v>0</v>
          </cell>
          <cell r="AR1299">
            <v>0</v>
          </cell>
          <cell r="AS1299">
            <v>0</v>
          </cell>
          <cell r="AX1299" t="e">
            <v>#N/A</v>
          </cell>
          <cell r="AY1299" t="e">
            <v>#N/A</v>
          </cell>
          <cell r="AZ1299" t="e">
            <v>#N/A</v>
          </cell>
          <cell r="BA1299">
            <v>0</v>
          </cell>
        </row>
        <row r="1300">
          <cell r="B1300">
            <v>4436</v>
          </cell>
          <cell r="C1300" t="str">
            <v>MUHAMMAD JAVAID IQBAL</v>
          </cell>
          <cell r="D1300" t="str">
            <v>CH.MUHAMMAD TUFAIL</v>
          </cell>
          <cell r="E1300" t="str">
            <v>HOUSE NO.135/C,</v>
          </cell>
          <cell r="F1300" t="str">
            <v>SATELLITE TOWN,</v>
          </cell>
          <cell r="H1300" t="str">
            <v>BHAWALPUR.</v>
          </cell>
          <cell r="K1300">
            <v>1956</v>
          </cell>
          <cell r="L1300">
            <v>1956</v>
          </cell>
          <cell r="M1300">
            <v>0</v>
          </cell>
          <cell r="N1300">
            <v>1956</v>
          </cell>
          <cell r="O1300">
            <v>489</v>
          </cell>
          <cell r="P1300">
            <v>293</v>
          </cell>
          <cell r="Q1300">
            <v>1174</v>
          </cell>
          <cell r="U1300" t="str">
            <v>MUHAMMAD JAVAID IQBAL</v>
          </cell>
          <cell r="V1300" t="str">
            <v>3120286338429</v>
          </cell>
          <cell r="Y1300">
            <v>1956</v>
          </cell>
          <cell r="Z1300">
            <v>1956</v>
          </cell>
          <cell r="AA1300">
            <v>293</v>
          </cell>
          <cell r="AB1300" t="str">
            <v>Filler</v>
          </cell>
          <cell r="AE1300">
            <v>0</v>
          </cell>
          <cell r="AF1300">
            <v>0</v>
          </cell>
          <cell r="AG1300">
            <v>0</v>
          </cell>
          <cell r="AK1300">
            <v>0</v>
          </cell>
          <cell r="AL1300">
            <v>0</v>
          </cell>
          <cell r="AM1300">
            <v>0</v>
          </cell>
          <cell r="AQ1300">
            <v>0</v>
          </cell>
          <cell r="AR1300">
            <v>0</v>
          </cell>
          <cell r="AS1300">
            <v>0</v>
          </cell>
          <cell r="AX1300" t="e">
            <v>#N/A</v>
          </cell>
          <cell r="AY1300" t="e">
            <v>#N/A</v>
          </cell>
          <cell r="AZ1300" t="e">
            <v>#N/A</v>
          </cell>
          <cell r="BA1300">
            <v>0</v>
          </cell>
        </row>
        <row r="1301">
          <cell r="B1301">
            <v>4440</v>
          </cell>
          <cell r="C1301" t="str">
            <v>AMNA IQBAL</v>
          </cell>
          <cell r="E1301" t="str">
            <v>GULSHAN-E-IQBAL,</v>
          </cell>
          <cell r="F1301" t="str">
            <v>NOORI STREET,ZERYAB EXTION,</v>
          </cell>
          <cell r="G1301" t="str">
            <v>DURE KAMIL ROAD,FAQIRABAD,</v>
          </cell>
          <cell r="H1301" t="str">
            <v>PESHAWAR.</v>
          </cell>
          <cell r="K1301">
            <v>6530</v>
          </cell>
          <cell r="L1301">
            <v>0</v>
          </cell>
          <cell r="M1301">
            <v>6530</v>
          </cell>
          <cell r="N1301">
            <v>6530</v>
          </cell>
          <cell r="O1301">
            <v>0</v>
          </cell>
          <cell r="P1301">
            <v>1306</v>
          </cell>
          <cell r="Q1301">
            <v>5224</v>
          </cell>
          <cell r="U1301" t="str">
            <v>AMNA IQBAL</v>
          </cell>
          <cell r="V1301" t="str">
            <v>1730198181800</v>
          </cell>
          <cell r="Y1301">
            <v>6530</v>
          </cell>
          <cell r="Z1301">
            <v>6530</v>
          </cell>
          <cell r="AA1301">
            <v>1306</v>
          </cell>
          <cell r="AB1301" t="str">
            <v>Non Filler</v>
          </cell>
          <cell r="AE1301">
            <v>0</v>
          </cell>
          <cell r="AF1301">
            <v>0</v>
          </cell>
          <cell r="AG1301">
            <v>0</v>
          </cell>
          <cell r="AK1301">
            <v>0</v>
          </cell>
          <cell r="AL1301">
            <v>0</v>
          </cell>
          <cell r="AM1301">
            <v>0</v>
          </cell>
          <cell r="AQ1301">
            <v>0</v>
          </cell>
          <cell r="AR1301">
            <v>0</v>
          </cell>
          <cell r="AS1301">
            <v>0</v>
          </cell>
          <cell r="AX1301" t="e">
            <v>#N/A</v>
          </cell>
          <cell r="AY1301" t="e">
            <v>#N/A</v>
          </cell>
          <cell r="AZ1301" t="e">
            <v>#N/A</v>
          </cell>
          <cell r="BA1301">
            <v>0</v>
          </cell>
        </row>
        <row r="1302">
          <cell r="B1302">
            <v>4442</v>
          </cell>
          <cell r="C1302" t="str">
            <v>M.MERAJ NEZAM UDDIN</v>
          </cell>
          <cell r="D1302" t="str">
            <v>M.NEZAM UDDIN</v>
          </cell>
          <cell r="E1302" t="str">
            <v>HOUSE NO.DSU-13,</v>
          </cell>
          <cell r="F1302" t="str">
            <v>PAKISTAN STEEL INDUD. ESTATE,</v>
          </cell>
          <cell r="G1302" t="str">
            <v>BIN QASIM,</v>
          </cell>
          <cell r="H1302" t="str">
            <v>KARACHI.</v>
          </cell>
          <cell r="K1302">
            <v>2606</v>
          </cell>
          <cell r="L1302">
            <v>2606</v>
          </cell>
          <cell r="M1302">
            <v>0</v>
          </cell>
          <cell r="N1302">
            <v>2606</v>
          </cell>
          <cell r="O1302">
            <v>652</v>
          </cell>
          <cell r="P1302">
            <v>521</v>
          </cell>
          <cell r="Q1302">
            <v>1433</v>
          </cell>
          <cell r="U1302" t="str">
            <v>M.MERAJ NEZAM UDDIN</v>
          </cell>
          <cell r="Y1302">
            <v>2606</v>
          </cell>
          <cell r="Z1302">
            <v>2606</v>
          </cell>
          <cell r="AA1302">
            <v>521</v>
          </cell>
          <cell r="AB1302" t="str">
            <v>Non Filler</v>
          </cell>
          <cell r="AE1302">
            <v>0</v>
          </cell>
          <cell r="AF1302">
            <v>0</v>
          </cell>
          <cell r="AG1302">
            <v>0</v>
          </cell>
          <cell r="AK1302">
            <v>0</v>
          </cell>
          <cell r="AL1302">
            <v>0</v>
          </cell>
          <cell r="AM1302">
            <v>0</v>
          </cell>
          <cell r="AQ1302">
            <v>0</v>
          </cell>
          <cell r="AR1302">
            <v>0</v>
          </cell>
          <cell r="AS1302">
            <v>0</v>
          </cell>
          <cell r="AX1302" t="e">
            <v>#N/A</v>
          </cell>
          <cell r="AY1302" t="e">
            <v>#N/A</v>
          </cell>
          <cell r="AZ1302" t="e">
            <v>#N/A</v>
          </cell>
          <cell r="BA1302">
            <v>0</v>
          </cell>
        </row>
        <row r="1303">
          <cell r="B1303">
            <v>4444</v>
          </cell>
          <cell r="C1303" t="str">
            <v>QASIM MOOSA LAWAI</v>
          </cell>
          <cell r="D1303" t="str">
            <v>MOOSA ALI MOHAMMAD LAWAI</v>
          </cell>
          <cell r="E1303" t="str">
            <v>HOUSE NO.160-Q,</v>
          </cell>
          <cell r="F1303" t="str">
            <v>BLOCK-3,</v>
          </cell>
          <cell r="G1303" t="str">
            <v>P.E.C.H.S,</v>
          </cell>
          <cell r="H1303" t="str">
            <v>KARACHI</v>
          </cell>
          <cell r="K1303">
            <v>8361</v>
          </cell>
          <cell r="L1303">
            <v>8361</v>
          </cell>
          <cell r="M1303">
            <v>0</v>
          </cell>
          <cell r="N1303">
            <v>8361</v>
          </cell>
          <cell r="O1303">
            <v>2090</v>
          </cell>
          <cell r="P1303">
            <v>1672</v>
          </cell>
          <cell r="Q1303">
            <v>4599</v>
          </cell>
          <cell r="U1303" t="str">
            <v>QASIM MOOSA LAWAI</v>
          </cell>
          <cell r="Y1303">
            <v>8361</v>
          </cell>
          <cell r="Z1303">
            <v>8361</v>
          </cell>
          <cell r="AA1303">
            <v>1672</v>
          </cell>
          <cell r="AB1303" t="str">
            <v>Non Filler</v>
          </cell>
          <cell r="AE1303">
            <v>0</v>
          </cell>
          <cell r="AF1303">
            <v>0</v>
          </cell>
          <cell r="AG1303">
            <v>0</v>
          </cell>
          <cell r="AK1303">
            <v>0</v>
          </cell>
          <cell r="AL1303">
            <v>0</v>
          </cell>
          <cell r="AM1303">
            <v>0</v>
          </cell>
          <cell r="AQ1303">
            <v>0</v>
          </cell>
          <cell r="AR1303">
            <v>0</v>
          </cell>
          <cell r="AS1303">
            <v>0</v>
          </cell>
          <cell r="AX1303" t="e">
            <v>#N/A</v>
          </cell>
          <cell r="AY1303" t="e">
            <v>#N/A</v>
          </cell>
          <cell r="AZ1303" t="e">
            <v>#N/A</v>
          </cell>
          <cell r="BA1303">
            <v>0</v>
          </cell>
        </row>
        <row r="1304">
          <cell r="B1304">
            <v>4446</v>
          </cell>
          <cell r="C1304" t="str">
            <v>MOHAMMAD MAZHAR KHAN</v>
          </cell>
          <cell r="D1304" t="str">
            <v>MOHAMMAD MUZAFFAR KHAN</v>
          </cell>
          <cell r="E1304" t="str">
            <v>A/2,FAYYAZ PLAZA,</v>
          </cell>
          <cell r="F1304" t="str">
            <v>BLOCK NO.16,</v>
          </cell>
          <cell r="G1304" t="str">
            <v>F.B AREA,</v>
          </cell>
          <cell r="H1304" t="str">
            <v>KARACHI.</v>
          </cell>
          <cell r="K1304">
            <v>391</v>
          </cell>
          <cell r="L1304">
            <v>391</v>
          </cell>
          <cell r="M1304">
            <v>0</v>
          </cell>
          <cell r="N1304">
            <v>391</v>
          </cell>
          <cell r="O1304">
            <v>98</v>
          </cell>
          <cell r="P1304">
            <v>78</v>
          </cell>
          <cell r="Q1304">
            <v>215</v>
          </cell>
          <cell r="U1304" t="str">
            <v>MOHAMMAD MAZHAR KHAN</v>
          </cell>
          <cell r="Y1304">
            <v>391</v>
          </cell>
          <cell r="Z1304">
            <v>391</v>
          </cell>
          <cell r="AA1304">
            <v>78</v>
          </cell>
          <cell r="AB1304" t="str">
            <v>Non Filler</v>
          </cell>
          <cell r="AE1304">
            <v>0</v>
          </cell>
          <cell r="AF1304">
            <v>0</v>
          </cell>
          <cell r="AG1304">
            <v>0</v>
          </cell>
          <cell r="AK1304">
            <v>0</v>
          </cell>
          <cell r="AL1304">
            <v>0</v>
          </cell>
          <cell r="AM1304">
            <v>0</v>
          </cell>
          <cell r="AQ1304">
            <v>0</v>
          </cell>
          <cell r="AR1304">
            <v>0</v>
          </cell>
          <cell r="AS1304">
            <v>0</v>
          </cell>
          <cell r="AX1304" t="e">
            <v>#N/A</v>
          </cell>
          <cell r="AY1304" t="e">
            <v>#N/A</v>
          </cell>
          <cell r="AZ1304" t="e">
            <v>#N/A</v>
          </cell>
          <cell r="BA1304">
            <v>0</v>
          </cell>
        </row>
        <row r="1305">
          <cell r="B1305">
            <v>4447</v>
          </cell>
          <cell r="C1305" t="str">
            <v>MOHAMMAD YOUSUF</v>
          </cell>
          <cell r="D1305" t="str">
            <v>MOHAMMAD EBRAHIM</v>
          </cell>
          <cell r="E1305" t="str">
            <v>SHOP NO.03,ENAYAT MANZIL,</v>
          </cell>
          <cell r="F1305" t="str">
            <v>O.T,9139,</v>
          </cell>
          <cell r="G1305" t="str">
            <v>KHAGHI BAZAR,</v>
          </cell>
          <cell r="H1305" t="str">
            <v>KARACHI,</v>
          </cell>
          <cell r="K1305">
            <v>391</v>
          </cell>
          <cell r="L1305">
            <v>391</v>
          </cell>
          <cell r="M1305">
            <v>0</v>
          </cell>
          <cell r="N1305">
            <v>391</v>
          </cell>
          <cell r="O1305">
            <v>98</v>
          </cell>
          <cell r="P1305">
            <v>78</v>
          </cell>
          <cell r="Q1305">
            <v>215</v>
          </cell>
          <cell r="U1305" t="str">
            <v>MOHAMMAD YOUSUF</v>
          </cell>
          <cell r="V1305" t="str">
            <v>4230171483749</v>
          </cell>
          <cell r="Y1305">
            <v>391</v>
          </cell>
          <cell r="Z1305">
            <v>391</v>
          </cell>
          <cell r="AA1305">
            <v>78</v>
          </cell>
          <cell r="AB1305" t="str">
            <v>Non Filler</v>
          </cell>
          <cell r="AE1305">
            <v>0</v>
          </cell>
          <cell r="AF1305">
            <v>0</v>
          </cell>
          <cell r="AG1305">
            <v>0</v>
          </cell>
          <cell r="AK1305">
            <v>0</v>
          </cell>
          <cell r="AL1305">
            <v>0</v>
          </cell>
          <cell r="AM1305">
            <v>0</v>
          </cell>
          <cell r="AQ1305">
            <v>0</v>
          </cell>
          <cell r="AR1305">
            <v>0</v>
          </cell>
          <cell r="AS1305">
            <v>0</v>
          </cell>
          <cell r="AX1305" t="e">
            <v>#N/A</v>
          </cell>
          <cell r="AY1305" t="e">
            <v>#N/A</v>
          </cell>
          <cell r="AZ1305" t="e">
            <v>#N/A</v>
          </cell>
          <cell r="BA1305">
            <v>0</v>
          </cell>
        </row>
        <row r="1306">
          <cell r="B1306">
            <v>4448</v>
          </cell>
          <cell r="C1306" t="str">
            <v>SAEED AHMAD BAIG</v>
          </cell>
          <cell r="D1306" t="str">
            <v>MIRZA RAFIQ BAIG</v>
          </cell>
          <cell r="E1306" t="str">
            <v>HOUSE NO.V-B,5/10,</v>
          </cell>
          <cell r="F1306" t="str">
            <v>1ST FLOORPAPOSH NAGAR,</v>
          </cell>
          <cell r="G1306" t="str">
            <v>NAZIMABAD NO.5,</v>
          </cell>
          <cell r="H1306" t="str">
            <v>KARACHI.NO.746000</v>
          </cell>
          <cell r="K1306">
            <v>145</v>
          </cell>
          <cell r="L1306">
            <v>145</v>
          </cell>
          <cell r="M1306">
            <v>0</v>
          </cell>
          <cell r="N1306">
            <v>145</v>
          </cell>
          <cell r="O1306">
            <v>36</v>
          </cell>
          <cell r="P1306">
            <v>29</v>
          </cell>
          <cell r="Q1306">
            <v>80</v>
          </cell>
          <cell r="U1306" t="str">
            <v>SAEED AHMAD BAIG</v>
          </cell>
          <cell r="Y1306">
            <v>145</v>
          </cell>
          <cell r="Z1306">
            <v>145</v>
          </cell>
          <cell r="AA1306">
            <v>29</v>
          </cell>
          <cell r="AB1306" t="str">
            <v>Non Filler</v>
          </cell>
          <cell r="AE1306">
            <v>0</v>
          </cell>
          <cell r="AF1306">
            <v>0</v>
          </cell>
          <cell r="AG1306">
            <v>0</v>
          </cell>
          <cell r="AK1306">
            <v>0</v>
          </cell>
          <cell r="AL1306">
            <v>0</v>
          </cell>
          <cell r="AM1306">
            <v>0</v>
          </cell>
          <cell r="AQ1306">
            <v>0</v>
          </cell>
          <cell r="AR1306">
            <v>0</v>
          </cell>
          <cell r="AS1306">
            <v>0</v>
          </cell>
          <cell r="AX1306" t="e">
            <v>#N/A</v>
          </cell>
          <cell r="AY1306" t="e">
            <v>#N/A</v>
          </cell>
          <cell r="AZ1306" t="e">
            <v>#N/A</v>
          </cell>
          <cell r="BA1306">
            <v>0</v>
          </cell>
        </row>
        <row r="1307">
          <cell r="B1307">
            <v>4454</v>
          </cell>
          <cell r="C1307" t="str">
            <v>MALIK BAKHTIAR AZIZ</v>
          </cell>
          <cell r="E1307" t="str">
            <v>SHOP NO.M-211B,JILANI CENTRE</v>
          </cell>
          <cell r="F1307" t="str">
            <v>OPPOSIT MEREWETHER TOWER,</v>
          </cell>
          <cell r="H1307" t="str">
            <v>KARACHI.</v>
          </cell>
          <cell r="K1307">
            <v>24</v>
          </cell>
          <cell r="L1307">
            <v>24</v>
          </cell>
          <cell r="M1307">
            <v>0</v>
          </cell>
          <cell r="N1307">
            <v>24</v>
          </cell>
          <cell r="O1307">
            <v>6</v>
          </cell>
          <cell r="P1307">
            <v>4</v>
          </cell>
          <cell r="Q1307">
            <v>14</v>
          </cell>
          <cell r="U1307" t="str">
            <v>MALIK BAKHTIAR AZIZ</v>
          </cell>
          <cell r="Y1307">
            <v>12</v>
          </cell>
          <cell r="Z1307">
            <v>12</v>
          </cell>
          <cell r="AA1307">
            <v>2</v>
          </cell>
          <cell r="AB1307" t="str">
            <v>Non Filler</v>
          </cell>
          <cell r="AC1307" t="str">
            <v>MRS. BAKHTIAR</v>
          </cell>
          <cell r="AE1307">
            <v>12</v>
          </cell>
          <cell r="AF1307">
            <v>12</v>
          </cell>
          <cell r="AG1307">
            <v>2</v>
          </cell>
          <cell r="AH1307" t="str">
            <v>Non Filler</v>
          </cell>
          <cell r="AK1307">
            <v>0</v>
          </cell>
          <cell r="AL1307">
            <v>0</v>
          </cell>
          <cell r="AM1307">
            <v>0</v>
          </cell>
          <cell r="AQ1307">
            <v>0</v>
          </cell>
          <cell r="AR1307">
            <v>0</v>
          </cell>
          <cell r="AS1307">
            <v>0</v>
          </cell>
          <cell r="AX1307" t="e">
            <v>#N/A</v>
          </cell>
          <cell r="AY1307" t="e">
            <v>#N/A</v>
          </cell>
          <cell r="AZ1307" t="e">
            <v>#N/A</v>
          </cell>
          <cell r="BA1307">
            <v>0</v>
          </cell>
        </row>
        <row r="1308">
          <cell r="B1308">
            <v>4464</v>
          </cell>
          <cell r="C1308" t="str">
            <v>MST. FARAH MASUD</v>
          </cell>
          <cell r="D1308" t="str">
            <v>D/O,W/O MR.</v>
          </cell>
          <cell r="E1308" t="str">
            <v>C/O PARAMOUNT TRADING CO.,</v>
          </cell>
          <cell r="F1308" t="str">
            <v>NADIM CHAMBERS, KATCHI GALI NO.3,</v>
          </cell>
          <cell r="G1308" t="str">
            <v>MARRIOT ROAD,</v>
          </cell>
          <cell r="H1308" t="str">
            <v>KARACHI.</v>
          </cell>
          <cell r="K1308">
            <v>1054</v>
          </cell>
          <cell r="L1308">
            <v>0</v>
          </cell>
          <cell r="M1308">
            <v>1054</v>
          </cell>
          <cell r="N1308">
            <v>1054</v>
          </cell>
          <cell r="O1308">
            <v>0</v>
          </cell>
          <cell r="P1308">
            <v>211</v>
          </cell>
          <cell r="Q1308">
            <v>843</v>
          </cell>
          <cell r="U1308" t="str">
            <v>MST. FARAH MASUD</v>
          </cell>
          <cell r="Y1308">
            <v>1054</v>
          </cell>
          <cell r="Z1308">
            <v>1054</v>
          </cell>
          <cell r="AA1308">
            <v>211</v>
          </cell>
          <cell r="AB1308" t="str">
            <v>Non Filler</v>
          </cell>
          <cell r="AE1308">
            <v>0</v>
          </cell>
          <cell r="AF1308">
            <v>0</v>
          </cell>
          <cell r="AG1308">
            <v>0</v>
          </cell>
          <cell r="AK1308">
            <v>0</v>
          </cell>
          <cell r="AL1308">
            <v>0</v>
          </cell>
          <cell r="AM1308">
            <v>0</v>
          </cell>
          <cell r="AQ1308">
            <v>0</v>
          </cell>
          <cell r="AR1308">
            <v>0</v>
          </cell>
          <cell r="AS1308">
            <v>0</v>
          </cell>
          <cell r="AX1308" t="e">
            <v>#N/A</v>
          </cell>
          <cell r="AY1308" t="e">
            <v>#N/A</v>
          </cell>
          <cell r="AZ1308" t="e">
            <v>#N/A</v>
          </cell>
          <cell r="BA1308">
            <v>0</v>
          </cell>
        </row>
        <row r="1309">
          <cell r="B1309">
            <v>4465</v>
          </cell>
          <cell r="C1309" t="str">
            <v>MR. M. JAMEEL KHAN</v>
          </cell>
          <cell r="D1309" t="str">
            <v>S/O MR.</v>
          </cell>
          <cell r="E1309" t="str">
            <v>C-81, MUHALLA UNIT-7,</v>
          </cell>
          <cell r="F1309" t="str">
            <v>BLOCK-D, LATIFABAD,</v>
          </cell>
          <cell r="G1309" t="str">
            <v>HYDERABAD.</v>
          </cell>
          <cell r="K1309">
            <v>65</v>
          </cell>
          <cell r="L1309">
            <v>0</v>
          </cell>
          <cell r="M1309">
            <v>65</v>
          </cell>
          <cell r="N1309">
            <v>65</v>
          </cell>
          <cell r="O1309">
            <v>0</v>
          </cell>
          <cell r="P1309">
            <v>13</v>
          </cell>
          <cell r="Q1309">
            <v>52</v>
          </cell>
          <cell r="U1309" t="str">
            <v>MR. M. JAMEEL KHAN</v>
          </cell>
          <cell r="Y1309">
            <v>65</v>
          </cell>
          <cell r="Z1309">
            <v>65</v>
          </cell>
          <cell r="AA1309">
            <v>13</v>
          </cell>
          <cell r="AB1309" t="str">
            <v>Non Filler</v>
          </cell>
          <cell r="AE1309">
            <v>0</v>
          </cell>
          <cell r="AF1309">
            <v>0</v>
          </cell>
          <cell r="AG1309">
            <v>0</v>
          </cell>
          <cell r="AK1309">
            <v>0</v>
          </cell>
          <cell r="AL1309">
            <v>0</v>
          </cell>
          <cell r="AM1309">
            <v>0</v>
          </cell>
          <cell r="AQ1309">
            <v>0</v>
          </cell>
          <cell r="AR1309">
            <v>0</v>
          </cell>
          <cell r="AS1309">
            <v>0</v>
          </cell>
          <cell r="AX1309" t="e">
            <v>#N/A</v>
          </cell>
          <cell r="AY1309" t="e">
            <v>#N/A</v>
          </cell>
          <cell r="AZ1309" t="e">
            <v>#N/A</v>
          </cell>
          <cell r="BA1309">
            <v>0</v>
          </cell>
        </row>
        <row r="1310">
          <cell r="B1310">
            <v>4469</v>
          </cell>
          <cell r="C1310" t="str">
            <v>MST. SHAHNILLA BANO</v>
          </cell>
          <cell r="D1310" t="str">
            <v>D/O,W/O MR.</v>
          </cell>
          <cell r="E1310" t="str">
            <v>FLAT NO.304, 3RD FLOOR,</v>
          </cell>
          <cell r="F1310" t="str">
            <v>AHMAD `B  MANSION,</v>
          </cell>
          <cell r="G1310" t="str">
            <v>CHAND BIBI ROAD, NANAKWARA,</v>
          </cell>
          <cell r="H1310" t="str">
            <v>KARACHI.</v>
          </cell>
          <cell r="K1310">
            <v>9</v>
          </cell>
          <cell r="L1310">
            <v>0</v>
          </cell>
          <cell r="M1310">
            <v>9</v>
          </cell>
          <cell r="N1310">
            <v>9</v>
          </cell>
          <cell r="O1310">
            <v>0</v>
          </cell>
          <cell r="P1310">
            <v>2</v>
          </cell>
          <cell r="Q1310">
            <v>7</v>
          </cell>
          <cell r="U1310" t="str">
            <v>MST. SHAHNILLA BANO</v>
          </cell>
          <cell r="Y1310">
            <v>9</v>
          </cell>
          <cell r="Z1310">
            <v>9</v>
          </cell>
          <cell r="AA1310">
            <v>2</v>
          </cell>
          <cell r="AB1310" t="str">
            <v>Non Filler</v>
          </cell>
          <cell r="AE1310">
            <v>0</v>
          </cell>
          <cell r="AF1310">
            <v>0</v>
          </cell>
          <cell r="AG1310">
            <v>0</v>
          </cell>
          <cell r="AK1310">
            <v>0</v>
          </cell>
          <cell r="AL1310">
            <v>0</v>
          </cell>
          <cell r="AM1310">
            <v>0</v>
          </cell>
          <cell r="AQ1310">
            <v>0</v>
          </cell>
          <cell r="AR1310">
            <v>0</v>
          </cell>
          <cell r="AS1310">
            <v>0</v>
          </cell>
          <cell r="AX1310" t="e">
            <v>#N/A</v>
          </cell>
          <cell r="AY1310" t="e">
            <v>#N/A</v>
          </cell>
          <cell r="AZ1310" t="e">
            <v>#N/A</v>
          </cell>
          <cell r="BA1310">
            <v>0</v>
          </cell>
        </row>
        <row r="1311">
          <cell r="B1311">
            <v>4474</v>
          </cell>
          <cell r="C1311" t="str">
            <v>MR. MOHAMMAD IBRAHIM</v>
          </cell>
          <cell r="D1311" t="str">
            <v>S/O MR.</v>
          </cell>
          <cell r="E1311" t="str">
            <v>SHOP NO.03, ENYAT MANZIL,</v>
          </cell>
          <cell r="F1311" t="str">
            <v>O.T.9/39, KAGZI BAZAR,</v>
          </cell>
          <cell r="G1311" t="str">
            <v>KARACHI.</v>
          </cell>
          <cell r="K1311">
            <v>259</v>
          </cell>
          <cell r="L1311">
            <v>0</v>
          </cell>
          <cell r="M1311">
            <v>259</v>
          </cell>
          <cell r="N1311">
            <v>259</v>
          </cell>
          <cell r="O1311">
            <v>0</v>
          </cell>
          <cell r="P1311">
            <v>52</v>
          </cell>
          <cell r="Q1311">
            <v>207</v>
          </cell>
          <cell r="U1311" t="str">
            <v>MR. MOHAMMAD IBRAHIM</v>
          </cell>
          <cell r="Y1311">
            <v>259</v>
          </cell>
          <cell r="Z1311">
            <v>259</v>
          </cell>
          <cell r="AA1311">
            <v>52</v>
          </cell>
          <cell r="AB1311" t="str">
            <v>Non Filler</v>
          </cell>
          <cell r="AE1311">
            <v>0</v>
          </cell>
          <cell r="AF1311">
            <v>0</v>
          </cell>
          <cell r="AG1311">
            <v>0</v>
          </cell>
          <cell r="AK1311">
            <v>0</v>
          </cell>
          <cell r="AL1311">
            <v>0</v>
          </cell>
          <cell r="AM1311">
            <v>0</v>
          </cell>
          <cell r="AQ1311">
            <v>0</v>
          </cell>
          <cell r="AR1311">
            <v>0</v>
          </cell>
          <cell r="AS1311">
            <v>0</v>
          </cell>
          <cell r="AX1311" t="e">
            <v>#N/A</v>
          </cell>
          <cell r="AY1311" t="e">
            <v>#N/A</v>
          </cell>
          <cell r="AZ1311" t="e">
            <v>#N/A</v>
          </cell>
          <cell r="BA1311">
            <v>0</v>
          </cell>
        </row>
        <row r="1312">
          <cell r="B1312">
            <v>4477</v>
          </cell>
          <cell r="C1312" t="str">
            <v>HAJI SULEMAN</v>
          </cell>
          <cell r="E1312" t="str">
            <v>C/O. M. ANUS STORE SHINKA CHAMBER,</v>
          </cell>
          <cell r="F1312" t="str">
            <v>OPP. CHAMBER OF COMMERCE,</v>
          </cell>
          <cell r="G1312" t="str">
            <v>SHAHRAH-E- LIAQAT,</v>
          </cell>
          <cell r="H1312" t="str">
            <v>KARACHI.</v>
          </cell>
          <cell r="K1312">
            <v>29</v>
          </cell>
          <cell r="L1312">
            <v>0</v>
          </cell>
          <cell r="M1312">
            <v>29</v>
          </cell>
          <cell r="N1312">
            <v>29</v>
          </cell>
          <cell r="O1312">
            <v>0</v>
          </cell>
          <cell r="P1312">
            <v>6</v>
          </cell>
          <cell r="Q1312">
            <v>23</v>
          </cell>
          <cell r="U1312" t="str">
            <v>HAJI SULEMAN</v>
          </cell>
          <cell r="Y1312">
            <v>29</v>
          </cell>
          <cell r="Z1312">
            <v>29</v>
          </cell>
          <cell r="AA1312">
            <v>6</v>
          </cell>
          <cell r="AB1312" t="str">
            <v>Non Filler</v>
          </cell>
          <cell r="AE1312">
            <v>0</v>
          </cell>
          <cell r="AF1312">
            <v>0</v>
          </cell>
          <cell r="AG1312">
            <v>0</v>
          </cell>
          <cell r="AK1312">
            <v>0</v>
          </cell>
          <cell r="AL1312">
            <v>0</v>
          </cell>
          <cell r="AM1312">
            <v>0</v>
          </cell>
          <cell r="AQ1312">
            <v>0</v>
          </cell>
          <cell r="AR1312">
            <v>0</v>
          </cell>
          <cell r="AS1312">
            <v>0</v>
          </cell>
          <cell r="AX1312" t="e">
            <v>#N/A</v>
          </cell>
          <cell r="AY1312" t="e">
            <v>#N/A</v>
          </cell>
          <cell r="AZ1312" t="e">
            <v>#N/A</v>
          </cell>
          <cell r="BA1312">
            <v>0</v>
          </cell>
        </row>
        <row r="1313">
          <cell r="B1313">
            <v>4485</v>
          </cell>
          <cell r="C1313" t="str">
            <v>MST. NAFEESA</v>
          </cell>
          <cell r="D1313" t="str">
            <v>D/O,W/O MR.</v>
          </cell>
          <cell r="E1313" t="str">
            <v>327/2, BRITTO ROAD,</v>
          </cell>
          <cell r="F1313" t="str">
            <v>GARDEN EAST,</v>
          </cell>
          <cell r="G1313" t="str">
            <v>KARACHI.</v>
          </cell>
          <cell r="K1313">
            <v>2</v>
          </cell>
          <cell r="L1313">
            <v>0</v>
          </cell>
          <cell r="M1313">
            <v>2</v>
          </cell>
          <cell r="N1313">
            <v>2</v>
          </cell>
          <cell r="O1313">
            <v>0</v>
          </cell>
          <cell r="P1313">
            <v>0</v>
          </cell>
          <cell r="Q1313">
            <v>2</v>
          </cell>
          <cell r="U1313" t="str">
            <v>MST. NAFEESA</v>
          </cell>
          <cell r="Y1313">
            <v>2</v>
          </cell>
          <cell r="Z1313">
            <v>2</v>
          </cell>
          <cell r="AA1313">
            <v>0</v>
          </cell>
          <cell r="AB1313" t="str">
            <v>Non Filler</v>
          </cell>
          <cell r="AE1313">
            <v>0</v>
          </cell>
          <cell r="AF1313">
            <v>0</v>
          </cell>
          <cell r="AG1313">
            <v>0</v>
          </cell>
          <cell r="AK1313">
            <v>0</v>
          </cell>
          <cell r="AL1313">
            <v>0</v>
          </cell>
          <cell r="AM1313">
            <v>0</v>
          </cell>
          <cell r="AQ1313">
            <v>0</v>
          </cell>
          <cell r="AR1313">
            <v>0</v>
          </cell>
          <cell r="AS1313">
            <v>0</v>
          </cell>
          <cell r="AX1313" t="e">
            <v>#N/A</v>
          </cell>
          <cell r="AY1313" t="e">
            <v>#N/A</v>
          </cell>
          <cell r="AZ1313" t="e">
            <v>#N/A</v>
          </cell>
          <cell r="BA1313">
            <v>0</v>
          </cell>
        </row>
        <row r="1314">
          <cell r="B1314">
            <v>4487</v>
          </cell>
          <cell r="C1314" t="str">
            <v>MST. SAIMA SIDDIQI</v>
          </cell>
          <cell r="D1314" t="str">
            <v>D/O,W/O MR.</v>
          </cell>
          <cell r="E1314" t="str">
            <v>B-46/19, ROSHAN BAGH SOCIETY,</v>
          </cell>
          <cell r="F1314" t="str">
            <v>F.B. AREA,</v>
          </cell>
          <cell r="G1314" t="str">
            <v>KARACHI.</v>
          </cell>
          <cell r="K1314">
            <v>1303</v>
          </cell>
          <cell r="L1314">
            <v>0</v>
          </cell>
          <cell r="M1314">
            <v>1303</v>
          </cell>
          <cell r="N1314">
            <v>1303</v>
          </cell>
          <cell r="O1314">
            <v>0</v>
          </cell>
          <cell r="P1314">
            <v>261</v>
          </cell>
          <cell r="Q1314">
            <v>1042</v>
          </cell>
          <cell r="U1314" t="str">
            <v>MST. SAIMA SIDDIQI</v>
          </cell>
          <cell r="V1314" t="str">
            <v>4210114854860</v>
          </cell>
          <cell r="Y1314">
            <v>1303</v>
          </cell>
          <cell r="Z1314">
            <v>1303</v>
          </cell>
          <cell r="AA1314">
            <v>261</v>
          </cell>
          <cell r="AB1314" t="str">
            <v>Non Filler</v>
          </cell>
          <cell r="AE1314">
            <v>0</v>
          </cell>
          <cell r="AF1314">
            <v>0</v>
          </cell>
          <cell r="AG1314">
            <v>0</v>
          </cell>
          <cell r="AK1314">
            <v>0</v>
          </cell>
          <cell r="AL1314">
            <v>0</v>
          </cell>
          <cell r="AM1314">
            <v>0</v>
          </cell>
          <cell r="AQ1314">
            <v>0</v>
          </cell>
          <cell r="AR1314">
            <v>0</v>
          </cell>
          <cell r="AS1314">
            <v>0</v>
          </cell>
          <cell r="AX1314" t="e">
            <v>#N/A</v>
          </cell>
          <cell r="AY1314" t="e">
            <v>#N/A</v>
          </cell>
          <cell r="AZ1314" t="e">
            <v>#N/A</v>
          </cell>
          <cell r="BA1314">
            <v>0</v>
          </cell>
        </row>
        <row r="1315">
          <cell r="B1315">
            <v>4488</v>
          </cell>
          <cell r="C1315" t="str">
            <v>MST. HUMA NADEEM</v>
          </cell>
          <cell r="D1315" t="str">
            <v>D/O,W/O MR.</v>
          </cell>
          <cell r="E1315" t="str">
            <v>A-38, ALLAMA IQBAL TOWN,</v>
          </cell>
          <cell r="F1315" t="str">
            <v>BLOCK "W", NORTH NAZIMABAD,</v>
          </cell>
          <cell r="G1315" t="str">
            <v>KARACHI.</v>
          </cell>
          <cell r="K1315">
            <v>782</v>
          </cell>
          <cell r="L1315">
            <v>0</v>
          </cell>
          <cell r="M1315">
            <v>782</v>
          </cell>
          <cell r="N1315">
            <v>782</v>
          </cell>
          <cell r="O1315">
            <v>0</v>
          </cell>
          <cell r="P1315">
            <v>156</v>
          </cell>
          <cell r="Q1315">
            <v>626</v>
          </cell>
          <cell r="U1315" t="str">
            <v>MST. HUMA NADEEM</v>
          </cell>
          <cell r="Y1315">
            <v>782</v>
          </cell>
          <cell r="Z1315">
            <v>782</v>
          </cell>
          <cell r="AA1315">
            <v>156</v>
          </cell>
          <cell r="AB1315" t="str">
            <v>Non Filler</v>
          </cell>
          <cell r="AE1315">
            <v>0</v>
          </cell>
          <cell r="AF1315">
            <v>0</v>
          </cell>
          <cell r="AG1315">
            <v>0</v>
          </cell>
          <cell r="AK1315">
            <v>0</v>
          </cell>
          <cell r="AL1315">
            <v>0</v>
          </cell>
          <cell r="AM1315">
            <v>0</v>
          </cell>
          <cell r="AQ1315">
            <v>0</v>
          </cell>
          <cell r="AR1315">
            <v>0</v>
          </cell>
          <cell r="AS1315">
            <v>0</v>
          </cell>
          <cell r="AX1315" t="e">
            <v>#N/A</v>
          </cell>
          <cell r="AY1315" t="e">
            <v>#N/A</v>
          </cell>
          <cell r="AZ1315" t="e">
            <v>#N/A</v>
          </cell>
          <cell r="BA1315">
            <v>0</v>
          </cell>
        </row>
        <row r="1316">
          <cell r="B1316">
            <v>4494</v>
          </cell>
          <cell r="C1316" t="str">
            <v>MST. NASREEN</v>
          </cell>
          <cell r="D1316" t="str">
            <v>D/O,W/O MR.</v>
          </cell>
          <cell r="E1316" t="str">
            <v>RAHMAN TRADERS, SHOP NO.A-177,</v>
          </cell>
          <cell r="F1316" t="str">
            <v>LATIF CLOTH MARKET,</v>
          </cell>
          <cell r="G1316" t="str">
            <v>M.A. JINNAH ROAD,</v>
          </cell>
          <cell r="H1316" t="str">
            <v>KARACHI.</v>
          </cell>
          <cell r="K1316">
            <v>8</v>
          </cell>
          <cell r="L1316">
            <v>0</v>
          </cell>
          <cell r="M1316">
            <v>8</v>
          </cell>
          <cell r="N1316">
            <v>8</v>
          </cell>
          <cell r="O1316">
            <v>0</v>
          </cell>
          <cell r="P1316">
            <v>2</v>
          </cell>
          <cell r="Q1316">
            <v>6</v>
          </cell>
          <cell r="U1316" t="str">
            <v>MST. NASREEN</v>
          </cell>
          <cell r="Y1316">
            <v>8</v>
          </cell>
          <cell r="Z1316">
            <v>8</v>
          </cell>
          <cell r="AA1316">
            <v>2</v>
          </cell>
          <cell r="AB1316" t="str">
            <v>Non Filler</v>
          </cell>
          <cell r="AE1316">
            <v>0</v>
          </cell>
          <cell r="AF1316">
            <v>0</v>
          </cell>
          <cell r="AG1316">
            <v>0</v>
          </cell>
          <cell r="AK1316">
            <v>0</v>
          </cell>
          <cell r="AL1316">
            <v>0</v>
          </cell>
          <cell r="AM1316">
            <v>0</v>
          </cell>
          <cell r="AQ1316">
            <v>0</v>
          </cell>
          <cell r="AR1316">
            <v>0</v>
          </cell>
          <cell r="AS1316">
            <v>0</v>
          </cell>
          <cell r="AX1316" t="e">
            <v>#N/A</v>
          </cell>
          <cell r="AY1316" t="e">
            <v>#N/A</v>
          </cell>
          <cell r="AZ1316" t="e">
            <v>#N/A</v>
          </cell>
          <cell r="BA1316">
            <v>0</v>
          </cell>
        </row>
        <row r="1317">
          <cell r="B1317">
            <v>4495</v>
          </cell>
          <cell r="C1317" t="str">
            <v>MR. USMAN A. BAIG</v>
          </cell>
          <cell r="D1317" t="str">
            <v>S/O MR.</v>
          </cell>
          <cell r="E1317" t="str">
            <v>RAHMAN TRADERS, SHOP NO.A-177,</v>
          </cell>
          <cell r="F1317" t="str">
            <v>LATIF CLOTH MARKET,</v>
          </cell>
          <cell r="G1317" t="str">
            <v>M.A. JINNAH ROAD,</v>
          </cell>
          <cell r="H1317" t="str">
            <v>KARACHI.</v>
          </cell>
          <cell r="K1317">
            <v>1</v>
          </cell>
          <cell r="L1317">
            <v>0</v>
          </cell>
          <cell r="M1317">
            <v>1</v>
          </cell>
          <cell r="N1317">
            <v>1</v>
          </cell>
          <cell r="O1317">
            <v>0</v>
          </cell>
          <cell r="P1317">
            <v>0</v>
          </cell>
          <cell r="Q1317">
            <v>1</v>
          </cell>
          <cell r="U1317" t="str">
            <v>MR. USMAN A. BAIG</v>
          </cell>
          <cell r="Y1317">
            <v>1</v>
          </cell>
          <cell r="Z1317">
            <v>1</v>
          </cell>
          <cell r="AA1317">
            <v>0</v>
          </cell>
          <cell r="AB1317" t="str">
            <v>Non Filler</v>
          </cell>
          <cell r="AE1317">
            <v>0</v>
          </cell>
          <cell r="AF1317">
            <v>0</v>
          </cell>
          <cell r="AG1317">
            <v>0</v>
          </cell>
          <cell r="AK1317">
            <v>0</v>
          </cell>
          <cell r="AL1317">
            <v>0</v>
          </cell>
          <cell r="AM1317">
            <v>0</v>
          </cell>
          <cell r="AQ1317">
            <v>0</v>
          </cell>
          <cell r="AR1317">
            <v>0</v>
          </cell>
          <cell r="AS1317">
            <v>0</v>
          </cell>
          <cell r="AX1317" t="e">
            <v>#N/A</v>
          </cell>
          <cell r="AY1317" t="e">
            <v>#N/A</v>
          </cell>
          <cell r="AZ1317" t="e">
            <v>#N/A</v>
          </cell>
          <cell r="BA1317">
            <v>0</v>
          </cell>
        </row>
        <row r="1318">
          <cell r="B1318">
            <v>4496</v>
          </cell>
          <cell r="C1318" t="str">
            <v>MR. JAWED</v>
          </cell>
          <cell r="D1318" t="str">
            <v>S/O MR.</v>
          </cell>
          <cell r="K1318">
            <v>104</v>
          </cell>
          <cell r="L1318">
            <v>0</v>
          </cell>
          <cell r="M1318">
            <v>104</v>
          </cell>
          <cell r="N1318">
            <v>104</v>
          </cell>
          <cell r="O1318">
            <v>0</v>
          </cell>
          <cell r="P1318">
            <v>21</v>
          </cell>
          <cell r="Q1318">
            <v>83</v>
          </cell>
          <cell r="U1318" t="str">
            <v>MR. JAWED</v>
          </cell>
          <cell r="Y1318">
            <v>104</v>
          </cell>
          <cell r="Z1318">
            <v>104</v>
          </cell>
          <cell r="AA1318">
            <v>21</v>
          </cell>
          <cell r="AB1318" t="str">
            <v>Non Filler</v>
          </cell>
          <cell r="AE1318">
            <v>0</v>
          </cell>
          <cell r="AF1318">
            <v>0</v>
          </cell>
          <cell r="AG1318">
            <v>0</v>
          </cell>
          <cell r="AK1318">
            <v>0</v>
          </cell>
          <cell r="AL1318">
            <v>0</v>
          </cell>
          <cell r="AM1318">
            <v>0</v>
          </cell>
          <cell r="AQ1318">
            <v>0</v>
          </cell>
          <cell r="AR1318">
            <v>0</v>
          </cell>
          <cell r="AS1318">
            <v>0</v>
          </cell>
          <cell r="AX1318" t="e">
            <v>#N/A</v>
          </cell>
          <cell r="AY1318" t="e">
            <v>#N/A</v>
          </cell>
          <cell r="AZ1318" t="e">
            <v>#N/A</v>
          </cell>
          <cell r="BA1318">
            <v>0</v>
          </cell>
        </row>
        <row r="1319">
          <cell r="B1319">
            <v>4500</v>
          </cell>
          <cell r="C1319" t="str">
            <v>MR. JAMEEL AHMED</v>
          </cell>
          <cell r="D1319" t="str">
            <v>S/O MR. MOHD. HUSSAIN</v>
          </cell>
          <cell r="E1319" t="str">
            <v>A-60, BLOCK-8,</v>
          </cell>
          <cell r="F1319" t="str">
            <v>NORTH NAZIMABAD,</v>
          </cell>
          <cell r="G1319" t="str">
            <v>KARACHI.</v>
          </cell>
          <cell r="K1319">
            <v>167</v>
          </cell>
          <cell r="L1319">
            <v>0</v>
          </cell>
          <cell r="M1319">
            <v>167</v>
          </cell>
          <cell r="N1319">
            <v>167</v>
          </cell>
          <cell r="O1319">
            <v>0</v>
          </cell>
          <cell r="P1319">
            <v>33</v>
          </cell>
          <cell r="Q1319">
            <v>134</v>
          </cell>
          <cell r="U1319" t="str">
            <v>MR. JAMEEL AHMED</v>
          </cell>
          <cell r="Y1319">
            <v>167</v>
          </cell>
          <cell r="Z1319">
            <v>167</v>
          </cell>
          <cell r="AA1319">
            <v>33</v>
          </cell>
          <cell r="AB1319" t="str">
            <v>Non Filler</v>
          </cell>
          <cell r="AE1319">
            <v>0</v>
          </cell>
          <cell r="AF1319">
            <v>0</v>
          </cell>
          <cell r="AG1319">
            <v>0</v>
          </cell>
          <cell r="AK1319">
            <v>0</v>
          </cell>
          <cell r="AL1319">
            <v>0</v>
          </cell>
          <cell r="AM1319">
            <v>0</v>
          </cell>
          <cell r="AQ1319">
            <v>0</v>
          </cell>
          <cell r="AR1319">
            <v>0</v>
          </cell>
          <cell r="AS1319">
            <v>0</v>
          </cell>
          <cell r="AX1319" t="e">
            <v>#N/A</v>
          </cell>
          <cell r="AY1319" t="e">
            <v>#N/A</v>
          </cell>
          <cell r="AZ1319" t="e">
            <v>#N/A</v>
          </cell>
          <cell r="BA1319">
            <v>0</v>
          </cell>
        </row>
        <row r="1320">
          <cell r="B1320">
            <v>4502</v>
          </cell>
          <cell r="C1320" t="str">
            <v>COMPANY SECRETARY</v>
          </cell>
          <cell r="D1320" t="str">
            <v>(TRUSTEE TO THE RIGHT (R-1) FRACTION)</v>
          </cell>
          <cell r="E1320" t="str">
            <v>PLASTOBAG LIMITED</v>
          </cell>
          <cell r="F1320" t="str">
            <v>603, MUHAMMADI HOUSE,</v>
          </cell>
          <cell r="G1320" t="str">
            <v>I.I. CHUNDRIGAR ROAD, KARACHI.</v>
          </cell>
          <cell r="K1320">
            <v>1043</v>
          </cell>
          <cell r="L1320">
            <v>0</v>
          </cell>
          <cell r="M1320">
            <v>1043</v>
          </cell>
          <cell r="N1320">
            <v>1043</v>
          </cell>
          <cell r="O1320">
            <v>0</v>
          </cell>
          <cell r="P1320">
            <v>209</v>
          </cell>
          <cell r="Q1320">
            <v>834</v>
          </cell>
          <cell r="U1320" t="str">
            <v>COMPANY SECRETARY</v>
          </cell>
          <cell r="Y1320">
            <v>1043</v>
          </cell>
          <cell r="Z1320">
            <v>1043</v>
          </cell>
          <cell r="AA1320">
            <v>209</v>
          </cell>
          <cell r="AB1320" t="str">
            <v>Non Filler</v>
          </cell>
          <cell r="AE1320">
            <v>0</v>
          </cell>
          <cell r="AF1320">
            <v>0</v>
          </cell>
          <cell r="AG1320">
            <v>0</v>
          </cell>
          <cell r="AK1320">
            <v>0</v>
          </cell>
          <cell r="AL1320">
            <v>0</v>
          </cell>
          <cell r="AM1320">
            <v>0</v>
          </cell>
          <cell r="AQ1320">
            <v>0</v>
          </cell>
          <cell r="AR1320">
            <v>0</v>
          </cell>
          <cell r="AS1320">
            <v>0</v>
          </cell>
          <cell r="AX1320" t="e">
            <v>#N/A</v>
          </cell>
          <cell r="AY1320" t="e">
            <v>#N/A</v>
          </cell>
          <cell r="AZ1320" t="e">
            <v>#N/A</v>
          </cell>
          <cell r="BA1320">
            <v>0</v>
          </cell>
        </row>
        <row r="1321">
          <cell r="B1321">
            <v>4510</v>
          </cell>
          <cell r="C1321" t="str">
            <v>MR. MOHAMMAD MANSOOR</v>
          </cell>
          <cell r="D1321" t="str">
            <v>S/O MR. M. ZAHOOR</v>
          </cell>
          <cell r="E1321" t="str">
            <v>GOLDEN MASHINERY STORE,</v>
          </cell>
          <cell r="F1321" t="str">
            <v>OPPOSIT P. M. A BUILDING,</v>
          </cell>
          <cell r="G1321" t="str">
            <v>SHARAH-E-LIAQUAT,</v>
          </cell>
          <cell r="H1321" t="str">
            <v>KARACHI.</v>
          </cell>
          <cell r="K1321">
            <v>2</v>
          </cell>
          <cell r="L1321">
            <v>2</v>
          </cell>
          <cell r="M1321">
            <v>0</v>
          </cell>
          <cell r="N1321">
            <v>2</v>
          </cell>
          <cell r="O1321">
            <v>1</v>
          </cell>
          <cell r="P1321">
            <v>0</v>
          </cell>
          <cell r="Q1321">
            <v>1</v>
          </cell>
          <cell r="U1321" t="str">
            <v>MR. MOHAMMAD MANSOOR</v>
          </cell>
          <cell r="Y1321">
            <v>2</v>
          </cell>
          <cell r="Z1321">
            <v>2</v>
          </cell>
          <cell r="AA1321">
            <v>0</v>
          </cell>
          <cell r="AB1321" t="str">
            <v>Non Filler</v>
          </cell>
          <cell r="AE1321">
            <v>0</v>
          </cell>
          <cell r="AF1321">
            <v>0</v>
          </cell>
          <cell r="AG1321">
            <v>0</v>
          </cell>
          <cell r="AK1321">
            <v>0</v>
          </cell>
          <cell r="AL1321">
            <v>0</v>
          </cell>
          <cell r="AM1321">
            <v>0</v>
          </cell>
          <cell r="AQ1321">
            <v>0</v>
          </cell>
          <cell r="AR1321">
            <v>0</v>
          </cell>
          <cell r="AS1321">
            <v>0</v>
          </cell>
          <cell r="AX1321" t="e">
            <v>#N/A</v>
          </cell>
          <cell r="AY1321" t="e">
            <v>#N/A</v>
          </cell>
          <cell r="AZ1321" t="e">
            <v>#N/A</v>
          </cell>
          <cell r="BA1321">
            <v>0</v>
          </cell>
        </row>
        <row r="1322">
          <cell r="B1322">
            <v>4511</v>
          </cell>
          <cell r="C1322" t="str">
            <v>MRS. HALEEMA BAI</v>
          </cell>
          <cell r="D1322" t="str">
            <v>W/O MR. M. ZAKARIA</v>
          </cell>
          <cell r="E1322" t="str">
            <v>M/R 5/45 GREEN HOUSE,</v>
          </cell>
          <cell r="F1322" t="str">
            <v>1ST FLOOR ALI AKBER STREET,</v>
          </cell>
          <cell r="G1322" t="str">
            <v>THANAI LANE MITHADER,</v>
          </cell>
          <cell r="H1322" t="str">
            <v>KARACHI.</v>
          </cell>
          <cell r="K1322">
            <v>655</v>
          </cell>
          <cell r="L1322">
            <v>655</v>
          </cell>
          <cell r="M1322">
            <v>0</v>
          </cell>
          <cell r="N1322">
            <v>655</v>
          </cell>
          <cell r="O1322">
            <v>164</v>
          </cell>
          <cell r="P1322">
            <v>131</v>
          </cell>
          <cell r="Q1322">
            <v>360</v>
          </cell>
          <cell r="U1322" t="str">
            <v>MRS. HALEEMA BAI</v>
          </cell>
          <cell r="Y1322">
            <v>655</v>
          </cell>
          <cell r="Z1322">
            <v>655</v>
          </cell>
          <cell r="AA1322">
            <v>131</v>
          </cell>
          <cell r="AB1322" t="str">
            <v>Non Filler</v>
          </cell>
          <cell r="AE1322">
            <v>0</v>
          </cell>
          <cell r="AF1322">
            <v>0</v>
          </cell>
          <cell r="AG1322">
            <v>0</v>
          </cell>
          <cell r="AK1322">
            <v>0</v>
          </cell>
          <cell r="AL1322">
            <v>0</v>
          </cell>
          <cell r="AM1322">
            <v>0</v>
          </cell>
          <cell r="AQ1322">
            <v>0</v>
          </cell>
          <cell r="AR1322">
            <v>0</v>
          </cell>
          <cell r="AS1322">
            <v>0</v>
          </cell>
          <cell r="AX1322" t="e">
            <v>#N/A</v>
          </cell>
          <cell r="AY1322" t="e">
            <v>#N/A</v>
          </cell>
          <cell r="AZ1322" t="e">
            <v>#N/A</v>
          </cell>
          <cell r="BA1322">
            <v>0</v>
          </cell>
        </row>
        <row r="1323">
          <cell r="B1323">
            <v>4512</v>
          </cell>
          <cell r="C1323" t="str">
            <v>MR. AHRAR HUSSAIN</v>
          </cell>
          <cell r="D1323" t="str">
            <v>S/O M. HASHIM (LATE)</v>
          </cell>
          <cell r="E1323" t="str">
            <v>L-597,</v>
          </cell>
          <cell r="F1323" t="str">
            <v>SECTOR 5C-3,</v>
          </cell>
          <cell r="G1323" t="str">
            <v>NORTH KARACHI,</v>
          </cell>
          <cell r="H1323" t="str">
            <v>KARACHI.</v>
          </cell>
          <cell r="K1323">
            <v>7</v>
          </cell>
          <cell r="L1323">
            <v>7</v>
          </cell>
          <cell r="M1323">
            <v>0</v>
          </cell>
          <cell r="N1323">
            <v>7</v>
          </cell>
          <cell r="O1323">
            <v>2</v>
          </cell>
          <cell r="P1323">
            <v>1</v>
          </cell>
          <cell r="Q1323">
            <v>4</v>
          </cell>
          <cell r="U1323" t="str">
            <v>MR. AHRAR HUSSAIN</v>
          </cell>
          <cell r="V1323" t="str">
            <v>4210116806417</v>
          </cell>
          <cell r="Y1323">
            <v>7</v>
          </cell>
          <cell r="Z1323">
            <v>7</v>
          </cell>
          <cell r="AA1323">
            <v>1</v>
          </cell>
          <cell r="AB1323" t="str">
            <v>Non Filler</v>
          </cell>
          <cell r="AE1323">
            <v>0</v>
          </cell>
          <cell r="AF1323">
            <v>0</v>
          </cell>
          <cell r="AG1323">
            <v>0</v>
          </cell>
          <cell r="AK1323">
            <v>0</v>
          </cell>
          <cell r="AL1323">
            <v>0</v>
          </cell>
          <cell r="AM1323">
            <v>0</v>
          </cell>
          <cell r="AQ1323">
            <v>0</v>
          </cell>
          <cell r="AR1323">
            <v>0</v>
          </cell>
          <cell r="AS1323">
            <v>0</v>
          </cell>
          <cell r="AX1323" t="e">
            <v>#N/A</v>
          </cell>
          <cell r="AY1323" t="e">
            <v>#N/A</v>
          </cell>
          <cell r="AZ1323" t="e">
            <v>#N/A</v>
          </cell>
          <cell r="BA1323">
            <v>0</v>
          </cell>
        </row>
        <row r="1324">
          <cell r="B1324">
            <v>4515</v>
          </cell>
          <cell r="C1324" t="str">
            <v>MRS. RABIA SAEED</v>
          </cell>
          <cell r="D1324" t="str">
            <v>W/O MR. SAEED AHMED</v>
          </cell>
          <cell r="E1324" t="str">
            <v>H.NO. L-6/8,BLOCK-3A,</v>
          </cell>
          <cell r="F1324" t="str">
            <v>GULISTAN-E-JOUHAR,</v>
          </cell>
          <cell r="H1324" t="str">
            <v>KARACHI-75290</v>
          </cell>
          <cell r="K1324">
            <v>1</v>
          </cell>
          <cell r="L1324">
            <v>1</v>
          </cell>
          <cell r="M1324">
            <v>0</v>
          </cell>
          <cell r="N1324">
            <v>1</v>
          </cell>
          <cell r="O1324">
            <v>0</v>
          </cell>
          <cell r="P1324">
            <v>0</v>
          </cell>
          <cell r="Q1324">
            <v>1</v>
          </cell>
          <cell r="U1324" t="str">
            <v>MRS. RABIA SAEED</v>
          </cell>
          <cell r="V1324" t="str">
            <v>4220102962238</v>
          </cell>
          <cell r="Y1324">
            <v>1</v>
          </cell>
          <cell r="Z1324">
            <v>1</v>
          </cell>
          <cell r="AA1324">
            <v>0</v>
          </cell>
          <cell r="AB1324" t="str">
            <v>Non Filler</v>
          </cell>
          <cell r="AC1324" t="str">
            <v>MR. SAEED AHMED</v>
          </cell>
          <cell r="AE1324">
            <v>0</v>
          </cell>
          <cell r="AF1324">
            <v>0</v>
          </cell>
          <cell r="AG1324">
            <v>0</v>
          </cell>
          <cell r="AH1324" t="str">
            <v>Non Filler</v>
          </cell>
          <cell r="AK1324">
            <v>0</v>
          </cell>
          <cell r="AL1324">
            <v>0</v>
          </cell>
          <cell r="AM1324">
            <v>0</v>
          </cell>
          <cell r="AQ1324">
            <v>0</v>
          </cell>
          <cell r="AR1324">
            <v>0</v>
          </cell>
          <cell r="AS1324">
            <v>0</v>
          </cell>
          <cell r="AX1324" t="e">
            <v>#N/A</v>
          </cell>
          <cell r="AY1324" t="e">
            <v>#N/A</v>
          </cell>
          <cell r="AZ1324" t="e">
            <v>#N/A</v>
          </cell>
          <cell r="BA1324">
            <v>0</v>
          </cell>
        </row>
        <row r="1325">
          <cell r="B1325">
            <v>4517</v>
          </cell>
          <cell r="C1325" t="str">
            <v>MR. MUHAMMAD HAROON</v>
          </cell>
          <cell r="D1325" t="str">
            <v>S/O MR. HAFIZ MUHAMMAD ISMAIL</v>
          </cell>
          <cell r="E1325" t="str">
            <v>C/O PARAMOUNT TRADING CO.,</v>
          </cell>
          <cell r="F1325" t="str">
            <v>NADEEM CHAMBER,</v>
          </cell>
          <cell r="G1325" t="str">
            <v>KATCHI GALI NO. 3, MARRIOT ROAD,</v>
          </cell>
          <cell r="H1325" t="str">
            <v>KARACHI-74000</v>
          </cell>
          <cell r="K1325">
            <v>180</v>
          </cell>
          <cell r="L1325">
            <v>180</v>
          </cell>
          <cell r="M1325">
            <v>0</v>
          </cell>
          <cell r="N1325">
            <v>180</v>
          </cell>
          <cell r="O1325">
            <v>45</v>
          </cell>
          <cell r="P1325">
            <v>27</v>
          </cell>
          <cell r="Q1325">
            <v>108</v>
          </cell>
          <cell r="U1325" t="str">
            <v>MR. MUHAMMAD HAROON</v>
          </cell>
          <cell r="V1325" t="str">
            <v>4220156394087</v>
          </cell>
          <cell r="Y1325">
            <v>180</v>
          </cell>
          <cell r="Z1325">
            <v>180</v>
          </cell>
          <cell r="AA1325">
            <v>27</v>
          </cell>
          <cell r="AB1325" t="str">
            <v>Filler</v>
          </cell>
          <cell r="AE1325">
            <v>0</v>
          </cell>
          <cell r="AF1325">
            <v>0</v>
          </cell>
          <cell r="AG1325">
            <v>0</v>
          </cell>
          <cell r="AK1325">
            <v>0</v>
          </cell>
          <cell r="AL1325">
            <v>0</v>
          </cell>
          <cell r="AM1325">
            <v>0</v>
          </cell>
          <cell r="AQ1325">
            <v>0</v>
          </cell>
          <cell r="AR1325">
            <v>0</v>
          </cell>
          <cell r="AS1325">
            <v>0</v>
          </cell>
          <cell r="AX1325" t="e">
            <v>#N/A</v>
          </cell>
          <cell r="AY1325" t="e">
            <v>#N/A</v>
          </cell>
          <cell r="AZ1325" t="e">
            <v>#N/A</v>
          </cell>
          <cell r="BA1325">
            <v>0</v>
          </cell>
        </row>
        <row r="1326">
          <cell r="B1326">
            <v>4518</v>
          </cell>
          <cell r="C1326" t="str">
            <v>MR. FARID AHMED</v>
          </cell>
          <cell r="D1326" t="str">
            <v>S/O MR. MUHAMMAD BARKAT</v>
          </cell>
          <cell r="E1326" t="str">
            <v>HOUSE NO. 268, STREET NO.9,</v>
          </cell>
          <cell r="F1326" t="str">
            <v>REHMAN TOWN, PHULELI,</v>
          </cell>
          <cell r="G1326" t="str">
            <v>HYDERABAD.</v>
          </cell>
          <cell r="K1326">
            <v>177</v>
          </cell>
          <cell r="L1326">
            <v>177</v>
          </cell>
          <cell r="M1326">
            <v>0</v>
          </cell>
          <cell r="N1326">
            <v>177</v>
          </cell>
          <cell r="O1326">
            <v>44</v>
          </cell>
          <cell r="P1326">
            <v>35</v>
          </cell>
          <cell r="Q1326">
            <v>98</v>
          </cell>
          <cell r="U1326" t="str">
            <v>MR. FARID AHMED</v>
          </cell>
          <cell r="V1326" t="str">
            <v>4130360104769</v>
          </cell>
          <cell r="Y1326">
            <v>177</v>
          </cell>
          <cell r="Z1326">
            <v>177</v>
          </cell>
          <cell r="AA1326">
            <v>35</v>
          </cell>
          <cell r="AB1326" t="str">
            <v>Non Filler</v>
          </cell>
          <cell r="AE1326">
            <v>0</v>
          </cell>
          <cell r="AF1326">
            <v>0</v>
          </cell>
          <cell r="AG1326">
            <v>0</v>
          </cell>
          <cell r="AK1326">
            <v>0</v>
          </cell>
          <cell r="AL1326">
            <v>0</v>
          </cell>
          <cell r="AM1326">
            <v>0</v>
          </cell>
          <cell r="AQ1326">
            <v>0</v>
          </cell>
          <cell r="AR1326">
            <v>0</v>
          </cell>
          <cell r="AS1326">
            <v>0</v>
          </cell>
          <cell r="AX1326" t="e">
            <v>#N/A</v>
          </cell>
          <cell r="AY1326" t="e">
            <v>#N/A</v>
          </cell>
          <cell r="AZ1326" t="e">
            <v>#N/A</v>
          </cell>
          <cell r="BA1326">
            <v>0</v>
          </cell>
        </row>
        <row r="1327">
          <cell r="B1327">
            <v>4519</v>
          </cell>
          <cell r="C1327" t="str">
            <v>MRS. FOUZIA BANO</v>
          </cell>
          <cell r="D1327" t="str">
            <v>W/O MR. M. AMAER</v>
          </cell>
          <cell r="E1327" t="str">
            <v>AL-REHMAN MARKET,</v>
          </cell>
          <cell r="F1327" t="str">
            <v>FLAT NO. 202,2ND FLOOR,</v>
          </cell>
          <cell r="G1327" t="str">
            <v>O.T.-7/59,BOMBAY BAZAR,</v>
          </cell>
          <cell r="H1327" t="str">
            <v>KARACHI.</v>
          </cell>
          <cell r="K1327">
            <v>7</v>
          </cell>
          <cell r="L1327">
            <v>7</v>
          </cell>
          <cell r="M1327">
            <v>0</v>
          </cell>
          <cell r="N1327">
            <v>7</v>
          </cell>
          <cell r="O1327">
            <v>2</v>
          </cell>
          <cell r="P1327">
            <v>1</v>
          </cell>
          <cell r="Q1327">
            <v>4</v>
          </cell>
          <cell r="U1327" t="str">
            <v>MRS. FOUZIA BANO</v>
          </cell>
          <cell r="V1327" t="str">
            <v>4230107639928</v>
          </cell>
          <cell r="Y1327">
            <v>7</v>
          </cell>
          <cell r="Z1327">
            <v>7</v>
          </cell>
          <cell r="AA1327">
            <v>1</v>
          </cell>
          <cell r="AB1327" t="str">
            <v>Non Filler</v>
          </cell>
          <cell r="AE1327">
            <v>0</v>
          </cell>
          <cell r="AF1327">
            <v>0</v>
          </cell>
          <cell r="AG1327">
            <v>0</v>
          </cell>
          <cell r="AK1327">
            <v>0</v>
          </cell>
          <cell r="AL1327">
            <v>0</v>
          </cell>
          <cell r="AM1327">
            <v>0</v>
          </cell>
          <cell r="AQ1327">
            <v>0</v>
          </cell>
          <cell r="AR1327">
            <v>0</v>
          </cell>
          <cell r="AS1327">
            <v>0</v>
          </cell>
          <cell r="AX1327" t="e">
            <v>#N/A</v>
          </cell>
          <cell r="AY1327" t="e">
            <v>#N/A</v>
          </cell>
          <cell r="AZ1327" t="e">
            <v>#N/A</v>
          </cell>
          <cell r="BA1327">
            <v>0</v>
          </cell>
        </row>
        <row r="1328">
          <cell r="B1328">
            <v>4520</v>
          </cell>
          <cell r="C1328" t="str">
            <v>MR. NOMAN</v>
          </cell>
          <cell r="D1328" t="str">
            <v>S/O MR. ABDUL MAJEED</v>
          </cell>
          <cell r="E1328" t="str">
            <v>AL-REHMAN MARKET,</v>
          </cell>
          <cell r="F1328" t="str">
            <v>FLAT NO. 202,2ND FLOOR,</v>
          </cell>
          <cell r="G1328" t="str">
            <v>O.T.-7/59,BOMBAY BAZAR,</v>
          </cell>
          <cell r="H1328" t="str">
            <v>KARACHI.</v>
          </cell>
          <cell r="K1328">
            <v>12</v>
          </cell>
          <cell r="L1328">
            <v>12</v>
          </cell>
          <cell r="M1328">
            <v>0</v>
          </cell>
          <cell r="N1328">
            <v>12</v>
          </cell>
          <cell r="O1328">
            <v>3</v>
          </cell>
          <cell r="P1328">
            <v>2</v>
          </cell>
          <cell r="Q1328">
            <v>7</v>
          </cell>
          <cell r="U1328" t="str">
            <v>MR. NOMAN</v>
          </cell>
          <cell r="V1328" t="str">
            <v>4230158317463</v>
          </cell>
          <cell r="Y1328">
            <v>12</v>
          </cell>
          <cell r="Z1328">
            <v>12</v>
          </cell>
          <cell r="AA1328">
            <v>2</v>
          </cell>
          <cell r="AB1328" t="str">
            <v>Non Filler</v>
          </cell>
          <cell r="AE1328">
            <v>0</v>
          </cell>
          <cell r="AF1328">
            <v>0</v>
          </cell>
          <cell r="AG1328">
            <v>0</v>
          </cell>
          <cell r="AK1328">
            <v>0</v>
          </cell>
          <cell r="AL1328">
            <v>0</v>
          </cell>
          <cell r="AM1328">
            <v>0</v>
          </cell>
          <cell r="AQ1328">
            <v>0</v>
          </cell>
          <cell r="AR1328">
            <v>0</v>
          </cell>
          <cell r="AS1328">
            <v>0</v>
          </cell>
          <cell r="AX1328" t="e">
            <v>#N/A</v>
          </cell>
          <cell r="AY1328" t="e">
            <v>#N/A</v>
          </cell>
          <cell r="AZ1328" t="e">
            <v>#N/A</v>
          </cell>
          <cell r="BA1328">
            <v>0</v>
          </cell>
        </row>
        <row r="1329">
          <cell r="B1329">
            <v>4521</v>
          </cell>
          <cell r="C1329" t="str">
            <v>MR. MOHAMMAD HAROON DAWAWALA</v>
          </cell>
          <cell r="D1329" t="str">
            <v>S/O MR. MOHAMMAD ISMAIL DAWAWALA</v>
          </cell>
          <cell r="E1329" t="str">
            <v>C/O PARAMOUNT TRADING CO.,</v>
          </cell>
          <cell r="F1329" t="str">
            <v>NADEEM CHAMBER,</v>
          </cell>
          <cell r="G1329" t="str">
            <v>KATCHI GALI NO.3, MARRIOT ROAD,</v>
          </cell>
          <cell r="H1329" t="str">
            <v>KARACHI-74000</v>
          </cell>
          <cell r="K1329">
            <v>115</v>
          </cell>
          <cell r="L1329">
            <v>115</v>
          </cell>
          <cell r="M1329">
            <v>0</v>
          </cell>
          <cell r="N1329">
            <v>115</v>
          </cell>
          <cell r="O1329">
            <v>29</v>
          </cell>
          <cell r="P1329">
            <v>17</v>
          </cell>
          <cell r="Q1329">
            <v>69</v>
          </cell>
          <cell r="U1329" t="str">
            <v>MR. MOHAMMAD HAROON DAWAWALA</v>
          </cell>
          <cell r="V1329" t="str">
            <v>4220156394087</v>
          </cell>
          <cell r="Y1329">
            <v>115</v>
          </cell>
          <cell r="Z1329">
            <v>115</v>
          </cell>
          <cell r="AA1329">
            <v>17</v>
          </cell>
          <cell r="AB1329" t="str">
            <v>Filler</v>
          </cell>
          <cell r="AE1329">
            <v>0</v>
          </cell>
          <cell r="AF1329">
            <v>0</v>
          </cell>
          <cell r="AG1329">
            <v>0</v>
          </cell>
          <cell r="AK1329">
            <v>0</v>
          </cell>
          <cell r="AL1329">
            <v>0</v>
          </cell>
          <cell r="AM1329">
            <v>0</v>
          </cell>
          <cell r="AQ1329">
            <v>0</v>
          </cell>
          <cell r="AR1329">
            <v>0</v>
          </cell>
          <cell r="AS1329">
            <v>0</v>
          </cell>
          <cell r="AX1329" t="e">
            <v>#N/A</v>
          </cell>
          <cell r="AY1329" t="e">
            <v>#N/A</v>
          </cell>
          <cell r="AZ1329" t="e">
            <v>#N/A</v>
          </cell>
          <cell r="BA1329">
            <v>0</v>
          </cell>
        </row>
        <row r="1330">
          <cell r="B1330">
            <v>4522</v>
          </cell>
          <cell r="C1330" t="str">
            <v>MR. ZAHID RAZA KHAN</v>
          </cell>
          <cell r="D1330"/>
          <cell r="E1330" t="str">
            <v>25-C, NEW MUSLIM TOWN,</v>
          </cell>
          <cell r="F1330" t="str">
            <v>LAHORE.</v>
          </cell>
          <cell r="G1330"/>
          <cell r="H1330"/>
          <cell r="I1330"/>
          <cell r="J1330"/>
          <cell r="K1330">
            <v>1814</v>
          </cell>
          <cell r="L1330">
            <v>1814</v>
          </cell>
          <cell r="M1330">
            <v>0</v>
          </cell>
          <cell r="N1330">
            <v>1814</v>
          </cell>
          <cell r="O1330">
            <v>454</v>
          </cell>
          <cell r="P1330">
            <v>363</v>
          </cell>
          <cell r="Q1330">
            <v>997</v>
          </cell>
          <cell r="R1330"/>
          <cell r="S1330"/>
          <cell r="T1330"/>
          <cell r="U1330" t="str">
            <v>MR. ZAHID RAZA KHAN</v>
          </cell>
          <cell r="V1330"/>
          <cell r="W1330"/>
          <cell r="X1330"/>
          <cell r="Y1330">
            <v>1814</v>
          </cell>
          <cell r="Z1330">
            <v>1814</v>
          </cell>
          <cell r="AA1330">
            <v>363</v>
          </cell>
          <cell r="AB1330" t="str">
            <v>Non Filler</v>
          </cell>
          <cell r="AC1330"/>
          <cell r="AD1330"/>
          <cell r="AE1330">
            <v>0</v>
          </cell>
          <cell r="AF1330">
            <v>0</v>
          </cell>
          <cell r="AG1330">
            <v>0</v>
          </cell>
          <cell r="AH1330"/>
          <cell r="AI1330"/>
          <cell r="AJ1330"/>
          <cell r="AK1330">
            <v>0</v>
          </cell>
          <cell r="AL1330">
            <v>0</v>
          </cell>
          <cell r="AM1330">
            <v>0</v>
          </cell>
          <cell r="AN1330"/>
          <cell r="AO1330"/>
          <cell r="AP1330"/>
          <cell r="AQ1330">
            <v>0</v>
          </cell>
          <cell r="AR1330">
            <v>0</v>
          </cell>
          <cell r="AS1330">
            <v>0</v>
          </cell>
          <cell r="AT1330"/>
          <cell r="AU1330"/>
          <cell r="AV1330"/>
          <cell r="AW1330"/>
          <cell r="AX1330" t="e">
            <v>#N/A</v>
          </cell>
          <cell r="AY1330" t="e">
            <v>#N/A</v>
          </cell>
          <cell r="AZ1330" t="e">
            <v>#N/A</v>
          </cell>
          <cell r="BA1330">
            <v>0</v>
          </cell>
        </row>
        <row r="1331">
          <cell r="B1331">
            <v>4523</v>
          </cell>
          <cell r="C1331" t="str">
            <v>COMPANY SECRETARY</v>
          </cell>
          <cell r="D1331" t="str">
            <v>(TRUSTEE TO THE BONUS (B-5) FRACTION</v>
          </cell>
          <cell r="E1331" t="str">
            <v>ECOPACK LIMITED,</v>
          </cell>
          <cell r="F1331" t="str">
            <v>HEAD OFFICE, ROOM NO. 206,</v>
          </cell>
          <cell r="G1331" t="str">
            <v>2ND FLOOR ,THE PLAZA, BLOCK-9,</v>
          </cell>
          <cell r="H1331" t="str">
            <v>KDA SCHEME NO-5, CLIFTON, KARACHI.</v>
          </cell>
          <cell r="I1331"/>
          <cell r="J1331"/>
          <cell r="K1331">
            <v>1248</v>
          </cell>
          <cell r="L1331">
            <v>1248</v>
          </cell>
          <cell r="M1331">
            <v>0</v>
          </cell>
          <cell r="N1331">
            <v>1248</v>
          </cell>
          <cell r="O1331">
            <v>312</v>
          </cell>
          <cell r="P1331">
            <v>250</v>
          </cell>
          <cell r="Q1331">
            <v>686</v>
          </cell>
          <cell r="R1331"/>
          <cell r="S1331"/>
          <cell r="T1331"/>
          <cell r="U1331" t="str">
            <v>COMPANY SECRETARY</v>
          </cell>
          <cell r="V1331"/>
          <cell r="W1331"/>
          <cell r="X1331"/>
          <cell r="Y1331">
            <v>1248</v>
          </cell>
          <cell r="Z1331">
            <v>1248</v>
          </cell>
          <cell r="AA1331">
            <v>250</v>
          </cell>
          <cell r="AB1331" t="str">
            <v>Non Filler</v>
          </cell>
          <cell r="AC1331"/>
          <cell r="AD1331"/>
          <cell r="AE1331">
            <v>0</v>
          </cell>
          <cell r="AF1331">
            <v>0</v>
          </cell>
          <cell r="AG1331">
            <v>0</v>
          </cell>
          <cell r="AH1331"/>
          <cell r="AI1331"/>
          <cell r="AJ1331"/>
          <cell r="AK1331">
            <v>0</v>
          </cell>
          <cell r="AL1331">
            <v>0</v>
          </cell>
          <cell r="AM1331">
            <v>0</v>
          </cell>
          <cell r="AN1331"/>
          <cell r="AO1331"/>
          <cell r="AP1331"/>
          <cell r="AQ1331">
            <v>0</v>
          </cell>
          <cell r="AR1331">
            <v>0</v>
          </cell>
          <cell r="AS1331">
            <v>0</v>
          </cell>
          <cell r="AT1331"/>
          <cell r="AU1331"/>
          <cell r="AV1331"/>
          <cell r="AW1331"/>
          <cell r="AX1331" t="e">
            <v>#N/A</v>
          </cell>
          <cell r="AY1331" t="e">
            <v>#N/A</v>
          </cell>
          <cell r="AZ1331" t="e">
            <v>#N/A</v>
          </cell>
          <cell r="BA1331">
            <v>0</v>
          </cell>
        </row>
        <row r="1332">
          <cell r="B1332">
            <v>4524</v>
          </cell>
          <cell r="C1332" t="str">
            <v>MRS. HAJIRA</v>
          </cell>
          <cell r="D1332" t="str">
            <v>W/O MR. AHRAR HUSSAIN</v>
          </cell>
          <cell r="E1332" t="str">
            <v>L-597,</v>
          </cell>
          <cell r="F1332" t="str">
            <v>SECTOR 5C-3,</v>
          </cell>
          <cell r="G1332" t="str">
            <v>NORTH KARACHI,</v>
          </cell>
          <cell r="H1332" t="str">
            <v>KARACHI.</v>
          </cell>
          <cell r="I1332"/>
          <cell r="J1332"/>
          <cell r="K1332">
            <v>18</v>
          </cell>
          <cell r="L1332">
            <v>18</v>
          </cell>
          <cell r="M1332">
            <v>0</v>
          </cell>
          <cell r="N1332">
            <v>18</v>
          </cell>
          <cell r="O1332">
            <v>5</v>
          </cell>
          <cell r="P1332">
            <v>4</v>
          </cell>
          <cell r="Q1332">
            <v>9</v>
          </cell>
          <cell r="R1332"/>
          <cell r="S1332"/>
          <cell r="T1332"/>
          <cell r="U1332" t="str">
            <v>MRS. HAJIRA</v>
          </cell>
          <cell r="V1332" t="str">
            <v>4210113583942</v>
          </cell>
          <cell r="W1332"/>
          <cell r="X1332"/>
          <cell r="Y1332">
            <v>18</v>
          </cell>
          <cell r="Z1332">
            <v>18</v>
          </cell>
          <cell r="AA1332">
            <v>4</v>
          </cell>
          <cell r="AB1332" t="str">
            <v>Non Filler</v>
          </cell>
          <cell r="AC1332"/>
          <cell r="AD1332"/>
          <cell r="AE1332">
            <v>0</v>
          </cell>
          <cell r="AF1332">
            <v>0</v>
          </cell>
          <cell r="AG1332">
            <v>0</v>
          </cell>
          <cell r="AH1332"/>
          <cell r="AI1332"/>
          <cell r="AJ1332"/>
          <cell r="AK1332">
            <v>0</v>
          </cell>
          <cell r="AL1332">
            <v>0</v>
          </cell>
          <cell r="AM1332">
            <v>0</v>
          </cell>
          <cell r="AN1332"/>
          <cell r="AO1332"/>
          <cell r="AP1332"/>
          <cell r="AQ1332">
            <v>0</v>
          </cell>
          <cell r="AR1332">
            <v>0</v>
          </cell>
          <cell r="AS1332">
            <v>0</v>
          </cell>
          <cell r="AT1332"/>
          <cell r="AU1332"/>
          <cell r="AV1332"/>
          <cell r="AW1332"/>
          <cell r="AX1332" t="e">
            <v>#N/A</v>
          </cell>
          <cell r="AY1332" t="e">
            <v>#N/A</v>
          </cell>
          <cell r="AZ1332" t="e">
            <v>#N/A</v>
          </cell>
          <cell r="BA1332">
            <v>0</v>
          </cell>
        </row>
        <row r="1333">
          <cell r="B1333">
            <v>4526</v>
          </cell>
          <cell r="C1333" t="str">
            <v>MS. SAIMA NASEEM</v>
          </cell>
          <cell r="D1333" t="str">
            <v>D/O NASEEM HAIDER KHAN (LATE)</v>
          </cell>
          <cell r="E1333" t="str">
            <v>B-50, BLOCK-H,</v>
          </cell>
          <cell r="F1333" t="str">
            <v>NORTH NAZIMABAD,</v>
          </cell>
          <cell r="G1333" t="str">
            <v>KARACHI-74700</v>
          </cell>
          <cell r="K1333">
            <v>1957</v>
          </cell>
          <cell r="L1333">
            <v>0</v>
          </cell>
          <cell r="M1333">
            <v>1957</v>
          </cell>
          <cell r="N1333">
            <v>1957</v>
          </cell>
          <cell r="O1333">
            <v>0</v>
          </cell>
          <cell r="P1333">
            <v>391</v>
          </cell>
          <cell r="Q1333">
            <v>1566</v>
          </cell>
          <cell r="U1333" t="str">
            <v>MS. SAIMA NASEEM</v>
          </cell>
          <cell r="V1333" t="str">
            <v>4210114987500</v>
          </cell>
          <cell r="Y1333">
            <v>1957</v>
          </cell>
          <cell r="Z1333">
            <v>1957</v>
          </cell>
          <cell r="AA1333">
            <v>391</v>
          </cell>
          <cell r="AB1333" t="str">
            <v>Non Filler</v>
          </cell>
          <cell r="AE1333">
            <v>0</v>
          </cell>
          <cell r="AF1333">
            <v>0</v>
          </cell>
          <cell r="AG1333">
            <v>0</v>
          </cell>
          <cell r="AK1333">
            <v>0</v>
          </cell>
          <cell r="AL1333">
            <v>0</v>
          </cell>
          <cell r="AM1333">
            <v>0</v>
          </cell>
          <cell r="AQ1333">
            <v>0</v>
          </cell>
          <cell r="AR1333">
            <v>0</v>
          </cell>
          <cell r="AS1333">
            <v>0</v>
          </cell>
          <cell r="AX1333" t="e">
            <v>#N/A</v>
          </cell>
          <cell r="AY1333" t="e">
            <v>#N/A</v>
          </cell>
          <cell r="AZ1333" t="e">
            <v>#N/A</v>
          </cell>
          <cell r="BA1333">
            <v>0</v>
          </cell>
        </row>
        <row r="1334">
          <cell r="B1334">
            <v>4528</v>
          </cell>
          <cell r="C1334" t="str">
            <v>MR. SALEEM AHMED</v>
          </cell>
          <cell r="D1334" t="str">
            <v>S/O MR. FAIZ MOHD.</v>
          </cell>
          <cell r="E1334" t="str">
            <v>S-A MONEY CHANGER,</v>
          </cell>
          <cell r="F1334" t="str">
            <v>SHOP NO. D/119,</v>
          </cell>
          <cell r="G1334" t="str">
            <v>SHAHI BAZAR,</v>
          </cell>
          <cell r="H1334" t="str">
            <v>HYDERABAD.</v>
          </cell>
          <cell r="I1334"/>
          <cell r="J1334"/>
          <cell r="K1334">
            <v>518</v>
          </cell>
          <cell r="L1334">
            <v>518</v>
          </cell>
          <cell r="M1334">
            <v>0</v>
          </cell>
          <cell r="N1334">
            <v>518</v>
          </cell>
          <cell r="O1334">
            <v>130</v>
          </cell>
          <cell r="P1334">
            <v>104</v>
          </cell>
          <cell r="Q1334">
            <v>284</v>
          </cell>
          <cell r="R1334"/>
          <cell r="S1334"/>
          <cell r="T1334"/>
          <cell r="U1334" t="str">
            <v>MR. SALEEM AHMED</v>
          </cell>
          <cell r="V1334" t="str">
            <v>4130326164793</v>
          </cell>
          <cell r="W1334"/>
          <cell r="X1334"/>
          <cell r="Y1334">
            <v>518</v>
          </cell>
          <cell r="Z1334">
            <v>518</v>
          </cell>
          <cell r="AA1334">
            <v>104</v>
          </cell>
          <cell r="AB1334" t="str">
            <v>Non Filler</v>
          </cell>
          <cell r="AC1334"/>
          <cell r="AD1334"/>
          <cell r="AE1334">
            <v>0</v>
          </cell>
          <cell r="AF1334">
            <v>0</v>
          </cell>
          <cell r="AG1334">
            <v>0</v>
          </cell>
          <cell r="AH1334"/>
          <cell r="AI1334"/>
          <cell r="AJ1334"/>
          <cell r="AK1334">
            <v>0</v>
          </cell>
          <cell r="AL1334">
            <v>0</v>
          </cell>
          <cell r="AM1334">
            <v>0</v>
          </cell>
          <cell r="AN1334"/>
          <cell r="AO1334"/>
          <cell r="AP1334"/>
          <cell r="AQ1334">
            <v>0</v>
          </cell>
          <cell r="AR1334">
            <v>0</v>
          </cell>
          <cell r="AS1334">
            <v>0</v>
          </cell>
          <cell r="AT1334"/>
          <cell r="AU1334"/>
          <cell r="AV1334"/>
          <cell r="AW1334"/>
          <cell r="AX1334" t="e">
            <v>#N/A</v>
          </cell>
          <cell r="AY1334" t="e">
            <v>#N/A</v>
          </cell>
          <cell r="AZ1334" t="e">
            <v>#N/A</v>
          </cell>
          <cell r="BA1334">
            <v>0</v>
          </cell>
        </row>
        <row r="1335">
          <cell r="B1335">
            <v>4531</v>
          </cell>
          <cell r="C1335" t="str">
            <v>MR. ABID HAROON</v>
          </cell>
          <cell r="D1335" t="str">
            <v>S/O MR. MASUD HAROON</v>
          </cell>
          <cell r="E1335" t="str">
            <v>C/O PARAMOUNT TRADING CO.,</v>
          </cell>
          <cell r="F1335" t="str">
            <v>NADEEM CHAMBER,KATCHI GALI NO. 3,</v>
          </cell>
          <cell r="G1335" t="str">
            <v>MARRIOT ROAD,</v>
          </cell>
          <cell r="H1335" t="str">
            <v>KARACHI-74000</v>
          </cell>
          <cell r="I1335"/>
          <cell r="J1335"/>
          <cell r="K1335">
            <v>130</v>
          </cell>
          <cell r="L1335">
            <v>130</v>
          </cell>
          <cell r="M1335">
            <v>0</v>
          </cell>
          <cell r="N1335">
            <v>130</v>
          </cell>
          <cell r="O1335">
            <v>33</v>
          </cell>
          <cell r="P1335">
            <v>20</v>
          </cell>
          <cell r="Q1335">
            <v>77</v>
          </cell>
          <cell r="R1335"/>
          <cell r="S1335"/>
          <cell r="T1335"/>
          <cell r="U1335" t="str">
            <v>MR. ABID HAROON</v>
          </cell>
          <cell r="V1335" t="str">
            <v>4220168219527</v>
          </cell>
          <cell r="W1335"/>
          <cell r="X1335"/>
          <cell r="Y1335">
            <v>130</v>
          </cell>
          <cell r="Z1335">
            <v>130</v>
          </cell>
          <cell r="AA1335">
            <v>20</v>
          </cell>
          <cell r="AB1335" t="str">
            <v>Filler</v>
          </cell>
          <cell r="AC1335"/>
          <cell r="AD1335"/>
          <cell r="AE1335">
            <v>0</v>
          </cell>
          <cell r="AF1335">
            <v>0</v>
          </cell>
          <cell r="AG1335">
            <v>0</v>
          </cell>
          <cell r="AH1335"/>
          <cell r="AI1335"/>
          <cell r="AJ1335"/>
          <cell r="AK1335">
            <v>0</v>
          </cell>
          <cell r="AL1335">
            <v>0</v>
          </cell>
          <cell r="AM1335">
            <v>0</v>
          </cell>
          <cell r="AN1335"/>
          <cell r="AO1335"/>
          <cell r="AP1335"/>
          <cell r="AQ1335">
            <v>0</v>
          </cell>
          <cell r="AR1335">
            <v>0</v>
          </cell>
          <cell r="AS1335">
            <v>0</v>
          </cell>
          <cell r="AT1335"/>
          <cell r="AU1335"/>
          <cell r="AV1335"/>
          <cell r="AW1335"/>
          <cell r="AX1335" t="e">
            <v>#N/A</v>
          </cell>
          <cell r="AY1335" t="e">
            <v>#N/A</v>
          </cell>
          <cell r="AZ1335" t="e">
            <v>#N/A</v>
          </cell>
          <cell r="BA1335">
            <v>0</v>
          </cell>
        </row>
        <row r="1336">
          <cell r="B1336">
            <v>4532</v>
          </cell>
          <cell r="C1336" t="str">
            <v>MRS. SULTANA HAROON</v>
          </cell>
          <cell r="D1336" t="str">
            <v>W/O MR. MOAHMMAD HAROON</v>
          </cell>
          <cell r="E1336" t="str">
            <v>C/O PARAMOUNT TRADING CO.,</v>
          </cell>
          <cell r="F1336" t="str">
            <v>NADEEM CHAMBER, KATCHI GALI NO.3,</v>
          </cell>
          <cell r="G1336" t="str">
            <v>MARRIOT ROAD,</v>
          </cell>
          <cell r="H1336" t="str">
            <v>KARACHI</v>
          </cell>
          <cell r="I1336"/>
          <cell r="J1336"/>
          <cell r="K1336">
            <v>130</v>
          </cell>
          <cell r="L1336">
            <v>130</v>
          </cell>
          <cell r="M1336">
            <v>0</v>
          </cell>
          <cell r="N1336">
            <v>130</v>
          </cell>
          <cell r="O1336">
            <v>33</v>
          </cell>
          <cell r="P1336">
            <v>26</v>
          </cell>
          <cell r="Q1336">
            <v>71</v>
          </cell>
          <cell r="R1336"/>
          <cell r="S1336"/>
          <cell r="T1336"/>
          <cell r="U1336" t="str">
            <v>MRS. SULTANA HAROON</v>
          </cell>
          <cell r="V1336" t="str">
            <v>4220178239978</v>
          </cell>
          <cell r="W1336"/>
          <cell r="X1336"/>
          <cell r="Y1336">
            <v>130</v>
          </cell>
          <cell r="Z1336">
            <v>130</v>
          </cell>
          <cell r="AA1336">
            <v>26</v>
          </cell>
          <cell r="AB1336" t="str">
            <v>Non Filler</v>
          </cell>
          <cell r="AC1336"/>
          <cell r="AD1336"/>
          <cell r="AE1336">
            <v>0</v>
          </cell>
          <cell r="AF1336">
            <v>0</v>
          </cell>
          <cell r="AG1336">
            <v>0</v>
          </cell>
          <cell r="AH1336"/>
          <cell r="AI1336"/>
          <cell r="AJ1336"/>
          <cell r="AK1336">
            <v>0</v>
          </cell>
          <cell r="AL1336">
            <v>0</v>
          </cell>
          <cell r="AM1336">
            <v>0</v>
          </cell>
          <cell r="AN1336"/>
          <cell r="AO1336"/>
          <cell r="AP1336"/>
          <cell r="AQ1336">
            <v>0</v>
          </cell>
          <cell r="AR1336">
            <v>0</v>
          </cell>
          <cell r="AS1336">
            <v>0</v>
          </cell>
          <cell r="AT1336"/>
          <cell r="AU1336"/>
          <cell r="AV1336"/>
          <cell r="AW1336"/>
          <cell r="AX1336" t="e">
            <v>#N/A</v>
          </cell>
          <cell r="AY1336" t="e">
            <v>#N/A</v>
          </cell>
          <cell r="AZ1336" t="e">
            <v>#N/A</v>
          </cell>
          <cell r="BA1336">
            <v>0</v>
          </cell>
        </row>
        <row r="1337">
          <cell r="B1337">
            <v>4534</v>
          </cell>
          <cell r="C1337" t="str">
            <v>M/S. FREEDOM ENTERPRISES (PVT) LTD.</v>
          </cell>
          <cell r="D1337"/>
          <cell r="E1337" t="str">
            <v>UNITED BANK BUILDING,</v>
          </cell>
          <cell r="F1337" t="str">
            <v>I.I. CHUNDRIGAR ROAD,</v>
          </cell>
          <cell r="G1337" t="str">
            <v>KARACHI.</v>
          </cell>
          <cell r="H1337"/>
          <cell r="I1337"/>
          <cell r="J1337"/>
          <cell r="K1337">
            <v>3264</v>
          </cell>
          <cell r="L1337">
            <v>0</v>
          </cell>
          <cell r="M1337">
            <v>3264</v>
          </cell>
          <cell r="N1337">
            <v>3264</v>
          </cell>
          <cell r="O1337">
            <v>0</v>
          </cell>
          <cell r="P1337">
            <v>653</v>
          </cell>
          <cell r="Q1337">
            <v>2611</v>
          </cell>
          <cell r="R1337"/>
          <cell r="S1337"/>
          <cell r="T1337"/>
          <cell r="U1337" t="str">
            <v>M/S. FREEDOM ENTERPRISES (PVT) LTD.</v>
          </cell>
          <cell r="V1337"/>
          <cell r="W1337"/>
          <cell r="X1337"/>
          <cell r="Y1337">
            <v>3264</v>
          </cell>
          <cell r="Z1337">
            <v>3264</v>
          </cell>
          <cell r="AA1337">
            <v>653</v>
          </cell>
          <cell r="AB1337" t="str">
            <v>Non Filler</v>
          </cell>
          <cell r="AC1337"/>
          <cell r="AD1337"/>
          <cell r="AE1337">
            <v>0</v>
          </cell>
          <cell r="AF1337">
            <v>0</v>
          </cell>
          <cell r="AG1337">
            <v>0</v>
          </cell>
          <cell r="AH1337"/>
          <cell r="AI1337"/>
          <cell r="AJ1337"/>
          <cell r="AK1337">
            <v>0</v>
          </cell>
          <cell r="AL1337">
            <v>0</v>
          </cell>
          <cell r="AM1337">
            <v>0</v>
          </cell>
          <cell r="AN1337"/>
          <cell r="AO1337"/>
          <cell r="AP1337"/>
          <cell r="AQ1337">
            <v>0</v>
          </cell>
          <cell r="AR1337">
            <v>0</v>
          </cell>
          <cell r="AS1337">
            <v>0</v>
          </cell>
          <cell r="AT1337"/>
          <cell r="AU1337"/>
          <cell r="AV1337"/>
          <cell r="AW1337"/>
          <cell r="AX1337" t="e">
            <v>#N/A</v>
          </cell>
          <cell r="AY1337" t="e">
            <v>#N/A</v>
          </cell>
          <cell r="AZ1337" t="e">
            <v>#N/A</v>
          </cell>
          <cell r="BA1337">
            <v>0</v>
          </cell>
        </row>
        <row r="1338">
          <cell r="B1338">
            <v>4536</v>
          </cell>
          <cell r="C1338" t="str">
            <v>MR. SHAHID AHMED KHAN</v>
          </cell>
          <cell r="D1338" t="str">
            <v>S/O MR. SHARIF AHMED KHAN</v>
          </cell>
          <cell r="E1338" t="str">
            <v>B-2,TAJ CENTRE,</v>
          </cell>
          <cell r="F1338" t="str">
            <v>SHAH FAISAL COLONY NO.1,</v>
          </cell>
          <cell r="G1338" t="str">
            <v>KARACHI.</v>
          </cell>
          <cell r="H1338"/>
          <cell r="I1338"/>
          <cell r="J1338"/>
          <cell r="K1338">
            <v>647</v>
          </cell>
          <cell r="L1338">
            <v>647</v>
          </cell>
          <cell r="M1338">
            <v>0</v>
          </cell>
          <cell r="N1338">
            <v>647</v>
          </cell>
          <cell r="O1338">
            <v>162</v>
          </cell>
          <cell r="P1338">
            <v>129</v>
          </cell>
          <cell r="Q1338">
            <v>356</v>
          </cell>
          <cell r="R1338"/>
          <cell r="S1338"/>
          <cell r="T1338"/>
          <cell r="U1338" t="str">
            <v>MR. SHAHID AHMED KHAN</v>
          </cell>
          <cell r="V1338"/>
          <cell r="W1338"/>
          <cell r="X1338"/>
          <cell r="Y1338">
            <v>647</v>
          </cell>
          <cell r="Z1338">
            <v>647</v>
          </cell>
          <cell r="AA1338">
            <v>129</v>
          </cell>
          <cell r="AB1338" t="str">
            <v>Non Filler</v>
          </cell>
          <cell r="AC1338"/>
          <cell r="AD1338"/>
          <cell r="AE1338">
            <v>0</v>
          </cell>
          <cell r="AF1338">
            <v>0</v>
          </cell>
          <cell r="AG1338">
            <v>0</v>
          </cell>
          <cell r="AH1338"/>
          <cell r="AI1338"/>
          <cell r="AJ1338"/>
          <cell r="AK1338">
            <v>0</v>
          </cell>
          <cell r="AL1338">
            <v>0</v>
          </cell>
          <cell r="AM1338">
            <v>0</v>
          </cell>
          <cell r="AN1338"/>
          <cell r="AO1338"/>
          <cell r="AP1338"/>
          <cell r="AQ1338">
            <v>0</v>
          </cell>
          <cell r="AR1338">
            <v>0</v>
          </cell>
          <cell r="AS1338">
            <v>0</v>
          </cell>
          <cell r="AT1338"/>
          <cell r="AU1338"/>
          <cell r="AV1338"/>
          <cell r="AW1338"/>
          <cell r="AX1338" t="e">
            <v>#N/A</v>
          </cell>
          <cell r="AY1338" t="e">
            <v>#N/A</v>
          </cell>
          <cell r="AZ1338" t="e">
            <v>#N/A</v>
          </cell>
          <cell r="BA1338">
            <v>0</v>
          </cell>
        </row>
        <row r="1339">
          <cell r="B1339">
            <v>4539</v>
          </cell>
          <cell r="C1339" t="str">
            <v>MRS. UZMA MIRZA</v>
          </cell>
          <cell r="D1339" t="str">
            <v>W/O MR. BABAR MIRZA</v>
          </cell>
          <cell r="E1339" t="str">
            <v>II F9/18,</v>
          </cell>
          <cell r="F1339" t="str">
            <v>NAZIMABAD,</v>
          </cell>
          <cell r="G1339" t="str">
            <v>GROUND FLOOR,</v>
          </cell>
          <cell r="H1339" t="str">
            <v>KARACHI-18</v>
          </cell>
          <cell r="I1339"/>
          <cell r="J1339"/>
          <cell r="K1339">
            <v>130</v>
          </cell>
          <cell r="L1339">
            <v>0</v>
          </cell>
          <cell r="M1339">
            <v>130</v>
          </cell>
          <cell r="N1339">
            <v>130</v>
          </cell>
          <cell r="O1339">
            <v>0</v>
          </cell>
          <cell r="P1339">
            <v>26</v>
          </cell>
          <cell r="Q1339">
            <v>104</v>
          </cell>
          <cell r="R1339"/>
          <cell r="S1339"/>
          <cell r="T1339"/>
          <cell r="U1339" t="str">
            <v>MRS. UZMA MIRZA</v>
          </cell>
          <cell r="V1339" t="str">
            <v>4210180398544</v>
          </cell>
          <cell r="W1339"/>
          <cell r="X1339"/>
          <cell r="Y1339">
            <v>130</v>
          </cell>
          <cell r="Z1339">
            <v>130</v>
          </cell>
          <cell r="AA1339">
            <v>26</v>
          </cell>
          <cell r="AB1339" t="str">
            <v>Non Filler</v>
          </cell>
          <cell r="AC1339"/>
          <cell r="AD1339"/>
          <cell r="AE1339">
            <v>0</v>
          </cell>
          <cell r="AF1339">
            <v>0</v>
          </cell>
          <cell r="AG1339">
            <v>0</v>
          </cell>
          <cell r="AH1339"/>
          <cell r="AI1339"/>
          <cell r="AJ1339"/>
          <cell r="AK1339">
            <v>0</v>
          </cell>
          <cell r="AL1339">
            <v>0</v>
          </cell>
          <cell r="AM1339">
            <v>0</v>
          </cell>
          <cell r="AN1339"/>
          <cell r="AO1339"/>
          <cell r="AP1339"/>
          <cell r="AQ1339">
            <v>0</v>
          </cell>
          <cell r="AR1339">
            <v>0</v>
          </cell>
          <cell r="AS1339">
            <v>0</v>
          </cell>
          <cell r="AT1339"/>
          <cell r="AU1339"/>
          <cell r="AV1339"/>
          <cell r="AW1339"/>
          <cell r="AX1339" t="e">
            <v>#N/A</v>
          </cell>
          <cell r="AY1339" t="e">
            <v>#N/A</v>
          </cell>
          <cell r="AZ1339" t="e">
            <v>#N/A</v>
          </cell>
          <cell r="BA1339">
            <v>0</v>
          </cell>
        </row>
        <row r="1340">
          <cell r="B1340">
            <v>4540</v>
          </cell>
          <cell r="C1340" t="str">
            <v>MR. BABAR MIRZA</v>
          </cell>
          <cell r="D1340" t="str">
            <v>S/O MIRZA TASADDUQUE ALI BAIG</v>
          </cell>
          <cell r="E1340" t="str">
            <v>II F9/18,</v>
          </cell>
          <cell r="F1340" t="str">
            <v>GROUND FLOOR,</v>
          </cell>
          <cell r="G1340" t="str">
            <v>NAZIMABAD,</v>
          </cell>
          <cell r="H1340" t="str">
            <v>KARACHI-18</v>
          </cell>
          <cell r="I1340"/>
          <cell r="J1340"/>
          <cell r="K1340">
            <v>2170</v>
          </cell>
          <cell r="L1340">
            <v>0</v>
          </cell>
          <cell r="M1340">
            <v>2170</v>
          </cell>
          <cell r="N1340">
            <v>2170</v>
          </cell>
          <cell r="O1340">
            <v>0</v>
          </cell>
          <cell r="P1340">
            <v>434</v>
          </cell>
          <cell r="Q1340">
            <v>1736</v>
          </cell>
          <cell r="R1340"/>
          <cell r="S1340"/>
          <cell r="T1340"/>
          <cell r="U1340" t="str">
            <v>MR. BABAR MIRZA</v>
          </cell>
          <cell r="V1340" t="str">
            <v>4210134790633</v>
          </cell>
          <cell r="W1340"/>
          <cell r="X1340"/>
          <cell r="Y1340">
            <v>2170</v>
          </cell>
          <cell r="Z1340">
            <v>2170</v>
          </cell>
          <cell r="AA1340">
            <v>434</v>
          </cell>
          <cell r="AB1340" t="str">
            <v>Non Filler</v>
          </cell>
          <cell r="AC1340"/>
          <cell r="AD1340"/>
          <cell r="AE1340">
            <v>0</v>
          </cell>
          <cell r="AF1340">
            <v>0</v>
          </cell>
          <cell r="AG1340">
            <v>0</v>
          </cell>
          <cell r="AH1340"/>
          <cell r="AI1340"/>
          <cell r="AJ1340"/>
          <cell r="AK1340">
            <v>0</v>
          </cell>
          <cell r="AL1340">
            <v>0</v>
          </cell>
          <cell r="AM1340">
            <v>0</v>
          </cell>
          <cell r="AN1340"/>
          <cell r="AO1340"/>
          <cell r="AP1340"/>
          <cell r="AQ1340">
            <v>0</v>
          </cell>
          <cell r="AR1340">
            <v>0</v>
          </cell>
          <cell r="AS1340">
            <v>0</v>
          </cell>
          <cell r="AT1340"/>
          <cell r="AU1340"/>
          <cell r="AV1340"/>
          <cell r="AW1340"/>
          <cell r="AX1340" t="e">
            <v>#N/A</v>
          </cell>
          <cell r="AY1340" t="e">
            <v>#N/A</v>
          </cell>
          <cell r="AZ1340" t="e">
            <v>#N/A</v>
          </cell>
          <cell r="BA1340">
            <v>0</v>
          </cell>
        </row>
        <row r="1341">
          <cell r="B1341">
            <v>4551</v>
          </cell>
          <cell r="C1341" t="str">
            <v>MR. MOHAMMAD SALEEM</v>
          </cell>
          <cell r="D1341" t="str">
            <v>S/O MOHAMMAD YOUSUF</v>
          </cell>
          <cell r="E1341" t="str">
            <v>AL-REHMAN MARKET,FLAT N-202,</v>
          </cell>
          <cell r="F1341" t="str">
            <v>2ND FLOOR, OT 7/59,</v>
          </cell>
          <cell r="G1341" t="str">
            <v>BOMBAY BAZAR,</v>
          </cell>
          <cell r="H1341" t="str">
            <v>KARACHI.</v>
          </cell>
          <cell r="I1341"/>
          <cell r="J1341"/>
          <cell r="K1341">
            <v>2</v>
          </cell>
          <cell r="L1341">
            <v>2</v>
          </cell>
          <cell r="M1341">
            <v>0</v>
          </cell>
          <cell r="N1341">
            <v>2</v>
          </cell>
          <cell r="O1341">
            <v>1</v>
          </cell>
          <cell r="P1341">
            <v>0</v>
          </cell>
          <cell r="Q1341">
            <v>1</v>
          </cell>
          <cell r="R1341"/>
          <cell r="S1341"/>
          <cell r="T1341"/>
          <cell r="U1341" t="str">
            <v>MR. MOHAMMAD SALEEM</v>
          </cell>
          <cell r="V1341" t="str">
            <v>4230110125261</v>
          </cell>
          <cell r="W1341"/>
          <cell r="X1341"/>
          <cell r="Y1341">
            <v>2</v>
          </cell>
          <cell r="Z1341">
            <v>2</v>
          </cell>
          <cell r="AA1341">
            <v>0</v>
          </cell>
          <cell r="AB1341" t="str">
            <v>Filler</v>
          </cell>
          <cell r="AC1341"/>
          <cell r="AD1341"/>
          <cell r="AE1341">
            <v>0</v>
          </cell>
          <cell r="AF1341">
            <v>0</v>
          </cell>
          <cell r="AG1341">
            <v>0</v>
          </cell>
          <cell r="AH1341"/>
          <cell r="AI1341"/>
          <cell r="AJ1341"/>
          <cell r="AK1341">
            <v>0</v>
          </cell>
          <cell r="AL1341">
            <v>0</v>
          </cell>
          <cell r="AM1341">
            <v>0</v>
          </cell>
          <cell r="AN1341"/>
          <cell r="AO1341"/>
          <cell r="AP1341"/>
          <cell r="AQ1341">
            <v>0</v>
          </cell>
          <cell r="AR1341">
            <v>0</v>
          </cell>
          <cell r="AS1341">
            <v>0</v>
          </cell>
          <cell r="AT1341"/>
          <cell r="AU1341"/>
          <cell r="AV1341"/>
          <cell r="AW1341"/>
          <cell r="AX1341" t="e">
            <v>#N/A</v>
          </cell>
          <cell r="AY1341" t="e">
            <v>#N/A</v>
          </cell>
          <cell r="AZ1341" t="e">
            <v>#N/A</v>
          </cell>
          <cell r="BA1341">
            <v>0</v>
          </cell>
        </row>
        <row r="1342">
          <cell r="B1342">
            <v>4552</v>
          </cell>
          <cell r="C1342" t="str">
            <v>MRS. NAFISA BANO</v>
          </cell>
          <cell r="D1342" t="str">
            <v>W/O MR. JAFFAR</v>
          </cell>
          <cell r="E1342" t="str">
            <v>AL-REHMAN MARKET,FLAT N-202,</v>
          </cell>
          <cell r="F1342" t="str">
            <v>2ND FLOOR, OT 7/59,</v>
          </cell>
          <cell r="G1342" t="str">
            <v>BOMBAY BAZAR,</v>
          </cell>
          <cell r="H1342" t="str">
            <v>KARACHI.</v>
          </cell>
          <cell r="I1342"/>
          <cell r="J1342"/>
          <cell r="K1342">
            <v>4</v>
          </cell>
          <cell r="L1342">
            <v>4</v>
          </cell>
          <cell r="M1342">
            <v>0</v>
          </cell>
          <cell r="N1342">
            <v>4</v>
          </cell>
          <cell r="O1342">
            <v>1</v>
          </cell>
          <cell r="P1342">
            <v>1</v>
          </cell>
          <cell r="Q1342">
            <v>2</v>
          </cell>
          <cell r="R1342"/>
          <cell r="S1342"/>
          <cell r="T1342"/>
          <cell r="U1342" t="str">
            <v>MRS. NAFISA BANO</v>
          </cell>
          <cell r="V1342" t="str">
            <v>4230109141214</v>
          </cell>
          <cell r="W1342"/>
          <cell r="X1342"/>
          <cell r="Y1342">
            <v>4</v>
          </cell>
          <cell r="Z1342">
            <v>4</v>
          </cell>
          <cell r="AA1342">
            <v>1</v>
          </cell>
          <cell r="AB1342" t="str">
            <v>Non Filler</v>
          </cell>
          <cell r="AC1342"/>
          <cell r="AD1342"/>
          <cell r="AE1342">
            <v>0</v>
          </cell>
          <cell r="AF1342">
            <v>0</v>
          </cell>
          <cell r="AG1342">
            <v>0</v>
          </cell>
          <cell r="AH1342"/>
          <cell r="AI1342"/>
          <cell r="AJ1342"/>
          <cell r="AK1342">
            <v>0</v>
          </cell>
          <cell r="AL1342">
            <v>0</v>
          </cell>
          <cell r="AM1342">
            <v>0</v>
          </cell>
          <cell r="AN1342"/>
          <cell r="AO1342"/>
          <cell r="AP1342"/>
          <cell r="AQ1342">
            <v>0</v>
          </cell>
          <cell r="AR1342">
            <v>0</v>
          </cell>
          <cell r="AS1342">
            <v>0</v>
          </cell>
          <cell r="AT1342"/>
          <cell r="AU1342"/>
          <cell r="AV1342"/>
          <cell r="AW1342"/>
          <cell r="AX1342" t="e">
            <v>#N/A</v>
          </cell>
          <cell r="AY1342" t="e">
            <v>#N/A</v>
          </cell>
          <cell r="AZ1342" t="e">
            <v>#N/A</v>
          </cell>
          <cell r="BA1342">
            <v>0</v>
          </cell>
        </row>
        <row r="1343">
          <cell r="B1343">
            <v>99999</v>
          </cell>
          <cell r="C1343" t="str">
            <v>COMPANY SECRETARY</v>
          </cell>
          <cell r="D1343" t="str">
            <v>(TRUSTEE TO THE BONUS (B-1) FRACTION)</v>
          </cell>
          <cell r="E1343" t="str">
            <v>PLASTOBAG LIMITED</v>
          </cell>
          <cell r="F1343" t="str">
            <v>603, MUHAMMADI HOUSE,</v>
          </cell>
          <cell r="G1343" t="str">
            <v>I.I. CHUNDRIGAR ROAD, KARACHI.</v>
          </cell>
          <cell r="H1343"/>
          <cell r="I1343"/>
          <cell r="J1343"/>
          <cell r="K1343">
            <v>380</v>
          </cell>
          <cell r="L1343">
            <v>0</v>
          </cell>
          <cell r="M1343">
            <v>380</v>
          </cell>
          <cell r="N1343">
            <v>380</v>
          </cell>
          <cell r="O1343">
            <v>0</v>
          </cell>
          <cell r="P1343">
            <v>76</v>
          </cell>
          <cell r="Q1343">
            <v>304</v>
          </cell>
          <cell r="R1343"/>
          <cell r="S1343"/>
          <cell r="T1343"/>
          <cell r="U1343" t="str">
            <v>COMPANY SECRETARY</v>
          </cell>
          <cell r="V1343"/>
          <cell r="W1343"/>
          <cell r="X1343"/>
          <cell r="Y1343">
            <v>380</v>
          </cell>
          <cell r="Z1343">
            <v>380</v>
          </cell>
          <cell r="AA1343">
            <v>76</v>
          </cell>
          <cell r="AB1343" t="str">
            <v>Non Filler</v>
          </cell>
          <cell r="AC1343"/>
          <cell r="AD1343"/>
          <cell r="AE1343">
            <v>0</v>
          </cell>
          <cell r="AF1343">
            <v>0</v>
          </cell>
          <cell r="AG1343">
            <v>0</v>
          </cell>
          <cell r="AH1343"/>
          <cell r="AI1343"/>
          <cell r="AJ1343"/>
          <cell r="AK1343">
            <v>0</v>
          </cell>
          <cell r="AL1343">
            <v>0</v>
          </cell>
          <cell r="AM1343">
            <v>0</v>
          </cell>
          <cell r="AN1343"/>
          <cell r="AO1343"/>
          <cell r="AP1343"/>
          <cell r="AQ1343">
            <v>0</v>
          </cell>
          <cell r="AR1343">
            <v>0</v>
          </cell>
          <cell r="AS1343">
            <v>0</v>
          </cell>
          <cell r="AT1343"/>
          <cell r="AU1343"/>
          <cell r="AV1343"/>
          <cell r="AW1343"/>
          <cell r="AX1343" t="e">
            <v>#N/A</v>
          </cell>
          <cell r="AY1343" t="e">
            <v>#N/A</v>
          </cell>
          <cell r="AZ1343" t="e">
            <v>#N/A</v>
          </cell>
          <cell r="BA1343">
            <v>0</v>
          </cell>
        </row>
        <row r="1344">
          <cell r="B1344">
            <v>100000</v>
          </cell>
          <cell r="C1344" t="str">
            <v>MR. HAJI MOHAMMAD SALEEM IQBAKL</v>
          </cell>
          <cell r="D1344" t="str">
            <v>S/O SHEIKH MOHAMMAD HANEEF</v>
          </cell>
          <cell r="E1344" t="str">
            <v>H. NO. 2,HANIF STREET,</v>
          </cell>
          <cell r="F1344" t="str">
            <v>BARA ADDA,LARIAN SHARAQ PUR,</v>
          </cell>
          <cell r="G1344" t="str">
            <v>SHARIF DISH,</v>
          </cell>
          <cell r="H1344" t="str">
            <v>SHEIKHO PURAH.</v>
          </cell>
          <cell r="K1344">
            <v>287</v>
          </cell>
          <cell r="L1344">
            <v>287</v>
          </cell>
          <cell r="M1344">
            <v>0</v>
          </cell>
          <cell r="N1344">
            <v>287</v>
          </cell>
          <cell r="O1344">
            <v>72</v>
          </cell>
          <cell r="P1344">
            <v>43</v>
          </cell>
          <cell r="Q1344">
            <v>172</v>
          </cell>
          <cell r="U1344" t="str">
            <v>MR. HAJI MOHAMMAD SALEEM IQBAKL</v>
          </cell>
          <cell r="V1344" t="str">
            <v>3540187590079</v>
          </cell>
          <cell r="Y1344">
            <v>287</v>
          </cell>
          <cell r="Z1344">
            <v>287</v>
          </cell>
          <cell r="AA1344">
            <v>43</v>
          </cell>
          <cell r="AB1344" t="str">
            <v>Filler</v>
          </cell>
          <cell r="AE1344">
            <v>0</v>
          </cell>
          <cell r="AF1344">
            <v>0</v>
          </cell>
          <cell r="AG1344">
            <v>0</v>
          </cell>
          <cell r="AK1344">
            <v>0</v>
          </cell>
          <cell r="AL1344">
            <v>0</v>
          </cell>
          <cell r="AM1344">
            <v>0</v>
          </cell>
          <cell r="AQ1344">
            <v>0</v>
          </cell>
          <cell r="AR1344">
            <v>0</v>
          </cell>
          <cell r="AS1344">
            <v>0</v>
          </cell>
          <cell r="AX1344" t="e">
            <v>#N/A</v>
          </cell>
          <cell r="AY1344" t="e">
            <v>#N/A</v>
          </cell>
          <cell r="AZ1344" t="e">
            <v>#N/A</v>
          </cell>
          <cell r="BA1344">
            <v>0</v>
          </cell>
        </row>
        <row r="1345">
          <cell r="B1345">
            <v>100001</v>
          </cell>
          <cell r="C1345" t="str">
            <v>NAJMA MAHMOOD</v>
          </cell>
          <cell r="D1345" t="str">
            <v>W\O MAHMOOD AHMED</v>
          </cell>
          <cell r="E1345" t="str">
            <v>H. NO.39-C,</v>
          </cell>
          <cell r="F1345" t="str">
            <v>BLOCK -A ,</v>
          </cell>
          <cell r="G1345" t="str">
            <v>UNIT NO-6, LATIFABAD,</v>
          </cell>
          <cell r="H1345" t="str">
            <v>HYDERABAD.</v>
          </cell>
          <cell r="K1345">
            <v>251</v>
          </cell>
          <cell r="L1345">
            <v>251</v>
          </cell>
          <cell r="M1345">
            <v>0</v>
          </cell>
          <cell r="N1345">
            <v>251</v>
          </cell>
          <cell r="O1345">
            <v>63</v>
          </cell>
          <cell r="P1345">
            <v>38</v>
          </cell>
          <cell r="Q1345">
            <v>150</v>
          </cell>
          <cell r="U1345" t="str">
            <v>NAJMA MAHMOOD</v>
          </cell>
          <cell r="V1345" t="str">
            <v>4130484370490</v>
          </cell>
          <cell r="Y1345">
            <v>251</v>
          </cell>
          <cell r="Z1345">
            <v>251</v>
          </cell>
          <cell r="AA1345">
            <v>38</v>
          </cell>
          <cell r="AB1345" t="str">
            <v>Filler</v>
          </cell>
          <cell r="AE1345">
            <v>0</v>
          </cell>
          <cell r="AF1345">
            <v>0</v>
          </cell>
          <cell r="AG1345">
            <v>0</v>
          </cell>
          <cell r="AK1345">
            <v>0</v>
          </cell>
          <cell r="AL1345">
            <v>0</v>
          </cell>
          <cell r="AM1345">
            <v>0</v>
          </cell>
          <cell r="AQ1345">
            <v>0</v>
          </cell>
          <cell r="AR1345">
            <v>0</v>
          </cell>
          <cell r="AS1345">
            <v>0</v>
          </cell>
          <cell r="AX1345" t="e">
            <v>#N/A</v>
          </cell>
          <cell r="AY1345" t="e">
            <v>#N/A</v>
          </cell>
          <cell r="AZ1345" t="e">
            <v>#N/A</v>
          </cell>
          <cell r="BA1345">
            <v>0</v>
          </cell>
        </row>
        <row r="1346">
          <cell r="B1346">
            <v>100003</v>
          </cell>
          <cell r="C1346" t="str">
            <v>MUHAMMAD HUSSAIN SAYANI</v>
          </cell>
          <cell r="D1346" t="str">
            <v>ABDUL RASHEED SAYANI</v>
          </cell>
          <cell r="E1346" t="str">
            <v>A/602, AL HABIB PRIDE,</v>
          </cell>
          <cell r="F1346" t="str">
            <v>ADJACENT TO CLIFTON BRIDGE,</v>
          </cell>
          <cell r="G1346" t="str">
            <v>CIVIL LINE,</v>
          </cell>
          <cell r="H1346" t="str">
            <v>KARACHI.</v>
          </cell>
          <cell r="K1346">
            <v>33</v>
          </cell>
          <cell r="L1346">
            <v>33</v>
          </cell>
          <cell r="M1346">
            <v>0</v>
          </cell>
          <cell r="N1346">
            <v>33</v>
          </cell>
          <cell r="O1346">
            <v>8</v>
          </cell>
          <cell r="P1346">
            <v>5</v>
          </cell>
          <cell r="Q1346">
            <v>20</v>
          </cell>
          <cell r="U1346" t="str">
            <v>MUHAMMAD HUSSAIN SAYANI</v>
          </cell>
          <cell r="V1346" t="str">
            <v>4230111677683</v>
          </cell>
          <cell r="Y1346">
            <v>33</v>
          </cell>
          <cell r="Z1346">
            <v>33</v>
          </cell>
          <cell r="AA1346">
            <v>5</v>
          </cell>
          <cell r="AB1346" t="str">
            <v>Filler</v>
          </cell>
          <cell r="AE1346">
            <v>0</v>
          </cell>
          <cell r="AF1346">
            <v>0</v>
          </cell>
          <cell r="AG1346">
            <v>0</v>
          </cell>
          <cell r="AK1346">
            <v>0</v>
          </cell>
          <cell r="AL1346">
            <v>0</v>
          </cell>
          <cell r="AM1346">
            <v>0</v>
          </cell>
          <cell r="AQ1346">
            <v>0</v>
          </cell>
          <cell r="AR1346">
            <v>0</v>
          </cell>
          <cell r="AS1346">
            <v>0</v>
          </cell>
          <cell r="AX1346" t="e">
            <v>#N/A</v>
          </cell>
          <cell r="AY1346" t="e">
            <v>#N/A</v>
          </cell>
          <cell r="AZ1346" t="e">
            <v>#N/A</v>
          </cell>
          <cell r="BA1346">
            <v>0</v>
          </cell>
        </row>
        <row r="1347">
          <cell r="B1347">
            <v>100004</v>
          </cell>
          <cell r="C1347" t="str">
            <v>SYED SOHAIL RAZA ZAIDI</v>
          </cell>
          <cell r="D1347" t="str">
            <v>SYED ZAIR HUSSAIN ZAIDI</v>
          </cell>
          <cell r="E1347" t="str">
            <v>FLAT NO 43 STREET NO 13,</v>
          </cell>
          <cell r="F1347" t="str">
            <v>MOHALLAH D H A,</v>
          </cell>
          <cell r="G1347" t="str">
            <v>PHASE 01 SECTOR -E,</v>
          </cell>
          <cell r="H1347" t="str">
            <v>ISLAMABAD.</v>
          </cell>
          <cell r="I1347"/>
          <cell r="J1347"/>
          <cell r="K1347">
            <v>647</v>
          </cell>
          <cell r="L1347">
            <v>647</v>
          </cell>
          <cell r="M1347">
            <v>0</v>
          </cell>
          <cell r="N1347">
            <v>647</v>
          </cell>
          <cell r="O1347">
            <v>162</v>
          </cell>
          <cell r="P1347">
            <v>129</v>
          </cell>
          <cell r="Q1347">
            <v>356</v>
          </cell>
          <cell r="R1347"/>
          <cell r="S1347"/>
          <cell r="T1347"/>
          <cell r="U1347" t="str">
            <v>SYED SOHAIL RAZA ZAIDI</v>
          </cell>
          <cell r="V1347" t="str">
            <v>3520295642493</v>
          </cell>
          <cell r="W1347"/>
          <cell r="X1347"/>
          <cell r="Y1347">
            <v>647</v>
          </cell>
          <cell r="Z1347">
            <v>647</v>
          </cell>
          <cell r="AA1347">
            <v>129</v>
          </cell>
          <cell r="AB1347" t="str">
            <v>Non Filler</v>
          </cell>
          <cell r="AC1347"/>
          <cell r="AD1347"/>
          <cell r="AE1347">
            <v>0</v>
          </cell>
          <cell r="AF1347">
            <v>0</v>
          </cell>
          <cell r="AG1347">
            <v>0</v>
          </cell>
          <cell r="AH1347"/>
          <cell r="AI1347"/>
          <cell r="AJ1347"/>
          <cell r="AK1347">
            <v>0</v>
          </cell>
          <cell r="AL1347">
            <v>0</v>
          </cell>
          <cell r="AM1347">
            <v>0</v>
          </cell>
          <cell r="AN1347"/>
          <cell r="AO1347"/>
          <cell r="AP1347"/>
          <cell r="AQ1347">
            <v>0</v>
          </cell>
          <cell r="AR1347">
            <v>0</v>
          </cell>
          <cell r="AS1347">
            <v>0</v>
          </cell>
          <cell r="AT1347"/>
          <cell r="AU1347"/>
          <cell r="AV1347"/>
          <cell r="AW1347"/>
          <cell r="AX1347" t="e">
            <v>#N/A</v>
          </cell>
          <cell r="AY1347" t="e">
            <v>#N/A</v>
          </cell>
          <cell r="AZ1347" t="e">
            <v>#N/A</v>
          </cell>
          <cell r="BA1347">
            <v>0</v>
          </cell>
        </row>
        <row r="1348">
          <cell r="B1348">
            <v>100005</v>
          </cell>
          <cell r="C1348" t="str">
            <v>MOHAMMAD RAZA CHINOY</v>
          </cell>
          <cell r="D1348" t="str">
            <v>GHULAM ABBAS CHINOY</v>
          </cell>
          <cell r="E1348" t="str">
            <v>AL RIAZ APP,</v>
          </cell>
          <cell r="F1348" t="str">
            <v>G -2 P-E,</v>
          </cell>
          <cell r="G1348" t="str">
            <v>CHS BLOCK 03,</v>
          </cell>
          <cell r="H1348" t="str">
            <v>KARACHI.</v>
          </cell>
          <cell r="I1348"/>
          <cell r="J1348"/>
          <cell r="K1348">
            <v>647</v>
          </cell>
          <cell r="L1348">
            <v>647</v>
          </cell>
          <cell r="M1348">
            <v>0</v>
          </cell>
          <cell r="N1348">
            <v>647</v>
          </cell>
          <cell r="O1348">
            <v>162</v>
          </cell>
          <cell r="P1348">
            <v>97</v>
          </cell>
          <cell r="Q1348">
            <v>388</v>
          </cell>
          <cell r="R1348"/>
          <cell r="S1348"/>
          <cell r="T1348"/>
          <cell r="U1348" t="str">
            <v>MOHAMMAD RAZA CHINOY</v>
          </cell>
          <cell r="V1348" t="str">
            <v>4220183417741</v>
          </cell>
          <cell r="W1348"/>
          <cell r="X1348"/>
          <cell r="Y1348">
            <v>647</v>
          </cell>
          <cell r="Z1348">
            <v>647</v>
          </cell>
          <cell r="AA1348">
            <v>97</v>
          </cell>
          <cell r="AB1348" t="str">
            <v>Filler</v>
          </cell>
          <cell r="AC1348"/>
          <cell r="AD1348"/>
          <cell r="AE1348">
            <v>0</v>
          </cell>
          <cell r="AF1348">
            <v>0</v>
          </cell>
          <cell r="AG1348">
            <v>0</v>
          </cell>
          <cell r="AH1348"/>
          <cell r="AI1348"/>
          <cell r="AJ1348"/>
          <cell r="AK1348">
            <v>0</v>
          </cell>
          <cell r="AL1348">
            <v>0</v>
          </cell>
          <cell r="AM1348">
            <v>0</v>
          </cell>
          <cell r="AN1348"/>
          <cell r="AO1348"/>
          <cell r="AP1348"/>
          <cell r="AQ1348">
            <v>0</v>
          </cell>
          <cell r="AR1348">
            <v>0</v>
          </cell>
          <cell r="AS1348">
            <v>0</v>
          </cell>
          <cell r="AT1348"/>
          <cell r="AU1348"/>
          <cell r="AV1348"/>
          <cell r="AW1348"/>
          <cell r="AX1348" t="e">
            <v>#N/A</v>
          </cell>
          <cell r="AY1348" t="e">
            <v>#N/A</v>
          </cell>
          <cell r="AZ1348" t="e">
            <v>#N/A</v>
          </cell>
          <cell r="BA1348">
            <v>0</v>
          </cell>
        </row>
        <row r="1349">
          <cell r="B1349">
            <v>100011</v>
          </cell>
          <cell r="C1349" t="str">
            <v>MR. MOHD UZAIF</v>
          </cell>
          <cell r="D1349" t="str">
            <v>S/O M. FAROOQ</v>
          </cell>
          <cell r="E1349" t="str">
            <v>4TH FLOOR,  FLAT NO. 28-D,</v>
          </cell>
          <cell r="F1349" t="str">
            <v>QUEETA WALA BUILDING,</v>
          </cell>
          <cell r="G1349" t="str">
            <v>CUSTOM HOUSE,</v>
          </cell>
          <cell r="H1349" t="str">
            <v>KARACHI.</v>
          </cell>
          <cell r="I1349"/>
          <cell r="J1349"/>
          <cell r="K1349">
            <v>8</v>
          </cell>
          <cell r="L1349">
            <v>8</v>
          </cell>
          <cell r="M1349">
            <v>0</v>
          </cell>
          <cell r="N1349">
            <v>8</v>
          </cell>
          <cell r="O1349">
            <v>2</v>
          </cell>
          <cell r="P1349">
            <v>2</v>
          </cell>
          <cell r="Q1349">
            <v>4</v>
          </cell>
          <cell r="R1349"/>
          <cell r="S1349"/>
          <cell r="T1349"/>
          <cell r="U1349" t="str">
            <v>MR. MOHD UZAIF</v>
          </cell>
          <cell r="V1349"/>
          <cell r="W1349"/>
          <cell r="X1349"/>
          <cell r="Y1349">
            <v>8</v>
          </cell>
          <cell r="Z1349">
            <v>8</v>
          </cell>
          <cell r="AA1349">
            <v>2</v>
          </cell>
          <cell r="AB1349" t="str">
            <v>Non Filler</v>
          </cell>
          <cell r="AC1349"/>
          <cell r="AD1349"/>
          <cell r="AE1349">
            <v>0</v>
          </cell>
          <cell r="AF1349">
            <v>0</v>
          </cell>
          <cell r="AG1349">
            <v>0</v>
          </cell>
          <cell r="AH1349"/>
          <cell r="AI1349"/>
          <cell r="AJ1349"/>
          <cell r="AK1349">
            <v>0</v>
          </cell>
          <cell r="AL1349">
            <v>0</v>
          </cell>
          <cell r="AM1349">
            <v>0</v>
          </cell>
          <cell r="AN1349"/>
          <cell r="AO1349"/>
          <cell r="AP1349"/>
          <cell r="AQ1349">
            <v>0</v>
          </cell>
          <cell r="AR1349">
            <v>0</v>
          </cell>
          <cell r="AS1349">
            <v>0</v>
          </cell>
          <cell r="AT1349"/>
          <cell r="AU1349"/>
          <cell r="AV1349"/>
          <cell r="AW1349"/>
          <cell r="AX1349" t="e">
            <v>#N/A</v>
          </cell>
          <cell r="AY1349" t="e">
            <v>#N/A</v>
          </cell>
          <cell r="AZ1349" t="e">
            <v>#N/A</v>
          </cell>
          <cell r="BA1349">
            <v>0</v>
          </cell>
        </row>
        <row r="1350">
          <cell r="B1350">
            <v>100012</v>
          </cell>
          <cell r="C1350" t="str">
            <v>MR. M. SALIM</v>
          </cell>
          <cell r="D1350" t="str">
            <v>S/O A. GHAFFAR</v>
          </cell>
          <cell r="E1350" t="str">
            <v>4TH FLOOR,  FLAT NO. 28-D,</v>
          </cell>
          <cell r="F1350" t="str">
            <v>QUEETA WALA BUILDING,</v>
          </cell>
          <cell r="G1350" t="str">
            <v>OPP CUSTOM HOUSE ,</v>
          </cell>
          <cell r="H1350" t="str">
            <v>KHARADAR KARACHI.</v>
          </cell>
          <cell r="I1350"/>
          <cell r="J1350"/>
          <cell r="K1350">
            <v>3</v>
          </cell>
          <cell r="L1350">
            <v>3</v>
          </cell>
          <cell r="M1350">
            <v>0</v>
          </cell>
          <cell r="N1350">
            <v>3</v>
          </cell>
          <cell r="O1350">
            <v>1</v>
          </cell>
          <cell r="P1350">
            <v>1</v>
          </cell>
          <cell r="Q1350">
            <v>1</v>
          </cell>
          <cell r="R1350"/>
          <cell r="S1350"/>
          <cell r="T1350"/>
          <cell r="U1350" t="str">
            <v>MR. M. SALIM</v>
          </cell>
          <cell r="V1350" t="str">
            <v>4230132504373</v>
          </cell>
          <cell r="W1350"/>
          <cell r="X1350"/>
          <cell r="Y1350">
            <v>3</v>
          </cell>
          <cell r="Z1350">
            <v>3</v>
          </cell>
          <cell r="AA1350">
            <v>1</v>
          </cell>
          <cell r="AB1350" t="str">
            <v>Non Filler</v>
          </cell>
          <cell r="AC1350"/>
          <cell r="AD1350"/>
          <cell r="AE1350">
            <v>0</v>
          </cell>
          <cell r="AF1350">
            <v>0</v>
          </cell>
          <cell r="AG1350">
            <v>0</v>
          </cell>
          <cell r="AH1350"/>
          <cell r="AI1350"/>
          <cell r="AJ1350"/>
          <cell r="AK1350">
            <v>0</v>
          </cell>
          <cell r="AL1350">
            <v>0</v>
          </cell>
          <cell r="AM1350">
            <v>0</v>
          </cell>
          <cell r="AN1350"/>
          <cell r="AO1350"/>
          <cell r="AP1350"/>
          <cell r="AQ1350">
            <v>0</v>
          </cell>
          <cell r="AR1350">
            <v>0</v>
          </cell>
          <cell r="AS1350">
            <v>0</v>
          </cell>
          <cell r="AT1350"/>
          <cell r="AU1350"/>
          <cell r="AV1350"/>
          <cell r="AW1350"/>
          <cell r="AX1350" t="e">
            <v>#N/A</v>
          </cell>
          <cell r="AY1350" t="e">
            <v>#N/A</v>
          </cell>
          <cell r="AZ1350" t="e">
            <v>#N/A</v>
          </cell>
          <cell r="BA1350">
            <v>0</v>
          </cell>
        </row>
        <row r="1351">
          <cell r="B1351">
            <v>100013</v>
          </cell>
          <cell r="C1351" t="str">
            <v>MR. M. FAROOQ</v>
          </cell>
          <cell r="D1351" t="str">
            <v>S/O A. GHAFFAR</v>
          </cell>
          <cell r="E1351" t="str">
            <v>4TH FLOOR,  FLAT NO. 28-D,</v>
          </cell>
          <cell r="F1351" t="str">
            <v>QUEETA WALA BUILDING,</v>
          </cell>
          <cell r="G1351" t="str">
            <v>OPP CUSTOM HOUSE ,</v>
          </cell>
          <cell r="H1351" t="str">
            <v>KARACHI.</v>
          </cell>
          <cell r="I1351"/>
          <cell r="J1351"/>
          <cell r="K1351">
            <v>12</v>
          </cell>
          <cell r="L1351">
            <v>12</v>
          </cell>
          <cell r="M1351">
            <v>0</v>
          </cell>
          <cell r="N1351">
            <v>12</v>
          </cell>
          <cell r="O1351">
            <v>3</v>
          </cell>
          <cell r="P1351">
            <v>2</v>
          </cell>
          <cell r="Q1351">
            <v>7</v>
          </cell>
          <cell r="R1351"/>
          <cell r="S1351"/>
          <cell r="T1351"/>
          <cell r="U1351" t="str">
            <v>MR. M. FAROOQ</v>
          </cell>
          <cell r="V1351" t="str">
            <v>4230177547779</v>
          </cell>
          <cell r="W1351"/>
          <cell r="X1351"/>
          <cell r="Y1351">
            <v>12</v>
          </cell>
          <cell r="Z1351">
            <v>12</v>
          </cell>
          <cell r="AA1351">
            <v>2</v>
          </cell>
          <cell r="AB1351" t="str">
            <v>Non Filler</v>
          </cell>
          <cell r="AC1351"/>
          <cell r="AD1351"/>
          <cell r="AE1351">
            <v>0</v>
          </cell>
          <cell r="AF1351">
            <v>0</v>
          </cell>
          <cell r="AG1351">
            <v>0</v>
          </cell>
          <cell r="AH1351"/>
          <cell r="AI1351"/>
          <cell r="AJ1351"/>
          <cell r="AK1351">
            <v>0</v>
          </cell>
          <cell r="AL1351">
            <v>0</v>
          </cell>
          <cell r="AM1351">
            <v>0</v>
          </cell>
          <cell r="AN1351"/>
          <cell r="AO1351"/>
          <cell r="AP1351"/>
          <cell r="AQ1351">
            <v>0</v>
          </cell>
          <cell r="AR1351">
            <v>0</v>
          </cell>
          <cell r="AS1351">
            <v>0</v>
          </cell>
          <cell r="AT1351"/>
          <cell r="AU1351"/>
          <cell r="AV1351"/>
          <cell r="AW1351"/>
          <cell r="AX1351" t="e">
            <v>#N/A</v>
          </cell>
          <cell r="AY1351" t="e">
            <v>#N/A</v>
          </cell>
          <cell r="AZ1351" t="e">
            <v>#N/A</v>
          </cell>
          <cell r="BA1351">
            <v>0</v>
          </cell>
        </row>
        <row r="1352">
          <cell r="B1352">
            <v>100019</v>
          </cell>
          <cell r="C1352" t="str">
            <v>MR. MUHAMMAD ZUBAIR</v>
          </cell>
          <cell r="D1352" t="str">
            <v>S/O AMANAT ALI</v>
          </cell>
          <cell r="E1352" t="str">
            <v>HOUSE NO. 1, STREET NO. 1,</v>
          </cell>
          <cell r="F1352" t="str">
            <v>MOHALLA NABI NAGAR,</v>
          </cell>
          <cell r="G1352" t="str">
            <v>NEAR IFTIKHAR MEDICLE STORE,</v>
          </cell>
          <cell r="H1352" t="str">
            <v>GHAZIABAD, LAHORE.</v>
          </cell>
          <cell r="I1352"/>
          <cell r="J1352"/>
          <cell r="K1352">
            <v>1</v>
          </cell>
          <cell r="L1352">
            <v>1</v>
          </cell>
          <cell r="M1352">
            <v>0</v>
          </cell>
          <cell r="N1352">
            <v>1</v>
          </cell>
          <cell r="O1352">
            <v>0</v>
          </cell>
          <cell r="P1352">
            <v>0</v>
          </cell>
          <cell r="Q1352">
            <v>1</v>
          </cell>
          <cell r="R1352"/>
          <cell r="S1352"/>
          <cell r="T1352"/>
          <cell r="U1352" t="str">
            <v>MR. MUHAMMAD ZUBAIR</v>
          </cell>
          <cell r="V1352" t="str">
            <v>3520178503837</v>
          </cell>
          <cell r="W1352"/>
          <cell r="X1352"/>
          <cell r="Y1352">
            <v>1</v>
          </cell>
          <cell r="Z1352">
            <v>1</v>
          </cell>
          <cell r="AA1352">
            <v>0</v>
          </cell>
          <cell r="AB1352" t="str">
            <v>Non Filler</v>
          </cell>
          <cell r="AC1352"/>
          <cell r="AD1352"/>
          <cell r="AE1352">
            <v>0</v>
          </cell>
          <cell r="AF1352">
            <v>0</v>
          </cell>
          <cell r="AG1352">
            <v>0</v>
          </cell>
          <cell r="AH1352"/>
          <cell r="AI1352"/>
          <cell r="AJ1352"/>
          <cell r="AK1352">
            <v>0</v>
          </cell>
          <cell r="AL1352">
            <v>0</v>
          </cell>
          <cell r="AM1352">
            <v>0</v>
          </cell>
          <cell r="AN1352"/>
          <cell r="AO1352"/>
          <cell r="AP1352"/>
          <cell r="AQ1352">
            <v>0</v>
          </cell>
          <cell r="AR1352">
            <v>0</v>
          </cell>
          <cell r="AS1352">
            <v>0</v>
          </cell>
          <cell r="AT1352"/>
          <cell r="AU1352"/>
          <cell r="AV1352"/>
          <cell r="AW1352"/>
          <cell r="AX1352" t="e">
            <v>#N/A</v>
          </cell>
          <cell r="AY1352" t="e">
            <v>#N/A</v>
          </cell>
          <cell r="AZ1352" t="e">
            <v>#N/A</v>
          </cell>
          <cell r="BA1352">
            <v>0</v>
          </cell>
        </row>
        <row r="1353">
          <cell r="B1353">
            <v>100021</v>
          </cell>
          <cell r="C1353" t="str">
            <v>MR. SARMAD HUSSAIN</v>
          </cell>
          <cell r="D1353" t="str">
            <v>S/O. INAYAT HUSSAIN</v>
          </cell>
          <cell r="E1353" t="str">
            <v>H NO. CB-268/1,</v>
          </cell>
          <cell r="F1353" t="str">
            <v>MOHALLAH LALAZAR, JINNAH ROAD,</v>
          </cell>
          <cell r="G1353" t="str">
            <v>WAHA CANNT, TEXILA ZILA,</v>
          </cell>
          <cell r="H1353" t="str">
            <v>RAWALPINDI.</v>
          </cell>
          <cell r="K1353">
            <v>63</v>
          </cell>
          <cell r="L1353">
            <v>63</v>
          </cell>
          <cell r="M1353">
            <v>0</v>
          </cell>
          <cell r="N1353">
            <v>63</v>
          </cell>
          <cell r="O1353">
            <v>16</v>
          </cell>
          <cell r="P1353">
            <v>9</v>
          </cell>
          <cell r="Q1353">
            <v>38</v>
          </cell>
          <cell r="U1353" t="str">
            <v>MR. SARMAD HUSSAIN</v>
          </cell>
          <cell r="V1353" t="str">
            <v>3740680034669</v>
          </cell>
          <cell r="Y1353">
            <v>63</v>
          </cell>
          <cell r="Z1353">
            <v>63</v>
          </cell>
          <cell r="AA1353">
            <v>9</v>
          </cell>
          <cell r="AB1353" t="str">
            <v>Filler</v>
          </cell>
          <cell r="AE1353">
            <v>0</v>
          </cell>
          <cell r="AF1353">
            <v>0</v>
          </cell>
          <cell r="AG1353">
            <v>0</v>
          </cell>
          <cell r="AK1353">
            <v>0</v>
          </cell>
          <cell r="AL1353">
            <v>0</v>
          </cell>
          <cell r="AM1353">
            <v>0</v>
          </cell>
          <cell r="AQ1353">
            <v>0</v>
          </cell>
          <cell r="AR1353">
            <v>0</v>
          </cell>
          <cell r="AS1353">
            <v>0</v>
          </cell>
          <cell r="AX1353" t="e">
            <v>#N/A</v>
          </cell>
          <cell r="AY1353" t="e">
            <v>#N/A</v>
          </cell>
          <cell r="AZ1353" t="e">
            <v>#N/A</v>
          </cell>
          <cell r="BA1353">
            <v>0</v>
          </cell>
        </row>
        <row r="1354">
          <cell r="B1354">
            <v>100022</v>
          </cell>
          <cell r="C1354" t="str">
            <v>MR. MOHAMMAD KHURSHEED KHAN</v>
          </cell>
          <cell r="D1354" t="str">
            <v>S/O. MOHAMMAD SIDDIQUE KHAN</v>
          </cell>
          <cell r="E1354" t="str">
            <v>H NO. 417, ST NO. 10,</v>
          </cell>
          <cell r="F1354" t="str">
            <v>MOHALLAH DHOAK CHUDRAIN,</v>
          </cell>
          <cell r="G1354" t="str">
            <v>SECTOR -B,</v>
          </cell>
          <cell r="H1354" t="str">
            <v>RAWALPINDI.</v>
          </cell>
          <cell r="I1354"/>
          <cell r="J1354"/>
          <cell r="K1354">
            <v>63</v>
          </cell>
          <cell r="L1354">
            <v>63</v>
          </cell>
          <cell r="M1354">
            <v>0</v>
          </cell>
          <cell r="N1354">
            <v>63</v>
          </cell>
          <cell r="O1354">
            <v>16</v>
          </cell>
          <cell r="P1354">
            <v>9</v>
          </cell>
          <cell r="Q1354">
            <v>38</v>
          </cell>
          <cell r="R1354"/>
          <cell r="S1354"/>
          <cell r="T1354"/>
          <cell r="U1354" t="str">
            <v>MR. MOHAMMAD KHURSHEED KHAN</v>
          </cell>
          <cell r="V1354" t="str">
            <v>8240124963573</v>
          </cell>
          <cell r="W1354"/>
          <cell r="X1354"/>
          <cell r="Y1354">
            <v>63</v>
          </cell>
          <cell r="Z1354">
            <v>63</v>
          </cell>
          <cell r="AA1354">
            <v>9</v>
          </cell>
          <cell r="AB1354" t="str">
            <v>Filler</v>
          </cell>
          <cell r="AC1354"/>
          <cell r="AD1354"/>
          <cell r="AE1354">
            <v>0</v>
          </cell>
          <cell r="AF1354">
            <v>0</v>
          </cell>
          <cell r="AG1354">
            <v>0</v>
          </cell>
          <cell r="AH1354"/>
          <cell r="AI1354"/>
          <cell r="AJ1354"/>
          <cell r="AK1354">
            <v>0</v>
          </cell>
          <cell r="AL1354">
            <v>0</v>
          </cell>
          <cell r="AM1354">
            <v>0</v>
          </cell>
          <cell r="AN1354"/>
          <cell r="AO1354"/>
          <cell r="AP1354"/>
          <cell r="AQ1354">
            <v>0</v>
          </cell>
          <cell r="AR1354">
            <v>0</v>
          </cell>
          <cell r="AS1354">
            <v>0</v>
          </cell>
          <cell r="AT1354"/>
          <cell r="AU1354"/>
          <cell r="AV1354"/>
          <cell r="AW1354"/>
          <cell r="AX1354" t="e">
            <v>#N/A</v>
          </cell>
          <cell r="AY1354" t="e">
            <v>#N/A</v>
          </cell>
          <cell r="AZ1354" t="e">
            <v>#N/A</v>
          </cell>
          <cell r="BA1354">
            <v>0</v>
          </cell>
        </row>
        <row r="1355">
          <cell r="B1355">
            <v>100023</v>
          </cell>
          <cell r="C1355" t="str">
            <v>MR. MOHAMMAD KHALID SHAD</v>
          </cell>
          <cell r="D1355" t="str">
            <v>S/O. RAO SHAD MOHAMMAD KHAN</v>
          </cell>
          <cell r="E1355" t="str">
            <v>H NO. B-83, LALA RUKH,</v>
          </cell>
          <cell r="F1355" t="str">
            <v>WAHA CANNT.</v>
          </cell>
          <cell r="G1355" t="str">
            <v>DAKHANA LALA RUKH,</v>
          </cell>
          <cell r="H1355" t="str">
            <v>RAWALPINDI.</v>
          </cell>
          <cell r="I1355"/>
          <cell r="J1355"/>
          <cell r="K1355">
            <v>63</v>
          </cell>
          <cell r="L1355">
            <v>63</v>
          </cell>
          <cell r="M1355">
            <v>0</v>
          </cell>
          <cell r="N1355">
            <v>63</v>
          </cell>
          <cell r="O1355">
            <v>16</v>
          </cell>
          <cell r="P1355">
            <v>13</v>
          </cell>
          <cell r="Q1355">
            <v>34</v>
          </cell>
          <cell r="R1355"/>
          <cell r="S1355"/>
          <cell r="T1355"/>
          <cell r="U1355" t="str">
            <v>MR. MOHAMMAD KHALID SHAD</v>
          </cell>
          <cell r="V1355" t="str">
            <v>3740615522291</v>
          </cell>
          <cell r="W1355"/>
          <cell r="X1355"/>
          <cell r="Y1355">
            <v>63</v>
          </cell>
          <cell r="Z1355">
            <v>63</v>
          </cell>
          <cell r="AA1355">
            <v>13</v>
          </cell>
          <cell r="AB1355" t="str">
            <v>Non Filler</v>
          </cell>
          <cell r="AC1355"/>
          <cell r="AD1355"/>
          <cell r="AE1355">
            <v>0</v>
          </cell>
          <cell r="AF1355">
            <v>0</v>
          </cell>
          <cell r="AG1355">
            <v>0</v>
          </cell>
          <cell r="AH1355"/>
          <cell r="AI1355"/>
          <cell r="AJ1355"/>
          <cell r="AK1355">
            <v>0</v>
          </cell>
          <cell r="AL1355">
            <v>0</v>
          </cell>
          <cell r="AM1355">
            <v>0</v>
          </cell>
          <cell r="AN1355"/>
          <cell r="AO1355"/>
          <cell r="AP1355"/>
          <cell r="AQ1355">
            <v>0</v>
          </cell>
          <cell r="AR1355">
            <v>0</v>
          </cell>
          <cell r="AS1355">
            <v>0</v>
          </cell>
          <cell r="AT1355"/>
          <cell r="AU1355"/>
          <cell r="AV1355"/>
          <cell r="AW1355"/>
          <cell r="AX1355" t="e">
            <v>#N/A</v>
          </cell>
          <cell r="AY1355" t="e">
            <v>#N/A</v>
          </cell>
          <cell r="AZ1355" t="e">
            <v>#N/A</v>
          </cell>
          <cell r="BA1355">
            <v>0</v>
          </cell>
        </row>
        <row r="1356">
          <cell r="B1356">
            <v>100024</v>
          </cell>
          <cell r="C1356" t="str">
            <v>MR. OBAID UR RAZZAK</v>
          </cell>
          <cell r="D1356" t="str">
            <v>S/O. ABDUL RAZZAK</v>
          </cell>
          <cell r="E1356" t="str">
            <v>H NO. A-35, GULISTAN COLONY,</v>
          </cell>
          <cell r="F1356" t="str">
            <v>WAHA CANNT,</v>
          </cell>
          <cell r="G1356" t="str">
            <v>TEXILA,</v>
          </cell>
          <cell r="H1356" t="str">
            <v>RAWALPINDI.</v>
          </cell>
          <cell r="K1356">
            <v>63</v>
          </cell>
          <cell r="L1356">
            <v>63</v>
          </cell>
          <cell r="M1356">
            <v>0</v>
          </cell>
          <cell r="N1356">
            <v>63</v>
          </cell>
          <cell r="O1356">
            <v>16</v>
          </cell>
          <cell r="P1356">
            <v>13</v>
          </cell>
          <cell r="Q1356">
            <v>34</v>
          </cell>
          <cell r="U1356" t="str">
            <v>MR. OBAID UR RAZZAK</v>
          </cell>
          <cell r="V1356" t="str">
            <v>3740615975493</v>
          </cell>
          <cell r="Y1356">
            <v>63</v>
          </cell>
          <cell r="Z1356">
            <v>63</v>
          </cell>
          <cell r="AA1356">
            <v>13</v>
          </cell>
          <cell r="AB1356" t="str">
            <v>Non Filler</v>
          </cell>
          <cell r="AE1356">
            <v>0</v>
          </cell>
          <cell r="AF1356">
            <v>0</v>
          </cell>
          <cell r="AG1356">
            <v>0</v>
          </cell>
          <cell r="AK1356">
            <v>0</v>
          </cell>
          <cell r="AL1356">
            <v>0</v>
          </cell>
          <cell r="AM1356">
            <v>0</v>
          </cell>
          <cell r="AQ1356">
            <v>0</v>
          </cell>
          <cell r="AR1356">
            <v>0</v>
          </cell>
          <cell r="AS1356">
            <v>0</v>
          </cell>
          <cell r="AX1356" t="e">
            <v>#N/A</v>
          </cell>
          <cell r="AY1356" t="e">
            <v>#N/A</v>
          </cell>
          <cell r="AZ1356" t="e">
            <v>#N/A</v>
          </cell>
          <cell r="BA1356">
            <v>0</v>
          </cell>
        </row>
        <row r="1357">
          <cell r="B1357">
            <v>100025</v>
          </cell>
          <cell r="C1357" t="str">
            <v>MR. SHAH WAQAR AHMED</v>
          </cell>
          <cell r="D1357" t="str">
            <v>S/O. JAN SYED</v>
          </cell>
          <cell r="E1357" t="str">
            <v>H. NO. C-5171,</v>
          </cell>
          <cell r="F1357" t="str">
            <v>GALI MOHALLAH, 18,</v>
          </cell>
          <cell r="G1357" t="str">
            <v>WAHA CANNT, TEH. TEXILA,</v>
          </cell>
          <cell r="H1357" t="str">
            <v>RAWALPINDI.</v>
          </cell>
          <cell r="I1357"/>
          <cell r="J1357"/>
          <cell r="K1357">
            <v>203</v>
          </cell>
          <cell r="L1357">
            <v>203</v>
          </cell>
          <cell r="M1357">
            <v>0</v>
          </cell>
          <cell r="N1357">
            <v>203</v>
          </cell>
          <cell r="O1357">
            <v>51</v>
          </cell>
          <cell r="P1357">
            <v>41</v>
          </cell>
          <cell r="Q1357">
            <v>111</v>
          </cell>
          <cell r="R1357"/>
          <cell r="S1357"/>
          <cell r="T1357"/>
          <cell r="U1357" t="str">
            <v>MR. SHAH WAQAR AHMED</v>
          </cell>
          <cell r="V1357" t="str">
            <v>3740616172835</v>
          </cell>
          <cell r="W1357"/>
          <cell r="X1357"/>
          <cell r="Y1357">
            <v>203</v>
          </cell>
          <cell r="Z1357">
            <v>203</v>
          </cell>
          <cell r="AA1357">
            <v>41</v>
          </cell>
          <cell r="AB1357" t="str">
            <v>Non Filler</v>
          </cell>
          <cell r="AC1357"/>
          <cell r="AD1357"/>
          <cell r="AE1357">
            <v>0</v>
          </cell>
          <cell r="AF1357">
            <v>0</v>
          </cell>
          <cell r="AG1357">
            <v>0</v>
          </cell>
          <cell r="AH1357"/>
          <cell r="AI1357"/>
          <cell r="AJ1357"/>
          <cell r="AK1357">
            <v>0</v>
          </cell>
          <cell r="AL1357">
            <v>0</v>
          </cell>
          <cell r="AM1357">
            <v>0</v>
          </cell>
          <cell r="AN1357"/>
          <cell r="AO1357"/>
          <cell r="AP1357"/>
          <cell r="AQ1357">
            <v>0</v>
          </cell>
          <cell r="AR1357">
            <v>0</v>
          </cell>
          <cell r="AS1357">
            <v>0</v>
          </cell>
          <cell r="AT1357"/>
          <cell r="AU1357"/>
          <cell r="AV1357"/>
          <cell r="AW1357"/>
          <cell r="AX1357" t="e">
            <v>#N/A</v>
          </cell>
          <cell r="AY1357" t="e">
            <v>#N/A</v>
          </cell>
          <cell r="AZ1357" t="e">
            <v>#N/A</v>
          </cell>
          <cell r="BA1357">
            <v>0</v>
          </cell>
        </row>
        <row r="1358">
          <cell r="B1358">
            <v>100026</v>
          </cell>
          <cell r="C1358" t="str">
            <v>MR. MOHAMMAD SAJID RAMZAN</v>
          </cell>
          <cell r="D1358" t="str">
            <v>S/O. GHULAM MOHAMMAD ABID</v>
          </cell>
          <cell r="E1358" t="str">
            <v>H. NO. 29-A,</v>
          </cell>
          <cell r="F1358" t="str">
            <v>MOHALLAH JAMILABAD,</v>
          </cell>
          <cell r="G1358" t="str">
            <v>TEXILA,</v>
          </cell>
          <cell r="H1358" t="str">
            <v>RAWALPINDI.</v>
          </cell>
          <cell r="I1358"/>
          <cell r="J1358"/>
          <cell r="K1358">
            <v>63</v>
          </cell>
          <cell r="L1358">
            <v>63</v>
          </cell>
          <cell r="M1358">
            <v>0</v>
          </cell>
          <cell r="N1358">
            <v>63</v>
          </cell>
          <cell r="O1358">
            <v>16</v>
          </cell>
          <cell r="P1358">
            <v>9</v>
          </cell>
          <cell r="Q1358">
            <v>38</v>
          </cell>
          <cell r="R1358"/>
          <cell r="S1358"/>
          <cell r="T1358"/>
          <cell r="U1358" t="str">
            <v>MR. MOHAMMAD SAJID RAMZAN</v>
          </cell>
          <cell r="V1358" t="str">
            <v>3740659677575</v>
          </cell>
          <cell r="W1358"/>
          <cell r="X1358"/>
          <cell r="Y1358">
            <v>63</v>
          </cell>
          <cell r="Z1358">
            <v>63</v>
          </cell>
          <cell r="AA1358">
            <v>9</v>
          </cell>
          <cell r="AB1358" t="str">
            <v>Filler</v>
          </cell>
          <cell r="AC1358"/>
          <cell r="AD1358"/>
          <cell r="AE1358">
            <v>0</v>
          </cell>
          <cell r="AF1358">
            <v>0</v>
          </cell>
          <cell r="AG1358">
            <v>0</v>
          </cell>
          <cell r="AH1358"/>
          <cell r="AI1358"/>
          <cell r="AJ1358"/>
          <cell r="AK1358">
            <v>0</v>
          </cell>
          <cell r="AL1358">
            <v>0</v>
          </cell>
          <cell r="AM1358">
            <v>0</v>
          </cell>
          <cell r="AN1358"/>
          <cell r="AO1358"/>
          <cell r="AP1358"/>
          <cell r="AQ1358">
            <v>0</v>
          </cell>
          <cell r="AR1358">
            <v>0</v>
          </cell>
          <cell r="AS1358">
            <v>0</v>
          </cell>
          <cell r="AT1358"/>
          <cell r="AU1358"/>
          <cell r="AV1358"/>
          <cell r="AW1358"/>
          <cell r="AX1358" t="e">
            <v>#N/A</v>
          </cell>
          <cell r="AY1358" t="e">
            <v>#N/A</v>
          </cell>
          <cell r="AZ1358" t="e">
            <v>#N/A</v>
          </cell>
          <cell r="BA1358">
            <v>0</v>
          </cell>
        </row>
        <row r="1359">
          <cell r="B1359">
            <v>100027</v>
          </cell>
          <cell r="C1359" t="str">
            <v>MR. FIRDOUS MOHAMMAD KHAN</v>
          </cell>
          <cell r="D1359" t="str">
            <v>S/O. ALI MOHAMMAD KHAN</v>
          </cell>
          <cell r="E1359" t="str">
            <v>H. NO. 1019, STREET NO. 18,</v>
          </cell>
          <cell r="F1359" t="str">
            <v>MOHALLAH LALA RUKH COLONY,</v>
          </cell>
          <cell r="G1359" t="str">
            <v>WAH CANT.</v>
          </cell>
          <cell r="H1359" t="str">
            <v>RAWALPINDI.</v>
          </cell>
          <cell r="I1359"/>
          <cell r="J1359"/>
          <cell r="K1359">
            <v>63</v>
          </cell>
          <cell r="L1359">
            <v>63</v>
          </cell>
          <cell r="M1359">
            <v>0</v>
          </cell>
          <cell r="N1359">
            <v>63</v>
          </cell>
          <cell r="O1359">
            <v>16</v>
          </cell>
          <cell r="P1359">
            <v>13</v>
          </cell>
          <cell r="Q1359">
            <v>34</v>
          </cell>
          <cell r="R1359"/>
          <cell r="S1359"/>
          <cell r="T1359"/>
          <cell r="U1359" t="str">
            <v>MR. FIRDOUS MOHAMMAD KHAN</v>
          </cell>
          <cell r="V1359" t="str">
            <v>3740683734127</v>
          </cell>
          <cell r="W1359"/>
          <cell r="X1359"/>
          <cell r="Y1359">
            <v>63</v>
          </cell>
          <cell r="Z1359">
            <v>63</v>
          </cell>
          <cell r="AA1359">
            <v>13</v>
          </cell>
          <cell r="AB1359" t="str">
            <v>Non Filler</v>
          </cell>
          <cell r="AC1359"/>
          <cell r="AD1359"/>
          <cell r="AE1359">
            <v>0</v>
          </cell>
          <cell r="AF1359">
            <v>0</v>
          </cell>
          <cell r="AG1359">
            <v>0</v>
          </cell>
          <cell r="AH1359"/>
          <cell r="AI1359"/>
          <cell r="AJ1359"/>
          <cell r="AK1359">
            <v>0</v>
          </cell>
          <cell r="AL1359">
            <v>0</v>
          </cell>
          <cell r="AM1359">
            <v>0</v>
          </cell>
          <cell r="AN1359"/>
          <cell r="AO1359"/>
          <cell r="AP1359"/>
          <cell r="AQ1359">
            <v>0</v>
          </cell>
          <cell r="AR1359">
            <v>0</v>
          </cell>
          <cell r="AS1359">
            <v>0</v>
          </cell>
          <cell r="AT1359"/>
          <cell r="AU1359"/>
          <cell r="AV1359"/>
          <cell r="AW1359"/>
          <cell r="AX1359" t="e">
            <v>#N/A</v>
          </cell>
          <cell r="AY1359" t="e">
            <v>#N/A</v>
          </cell>
          <cell r="AZ1359" t="e">
            <v>#N/A</v>
          </cell>
          <cell r="BA1359">
            <v>0</v>
          </cell>
        </row>
        <row r="1360">
          <cell r="B1360">
            <v>100028</v>
          </cell>
          <cell r="C1360" t="str">
            <v>MR. MANSOOR KHAN</v>
          </cell>
          <cell r="D1360"/>
          <cell r="E1360"/>
          <cell r="F1360"/>
          <cell r="G1360"/>
          <cell r="H1360"/>
          <cell r="I1360"/>
          <cell r="J1360"/>
          <cell r="K1360">
            <v>63</v>
          </cell>
          <cell r="L1360">
            <v>63</v>
          </cell>
          <cell r="M1360">
            <v>0</v>
          </cell>
          <cell r="N1360">
            <v>63</v>
          </cell>
          <cell r="O1360">
            <v>16</v>
          </cell>
          <cell r="P1360">
            <v>13</v>
          </cell>
          <cell r="Q1360">
            <v>34</v>
          </cell>
          <cell r="R1360"/>
          <cell r="S1360"/>
          <cell r="T1360"/>
          <cell r="U1360" t="str">
            <v>MR. MANSOOR KHAN</v>
          </cell>
          <cell r="V1360"/>
          <cell r="W1360"/>
          <cell r="X1360"/>
          <cell r="Y1360">
            <v>63</v>
          </cell>
          <cell r="Z1360">
            <v>63</v>
          </cell>
          <cell r="AA1360">
            <v>13</v>
          </cell>
          <cell r="AB1360" t="str">
            <v>Non Filler</v>
          </cell>
          <cell r="AC1360"/>
          <cell r="AD1360"/>
          <cell r="AE1360">
            <v>0</v>
          </cell>
          <cell r="AF1360">
            <v>0</v>
          </cell>
          <cell r="AG1360">
            <v>0</v>
          </cell>
          <cell r="AH1360"/>
          <cell r="AI1360"/>
          <cell r="AJ1360"/>
          <cell r="AK1360">
            <v>0</v>
          </cell>
          <cell r="AL1360">
            <v>0</v>
          </cell>
          <cell r="AM1360">
            <v>0</v>
          </cell>
          <cell r="AN1360"/>
          <cell r="AO1360"/>
          <cell r="AP1360"/>
          <cell r="AQ1360">
            <v>0</v>
          </cell>
          <cell r="AR1360">
            <v>0</v>
          </cell>
          <cell r="AS1360">
            <v>0</v>
          </cell>
          <cell r="AT1360"/>
          <cell r="AU1360"/>
          <cell r="AV1360"/>
          <cell r="AW1360"/>
          <cell r="AX1360" t="e">
            <v>#N/A</v>
          </cell>
          <cell r="AY1360" t="e">
            <v>#N/A</v>
          </cell>
          <cell r="AZ1360" t="e">
            <v>#N/A</v>
          </cell>
          <cell r="BA1360">
            <v>0</v>
          </cell>
        </row>
        <row r="1361">
          <cell r="B1361">
            <v>100029</v>
          </cell>
          <cell r="C1361" t="str">
            <v>MR. ZUBAIR GUL</v>
          </cell>
          <cell r="D1361"/>
          <cell r="E1361"/>
          <cell r="F1361"/>
          <cell r="G1361"/>
          <cell r="H1361"/>
          <cell r="I1361"/>
          <cell r="J1361"/>
          <cell r="K1361">
            <v>63</v>
          </cell>
          <cell r="L1361">
            <v>63</v>
          </cell>
          <cell r="M1361">
            <v>0</v>
          </cell>
          <cell r="N1361">
            <v>63</v>
          </cell>
          <cell r="O1361">
            <v>16</v>
          </cell>
          <cell r="P1361">
            <v>13</v>
          </cell>
          <cell r="Q1361">
            <v>34</v>
          </cell>
          <cell r="R1361"/>
          <cell r="S1361"/>
          <cell r="T1361"/>
          <cell r="U1361" t="str">
            <v>MR. ZUBAIR GUL</v>
          </cell>
          <cell r="V1361"/>
          <cell r="W1361"/>
          <cell r="X1361"/>
          <cell r="Y1361">
            <v>63</v>
          </cell>
          <cell r="Z1361">
            <v>63</v>
          </cell>
          <cell r="AA1361">
            <v>13</v>
          </cell>
          <cell r="AB1361" t="str">
            <v>Non Filler</v>
          </cell>
          <cell r="AC1361"/>
          <cell r="AD1361"/>
          <cell r="AE1361">
            <v>0</v>
          </cell>
          <cell r="AF1361">
            <v>0</v>
          </cell>
          <cell r="AG1361">
            <v>0</v>
          </cell>
          <cell r="AH1361"/>
          <cell r="AI1361"/>
          <cell r="AJ1361"/>
          <cell r="AK1361">
            <v>0</v>
          </cell>
          <cell r="AL1361">
            <v>0</v>
          </cell>
          <cell r="AM1361">
            <v>0</v>
          </cell>
          <cell r="AN1361"/>
          <cell r="AO1361"/>
          <cell r="AP1361"/>
          <cell r="AQ1361">
            <v>0</v>
          </cell>
          <cell r="AR1361">
            <v>0</v>
          </cell>
          <cell r="AS1361">
            <v>0</v>
          </cell>
          <cell r="AT1361"/>
          <cell r="AU1361"/>
          <cell r="AV1361"/>
          <cell r="AW1361"/>
          <cell r="AX1361" t="e">
            <v>#N/A</v>
          </cell>
          <cell r="AY1361" t="e">
            <v>#N/A</v>
          </cell>
          <cell r="AZ1361" t="e">
            <v>#N/A</v>
          </cell>
          <cell r="BA1361">
            <v>0</v>
          </cell>
        </row>
        <row r="1362">
          <cell r="B1362">
            <v>100030</v>
          </cell>
          <cell r="C1362" t="str">
            <v>MR. M. AMIR</v>
          </cell>
          <cell r="D1362"/>
          <cell r="E1362"/>
          <cell r="F1362"/>
          <cell r="G1362"/>
          <cell r="H1362"/>
          <cell r="I1362"/>
          <cell r="J1362"/>
          <cell r="K1362">
            <v>63</v>
          </cell>
          <cell r="L1362">
            <v>63</v>
          </cell>
          <cell r="M1362">
            <v>0</v>
          </cell>
          <cell r="N1362">
            <v>63</v>
          </cell>
          <cell r="O1362">
            <v>16</v>
          </cell>
          <cell r="P1362">
            <v>13</v>
          </cell>
          <cell r="Q1362">
            <v>34</v>
          </cell>
          <cell r="R1362"/>
          <cell r="S1362"/>
          <cell r="T1362"/>
          <cell r="U1362" t="str">
            <v>MR. M. AMIR</v>
          </cell>
          <cell r="V1362"/>
          <cell r="W1362"/>
          <cell r="X1362"/>
          <cell r="Y1362">
            <v>63</v>
          </cell>
          <cell r="Z1362">
            <v>63</v>
          </cell>
          <cell r="AA1362">
            <v>13</v>
          </cell>
          <cell r="AB1362" t="str">
            <v>Non Filler</v>
          </cell>
          <cell r="AC1362"/>
          <cell r="AD1362"/>
          <cell r="AE1362">
            <v>0</v>
          </cell>
          <cell r="AF1362">
            <v>0</v>
          </cell>
          <cell r="AG1362">
            <v>0</v>
          </cell>
          <cell r="AH1362"/>
          <cell r="AI1362"/>
          <cell r="AJ1362"/>
          <cell r="AK1362">
            <v>0</v>
          </cell>
          <cell r="AL1362">
            <v>0</v>
          </cell>
          <cell r="AM1362">
            <v>0</v>
          </cell>
          <cell r="AN1362"/>
          <cell r="AO1362"/>
          <cell r="AP1362"/>
          <cell r="AQ1362">
            <v>0</v>
          </cell>
          <cell r="AR1362">
            <v>0</v>
          </cell>
          <cell r="AS1362">
            <v>0</v>
          </cell>
          <cell r="AT1362"/>
          <cell r="AU1362"/>
          <cell r="AV1362"/>
          <cell r="AW1362"/>
          <cell r="AX1362" t="e">
            <v>#N/A</v>
          </cell>
          <cell r="AY1362" t="e">
            <v>#N/A</v>
          </cell>
          <cell r="AZ1362" t="e">
            <v>#N/A</v>
          </cell>
          <cell r="BA1362">
            <v>0</v>
          </cell>
        </row>
        <row r="1363">
          <cell r="B1363">
            <v>100031</v>
          </cell>
          <cell r="C1363" t="str">
            <v>MS. LAILA JAMIL</v>
          </cell>
          <cell r="D1363"/>
          <cell r="E1363" t="str">
            <v>29-B,</v>
          </cell>
          <cell r="F1363" t="str">
            <v>CENTRAL AVENUE,</v>
          </cell>
          <cell r="G1363" t="str">
            <v>DHA, PHASE II,</v>
          </cell>
          <cell r="H1363" t="str">
            <v>KARACHI.</v>
          </cell>
          <cell r="I1363"/>
          <cell r="J1363"/>
          <cell r="K1363">
            <v>647</v>
          </cell>
          <cell r="L1363">
            <v>0</v>
          </cell>
          <cell r="M1363">
            <v>647</v>
          </cell>
          <cell r="N1363">
            <v>647</v>
          </cell>
          <cell r="O1363">
            <v>0</v>
          </cell>
          <cell r="P1363">
            <v>97</v>
          </cell>
          <cell r="Q1363">
            <v>550</v>
          </cell>
          <cell r="R1363"/>
          <cell r="S1363"/>
          <cell r="T1363"/>
          <cell r="U1363" t="str">
            <v>MS. LAILA JAMIL</v>
          </cell>
          <cell r="V1363" t="str">
            <v>4230194036604</v>
          </cell>
          <cell r="W1363"/>
          <cell r="X1363"/>
          <cell r="Y1363">
            <v>647</v>
          </cell>
          <cell r="Z1363">
            <v>647</v>
          </cell>
          <cell r="AA1363">
            <v>97</v>
          </cell>
          <cell r="AB1363" t="str">
            <v>Filler</v>
          </cell>
          <cell r="AC1363"/>
          <cell r="AD1363"/>
          <cell r="AE1363">
            <v>0</v>
          </cell>
          <cell r="AF1363">
            <v>0</v>
          </cell>
          <cell r="AG1363">
            <v>0</v>
          </cell>
          <cell r="AH1363"/>
          <cell r="AI1363"/>
          <cell r="AJ1363"/>
          <cell r="AK1363">
            <v>0</v>
          </cell>
          <cell r="AL1363">
            <v>0</v>
          </cell>
          <cell r="AM1363">
            <v>0</v>
          </cell>
          <cell r="AN1363"/>
          <cell r="AO1363"/>
          <cell r="AP1363"/>
          <cell r="AQ1363">
            <v>0</v>
          </cell>
          <cell r="AR1363">
            <v>0</v>
          </cell>
          <cell r="AS1363">
            <v>0</v>
          </cell>
          <cell r="AT1363"/>
          <cell r="AU1363"/>
          <cell r="AV1363"/>
          <cell r="AW1363"/>
          <cell r="AX1363" t="e">
            <v>#N/A</v>
          </cell>
          <cell r="AY1363" t="e">
            <v>#N/A</v>
          </cell>
          <cell r="AZ1363" t="e">
            <v>#N/A</v>
          </cell>
          <cell r="BA1363">
            <v>0</v>
          </cell>
        </row>
        <row r="1364">
          <cell r="B1364">
            <v>100038</v>
          </cell>
          <cell r="C1364" t="str">
            <v>MRS. FEROZE BEGUM</v>
          </cell>
          <cell r="D1364" t="str">
            <v>W/O. RAJA MOHAMMAD IQBAL</v>
          </cell>
          <cell r="E1364" t="str">
            <v>HOUSE NO.108/2-E,</v>
          </cell>
          <cell r="F1364" t="str">
            <v>MAIN LUQMAN HAKEEM ROAD,</v>
          </cell>
          <cell r="G1364" t="str">
            <v>SECTOR G/7/2,</v>
          </cell>
          <cell r="H1364" t="str">
            <v>ISLAMABAD</v>
          </cell>
          <cell r="I1364"/>
          <cell r="J1364"/>
          <cell r="K1364">
            <v>5</v>
          </cell>
          <cell r="L1364">
            <v>5</v>
          </cell>
          <cell r="M1364">
            <v>0</v>
          </cell>
          <cell r="N1364">
            <v>5</v>
          </cell>
          <cell r="O1364">
            <v>1</v>
          </cell>
          <cell r="P1364">
            <v>1</v>
          </cell>
          <cell r="Q1364">
            <v>3</v>
          </cell>
          <cell r="R1364"/>
          <cell r="S1364"/>
          <cell r="T1364"/>
          <cell r="U1364" t="str">
            <v>MRS. FEROZE BEGUM</v>
          </cell>
          <cell r="V1364" t="str">
            <v>6110123295562</v>
          </cell>
          <cell r="W1364"/>
          <cell r="X1364"/>
          <cell r="Y1364">
            <v>5</v>
          </cell>
          <cell r="Z1364">
            <v>5</v>
          </cell>
          <cell r="AA1364">
            <v>1</v>
          </cell>
          <cell r="AB1364" t="str">
            <v>Non Filler</v>
          </cell>
          <cell r="AC1364"/>
          <cell r="AD1364"/>
          <cell r="AE1364">
            <v>0</v>
          </cell>
          <cell r="AF1364">
            <v>0</v>
          </cell>
          <cell r="AG1364">
            <v>0</v>
          </cell>
          <cell r="AH1364"/>
          <cell r="AI1364"/>
          <cell r="AJ1364"/>
          <cell r="AK1364">
            <v>0</v>
          </cell>
          <cell r="AL1364">
            <v>0</v>
          </cell>
          <cell r="AM1364">
            <v>0</v>
          </cell>
          <cell r="AN1364"/>
          <cell r="AO1364"/>
          <cell r="AP1364"/>
          <cell r="AQ1364">
            <v>0</v>
          </cell>
          <cell r="AR1364">
            <v>0</v>
          </cell>
          <cell r="AS1364">
            <v>0</v>
          </cell>
          <cell r="AT1364"/>
          <cell r="AU1364"/>
          <cell r="AV1364"/>
          <cell r="AW1364"/>
          <cell r="AX1364" t="e">
            <v>#N/A</v>
          </cell>
          <cell r="AY1364" t="e">
            <v>#N/A</v>
          </cell>
          <cell r="AZ1364" t="e">
            <v>#N/A</v>
          </cell>
          <cell r="BA1364">
            <v>0</v>
          </cell>
        </row>
        <row r="1365">
          <cell r="B1365">
            <v>100045</v>
          </cell>
          <cell r="C1365" t="str">
            <v>MR. MUHAMMAD IQBAL</v>
          </cell>
          <cell r="D1365" t="str">
            <v>S/O. ABDUL SHAKOOR</v>
          </cell>
          <cell r="E1365" t="str">
            <v>FLAT NO. 502, PLOT NO. 45/3,</v>
          </cell>
          <cell r="F1365" t="str">
            <v>BLOCK-7/8, OVERSEAS SOCIETY,</v>
          </cell>
          <cell r="G1365" t="str">
            <v>AMEER KHUSRO ROAD,</v>
          </cell>
          <cell r="H1365" t="str">
            <v>KARACHI.</v>
          </cell>
          <cell r="K1365">
            <v>35</v>
          </cell>
          <cell r="L1365">
            <v>35</v>
          </cell>
          <cell r="M1365">
            <v>0</v>
          </cell>
          <cell r="N1365">
            <v>35</v>
          </cell>
          <cell r="O1365">
            <v>9</v>
          </cell>
          <cell r="P1365">
            <v>7</v>
          </cell>
          <cell r="Q1365">
            <v>19</v>
          </cell>
          <cell r="U1365" t="str">
            <v>MR. MUHAMMAD IQBAL</v>
          </cell>
          <cell r="V1365" t="str">
            <v>4220107712301</v>
          </cell>
          <cell r="Y1365">
            <v>35</v>
          </cell>
          <cell r="Z1365">
            <v>35</v>
          </cell>
          <cell r="AA1365">
            <v>7</v>
          </cell>
          <cell r="AB1365" t="str">
            <v>Non Filler</v>
          </cell>
          <cell r="AE1365">
            <v>0</v>
          </cell>
          <cell r="AF1365">
            <v>0</v>
          </cell>
          <cell r="AG1365">
            <v>0</v>
          </cell>
          <cell r="AK1365">
            <v>0</v>
          </cell>
          <cell r="AL1365">
            <v>0</v>
          </cell>
          <cell r="AM1365">
            <v>0</v>
          </cell>
          <cell r="AQ1365">
            <v>0</v>
          </cell>
          <cell r="AR1365">
            <v>0</v>
          </cell>
          <cell r="AS1365">
            <v>0</v>
          </cell>
          <cell r="AX1365" t="e">
            <v>#N/A</v>
          </cell>
          <cell r="AY1365" t="e">
            <v>#N/A</v>
          </cell>
          <cell r="AZ1365" t="e">
            <v>#N/A</v>
          </cell>
          <cell r="BA1365">
            <v>0</v>
          </cell>
        </row>
        <row r="1366">
          <cell r="B1366">
            <v>100047</v>
          </cell>
          <cell r="C1366" t="str">
            <v>MR. AMJAD AWAN</v>
          </cell>
          <cell r="D1366" t="str">
            <v>S/O. A. B. AWAN</v>
          </cell>
          <cell r="E1366" t="str">
            <v>HOUSE NO. 7,</v>
          </cell>
          <cell r="F1366" t="str">
            <v>STREET NO. 88,</v>
          </cell>
          <cell r="G1366" t="str">
            <v>SECTOR G-6/3,</v>
          </cell>
          <cell r="H1366" t="str">
            <v>ISLAMABAD</v>
          </cell>
          <cell r="I1366"/>
          <cell r="J1366"/>
          <cell r="K1366">
            <v>647</v>
          </cell>
          <cell r="L1366">
            <v>0</v>
          </cell>
          <cell r="M1366">
            <v>647</v>
          </cell>
          <cell r="N1366">
            <v>647</v>
          </cell>
          <cell r="O1366">
            <v>0</v>
          </cell>
          <cell r="P1366">
            <v>97</v>
          </cell>
          <cell r="Q1366">
            <v>550</v>
          </cell>
          <cell r="R1366"/>
          <cell r="S1366"/>
          <cell r="T1366"/>
          <cell r="U1366" t="str">
            <v>MR. AMJAD AWAN</v>
          </cell>
          <cell r="V1366" t="str">
            <v>6110143090375</v>
          </cell>
          <cell r="W1366"/>
          <cell r="X1366"/>
          <cell r="Y1366">
            <v>647</v>
          </cell>
          <cell r="Z1366">
            <v>647</v>
          </cell>
          <cell r="AA1366">
            <v>97</v>
          </cell>
          <cell r="AB1366" t="str">
            <v>Filler</v>
          </cell>
          <cell r="AC1366"/>
          <cell r="AD1366"/>
          <cell r="AE1366">
            <v>0</v>
          </cell>
          <cell r="AF1366">
            <v>0</v>
          </cell>
          <cell r="AG1366">
            <v>0</v>
          </cell>
          <cell r="AH1366"/>
          <cell r="AI1366"/>
          <cell r="AJ1366"/>
          <cell r="AK1366">
            <v>0</v>
          </cell>
          <cell r="AL1366">
            <v>0</v>
          </cell>
          <cell r="AM1366">
            <v>0</v>
          </cell>
          <cell r="AN1366"/>
          <cell r="AO1366"/>
          <cell r="AP1366"/>
          <cell r="AQ1366">
            <v>0</v>
          </cell>
          <cell r="AR1366">
            <v>0</v>
          </cell>
          <cell r="AS1366">
            <v>0</v>
          </cell>
          <cell r="AT1366"/>
          <cell r="AU1366"/>
          <cell r="AV1366"/>
          <cell r="AW1366"/>
          <cell r="AX1366" t="e">
            <v>#N/A</v>
          </cell>
          <cell r="AY1366" t="e">
            <v>#N/A</v>
          </cell>
          <cell r="AZ1366" t="e">
            <v>#N/A</v>
          </cell>
          <cell r="BA1366">
            <v>0</v>
          </cell>
        </row>
        <row r="1367">
          <cell r="B1367">
            <v>100048</v>
          </cell>
          <cell r="C1367" t="str">
            <v>MR. SHAHAN ALI JAMIL</v>
          </cell>
          <cell r="D1367" t="str">
            <v>S/O HUSSAIN JAMIL</v>
          </cell>
          <cell r="E1367" t="str">
            <v>HOUSE NO. 14-A,</v>
          </cell>
          <cell r="F1367" t="str">
            <v>II WEST STREET,</v>
          </cell>
          <cell r="G1367" t="str">
            <v>PHASE I, DHA,</v>
          </cell>
          <cell r="H1367" t="str">
            <v>KARACHI</v>
          </cell>
          <cell r="I1367"/>
          <cell r="J1367"/>
          <cell r="K1367">
            <v>647</v>
          </cell>
          <cell r="L1367">
            <v>0</v>
          </cell>
          <cell r="M1367">
            <v>647</v>
          </cell>
          <cell r="N1367">
            <v>647</v>
          </cell>
          <cell r="O1367">
            <v>0</v>
          </cell>
          <cell r="P1367">
            <v>97</v>
          </cell>
          <cell r="Q1367">
            <v>550</v>
          </cell>
          <cell r="R1367"/>
          <cell r="S1367"/>
          <cell r="T1367"/>
          <cell r="U1367" t="str">
            <v>MR. SHAHAN ALI JAMIL</v>
          </cell>
          <cell r="V1367" t="str">
            <v>4230187773741</v>
          </cell>
          <cell r="W1367"/>
          <cell r="X1367"/>
          <cell r="Y1367">
            <v>647</v>
          </cell>
          <cell r="Z1367">
            <v>647</v>
          </cell>
          <cell r="AA1367">
            <v>97</v>
          </cell>
          <cell r="AB1367" t="str">
            <v>Filler</v>
          </cell>
          <cell r="AC1367"/>
          <cell r="AD1367"/>
          <cell r="AE1367">
            <v>0</v>
          </cell>
          <cell r="AF1367">
            <v>0</v>
          </cell>
          <cell r="AG1367">
            <v>0</v>
          </cell>
          <cell r="AH1367"/>
          <cell r="AI1367"/>
          <cell r="AJ1367"/>
          <cell r="AK1367">
            <v>0</v>
          </cell>
          <cell r="AL1367">
            <v>0</v>
          </cell>
          <cell r="AM1367">
            <v>0</v>
          </cell>
          <cell r="AN1367"/>
          <cell r="AO1367"/>
          <cell r="AP1367"/>
          <cell r="AQ1367">
            <v>0</v>
          </cell>
          <cell r="AR1367">
            <v>0</v>
          </cell>
          <cell r="AS1367">
            <v>0</v>
          </cell>
          <cell r="AT1367"/>
          <cell r="AU1367"/>
          <cell r="AV1367"/>
          <cell r="AW1367"/>
          <cell r="AX1367" t="e">
            <v>#N/A</v>
          </cell>
          <cell r="AY1367" t="e">
            <v>#N/A</v>
          </cell>
          <cell r="AZ1367" t="e">
            <v>#N/A</v>
          </cell>
          <cell r="BA1367">
            <v>0</v>
          </cell>
        </row>
        <row r="1368">
          <cell r="B1368">
            <v>100050</v>
          </cell>
          <cell r="C1368" t="str">
            <v>MR. MOHAMMAD JAWED</v>
          </cell>
          <cell r="D1368" t="str">
            <v>S/O. MOHAMMAD SIDDIQUE</v>
          </cell>
          <cell r="E1368" t="str">
            <v>2131, LOCHINWALA MARKET,</v>
          </cell>
          <cell r="F1368" t="str">
            <v>LAXMIDAS STREET,</v>
          </cell>
          <cell r="G1368" t="str">
            <v>KARACHI</v>
          </cell>
          <cell r="H1368"/>
          <cell r="I1368"/>
          <cell r="J1368"/>
          <cell r="K1368">
            <v>1851</v>
          </cell>
          <cell r="L1368">
            <v>1851</v>
          </cell>
          <cell r="M1368">
            <v>0</v>
          </cell>
          <cell r="N1368">
            <v>1851</v>
          </cell>
          <cell r="O1368">
            <v>463</v>
          </cell>
          <cell r="P1368">
            <v>370</v>
          </cell>
          <cell r="Q1368">
            <v>1018</v>
          </cell>
          <cell r="R1368"/>
          <cell r="S1368"/>
          <cell r="T1368"/>
          <cell r="U1368" t="str">
            <v>MR. MOHAMMAD JAWED</v>
          </cell>
          <cell r="V1368" t="str">
            <v>4230187118245</v>
          </cell>
          <cell r="W1368"/>
          <cell r="X1368"/>
          <cell r="Y1368">
            <v>1851</v>
          </cell>
          <cell r="Z1368">
            <v>1851</v>
          </cell>
          <cell r="AA1368">
            <v>370</v>
          </cell>
          <cell r="AB1368" t="str">
            <v>Non Filler</v>
          </cell>
          <cell r="AC1368"/>
          <cell r="AD1368"/>
          <cell r="AE1368">
            <v>0</v>
          </cell>
          <cell r="AF1368">
            <v>0</v>
          </cell>
          <cell r="AG1368">
            <v>0</v>
          </cell>
          <cell r="AH1368"/>
          <cell r="AI1368"/>
          <cell r="AJ1368"/>
          <cell r="AK1368">
            <v>0</v>
          </cell>
          <cell r="AL1368">
            <v>0</v>
          </cell>
          <cell r="AM1368">
            <v>0</v>
          </cell>
          <cell r="AN1368"/>
          <cell r="AO1368"/>
          <cell r="AP1368"/>
          <cell r="AQ1368">
            <v>0</v>
          </cell>
          <cell r="AR1368">
            <v>0</v>
          </cell>
          <cell r="AS1368">
            <v>0</v>
          </cell>
          <cell r="AT1368"/>
          <cell r="AU1368"/>
          <cell r="AV1368"/>
          <cell r="AW1368"/>
          <cell r="AX1368" t="e">
            <v>#N/A</v>
          </cell>
          <cell r="AY1368" t="e">
            <v>#N/A</v>
          </cell>
          <cell r="AZ1368" t="e">
            <v>#N/A</v>
          </cell>
          <cell r="BA1368">
            <v>0</v>
          </cell>
        </row>
        <row r="1369">
          <cell r="B1369">
            <v>100053</v>
          </cell>
          <cell r="C1369" t="str">
            <v>MR. AMAR ZAFAR KHAN</v>
          </cell>
          <cell r="D1369" t="str">
            <v>S/O. ZAFAR ULLAH KHAN</v>
          </cell>
          <cell r="E1369" t="str">
            <v>217, BLOCK-A,</v>
          </cell>
          <cell r="F1369" t="str">
            <v>PHASE-1, LCCHS,</v>
          </cell>
          <cell r="G1369" t="str">
            <v>LAHORE.</v>
          </cell>
          <cell r="H1369"/>
          <cell r="I1369"/>
          <cell r="J1369"/>
          <cell r="K1369">
            <v>647</v>
          </cell>
          <cell r="L1369">
            <v>0</v>
          </cell>
          <cell r="M1369">
            <v>647</v>
          </cell>
          <cell r="N1369">
            <v>647</v>
          </cell>
          <cell r="O1369">
            <v>0</v>
          </cell>
          <cell r="P1369">
            <v>97</v>
          </cell>
          <cell r="Q1369">
            <v>550</v>
          </cell>
          <cell r="R1369"/>
          <cell r="S1369"/>
          <cell r="T1369"/>
          <cell r="U1369" t="str">
            <v>MR. AMAR ZAFAR KHAN</v>
          </cell>
          <cell r="V1369" t="str">
            <v>4230135288363</v>
          </cell>
          <cell r="W1369"/>
          <cell r="X1369"/>
          <cell r="Y1369">
            <v>647</v>
          </cell>
          <cell r="Z1369">
            <v>647</v>
          </cell>
          <cell r="AA1369">
            <v>97</v>
          </cell>
          <cell r="AB1369" t="str">
            <v>Filler</v>
          </cell>
          <cell r="AC1369"/>
          <cell r="AD1369"/>
          <cell r="AE1369">
            <v>0</v>
          </cell>
          <cell r="AF1369">
            <v>0</v>
          </cell>
          <cell r="AG1369">
            <v>0</v>
          </cell>
          <cell r="AH1369"/>
          <cell r="AI1369"/>
          <cell r="AJ1369"/>
          <cell r="AK1369">
            <v>0</v>
          </cell>
          <cell r="AL1369">
            <v>0</v>
          </cell>
          <cell r="AM1369">
            <v>0</v>
          </cell>
          <cell r="AN1369"/>
          <cell r="AO1369"/>
          <cell r="AP1369"/>
          <cell r="AQ1369">
            <v>0</v>
          </cell>
          <cell r="AR1369">
            <v>0</v>
          </cell>
          <cell r="AS1369">
            <v>0</v>
          </cell>
          <cell r="AT1369"/>
          <cell r="AU1369"/>
          <cell r="AV1369"/>
          <cell r="AW1369"/>
          <cell r="AX1369" t="e">
            <v>#N/A</v>
          </cell>
          <cell r="AY1369" t="e">
            <v>#N/A</v>
          </cell>
          <cell r="AZ1369" t="e">
            <v>#N/A</v>
          </cell>
          <cell r="BA1369">
            <v>0</v>
          </cell>
        </row>
        <row r="1370">
          <cell r="B1370">
            <v>100057</v>
          </cell>
          <cell r="C1370" t="str">
            <v>MR. SHAMIM ANWAR</v>
          </cell>
          <cell r="D1370" t="str">
            <v>S/O. SHEIKH MOHAMMAD ANWAR</v>
          </cell>
          <cell r="E1370" t="str">
            <v>44 ALHAMRA SOCIETY,</v>
          </cell>
          <cell r="F1370" t="str">
            <v>TIPU SULTAN ROAD,</v>
          </cell>
          <cell r="G1370" t="str">
            <v>KARACHI.</v>
          </cell>
          <cell r="H1370"/>
          <cell r="I1370"/>
          <cell r="J1370"/>
          <cell r="K1370">
            <v>3253</v>
          </cell>
          <cell r="L1370">
            <v>3253</v>
          </cell>
          <cell r="M1370">
            <v>0</v>
          </cell>
          <cell r="N1370">
            <v>3253</v>
          </cell>
          <cell r="O1370">
            <v>813</v>
          </cell>
          <cell r="P1370">
            <v>488</v>
          </cell>
          <cell r="Q1370">
            <v>1952</v>
          </cell>
          <cell r="R1370"/>
          <cell r="S1370"/>
          <cell r="T1370"/>
          <cell r="U1370" t="str">
            <v>MR. SHAMIM ANWAR</v>
          </cell>
          <cell r="V1370" t="str">
            <v>4220124017661</v>
          </cell>
          <cell r="W1370"/>
          <cell r="X1370"/>
          <cell r="Y1370">
            <v>3253</v>
          </cell>
          <cell r="Z1370">
            <v>3253</v>
          </cell>
          <cell r="AA1370">
            <v>488</v>
          </cell>
          <cell r="AB1370" t="str">
            <v>Filler</v>
          </cell>
          <cell r="AC1370"/>
          <cell r="AD1370"/>
          <cell r="AE1370">
            <v>0</v>
          </cell>
          <cell r="AF1370">
            <v>0</v>
          </cell>
          <cell r="AG1370">
            <v>0</v>
          </cell>
          <cell r="AH1370"/>
          <cell r="AI1370"/>
          <cell r="AJ1370"/>
          <cell r="AK1370">
            <v>0</v>
          </cell>
          <cell r="AL1370">
            <v>0</v>
          </cell>
          <cell r="AM1370">
            <v>0</v>
          </cell>
          <cell r="AN1370"/>
          <cell r="AO1370"/>
          <cell r="AP1370"/>
          <cell r="AQ1370">
            <v>0</v>
          </cell>
          <cell r="AR1370">
            <v>0</v>
          </cell>
          <cell r="AS1370">
            <v>0</v>
          </cell>
          <cell r="AT1370"/>
          <cell r="AU1370"/>
          <cell r="AV1370"/>
          <cell r="AW1370"/>
          <cell r="AX1370" t="e">
            <v>#N/A</v>
          </cell>
          <cell r="AY1370" t="e">
            <v>#N/A</v>
          </cell>
          <cell r="AZ1370" t="e">
            <v>#N/A</v>
          </cell>
          <cell r="BA1370">
            <v>0</v>
          </cell>
        </row>
        <row r="1371">
          <cell r="B1371">
            <v>100058</v>
          </cell>
          <cell r="C1371" t="str">
            <v>MR. AKEEL AHMED</v>
          </cell>
          <cell r="D1371" t="str">
            <v>S/O. AHMED HUSSAIN BILWANI</v>
          </cell>
          <cell r="E1371" t="str">
            <v>102, AL-JANNAT AVENUE,</v>
          </cell>
          <cell r="F1371" t="str">
            <v>OPP. J.J. APPARTMENT,</v>
          </cell>
          <cell r="G1371" t="str">
            <v>PARSI COLONY,</v>
          </cell>
          <cell r="H1371" t="str">
            <v>KARACHI.</v>
          </cell>
          <cell r="K1371">
            <v>4</v>
          </cell>
          <cell r="L1371">
            <v>4</v>
          </cell>
          <cell r="M1371">
            <v>0</v>
          </cell>
          <cell r="N1371">
            <v>4</v>
          </cell>
          <cell r="O1371">
            <v>1</v>
          </cell>
          <cell r="P1371">
            <v>1</v>
          </cell>
          <cell r="Q1371">
            <v>2</v>
          </cell>
          <cell r="U1371" t="str">
            <v>MR. AKEEL AHMED</v>
          </cell>
          <cell r="V1371" t="str">
            <v>4230170032133</v>
          </cell>
          <cell r="Y1371">
            <v>4</v>
          </cell>
          <cell r="Z1371">
            <v>4</v>
          </cell>
          <cell r="AA1371">
            <v>1</v>
          </cell>
          <cell r="AB1371" t="str">
            <v>Filler</v>
          </cell>
          <cell r="AE1371">
            <v>0</v>
          </cell>
          <cell r="AF1371">
            <v>0</v>
          </cell>
          <cell r="AG1371">
            <v>0</v>
          </cell>
          <cell r="AK1371">
            <v>0</v>
          </cell>
          <cell r="AL1371">
            <v>0</v>
          </cell>
          <cell r="AM1371">
            <v>0</v>
          </cell>
          <cell r="AQ1371">
            <v>0</v>
          </cell>
          <cell r="AR1371">
            <v>0</v>
          </cell>
          <cell r="AS1371">
            <v>0</v>
          </cell>
          <cell r="AX1371" t="e">
            <v>#N/A</v>
          </cell>
          <cell r="AY1371" t="e">
            <v>#N/A</v>
          </cell>
          <cell r="AZ1371" t="e">
            <v>#N/A</v>
          </cell>
          <cell r="BA1371">
            <v>0</v>
          </cell>
        </row>
        <row r="1372">
          <cell r="B1372">
            <v>100059</v>
          </cell>
          <cell r="C1372" t="str">
            <v>MRS. SHAZIA  ABDUL HAFEEZ</v>
          </cell>
          <cell r="D1372" t="str">
            <v>W/O. ABDUL HAFEEZ</v>
          </cell>
          <cell r="E1372" t="str">
            <v>MEHRANE EXCELLEMCE FLAT NO. 203,</v>
          </cell>
          <cell r="F1372" t="str">
            <v>BLOCK  A ,</v>
          </cell>
          <cell r="G1372" t="str">
            <v>CIVIL LINES,</v>
          </cell>
          <cell r="H1372" t="str">
            <v>KARACHI.</v>
          </cell>
          <cell r="I1372"/>
          <cell r="J1372"/>
          <cell r="K1372">
            <v>810</v>
          </cell>
          <cell r="L1372">
            <v>810</v>
          </cell>
          <cell r="M1372">
            <v>0</v>
          </cell>
          <cell r="N1372">
            <v>810</v>
          </cell>
          <cell r="O1372">
            <v>203</v>
          </cell>
          <cell r="P1372">
            <v>162</v>
          </cell>
          <cell r="Q1372">
            <v>445</v>
          </cell>
          <cell r="R1372"/>
          <cell r="S1372"/>
          <cell r="T1372"/>
          <cell r="U1372" t="str">
            <v>MRS. SHAZIA  ABDUL HAFEEZ</v>
          </cell>
          <cell r="V1372" t="str">
            <v>4230180974556</v>
          </cell>
          <cell r="W1372"/>
          <cell r="X1372"/>
          <cell r="Y1372">
            <v>810</v>
          </cell>
          <cell r="Z1372">
            <v>810</v>
          </cell>
          <cell r="AA1372">
            <v>162</v>
          </cell>
          <cell r="AB1372" t="str">
            <v>Non Filler</v>
          </cell>
          <cell r="AC1372"/>
          <cell r="AD1372"/>
          <cell r="AE1372">
            <v>0</v>
          </cell>
          <cell r="AF1372">
            <v>0</v>
          </cell>
          <cell r="AG1372">
            <v>0</v>
          </cell>
          <cell r="AH1372"/>
          <cell r="AI1372"/>
          <cell r="AJ1372"/>
          <cell r="AK1372">
            <v>0</v>
          </cell>
          <cell r="AL1372">
            <v>0</v>
          </cell>
          <cell r="AM1372">
            <v>0</v>
          </cell>
          <cell r="AN1372"/>
          <cell r="AO1372"/>
          <cell r="AP1372"/>
          <cell r="AQ1372">
            <v>0</v>
          </cell>
          <cell r="AR1372">
            <v>0</v>
          </cell>
          <cell r="AS1372">
            <v>0</v>
          </cell>
          <cell r="AT1372"/>
          <cell r="AU1372"/>
          <cell r="AV1372"/>
          <cell r="AW1372"/>
          <cell r="AX1372" t="e">
            <v>#N/A</v>
          </cell>
          <cell r="AY1372" t="e">
            <v>#N/A</v>
          </cell>
          <cell r="AZ1372" t="e">
            <v>#N/A</v>
          </cell>
          <cell r="BA1372">
            <v>0</v>
          </cell>
        </row>
        <row r="1373">
          <cell r="B1373">
            <v>100060</v>
          </cell>
          <cell r="C1373" t="str">
            <v>COMPANY SECRETARY</v>
          </cell>
          <cell r="D1373" t="str">
            <v>THE BONUS FRACTION PHY (B-6)</v>
          </cell>
          <cell r="K1373">
            <v>1678</v>
          </cell>
          <cell r="L1373">
            <v>1678</v>
          </cell>
          <cell r="M1373">
            <v>0</v>
          </cell>
          <cell r="N1373">
            <v>1678</v>
          </cell>
          <cell r="O1373">
            <v>420</v>
          </cell>
          <cell r="P1373">
            <v>336</v>
          </cell>
          <cell r="Q1373">
            <v>922</v>
          </cell>
          <cell r="U1373" t="str">
            <v>COMPANY SECRETARY</v>
          </cell>
          <cell r="Y1373">
            <v>1678</v>
          </cell>
          <cell r="Z1373">
            <v>1678</v>
          </cell>
          <cell r="AA1373">
            <v>336</v>
          </cell>
          <cell r="AB1373" t="str">
            <v>Non Filler</v>
          </cell>
          <cell r="AE1373">
            <v>0</v>
          </cell>
          <cell r="AF1373">
            <v>0</v>
          </cell>
          <cell r="AG1373">
            <v>0</v>
          </cell>
          <cell r="AK1373">
            <v>0</v>
          </cell>
          <cell r="AL1373">
            <v>0</v>
          </cell>
          <cell r="AM1373">
            <v>0</v>
          </cell>
          <cell r="AQ1373">
            <v>0</v>
          </cell>
          <cell r="AR1373">
            <v>0</v>
          </cell>
          <cell r="AS1373">
            <v>0</v>
          </cell>
          <cell r="AX1373" t="e">
            <v>#N/A</v>
          </cell>
          <cell r="AY1373" t="e">
            <v>#N/A</v>
          </cell>
          <cell r="AZ1373" t="e">
            <v>#N/A</v>
          </cell>
          <cell r="BA1373">
            <v>0</v>
          </cell>
        </row>
        <row r="1374">
          <cell r="B1374">
            <v>100061</v>
          </cell>
          <cell r="C1374" t="str">
            <v>COMPANY SECRETARY</v>
          </cell>
          <cell r="D1374" t="str">
            <v>THE BONUS FRACTION CDC (B-6)</v>
          </cell>
          <cell r="E1374"/>
          <cell r="F1374"/>
          <cell r="G1374"/>
          <cell r="H1374"/>
          <cell r="I1374"/>
          <cell r="J1374"/>
          <cell r="K1374">
            <v>773</v>
          </cell>
          <cell r="L1374">
            <v>773</v>
          </cell>
          <cell r="M1374">
            <v>0</v>
          </cell>
          <cell r="N1374">
            <v>773</v>
          </cell>
          <cell r="O1374">
            <v>193</v>
          </cell>
          <cell r="P1374">
            <v>155</v>
          </cell>
          <cell r="Q1374">
            <v>425</v>
          </cell>
          <cell r="R1374"/>
          <cell r="S1374"/>
          <cell r="T1374"/>
          <cell r="U1374" t="str">
            <v>COMPANY SECRETARY</v>
          </cell>
          <cell r="V1374"/>
          <cell r="W1374"/>
          <cell r="X1374"/>
          <cell r="Y1374">
            <v>773</v>
          </cell>
          <cell r="Z1374">
            <v>773</v>
          </cell>
          <cell r="AA1374">
            <v>155</v>
          </cell>
          <cell r="AB1374" t="str">
            <v>Non Filler</v>
          </cell>
          <cell r="AC1374"/>
          <cell r="AD1374"/>
          <cell r="AE1374">
            <v>0</v>
          </cell>
          <cell r="AF1374">
            <v>0</v>
          </cell>
          <cell r="AG1374">
            <v>0</v>
          </cell>
          <cell r="AH1374"/>
          <cell r="AI1374"/>
          <cell r="AJ1374"/>
          <cell r="AK1374">
            <v>0</v>
          </cell>
          <cell r="AL1374">
            <v>0</v>
          </cell>
          <cell r="AM1374">
            <v>0</v>
          </cell>
          <cell r="AN1374"/>
          <cell r="AO1374"/>
          <cell r="AP1374"/>
          <cell r="AQ1374">
            <v>0</v>
          </cell>
          <cell r="AR1374">
            <v>0</v>
          </cell>
          <cell r="AS1374">
            <v>0</v>
          </cell>
          <cell r="AT1374"/>
          <cell r="AU1374"/>
          <cell r="AV1374"/>
          <cell r="AW1374"/>
          <cell r="AX1374" t="e">
            <v>#N/A</v>
          </cell>
          <cell r="AY1374" t="e">
            <v>#N/A</v>
          </cell>
          <cell r="AZ1374" t="e">
            <v>#N/A</v>
          </cell>
          <cell r="BA1374">
            <v>0</v>
          </cell>
        </row>
        <row r="1375">
          <cell r="B1375">
            <v>100064</v>
          </cell>
          <cell r="C1375" t="str">
            <v>MR. MUHAMMAD YOUSUF NOUTAKIA</v>
          </cell>
          <cell r="D1375" t="str">
            <v>S/O. ABDUL RAZZAK NOUTAKIA</v>
          </cell>
          <cell r="E1375" t="str">
            <v>D-8, DAWOOD COLONY,</v>
          </cell>
          <cell r="F1375" t="str">
            <v>NEAR T.V. STATION,</v>
          </cell>
          <cell r="G1375" t="str">
            <v>KARACHI.</v>
          </cell>
          <cell r="H1375"/>
          <cell r="I1375"/>
          <cell r="J1375"/>
          <cell r="K1375">
            <v>41</v>
          </cell>
          <cell r="L1375">
            <v>41</v>
          </cell>
          <cell r="M1375">
            <v>0</v>
          </cell>
          <cell r="N1375">
            <v>41</v>
          </cell>
          <cell r="O1375">
            <v>10</v>
          </cell>
          <cell r="P1375">
            <v>6</v>
          </cell>
          <cell r="Q1375">
            <v>25</v>
          </cell>
          <cell r="R1375"/>
          <cell r="S1375"/>
          <cell r="T1375"/>
          <cell r="U1375" t="str">
            <v>MR. MUHAMMAD YOUSUF NOUTAKIA</v>
          </cell>
          <cell r="V1375" t="str">
            <v>4220147698535</v>
          </cell>
          <cell r="W1375"/>
          <cell r="X1375"/>
          <cell r="Y1375">
            <v>41</v>
          </cell>
          <cell r="Z1375">
            <v>41</v>
          </cell>
          <cell r="AA1375">
            <v>6</v>
          </cell>
          <cell r="AB1375" t="str">
            <v>Filler</v>
          </cell>
          <cell r="AC1375"/>
          <cell r="AD1375"/>
          <cell r="AE1375">
            <v>0</v>
          </cell>
          <cell r="AF1375">
            <v>0</v>
          </cell>
          <cell r="AG1375">
            <v>0</v>
          </cell>
          <cell r="AH1375"/>
          <cell r="AI1375"/>
          <cell r="AJ1375"/>
          <cell r="AK1375">
            <v>0</v>
          </cell>
          <cell r="AL1375">
            <v>0</v>
          </cell>
          <cell r="AM1375">
            <v>0</v>
          </cell>
          <cell r="AN1375"/>
          <cell r="AO1375"/>
          <cell r="AP1375"/>
          <cell r="AQ1375">
            <v>0</v>
          </cell>
          <cell r="AR1375">
            <v>0</v>
          </cell>
          <cell r="AS1375">
            <v>0</v>
          </cell>
          <cell r="AT1375"/>
          <cell r="AU1375"/>
          <cell r="AV1375"/>
          <cell r="AW1375"/>
          <cell r="AX1375" t="e">
            <v>#N/A</v>
          </cell>
          <cell r="AY1375" t="e">
            <v>#N/A</v>
          </cell>
          <cell r="AZ1375" t="e">
            <v>#N/A</v>
          </cell>
          <cell r="BA1375">
            <v>0</v>
          </cell>
        </row>
        <row r="1376">
          <cell r="B1376">
            <v>100066</v>
          </cell>
          <cell r="C1376" t="str">
            <v>CDC - TRUSTEE NAFA ISLAMIC STOCK FUND</v>
          </cell>
          <cell r="D1376"/>
          <cell r="E1376" t="str">
            <v>CDC HOUSE, 99-B, BLOCK-B,</v>
          </cell>
          <cell r="F1376" t="str">
            <v>S.M.C.H.S., MAIN SHAHRA-E-FAISAL,</v>
          </cell>
          <cell r="G1376" t="str">
            <v>KARACHI</v>
          </cell>
          <cell r="H1376"/>
          <cell r="I1376"/>
          <cell r="J1376"/>
          <cell r="K1376">
            <v>1811</v>
          </cell>
          <cell r="L1376">
            <v>0</v>
          </cell>
          <cell r="M1376">
            <v>1811</v>
          </cell>
          <cell r="N1376">
            <v>1811</v>
          </cell>
          <cell r="O1376">
            <v>0</v>
          </cell>
          <cell r="P1376">
            <v>0</v>
          </cell>
          <cell r="Q1376">
            <v>1811</v>
          </cell>
          <cell r="R1376"/>
          <cell r="S1376"/>
          <cell r="T1376"/>
          <cell r="U1376" t="str">
            <v>CDC - TRUSTEE NAFA ISLAMIC STOCK FUND</v>
          </cell>
          <cell r="V1376"/>
          <cell r="W1376"/>
          <cell r="X1376"/>
          <cell r="Y1376">
            <v>1811</v>
          </cell>
          <cell r="Z1376">
            <v>1811</v>
          </cell>
          <cell r="AA1376">
            <v>0</v>
          </cell>
          <cell r="AB1376" t="str">
            <v>Non Filler</v>
          </cell>
          <cell r="AC1376"/>
          <cell r="AD1376"/>
          <cell r="AE1376">
            <v>0</v>
          </cell>
          <cell r="AF1376">
            <v>0</v>
          </cell>
          <cell r="AG1376">
            <v>0</v>
          </cell>
          <cell r="AH1376"/>
          <cell r="AI1376"/>
          <cell r="AJ1376"/>
          <cell r="AK1376">
            <v>0</v>
          </cell>
          <cell r="AL1376">
            <v>0</v>
          </cell>
          <cell r="AM1376">
            <v>0</v>
          </cell>
          <cell r="AN1376"/>
          <cell r="AO1376"/>
          <cell r="AP1376"/>
          <cell r="AQ1376">
            <v>0</v>
          </cell>
          <cell r="AR1376">
            <v>0</v>
          </cell>
          <cell r="AS1376">
            <v>0</v>
          </cell>
          <cell r="AT1376"/>
          <cell r="AU1376"/>
          <cell r="AV1376"/>
          <cell r="AW1376"/>
          <cell r="AX1376" t="e">
            <v>#N/A</v>
          </cell>
          <cell r="AY1376" t="e">
            <v>#N/A</v>
          </cell>
          <cell r="AZ1376" t="e">
            <v>#N/A</v>
          </cell>
          <cell r="BA1376">
            <v>0</v>
          </cell>
        </row>
        <row r="1377">
          <cell r="B1377">
            <v>100067</v>
          </cell>
          <cell r="C1377" t="str">
            <v>DISPUTE</v>
          </cell>
          <cell r="D1377" t="str">
            <v>B-6</v>
          </cell>
          <cell r="K1377">
            <v>53</v>
          </cell>
          <cell r="L1377">
            <v>53</v>
          </cell>
          <cell r="M1377">
            <v>0</v>
          </cell>
          <cell r="N1377">
            <v>53</v>
          </cell>
          <cell r="O1377">
            <v>13</v>
          </cell>
          <cell r="P1377">
            <v>11</v>
          </cell>
          <cell r="Q1377">
            <v>29</v>
          </cell>
          <cell r="U1377" t="str">
            <v>DISPUTE</v>
          </cell>
          <cell r="Y1377">
            <v>53</v>
          </cell>
          <cell r="Z1377">
            <v>53</v>
          </cell>
          <cell r="AA1377">
            <v>11</v>
          </cell>
          <cell r="AB1377" t="str">
            <v>Non Filler</v>
          </cell>
          <cell r="AE1377">
            <v>0</v>
          </cell>
          <cell r="AF1377">
            <v>0</v>
          </cell>
          <cell r="AG1377">
            <v>0</v>
          </cell>
          <cell r="AK1377">
            <v>0</v>
          </cell>
          <cell r="AL1377">
            <v>0</v>
          </cell>
          <cell r="AM1377">
            <v>0</v>
          </cell>
          <cell r="AQ1377">
            <v>0</v>
          </cell>
          <cell r="AR1377">
            <v>0</v>
          </cell>
          <cell r="AS1377">
            <v>0</v>
          </cell>
          <cell r="AX1377" t="e">
            <v>#N/A</v>
          </cell>
          <cell r="AY1377" t="e">
            <v>#N/A</v>
          </cell>
          <cell r="AZ1377" t="e">
            <v>#N/A</v>
          </cell>
          <cell r="BA1377">
            <v>0</v>
          </cell>
        </row>
        <row r="1378">
          <cell r="B1378">
            <v>100068</v>
          </cell>
          <cell r="C1378" t="str">
            <v>MR. MOHAMMAD HANIF</v>
          </cell>
          <cell r="D1378" t="str">
            <v>S/O. JUMMA SULEMAN</v>
          </cell>
          <cell r="E1378" t="str">
            <v>R-C 12/86, G.F.-9,</v>
          </cell>
          <cell r="F1378" t="str">
            <v>THIKRI COMPOUND,</v>
          </cell>
          <cell r="G1378" t="str">
            <v>GROUND IST, BHORAPIR,</v>
          </cell>
          <cell r="H1378" t="str">
            <v>KARACHI.</v>
          </cell>
          <cell r="K1378">
            <v>738</v>
          </cell>
          <cell r="L1378">
            <v>738</v>
          </cell>
          <cell r="M1378">
            <v>0</v>
          </cell>
          <cell r="N1378">
            <v>738</v>
          </cell>
          <cell r="O1378">
            <v>185</v>
          </cell>
          <cell r="P1378">
            <v>148</v>
          </cell>
          <cell r="Q1378">
            <v>405</v>
          </cell>
          <cell r="U1378" t="str">
            <v>MR. MOHAMMAD HANIF</v>
          </cell>
          <cell r="V1378" t="str">
            <v>4230107548191</v>
          </cell>
          <cell r="Y1378">
            <v>738</v>
          </cell>
          <cell r="Z1378">
            <v>738</v>
          </cell>
          <cell r="AA1378">
            <v>148</v>
          </cell>
          <cell r="AB1378" t="str">
            <v>Non Filler</v>
          </cell>
          <cell r="AE1378">
            <v>0</v>
          </cell>
          <cell r="AF1378">
            <v>0</v>
          </cell>
          <cell r="AG1378">
            <v>0</v>
          </cell>
          <cell r="AK1378">
            <v>0</v>
          </cell>
          <cell r="AL1378">
            <v>0</v>
          </cell>
          <cell r="AM1378">
            <v>0</v>
          </cell>
          <cell r="AQ1378">
            <v>0</v>
          </cell>
          <cell r="AR1378">
            <v>0</v>
          </cell>
          <cell r="AS1378">
            <v>0</v>
          </cell>
          <cell r="AX1378" t="e">
            <v>#N/A</v>
          </cell>
          <cell r="AY1378" t="e">
            <v>#N/A</v>
          </cell>
          <cell r="AZ1378" t="e">
            <v>#N/A</v>
          </cell>
          <cell r="BA1378">
            <v>0</v>
          </cell>
        </row>
        <row r="1379">
          <cell r="B1379">
            <v>100069</v>
          </cell>
          <cell r="C1379" t="str">
            <v>MR. TALAT MAHMOOD SADIQ</v>
          </cell>
          <cell r="D1379" t="str">
            <v>RAJA SUBAN SADIQ</v>
          </cell>
          <cell r="E1379" t="str">
            <v>2149,</v>
          </cell>
          <cell r="F1379" t="str">
            <v>PIB COLONY,</v>
          </cell>
          <cell r="G1379"/>
          <cell r="H1379" t="str">
            <v>KARACHI</v>
          </cell>
          <cell r="I1379"/>
          <cell r="J1379"/>
          <cell r="K1379">
            <v>500</v>
          </cell>
          <cell r="L1379">
            <v>0</v>
          </cell>
          <cell r="M1379">
            <v>500</v>
          </cell>
          <cell r="N1379">
            <v>500</v>
          </cell>
          <cell r="O1379">
            <v>0</v>
          </cell>
          <cell r="P1379">
            <v>75</v>
          </cell>
          <cell r="Q1379">
            <v>425</v>
          </cell>
          <cell r="R1379"/>
          <cell r="S1379"/>
          <cell r="T1379"/>
          <cell r="U1379" t="str">
            <v>MR. TALAT MAHMOOD SADIQ</v>
          </cell>
          <cell r="V1379" t="str">
            <v>4220141622441</v>
          </cell>
          <cell r="W1379"/>
          <cell r="X1379"/>
          <cell r="Y1379">
            <v>500</v>
          </cell>
          <cell r="Z1379">
            <v>500</v>
          </cell>
          <cell r="AA1379">
            <v>75</v>
          </cell>
          <cell r="AB1379" t="str">
            <v>Filler</v>
          </cell>
          <cell r="AC1379"/>
          <cell r="AD1379"/>
          <cell r="AE1379">
            <v>0</v>
          </cell>
          <cell r="AF1379">
            <v>0</v>
          </cell>
          <cell r="AG1379">
            <v>0</v>
          </cell>
          <cell r="AH1379"/>
          <cell r="AI1379"/>
          <cell r="AJ1379"/>
          <cell r="AK1379">
            <v>0</v>
          </cell>
          <cell r="AL1379">
            <v>0</v>
          </cell>
          <cell r="AM1379">
            <v>0</v>
          </cell>
          <cell r="AN1379"/>
          <cell r="AO1379"/>
          <cell r="AP1379"/>
          <cell r="AQ1379">
            <v>0</v>
          </cell>
          <cell r="AR1379">
            <v>0</v>
          </cell>
          <cell r="AS1379">
            <v>0</v>
          </cell>
          <cell r="AT1379"/>
          <cell r="AU1379"/>
          <cell r="AV1379"/>
          <cell r="AW1379"/>
          <cell r="AX1379" t="e">
            <v>#N/A</v>
          </cell>
          <cell r="AY1379" t="e">
            <v>#N/A</v>
          </cell>
          <cell r="AZ1379" t="e">
            <v>#N/A</v>
          </cell>
          <cell r="BA1379">
            <v>0</v>
          </cell>
        </row>
        <row r="1380">
          <cell r="B1380">
            <v>100076</v>
          </cell>
          <cell r="C1380" t="str">
            <v>MR. SULTAN ALAM CHAUDARY</v>
          </cell>
          <cell r="D1380" t="str">
            <v>S/O. CHAUDARY MOHAMMAD ASLAM</v>
          </cell>
          <cell r="E1380" t="str">
            <v>33-A,</v>
          </cell>
          <cell r="F1380" t="str">
            <v>GULSHAN-E-RAVI,</v>
          </cell>
          <cell r="G1380" t="str">
            <v>LAHORE.</v>
          </cell>
          <cell r="H1380"/>
          <cell r="I1380"/>
          <cell r="J1380"/>
          <cell r="K1380">
            <v>391</v>
          </cell>
          <cell r="L1380">
            <v>391</v>
          </cell>
          <cell r="M1380">
            <v>0</v>
          </cell>
          <cell r="N1380">
            <v>391</v>
          </cell>
          <cell r="O1380">
            <v>98</v>
          </cell>
          <cell r="P1380">
            <v>59</v>
          </cell>
          <cell r="Q1380">
            <v>234</v>
          </cell>
          <cell r="R1380"/>
          <cell r="S1380"/>
          <cell r="T1380"/>
          <cell r="U1380" t="str">
            <v>MR. SULTAN ALAM CHAUDARY</v>
          </cell>
          <cell r="V1380" t="str">
            <v>3520266776997</v>
          </cell>
          <cell r="W1380"/>
          <cell r="X1380"/>
          <cell r="Y1380">
            <v>391</v>
          </cell>
          <cell r="Z1380">
            <v>391</v>
          </cell>
          <cell r="AA1380">
            <v>59</v>
          </cell>
          <cell r="AB1380" t="str">
            <v>Filler</v>
          </cell>
          <cell r="AC1380"/>
          <cell r="AD1380"/>
          <cell r="AE1380">
            <v>0</v>
          </cell>
          <cell r="AF1380">
            <v>0</v>
          </cell>
          <cell r="AG1380">
            <v>0</v>
          </cell>
          <cell r="AH1380"/>
          <cell r="AI1380"/>
          <cell r="AJ1380"/>
          <cell r="AK1380">
            <v>0</v>
          </cell>
          <cell r="AL1380">
            <v>0</v>
          </cell>
          <cell r="AM1380">
            <v>0</v>
          </cell>
          <cell r="AN1380"/>
          <cell r="AO1380"/>
          <cell r="AP1380"/>
          <cell r="AQ1380">
            <v>0</v>
          </cell>
          <cell r="AR1380">
            <v>0</v>
          </cell>
          <cell r="AS1380">
            <v>0</v>
          </cell>
          <cell r="AT1380"/>
          <cell r="AU1380"/>
          <cell r="AV1380"/>
          <cell r="AW1380"/>
          <cell r="AX1380" t="e">
            <v>#N/A</v>
          </cell>
          <cell r="AY1380" t="e">
            <v>#N/A</v>
          </cell>
          <cell r="AZ1380" t="e">
            <v>#N/A</v>
          </cell>
          <cell r="BA1380">
            <v>0</v>
          </cell>
        </row>
        <row r="1381">
          <cell r="B1381">
            <v>100077</v>
          </cell>
          <cell r="C1381" t="str">
            <v>MR. KAMRAN YOUSAF</v>
          </cell>
          <cell r="D1381" t="str">
            <v>S/O. MUHAMMAD YOUSAF</v>
          </cell>
          <cell r="E1381" t="str">
            <v>HOUSE NO. 19,</v>
          </cell>
          <cell r="F1381" t="str">
            <v>MAIN STREET,</v>
          </cell>
          <cell r="G1381" t="str">
            <v>CITI VILLAS,</v>
          </cell>
          <cell r="H1381" t="str">
            <v>RAWALPINDI.</v>
          </cell>
          <cell r="I1381"/>
          <cell r="J1381"/>
          <cell r="K1381">
            <v>23</v>
          </cell>
          <cell r="L1381">
            <v>0</v>
          </cell>
          <cell r="M1381">
            <v>23</v>
          </cell>
          <cell r="N1381">
            <v>23</v>
          </cell>
          <cell r="O1381">
            <v>0</v>
          </cell>
          <cell r="P1381">
            <v>5</v>
          </cell>
          <cell r="Q1381">
            <v>18</v>
          </cell>
          <cell r="R1381"/>
          <cell r="S1381"/>
          <cell r="T1381"/>
          <cell r="U1381" t="str">
            <v>MR. KAMRAN YOUSAF</v>
          </cell>
          <cell r="V1381" t="str">
            <v>374020968841</v>
          </cell>
          <cell r="W1381"/>
          <cell r="X1381"/>
          <cell r="Y1381">
            <v>23</v>
          </cell>
          <cell r="Z1381">
            <v>23</v>
          </cell>
          <cell r="AA1381">
            <v>5</v>
          </cell>
          <cell r="AB1381" t="str">
            <v>Non Filler</v>
          </cell>
          <cell r="AC1381"/>
          <cell r="AD1381"/>
          <cell r="AE1381">
            <v>0</v>
          </cell>
          <cell r="AF1381">
            <v>0</v>
          </cell>
          <cell r="AG1381">
            <v>0</v>
          </cell>
          <cell r="AH1381"/>
          <cell r="AI1381"/>
          <cell r="AJ1381"/>
          <cell r="AK1381">
            <v>0</v>
          </cell>
          <cell r="AL1381">
            <v>0</v>
          </cell>
          <cell r="AM1381">
            <v>0</v>
          </cell>
          <cell r="AN1381"/>
          <cell r="AO1381"/>
          <cell r="AP1381"/>
          <cell r="AQ1381">
            <v>0</v>
          </cell>
          <cell r="AR1381">
            <v>0</v>
          </cell>
          <cell r="AS1381">
            <v>0</v>
          </cell>
          <cell r="AT1381"/>
          <cell r="AU1381"/>
          <cell r="AV1381"/>
          <cell r="AW1381"/>
          <cell r="AX1381" t="e">
            <v>#N/A</v>
          </cell>
          <cell r="AY1381" t="e">
            <v>#N/A</v>
          </cell>
          <cell r="AZ1381" t="e">
            <v>#N/A</v>
          </cell>
          <cell r="BA1381">
            <v>0</v>
          </cell>
        </row>
        <row r="1382">
          <cell r="B1382">
            <v>100078</v>
          </cell>
          <cell r="C1382" t="str">
            <v>MRS. NAFEESA DADA</v>
          </cell>
          <cell r="D1382" t="str">
            <v>W/O. YOUSUF DADA</v>
          </cell>
          <cell r="E1382" t="str">
            <v>APT # 3, RAHIMA SQUARE 327/2,</v>
          </cell>
          <cell r="F1382" t="str">
            <v>BRITTO ROAD,</v>
          </cell>
          <cell r="G1382" t="str">
            <v>GHRDEN EAST,</v>
          </cell>
          <cell r="H1382" t="str">
            <v>KARACHI.</v>
          </cell>
          <cell r="I1382"/>
          <cell r="J1382"/>
          <cell r="K1382">
            <v>3</v>
          </cell>
          <cell r="L1382">
            <v>3</v>
          </cell>
          <cell r="M1382">
            <v>0</v>
          </cell>
          <cell r="N1382">
            <v>3</v>
          </cell>
          <cell r="O1382">
            <v>1</v>
          </cell>
          <cell r="P1382">
            <v>1</v>
          </cell>
          <cell r="Q1382">
            <v>1</v>
          </cell>
          <cell r="R1382"/>
          <cell r="S1382"/>
          <cell r="T1382"/>
          <cell r="U1382" t="str">
            <v>MRS. NAFEESA DADA</v>
          </cell>
          <cell r="V1382" t="str">
            <v>4220184729600</v>
          </cell>
          <cell r="W1382"/>
          <cell r="X1382"/>
          <cell r="Y1382">
            <v>3</v>
          </cell>
          <cell r="Z1382">
            <v>3</v>
          </cell>
          <cell r="AA1382">
            <v>1</v>
          </cell>
          <cell r="AB1382" t="str">
            <v>Non Filler</v>
          </cell>
          <cell r="AC1382"/>
          <cell r="AD1382"/>
          <cell r="AE1382">
            <v>0</v>
          </cell>
          <cell r="AF1382">
            <v>0</v>
          </cell>
          <cell r="AG1382">
            <v>0</v>
          </cell>
          <cell r="AH1382"/>
          <cell r="AI1382"/>
          <cell r="AJ1382"/>
          <cell r="AK1382">
            <v>0</v>
          </cell>
          <cell r="AL1382">
            <v>0</v>
          </cell>
          <cell r="AM1382">
            <v>0</v>
          </cell>
          <cell r="AN1382"/>
          <cell r="AO1382"/>
          <cell r="AP1382"/>
          <cell r="AQ1382">
            <v>0</v>
          </cell>
          <cell r="AR1382">
            <v>0</v>
          </cell>
          <cell r="AS1382">
            <v>0</v>
          </cell>
          <cell r="AT1382"/>
          <cell r="AU1382"/>
          <cell r="AV1382"/>
          <cell r="AW1382"/>
          <cell r="AX1382" t="e">
            <v>#N/A</v>
          </cell>
          <cell r="AY1382" t="e">
            <v>#N/A</v>
          </cell>
          <cell r="AZ1382" t="e">
            <v>#N/A</v>
          </cell>
          <cell r="BA1382">
            <v>0</v>
          </cell>
        </row>
        <row r="1383">
          <cell r="B1383">
            <v>100081</v>
          </cell>
          <cell r="C1383" t="str">
            <v>DISPUTE BONUS (B-7)</v>
          </cell>
          <cell r="D1383"/>
          <cell r="E1383"/>
          <cell r="F1383"/>
          <cell r="G1383"/>
          <cell r="H1383"/>
          <cell r="I1383"/>
          <cell r="J1383"/>
          <cell r="K1383">
            <v>40</v>
          </cell>
          <cell r="L1383">
            <v>40</v>
          </cell>
          <cell r="M1383">
            <v>0</v>
          </cell>
          <cell r="N1383">
            <v>40</v>
          </cell>
          <cell r="O1383">
            <v>10</v>
          </cell>
          <cell r="P1383">
            <v>8</v>
          </cell>
          <cell r="Q1383">
            <v>22</v>
          </cell>
          <cell r="R1383"/>
          <cell r="S1383"/>
          <cell r="T1383"/>
          <cell r="U1383" t="str">
            <v>DISPUTE BONUS (B-7)</v>
          </cell>
          <cell r="V1383"/>
          <cell r="W1383"/>
          <cell r="X1383"/>
          <cell r="Y1383">
            <v>40</v>
          </cell>
          <cell r="Z1383">
            <v>40</v>
          </cell>
          <cell r="AA1383">
            <v>8</v>
          </cell>
          <cell r="AB1383" t="str">
            <v>Non Filler</v>
          </cell>
          <cell r="AC1383"/>
          <cell r="AD1383"/>
          <cell r="AE1383">
            <v>0</v>
          </cell>
          <cell r="AF1383">
            <v>0</v>
          </cell>
          <cell r="AG1383">
            <v>0</v>
          </cell>
          <cell r="AH1383"/>
          <cell r="AI1383"/>
          <cell r="AJ1383"/>
          <cell r="AK1383">
            <v>0</v>
          </cell>
          <cell r="AL1383">
            <v>0</v>
          </cell>
          <cell r="AM1383">
            <v>0</v>
          </cell>
          <cell r="AN1383"/>
          <cell r="AO1383"/>
          <cell r="AP1383"/>
          <cell r="AQ1383">
            <v>0</v>
          </cell>
          <cell r="AR1383">
            <v>0</v>
          </cell>
          <cell r="AS1383">
            <v>0</v>
          </cell>
          <cell r="AT1383"/>
          <cell r="AU1383"/>
          <cell r="AV1383"/>
          <cell r="AW1383"/>
          <cell r="AX1383" t="e">
            <v>#N/A</v>
          </cell>
          <cell r="AY1383" t="e">
            <v>#N/A</v>
          </cell>
          <cell r="AZ1383" t="e">
            <v>#N/A</v>
          </cell>
          <cell r="BA1383">
            <v>0</v>
          </cell>
        </row>
        <row r="1384">
          <cell r="B1384">
            <v>100082</v>
          </cell>
          <cell r="C1384" t="str">
            <v>MOHAMMAD KHALID ALI</v>
          </cell>
          <cell r="D1384" t="str">
            <v>ALI MOHAMMAD</v>
          </cell>
          <cell r="E1384" t="str">
            <v>HASSAN ALI CENTRE,</v>
          </cell>
          <cell r="F1384" t="str">
            <v>SHOP NO.55, M.W.TOWER,</v>
          </cell>
          <cell r="G1384" t="str">
            <v>KARACHI.</v>
          </cell>
          <cell r="H1384"/>
          <cell r="I1384"/>
          <cell r="J1384"/>
          <cell r="K1384">
            <v>176</v>
          </cell>
          <cell r="L1384">
            <v>176</v>
          </cell>
          <cell r="M1384">
            <v>0</v>
          </cell>
          <cell r="N1384">
            <v>176</v>
          </cell>
          <cell r="O1384">
            <v>44</v>
          </cell>
          <cell r="P1384">
            <v>35</v>
          </cell>
          <cell r="Q1384">
            <v>97</v>
          </cell>
          <cell r="R1384" t="str">
            <v>PK50HABB0000047900116303</v>
          </cell>
          <cell r="S1384" t="str">
            <v>HABIB BANK LIMITED</v>
          </cell>
          <cell r="T1384" t="str">
            <v>CLOTH MARKET BRANCH, MEREWATHER TOWER KARACHI.</v>
          </cell>
          <cell r="U1384" t="str">
            <v>MOHAMMAD KHALID ALI</v>
          </cell>
          <cell r="V1384" t="str">
            <v>4200005094373</v>
          </cell>
          <cell r="W1384"/>
          <cell r="X1384"/>
          <cell r="Y1384">
            <v>176</v>
          </cell>
          <cell r="Z1384">
            <v>176</v>
          </cell>
          <cell r="AA1384">
            <v>35</v>
          </cell>
          <cell r="AB1384" t="str">
            <v>Non Filler</v>
          </cell>
          <cell r="AC1384"/>
          <cell r="AD1384"/>
          <cell r="AE1384">
            <v>0</v>
          </cell>
          <cell r="AF1384">
            <v>0</v>
          </cell>
          <cell r="AG1384">
            <v>0</v>
          </cell>
          <cell r="AH1384"/>
          <cell r="AI1384"/>
          <cell r="AJ1384"/>
          <cell r="AK1384">
            <v>0</v>
          </cell>
          <cell r="AL1384">
            <v>0</v>
          </cell>
          <cell r="AM1384">
            <v>0</v>
          </cell>
          <cell r="AN1384"/>
          <cell r="AO1384"/>
          <cell r="AP1384"/>
          <cell r="AQ1384">
            <v>0</v>
          </cell>
          <cell r="AR1384">
            <v>0</v>
          </cell>
          <cell r="AS1384">
            <v>0</v>
          </cell>
          <cell r="AT1384"/>
          <cell r="AU1384"/>
          <cell r="AV1384"/>
          <cell r="AW1384" t="str">
            <v>03002199257</v>
          </cell>
          <cell r="AX1384" t="str">
            <v>-</v>
          </cell>
          <cell r="AY1384" t="e">
            <v>#N/A</v>
          </cell>
          <cell r="AZ1384" t="e">
            <v>#N/A</v>
          </cell>
          <cell r="BA1384">
            <v>97</v>
          </cell>
        </row>
        <row r="1385">
          <cell r="B1385">
            <v>100083</v>
          </cell>
          <cell r="C1385" t="str">
            <v>MUHAMMAD YAMEEN</v>
          </cell>
          <cell r="D1385" t="str">
            <v>HAJI YOUNUS</v>
          </cell>
          <cell r="E1385" t="str">
            <v>C/O IQBAL USMAN KODVAVI SEC ( PVT LTD</v>
          </cell>
          <cell r="F1385" t="str">
            <v>ROOM NO.521-522, 5TH FLOOR, STOCK EXCHANGE BUILDING,</v>
          </cell>
          <cell r="G1385" t="str">
            <v>STOCK EXCHANGE ROAD, KARACHI.</v>
          </cell>
          <cell r="H1385"/>
          <cell r="I1385"/>
          <cell r="J1385"/>
          <cell r="K1385">
            <v>711</v>
          </cell>
          <cell r="L1385">
            <v>711</v>
          </cell>
          <cell r="M1385">
            <v>0</v>
          </cell>
          <cell r="N1385">
            <v>711</v>
          </cell>
          <cell r="O1385">
            <v>178</v>
          </cell>
          <cell r="P1385">
            <v>107</v>
          </cell>
          <cell r="Q1385">
            <v>426</v>
          </cell>
          <cell r="R1385" t="str">
            <v>PK33MPBL0133217140174366</v>
          </cell>
          <cell r="S1385" t="str">
            <v>HABIB METROPOLITAN BANK LTD</v>
          </cell>
          <cell r="T1385" t="str">
            <v>DHORAJI COLONY BRANCH, KARACHI.</v>
          </cell>
          <cell r="U1385" t="str">
            <v>MUHAMMAD YAMEEN</v>
          </cell>
          <cell r="V1385" t="str">
            <v>4200009635237</v>
          </cell>
          <cell r="W1385"/>
          <cell r="X1385"/>
          <cell r="Y1385">
            <v>711</v>
          </cell>
          <cell r="Z1385">
            <v>711</v>
          </cell>
          <cell r="AA1385">
            <v>107</v>
          </cell>
          <cell r="AB1385" t="str">
            <v>Filler</v>
          </cell>
          <cell r="AC1385"/>
          <cell r="AD1385"/>
          <cell r="AE1385">
            <v>0</v>
          </cell>
          <cell r="AF1385">
            <v>0</v>
          </cell>
          <cell r="AG1385">
            <v>0</v>
          </cell>
          <cell r="AH1385"/>
          <cell r="AI1385"/>
          <cell r="AJ1385"/>
          <cell r="AK1385">
            <v>0</v>
          </cell>
          <cell r="AL1385">
            <v>0</v>
          </cell>
          <cell r="AM1385">
            <v>0</v>
          </cell>
          <cell r="AN1385"/>
          <cell r="AO1385"/>
          <cell r="AP1385"/>
          <cell r="AQ1385">
            <v>0</v>
          </cell>
          <cell r="AR1385">
            <v>0</v>
          </cell>
          <cell r="AS1385">
            <v>0</v>
          </cell>
          <cell r="AT1385"/>
          <cell r="AU1385"/>
          <cell r="AV1385"/>
          <cell r="AW1385"/>
          <cell r="AX1385" t="str">
            <v>-</v>
          </cell>
          <cell r="AY1385" t="e">
            <v>#N/A</v>
          </cell>
          <cell r="AZ1385" t="e">
            <v>#N/A</v>
          </cell>
          <cell r="BA1385">
            <v>426</v>
          </cell>
        </row>
        <row r="1386">
          <cell r="B1386">
            <v>208000543</v>
          </cell>
          <cell r="C1386" t="str">
            <v>MUHAMMAD QASIM</v>
          </cell>
          <cell r="D1386" t="str">
            <v>JALIL AHMED</v>
          </cell>
          <cell r="E1386" t="str">
            <v>1-J , 55/4 ,</v>
          </cell>
          <cell r="F1386" t="str">
            <v>NAZIMABAD NO: 01</v>
          </cell>
          <cell r="G1386" t="str">
            <v>74600 KARACHI</v>
          </cell>
          <cell r="H1386"/>
          <cell r="I1386"/>
          <cell r="J1386"/>
          <cell r="K1386">
            <v>341</v>
          </cell>
          <cell r="L1386">
            <v>0</v>
          </cell>
          <cell r="M1386">
            <v>341</v>
          </cell>
          <cell r="N1386">
            <v>341</v>
          </cell>
          <cell r="O1386">
            <v>0</v>
          </cell>
          <cell r="P1386">
            <v>68</v>
          </cell>
          <cell r="Q1386">
            <v>273</v>
          </cell>
          <cell r="R1386" t="str">
            <v>PK29MPBL0118017140137368</v>
          </cell>
          <cell r="S1386" t="str">
            <v>HABIB METROPOLITAN BANK LIMITED</v>
          </cell>
          <cell r="T1386" t="str">
            <v>STOCK EXCHANGE BRANCH KARACHI</v>
          </cell>
          <cell r="U1386" t="str">
            <v>MUHAMMAD QASIM</v>
          </cell>
          <cell r="V1386" t="str">
            <v>3130333923229</v>
          </cell>
          <cell r="W1386"/>
          <cell r="X1386"/>
          <cell r="Y1386">
            <v>341</v>
          </cell>
          <cell r="Z1386">
            <v>341</v>
          </cell>
          <cell r="AA1386">
            <v>68</v>
          </cell>
          <cell r="AB1386" t="str">
            <v>Non Filler</v>
          </cell>
          <cell r="AC1386"/>
          <cell r="AD1386"/>
          <cell r="AE1386">
            <v>0</v>
          </cell>
          <cell r="AF1386">
            <v>0</v>
          </cell>
          <cell r="AG1386">
            <v>0</v>
          </cell>
          <cell r="AH1386"/>
          <cell r="AI1386"/>
          <cell r="AJ1386"/>
          <cell r="AK1386">
            <v>0</v>
          </cell>
          <cell r="AL1386">
            <v>0</v>
          </cell>
          <cell r="AM1386">
            <v>0</v>
          </cell>
          <cell r="AN1386"/>
          <cell r="AO1386"/>
          <cell r="AP1386"/>
          <cell r="AQ1386">
            <v>0</v>
          </cell>
          <cell r="AR1386">
            <v>0</v>
          </cell>
          <cell r="AS1386">
            <v>0</v>
          </cell>
          <cell r="AT1386"/>
          <cell r="AU1386" t="str">
            <v>mqasim1963@yahoo.com</v>
          </cell>
          <cell r="AV1386"/>
          <cell r="AW1386" t="str">
            <v>03456435528</v>
          </cell>
          <cell r="AX1386" t="str">
            <v>-</v>
          </cell>
          <cell r="AY1386" t="e">
            <v>#N/A</v>
          </cell>
          <cell r="AZ1386" t="e">
            <v>#N/A</v>
          </cell>
          <cell r="BA1386">
            <v>273</v>
          </cell>
        </row>
        <row r="1387">
          <cell r="B1387">
            <v>208001962</v>
          </cell>
          <cell r="C1387" t="str">
            <v>MUHAMMAD KHALID JALIL</v>
          </cell>
          <cell r="D1387" t="str">
            <v>JALIL AHMED</v>
          </cell>
          <cell r="E1387" t="str">
            <v>1-J , 55/4 ,</v>
          </cell>
          <cell r="F1387" t="str">
            <v>NAZIMABAD NO-1</v>
          </cell>
          <cell r="G1387" t="str">
            <v>KARACHI</v>
          </cell>
          <cell r="H1387"/>
          <cell r="I1387"/>
          <cell r="J1387"/>
          <cell r="K1387">
            <v>12</v>
          </cell>
          <cell r="L1387">
            <v>0</v>
          </cell>
          <cell r="M1387">
            <v>12</v>
          </cell>
          <cell r="N1387">
            <v>12</v>
          </cell>
          <cell r="O1387">
            <v>0</v>
          </cell>
          <cell r="P1387">
            <v>2</v>
          </cell>
          <cell r="Q1387">
            <v>10</v>
          </cell>
          <cell r="R1387"/>
          <cell r="S1387"/>
          <cell r="T1387"/>
          <cell r="U1387" t="str">
            <v>MUHAMMAD KHALID JALIL</v>
          </cell>
          <cell r="V1387" t="str">
            <v>3130323903789</v>
          </cell>
          <cell r="W1387"/>
          <cell r="X1387"/>
          <cell r="Y1387">
            <v>12</v>
          </cell>
          <cell r="Z1387">
            <v>12</v>
          </cell>
          <cell r="AA1387">
            <v>2</v>
          </cell>
          <cell r="AB1387" t="str">
            <v>Filler</v>
          </cell>
          <cell r="AC1387"/>
          <cell r="AD1387"/>
          <cell r="AE1387">
            <v>0</v>
          </cell>
          <cell r="AF1387">
            <v>0</v>
          </cell>
          <cell r="AG1387">
            <v>0</v>
          </cell>
          <cell r="AH1387"/>
          <cell r="AI1387"/>
          <cell r="AJ1387"/>
          <cell r="AK1387">
            <v>0</v>
          </cell>
          <cell r="AL1387">
            <v>0</v>
          </cell>
          <cell r="AM1387">
            <v>0</v>
          </cell>
          <cell r="AN1387"/>
          <cell r="AO1387"/>
          <cell r="AP1387"/>
          <cell r="AQ1387">
            <v>0</v>
          </cell>
          <cell r="AR1387">
            <v>0</v>
          </cell>
          <cell r="AS1387">
            <v>0</v>
          </cell>
          <cell r="AT1387"/>
          <cell r="AU1387" t="str">
            <v>mkjfjfc@hotmail.com</v>
          </cell>
          <cell r="AV1387"/>
          <cell r="AW1387" t="str">
            <v>03018546750</v>
          </cell>
          <cell r="AX1387" t="e">
            <v>#N/A</v>
          </cell>
          <cell r="AY1387" t="e">
            <v>#N/A</v>
          </cell>
          <cell r="AZ1387" t="e">
            <v>#N/A</v>
          </cell>
          <cell r="BA1387">
            <v>0</v>
          </cell>
        </row>
        <row r="1388">
          <cell r="B1388">
            <v>208010831</v>
          </cell>
          <cell r="C1388" t="str">
            <v>NARGIS SHAHIDA</v>
          </cell>
          <cell r="D1388" t="str">
            <v>MUHAMMAD QASIM</v>
          </cell>
          <cell r="E1388" t="str">
            <v>1-J , 55/4 ,</v>
          </cell>
          <cell r="F1388" t="str">
            <v>NAZIMABAD NO-1,</v>
          </cell>
          <cell r="G1388" t="str">
            <v>74600 KARACHI</v>
          </cell>
          <cell r="H1388"/>
          <cell r="I1388"/>
          <cell r="J1388"/>
          <cell r="K1388">
            <v>660</v>
          </cell>
          <cell r="L1388">
            <v>0</v>
          </cell>
          <cell r="M1388">
            <v>660</v>
          </cell>
          <cell r="N1388">
            <v>660</v>
          </cell>
          <cell r="O1388">
            <v>0</v>
          </cell>
          <cell r="P1388">
            <v>132</v>
          </cell>
          <cell r="Q1388">
            <v>528</v>
          </cell>
          <cell r="R1388" t="str">
            <v>PK70MPBL0118017140103941</v>
          </cell>
          <cell r="S1388" t="str">
            <v>HABIB METROPOLITAN BANK LIMITED</v>
          </cell>
          <cell r="T1388" t="str">
            <v>STOCK EXCHANGE BRANCH KARACHI</v>
          </cell>
          <cell r="U1388" t="str">
            <v>NARGIS SHAHIDA</v>
          </cell>
          <cell r="V1388" t="str">
            <v>3130323115132</v>
          </cell>
          <cell r="W1388"/>
          <cell r="X1388"/>
          <cell r="Y1388">
            <v>660</v>
          </cell>
          <cell r="Z1388">
            <v>660</v>
          </cell>
          <cell r="AA1388">
            <v>132</v>
          </cell>
          <cell r="AB1388" t="str">
            <v>Non Filler</v>
          </cell>
          <cell r="AC1388"/>
          <cell r="AD1388"/>
          <cell r="AE1388">
            <v>0</v>
          </cell>
          <cell r="AF1388">
            <v>0</v>
          </cell>
          <cell r="AG1388">
            <v>0</v>
          </cell>
          <cell r="AH1388"/>
          <cell r="AI1388"/>
          <cell r="AJ1388"/>
          <cell r="AK1388">
            <v>0</v>
          </cell>
          <cell r="AL1388">
            <v>0</v>
          </cell>
          <cell r="AM1388">
            <v>0</v>
          </cell>
          <cell r="AN1388"/>
          <cell r="AO1388"/>
          <cell r="AP1388"/>
          <cell r="AQ1388">
            <v>0</v>
          </cell>
          <cell r="AR1388">
            <v>0</v>
          </cell>
          <cell r="AS1388">
            <v>0</v>
          </cell>
          <cell r="AT1388"/>
          <cell r="AU1388" t="str">
            <v>nargisshahida.5@gmail.com</v>
          </cell>
          <cell r="AV1388"/>
          <cell r="AW1388" t="str">
            <v>03312300211</v>
          </cell>
          <cell r="AX1388" t="str">
            <v>-</v>
          </cell>
          <cell r="AY1388" t="e">
            <v>#N/A</v>
          </cell>
          <cell r="AZ1388" t="e">
            <v>#N/A</v>
          </cell>
          <cell r="BA1388">
            <v>528</v>
          </cell>
        </row>
        <row r="1389">
          <cell r="B1389">
            <v>208012530</v>
          </cell>
          <cell r="C1389" t="str">
            <v>ROBINA NAZ</v>
          </cell>
          <cell r="D1389" t="str">
            <v>JALIL AHMED</v>
          </cell>
          <cell r="E1389" t="str">
            <v>1-J , 55/4 ,</v>
          </cell>
          <cell r="F1389" t="str">
            <v>NAZIMABAD NO: 01</v>
          </cell>
          <cell r="G1389" t="str">
            <v>KARACHI</v>
          </cell>
          <cell r="H1389"/>
          <cell r="I1389"/>
          <cell r="J1389"/>
          <cell r="K1389">
            <v>12</v>
          </cell>
          <cell r="L1389">
            <v>0</v>
          </cell>
          <cell r="M1389">
            <v>12</v>
          </cell>
          <cell r="N1389">
            <v>12</v>
          </cell>
          <cell r="O1389">
            <v>0</v>
          </cell>
          <cell r="P1389">
            <v>2</v>
          </cell>
          <cell r="Q1389">
            <v>10</v>
          </cell>
          <cell r="R1389" t="str">
            <v>PK30BAHL1012007800554701</v>
          </cell>
          <cell r="S1389" t="str">
            <v>BANK AL HABIB LIMITED</v>
          </cell>
          <cell r="T1389" t="str">
            <v>KARACHI STOCK EXCHANGE BRANCH KARACHI</v>
          </cell>
          <cell r="U1389" t="str">
            <v>ROBINA NAZ</v>
          </cell>
          <cell r="V1389" t="str">
            <v>3130372086726</v>
          </cell>
          <cell r="W1389"/>
          <cell r="X1389"/>
          <cell r="Y1389">
            <v>12</v>
          </cell>
          <cell r="Z1389">
            <v>12</v>
          </cell>
          <cell r="AA1389">
            <v>2</v>
          </cell>
          <cell r="AB1389" t="str">
            <v>Non Filler</v>
          </cell>
          <cell r="AC1389"/>
          <cell r="AD1389"/>
          <cell r="AE1389">
            <v>0</v>
          </cell>
          <cell r="AF1389">
            <v>0</v>
          </cell>
          <cell r="AG1389">
            <v>0</v>
          </cell>
          <cell r="AH1389"/>
          <cell r="AI1389"/>
          <cell r="AJ1389"/>
          <cell r="AK1389">
            <v>0</v>
          </cell>
          <cell r="AL1389">
            <v>0</v>
          </cell>
          <cell r="AM1389">
            <v>0</v>
          </cell>
          <cell r="AN1389"/>
          <cell r="AO1389"/>
          <cell r="AP1389"/>
          <cell r="AQ1389">
            <v>0</v>
          </cell>
          <cell r="AR1389">
            <v>0</v>
          </cell>
          <cell r="AS1389">
            <v>0</v>
          </cell>
          <cell r="AT1389"/>
          <cell r="AU1389" t="str">
            <v>mqasim1963@yahoo.com</v>
          </cell>
          <cell r="AV1389"/>
          <cell r="AW1389" t="str">
            <v>03323423792</v>
          </cell>
          <cell r="AX1389" t="str">
            <v>-</v>
          </cell>
          <cell r="AY1389" t="e">
            <v>#N/A</v>
          </cell>
          <cell r="AZ1389" t="e">
            <v>#N/A</v>
          </cell>
          <cell r="BA1389">
            <v>10</v>
          </cell>
        </row>
        <row r="1390">
          <cell r="B1390">
            <v>208018206</v>
          </cell>
          <cell r="C1390" t="str">
            <v>SYEDA SHARMEEN</v>
          </cell>
          <cell r="D1390" t="str">
            <v>MUHAMMAD SHOAIB</v>
          </cell>
          <cell r="E1390" t="str">
            <v>FLAT # 506, ANA CLASSIC APARTMENT,</v>
          </cell>
          <cell r="F1390" t="str">
            <v>GHULAM HUSSAIN QASIM ROAD,</v>
          </cell>
          <cell r="G1390" t="str">
            <v>GARDEN WEST KARACHI</v>
          </cell>
          <cell r="K1390">
            <v>1</v>
          </cell>
          <cell r="L1390">
            <v>1</v>
          </cell>
          <cell r="M1390">
            <v>0</v>
          </cell>
          <cell r="N1390">
            <v>1</v>
          </cell>
          <cell r="O1390">
            <v>0</v>
          </cell>
          <cell r="P1390">
            <v>0</v>
          </cell>
          <cell r="Q1390">
            <v>1</v>
          </cell>
          <cell r="R1390" t="str">
            <v>PK42MPBL0113027140149072</v>
          </cell>
          <cell r="S1390" t="str">
            <v>HABIB METROPOLITAN BANK LIMITED</v>
          </cell>
          <cell r="T1390" t="str">
            <v>PAPER MARKET KARACHI</v>
          </cell>
          <cell r="U1390" t="str">
            <v>SYEDA SHARMEEN</v>
          </cell>
          <cell r="V1390" t="str">
            <v>4230179224966</v>
          </cell>
          <cell r="Y1390">
            <v>1</v>
          </cell>
          <cell r="Z1390">
            <v>1</v>
          </cell>
          <cell r="AA1390">
            <v>0</v>
          </cell>
          <cell r="AB1390" t="str">
            <v>Non Filler</v>
          </cell>
          <cell r="AE1390">
            <v>0</v>
          </cell>
          <cell r="AF1390">
            <v>0</v>
          </cell>
          <cell r="AG1390">
            <v>0</v>
          </cell>
          <cell r="AK1390">
            <v>0</v>
          </cell>
          <cell r="AL1390">
            <v>0</v>
          </cell>
          <cell r="AM1390">
            <v>0</v>
          </cell>
          <cell r="AQ1390">
            <v>0</v>
          </cell>
          <cell r="AR1390">
            <v>0</v>
          </cell>
          <cell r="AS1390">
            <v>0</v>
          </cell>
          <cell r="AU1390" t="str">
            <v>m.shoaib.6688@gmail.com</v>
          </cell>
          <cell r="AW1390" t="str">
            <v>03322597931</v>
          </cell>
          <cell r="AX1390" t="str">
            <v>-</v>
          </cell>
          <cell r="AY1390" t="e">
            <v>#N/A</v>
          </cell>
          <cell r="AZ1390" t="e">
            <v>#N/A</v>
          </cell>
          <cell r="BA1390">
            <v>1</v>
          </cell>
        </row>
        <row r="1391">
          <cell r="B1391">
            <v>208022117</v>
          </cell>
          <cell r="C1391" t="str">
            <v>JAWAID AHMED KHAN</v>
          </cell>
          <cell r="D1391" t="str">
            <v>ANSAR AHMED KHAN</v>
          </cell>
          <cell r="E1391" t="str">
            <v>3-G-6/9, GOLE MARKET NAZIMABAD,</v>
          </cell>
          <cell r="F1391"/>
          <cell r="G1391" t="str">
            <v>KARACHI</v>
          </cell>
          <cell r="H1391"/>
          <cell r="I1391"/>
          <cell r="J1391"/>
          <cell r="K1391">
            <v>1047</v>
          </cell>
          <cell r="L1391">
            <v>0</v>
          </cell>
          <cell r="M1391">
            <v>1047</v>
          </cell>
          <cell r="N1391">
            <v>1047</v>
          </cell>
          <cell r="O1391">
            <v>0</v>
          </cell>
          <cell r="P1391">
            <v>157</v>
          </cell>
          <cell r="Q1391">
            <v>890</v>
          </cell>
          <cell r="R1391" t="str">
            <v>PK19MUCB0392940541000519</v>
          </cell>
          <cell r="S1391" t="str">
            <v>MCB BANK LIMITED</v>
          </cell>
          <cell r="T1391" t="str">
            <v>GOAL MARKET, COMMERCIAL AREA. KARACHI.</v>
          </cell>
          <cell r="U1391" t="str">
            <v>JAWAID AHMED KHAN</v>
          </cell>
          <cell r="V1391" t="str">
            <v>4210117318981</v>
          </cell>
          <cell r="W1391"/>
          <cell r="X1391"/>
          <cell r="Y1391">
            <v>1047</v>
          </cell>
          <cell r="Z1391">
            <v>1047</v>
          </cell>
          <cell r="AA1391">
            <v>157</v>
          </cell>
          <cell r="AB1391" t="str">
            <v>Filler</v>
          </cell>
          <cell r="AC1391"/>
          <cell r="AD1391"/>
          <cell r="AE1391">
            <v>0</v>
          </cell>
          <cell r="AF1391">
            <v>0</v>
          </cell>
          <cell r="AG1391">
            <v>0</v>
          </cell>
          <cell r="AH1391"/>
          <cell r="AI1391"/>
          <cell r="AJ1391"/>
          <cell r="AK1391">
            <v>0</v>
          </cell>
          <cell r="AL1391">
            <v>0</v>
          </cell>
          <cell r="AM1391">
            <v>0</v>
          </cell>
          <cell r="AN1391"/>
          <cell r="AO1391"/>
          <cell r="AP1391"/>
          <cell r="AQ1391">
            <v>0</v>
          </cell>
          <cell r="AR1391">
            <v>0</v>
          </cell>
          <cell r="AS1391">
            <v>0</v>
          </cell>
          <cell r="AT1391"/>
          <cell r="AU1391" t="str">
            <v>jawaid.ahmed@gmail.com</v>
          </cell>
          <cell r="AV1391"/>
          <cell r="AW1391" t="str">
            <v>03212825882</v>
          </cell>
          <cell r="AX1391" t="str">
            <v>-</v>
          </cell>
          <cell r="AY1391" t="e">
            <v>#N/A</v>
          </cell>
          <cell r="AZ1391" t="e">
            <v>#N/A</v>
          </cell>
          <cell r="BA1391">
            <v>890</v>
          </cell>
        </row>
        <row r="1392">
          <cell r="B1392">
            <v>208026134</v>
          </cell>
          <cell r="C1392" t="str">
            <v>MUHAMMAD ZEESHAN</v>
          </cell>
          <cell r="D1392" t="str">
            <v>MUHAMMAD QASIM</v>
          </cell>
          <cell r="E1392" t="str">
            <v>1-J , 55/4 ,</v>
          </cell>
          <cell r="F1392" t="str">
            <v>NAZIMABAD NO: 01</v>
          </cell>
          <cell r="G1392" t="str">
            <v>KARACHI</v>
          </cell>
          <cell r="H1392"/>
          <cell r="I1392"/>
          <cell r="J1392"/>
          <cell r="K1392">
            <v>128</v>
          </cell>
          <cell r="L1392">
            <v>0</v>
          </cell>
          <cell r="M1392">
            <v>128</v>
          </cell>
          <cell r="N1392">
            <v>128</v>
          </cell>
          <cell r="O1392">
            <v>0</v>
          </cell>
          <cell r="P1392">
            <v>26</v>
          </cell>
          <cell r="Q1392">
            <v>102</v>
          </cell>
          <cell r="R1392" t="str">
            <v>PK65UNIL0109000200175124</v>
          </cell>
          <cell r="S1392" t="str">
            <v>UNITED BANK LIMITED</v>
          </cell>
          <cell r="T1392" t="str">
            <v>KARACHI STOCK EXCHANGE BRANCH KARACHI</v>
          </cell>
          <cell r="U1392" t="str">
            <v>MUHAMMAD ZEESHAN</v>
          </cell>
          <cell r="V1392" t="str">
            <v>3130327832569</v>
          </cell>
          <cell r="W1392"/>
          <cell r="X1392"/>
          <cell r="Y1392">
            <v>128</v>
          </cell>
          <cell r="Z1392">
            <v>128</v>
          </cell>
          <cell r="AA1392">
            <v>26</v>
          </cell>
          <cell r="AB1392" t="str">
            <v>Non Filler</v>
          </cell>
          <cell r="AC1392"/>
          <cell r="AD1392"/>
          <cell r="AE1392">
            <v>0</v>
          </cell>
          <cell r="AF1392">
            <v>0</v>
          </cell>
          <cell r="AG1392">
            <v>0</v>
          </cell>
          <cell r="AH1392"/>
          <cell r="AI1392"/>
          <cell r="AJ1392"/>
          <cell r="AK1392">
            <v>0</v>
          </cell>
          <cell r="AL1392">
            <v>0</v>
          </cell>
          <cell r="AM1392">
            <v>0</v>
          </cell>
          <cell r="AN1392"/>
          <cell r="AO1392"/>
          <cell r="AP1392"/>
          <cell r="AQ1392">
            <v>0</v>
          </cell>
          <cell r="AR1392">
            <v>0</v>
          </cell>
          <cell r="AS1392">
            <v>0</v>
          </cell>
          <cell r="AT1392"/>
          <cell r="AU1392" t="str">
            <v>muhammadzeeshan.mz@gmail.com</v>
          </cell>
          <cell r="AV1392"/>
          <cell r="AW1392" t="str">
            <v>03343219037</v>
          </cell>
          <cell r="AX1392" t="str">
            <v>-</v>
          </cell>
          <cell r="AY1392" t="e">
            <v>#N/A</v>
          </cell>
          <cell r="AZ1392" t="e">
            <v>#N/A</v>
          </cell>
          <cell r="BA1392">
            <v>102</v>
          </cell>
        </row>
        <row r="1393">
          <cell r="B1393">
            <v>208027470</v>
          </cell>
          <cell r="C1393" t="str">
            <v>NAEEM ILYAS</v>
          </cell>
          <cell r="D1393" t="str">
            <v>MOHAMMAD ILYAS</v>
          </cell>
          <cell r="E1393" t="str">
            <v>UNIT-B,13/3,JINNAH SOCIETY,ST.#1,</v>
          </cell>
          <cell r="F1393" t="str">
            <v>JAMSHED TOWN,OFF.SHAHID-E-MILLAT ROAD,</v>
          </cell>
          <cell r="G1393" t="str">
            <v>KARACHI</v>
          </cell>
          <cell r="H1393"/>
          <cell r="I1393"/>
          <cell r="J1393"/>
          <cell r="K1393">
            <v>1000</v>
          </cell>
          <cell r="L1393">
            <v>0</v>
          </cell>
          <cell r="M1393">
            <v>1000</v>
          </cell>
          <cell r="N1393">
            <v>1000</v>
          </cell>
          <cell r="O1393">
            <v>0</v>
          </cell>
          <cell r="P1393">
            <v>150</v>
          </cell>
          <cell r="Q1393">
            <v>850</v>
          </cell>
          <cell r="R1393" t="str">
            <v>PK38MPBL0152017140407494</v>
          </cell>
          <cell r="S1393" t="str">
            <v>HABIB METROPOLITAN BANK LIMITED</v>
          </cell>
          <cell r="T1393" t="str">
            <v>HBZ PLAZA KARACHI</v>
          </cell>
          <cell r="U1393" t="str">
            <v>NAEEM ILYAS</v>
          </cell>
          <cell r="V1393" t="str">
            <v>4200003909283</v>
          </cell>
          <cell r="W1393" t="str">
            <v>06142940</v>
          </cell>
          <cell r="X1393"/>
          <cell r="Y1393">
            <v>1000</v>
          </cell>
          <cell r="Z1393">
            <v>1000</v>
          </cell>
          <cell r="AA1393">
            <v>150</v>
          </cell>
          <cell r="AB1393" t="str">
            <v>Filler</v>
          </cell>
          <cell r="AC1393"/>
          <cell r="AD1393"/>
          <cell r="AE1393">
            <v>0</v>
          </cell>
          <cell r="AF1393">
            <v>0</v>
          </cell>
          <cell r="AG1393">
            <v>0</v>
          </cell>
          <cell r="AH1393"/>
          <cell r="AI1393"/>
          <cell r="AJ1393"/>
          <cell r="AK1393">
            <v>0</v>
          </cell>
          <cell r="AL1393">
            <v>0</v>
          </cell>
          <cell r="AM1393">
            <v>0</v>
          </cell>
          <cell r="AN1393"/>
          <cell r="AO1393"/>
          <cell r="AP1393"/>
          <cell r="AQ1393">
            <v>0</v>
          </cell>
          <cell r="AR1393">
            <v>0</v>
          </cell>
          <cell r="AS1393">
            <v>0</v>
          </cell>
          <cell r="AT1393"/>
          <cell r="AU1393" t="str">
            <v>naeemkhanani@gmail.com</v>
          </cell>
          <cell r="AV1393"/>
          <cell r="AW1393" t="str">
            <v>03008282471</v>
          </cell>
          <cell r="AX1393" t="str">
            <v>-</v>
          </cell>
          <cell r="AY1393" t="e">
            <v>#N/A</v>
          </cell>
          <cell r="AZ1393" t="e">
            <v>#N/A</v>
          </cell>
          <cell r="BA1393">
            <v>850</v>
          </cell>
        </row>
        <row r="1394">
          <cell r="B1394">
            <v>208032983</v>
          </cell>
          <cell r="C1394" t="str">
            <v>MUHAMMAD ARSALAN</v>
          </cell>
          <cell r="D1394" t="str">
            <v>MUHAMMAD ASHFAQ</v>
          </cell>
          <cell r="E1394" t="str">
            <v>HAJI WAJID ARCADE, PLOT # A-1, BALOUCH</v>
          </cell>
          <cell r="F1394" t="str">
            <v>GOTH SCHEME-24, -BLOCK-13-D3, GULSHAN-E-</v>
          </cell>
          <cell r="G1394" t="str">
            <v>IQBAL, KING CHURCH KARACHI</v>
          </cell>
          <cell r="H1394"/>
          <cell r="I1394"/>
          <cell r="J1394"/>
          <cell r="K1394">
            <v>2000</v>
          </cell>
          <cell r="L1394">
            <v>0</v>
          </cell>
          <cell r="M1394">
            <v>2000</v>
          </cell>
          <cell r="N1394">
            <v>2000</v>
          </cell>
          <cell r="O1394">
            <v>0</v>
          </cell>
          <cell r="P1394">
            <v>400</v>
          </cell>
          <cell r="Q1394">
            <v>1600</v>
          </cell>
          <cell r="R1394" t="str">
            <v>PK64MEZN0001590101560560</v>
          </cell>
          <cell r="S1394" t="str">
            <v>MEEZAN BANK LIMITED</v>
          </cell>
          <cell r="T1394" t="str">
            <v>AL-TIJARAH CENTRE,SHAHRA-E-FAISAL KARACHI</v>
          </cell>
          <cell r="U1394" t="str">
            <v>MUHAMMAD ARSALAN</v>
          </cell>
          <cell r="V1394" t="str">
            <v>4220180007959</v>
          </cell>
          <cell r="W1394"/>
          <cell r="X1394"/>
          <cell r="Y1394">
            <v>668</v>
          </cell>
          <cell r="Z1394">
            <v>668</v>
          </cell>
          <cell r="AA1394">
            <v>134</v>
          </cell>
          <cell r="AB1394" t="str">
            <v>Non Filler</v>
          </cell>
          <cell r="AC1394" t="str">
            <v>NASREEN ASHFAQ</v>
          </cell>
          <cell r="AD1394" t="str">
            <v>4220165556362</v>
          </cell>
          <cell r="AE1394">
            <v>666</v>
          </cell>
          <cell r="AF1394">
            <v>666</v>
          </cell>
          <cell r="AG1394">
            <v>133</v>
          </cell>
          <cell r="AH1394" t="str">
            <v>Non Filler</v>
          </cell>
          <cell r="AI1394" t="str">
            <v>HUNAIL</v>
          </cell>
          <cell r="AJ1394" t="str">
            <v>4220156044557</v>
          </cell>
          <cell r="AK1394">
            <v>666</v>
          </cell>
          <cell r="AL1394">
            <v>666</v>
          </cell>
          <cell r="AM1394">
            <v>133</v>
          </cell>
          <cell r="AN1394" t="str">
            <v>Non Filler</v>
          </cell>
          <cell r="AO1394"/>
          <cell r="AP1394"/>
          <cell r="AQ1394">
            <v>0</v>
          </cell>
          <cell r="AR1394">
            <v>0</v>
          </cell>
          <cell r="AS1394">
            <v>0</v>
          </cell>
          <cell r="AT1394"/>
          <cell r="AU1394" t="str">
            <v>ossam_arsalan@live.com</v>
          </cell>
          <cell r="AV1394"/>
          <cell r="AW1394" t="str">
            <v>03462736357</v>
          </cell>
          <cell r="AX1394" t="str">
            <v>-</v>
          </cell>
          <cell r="AY1394" t="e">
            <v>#N/A</v>
          </cell>
          <cell r="AZ1394" t="e">
            <v>#N/A</v>
          </cell>
          <cell r="BA1394">
            <v>1600</v>
          </cell>
        </row>
        <row r="1395">
          <cell r="B1395">
            <v>208034682</v>
          </cell>
          <cell r="C1395" t="str">
            <v>MUHAMMAD HANIF</v>
          </cell>
          <cell r="D1395" t="str">
            <v>KASSAM ABDUL SHAKOOR</v>
          </cell>
          <cell r="E1395" t="str">
            <v>1/25, ARKAY SQUARE,</v>
          </cell>
          <cell r="F1395" t="str">
            <v>SHAHRAH-E-LIAQUT,</v>
          </cell>
          <cell r="G1395" t="str">
            <v>NEW CHALLI, KARACHI</v>
          </cell>
          <cell r="H1395"/>
          <cell r="I1395"/>
          <cell r="J1395"/>
          <cell r="K1395">
            <v>5250</v>
          </cell>
          <cell r="L1395">
            <v>0</v>
          </cell>
          <cell r="M1395">
            <v>5250</v>
          </cell>
          <cell r="N1395">
            <v>5250</v>
          </cell>
          <cell r="O1395">
            <v>0</v>
          </cell>
          <cell r="P1395">
            <v>919</v>
          </cell>
          <cell r="Q1395">
            <v>4331</v>
          </cell>
          <cell r="R1395" t="str">
            <v>PK62MPBL0113027140173447</v>
          </cell>
          <cell r="S1395" t="str">
            <v>HABIB METROPOLITAN BANK LIMITED</v>
          </cell>
          <cell r="T1395" t="str">
            <v>PAPER MARKET BRANCH KARACHI</v>
          </cell>
          <cell r="U1395" t="str">
            <v>MUHAMMAD HANIF</v>
          </cell>
          <cell r="V1395" t="str">
            <v>4220108042673</v>
          </cell>
          <cell r="W1395"/>
          <cell r="X1395"/>
          <cell r="Y1395">
            <v>2625</v>
          </cell>
          <cell r="Z1395">
            <v>2625</v>
          </cell>
          <cell r="AA1395">
            <v>394</v>
          </cell>
          <cell r="AB1395" t="str">
            <v>Filler</v>
          </cell>
          <cell r="AC1395" t="str">
            <v>NAFISA</v>
          </cell>
          <cell r="AD1395" t="str">
            <v>4220106780368</v>
          </cell>
          <cell r="AE1395">
            <v>2625</v>
          </cell>
          <cell r="AF1395">
            <v>2625</v>
          </cell>
          <cell r="AG1395">
            <v>525</v>
          </cell>
          <cell r="AH1395" t="str">
            <v>Non Filler</v>
          </cell>
          <cell r="AI1395"/>
          <cell r="AJ1395"/>
          <cell r="AK1395">
            <v>0</v>
          </cell>
          <cell r="AL1395">
            <v>0</v>
          </cell>
          <cell r="AM1395">
            <v>0</v>
          </cell>
          <cell r="AN1395"/>
          <cell r="AO1395"/>
          <cell r="AP1395"/>
          <cell r="AQ1395">
            <v>0</v>
          </cell>
          <cell r="AR1395">
            <v>0</v>
          </cell>
          <cell r="AS1395">
            <v>0</v>
          </cell>
          <cell r="AT1395"/>
          <cell r="AU1395" t="str">
            <v>mhanifkhanani@gmail.com</v>
          </cell>
          <cell r="AV1395"/>
          <cell r="AW1395" t="str">
            <v>03332274722</v>
          </cell>
          <cell r="AX1395" t="str">
            <v>-</v>
          </cell>
          <cell r="AY1395" t="e">
            <v>#N/A</v>
          </cell>
          <cell r="AZ1395" t="e">
            <v>#N/A</v>
          </cell>
          <cell r="BA1395">
            <v>4331</v>
          </cell>
        </row>
        <row r="1396">
          <cell r="B1396">
            <v>208035739</v>
          </cell>
          <cell r="C1396" t="str">
            <v>HATIM TABANI</v>
          </cell>
          <cell r="D1396" t="str">
            <v>MUHAMMAD YAQOOB TABANI</v>
          </cell>
          <cell r="E1396" t="str">
            <v>43/H-II, BLOCK-6,</v>
          </cell>
          <cell r="F1396" t="str">
            <v>P.E.C.H.S., KARACHI</v>
          </cell>
          <cell r="G1396" t="str">
            <v>KARACHI</v>
          </cell>
          <cell r="H1396"/>
          <cell r="I1396"/>
          <cell r="J1396"/>
          <cell r="K1396">
            <v>3142</v>
          </cell>
          <cell r="L1396">
            <v>3142</v>
          </cell>
          <cell r="M1396">
            <v>0</v>
          </cell>
          <cell r="N1396">
            <v>3142</v>
          </cell>
          <cell r="O1396">
            <v>786</v>
          </cell>
          <cell r="P1396">
            <v>471</v>
          </cell>
          <cell r="Q1396">
            <v>1885</v>
          </cell>
          <cell r="R1396" t="str">
            <v>PK19MPBL0112027140287470</v>
          </cell>
          <cell r="S1396" t="str">
            <v>HABIB METROPOLITAN BANK LIMITED</v>
          </cell>
          <cell r="T1396" t="str">
            <v>SHAHRAH-E-FAISAL KARACHI</v>
          </cell>
          <cell r="U1396" t="str">
            <v>HATIM TABANI</v>
          </cell>
          <cell r="V1396" t="str">
            <v>4220157065269</v>
          </cell>
          <cell r="W1396"/>
          <cell r="X1396"/>
          <cell r="Y1396">
            <v>3142</v>
          </cell>
          <cell r="Z1396">
            <v>3142</v>
          </cell>
          <cell r="AA1396">
            <v>471</v>
          </cell>
          <cell r="AB1396" t="str">
            <v>Filler</v>
          </cell>
          <cell r="AC1396"/>
          <cell r="AD1396"/>
          <cell r="AE1396">
            <v>0</v>
          </cell>
          <cell r="AF1396">
            <v>0</v>
          </cell>
          <cell r="AG1396">
            <v>0</v>
          </cell>
          <cell r="AH1396"/>
          <cell r="AI1396"/>
          <cell r="AJ1396"/>
          <cell r="AK1396">
            <v>0</v>
          </cell>
          <cell r="AL1396">
            <v>0</v>
          </cell>
          <cell r="AM1396">
            <v>0</v>
          </cell>
          <cell r="AN1396"/>
          <cell r="AO1396"/>
          <cell r="AP1396"/>
          <cell r="AQ1396">
            <v>0</v>
          </cell>
          <cell r="AR1396">
            <v>0</v>
          </cell>
          <cell r="AS1396">
            <v>0</v>
          </cell>
          <cell r="AT1396"/>
          <cell r="AU1396" t="str">
            <v>arif@tabani-group.com</v>
          </cell>
          <cell r="AV1396"/>
          <cell r="AW1396" t="str">
            <v>03212043555</v>
          </cell>
          <cell r="AX1396" t="str">
            <v>-</v>
          </cell>
          <cell r="AY1396" t="e">
            <v>#N/A</v>
          </cell>
          <cell r="AZ1396" t="e">
            <v>#N/A</v>
          </cell>
          <cell r="BA1396">
            <v>1885</v>
          </cell>
        </row>
        <row r="1397">
          <cell r="B1397">
            <v>307000848</v>
          </cell>
          <cell r="C1397" t="str">
            <v>SHAISTA  SARWAR</v>
          </cell>
          <cell r="D1397" t="str">
            <v>NADEEM  A. ILYAS</v>
          </cell>
          <cell r="E1397" t="str">
            <v>HOUSE NO. 119/III/I, FIRST FLOOR,</v>
          </cell>
          <cell r="F1397" t="str">
            <v>30TH STREET, KHAYABAN-E-BUKHARI OFF SABA</v>
          </cell>
          <cell r="G1397" t="str">
            <v>AVENUE,  PHASE VI, DHA,  KARACHI</v>
          </cell>
          <cell r="H1397"/>
          <cell r="I1397"/>
          <cell r="J1397"/>
          <cell r="K1397">
            <v>17</v>
          </cell>
          <cell r="L1397">
            <v>0</v>
          </cell>
          <cell r="M1397">
            <v>17</v>
          </cell>
          <cell r="N1397">
            <v>17</v>
          </cell>
          <cell r="O1397">
            <v>0</v>
          </cell>
          <cell r="P1397">
            <v>2</v>
          </cell>
          <cell r="Q1397">
            <v>15</v>
          </cell>
          <cell r="R1397"/>
          <cell r="S1397"/>
          <cell r="T1397"/>
          <cell r="U1397" t="str">
            <v>SHAISTA  SARWAR</v>
          </cell>
          <cell r="V1397" t="str">
            <v>4210116561234</v>
          </cell>
          <cell r="W1397"/>
          <cell r="X1397"/>
          <cell r="Y1397">
            <v>9</v>
          </cell>
          <cell r="Z1397">
            <v>9</v>
          </cell>
          <cell r="AA1397">
            <v>1</v>
          </cell>
          <cell r="AB1397" t="str">
            <v>Filler</v>
          </cell>
          <cell r="AC1397" t="str">
            <v>NADEEM  A. ILYAS</v>
          </cell>
          <cell r="AD1397" t="str">
            <v>4210116570815</v>
          </cell>
          <cell r="AE1397">
            <v>8</v>
          </cell>
          <cell r="AF1397">
            <v>8</v>
          </cell>
          <cell r="AG1397">
            <v>1</v>
          </cell>
          <cell r="AH1397" t="str">
            <v>Filler</v>
          </cell>
          <cell r="AI1397"/>
          <cell r="AJ1397"/>
          <cell r="AK1397">
            <v>0</v>
          </cell>
          <cell r="AL1397">
            <v>0</v>
          </cell>
          <cell r="AM1397">
            <v>0</v>
          </cell>
          <cell r="AN1397"/>
          <cell r="AO1397"/>
          <cell r="AP1397"/>
          <cell r="AQ1397">
            <v>0</v>
          </cell>
          <cell r="AR1397">
            <v>0</v>
          </cell>
          <cell r="AS1397">
            <v>0</v>
          </cell>
          <cell r="AT1397"/>
          <cell r="AU1397"/>
          <cell r="AV1397"/>
          <cell r="AW1397"/>
          <cell r="AX1397" t="e">
            <v>#N/A</v>
          </cell>
          <cell r="AY1397" t="e">
            <v>#N/A</v>
          </cell>
          <cell r="AZ1397" t="e">
            <v>#N/A</v>
          </cell>
          <cell r="BA1397">
            <v>0</v>
          </cell>
        </row>
        <row r="1398">
          <cell r="B1398">
            <v>307018204</v>
          </cell>
          <cell r="C1398" t="str">
            <v>KANTA</v>
          </cell>
          <cell r="D1398" t="str">
            <v>NARJAN LAL</v>
          </cell>
          <cell r="E1398" t="str">
            <v>FLAT# C-11, 2ND FLOOR, AKBAR APPARTMENT</v>
          </cell>
          <cell r="F1398" t="str">
            <v>PLOT # 21,CL-8, CIVIL LINES,</v>
          </cell>
          <cell r="G1398" t="str">
            <v>CANTT KARACHI, KARACHI</v>
          </cell>
          <cell r="H1398"/>
          <cell r="I1398"/>
          <cell r="J1398"/>
          <cell r="K1398">
            <v>656</v>
          </cell>
          <cell r="L1398">
            <v>0</v>
          </cell>
          <cell r="M1398">
            <v>656</v>
          </cell>
          <cell r="N1398">
            <v>656</v>
          </cell>
          <cell r="O1398">
            <v>0</v>
          </cell>
          <cell r="P1398">
            <v>115</v>
          </cell>
          <cell r="Q1398">
            <v>541</v>
          </cell>
          <cell r="R1398" t="str">
            <v>178024</v>
          </cell>
          <cell r="S1398" t="str">
            <v>HABIB MATROPOLITAN BANK LIMITED</v>
          </cell>
          <cell r="T1398" t="str">
            <v>PAPER MARKET KARACHI.</v>
          </cell>
          <cell r="U1398" t="str">
            <v>KANTA</v>
          </cell>
          <cell r="V1398" t="str">
            <v>4510259898126</v>
          </cell>
          <cell r="W1398"/>
          <cell r="X1398"/>
          <cell r="Y1398">
            <v>328</v>
          </cell>
          <cell r="Z1398">
            <v>328</v>
          </cell>
          <cell r="AA1398">
            <v>66</v>
          </cell>
          <cell r="AB1398" t="str">
            <v>Non Filler</v>
          </cell>
          <cell r="AC1398" t="str">
            <v>PONAM BAI</v>
          </cell>
          <cell r="AD1398" t="str">
            <v>4320160221142</v>
          </cell>
          <cell r="AE1398">
            <v>328</v>
          </cell>
          <cell r="AF1398">
            <v>328</v>
          </cell>
          <cell r="AG1398">
            <v>49</v>
          </cell>
          <cell r="AH1398" t="str">
            <v>Filler</v>
          </cell>
          <cell r="AI1398"/>
          <cell r="AJ1398"/>
          <cell r="AK1398">
            <v>0</v>
          </cell>
          <cell r="AL1398">
            <v>0</v>
          </cell>
          <cell r="AM1398">
            <v>0</v>
          </cell>
          <cell r="AN1398"/>
          <cell r="AO1398"/>
          <cell r="AP1398"/>
          <cell r="AQ1398">
            <v>0</v>
          </cell>
          <cell r="AR1398">
            <v>0</v>
          </cell>
          <cell r="AS1398">
            <v>0</v>
          </cell>
          <cell r="AT1398"/>
          <cell r="AU1398" t="str">
            <v>narjanlal@yahoo.com</v>
          </cell>
          <cell r="AV1398"/>
          <cell r="AW1398" t="str">
            <v>03062173236</v>
          </cell>
          <cell r="AX1398" t="str">
            <v>Timeout (host bank not responding)</v>
          </cell>
          <cell r="AY1398" t="e">
            <v>#N/A</v>
          </cell>
          <cell r="AZ1398" t="e">
            <v>#N/A</v>
          </cell>
          <cell r="BA1398">
            <v>0</v>
          </cell>
        </row>
        <row r="1399">
          <cell r="B1399">
            <v>307032072</v>
          </cell>
          <cell r="C1399" t="str">
            <v>ADEEL AHMED</v>
          </cell>
          <cell r="D1399" t="str">
            <v>JAMAL AHMED</v>
          </cell>
          <cell r="E1399" t="str">
            <v>HOUSE # FN34/5, MALIR EXTENTION COLONY,</v>
          </cell>
          <cell r="F1399" t="str">
            <v>KARACHI.</v>
          </cell>
          <cell r="G1399"/>
          <cell r="H1399"/>
          <cell r="I1399"/>
          <cell r="J1399"/>
          <cell r="K1399">
            <v>647</v>
          </cell>
          <cell r="L1399">
            <v>647</v>
          </cell>
          <cell r="M1399">
            <v>0</v>
          </cell>
          <cell r="N1399">
            <v>647</v>
          </cell>
          <cell r="O1399">
            <v>162</v>
          </cell>
          <cell r="P1399">
            <v>97</v>
          </cell>
          <cell r="Q1399">
            <v>388</v>
          </cell>
          <cell r="R1399"/>
          <cell r="S1399"/>
          <cell r="T1399"/>
          <cell r="U1399" t="str">
            <v>ADEEL AHMED</v>
          </cell>
          <cell r="V1399" t="str">
            <v>4220164691269</v>
          </cell>
          <cell r="W1399"/>
          <cell r="X1399"/>
          <cell r="Y1399">
            <v>647</v>
          </cell>
          <cell r="Z1399">
            <v>647</v>
          </cell>
          <cell r="AA1399">
            <v>97</v>
          </cell>
          <cell r="AB1399" t="str">
            <v>Filler</v>
          </cell>
          <cell r="AC1399"/>
          <cell r="AD1399"/>
          <cell r="AE1399">
            <v>0</v>
          </cell>
          <cell r="AF1399">
            <v>0</v>
          </cell>
          <cell r="AG1399">
            <v>0</v>
          </cell>
          <cell r="AH1399"/>
          <cell r="AI1399"/>
          <cell r="AJ1399"/>
          <cell r="AK1399">
            <v>0</v>
          </cell>
          <cell r="AL1399">
            <v>0</v>
          </cell>
          <cell r="AM1399">
            <v>0</v>
          </cell>
          <cell r="AN1399"/>
          <cell r="AO1399"/>
          <cell r="AP1399"/>
          <cell r="AQ1399">
            <v>0</v>
          </cell>
          <cell r="AR1399">
            <v>0</v>
          </cell>
          <cell r="AS1399">
            <v>0</v>
          </cell>
          <cell r="AT1399"/>
          <cell r="AU1399" t="str">
            <v>adee.u@hotmail.com</v>
          </cell>
          <cell r="AV1399"/>
          <cell r="AW1399" t="str">
            <v>03452201729</v>
          </cell>
          <cell r="AX1399" t="e">
            <v>#N/A</v>
          </cell>
          <cell r="AY1399" t="e">
            <v>#N/A</v>
          </cell>
          <cell r="AZ1399" t="e">
            <v>#N/A</v>
          </cell>
          <cell r="BA1399">
            <v>0</v>
          </cell>
        </row>
        <row r="1400">
          <cell r="B1400">
            <v>307043459</v>
          </cell>
          <cell r="C1400" t="str">
            <v>AYUB AHMAD</v>
          </cell>
          <cell r="D1400" t="str">
            <v>ALLAH RAKHA</v>
          </cell>
          <cell r="E1400" t="str">
            <v>HOUSE # 48,BLOCK-A-II,</v>
          </cell>
          <cell r="F1400" t="str">
            <v>CHINA SCHEME,</v>
          </cell>
          <cell r="G1400" t="str">
            <v>LAHORE</v>
          </cell>
          <cell r="H1400"/>
          <cell r="I1400"/>
          <cell r="J1400"/>
          <cell r="K1400">
            <v>11300</v>
          </cell>
          <cell r="L1400">
            <v>11300</v>
          </cell>
          <cell r="M1400">
            <v>0</v>
          </cell>
          <cell r="N1400">
            <v>11300</v>
          </cell>
          <cell r="O1400">
            <v>2825</v>
          </cell>
          <cell r="P1400">
            <v>1695</v>
          </cell>
          <cell r="Q1400">
            <v>6780</v>
          </cell>
          <cell r="R1400" t="str">
            <v>PK22ALFH0094001004200042</v>
          </cell>
          <cell r="S1400" t="str">
            <v>BANK ALFALAH LIMITED</v>
          </cell>
          <cell r="T1400" t="str">
            <v>FEROZEPUR ROAD LAHORE</v>
          </cell>
          <cell r="U1400" t="str">
            <v>AYUB AHMAD</v>
          </cell>
          <cell r="V1400" t="str">
            <v>3520219707659</v>
          </cell>
          <cell r="W1400"/>
          <cell r="X1400"/>
          <cell r="Y1400">
            <v>11300</v>
          </cell>
          <cell r="Z1400">
            <v>11300</v>
          </cell>
          <cell r="AA1400">
            <v>1695</v>
          </cell>
          <cell r="AB1400" t="str">
            <v>Filler</v>
          </cell>
          <cell r="AC1400"/>
          <cell r="AD1400"/>
          <cell r="AE1400">
            <v>0</v>
          </cell>
          <cell r="AF1400">
            <v>0</v>
          </cell>
          <cell r="AG1400">
            <v>0</v>
          </cell>
          <cell r="AH1400"/>
          <cell r="AI1400"/>
          <cell r="AJ1400"/>
          <cell r="AK1400">
            <v>0</v>
          </cell>
          <cell r="AL1400">
            <v>0</v>
          </cell>
          <cell r="AM1400">
            <v>0</v>
          </cell>
          <cell r="AN1400"/>
          <cell r="AO1400"/>
          <cell r="AP1400"/>
          <cell r="AQ1400">
            <v>0</v>
          </cell>
          <cell r="AR1400">
            <v>0</v>
          </cell>
          <cell r="AS1400">
            <v>0</v>
          </cell>
          <cell r="AT1400"/>
          <cell r="AU1400" t="str">
            <v>ayub@usdenimmills.com</v>
          </cell>
          <cell r="AV1400"/>
          <cell r="AW1400" t="str">
            <v>03004013635</v>
          </cell>
          <cell r="AX1400" t="str">
            <v>-</v>
          </cell>
          <cell r="AY1400" t="e">
            <v>#N/A</v>
          </cell>
          <cell r="AZ1400" t="e">
            <v>#N/A</v>
          </cell>
          <cell r="BA1400">
            <v>6780</v>
          </cell>
        </row>
        <row r="1401">
          <cell r="B1401">
            <v>307049928</v>
          </cell>
          <cell r="C1401" t="str">
            <v>MUHAMMAD RASHID MANSOOR</v>
          </cell>
          <cell r="D1401" t="str">
            <v>FAIZ MUHAMMAD</v>
          </cell>
          <cell r="E1401" t="str">
            <v>DIRECTOR IT, 3RD FLOOR, IT LAB,</v>
          </cell>
          <cell r="F1401" t="str">
            <v>NEW EMERGENCY LAHORE GENERAL HOSPITAL,</v>
          </cell>
          <cell r="G1401" t="str">
            <v>FEROZ PUR ROAD, LAHORE</v>
          </cell>
          <cell r="H1401"/>
          <cell r="I1401"/>
          <cell r="J1401"/>
          <cell r="K1401">
            <v>2500</v>
          </cell>
          <cell r="L1401">
            <v>0</v>
          </cell>
          <cell r="M1401">
            <v>2500</v>
          </cell>
          <cell r="N1401">
            <v>2500</v>
          </cell>
          <cell r="O1401">
            <v>0</v>
          </cell>
          <cell r="P1401">
            <v>375</v>
          </cell>
          <cell r="Q1401">
            <v>2125</v>
          </cell>
          <cell r="R1401" t="str">
            <v>PK25HABB0005580021196901</v>
          </cell>
          <cell r="S1401" t="str">
            <v>HABIB BANK LIMITED</v>
          </cell>
          <cell r="T1401" t="str">
            <v>KIRKALAN NEAR QAINCHI AMAR SADHU, LAHORE</v>
          </cell>
          <cell r="U1401" t="str">
            <v>MUHAMMAD RASHID MANSOOR</v>
          </cell>
          <cell r="V1401" t="str">
            <v>3130323438489</v>
          </cell>
          <cell r="W1401" t="str">
            <v>23884495</v>
          </cell>
          <cell r="X1401"/>
          <cell r="Y1401">
            <v>2500</v>
          </cell>
          <cell r="Z1401">
            <v>2500</v>
          </cell>
          <cell r="AA1401">
            <v>375</v>
          </cell>
          <cell r="AB1401" t="str">
            <v>Filler</v>
          </cell>
          <cell r="AC1401"/>
          <cell r="AD1401"/>
          <cell r="AE1401">
            <v>0</v>
          </cell>
          <cell r="AF1401">
            <v>0</v>
          </cell>
          <cell r="AG1401">
            <v>0</v>
          </cell>
          <cell r="AH1401"/>
          <cell r="AI1401"/>
          <cell r="AJ1401"/>
          <cell r="AK1401">
            <v>0</v>
          </cell>
          <cell r="AL1401">
            <v>0</v>
          </cell>
          <cell r="AM1401">
            <v>0</v>
          </cell>
          <cell r="AN1401"/>
          <cell r="AO1401"/>
          <cell r="AP1401"/>
          <cell r="AQ1401">
            <v>0</v>
          </cell>
          <cell r="AR1401">
            <v>0</v>
          </cell>
          <cell r="AS1401">
            <v>0</v>
          </cell>
          <cell r="AT1401"/>
          <cell r="AU1401" t="str">
            <v>mrashidmansoor@hotmail.com</v>
          </cell>
          <cell r="AV1401"/>
          <cell r="AW1401" t="str">
            <v>03009675946</v>
          </cell>
          <cell r="AX1401" t="str">
            <v>-</v>
          </cell>
          <cell r="AY1401" t="e">
            <v>#N/A</v>
          </cell>
          <cell r="AZ1401" t="e">
            <v>#N/A</v>
          </cell>
          <cell r="BA1401">
            <v>2125</v>
          </cell>
        </row>
        <row r="1402">
          <cell r="B1402">
            <v>307056568</v>
          </cell>
          <cell r="C1402" t="str">
            <v>AFZAL NAVEED GHAURI</v>
          </cell>
          <cell r="D1402" t="str">
            <v>MUHAMMAD MUNIR GHAURI</v>
          </cell>
          <cell r="E1402" t="str">
            <v>5-E, 9/34, BARA MAIDAN,</v>
          </cell>
          <cell r="F1402" t="str">
            <v>NAZIMABAD # 5,</v>
          </cell>
          <cell r="G1402" t="str">
            <v>KARACHI</v>
          </cell>
          <cell r="H1402"/>
          <cell r="I1402"/>
          <cell r="J1402"/>
          <cell r="K1402">
            <v>791</v>
          </cell>
          <cell r="L1402">
            <v>0</v>
          </cell>
          <cell r="M1402">
            <v>791</v>
          </cell>
          <cell r="N1402">
            <v>791</v>
          </cell>
          <cell r="O1402">
            <v>0</v>
          </cell>
          <cell r="P1402">
            <v>158</v>
          </cell>
          <cell r="Q1402">
            <v>633</v>
          </cell>
          <cell r="R1402" t="str">
            <v>PK93HABB0000537900178603</v>
          </cell>
          <cell r="S1402" t="str">
            <v>HABIB BANK LIMITED</v>
          </cell>
          <cell r="T1402" t="str">
            <v>PAPOSH NAGAR, NANRKALI MARKET KARACHI</v>
          </cell>
          <cell r="U1402" t="str">
            <v>AFZAL NAVEED GHAURI</v>
          </cell>
          <cell r="V1402" t="str">
            <v>4210116456515</v>
          </cell>
          <cell r="W1402"/>
          <cell r="X1402"/>
          <cell r="Y1402">
            <v>396</v>
          </cell>
          <cell r="Z1402">
            <v>396</v>
          </cell>
          <cell r="AA1402">
            <v>79</v>
          </cell>
          <cell r="AB1402" t="str">
            <v>Non Filler</v>
          </cell>
          <cell r="AC1402" t="str">
            <v>TAHIR ROOMI</v>
          </cell>
          <cell r="AD1402" t="str">
            <v>4210176295173</v>
          </cell>
          <cell r="AE1402">
            <v>395</v>
          </cell>
          <cell r="AF1402">
            <v>395</v>
          </cell>
          <cell r="AG1402">
            <v>79</v>
          </cell>
          <cell r="AH1402" t="str">
            <v>Non Filler</v>
          </cell>
          <cell r="AI1402"/>
          <cell r="AJ1402"/>
          <cell r="AK1402">
            <v>0</v>
          </cell>
          <cell r="AL1402">
            <v>0</v>
          </cell>
          <cell r="AM1402">
            <v>0</v>
          </cell>
          <cell r="AN1402"/>
          <cell r="AO1402"/>
          <cell r="AP1402"/>
          <cell r="AQ1402">
            <v>0</v>
          </cell>
          <cell r="AR1402">
            <v>0</v>
          </cell>
          <cell r="AS1402">
            <v>0</v>
          </cell>
          <cell r="AT1402"/>
          <cell r="AU1402" t="str">
            <v>afzalnaveed.03849@yahoo.com</v>
          </cell>
          <cell r="AV1402"/>
          <cell r="AW1402" t="str">
            <v>03223166860</v>
          </cell>
          <cell r="AX1402" t="str">
            <v>-</v>
          </cell>
          <cell r="AY1402" t="e">
            <v>#N/A</v>
          </cell>
          <cell r="AZ1402" t="e">
            <v>#N/A</v>
          </cell>
          <cell r="BA1402">
            <v>633</v>
          </cell>
        </row>
        <row r="1403">
          <cell r="B1403">
            <v>307065262</v>
          </cell>
          <cell r="C1403" t="str">
            <v>NAHEED TARIQ</v>
          </cell>
          <cell r="D1403" t="str">
            <v>MUHAMMAD TARIQ SHER KHAN</v>
          </cell>
          <cell r="E1403" t="str">
            <v>HOUSE # 1027, STREET # 109,</v>
          </cell>
          <cell r="F1403" t="str">
            <v>SECTOR G-9/4,</v>
          </cell>
          <cell r="G1403" t="str">
            <v>ISLAMABAD</v>
          </cell>
          <cell r="H1403"/>
          <cell r="I1403"/>
          <cell r="J1403"/>
          <cell r="K1403">
            <v>523</v>
          </cell>
          <cell r="L1403">
            <v>0</v>
          </cell>
          <cell r="M1403">
            <v>523</v>
          </cell>
          <cell r="N1403">
            <v>523</v>
          </cell>
          <cell r="O1403">
            <v>0</v>
          </cell>
          <cell r="P1403">
            <v>105</v>
          </cell>
          <cell r="Q1403">
            <v>418</v>
          </cell>
          <cell r="R1403" t="str">
            <v>PK45HABB0018530005835701</v>
          </cell>
          <cell r="S1403" t="str">
            <v>HABIB BANK LIMITED</v>
          </cell>
          <cell r="T1403" t="str">
            <v>G-9/4, INDU.CENTRE, ISLAMABAD</v>
          </cell>
          <cell r="U1403" t="str">
            <v>NAHEED TARIQ</v>
          </cell>
          <cell r="V1403" t="str">
            <v>6110114079628</v>
          </cell>
          <cell r="W1403"/>
          <cell r="X1403"/>
          <cell r="Y1403">
            <v>523</v>
          </cell>
          <cell r="Z1403">
            <v>523</v>
          </cell>
          <cell r="AA1403">
            <v>105</v>
          </cell>
          <cell r="AB1403" t="str">
            <v>Non Filler</v>
          </cell>
          <cell r="AC1403"/>
          <cell r="AD1403"/>
          <cell r="AE1403">
            <v>0</v>
          </cell>
          <cell r="AF1403">
            <v>0</v>
          </cell>
          <cell r="AG1403">
            <v>0</v>
          </cell>
          <cell r="AH1403"/>
          <cell r="AI1403"/>
          <cell r="AJ1403"/>
          <cell r="AK1403">
            <v>0</v>
          </cell>
          <cell r="AL1403">
            <v>0</v>
          </cell>
          <cell r="AM1403">
            <v>0</v>
          </cell>
          <cell r="AN1403"/>
          <cell r="AO1403"/>
          <cell r="AP1403"/>
          <cell r="AQ1403">
            <v>0</v>
          </cell>
          <cell r="AR1403">
            <v>0</v>
          </cell>
          <cell r="AS1403">
            <v>0</v>
          </cell>
          <cell r="AT1403"/>
          <cell r="AU1403" t="str">
            <v>tariqsherkhan@yahoo.com</v>
          </cell>
          <cell r="AV1403"/>
          <cell r="AW1403" t="str">
            <v>03369590484</v>
          </cell>
          <cell r="AX1403" t="str">
            <v>-</v>
          </cell>
          <cell r="AY1403" t="e">
            <v>#N/A</v>
          </cell>
          <cell r="AZ1403" t="e">
            <v>#N/A</v>
          </cell>
          <cell r="BA1403">
            <v>418</v>
          </cell>
        </row>
        <row r="1404">
          <cell r="B1404">
            <v>307071120</v>
          </cell>
          <cell r="C1404" t="str">
            <v>NAUREEN SHAKEEL</v>
          </cell>
          <cell r="D1404" t="str">
            <v>SHAKEEL JAVED</v>
          </cell>
          <cell r="E1404" t="str">
            <v>HOUSE # 207-G/II,</v>
          </cell>
          <cell r="F1404" t="str">
            <v>MODEL TOWN,</v>
          </cell>
          <cell r="G1404" t="str">
            <v>LAHORE</v>
          </cell>
          <cell r="H1404"/>
          <cell r="I1404"/>
          <cell r="J1404"/>
          <cell r="K1404">
            <v>147</v>
          </cell>
          <cell r="L1404">
            <v>147</v>
          </cell>
          <cell r="M1404">
            <v>0</v>
          </cell>
          <cell r="N1404">
            <v>147</v>
          </cell>
          <cell r="O1404">
            <v>37</v>
          </cell>
          <cell r="P1404">
            <v>29</v>
          </cell>
          <cell r="Q1404">
            <v>81</v>
          </cell>
          <cell r="R1404"/>
          <cell r="S1404"/>
          <cell r="T1404"/>
          <cell r="U1404" t="str">
            <v>NAUREEN SHAKEEL</v>
          </cell>
          <cell r="V1404" t="str">
            <v>3520226972610</v>
          </cell>
          <cell r="W1404"/>
          <cell r="X1404"/>
          <cell r="Y1404">
            <v>147</v>
          </cell>
          <cell r="Z1404">
            <v>147</v>
          </cell>
          <cell r="AA1404">
            <v>29</v>
          </cell>
          <cell r="AB1404" t="str">
            <v>Non Filler</v>
          </cell>
          <cell r="AC1404"/>
          <cell r="AD1404"/>
          <cell r="AE1404">
            <v>0</v>
          </cell>
          <cell r="AF1404">
            <v>0</v>
          </cell>
          <cell r="AG1404">
            <v>0</v>
          </cell>
          <cell r="AH1404"/>
          <cell r="AI1404"/>
          <cell r="AJ1404"/>
          <cell r="AK1404">
            <v>0</v>
          </cell>
          <cell r="AL1404">
            <v>0</v>
          </cell>
          <cell r="AM1404">
            <v>0</v>
          </cell>
          <cell r="AN1404"/>
          <cell r="AO1404"/>
          <cell r="AP1404"/>
          <cell r="AQ1404">
            <v>0</v>
          </cell>
          <cell r="AR1404">
            <v>0</v>
          </cell>
          <cell r="AS1404">
            <v>0</v>
          </cell>
          <cell r="AT1404"/>
          <cell r="AU1404" t="str">
            <v>nadirshakeel@hotmail.com</v>
          </cell>
          <cell r="AV1404"/>
          <cell r="AW1404" t="str">
            <v>03008444644</v>
          </cell>
          <cell r="AX1404" t="e">
            <v>#N/A</v>
          </cell>
          <cell r="AY1404" t="e">
            <v>#N/A</v>
          </cell>
          <cell r="AZ1404" t="e">
            <v>#N/A</v>
          </cell>
          <cell r="BA1404">
            <v>0</v>
          </cell>
        </row>
        <row r="1405">
          <cell r="B1405">
            <v>307075584</v>
          </cell>
          <cell r="C1405" t="str">
            <v>MUHAMMAD SOBAAN RIAZ</v>
          </cell>
          <cell r="D1405" t="str">
            <v>MUHAMMAD RIAZ-UL-HAQUE RASHID</v>
          </cell>
          <cell r="E1405" t="str">
            <v>HOUSE # 234-A,NEW PAF COLONY,</v>
          </cell>
          <cell r="F1405" t="str">
            <v>ZARAR SHAHEED ROAD,SURVEY 15,</v>
          </cell>
          <cell r="G1405" t="str">
            <v>LAHORE CANTT, LAHORE</v>
          </cell>
          <cell r="H1405"/>
          <cell r="I1405"/>
          <cell r="J1405"/>
          <cell r="K1405">
            <v>2000</v>
          </cell>
          <cell r="L1405">
            <v>2000</v>
          </cell>
          <cell r="M1405">
            <v>0</v>
          </cell>
          <cell r="N1405">
            <v>2000</v>
          </cell>
          <cell r="O1405">
            <v>500</v>
          </cell>
          <cell r="P1405">
            <v>300</v>
          </cell>
          <cell r="Q1405">
            <v>1200</v>
          </cell>
          <cell r="R1405" t="str">
            <v>PK52SCBL0000056396245801</v>
          </cell>
          <cell r="S1405" t="str">
            <v>STANDARD CHARTERED BANK (PAKISTAN) LTD.</v>
          </cell>
          <cell r="T1405" t="str">
            <v>65 MAIN BOULEVARD,GULBERG LAHORE</v>
          </cell>
          <cell r="U1405" t="str">
            <v>MUHAMMAD SOBAAN RIAZ</v>
          </cell>
          <cell r="V1405" t="str">
            <v>3520113217221</v>
          </cell>
          <cell r="W1405"/>
          <cell r="X1405"/>
          <cell r="Y1405">
            <v>2000</v>
          </cell>
          <cell r="Z1405">
            <v>2000</v>
          </cell>
          <cell r="AA1405">
            <v>300</v>
          </cell>
          <cell r="AB1405" t="str">
            <v>Filler</v>
          </cell>
          <cell r="AC1405"/>
          <cell r="AD1405"/>
          <cell r="AE1405">
            <v>0</v>
          </cell>
          <cell r="AF1405">
            <v>0</v>
          </cell>
          <cell r="AG1405">
            <v>0</v>
          </cell>
          <cell r="AH1405"/>
          <cell r="AI1405"/>
          <cell r="AJ1405"/>
          <cell r="AK1405">
            <v>0</v>
          </cell>
          <cell r="AL1405">
            <v>0</v>
          </cell>
          <cell r="AM1405">
            <v>0</v>
          </cell>
          <cell r="AN1405"/>
          <cell r="AO1405"/>
          <cell r="AP1405"/>
          <cell r="AQ1405">
            <v>0</v>
          </cell>
          <cell r="AR1405">
            <v>0</v>
          </cell>
          <cell r="AS1405">
            <v>0</v>
          </cell>
          <cell r="AT1405"/>
          <cell r="AU1405" t="str">
            <v>msobaan@gmail.com</v>
          </cell>
          <cell r="AV1405"/>
          <cell r="AW1405" t="str">
            <v>03454192171</v>
          </cell>
          <cell r="AX1405" t="str">
            <v>-</v>
          </cell>
          <cell r="AY1405" t="e">
            <v>#N/A</v>
          </cell>
          <cell r="AZ1405" t="e">
            <v>#N/A</v>
          </cell>
          <cell r="BA1405">
            <v>1200</v>
          </cell>
        </row>
        <row r="1406">
          <cell r="B1406">
            <v>307077234</v>
          </cell>
          <cell r="C1406" t="str">
            <v>IQBAL NOOR MOHAMMED</v>
          </cell>
          <cell r="D1406" t="str">
            <v>HAJI NOOR MOHAMMED</v>
          </cell>
          <cell r="E1406" t="str">
            <v>D-41,BLOCK-6,</v>
          </cell>
          <cell r="F1406" t="str">
            <v>FEDERAL B AREA,</v>
          </cell>
          <cell r="G1406" t="str">
            <v>KARACHI</v>
          </cell>
          <cell r="H1406"/>
          <cell r="I1406"/>
          <cell r="J1406"/>
          <cell r="K1406">
            <v>2500</v>
          </cell>
          <cell r="L1406">
            <v>0</v>
          </cell>
          <cell r="M1406">
            <v>2500</v>
          </cell>
          <cell r="N1406">
            <v>2500</v>
          </cell>
          <cell r="O1406">
            <v>0</v>
          </cell>
          <cell r="P1406">
            <v>500</v>
          </cell>
          <cell r="Q1406">
            <v>2000</v>
          </cell>
          <cell r="R1406" t="str">
            <v>PK03UNIL0109000206581635</v>
          </cell>
          <cell r="S1406" t="str">
            <v>UNITED BANK LIMITED</v>
          </cell>
          <cell r="T1406" t="str">
            <v>KARACHI STOCK EXCHANGE (0682) KARACHI</v>
          </cell>
          <cell r="U1406" t="str">
            <v>IQBAL NOOR MOHAMMED</v>
          </cell>
          <cell r="V1406" t="str">
            <v>4210153421943</v>
          </cell>
          <cell r="W1406"/>
          <cell r="X1406"/>
          <cell r="Y1406">
            <v>2500</v>
          </cell>
          <cell r="Z1406">
            <v>2500</v>
          </cell>
          <cell r="AA1406">
            <v>500</v>
          </cell>
          <cell r="AB1406" t="str">
            <v>Non Filler</v>
          </cell>
          <cell r="AC1406"/>
          <cell r="AD1406"/>
          <cell r="AE1406">
            <v>0</v>
          </cell>
          <cell r="AF1406">
            <v>0</v>
          </cell>
          <cell r="AG1406">
            <v>0</v>
          </cell>
          <cell r="AH1406"/>
          <cell r="AI1406"/>
          <cell r="AJ1406"/>
          <cell r="AK1406">
            <v>0</v>
          </cell>
          <cell r="AL1406">
            <v>0</v>
          </cell>
          <cell r="AM1406">
            <v>0</v>
          </cell>
          <cell r="AN1406"/>
          <cell r="AO1406"/>
          <cell r="AP1406"/>
          <cell r="AQ1406">
            <v>0</v>
          </cell>
          <cell r="AR1406">
            <v>0</v>
          </cell>
          <cell r="AS1406">
            <v>0</v>
          </cell>
          <cell r="AT1406"/>
          <cell r="AU1406" t="str">
            <v>karachi123@gmail.com</v>
          </cell>
          <cell r="AV1406"/>
          <cell r="AW1406" t="str">
            <v>03132295045</v>
          </cell>
          <cell r="AX1406" t="str">
            <v>-</v>
          </cell>
          <cell r="AY1406" t="e">
            <v>#N/A</v>
          </cell>
          <cell r="AZ1406" t="e">
            <v>#N/A</v>
          </cell>
          <cell r="BA1406">
            <v>2000</v>
          </cell>
        </row>
        <row r="1407">
          <cell r="B1407">
            <v>307078208</v>
          </cell>
          <cell r="C1407" t="str">
            <v>MAZHAR HUSSAIN</v>
          </cell>
          <cell r="D1407" t="str">
            <v>FAZEELAT HUSSAIN KHAN</v>
          </cell>
          <cell r="E1407" t="str">
            <v>R-524/9,NORTH KARACHI,</v>
          </cell>
          <cell r="F1407"/>
          <cell r="G1407" t="str">
            <v>KARACHI</v>
          </cell>
          <cell r="H1407"/>
          <cell r="I1407"/>
          <cell r="J1407"/>
          <cell r="K1407">
            <v>523</v>
          </cell>
          <cell r="L1407">
            <v>523</v>
          </cell>
          <cell r="M1407">
            <v>0</v>
          </cell>
          <cell r="N1407">
            <v>523</v>
          </cell>
          <cell r="O1407">
            <v>131</v>
          </cell>
          <cell r="P1407">
            <v>105</v>
          </cell>
          <cell r="Q1407">
            <v>287</v>
          </cell>
          <cell r="R1407"/>
          <cell r="S1407"/>
          <cell r="T1407"/>
          <cell r="U1407" t="str">
            <v>MAZHAR HUSSAIN</v>
          </cell>
          <cell r="V1407" t="str">
            <v>4210117049717</v>
          </cell>
          <cell r="W1407"/>
          <cell r="X1407"/>
          <cell r="Y1407">
            <v>175</v>
          </cell>
          <cell r="Z1407">
            <v>175</v>
          </cell>
          <cell r="AA1407">
            <v>35</v>
          </cell>
          <cell r="AB1407" t="str">
            <v>Non Filler</v>
          </cell>
          <cell r="AC1407" t="str">
            <v>FARZANA NASREEN</v>
          </cell>
          <cell r="AD1407" t="str">
            <v>4210116957918</v>
          </cell>
          <cell r="AE1407">
            <v>174</v>
          </cell>
          <cell r="AF1407">
            <v>174</v>
          </cell>
          <cell r="AG1407">
            <v>35</v>
          </cell>
          <cell r="AH1407" t="str">
            <v>Non Filler</v>
          </cell>
          <cell r="AI1407" t="str">
            <v>FARHAN MAZHAR</v>
          </cell>
          <cell r="AJ1407" t="str">
            <v>4210117049723</v>
          </cell>
          <cell r="AK1407">
            <v>174</v>
          </cell>
          <cell r="AL1407">
            <v>174</v>
          </cell>
          <cell r="AM1407">
            <v>35</v>
          </cell>
          <cell r="AN1407" t="str">
            <v>Non Filler</v>
          </cell>
          <cell r="AO1407"/>
          <cell r="AP1407"/>
          <cell r="AQ1407">
            <v>0</v>
          </cell>
          <cell r="AR1407">
            <v>0</v>
          </cell>
          <cell r="AS1407">
            <v>0</v>
          </cell>
          <cell r="AT1407"/>
          <cell r="AU1407" t="str">
            <v>mazharhussain.khan@yahoo.com</v>
          </cell>
          <cell r="AV1407"/>
          <cell r="AW1407" t="str">
            <v>03313496096</v>
          </cell>
          <cell r="AX1407" t="e">
            <v>#N/A</v>
          </cell>
          <cell r="AY1407" t="e">
            <v>#N/A</v>
          </cell>
          <cell r="AZ1407" t="e">
            <v>#N/A</v>
          </cell>
          <cell r="BA1407">
            <v>0</v>
          </cell>
        </row>
        <row r="1408">
          <cell r="B1408">
            <v>307079313</v>
          </cell>
          <cell r="C1408" t="str">
            <v>ANWAR MUSTUFA KHAN</v>
          </cell>
          <cell r="D1408" t="str">
            <v>GHULAM ABBAS KHAN</v>
          </cell>
          <cell r="E1408" t="str">
            <v>HOUSE # R-523,SECTOR # 09,</v>
          </cell>
          <cell r="F1408" t="str">
            <v>NORTH KARACHI,</v>
          </cell>
          <cell r="G1408" t="str">
            <v>KARACHI</v>
          </cell>
          <cell r="H1408"/>
          <cell r="I1408"/>
          <cell r="J1408"/>
          <cell r="K1408">
            <v>2500</v>
          </cell>
          <cell r="L1408">
            <v>0</v>
          </cell>
          <cell r="M1408">
            <v>2500</v>
          </cell>
          <cell r="N1408">
            <v>2500</v>
          </cell>
          <cell r="O1408">
            <v>0</v>
          </cell>
          <cell r="P1408">
            <v>375</v>
          </cell>
          <cell r="Q1408">
            <v>2125</v>
          </cell>
          <cell r="R1408" t="str">
            <v>PK95MEZN0001170100063216</v>
          </cell>
          <cell r="S1408" t="str">
            <v>MEEZAN BANK LIMITED</v>
          </cell>
          <cell r="T1408" t="str">
            <v>NORTH KARACHI KARACHI</v>
          </cell>
          <cell r="U1408" t="str">
            <v>ANWAR MUSTUFA KHAN</v>
          </cell>
          <cell r="V1408" t="str">
            <v>4210179163465</v>
          </cell>
          <cell r="W1408"/>
          <cell r="X1408"/>
          <cell r="Y1408">
            <v>2500</v>
          </cell>
          <cell r="Z1408">
            <v>2500</v>
          </cell>
          <cell r="AA1408">
            <v>375</v>
          </cell>
          <cell r="AB1408" t="str">
            <v>Filler</v>
          </cell>
          <cell r="AC1408"/>
          <cell r="AD1408"/>
          <cell r="AE1408">
            <v>0</v>
          </cell>
          <cell r="AF1408">
            <v>0</v>
          </cell>
          <cell r="AG1408">
            <v>0</v>
          </cell>
          <cell r="AH1408"/>
          <cell r="AI1408"/>
          <cell r="AJ1408"/>
          <cell r="AK1408">
            <v>0</v>
          </cell>
          <cell r="AL1408">
            <v>0</v>
          </cell>
          <cell r="AM1408">
            <v>0</v>
          </cell>
          <cell r="AN1408"/>
          <cell r="AO1408"/>
          <cell r="AP1408"/>
          <cell r="AQ1408">
            <v>0</v>
          </cell>
          <cell r="AR1408">
            <v>0</v>
          </cell>
          <cell r="AS1408">
            <v>0</v>
          </cell>
          <cell r="AT1408"/>
          <cell r="AU1408" t="str">
            <v>anwarmustafa254@gmail.com</v>
          </cell>
          <cell r="AV1408"/>
          <cell r="AW1408" t="str">
            <v>03352372378</v>
          </cell>
          <cell r="AX1408" t="str">
            <v>-</v>
          </cell>
          <cell r="AY1408" t="e">
            <v>#N/A</v>
          </cell>
          <cell r="AZ1408" t="e">
            <v>#N/A</v>
          </cell>
          <cell r="BA1408">
            <v>2125</v>
          </cell>
        </row>
        <row r="1409">
          <cell r="B1409">
            <v>307081087</v>
          </cell>
          <cell r="C1409" t="str">
            <v>SAMIA BALAL</v>
          </cell>
          <cell r="D1409" t="str">
            <v>BALAL IBN ZAHOOR BANDEY</v>
          </cell>
          <cell r="E1409" t="str">
            <v>HOUSE # 360-F-2,</v>
          </cell>
          <cell r="F1409" t="str">
            <v>JOHAR TOWN,</v>
          </cell>
          <cell r="G1409" t="str">
            <v>LAHORE</v>
          </cell>
          <cell r="H1409"/>
          <cell r="I1409"/>
          <cell r="J1409"/>
          <cell r="K1409">
            <v>1100</v>
          </cell>
          <cell r="L1409">
            <v>0</v>
          </cell>
          <cell r="M1409">
            <v>1100</v>
          </cell>
          <cell r="N1409">
            <v>1100</v>
          </cell>
          <cell r="O1409">
            <v>0</v>
          </cell>
          <cell r="P1409">
            <v>165</v>
          </cell>
          <cell r="Q1409">
            <v>935</v>
          </cell>
          <cell r="R1409" t="str">
            <v>PK71MPBL0296017140158267</v>
          </cell>
          <cell r="S1409" t="str">
            <v>HABIB METROPOLITAN BANK LIMITED</v>
          </cell>
          <cell r="T1409" t="str">
            <v>G-1, JOHAR TOWN LAHORE</v>
          </cell>
          <cell r="U1409" t="str">
            <v>SAMIA BALAL</v>
          </cell>
          <cell r="V1409" t="str">
            <v>3520203587636</v>
          </cell>
          <cell r="W1409" t="str">
            <v>17363507</v>
          </cell>
          <cell r="X1409"/>
          <cell r="Y1409">
            <v>1100</v>
          </cell>
          <cell r="Z1409">
            <v>1100</v>
          </cell>
          <cell r="AA1409">
            <v>165</v>
          </cell>
          <cell r="AB1409" t="str">
            <v>Filler</v>
          </cell>
          <cell r="AC1409"/>
          <cell r="AD1409"/>
          <cell r="AE1409">
            <v>0</v>
          </cell>
          <cell r="AF1409">
            <v>0</v>
          </cell>
          <cell r="AG1409">
            <v>0</v>
          </cell>
          <cell r="AH1409"/>
          <cell r="AI1409"/>
          <cell r="AJ1409"/>
          <cell r="AK1409">
            <v>0</v>
          </cell>
          <cell r="AL1409">
            <v>0</v>
          </cell>
          <cell r="AM1409">
            <v>0</v>
          </cell>
          <cell r="AN1409"/>
          <cell r="AO1409"/>
          <cell r="AP1409"/>
          <cell r="AQ1409">
            <v>0</v>
          </cell>
          <cell r="AR1409">
            <v>0</v>
          </cell>
          <cell r="AS1409">
            <v>0</v>
          </cell>
          <cell r="AT1409"/>
          <cell r="AU1409" t="str">
            <v>samia.balal@yahoo.com</v>
          </cell>
          <cell r="AV1409"/>
          <cell r="AW1409" t="str">
            <v>03357668372</v>
          </cell>
          <cell r="AX1409" t="str">
            <v>-</v>
          </cell>
          <cell r="AY1409" t="e">
            <v>#N/A</v>
          </cell>
          <cell r="AZ1409" t="e">
            <v>#N/A</v>
          </cell>
          <cell r="BA1409">
            <v>935</v>
          </cell>
        </row>
        <row r="1410">
          <cell r="B1410">
            <v>307082473</v>
          </cell>
          <cell r="C1410" t="str">
            <v>MAHID FAHIM</v>
          </cell>
          <cell r="D1410" t="str">
            <v>FAHIM UDDIN</v>
          </cell>
          <cell r="E1410" t="str">
            <v>HOUSE # 8, HILL AVENUE,</v>
          </cell>
          <cell r="F1410" t="str">
            <v>167 JUSTICE INAMULLAH ROAD,</v>
          </cell>
          <cell r="G1410" t="str">
            <v>KMCHS, KARACHI</v>
          </cell>
          <cell r="H1410"/>
          <cell r="I1410"/>
          <cell r="J1410"/>
          <cell r="K1410">
            <v>523</v>
          </cell>
          <cell r="L1410">
            <v>0</v>
          </cell>
          <cell r="M1410">
            <v>523</v>
          </cell>
          <cell r="N1410">
            <v>523</v>
          </cell>
          <cell r="O1410">
            <v>0</v>
          </cell>
          <cell r="P1410">
            <v>78</v>
          </cell>
          <cell r="Q1410">
            <v>445</v>
          </cell>
          <cell r="R1410" t="str">
            <v>PK79ALFH0005001003651827</v>
          </cell>
          <cell r="S1410" t="str">
            <v>BANK ALFALAH LIMITED</v>
          </cell>
          <cell r="T1410" t="str">
            <v>MAIN BRANCH, KARACHI</v>
          </cell>
          <cell r="U1410" t="str">
            <v>MAHID FAHIM</v>
          </cell>
          <cell r="V1410" t="str">
            <v>4220130431735</v>
          </cell>
          <cell r="W1410"/>
          <cell r="X1410"/>
          <cell r="Y1410">
            <v>523</v>
          </cell>
          <cell r="Z1410">
            <v>523</v>
          </cell>
          <cell r="AA1410">
            <v>78</v>
          </cell>
          <cell r="AB1410" t="str">
            <v>Filler</v>
          </cell>
          <cell r="AC1410"/>
          <cell r="AD1410"/>
          <cell r="AE1410">
            <v>0</v>
          </cell>
          <cell r="AF1410">
            <v>0</v>
          </cell>
          <cell r="AG1410">
            <v>0</v>
          </cell>
          <cell r="AH1410"/>
          <cell r="AI1410"/>
          <cell r="AJ1410"/>
          <cell r="AK1410">
            <v>0</v>
          </cell>
          <cell r="AL1410">
            <v>0</v>
          </cell>
          <cell r="AM1410">
            <v>0</v>
          </cell>
          <cell r="AN1410"/>
          <cell r="AO1410"/>
          <cell r="AP1410"/>
          <cell r="AQ1410">
            <v>0</v>
          </cell>
          <cell r="AR1410">
            <v>0</v>
          </cell>
          <cell r="AS1410">
            <v>0</v>
          </cell>
          <cell r="AT1410"/>
          <cell r="AU1410" t="str">
            <v>mahid_f@hotmail.com</v>
          </cell>
          <cell r="AV1410"/>
          <cell r="AW1410" t="str">
            <v>03002247625</v>
          </cell>
          <cell r="AX1410" t="str">
            <v>-</v>
          </cell>
          <cell r="AY1410" t="e">
            <v>#N/A</v>
          </cell>
          <cell r="AZ1410" t="e">
            <v>#N/A</v>
          </cell>
          <cell r="BA1410">
            <v>445</v>
          </cell>
        </row>
        <row r="1411">
          <cell r="B1411">
            <v>307082523</v>
          </cell>
          <cell r="C1411" t="str">
            <v>ASIM JAHANGIR</v>
          </cell>
          <cell r="D1411" t="str">
            <v>JAHANGIR GULZAR</v>
          </cell>
          <cell r="E1411" t="str">
            <v>HOUSE # 2/2, CREEK LANE 5,</v>
          </cell>
          <cell r="F1411" t="str">
            <v>PHASE VII, DHA,</v>
          </cell>
          <cell r="G1411" t="str">
            <v>KARACHI</v>
          </cell>
          <cell r="H1411"/>
          <cell r="I1411"/>
          <cell r="J1411"/>
          <cell r="K1411">
            <v>1047</v>
          </cell>
          <cell r="L1411">
            <v>0</v>
          </cell>
          <cell r="M1411">
            <v>1047</v>
          </cell>
          <cell r="N1411">
            <v>1047</v>
          </cell>
          <cell r="O1411">
            <v>0</v>
          </cell>
          <cell r="P1411">
            <v>209</v>
          </cell>
          <cell r="Q1411">
            <v>838</v>
          </cell>
          <cell r="R1411" t="str">
            <v>PK20SCBL0000018490663201</v>
          </cell>
          <cell r="S1411" t="str">
            <v>STANDARD CHARTERED BANK (PAKISTAN) LTD.</v>
          </cell>
          <cell r="T1411" t="str">
            <v>KHAYABAN-E-ITTEHAD KARACHI</v>
          </cell>
          <cell r="U1411" t="str">
            <v>ASIM JAHANGIR</v>
          </cell>
          <cell r="V1411" t="str">
            <v>4210118660657</v>
          </cell>
          <cell r="W1411"/>
          <cell r="X1411"/>
          <cell r="Y1411">
            <v>1047</v>
          </cell>
          <cell r="Z1411">
            <v>1047</v>
          </cell>
          <cell r="AA1411">
            <v>209</v>
          </cell>
          <cell r="AB1411" t="str">
            <v>Non Filler</v>
          </cell>
          <cell r="AC1411"/>
          <cell r="AD1411"/>
          <cell r="AE1411">
            <v>0</v>
          </cell>
          <cell r="AF1411">
            <v>0</v>
          </cell>
          <cell r="AG1411">
            <v>0</v>
          </cell>
          <cell r="AH1411"/>
          <cell r="AI1411"/>
          <cell r="AJ1411"/>
          <cell r="AK1411">
            <v>0</v>
          </cell>
          <cell r="AL1411">
            <v>0</v>
          </cell>
          <cell r="AM1411">
            <v>0</v>
          </cell>
          <cell r="AN1411"/>
          <cell r="AO1411"/>
          <cell r="AP1411"/>
          <cell r="AQ1411">
            <v>0</v>
          </cell>
          <cell r="AR1411">
            <v>0</v>
          </cell>
          <cell r="AS1411">
            <v>0</v>
          </cell>
          <cell r="AT1411"/>
          <cell r="AU1411" t="str">
            <v>asim.jahangir@gmail.com</v>
          </cell>
          <cell r="AV1411"/>
          <cell r="AW1411" t="str">
            <v>03212754565</v>
          </cell>
          <cell r="AX1411" t="str">
            <v>-</v>
          </cell>
          <cell r="AY1411" t="e">
            <v>#N/A</v>
          </cell>
          <cell r="AZ1411" t="e">
            <v>#N/A</v>
          </cell>
          <cell r="BA1411">
            <v>838</v>
          </cell>
        </row>
        <row r="1412">
          <cell r="B1412">
            <v>307086102</v>
          </cell>
          <cell r="C1412" t="str">
            <v>GHAZANFAR BASHIR</v>
          </cell>
          <cell r="D1412" t="str">
            <v>BASHIR AHMED</v>
          </cell>
          <cell r="E1412" t="str">
            <v>THE FORUM, 3RD FLOOR, SUIT # 321, G-20,</v>
          </cell>
          <cell r="F1412" t="str">
            <v>KHAYABAN-E-JAMI, CLIFTON,</v>
          </cell>
          <cell r="G1412" t="str">
            <v>KARACHI</v>
          </cell>
          <cell r="H1412"/>
          <cell r="I1412"/>
          <cell r="J1412"/>
          <cell r="K1412">
            <v>525</v>
          </cell>
          <cell r="L1412">
            <v>0</v>
          </cell>
          <cell r="M1412">
            <v>525</v>
          </cell>
          <cell r="N1412">
            <v>525</v>
          </cell>
          <cell r="O1412">
            <v>0</v>
          </cell>
          <cell r="P1412">
            <v>79</v>
          </cell>
          <cell r="Q1412">
            <v>446</v>
          </cell>
          <cell r="R1412" t="str">
            <v>PK57MEZN0001910101198375</v>
          </cell>
          <cell r="S1412" t="str">
            <v>MEEZAN BANK LIMITED</v>
          </cell>
          <cell r="T1412" t="str">
            <v>TARIQ ROAD KARACHI</v>
          </cell>
          <cell r="U1412" t="str">
            <v>GHAZANFAR BASHIR</v>
          </cell>
          <cell r="V1412" t="str">
            <v>4240154765223</v>
          </cell>
          <cell r="W1412"/>
          <cell r="X1412"/>
          <cell r="Y1412">
            <v>525</v>
          </cell>
          <cell r="Z1412">
            <v>525</v>
          </cell>
          <cell r="AA1412">
            <v>79</v>
          </cell>
          <cell r="AB1412" t="str">
            <v>Filler</v>
          </cell>
          <cell r="AC1412"/>
          <cell r="AD1412"/>
          <cell r="AE1412">
            <v>0</v>
          </cell>
          <cell r="AF1412">
            <v>0</v>
          </cell>
          <cell r="AG1412">
            <v>0</v>
          </cell>
          <cell r="AH1412"/>
          <cell r="AI1412"/>
          <cell r="AJ1412"/>
          <cell r="AK1412">
            <v>0</v>
          </cell>
          <cell r="AL1412">
            <v>0</v>
          </cell>
          <cell r="AM1412">
            <v>0</v>
          </cell>
          <cell r="AN1412"/>
          <cell r="AO1412"/>
          <cell r="AP1412"/>
          <cell r="AQ1412">
            <v>0</v>
          </cell>
          <cell r="AR1412">
            <v>0</v>
          </cell>
          <cell r="AS1412">
            <v>0</v>
          </cell>
          <cell r="AT1412"/>
          <cell r="AU1412" t="str">
            <v>ghazan_bashir@yahoo.com</v>
          </cell>
          <cell r="AV1412"/>
          <cell r="AW1412" t="str">
            <v>03452462657</v>
          </cell>
          <cell r="AX1412" t="str">
            <v>-</v>
          </cell>
          <cell r="AY1412" t="e">
            <v>#N/A</v>
          </cell>
          <cell r="AZ1412" t="e">
            <v>#N/A</v>
          </cell>
          <cell r="BA1412">
            <v>446</v>
          </cell>
        </row>
        <row r="1413">
          <cell r="B1413">
            <v>307086607</v>
          </cell>
          <cell r="C1413" t="str">
            <v>ASAM MAHMOOD</v>
          </cell>
          <cell r="D1413" t="str">
            <v>FAZAL MAHMOOD</v>
          </cell>
          <cell r="E1413" t="str">
            <v>HOUSE # 27/A, STREET # 47,</v>
          </cell>
          <cell r="F1413" t="str">
            <v>MUHAMMADIA COLONY, MOGHALPURA,</v>
          </cell>
          <cell r="G1413" t="str">
            <v>LAHORE</v>
          </cell>
          <cell r="H1413"/>
          <cell r="I1413"/>
          <cell r="J1413"/>
          <cell r="K1413">
            <v>47</v>
          </cell>
          <cell r="L1413">
            <v>0</v>
          </cell>
          <cell r="M1413">
            <v>47</v>
          </cell>
          <cell r="N1413">
            <v>47</v>
          </cell>
          <cell r="O1413">
            <v>0</v>
          </cell>
          <cell r="P1413">
            <v>7</v>
          </cell>
          <cell r="Q1413">
            <v>40</v>
          </cell>
          <cell r="R1413" t="str">
            <v>PK81FAYS0001481010011338</v>
          </cell>
          <cell r="S1413" t="str">
            <v>FAYSAL BANK LIMITED</v>
          </cell>
          <cell r="T1413" t="str">
            <v>MAIN BOULEVARD GULBERG, LAHORE</v>
          </cell>
          <cell r="U1413" t="str">
            <v>ASAM MAHMOOD</v>
          </cell>
          <cell r="V1413" t="str">
            <v>3520113401771</v>
          </cell>
          <cell r="W1413"/>
          <cell r="X1413"/>
          <cell r="Y1413">
            <v>47</v>
          </cell>
          <cell r="Z1413">
            <v>47</v>
          </cell>
          <cell r="AA1413">
            <v>7</v>
          </cell>
          <cell r="AB1413" t="str">
            <v>Filler</v>
          </cell>
          <cell r="AC1413"/>
          <cell r="AD1413"/>
          <cell r="AE1413">
            <v>0</v>
          </cell>
          <cell r="AF1413">
            <v>0</v>
          </cell>
          <cell r="AG1413">
            <v>0</v>
          </cell>
          <cell r="AH1413"/>
          <cell r="AI1413"/>
          <cell r="AJ1413"/>
          <cell r="AK1413">
            <v>0</v>
          </cell>
          <cell r="AL1413">
            <v>0</v>
          </cell>
          <cell r="AM1413">
            <v>0</v>
          </cell>
          <cell r="AN1413"/>
          <cell r="AO1413"/>
          <cell r="AP1413"/>
          <cell r="AQ1413">
            <v>0</v>
          </cell>
          <cell r="AR1413">
            <v>0</v>
          </cell>
          <cell r="AS1413">
            <v>0</v>
          </cell>
          <cell r="AT1413"/>
          <cell r="AU1413" t="str">
            <v>asammahmood73@gmail.com</v>
          </cell>
          <cell r="AV1413"/>
          <cell r="AW1413" t="str">
            <v>03334547639</v>
          </cell>
          <cell r="AX1413" t="str">
            <v>-</v>
          </cell>
          <cell r="AY1413" t="e">
            <v>#N/A</v>
          </cell>
          <cell r="AZ1413" t="e">
            <v>#N/A</v>
          </cell>
          <cell r="BA1413">
            <v>40</v>
          </cell>
        </row>
        <row r="1414">
          <cell r="B1414">
            <v>307088140</v>
          </cell>
          <cell r="C1414" t="str">
            <v>ZUBEDA AHMED</v>
          </cell>
          <cell r="D1414" t="str">
            <v>AHMED</v>
          </cell>
          <cell r="E1414" t="str">
            <v>HOUSE # 181/1,BLOCK A,</v>
          </cell>
          <cell r="F1414" t="str">
            <v>ADAMJEE NAGAR,</v>
          </cell>
          <cell r="G1414" t="str">
            <v>KARACHI</v>
          </cell>
          <cell r="H1414"/>
          <cell r="I1414"/>
          <cell r="J1414"/>
          <cell r="K1414">
            <v>235000</v>
          </cell>
          <cell r="L1414">
            <v>0</v>
          </cell>
          <cell r="M1414">
            <v>235000</v>
          </cell>
          <cell r="N1414">
            <v>235000</v>
          </cell>
          <cell r="O1414">
            <v>0</v>
          </cell>
          <cell r="P1414">
            <v>39167</v>
          </cell>
          <cell r="Q1414">
            <v>195833</v>
          </cell>
          <cell r="R1414" t="str">
            <v>PK27MEZN0001290100049593</v>
          </cell>
          <cell r="S1414" t="str">
            <v>MEEZAN BANK LIMITED</v>
          </cell>
          <cell r="T1414" t="str">
            <v>MUHAMMAD ALI SOCIETY KARACHI</v>
          </cell>
          <cell r="U1414" t="str">
            <v>ZUBEDA AHMED</v>
          </cell>
          <cell r="V1414" t="str">
            <v>4250172857692</v>
          </cell>
          <cell r="W1414"/>
          <cell r="X1414"/>
          <cell r="Y1414">
            <v>78334</v>
          </cell>
          <cell r="Z1414">
            <v>78334</v>
          </cell>
          <cell r="AA1414">
            <v>11750</v>
          </cell>
          <cell r="AB1414" t="str">
            <v>Filler</v>
          </cell>
          <cell r="AC1414" t="str">
            <v>AHMED</v>
          </cell>
          <cell r="AD1414" t="str">
            <v>4220171944633</v>
          </cell>
          <cell r="AE1414">
            <v>78333</v>
          </cell>
          <cell r="AF1414">
            <v>78333</v>
          </cell>
          <cell r="AG1414">
            <v>11750</v>
          </cell>
          <cell r="AH1414" t="str">
            <v>Filler</v>
          </cell>
          <cell r="AI1414" t="str">
            <v>AISHA ZUBAIR</v>
          </cell>
          <cell r="AJ1414" t="str">
            <v>4250112410708</v>
          </cell>
          <cell r="AK1414">
            <v>78333</v>
          </cell>
          <cell r="AL1414">
            <v>78333</v>
          </cell>
          <cell r="AM1414">
            <v>15667</v>
          </cell>
          <cell r="AN1414" t="str">
            <v>Non Filler</v>
          </cell>
          <cell r="AO1414"/>
          <cell r="AP1414"/>
          <cell r="AQ1414">
            <v>0</v>
          </cell>
          <cell r="AR1414">
            <v>0</v>
          </cell>
          <cell r="AS1414">
            <v>0</v>
          </cell>
          <cell r="AT1414"/>
          <cell r="AU1414" t="str">
            <v>bilalahmed01@gmail.com</v>
          </cell>
          <cell r="AV1414"/>
          <cell r="AW1414" t="str">
            <v>03332485123</v>
          </cell>
          <cell r="AX1414" t="str">
            <v>-</v>
          </cell>
          <cell r="AY1414" t="e">
            <v>#N/A</v>
          </cell>
          <cell r="AZ1414" t="e">
            <v>#N/A</v>
          </cell>
          <cell r="BA1414">
            <v>195833</v>
          </cell>
        </row>
        <row r="1415">
          <cell r="B1415">
            <v>307088199</v>
          </cell>
          <cell r="C1415" t="str">
            <v>MUHAMMAD BILAL AHMED</v>
          </cell>
          <cell r="D1415" t="str">
            <v>AHMED</v>
          </cell>
          <cell r="E1415" t="str">
            <v>HOUSE # 181/1,BLOCK-B,ADAMJEE NAGAR,</v>
          </cell>
          <cell r="F1415"/>
          <cell r="G1415" t="str">
            <v>KARACHI</v>
          </cell>
          <cell r="H1415"/>
          <cell r="I1415"/>
          <cell r="J1415"/>
          <cell r="K1415">
            <v>75000</v>
          </cell>
          <cell r="L1415">
            <v>0</v>
          </cell>
          <cell r="M1415">
            <v>75000</v>
          </cell>
          <cell r="N1415">
            <v>75000</v>
          </cell>
          <cell r="O1415">
            <v>0</v>
          </cell>
          <cell r="P1415">
            <v>12189</v>
          </cell>
          <cell r="Q1415">
            <v>62811</v>
          </cell>
          <cell r="R1415" t="str">
            <v>PK44MEZN0001290100049675</v>
          </cell>
          <cell r="S1415" t="str">
            <v>MEEZAN BANK LIMITED</v>
          </cell>
          <cell r="T1415" t="str">
            <v>MUHAMMAD ALI SOCIETY KARACHI</v>
          </cell>
          <cell r="U1415" t="str">
            <v>MUHAMMAD BILAL AHMED</v>
          </cell>
          <cell r="V1415" t="str">
            <v>4220186755547</v>
          </cell>
          <cell r="W1415"/>
          <cell r="X1415"/>
          <cell r="Y1415">
            <v>18750</v>
          </cell>
          <cell r="Z1415">
            <v>18750</v>
          </cell>
          <cell r="AA1415">
            <v>2813</v>
          </cell>
          <cell r="AB1415" t="str">
            <v>Filler</v>
          </cell>
          <cell r="AC1415" t="str">
            <v>ZUBEDA AHMED</v>
          </cell>
          <cell r="AD1415" t="str">
            <v>4250172857692</v>
          </cell>
          <cell r="AE1415">
            <v>18750</v>
          </cell>
          <cell r="AF1415">
            <v>18750</v>
          </cell>
          <cell r="AG1415">
            <v>2813</v>
          </cell>
          <cell r="AH1415" t="str">
            <v>Filler</v>
          </cell>
          <cell r="AI1415" t="str">
            <v>AHMED</v>
          </cell>
          <cell r="AJ1415" t="str">
            <v>4220171944633</v>
          </cell>
          <cell r="AK1415">
            <v>18750</v>
          </cell>
          <cell r="AL1415">
            <v>18750</v>
          </cell>
          <cell r="AM1415">
            <v>2813</v>
          </cell>
          <cell r="AN1415" t="str">
            <v>Filler</v>
          </cell>
          <cell r="AO1415" t="str">
            <v>NUR UL AIN BILAL</v>
          </cell>
          <cell r="AP1415" t="str">
            <v>4220171678396</v>
          </cell>
          <cell r="AQ1415">
            <v>18750</v>
          </cell>
          <cell r="AR1415">
            <v>18750</v>
          </cell>
          <cell r="AS1415">
            <v>3750</v>
          </cell>
          <cell r="AT1415" t="str">
            <v>Non Filler</v>
          </cell>
          <cell r="AU1415" t="str">
            <v>bilalahmed01@gmail.com</v>
          </cell>
          <cell r="AV1415"/>
          <cell r="AW1415" t="str">
            <v>03332485123</v>
          </cell>
          <cell r="AX1415" t="str">
            <v>-</v>
          </cell>
          <cell r="AY1415" t="e">
            <v>#N/A</v>
          </cell>
          <cell r="AZ1415" t="e">
            <v>#N/A</v>
          </cell>
          <cell r="BA1415">
            <v>62811</v>
          </cell>
        </row>
        <row r="1416">
          <cell r="B1416">
            <v>307093769</v>
          </cell>
          <cell r="C1416" t="str">
            <v>ALI MUHAMMAD</v>
          </cell>
          <cell r="D1416" t="str">
            <v>TAJ MUHAMMAD SHAIKH</v>
          </cell>
          <cell r="E1416" t="str">
            <v>FLAT # G-304, SAIMA CLASSIC, JAUHAR MOR,</v>
          </cell>
          <cell r="F1416" t="str">
            <v>MAIN RASHID MINHAS ROAD, BLOCK-10-A,</v>
          </cell>
          <cell r="G1416" t="str">
            <v>GULSHAN-E-IQBAL, KARACHI</v>
          </cell>
          <cell r="H1416"/>
          <cell r="I1416"/>
          <cell r="J1416"/>
          <cell r="K1416">
            <v>647</v>
          </cell>
          <cell r="L1416">
            <v>0</v>
          </cell>
          <cell r="M1416">
            <v>647</v>
          </cell>
          <cell r="N1416">
            <v>647</v>
          </cell>
          <cell r="O1416">
            <v>0</v>
          </cell>
          <cell r="P1416">
            <v>129</v>
          </cell>
          <cell r="Q1416">
            <v>518</v>
          </cell>
          <cell r="R1416" t="str">
            <v>0008577901036703</v>
          </cell>
          <cell r="S1416" t="str">
            <v>HABIB BANK LIMITED</v>
          </cell>
          <cell r="T1416" t="str">
            <v>GULISTAN-E-JAUHAR KARACHI</v>
          </cell>
          <cell r="U1416" t="str">
            <v>ALI MUHAMMAD</v>
          </cell>
          <cell r="V1416" t="str">
            <v>4320345135295</v>
          </cell>
          <cell r="W1416"/>
          <cell r="X1416"/>
          <cell r="Y1416">
            <v>217</v>
          </cell>
          <cell r="Z1416">
            <v>217</v>
          </cell>
          <cell r="AA1416">
            <v>43</v>
          </cell>
          <cell r="AB1416" t="str">
            <v>Non Filler</v>
          </cell>
          <cell r="AC1416" t="str">
            <v>MUHAMMAD IMRAN</v>
          </cell>
          <cell r="AD1416" t="str">
            <v>4320331181431</v>
          </cell>
          <cell r="AE1416">
            <v>215</v>
          </cell>
          <cell r="AF1416">
            <v>215</v>
          </cell>
          <cell r="AG1416">
            <v>43</v>
          </cell>
          <cell r="AH1416" t="str">
            <v>Non Filler</v>
          </cell>
          <cell r="AI1416" t="str">
            <v>TAJ MUHAMMAD SHAIKH</v>
          </cell>
          <cell r="AJ1416" t="str">
            <v>4320313554595</v>
          </cell>
          <cell r="AK1416">
            <v>215</v>
          </cell>
          <cell r="AL1416">
            <v>215</v>
          </cell>
          <cell r="AM1416">
            <v>43</v>
          </cell>
          <cell r="AN1416" t="str">
            <v>Non Filler</v>
          </cell>
          <cell r="AO1416"/>
          <cell r="AP1416"/>
          <cell r="AQ1416">
            <v>0</v>
          </cell>
          <cell r="AR1416">
            <v>0</v>
          </cell>
          <cell r="AS1416">
            <v>0</v>
          </cell>
          <cell r="AT1416"/>
          <cell r="AU1416" t="str">
            <v>ali.shaikh13192@gmail.com</v>
          </cell>
          <cell r="AV1416"/>
          <cell r="AW1416" t="str">
            <v>03337571171</v>
          </cell>
          <cell r="AX1416" t="str">
            <v>Timeout (host bank not responding)</v>
          </cell>
          <cell r="AY1416" t="e">
            <v>#N/A</v>
          </cell>
          <cell r="AZ1416" t="e">
            <v>#N/A</v>
          </cell>
          <cell r="BA1416">
            <v>0</v>
          </cell>
        </row>
        <row r="1417">
          <cell r="B1417">
            <v>307100655</v>
          </cell>
          <cell r="C1417" t="str">
            <v>SHOAIB YASIR</v>
          </cell>
          <cell r="D1417" t="str">
            <v>SAIF ULLAH</v>
          </cell>
          <cell r="E1417" t="str">
            <v>ROOM # D-3, D.TYPE COLONY, DAWOOD</v>
          </cell>
          <cell r="F1417" t="str">
            <v>HERCULES FERTILIZERS LTD, 28-KM LAHORE</v>
          </cell>
          <cell r="G1417" t="str">
            <v>SHEIKHUPURA ROAD, SHEIKHUPURA</v>
          </cell>
          <cell r="H1417"/>
          <cell r="I1417"/>
          <cell r="J1417"/>
          <cell r="K1417">
            <v>2047</v>
          </cell>
          <cell r="L1417">
            <v>0</v>
          </cell>
          <cell r="M1417">
            <v>2047</v>
          </cell>
          <cell r="N1417">
            <v>2047</v>
          </cell>
          <cell r="O1417">
            <v>0</v>
          </cell>
          <cell r="P1417">
            <v>409</v>
          </cell>
          <cell r="Q1417">
            <v>1638</v>
          </cell>
          <cell r="R1417" t="str">
            <v>PK51HABB0008487900072601</v>
          </cell>
          <cell r="S1417" t="str">
            <v>HABIB BANK LIMITED</v>
          </cell>
          <cell r="T1417" t="str">
            <v>BHATTI DHILWAN, BRANCH CODE (0848) SHEIKHUPURA</v>
          </cell>
          <cell r="U1417" t="str">
            <v>SHOAIB YASIR</v>
          </cell>
          <cell r="V1417" t="str">
            <v>3410324706255</v>
          </cell>
          <cell r="W1417"/>
          <cell r="X1417"/>
          <cell r="Y1417">
            <v>2047</v>
          </cell>
          <cell r="Z1417">
            <v>2047</v>
          </cell>
          <cell r="AA1417">
            <v>409</v>
          </cell>
          <cell r="AB1417" t="str">
            <v>Non Filler</v>
          </cell>
          <cell r="AC1417"/>
          <cell r="AD1417"/>
          <cell r="AE1417">
            <v>0</v>
          </cell>
          <cell r="AF1417">
            <v>0</v>
          </cell>
          <cell r="AG1417">
            <v>0</v>
          </cell>
          <cell r="AH1417"/>
          <cell r="AI1417"/>
          <cell r="AJ1417"/>
          <cell r="AK1417">
            <v>0</v>
          </cell>
          <cell r="AL1417">
            <v>0</v>
          </cell>
          <cell r="AM1417">
            <v>0</v>
          </cell>
          <cell r="AN1417"/>
          <cell r="AO1417"/>
          <cell r="AP1417"/>
          <cell r="AQ1417">
            <v>0</v>
          </cell>
          <cell r="AR1417">
            <v>0</v>
          </cell>
          <cell r="AS1417">
            <v>0</v>
          </cell>
          <cell r="AT1417"/>
          <cell r="AU1417" t="str">
            <v>shoaibyasir576@gmail.com</v>
          </cell>
          <cell r="AV1417"/>
          <cell r="AW1417" t="str">
            <v>03324020301</v>
          </cell>
          <cell r="AX1417" t="str">
            <v>-</v>
          </cell>
          <cell r="AY1417" t="e">
            <v>#N/A</v>
          </cell>
          <cell r="AZ1417" t="e">
            <v>#N/A</v>
          </cell>
          <cell r="BA1417">
            <v>1638</v>
          </cell>
        </row>
        <row r="1418">
          <cell r="B1418">
            <v>307105472</v>
          </cell>
          <cell r="C1418" t="str">
            <v>HAMMAD HAROON POTHIAWALA</v>
          </cell>
          <cell r="D1418" t="str">
            <v>MUHAMMAD HAROON POTHIAWALA</v>
          </cell>
          <cell r="E1418" t="str">
            <v>D-204, GEM HOMES, CL-6, 20/1,</v>
          </cell>
          <cell r="F1418" t="str">
            <v>SUNNY SIDE ROAD, CIVIL LINES,</v>
          </cell>
          <cell r="G1418" t="str">
            <v>KARACHI</v>
          </cell>
          <cell r="H1418"/>
          <cell r="I1418"/>
          <cell r="J1418"/>
          <cell r="K1418">
            <v>50000</v>
          </cell>
          <cell r="L1418">
            <v>0</v>
          </cell>
          <cell r="M1418">
            <v>50000</v>
          </cell>
          <cell r="N1418">
            <v>50000</v>
          </cell>
          <cell r="O1418">
            <v>0</v>
          </cell>
          <cell r="P1418">
            <v>7500</v>
          </cell>
          <cell r="Q1418">
            <v>42500</v>
          </cell>
          <cell r="R1418" t="str">
            <v>PK40MPBL0159027140146032</v>
          </cell>
          <cell r="S1418" t="str">
            <v>HABIB METROPOLITAN BANK LIMITED</v>
          </cell>
          <cell r="T1418" t="str">
            <v>PLAZA SQUARE KARACHI</v>
          </cell>
          <cell r="U1418" t="str">
            <v>HAMMAD HAROON POTHIAWALA</v>
          </cell>
          <cell r="V1418" t="str">
            <v>4230135723057</v>
          </cell>
          <cell r="W1418"/>
          <cell r="X1418"/>
          <cell r="Y1418">
            <v>50000</v>
          </cell>
          <cell r="Z1418">
            <v>50000</v>
          </cell>
          <cell r="AA1418">
            <v>7500</v>
          </cell>
          <cell r="AB1418" t="str">
            <v>Filler</v>
          </cell>
          <cell r="AC1418"/>
          <cell r="AD1418"/>
          <cell r="AE1418">
            <v>0</v>
          </cell>
          <cell r="AF1418">
            <v>0</v>
          </cell>
          <cell r="AG1418">
            <v>0</v>
          </cell>
          <cell r="AH1418"/>
          <cell r="AI1418"/>
          <cell r="AJ1418"/>
          <cell r="AK1418">
            <v>0</v>
          </cell>
          <cell r="AL1418">
            <v>0</v>
          </cell>
          <cell r="AM1418">
            <v>0</v>
          </cell>
          <cell r="AN1418"/>
          <cell r="AO1418"/>
          <cell r="AP1418"/>
          <cell r="AQ1418">
            <v>0</v>
          </cell>
          <cell r="AR1418">
            <v>0</v>
          </cell>
          <cell r="AS1418">
            <v>0</v>
          </cell>
          <cell r="AT1418"/>
          <cell r="AU1418" t="str">
            <v>hammadharoon@gmail.com</v>
          </cell>
          <cell r="AV1418"/>
          <cell r="AW1418" t="str">
            <v>03222212306</v>
          </cell>
          <cell r="AX1418" t="str">
            <v>-</v>
          </cell>
          <cell r="AY1418" t="e">
            <v>#N/A</v>
          </cell>
          <cell r="AZ1418" t="e">
            <v>#N/A</v>
          </cell>
          <cell r="BA1418">
            <v>42500</v>
          </cell>
        </row>
        <row r="1419">
          <cell r="B1419">
            <v>307118699</v>
          </cell>
          <cell r="C1419" t="str">
            <v>ABDUL WAHID</v>
          </cell>
          <cell r="D1419" t="str">
            <v>NADIR ALI</v>
          </cell>
          <cell r="E1419" t="str">
            <v>MANAGER PRODUCTION, ATLAS HONDA LTD,</v>
          </cell>
          <cell r="F1419" t="str">
            <v>26/27 KM LAHORE-</v>
          </cell>
          <cell r="G1419" t="str">
            <v>SHEIKHUPRA ROAD, SHEIKHUPURA</v>
          </cell>
          <cell r="H1419"/>
          <cell r="I1419"/>
          <cell r="J1419"/>
          <cell r="K1419">
            <v>4500</v>
          </cell>
          <cell r="L1419">
            <v>0</v>
          </cell>
          <cell r="M1419">
            <v>4500</v>
          </cell>
          <cell r="N1419">
            <v>4500</v>
          </cell>
          <cell r="O1419">
            <v>0</v>
          </cell>
          <cell r="P1419">
            <v>676</v>
          </cell>
          <cell r="Q1419">
            <v>3824</v>
          </cell>
          <cell r="R1419" t="str">
            <v>PK55HABB0008487900193003</v>
          </cell>
          <cell r="S1419" t="str">
            <v>HABIB BANK LIMITED</v>
          </cell>
          <cell r="T1419" t="str">
            <v>BHATTI DHILWAN, DISTT SHEIKHUPRA</v>
          </cell>
          <cell r="U1419" t="str">
            <v>ABDUL WAHID</v>
          </cell>
          <cell r="V1419" t="str">
            <v>5440004873633</v>
          </cell>
          <cell r="W1419" t="str">
            <v>31620396</v>
          </cell>
          <cell r="X1419"/>
          <cell r="Y1419">
            <v>2250</v>
          </cell>
          <cell r="Z1419">
            <v>2250</v>
          </cell>
          <cell r="AA1419">
            <v>338</v>
          </cell>
          <cell r="AB1419" t="str">
            <v>Filler</v>
          </cell>
          <cell r="AC1419" t="str">
            <v>ASIYA MUHAMMAD ULLAH</v>
          </cell>
          <cell r="AD1419" t="str">
            <v>5440079228070</v>
          </cell>
          <cell r="AE1419">
            <v>2250</v>
          </cell>
          <cell r="AF1419">
            <v>2250</v>
          </cell>
          <cell r="AG1419">
            <v>338</v>
          </cell>
          <cell r="AH1419" t="str">
            <v>Filler</v>
          </cell>
          <cell r="AI1419"/>
          <cell r="AJ1419"/>
          <cell r="AK1419">
            <v>0</v>
          </cell>
          <cell r="AL1419">
            <v>0</v>
          </cell>
          <cell r="AM1419">
            <v>0</v>
          </cell>
          <cell r="AN1419"/>
          <cell r="AO1419"/>
          <cell r="AP1419"/>
          <cell r="AQ1419">
            <v>0</v>
          </cell>
          <cell r="AR1419">
            <v>0</v>
          </cell>
          <cell r="AS1419">
            <v>0</v>
          </cell>
          <cell r="AT1419"/>
          <cell r="AU1419" t="str">
            <v>abwahid7@gmail.com</v>
          </cell>
          <cell r="AV1419"/>
          <cell r="AW1419" t="str">
            <v>03004150699</v>
          </cell>
          <cell r="AX1419" t="str">
            <v>-</v>
          </cell>
          <cell r="AY1419" t="e">
            <v>#N/A</v>
          </cell>
          <cell r="AZ1419" t="e">
            <v>#N/A</v>
          </cell>
          <cell r="BA1419">
            <v>3824</v>
          </cell>
        </row>
        <row r="1420">
          <cell r="B1420">
            <v>307119549</v>
          </cell>
          <cell r="C1420" t="str">
            <v>ADNAN SAMI SHEIKH</v>
          </cell>
          <cell r="D1420" t="str">
            <v>SHAHID ANWAR SHEIKH</v>
          </cell>
          <cell r="E1420" t="str">
            <v>HOUSE # F-15/1, 4TH GIZRI STREET,</v>
          </cell>
          <cell r="F1420" t="str">
            <v>DHA # 4,</v>
          </cell>
          <cell r="G1420" t="str">
            <v>KARACHI</v>
          </cell>
          <cell r="H1420"/>
          <cell r="I1420"/>
          <cell r="J1420"/>
          <cell r="K1420">
            <v>2000</v>
          </cell>
          <cell r="L1420">
            <v>0</v>
          </cell>
          <cell r="M1420">
            <v>2000</v>
          </cell>
          <cell r="N1420">
            <v>2000</v>
          </cell>
          <cell r="O1420">
            <v>0</v>
          </cell>
          <cell r="P1420">
            <v>300</v>
          </cell>
          <cell r="Q1420">
            <v>1700</v>
          </cell>
          <cell r="R1420" t="str">
            <v>PK24UNIL0109000246673976</v>
          </cell>
          <cell r="S1420" t="str">
            <v>UNITED BANK LIMITED</v>
          </cell>
          <cell r="T1420" t="str">
            <v>FINANCE AND TRADE CENTRE (1796) KARACHI</v>
          </cell>
          <cell r="U1420" t="str">
            <v>ADNAN SAMI SHEIKH</v>
          </cell>
          <cell r="V1420" t="str">
            <v>4230101718759</v>
          </cell>
          <cell r="W1420"/>
          <cell r="X1420"/>
          <cell r="Y1420">
            <v>2000</v>
          </cell>
          <cell r="Z1420">
            <v>2000</v>
          </cell>
          <cell r="AA1420">
            <v>300</v>
          </cell>
          <cell r="AB1420" t="str">
            <v>Filler</v>
          </cell>
          <cell r="AC1420"/>
          <cell r="AD1420"/>
          <cell r="AE1420">
            <v>0</v>
          </cell>
          <cell r="AF1420">
            <v>0</v>
          </cell>
          <cell r="AG1420">
            <v>0</v>
          </cell>
          <cell r="AH1420"/>
          <cell r="AI1420"/>
          <cell r="AJ1420"/>
          <cell r="AK1420">
            <v>0</v>
          </cell>
          <cell r="AL1420">
            <v>0</v>
          </cell>
          <cell r="AM1420">
            <v>0</v>
          </cell>
          <cell r="AN1420"/>
          <cell r="AO1420"/>
          <cell r="AP1420"/>
          <cell r="AQ1420">
            <v>0</v>
          </cell>
          <cell r="AR1420">
            <v>0</v>
          </cell>
          <cell r="AS1420">
            <v>0</v>
          </cell>
          <cell r="AT1420"/>
          <cell r="AU1420" t="str">
            <v>adnan.sami.sheikh@gmail.com</v>
          </cell>
          <cell r="AV1420"/>
          <cell r="AW1420" t="str">
            <v>03333311363</v>
          </cell>
          <cell r="AX1420" t="str">
            <v>-</v>
          </cell>
          <cell r="AY1420" t="e">
            <v>#N/A</v>
          </cell>
          <cell r="AZ1420" t="e">
            <v>#N/A</v>
          </cell>
          <cell r="BA1420">
            <v>1700</v>
          </cell>
        </row>
        <row r="1421">
          <cell r="B1421">
            <v>364019255</v>
          </cell>
          <cell r="C1421" t="str">
            <v>PRUDENTIAL STOCKS FUND LTD (03360)</v>
          </cell>
          <cell r="D1421"/>
          <cell r="E1421" t="str">
            <v>C/O KASB SECURITIES LTD.</v>
          </cell>
          <cell r="F1421" t="str">
            <v>9TH FLOOR, TRADE CENTRE, I.I.CHUNDRIGHAR</v>
          </cell>
          <cell r="G1421" t="str">
            <v>I.I.CHUNDRIGHAR  ROAD, KARACHI</v>
          </cell>
          <cell r="H1421"/>
          <cell r="I1421"/>
          <cell r="J1421"/>
          <cell r="K1421">
            <v>134813</v>
          </cell>
          <cell r="L1421">
            <v>0</v>
          </cell>
          <cell r="M1421">
            <v>134813</v>
          </cell>
          <cell r="N1421">
            <v>134813</v>
          </cell>
          <cell r="O1421">
            <v>0</v>
          </cell>
          <cell r="P1421">
            <v>26963</v>
          </cell>
          <cell r="Q1421">
            <v>107850</v>
          </cell>
          <cell r="R1421"/>
          <cell r="S1421"/>
          <cell r="T1421"/>
          <cell r="U1421" t="str">
            <v>PRUDENTIAL STOCKS FUND LTD (03360)</v>
          </cell>
          <cell r="V1421"/>
          <cell r="W1421"/>
          <cell r="X1421"/>
          <cell r="Y1421">
            <v>134813</v>
          </cell>
          <cell r="Z1421">
            <v>134813</v>
          </cell>
          <cell r="AA1421">
            <v>26963</v>
          </cell>
          <cell r="AB1421" t="str">
            <v>Non Filler</v>
          </cell>
          <cell r="AC1421"/>
          <cell r="AD1421"/>
          <cell r="AE1421">
            <v>0</v>
          </cell>
          <cell r="AF1421">
            <v>0</v>
          </cell>
          <cell r="AG1421">
            <v>0</v>
          </cell>
          <cell r="AH1421"/>
          <cell r="AI1421"/>
          <cell r="AJ1421"/>
          <cell r="AK1421">
            <v>0</v>
          </cell>
          <cell r="AL1421">
            <v>0</v>
          </cell>
          <cell r="AM1421">
            <v>0</v>
          </cell>
          <cell r="AN1421"/>
          <cell r="AO1421"/>
          <cell r="AP1421"/>
          <cell r="AQ1421">
            <v>0</v>
          </cell>
          <cell r="AR1421">
            <v>0</v>
          </cell>
          <cell r="AS1421">
            <v>0</v>
          </cell>
          <cell r="AT1421"/>
          <cell r="AU1421"/>
          <cell r="AV1421" t="str">
            <v>0022390</v>
          </cell>
          <cell r="AW1421"/>
          <cell r="AX1421" t="e">
            <v>#N/A</v>
          </cell>
          <cell r="AY1421" t="e">
            <v>#N/A</v>
          </cell>
          <cell r="AZ1421" t="e">
            <v>#N/A</v>
          </cell>
          <cell r="BA1421">
            <v>0</v>
          </cell>
        </row>
        <row r="1422">
          <cell r="B1422">
            <v>364022887</v>
          </cell>
          <cell r="C1422" t="str">
            <v>NASIR ARIF SHAIKH</v>
          </cell>
          <cell r="D1422" t="str">
            <v>SHEIKH MUHAMMAD ARIF</v>
          </cell>
          <cell r="E1422" t="str">
            <v>HOUSE # 29, V LANE, STREET # 6,</v>
          </cell>
          <cell r="F1422" t="str">
            <v>CAVALRY GROUND, LAHORE CANTT.</v>
          </cell>
          <cell r="G1422" t="str">
            <v>LAHORE</v>
          </cell>
          <cell r="H1422"/>
          <cell r="I1422"/>
          <cell r="J1422"/>
          <cell r="K1422">
            <v>8380</v>
          </cell>
          <cell r="L1422">
            <v>8380</v>
          </cell>
          <cell r="M1422">
            <v>0</v>
          </cell>
          <cell r="N1422">
            <v>8380</v>
          </cell>
          <cell r="O1422">
            <v>2095</v>
          </cell>
          <cell r="P1422">
            <v>1257</v>
          </cell>
          <cell r="Q1422">
            <v>5028</v>
          </cell>
          <cell r="R1422"/>
          <cell r="S1422"/>
          <cell r="T1422"/>
          <cell r="U1422" t="str">
            <v>NASIR ARIF SHAIKH</v>
          </cell>
          <cell r="V1422" t="str">
            <v>3520087149089</v>
          </cell>
          <cell r="W1422"/>
          <cell r="X1422"/>
          <cell r="Y1422">
            <v>8380</v>
          </cell>
          <cell r="Z1422">
            <v>8380</v>
          </cell>
          <cell r="AA1422">
            <v>1257</v>
          </cell>
          <cell r="AB1422" t="str">
            <v>Filler</v>
          </cell>
          <cell r="AC1422"/>
          <cell r="AD1422"/>
          <cell r="AE1422">
            <v>0</v>
          </cell>
          <cell r="AF1422">
            <v>0</v>
          </cell>
          <cell r="AG1422">
            <v>0</v>
          </cell>
          <cell r="AH1422"/>
          <cell r="AI1422"/>
          <cell r="AJ1422"/>
          <cell r="AK1422">
            <v>0</v>
          </cell>
          <cell r="AL1422">
            <v>0</v>
          </cell>
          <cell r="AM1422">
            <v>0</v>
          </cell>
          <cell r="AN1422"/>
          <cell r="AO1422"/>
          <cell r="AP1422"/>
          <cell r="AQ1422">
            <v>0</v>
          </cell>
          <cell r="AR1422">
            <v>0</v>
          </cell>
          <cell r="AS1422">
            <v>0</v>
          </cell>
          <cell r="AT1422"/>
          <cell r="AU1422" t="str">
            <v>sharpedge143@hotmail.com</v>
          </cell>
          <cell r="AV1422"/>
          <cell r="AW1422" t="str">
            <v>03009471181</v>
          </cell>
          <cell r="AX1422" t="e">
            <v>#N/A</v>
          </cell>
          <cell r="AY1422" t="str">
            <v>-</v>
          </cell>
          <cell r="AZ1422" t="str">
            <v>NASIR ARIF SHAIKH</v>
          </cell>
          <cell r="BA1422">
            <v>5028</v>
          </cell>
        </row>
        <row r="1423">
          <cell r="B1423">
            <v>364042828</v>
          </cell>
          <cell r="C1423" t="str">
            <v>UZMA NASIR</v>
          </cell>
          <cell r="D1423" t="str">
            <v>MUHAMMAD NASIR HILALI</v>
          </cell>
          <cell r="E1423" t="str">
            <v>KISHMISH VILLA, 98/1,</v>
          </cell>
          <cell r="F1423" t="str">
            <v>5TH COMMERICAL STREET, PHASE-IV,</v>
          </cell>
          <cell r="G1423" t="str">
            <v>D.H.A., KARACHI</v>
          </cell>
          <cell r="H1423"/>
          <cell r="I1423"/>
          <cell r="J1423"/>
          <cell r="K1423">
            <v>907</v>
          </cell>
          <cell r="L1423">
            <v>907</v>
          </cell>
          <cell r="M1423">
            <v>0</v>
          </cell>
          <cell r="N1423">
            <v>907</v>
          </cell>
          <cell r="O1423">
            <v>227</v>
          </cell>
          <cell r="P1423">
            <v>136</v>
          </cell>
          <cell r="Q1423">
            <v>544</v>
          </cell>
          <cell r="R1423"/>
          <cell r="S1423"/>
          <cell r="T1423"/>
          <cell r="U1423" t="str">
            <v>UZMA NASIR</v>
          </cell>
          <cell r="V1423" t="str">
            <v>4230109710988</v>
          </cell>
          <cell r="W1423"/>
          <cell r="X1423"/>
          <cell r="Y1423">
            <v>454</v>
          </cell>
          <cell r="Z1423">
            <v>454</v>
          </cell>
          <cell r="AA1423">
            <v>68</v>
          </cell>
          <cell r="AB1423" t="str">
            <v>Filler</v>
          </cell>
          <cell r="AC1423" t="str">
            <v>AZEEM UDDIN</v>
          </cell>
          <cell r="AD1423" t="str">
            <v>4230139340741</v>
          </cell>
          <cell r="AE1423">
            <v>453</v>
          </cell>
          <cell r="AF1423">
            <v>453</v>
          </cell>
          <cell r="AG1423">
            <v>68</v>
          </cell>
          <cell r="AH1423" t="str">
            <v>Filler</v>
          </cell>
          <cell r="AI1423"/>
          <cell r="AJ1423"/>
          <cell r="AK1423">
            <v>0</v>
          </cell>
          <cell r="AL1423">
            <v>0</v>
          </cell>
          <cell r="AM1423">
            <v>0</v>
          </cell>
          <cell r="AN1423"/>
          <cell r="AO1423"/>
          <cell r="AP1423"/>
          <cell r="AQ1423">
            <v>0</v>
          </cell>
          <cell r="AR1423">
            <v>0</v>
          </cell>
          <cell r="AS1423">
            <v>0</v>
          </cell>
          <cell r="AT1423"/>
          <cell r="AU1423" t="str">
            <v>uzmanasir64@hotmail.com</v>
          </cell>
          <cell r="AV1423"/>
          <cell r="AW1423" t="str">
            <v>03002526766</v>
          </cell>
          <cell r="AX1423" t="e">
            <v>#N/A</v>
          </cell>
          <cell r="AY1423" t="e">
            <v>#N/A</v>
          </cell>
          <cell r="AZ1423" t="e">
            <v>#N/A</v>
          </cell>
          <cell r="BA1423">
            <v>0</v>
          </cell>
        </row>
        <row r="1424">
          <cell r="B1424">
            <v>364044584</v>
          </cell>
          <cell r="C1424" t="str">
            <v>ADEEL SARFRAZ</v>
          </cell>
          <cell r="D1424" t="str">
            <v>SARFRAZ AHMED</v>
          </cell>
          <cell r="E1424" t="str">
            <v>HOUSE NO. B-119/1,</v>
          </cell>
          <cell r="F1424" t="str">
            <v>GULSHAN-E-IQBAL,</v>
          </cell>
          <cell r="G1424" t="str">
            <v>BLOCK 5, KARACHI</v>
          </cell>
          <cell r="H1424"/>
          <cell r="I1424"/>
          <cell r="J1424"/>
          <cell r="K1424">
            <v>1000</v>
          </cell>
          <cell r="L1424">
            <v>0</v>
          </cell>
          <cell r="M1424">
            <v>1000</v>
          </cell>
          <cell r="N1424">
            <v>1000</v>
          </cell>
          <cell r="O1424">
            <v>0</v>
          </cell>
          <cell r="P1424">
            <v>200</v>
          </cell>
          <cell r="Q1424">
            <v>800</v>
          </cell>
          <cell r="R1424" t="str">
            <v>PK71ABPA0010011042230010</v>
          </cell>
          <cell r="S1424" t="str">
            <v>ALLIED BANK LIMITED</v>
          </cell>
          <cell r="T1424" t="str">
            <v>HASSAN SQUARE BRANCH, B &amp; H HOUSE, NEAR CIVIC CENTRE, GULSHAN-E-IQBAL. KARACHI</v>
          </cell>
          <cell r="U1424" t="str">
            <v>ADEEL SARFRAZ</v>
          </cell>
          <cell r="V1424" t="str">
            <v>4220188808581</v>
          </cell>
          <cell r="W1424"/>
          <cell r="X1424"/>
          <cell r="Y1424">
            <v>1000</v>
          </cell>
          <cell r="Z1424">
            <v>1000</v>
          </cell>
          <cell r="AA1424">
            <v>200</v>
          </cell>
          <cell r="AB1424" t="str">
            <v>Non Filler</v>
          </cell>
          <cell r="AC1424"/>
          <cell r="AD1424"/>
          <cell r="AE1424">
            <v>0</v>
          </cell>
          <cell r="AF1424">
            <v>0</v>
          </cell>
          <cell r="AG1424">
            <v>0</v>
          </cell>
          <cell r="AH1424"/>
          <cell r="AI1424"/>
          <cell r="AJ1424"/>
          <cell r="AK1424">
            <v>0</v>
          </cell>
          <cell r="AL1424">
            <v>0</v>
          </cell>
          <cell r="AM1424">
            <v>0</v>
          </cell>
          <cell r="AN1424"/>
          <cell r="AO1424"/>
          <cell r="AP1424"/>
          <cell r="AQ1424">
            <v>0</v>
          </cell>
          <cell r="AR1424">
            <v>0</v>
          </cell>
          <cell r="AS1424">
            <v>0</v>
          </cell>
          <cell r="AT1424"/>
          <cell r="AU1424" t="str">
            <v>adeel.sarfraz@gmail.com</v>
          </cell>
          <cell r="AV1424"/>
          <cell r="AW1424" t="str">
            <v>03332344683</v>
          </cell>
          <cell r="AX1424" t="str">
            <v>-</v>
          </cell>
          <cell r="AY1424" t="e">
            <v>#N/A</v>
          </cell>
          <cell r="AZ1424" t="e">
            <v>#N/A</v>
          </cell>
          <cell r="BA1424">
            <v>800</v>
          </cell>
        </row>
        <row r="1425">
          <cell r="B1425">
            <v>364050821</v>
          </cell>
          <cell r="C1425" t="str">
            <v>MUHAMMAD WASEEM</v>
          </cell>
          <cell r="D1425" t="str">
            <v>MUHAMMAD ILYAS</v>
          </cell>
          <cell r="E1425" t="str">
            <v>HOUSE # 122 JINNAH COLONY,</v>
          </cell>
          <cell r="F1425" t="str">
            <v>SAMANABAD,</v>
          </cell>
          <cell r="G1425" t="str">
            <v>LAHORE</v>
          </cell>
          <cell r="H1425"/>
          <cell r="I1425"/>
          <cell r="J1425"/>
          <cell r="K1425">
            <v>523</v>
          </cell>
          <cell r="L1425">
            <v>523</v>
          </cell>
          <cell r="M1425">
            <v>0</v>
          </cell>
          <cell r="N1425">
            <v>523</v>
          </cell>
          <cell r="O1425">
            <v>131</v>
          </cell>
          <cell r="P1425">
            <v>78</v>
          </cell>
          <cell r="Q1425">
            <v>314</v>
          </cell>
          <cell r="R1425" t="str">
            <v>PK03NBPA1442003000702848</v>
          </cell>
          <cell r="S1425" t="str">
            <v>NATIONAL BANK OF PAKISTAN</v>
          </cell>
          <cell r="T1425" t="str">
            <v>ACP MODEL BRANCH. LAHORE</v>
          </cell>
          <cell r="U1425" t="str">
            <v>MUHAMMAD WASEEM</v>
          </cell>
          <cell r="V1425" t="str">
            <v>3520249657939</v>
          </cell>
          <cell r="W1425" t="str">
            <v>22602143</v>
          </cell>
          <cell r="X1425"/>
          <cell r="Y1425">
            <v>523</v>
          </cell>
          <cell r="Z1425">
            <v>523</v>
          </cell>
          <cell r="AA1425">
            <v>78</v>
          </cell>
          <cell r="AB1425" t="str">
            <v>Filler</v>
          </cell>
          <cell r="AC1425"/>
          <cell r="AD1425"/>
          <cell r="AE1425">
            <v>0</v>
          </cell>
          <cell r="AF1425">
            <v>0</v>
          </cell>
          <cell r="AG1425">
            <v>0</v>
          </cell>
          <cell r="AH1425"/>
          <cell r="AI1425"/>
          <cell r="AJ1425"/>
          <cell r="AK1425">
            <v>0</v>
          </cell>
          <cell r="AL1425">
            <v>0</v>
          </cell>
          <cell r="AM1425">
            <v>0</v>
          </cell>
          <cell r="AN1425"/>
          <cell r="AO1425"/>
          <cell r="AP1425"/>
          <cell r="AQ1425">
            <v>0</v>
          </cell>
          <cell r="AR1425">
            <v>0</v>
          </cell>
          <cell r="AS1425">
            <v>0</v>
          </cell>
          <cell r="AT1425"/>
          <cell r="AU1425" t="str">
            <v>dove8141@hotmail.com</v>
          </cell>
          <cell r="AV1425"/>
          <cell r="AW1425" t="str">
            <v>03334170840</v>
          </cell>
          <cell r="AX1425" t="str">
            <v>-</v>
          </cell>
          <cell r="AY1425" t="e">
            <v>#N/A</v>
          </cell>
          <cell r="AZ1425" t="e">
            <v>#N/A</v>
          </cell>
          <cell r="BA1425">
            <v>314</v>
          </cell>
        </row>
        <row r="1426">
          <cell r="B1426">
            <v>364053486</v>
          </cell>
          <cell r="C1426" t="str">
            <v>QASIM REHMAN (7916)</v>
          </cell>
          <cell r="D1426" t="str">
            <v>ATTA-UR-REHMAN</v>
          </cell>
          <cell r="E1426" t="str">
            <v>HOUSE # 184, STREET # 2,</v>
          </cell>
          <cell r="F1426" t="str">
            <v>ASIF BLOCK,  ALLAMA IQBAL TOWN,</v>
          </cell>
          <cell r="G1426" t="str">
            <v>LAHORE</v>
          </cell>
          <cell r="H1426"/>
          <cell r="I1426"/>
          <cell r="J1426"/>
          <cell r="K1426">
            <v>2000</v>
          </cell>
          <cell r="L1426">
            <v>0</v>
          </cell>
          <cell r="M1426">
            <v>2000</v>
          </cell>
          <cell r="N1426">
            <v>2000</v>
          </cell>
          <cell r="O1426">
            <v>0</v>
          </cell>
          <cell r="P1426">
            <v>400</v>
          </cell>
          <cell r="Q1426">
            <v>1600</v>
          </cell>
          <cell r="R1426" t="str">
            <v>PK17MPBL0207027140108253</v>
          </cell>
          <cell r="S1426" t="str">
            <v>HABIB METROPOLITAN BANK LIMITED</v>
          </cell>
          <cell r="T1426" t="str">
            <v>IQBAL TOWN BRANCH. LAHORE</v>
          </cell>
          <cell r="U1426" t="str">
            <v>QASIM REHMAN (7916)</v>
          </cell>
          <cell r="V1426" t="str">
            <v>3520230025579</v>
          </cell>
          <cell r="W1426"/>
          <cell r="X1426"/>
          <cell r="Y1426">
            <v>2000</v>
          </cell>
          <cell r="Z1426">
            <v>2000</v>
          </cell>
          <cell r="AA1426">
            <v>400</v>
          </cell>
          <cell r="AB1426" t="str">
            <v>Non Filler</v>
          </cell>
          <cell r="AC1426"/>
          <cell r="AD1426"/>
          <cell r="AE1426">
            <v>0</v>
          </cell>
          <cell r="AF1426">
            <v>0</v>
          </cell>
          <cell r="AG1426">
            <v>0</v>
          </cell>
          <cell r="AH1426"/>
          <cell r="AI1426"/>
          <cell r="AJ1426"/>
          <cell r="AK1426">
            <v>0</v>
          </cell>
          <cell r="AL1426">
            <v>0</v>
          </cell>
          <cell r="AM1426">
            <v>0</v>
          </cell>
          <cell r="AN1426"/>
          <cell r="AO1426"/>
          <cell r="AP1426"/>
          <cell r="AQ1426">
            <v>0</v>
          </cell>
          <cell r="AR1426">
            <v>0</v>
          </cell>
          <cell r="AS1426">
            <v>0</v>
          </cell>
          <cell r="AT1426"/>
          <cell r="AU1426" t="str">
            <v>uwaqar@hotmail.com</v>
          </cell>
          <cell r="AV1426"/>
          <cell r="AW1426" t="str">
            <v>03334103090</v>
          </cell>
          <cell r="AX1426" t="str">
            <v>-</v>
          </cell>
          <cell r="AY1426" t="e">
            <v>#N/A</v>
          </cell>
          <cell r="AZ1426" t="e">
            <v>#N/A</v>
          </cell>
          <cell r="BA1426">
            <v>1600</v>
          </cell>
        </row>
        <row r="1427">
          <cell r="B1427">
            <v>364059327</v>
          </cell>
          <cell r="C1427" t="str">
            <v>FAHAD JAWED PARACHA (8492)</v>
          </cell>
          <cell r="D1427" t="str">
            <v>JAWED IQBAL PARACHA</v>
          </cell>
          <cell r="E1427" t="str">
            <v>211-E-I-LINES,</v>
          </cell>
          <cell r="F1427" t="str">
            <v>DR. DAWOOD POTA ROAD,</v>
          </cell>
          <cell r="G1427" t="str">
            <v>SADDAR KARACHI</v>
          </cell>
          <cell r="K1427">
            <v>128</v>
          </cell>
          <cell r="L1427">
            <v>0</v>
          </cell>
          <cell r="M1427">
            <v>128</v>
          </cell>
          <cell r="N1427">
            <v>128</v>
          </cell>
          <cell r="O1427">
            <v>0</v>
          </cell>
          <cell r="P1427">
            <v>20</v>
          </cell>
          <cell r="Q1427">
            <v>108</v>
          </cell>
          <cell r="U1427" t="str">
            <v>FAHAD JAWED PARACHA (8492)</v>
          </cell>
          <cell r="V1427" t="str">
            <v>4230108667439</v>
          </cell>
          <cell r="Y1427">
            <v>64</v>
          </cell>
          <cell r="Z1427">
            <v>64</v>
          </cell>
          <cell r="AA1427">
            <v>10</v>
          </cell>
          <cell r="AB1427" t="str">
            <v>Filler</v>
          </cell>
          <cell r="AC1427" t="str">
            <v>UZMA NASIR HILALY</v>
          </cell>
          <cell r="AD1427" t="str">
            <v>4230109710988</v>
          </cell>
          <cell r="AE1427">
            <v>64</v>
          </cell>
          <cell r="AF1427">
            <v>64</v>
          </cell>
          <cell r="AG1427">
            <v>10</v>
          </cell>
          <cell r="AH1427" t="str">
            <v>Filler</v>
          </cell>
          <cell r="AK1427">
            <v>0</v>
          </cell>
          <cell r="AL1427">
            <v>0</v>
          </cell>
          <cell r="AM1427">
            <v>0</v>
          </cell>
          <cell r="AQ1427">
            <v>0</v>
          </cell>
          <cell r="AR1427">
            <v>0</v>
          </cell>
          <cell r="AS1427">
            <v>0</v>
          </cell>
          <cell r="AU1427" t="str">
            <v>mr.drappers_fahad@hotmail.com</v>
          </cell>
          <cell r="AW1427" t="str">
            <v>03008299887</v>
          </cell>
          <cell r="AX1427" t="e">
            <v>#N/A</v>
          </cell>
          <cell r="AY1427" t="e">
            <v>#N/A</v>
          </cell>
          <cell r="AZ1427" t="e">
            <v>#N/A</v>
          </cell>
          <cell r="BA1427">
            <v>0</v>
          </cell>
        </row>
        <row r="1428">
          <cell r="B1428">
            <v>364059335</v>
          </cell>
          <cell r="C1428" t="str">
            <v>AZEEMUDDIN PARACHA (8493)</v>
          </cell>
          <cell r="D1428" t="str">
            <v>MUHAMMAD NASIR HILALY</v>
          </cell>
          <cell r="E1428" t="str">
            <v>KISHMISH VILLA 98/1 5TH COMMERCIAL ST</v>
          </cell>
          <cell r="F1428" t="str">
            <v>PHASE IV, D.H.A</v>
          </cell>
          <cell r="G1428" t="str">
            <v>KARACHI KARACHI</v>
          </cell>
          <cell r="H1428"/>
          <cell r="I1428"/>
          <cell r="J1428"/>
          <cell r="K1428">
            <v>232</v>
          </cell>
          <cell r="L1428">
            <v>0</v>
          </cell>
          <cell r="M1428">
            <v>232</v>
          </cell>
          <cell r="N1428">
            <v>232</v>
          </cell>
          <cell r="O1428">
            <v>0</v>
          </cell>
          <cell r="P1428">
            <v>34</v>
          </cell>
          <cell r="Q1428">
            <v>198</v>
          </cell>
          <cell r="R1428"/>
          <cell r="S1428"/>
          <cell r="T1428"/>
          <cell r="U1428" t="str">
            <v>AZEEMUDDIN PARACHA (8493)</v>
          </cell>
          <cell r="V1428" t="str">
            <v>4230139340741</v>
          </cell>
          <cell r="W1428"/>
          <cell r="X1428"/>
          <cell r="Y1428">
            <v>116</v>
          </cell>
          <cell r="Z1428">
            <v>116</v>
          </cell>
          <cell r="AA1428">
            <v>17</v>
          </cell>
          <cell r="AB1428" t="str">
            <v>Filler</v>
          </cell>
          <cell r="AC1428" t="str">
            <v>UZAIMA UMAIR HILALY</v>
          </cell>
          <cell r="AD1428" t="str">
            <v>4230106640244</v>
          </cell>
          <cell r="AE1428">
            <v>116</v>
          </cell>
          <cell r="AF1428">
            <v>116</v>
          </cell>
          <cell r="AG1428">
            <v>17</v>
          </cell>
          <cell r="AH1428" t="str">
            <v>Filler</v>
          </cell>
          <cell r="AI1428"/>
          <cell r="AJ1428"/>
          <cell r="AK1428">
            <v>0</v>
          </cell>
          <cell r="AL1428">
            <v>0</v>
          </cell>
          <cell r="AM1428">
            <v>0</v>
          </cell>
          <cell r="AN1428"/>
          <cell r="AO1428"/>
          <cell r="AP1428"/>
          <cell r="AQ1428">
            <v>0</v>
          </cell>
          <cell r="AR1428">
            <v>0</v>
          </cell>
          <cell r="AS1428">
            <v>0</v>
          </cell>
          <cell r="AT1428"/>
          <cell r="AU1428" t="str">
            <v>azeems_household@hotmail.com</v>
          </cell>
          <cell r="AV1428"/>
          <cell r="AW1428" t="str">
            <v>03008239666</v>
          </cell>
          <cell r="AX1428" t="e">
            <v>#N/A</v>
          </cell>
          <cell r="AY1428" t="e">
            <v>#N/A</v>
          </cell>
          <cell r="AZ1428" t="e">
            <v>#N/A</v>
          </cell>
          <cell r="BA1428">
            <v>0</v>
          </cell>
        </row>
        <row r="1429">
          <cell r="B1429">
            <v>364060002</v>
          </cell>
          <cell r="C1429" t="str">
            <v>MIRZA (8606)</v>
          </cell>
          <cell r="D1429" t="str">
            <v>SHAMSUDDIN</v>
          </cell>
          <cell r="E1429" t="str">
            <v>401, SADAF PALACE,</v>
          </cell>
          <cell r="F1429" t="str">
            <v>SUPARIWALA STREET,</v>
          </cell>
          <cell r="G1429" t="str">
            <v>GARDEN EAST, KARACHI</v>
          </cell>
          <cell r="H1429"/>
          <cell r="I1429"/>
          <cell r="J1429"/>
          <cell r="K1429">
            <v>523</v>
          </cell>
          <cell r="L1429">
            <v>0</v>
          </cell>
          <cell r="M1429">
            <v>523</v>
          </cell>
          <cell r="N1429">
            <v>523</v>
          </cell>
          <cell r="O1429">
            <v>0</v>
          </cell>
          <cell r="P1429">
            <v>105</v>
          </cell>
          <cell r="Q1429">
            <v>418</v>
          </cell>
          <cell r="R1429" t="str">
            <v>PK90MUCB0000102010386911</v>
          </cell>
          <cell r="S1429" t="str">
            <v>MCB BANK LIMITED</v>
          </cell>
          <cell r="T1429" t="str">
            <v>MIAN BRANCH, I.I. CHUNDRIGAR ROAD, KARACHI</v>
          </cell>
          <cell r="U1429" t="str">
            <v>MIRZA (8606)</v>
          </cell>
          <cell r="V1429" t="str">
            <v>4220104674651</v>
          </cell>
          <cell r="W1429"/>
          <cell r="X1429"/>
          <cell r="Y1429">
            <v>523</v>
          </cell>
          <cell r="Z1429">
            <v>523</v>
          </cell>
          <cell r="AA1429">
            <v>105</v>
          </cell>
          <cell r="AB1429" t="str">
            <v>Non Filler</v>
          </cell>
          <cell r="AC1429"/>
          <cell r="AD1429"/>
          <cell r="AE1429">
            <v>0</v>
          </cell>
          <cell r="AF1429">
            <v>0</v>
          </cell>
          <cell r="AG1429">
            <v>0</v>
          </cell>
          <cell r="AH1429"/>
          <cell r="AI1429"/>
          <cell r="AJ1429"/>
          <cell r="AK1429">
            <v>0</v>
          </cell>
          <cell r="AL1429">
            <v>0</v>
          </cell>
          <cell r="AM1429">
            <v>0</v>
          </cell>
          <cell r="AN1429"/>
          <cell r="AO1429"/>
          <cell r="AP1429"/>
          <cell r="AQ1429">
            <v>0</v>
          </cell>
          <cell r="AR1429">
            <v>0</v>
          </cell>
          <cell r="AS1429">
            <v>0</v>
          </cell>
          <cell r="AT1429"/>
          <cell r="AU1429" t="str">
            <v>mirzashamsuddin@gmail.com</v>
          </cell>
          <cell r="AV1429"/>
          <cell r="AW1429" t="str">
            <v>03002301133</v>
          </cell>
          <cell r="AX1429" t="str">
            <v>-</v>
          </cell>
          <cell r="AY1429" t="e">
            <v>#N/A</v>
          </cell>
          <cell r="AZ1429" t="e">
            <v>#N/A</v>
          </cell>
          <cell r="BA1429">
            <v>418</v>
          </cell>
        </row>
        <row r="1430">
          <cell r="B1430">
            <v>364061935</v>
          </cell>
          <cell r="C1430" t="str">
            <v>SANAULLAH SHAH (8760)</v>
          </cell>
          <cell r="D1430" t="str">
            <v>SULEMAN SHAH</v>
          </cell>
          <cell r="E1430" t="str">
            <v>HOUSE NO.1249, STREET NO.3-G/G,</v>
          </cell>
          <cell r="F1430" t="str">
            <v>3RD ROAD, G-10/4,</v>
          </cell>
          <cell r="G1430" t="str">
            <v>ISLAMABAD</v>
          </cell>
          <cell r="H1430"/>
          <cell r="I1430"/>
          <cell r="J1430"/>
          <cell r="K1430">
            <v>6533</v>
          </cell>
          <cell r="L1430">
            <v>6533</v>
          </cell>
          <cell r="M1430">
            <v>0</v>
          </cell>
          <cell r="N1430">
            <v>6533</v>
          </cell>
          <cell r="O1430">
            <v>1633</v>
          </cell>
          <cell r="P1430">
            <v>980</v>
          </cell>
          <cell r="Q1430">
            <v>3920</v>
          </cell>
          <cell r="R1430" t="str">
            <v>PK12UNIL0112074110166530</v>
          </cell>
          <cell r="S1430" t="str">
            <v>UNITED BANK LIMITED</v>
          </cell>
          <cell r="T1430" t="str">
            <v>BLUE AREA BRANCH, F-6 JINNAH AVENUE, UBL BUILDING. ISLAMABAD</v>
          </cell>
          <cell r="U1430" t="str">
            <v>SANAULLAH SHAH (8760)</v>
          </cell>
          <cell r="V1430" t="str">
            <v>6110187400843</v>
          </cell>
          <cell r="W1430"/>
          <cell r="X1430"/>
          <cell r="Y1430">
            <v>6533</v>
          </cell>
          <cell r="Z1430">
            <v>6533</v>
          </cell>
          <cell r="AA1430">
            <v>980</v>
          </cell>
          <cell r="AB1430" t="str">
            <v>Filler</v>
          </cell>
          <cell r="AC1430"/>
          <cell r="AD1430"/>
          <cell r="AE1430">
            <v>0</v>
          </cell>
          <cell r="AF1430">
            <v>0</v>
          </cell>
          <cell r="AG1430">
            <v>0</v>
          </cell>
          <cell r="AH1430"/>
          <cell r="AI1430"/>
          <cell r="AJ1430"/>
          <cell r="AK1430">
            <v>0</v>
          </cell>
          <cell r="AL1430">
            <v>0</v>
          </cell>
          <cell r="AM1430">
            <v>0</v>
          </cell>
          <cell r="AN1430"/>
          <cell r="AO1430"/>
          <cell r="AP1430"/>
          <cell r="AQ1430">
            <v>0</v>
          </cell>
          <cell r="AR1430">
            <v>0</v>
          </cell>
          <cell r="AS1430">
            <v>0</v>
          </cell>
          <cell r="AT1430"/>
          <cell r="AU1430" t="str">
            <v>sanaullahshah@hotmail.com</v>
          </cell>
          <cell r="AV1430"/>
          <cell r="AW1430" t="str">
            <v>03018580813</v>
          </cell>
          <cell r="AX1430" t="str">
            <v>-</v>
          </cell>
          <cell r="AY1430" t="e">
            <v>#N/A</v>
          </cell>
          <cell r="AZ1430" t="e">
            <v>#N/A</v>
          </cell>
          <cell r="BA1430">
            <v>3920</v>
          </cell>
        </row>
        <row r="1431">
          <cell r="B1431">
            <v>364069417</v>
          </cell>
          <cell r="C1431" t="str">
            <v>MUHAMMAD RAHEEL UMAIR (9466)</v>
          </cell>
          <cell r="D1431" t="str">
            <v>ABDUL QUADIR</v>
          </cell>
          <cell r="E1431" t="str">
            <v>D-12, CRESCENT ARCADE,</v>
          </cell>
          <cell r="F1431" t="str">
            <v>SECTOR 5-K, FLAT NO.7,</v>
          </cell>
          <cell r="G1431" t="str">
            <v>NORTH KARACHI KARACHI</v>
          </cell>
          <cell r="H1431"/>
          <cell r="I1431"/>
          <cell r="J1431"/>
          <cell r="K1431">
            <v>3000</v>
          </cell>
          <cell r="L1431">
            <v>0</v>
          </cell>
          <cell r="M1431">
            <v>3000</v>
          </cell>
          <cell r="N1431">
            <v>3000</v>
          </cell>
          <cell r="O1431">
            <v>0</v>
          </cell>
          <cell r="P1431">
            <v>600</v>
          </cell>
          <cell r="Q1431">
            <v>2400</v>
          </cell>
          <cell r="R1431" t="str">
            <v>PK75HABB0004000027801101</v>
          </cell>
          <cell r="S1431" t="str">
            <v>HABIB BANK LIMITED</v>
          </cell>
          <cell r="T1431" t="str">
            <v>MUSLIM TOWN BRANCH, SECTOR 11-H, NORTH KARACHI, KARACHI.</v>
          </cell>
          <cell r="U1431" t="str">
            <v>MUHAMMAD RAHEEL UMAIR (9466)</v>
          </cell>
          <cell r="V1431" t="str">
            <v>4210117682499</v>
          </cell>
          <cell r="W1431"/>
          <cell r="X1431"/>
          <cell r="Y1431">
            <v>1500</v>
          </cell>
          <cell r="Z1431">
            <v>1500</v>
          </cell>
          <cell r="AA1431">
            <v>300</v>
          </cell>
          <cell r="AB1431" t="str">
            <v>Non Filler</v>
          </cell>
          <cell r="AC1431" t="str">
            <v>RUKHSHINDA TAHSEEN</v>
          </cell>
          <cell r="AD1431" t="str">
            <v>4210115443252</v>
          </cell>
          <cell r="AE1431">
            <v>1500</v>
          </cell>
          <cell r="AF1431">
            <v>1500</v>
          </cell>
          <cell r="AG1431">
            <v>300</v>
          </cell>
          <cell r="AH1431" t="str">
            <v>Non Filler</v>
          </cell>
          <cell r="AI1431"/>
          <cell r="AJ1431"/>
          <cell r="AK1431">
            <v>0</v>
          </cell>
          <cell r="AL1431">
            <v>0</v>
          </cell>
          <cell r="AM1431">
            <v>0</v>
          </cell>
          <cell r="AN1431"/>
          <cell r="AO1431"/>
          <cell r="AP1431"/>
          <cell r="AQ1431">
            <v>0</v>
          </cell>
          <cell r="AR1431">
            <v>0</v>
          </cell>
          <cell r="AS1431">
            <v>0</v>
          </cell>
          <cell r="AT1431"/>
          <cell r="AU1431" t="str">
            <v>raheelumair@hotmail.com</v>
          </cell>
          <cell r="AV1431"/>
          <cell r="AW1431" t="str">
            <v>03022867993</v>
          </cell>
          <cell r="AX1431" t="str">
            <v>-</v>
          </cell>
          <cell r="AY1431" t="e">
            <v>#N/A</v>
          </cell>
          <cell r="AZ1431" t="e">
            <v>#N/A</v>
          </cell>
          <cell r="BA1431">
            <v>2400</v>
          </cell>
        </row>
        <row r="1432">
          <cell r="B1432">
            <v>364070555</v>
          </cell>
          <cell r="C1432" t="str">
            <v>NARJAN LAL (9582)</v>
          </cell>
          <cell r="D1432" t="str">
            <v>DOULAT RAM</v>
          </cell>
          <cell r="E1432" t="str">
            <v>OFFICE# 1108, MUHAMMADI</v>
          </cell>
          <cell r="F1432" t="str">
            <v>TRADE TOWER, NEW CHALLI.</v>
          </cell>
          <cell r="G1432" t="str">
            <v>KARACHI</v>
          </cell>
          <cell r="H1432"/>
          <cell r="I1432"/>
          <cell r="J1432"/>
          <cell r="K1432">
            <v>43</v>
          </cell>
          <cell r="L1432">
            <v>0</v>
          </cell>
          <cell r="M1432">
            <v>43</v>
          </cell>
          <cell r="N1432">
            <v>43</v>
          </cell>
          <cell r="O1432">
            <v>0</v>
          </cell>
          <cell r="P1432">
            <v>6</v>
          </cell>
          <cell r="Q1432">
            <v>37</v>
          </cell>
          <cell r="R1432" t="str">
            <v>PK41MPBL0113257140161931</v>
          </cell>
          <cell r="S1432" t="str">
            <v>HABIB METROPOLITAN BANK LIMITED</v>
          </cell>
          <cell r="T1432" t="str">
            <v>PAPER MARKET BRANCH, PLOT # 7, SR-6, ALTAF HUSSAIN ROAD, NEW CHALLI, KARACHI.</v>
          </cell>
          <cell r="U1432" t="str">
            <v>NARJAN LAL (9582)</v>
          </cell>
          <cell r="V1432" t="str">
            <v>4320118598149</v>
          </cell>
          <cell r="W1432"/>
          <cell r="X1432"/>
          <cell r="Y1432">
            <v>22</v>
          </cell>
          <cell r="Z1432">
            <v>22</v>
          </cell>
          <cell r="AA1432">
            <v>3</v>
          </cell>
          <cell r="AB1432" t="str">
            <v>Filler</v>
          </cell>
          <cell r="AC1432" t="str">
            <v>DARSHAN LAL</v>
          </cell>
          <cell r="AD1432" t="str">
            <v>4320118677749</v>
          </cell>
          <cell r="AE1432">
            <v>21</v>
          </cell>
          <cell r="AF1432">
            <v>21</v>
          </cell>
          <cell r="AG1432">
            <v>3</v>
          </cell>
          <cell r="AH1432" t="str">
            <v>Filler</v>
          </cell>
          <cell r="AI1432"/>
          <cell r="AJ1432"/>
          <cell r="AK1432">
            <v>0</v>
          </cell>
          <cell r="AL1432">
            <v>0</v>
          </cell>
          <cell r="AM1432">
            <v>0</v>
          </cell>
          <cell r="AN1432"/>
          <cell r="AO1432"/>
          <cell r="AP1432"/>
          <cell r="AQ1432">
            <v>0</v>
          </cell>
          <cell r="AR1432">
            <v>0</v>
          </cell>
          <cell r="AS1432">
            <v>0</v>
          </cell>
          <cell r="AT1432"/>
          <cell r="AU1432" t="str">
            <v>narjanlal@yahoo.co.in</v>
          </cell>
          <cell r="AV1432"/>
          <cell r="AW1432" t="str">
            <v>03062173236</v>
          </cell>
          <cell r="AX1432" t="str">
            <v>-</v>
          </cell>
          <cell r="AY1432" t="e">
            <v>#N/A</v>
          </cell>
          <cell r="AZ1432" t="e">
            <v>#N/A</v>
          </cell>
          <cell r="BA1432">
            <v>37</v>
          </cell>
        </row>
        <row r="1433">
          <cell r="B1433">
            <v>364072783</v>
          </cell>
          <cell r="C1433" t="str">
            <v>MUHAMMAD SHAHID (9793)</v>
          </cell>
          <cell r="D1433" t="str">
            <v>ABUBAKER</v>
          </cell>
          <cell r="E1433" t="str">
            <v>R-200, 2ND FLOOR,</v>
          </cell>
          <cell r="F1433" t="str">
            <v>F.B.AREA BLOCK 3</v>
          </cell>
          <cell r="G1433" t="str">
            <v>KARACHI</v>
          </cell>
          <cell r="K1433">
            <v>4000</v>
          </cell>
          <cell r="L1433">
            <v>0</v>
          </cell>
          <cell r="M1433">
            <v>4000</v>
          </cell>
          <cell r="N1433">
            <v>4000</v>
          </cell>
          <cell r="O1433">
            <v>0</v>
          </cell>
          <cell r="P1433">
            <v>600</v>
          </cell>
          <cell r="Q1433">
            <v>3400</v>
          </cell>
          <cell r="R1433" t="str">
            <v>012803600000237</v>
          </cell>
          <cell r="S1433" t="str">
            <v>MEEZAN BANK LTD</v>
          </cell>
          <cell r="T1433" t="str">
            <v>HUSSAINABAD BRANCH, KARACHI</v>
          </cell>
          <cell r="U1433" t="str">
            <v>MUHAMMAD SHAHID (9793)</v>
          </cell>
          <cell r="V1433" t="str">
            <v>4210150646707</v>
          </cell>
          <cell r="W1433" t="str">
            <v>24269549</v>
          </cell>
          <cell r="Y1433">
            <v>4000</v>
          </cell>
          <cell r="Z1433">
            <v>4000</v>
          </cell>
          <cell r="AA1433">
            <v>600</v>
          </cell>
          <cell r="AB1433" t="str">
            <v>Filler</v>
          </cell>
          <cell r="AE1433">
            <v>0</v>
          </cell>
          <cell r="AF1433">
            <v>0</v>
          </cell>
          <cell r="AG1433">
            <v>0</v>
          </cell>
          <cell r="AK1433">
            <v>0</v>
          </cell>
          <cell r="AL1433">
            <v>0</v>
          </cell>
          <cell r="AM1433">
            <v>0</v>
          </cell>
          <cell r="AQ1433">
            <v>0</v>
          </cell>
          <cell r="AR1433">
            <v>0</v>
          </cell>
          <cell r="AS1433">
            <v>0</v>
          </cell>
          <cell r="AU1433" t="str">
            <v>n_shahid19@yahoo.com</v>
          </cell>
          <cell r="AW1433" t="str">
            <v>03343218081</v>
          </cell>
          <cell r="AX1433" t="str">
            <v>Proper account # required</v>
          </cell>
          <cell r="AY1433" t="str">
            <v>-</v>
          </cell>
          <cell r="AZ1433" t="str">
            <v>MUHAMMAD SHAHID (9793)</v>
          </cell>
          <cell r="BA1433">
            <v>3400</v>
          </cell>
        </row>
        <row r="1434">
          <cell r="B1434">
            <v>364073583</v>
          </cell>
          <cell r="C1434" t="str">
            <v>MIAN IMRAN SAEED (9889)</v>
          </cell>
          <cell r="D1434" t="str">
            <v>MIAN MOHAMMAD SAEED</v>
          </cell>
          <cell r="E1434" t="str">
            <v>APPARTMENT C-19, BLOCK A,</v>
          </cell>
          <cell r="F1434" t="str">
            <v>RANGER`S COMPLEX, NORTH NAZIMABAD,</v>
          </cell>
          <cell r="G1434" t="str">
            <v>BLOCK-A KARACHI</v>
          </cell>
          <cell r="K1434">
            <v>1095</v>
          </cell>
          <cell r="L1434">
            <v>0</v>
          </cell>
          <cell r="M1434">
            <v>1095</v>
          </cell>
          <cell r="N1434">
            <v>1095</v>
          </cell>
          <cell r="O1434">
            <v>0</v>
          </cell>
          <cell r="P1434">
            <v>164</v>
          </cell>
          <cell r="Q1434">
            <v>931</v>
          </cell>
          <cell r="R1434" t="str">
            <v>PK87MEZN0001030100022433</v>
          </cell>
          <cell r="S1434" t="str">
            <v>MEEZAN BANK LIMITED</v>
          </cell>
          <cell r="T1434" t="str">
            <v>FTC BRANCH, SHAHRAH-E-FAISAL. KARACHI</v>
          </cell>
          <cell r="U1434" t="str">
            <v>MIAN IMRAN SAEED (9889)</v>
          </cell>
          <cell r="V1434" t="str">
            <v>3420176560949</v>
          </cell>
          <cell r="W1434" t="str">
            <v>11373750</v>
          </cell>
          <cell r="Y1434">
            <v>1095</v>
          </cell>
          <cell r="Z1434">
            <v>1095</v>
          </cell>
          <cell r="AA1434">
            <v>164</v>
          </cell>
          <cell r="AB1434" t="str">
            <v>Filler</v>
          </cell>
          <cell r="AE1434">
            <v>0</v>
          </cell>
          <cell r="AF1434">
            <v>0</v>
          </cell>
          <cell r="AG1434">
            <v>0</v>
          </cell>
          <cell r="AK1434">
            <v>0</v>
          </cell>
          <cell r="AL1434">
            <v>0</v>
          </cell>
          <cell r="AM1434">
            <v>0</v>
          </cell>
          <cell r="AQ1434">
            <v>0</v>
          </cell>
          <cell r="AR1434">
            <v>0</v>
          </cell>
          <cell r="AS1434">
            <v>0</v>
          </cell>
          <cell r="AU1434" t="str">
            <v>imaah1980@gmail.com</v>
          </cell>
          <cell r="AW1434" t="str">
            <v>03458224521</v>
          </cell>
          <cell r="AX1434" t="str">
            <v>-</v>
          </cell>
          <cell r="AY1434" t="e">
            <v>#N/A</v>
          </cell>
          <cell r="AZ1434" t="e">
            <v>#N/A</v>
          </cell>
          <cell r="BA1434">
            <v>931</v>
          </cell>
        </row>
        <row r="1435">
          <cell r="B1435">
            <v>364094217</v>
          </cell>
          <cell r="C1435" t="str">
            <v>WAHEED SOHAIL</v>
          </cell>
          <cell r="D1435" t="str">
            <v>ABDUL HAMEED</v>
          </cell>
          <cell r="E1435" t="str">
            <v>HOUSE # B-26,</v>
          </cell>
          <cell r="F1435" t="str">
            <v>KAPCO COLONY,</v>
          </cell>
          <cell r="G1435" t="str">
            <v>KOT ADDU</v>
          </cell>
          <cell r="K1435">
            <v>14665</v>
          </cell>
          <cell r="L1435">
            <v>0</v>
          </cell>
          <cell r="M1435">
            <v>14665</v>
          </cell>
          <cell r="N1435">
            <v>14665</v>
          </cell>
          <cell r="O1435">
            <v>0</v>
          </cell>
          <cell r="P1435">
            <v>2200</v>
          </cell>
          <cell r="Q1435">
            <v>12465</v>
          </cell>
          <cell r="R1435" t="str">
            <v>PK03HABB0004770002475901</v>
          </cell>
          <cell r="S1435" t="str">
            <v>HABIB BANK LIMITED</v>
          </cell>
          <cell r="T1435" t="str">
            <v>GTPS BRANCH, MOUZA HALA, G. T. ROAD, KOT ADDU</v>
          </cell>
          <cell r="U1435" t="str">
            <v>WAHEED SOHAIL</v>
          </cell>
          <cell r="V1435" t="str">
            <v>3230362939917</v>
          </cell>
          <cell r="W1435" t="str">
            <v>01140434</v>
          </cell>
          <cell r="Y1435">
            <v>14665</v>
          </cell>
          <cell r="Z1435">
            <v>14665</v>
          </cell>
          <cell r="AA1435">
            <v>2200</v>
          </cell>
          <cell r="AB1435" t="str">
            <v>Filler</v>
          </cell>
          <cell r="AE1435">
            <v>0</v>
          </cell>
          <cell r="AF1435">
            <v>0</v>
          </cell>
          <cell r="AG1435">
            <v>0</v>
          </cell>
          <cell r="AK1435">
            <v>0</v>
          </cell>
          <cell r="AL1435">
            <v>0</v>
          </cell>
          <cell r="AM1435">
            <v>0</v>
          </cell>
          <cell r="AQ1435">
            <v>0</v>
          </cell>
          <cell r="AR1435">
            <v>0</v>
          </cell>
          <cell r="AS1435">
            <v>0</v>
          </cell>
          <cell r="AU1435" t="str">
            <v>wahsoh@gmail.com</v>
          </cell>
          <cell r="AW1435" t="str">
            <v>03008746603</v>
          </cell>
          <cell r="AX1435" t="str">
            <v>-</v>
          </cell>
          <cell r="AY1435" t="e">
            <v>#N/A</v>
          </cell>
          <cell r="AZ1435" t="e">
            <v>#N/A</v>
          </cell>
          <cell r="BA1435">
            <v>12465</v>
          </cell>
        </row>
        <row r="1436">
          <cell r="B1436">
            <v>364095461</v>
          </cell>
          <cell r="C1436" t="str">
            <v>HAIDER ALI ANJUM</v>
          </cell>
          <cell r="D1436" t="str">
            <v>SAFDAR ALI ANJUM CHAUDHRY</v>
          </cell>
          <cell r="E1436" t="str">
            <v>R-S-10, GREEN PARK CITY,</v>
          </cell>
          <cell r="F1436" t="str">
            <v>QUIDABAD, POST CODE-75120</v>
          </cell>
          <cell r="G1436" t="str">
            <v>KARACHI</v>
          </cell>
          <cell r="H1436"/>
          <cell r="I1436"/>
          <cell r="J1436"/>
          <cell r="K1436">
            <v>1</v>
          </cell>
          <cell r="L1436">
            <v>0</v>
          </cell>
          <cell r="M1436">
            <v>1</v>
          </cell>
          <cell r="N1436">
            <v>1</v>
          </cell>
          <cell r="O1436">
            <v>0</v>
          </cell>
          <cell r="P1436">
            <v>0</v>
          </cell>
          <cell r="Q1436">
            <v>1</v>
          </cell>
          <cell r="R1436" t="str">
            <v>PK85BAHL1119009500242501</v>
          </cell>
          <cell r="S1436" t="str">
            <v>BANK AL HABIB LIMITED</v>
          </cell>
          <cell r="T1436" t="str">
            <v>GULSHAN-E-JAMAL BR,PL#FL-16,SURVEY#40/11 PROJECT-2,PAK RAILWAY C.H.S,KARACHI.</v>
          </cell>
          <cell r="U1436" t="str">
            <v>HAIDER ALI ANJUM</v>
          </cell>
          <cell r="V1436" t="str">
            <v>4250116861639</v>
          </cell>
          <cell r="W1436"/>
          <cell r="X1436"/>
          <cell r="Y1436">
            <v>1</v>
          </cell>
          <cell r="Z1436">
            <v>1</v>
          </cell>
          <cell r="AA1436">
            <v>0</v>
          </cell>
          <cell r="AB1436" t="str">
            <v>Filler</v>
          </cell>
          <cell r="AC1436" t="str">
            <v>CHAUDHRY SARDAR MUHAMMAD</v>
          </cell>
          <cell r="AD1436" t="str">
            <v>3120590435315</v>
          </cell>
          <cell r="AE1436">
            <v>0</v>
          </cell>
          <cell r="AF1436">
            <v>0</v>
          </cell>
          <cell r="AG1436">
            <v>0</v>
          </cell>
          <cell r="AH1436" t="str">
            <v>Non Filler</v>
          </cell>
          <cell r="AI1436" t="str">
            <v>SHERAZ AHMED</v>
          </cell>
          <cell r="AJ1436" t="str">
            <v>3130271676157</v>
          </cell>
          <cell r="AK1436">
            <v>0</v>
          </cell>
          <cell r="AL1436">
            <v>0</v>
          </cell>
          <cell r="AM1436">
            <v>0</v>
          </cell>
          <cell r="AN1436" t="str">
            <v>Non Filler</v>
          </cell>
          <cell r="AO1436" t="str">
            <v>MUSADDAQ HUSSAIN</v>
          </cell>
          <cell r="AP1436" t="str">
            <v>3130478613605</v>
          </cell>
          <cell r="AQ1436">
            <v>0</v>
          </cell>
          <cell r="AR1436">
            <v>0</v>
          </cell>
          <cell r="AS1436">
            <v>0</v>
          </cell>
          <cell r="AT1436" t="str">
            <v>Non Filler</v>
          </cell>
          <cell r="AU1436" t="str">
            <v>anjumfamily.h.a@gmail.com</v>
          </cell>
          <cell r="AV1436"/>
          <cell r="AW1436" t="str">
            <v>03332114455</v>
          </cell>
          <cell r="AX1436" t="str">
            <v>-</v>
          </cell>
          <cell r="AY1436" t="e">
            <v>#N/A</v>
          </cell>
          <cell r="AZ1436" t="e">
            <v>#N/A</v>
          </cell>
          <cell r="BA1436">
            <v>1</v>
          </cell>
        </row>
        <row r="1437">
          <cell r="B1437">
            <v>364096881</v>
          </cell>
          <cell r="C1437" t="str">
            <v>MUHAMMAD TAYYAB</v>
          </cell>
          <cell r="D1437" t="str">
            <v>ABDUL QAYYUM</v>
          </cell>
          <cell r="E1437" t="str">
            <v>HOUSE # 172-A,</v>
          </cell>
          <cell r="F1437" t="str">
            <v>MUHAMMADI CHOWK,</v>
          </cell>
          <cell r="G1437" t="str">
            <v>SAMANABAD, FAISALABAD</v>
          </cell>
          <cell r="H1437"/>
          <cell r="I1437"/>
          <cell r="J1437"/>
          <cell r="K1437">
            <v>772</v>
          </cell>
          <cell r="L1437">
            <v>0</v>
          </cell>
          <cell r="M1437">
            <v>772</v>
          </cell>
          <cell r="N1437">
            <v>772</v>
          </cell>
          <cell r="O1437">
            <v>0</v>
          </cell>
          <cell r="P1437">
            <v>154</v>
          </cell>
          <cell r="Q1437">
            <v>618</v>
          </cell>
          <cell r="R1437" t="str">
            <v>010401010619</v>
          </cell>
          <cell r="S1437" t="str">
            <v>BANK ALFALAH LIMITED</v>
          </cell>
          <cell r="T1437" t="str">
            <v>MUNAWARA ROAD BRANCH, FAISALABAD</v>
          </cell>
          <cell r="U1437" t="str">
            <v>MUHAMMAD TAYYAB</v>
          </cell>
          <cell r="V1437" t="str">
            <v>3310025740027</v>
          </cell>
          <cell r="W1437"/>
          <cell r="X1437"/>
          <cell r="Y1437">
            <v>772</v>
          </cell>
          <cell r="Z1437">
            <v>772</v>
          </cell>
          <cell r="AA1437">
            <v>154</v>
          </cell>
          <cell r="AB1437" t="str">
            <v>Non Filler</v>
          </cell>
          <cell r="AC1437"/>
          <cell r="AD1437"/>
          <cell r="AE1437">
            <v>0</v>
          </cell>
          <cell r="AF1437">
            <v>0</v>
          </cell>
          <cell r="AG1437">
            <v>0</v>
          </cell>
          <cell r="AH1437"/>
          <cell r="AI1437"/>
          <cell r="AJ1437"/>
          <cell r="AK1437">
            <v>0</v>
          </cell>
          <cell r="AL1437">
            <v>0</v>
          </cell>
          <cell r="AM1437">
            <v>0</v>
          </cell>
          <cell r="AN1437"/>
          <cell r="AO1437"/>
          <cell r="AP1437"/>
          <cell r="AQ1437">
            <v>0</v>
          </cell>
          <cell r="AR1437">
            <v>0</v>
          </cell>
          <cell r="AS1437">
            <v>0</v>
          </cell>
          <cell r="AT1437"/>
          <cell r="AU1437" t="str">
            <v>tayyab01@msn.com</v>
          </cell>
          <cell r="AV1437"/>
          <cell r="AW1437" t="str">
            <v>03222666574</v>
          </cell>
          <cell r="AX1437" t="str">
            <v>-</v>
          </cell>
          <cell r="AY1437" t="e">
            <v>#N/A</v>
          </cell>
          <cell r="AZ1437" t="e">
            <v>#N/A</v>
          </cell>
          <cell r="BA1437">
            <v>618</v>
          </cell>
        </row>
        <row r="1438">
          <cell r="B1438">
            <v>364100840</v>
          </cell>
          <cell r="C1438" t="str">
            <v>MUHAMMAD TARIQ MIRZA</v>
          </cell>
          <cell r="D1438" t="str">
            <v>MUHAMMAD ISMAIL MIRZA</v>
          </cell>
          <cell r="E1438" t="str">
            <v>3-MOHSIN BUILDING,</v>
          </cell>
          <cell r="F1438" t="str">
            <v>DR. ZIAUDDIN ROAD,</v>
          </cell>
          <cell r="G1438" t="str">
            <v>BICYCLE MARKET KARACHI</v>
          </cell>
          <cell r="K1438">
            <v>523</v>
          </cell>
          <cell r="L1438">
            <v>523</v>
          </cell>
          <cell r="M1438">
            <v>0</v>
          </cell>
          <cell r="N1438">
            <v>523</v>
          </cell>
          <cell r="O1438">
            <v>131</v>
          </cell>
          <cell r="P1438">
            <v>78</v>
          </cell>
          <cell r="Q1438">
            <v>314</v>
          </cell>
          <cell r="R1438" t="str">
            <v>PK02MEZN0001040101869533</v>
          </cell>
          <cell r="S1438" t="str">
            <v>MEEZAN BANK LIMITED</v>
          </cell>
          <cell r="T1438" t="str">
            <v>GULSHAN-E-IQBAL BRANCH,B-41,BLOCK# 13-A, KDA,SCHEME-24,UNIVERSITY ROAD. KARACHI</v>
          </cell>
          <cell r="U1438" t="str">
            <v>MUHAMMAD TARIQ MIRZA</v>
          </cell>
          <cell r="V1438" t="str">
            <v>4230111121987</v>
          </cell>
          <cell r="Y1438">
            <v>523</v>
          </cell>
          <cell r="Z1438">
            <v>523</v>
          </cell>
          <cell r="AA1438">
            <v>78</v>
          </cell>
          <cell r="AB1438" t="str">
            <v>Filler</v>
          </cell>
          <cell r="AE1438">
            <v>0</v>
          </cell>
          <cell r="AF1438">
            <v>0</v>
          </cell>
          <cell r="AG1438">
            <v>0</v>
          </cell>
          <cell r="AK1438">
            <v>0</v>
          </cell>
          <cell r="AL1438">
            <v>0</v>
          </cell>
          <cell r="AM1438">
            <v>0</v>
          </cell>
          <cell r="AQ1438">
            <v>0</v>
          </cell>
          <cell r="AR1438">
            <v>0</v>
          </cell>
          <cell r="AS1438">
            <v>0</v>
          </cell>
          <cell r="AU1438" t="str">
            <v>tariqmirza04@gmail.com</v>
          </cell>
          <cell r="AW1438" t="str">
            <v>03341228830</v>
          </cell>
          <cell r="AX1438" t="str">
            <v>-</v>
          </cell>
          <cell r="AY1438" t="e">
            <v>#N/A</v>
          </cell>
          <cell r="AZ1438" t="e">
            <v>#N/A</v>
          </cell>
          <cell r="BA1438">
            <v>314</v>
          </cell>
        </row>
        <row r="1439">
          <cell r="B1439">
            <v>364104412</v>
          </cell>
          <cell r="C1439" t="str">
            <v>ASIF ALI</v>
          </cell>
          <cell r="D1439" t="str">
            <v>HAMZA KHAN</v>
          </cell>
          <cell r="E1439" t="str">
            <v>FLAT # 203, 2ND FLOOR, FLAC ARCADE,</v>
          </cell>
          <cell r="F1439" t="str">
            <v>NEAR OMI HOSPITAL &amp; IBA, JS BANK,</v>
          </cell>
          <cell r="G1439" t="str">
            <v>M.A JINNAH ROAD, KARACHI</v>
          </cell>
          <cell r="H1439"/>
          <cell r="I1439"/>
          <cell r="J1439"/>
          <cell r="K1439">
            <v>14</v>
          </cell>
          <cell r="L1439">
            <v>0</v>
          </cell>
          <cell r="M1439">
            <v>14</v>
          </cell>
          <cell r="N1439">
            <v>14</v>
          </cell>
          <cell r="O1439">
            <v>0</v>
          </cell>
          <cell r="P1439">
            <v>3</v>
          </cell>
          <cell r="Q1439">
            <v>11</v>
          </cell>
          <cell r="R1439" t="str">
            <v>PK38BKIP0101900062540201</v>
          </cell>
          <cell r="S1439" t="str">
            <v>BANKISLAMI PAKISTAN LIMITED</v>
          </cell>
          <cell r="T1439" t="str">
            <v>STOCK EXCHANGE BRANCH, KARACHI</v>
          </cell>
          <cell r="U1439" t="str">
            <v>ASIF ALI</v>
          </cell>
          <cell r="V1439" t="str">
            <v>4540249179471</v>
          </cell>
          <cell r="W1439" t="str">
            <v>37818546</v>
          </cell>
          <cell r="X1439"/>
          <cell r="Y1439">
            <v>14</v>
          </cell>
          <cell r="Z1439">
            <v>14</v>
          </cell>
          <cell r="AA1439">
            <v>3</v>
          </cell>
          <cell r="AB1439" t="str">
            <v>Non Filler</v>
          </cell>
          <cell r="AC1439"/>
          <cell r="AD1439"/>
          <cell r="AE1439">
            <v>0</v>
          </cell>
          <cell r="AF1439">
            <v>0</v>
          </cell>
          <cell r="AG1439">
            <v>0</v>
          </cell>
          <cell r="AH1439"/>
          <cell r="AI1439"/>
          <cell r="AJ1439"/>
          <cell r="AK1439">
            <v>0</v>
          </cell>
          <cell r="AL1439">
            <v>0</v>
          </cell>
          <cell r="AM1439">
            <v>0</v>
          </cell>
          <cell r="AN1439"/>
          <cell r="AO1439"/>
          <cell r="AP1439"/>
          <cell r="AQ1439">
            <v>0</v>
          </cell>
          <cell r="AR1439">
            <v>0</v>
          </cell>
          <cell r="AS1439">
            <v>0</v>
          </cell>
          <cell r="AT1439"/>
          <cell r="AU1439" t="str">
            <v>helloasif@yahoo.com</v>
          </cell>
          <cell r="AV1439"/>
          <cell r="AW1439" t="str">
            <v>03333711343</v>
          </cell>
          <cell r="AX1439" t="str">
            <v>Timeout (host bank not responding)</v>
          </cell>
          <cell r="AY1439" t="e">
            <v>#N/A</v>
          </cell>
          <cell r="AZ1439" t="e">
            <v>#N/A</v>
          </cell>
          <cell r="BA1439">
            <v>0</v>
          </cell>
        </row>
        <row r="1440">
          <cell r="B1440">
            <v>364108090</v>
          </cell>
          <cell r="C1440" t="str">
            <v>ZAHID NAWAZ CHAUDHRY</v>
          </cell>
          <cell r="D1440" t="str">
            <v>CHAUDHRY MUHAMMAD NAWAZ</v>
          </cell>
          <cell r="E1440" t="str">
            <v>HOUSE NO. 461-XX, STREET NO.27,</v>
          </cell>
          <cell r="F1440" t="str">
            <v>PHASE-3, D.H.A.,</v>
          </cell>
          <cell r="G1440" t="str">
            <v>LAHORE</v>
          </cell>
          <cell r="K1440">
            <v>523</v>
          </cell>
          <cell r="L1440">
            <v>0</v>
          </cell>
          <cell r="M1440">
            <v>523</v>
          </cell>
          <cell r="N1440">
            <v>523</v>
          </cell>
          <cell r="O1440">
            <v>0</v>
          </cell>
          <cell r="P1440">
            <v>78</v>
          </cell>
          <cell r="Q1440">
            <v>445</v>
          </cell>
          <cell r="R1440" t="str">
            <v>PK67HABB0005520010909201</v>
          </cell>
          <cell r="S1440" t="str">
            <v>HABIB BANK LIMITED</v>
          </cell>
          <cell r="T1440" t="str">
            <v>WAPDA HOUSE BRANCH, THE MALL, LAHORE.</v>
          </cell>
          <cell r="U1440" t="str">
            <v>ZAHID NAWAZ CHAUDHRY</v>
          </cell>
          <cell r="V1440" t="str">
            <v>3130421112583</v>
          </cell>
          <cell r="Y1440">
            <v>523</v>
          </cell>
          <cell r="Z1440">
            <v>523</v>
          </cell>
          <cell r="AA1440">
            <v>78</v>
          </cell>
          <cell r="AB1440" t="str">
            <v>Filler</v>
          </cell>
          <cell r="AE1440">
            <v>0</v>
          </cell>
          <cell r="AF1440">
            <v>0</v>
          </cell>
          <cell r="AG1440">
            <v>0</v>
          </cell>
          <cell r="AK1440">
            <v>0</v>
          </cell>
          <cell r="AL1440">
            <v>0</v>
          </cell>
          <cell r="AM1440">
            <v>0</v>
          </cell>
          <cell r="AQ1440">
            <v>0</v>
          </cell>
          <cell r="AR1440">
            <v>0</v>
          </cell>
          <cell r="AS1440">
            <v>0</v>
          </cell>
          <cell r="AU1440" t="str">
            <v>zahid1ch@gmail.com</v>
          </cell>
          <cell r="AW1440" t="str">
            <v>03008186271</v>
          </cell>
          <cell r="AX1440" t="str">
            <v>-</v>
          </cell>
          <cell r="AY1440" t="e">
            <v>#N/A</v>
          </cell>
          <cell r="AZ1440" t="e">
            <v>#N/A</v>
          </cell>
          <cell r="BA1440">
            <v>445</v>
          </cell>
        </row>
        <row r="1441">
          <cell r="B1441">
            <v>364108850</v>
          </cell>
          <cell r="C1441" t="str">
            <v>SHAHID NASEER</v>
          </cell>
          <cell r="D1441" t="str">
            <v>NASEER KHAN</v>
          </cell>
          <cell r="E1441" t="str">
            <v>FLAT # B-66, 2ND FLOOR, SHERTON HEIGHTS,</v>
          </cell>
          <cell r="F1441" t="str">
            <v>PLOT # FL-1, SEC#14/A, METROVILL-3, ABUL</v>
          </cell>
          <cell r="G1441" t="str">
            <v>HASSAN ISPHANI ROAD KARACHI</v>
          </cell>
          <cell r="H1441"/>
          <cell r="I1441"/>
          <cell r="J1441"/>
          <cell r="K1441">
            <v>1000</v>
          </cell>
          <cell r="L1441">
            <v>0</v>
          </cell>
          <cell r="M1441">
            <v>1000</v>
          </cell>
          <cell r="N1441">
            <v>1000</v>
          </cell>
          <cell r="O1441">
            <v>0</v>
          </cell>
          <cell r="P1441">
            <v>175</v>
          </cell>
          <cell r="Q1441">
            <v>825</v>
          </cell>
          <cell r="R1441" t="str">
            <v>PK04NBPA1035003103852901</v>
          </cell>
          <cell r="S1441" t="str">
            <v>NATIONAL BANK OF PAKISTAN</v>
          </cell>
          <cell r="T1441" t="str">
            <v>SHARIFABAD BRANCH. KARACHI</v>
          </cell>
          <cell r="U1441" t="str">
            <v>SHAHID NASEER</v>
          </cell>
          <cell r="V1441" t="str">
            <v>4210116082765</v>
          </cell>
          <cell r="W1441" t="str">
            <v>05486726</v>
          </cell>
          <cell r="X1441"/>
          <cell r="Y1441">
            <v>500</v>
          </cell>
          <cell r="Z1441">
            <v>500</v>
          </cell>
          <cell r="AA1441">
            <v>75</v>
          </cell>
          <cell r="AB1441" t="str">
            <v>Filler</v>
          </cell>
          <cell r="AC1441" t="str">
            <v>HAJRA SHAHID</v>
          </cell>
          <cell r="AD1441" t="str">
            <v>4210176789626</v>
          </cell>
          <cell r="AE1441">
            <v>500</v>
          </cell>
          <cell r="AF1441">
            <v>500</v>
          </cell>
          <cell r="AG1441">
            <v>100</v>
          </cell>
          <cell r="AH1441" t="str">
            <v>Non Filler</v>
          </cell>
          <cell r="AI1441"/>
          <cell r="AJ1441"/>
          <cell r="AK1441">
            <v>0</v>
          </cell>
          <cell r="AL1441">
            <v>0</v>
          </cell>
          <cell r="AM1441">
            <v>0</v>
          </cell>
          <cell r="AN1441"/>
          <cell r="AO1441"/>
          <cell r="AP1441"/>
          <cell r="AQ1441">
            <v>0</v>
          </cell>
          <cell r="AR1441">
            <v>0</v>
          </cell>
          <cell r="AS1441">
            <v>0</v>
          </cell>
          <cell r="AT1441"/>
          <cell r="AU1441" t="str">
            <v>shahidnaseer2563@gmail.com</v>
          </cell>
          <cell r="AV1441"/>
          <cell r="AW1441" t="str">
            <v>03002837273</v>
          </cell>
          <cell r="AX1441" t="str">
            <v>-</v>
          </cell>
          <cell r="AY1441" t="e">
            <v>#N/A</v>
          </cell>
          <cell r="AZ1441" t="e">
            <v>#N/A</v>
          </cell>
          <cell r="BA1441">
            <v>825</v>
          </cell>
        </row>
        <row r="1442">
          <cell r="B1442">
            <v>364110179</v>
          </cell>
          <cell r="C1442" t="str">
            <v>MUHAMMAD MUNAF</v>
          </cell>
          <cell r="D1442" t="str">
            <v>ABAALI</v>
          </cell>
          <cell r="E1442" t="str">
            <v>1ST FLOOR, FLAT NO.1, AL-NOOR PLAZA,</v>
          </cell>
          <cell r="F1442" t="str">
            <v>SOLDIER BAZAR NO.2, OPPOSITE. NAGORI</v>
          </cell>
          <cell r="G1442" t="str">
            <v>HOSPITAL KARACHI</v>
          </cell>
          <cell r="H1442"/>
          <cell r="I1442"/>
          <cell r="J1442"/>
          <cell r="K1442">
            <v>222</v>
          </cell>
          <cell r="L1442">
            <v>0</v>
          </cell>
          <cell r="M1442">
            <v>222</v>
          </cell>
          <cell r="N1442">
            <v>222</v>
          </cell>
          <cell r="O1442">
            <v>0</v>
          </cell>
          <cell r="P1442">
            <v>34</v>
          </cell>
          <cell r="Q1442">
            <v>188</v>
          </cell>
          <cell r="R1442" t="str">
            <v>PK36MUCB0089402010037807</v>
          </cell>
          <cell r="S1442" t="str">
            <v>MCB BANK LIMITED</v>
          </cell>
          <cell r="T1442" t="str">
            <v>WEST WHARF ROAD BRANCH. KARACHI</v>
          </cell>
          <cell r="U1442" t="str">
            <v>MUHAMMAD MUNAF</v>
          </cell>
          <cell r="V1442" t="str">
            <v>4230108095767</v>
          </cell>
          <cell r="W1442"/>
          <cell r="X1442"/>
          <cell r="Y1442">
            <v>111</v>
          </cell>
          <cell r="Z1442">
            <v>111</v>
          </cell>
          <cell r="AA1442">
            <v>17</v>
          </cell>
          <cell r="AB1442" t="str">
            <v>Filler</v>
          </cell>
          <cell r="AC1442" t="str">
            <v>RAHILA</v>
          </cell>
          <cell r="AD1442" t="str">
            <v>4230108059942</v>
          </cell>
          <cell r="AE1442">
            <v>111</v>
          </cell>
          <cell r="AF1442">
            <v>111</v>
          </cell>
          <cell r="AG1442">
            <v>17</v>
          </cell>
          <cell r="AH1442" t="str">
            <v>Filler</v>
          </cell>
          <cell r="AI1442"/>
          <cell r="AJ1442"/>
          <cell r="AK1442">
            <v>0</v>
          </cell>
          <cell r="AL1442">
            <v>0</v>
          </cell>
          <cell r="AM1442">
            <v>0</v>
          </cell>
          <cell r="AN1442"/>
          <cell r="AO1442"/>
          <cell r="AP1442"/>
          <cell r="AQ1442">
            <v>0</v>
          </cell>
          <cell r="AR1442">
            <v>0</v>
          </cell>
          <cell r="AS1442">
            <v>0</v>
          </cell>
          <cell r="AT1442"/>
          <cell r="AU1442" t="str">
            <v>muhammad.munaf@linde.com</v>
          </cell>
          <cell r="AV1442"/>
          <cell r="AW1442" t="str">
            <v>03452259455</v>
          </cell>
          <cell r="AX1442" t="str">
            <v>-</v>
          </cell>
          <cell r="AY1442" t="e">
            <v>#N/A</v>
          </cell>
          <cell r="AZ1442" t="e">
            <v>#N/A</v>
          </cell>
          <cell r="BA1442">
            <v>188</v>
          </cell>
        </row>
        <row r="1443">
          <cell r="B1443">
            <v>364110534</v>
          </cell>
          <cell r="C1443" t="str">
            <v>SULTAN AHMED QURESHI</v>
          </cell>
          <cell r="D1443" t="str">
            <v>SHAUKAT ALI QURESHI</v>
          </cell>
          <cell r="E1443" t="str">
            <v>HOUSE NO. 686, STREET NO. 0/1,</v>
          </cell>
          <cell r="F1443" t="str">
            <v>CHOWK LIAQAT ABAD, OLD SHUJA-ABAD ROAD,</v>
          </cell>
          <cell r="G1443" t="str">
            <v>DOUBLE PHATTIK, MULTAN</v>
          </cell>
          <cell r="K1443">
            <v>18</v>
          </cell>
          <cell r="L1443">
            <v>18</v>
          </cell>
          <cell r="M1443">
            <v>0</v>
          </cell>
          <cell r="N1443">
            <v>18</v>
          </cell>
          <cell r="O1443">
            <v>5</v>
          </cell>
          <cell r="P1443">
            <v>3</v>
          </cell>
          <cell r="Q1443">
            <v>10</v>
          </cell>
          <cell r="R1443" t="str">
            <v>04030017207101</v>
          </cell>
          <cell r="S1443" t="str">
            <v>HABIB BANK LTD</v>
          </cell>
          <cell r="T1443" t="str">
            <v>NISHTER MEDICAL COLLEGE BRANCH, MULTAN</v>
          </cell>
          <cell r="U1443" t="str">
            <v>SULTAN AHMED QURESHI</v>
          </cell>
          <cell r="V1443" t="str">
            <v>3220350454357</v>
          </cell>
          <cell r="Y1443">
            <v>18</v>
          </cell>
          <cell r="Z1443">
            <v>18</v>
          </cell>
          <cell r="AA1443">
            <v>3</v>
          </cell>
          <cell r="AB1443" t="str">
            <v>Filler</v>
          </cell>
          <cell r="AE1443">
            <v>0</v>
          </cell>
          <cell r="AF1443">
            <v>0</v>
          </cell>
          <cell r="AG1443">
            <v>0</v>
          </cell>
          <cell r="AK1443">
            <v>0</v>
          </cell>
          <cell r="AL1443">
            <v>0</v>
          </cell>
          <cell r="AM1443">
            <v>0</v>
          </cell>
          <cell r="AQ1443">
            <v>0</v>
          </cell>
          <cell r="AR1443">
            <v>0</v>
          </cell>
          <cell r="AS1443">
            <v>0</v>
          </cell>
          <cell r="AU1443" t="str">
            <v>drsaqureshi@live.com</v>
          </cell>
          <cell r="AW1443" t="str">
            <v>03008832967</v>
          </cell>
          <cell r="AX1443" t="str">
            <v>-</v>
          </cell>
          <cell r="AY1443" t="e">
            <v>#N/A</v>
          </cell>
          <cell r="AZ1443" t="e">
            <v>#N/A</v>
          </cell>
          <cell r="BA1443">
            <v>10</v>
          </cell>
        </row>
        <row r="1444">
          <cell r="B1444">
            <v>364112217</v>
          </cell>
          <cell r="C1444" t="str">
            <v>SYED KHALID ASHRAF</v>
          </cell>
          <cell r="D1444" t="str">
            <v>SYED ASHRAF ALI</v>
          </cell>
          <cell r="E1444" t="str">
            <v>HOUSE NO.24, SURVEY NO.67,</v>
          </cell>
          <cell r="F1444" t="str">
            <v>ZAFARABAD, RAFA-E-AAM SOCIETY,</v>
          </cell>
          <cell r="G1444" t="str">
            <v>MALIR HALT, KARACHI</v>
          </cell>
          <cell r="H1444"/>
          <cell r="I1444"/>
          <cell r="J1444"/>
          <cell r="K1444">
            <v>1047</v>
          </cell>
          <cell r="L1444">
            <v>0</v>
          </cell>
          <cell r="M1444">
            <v>1047</v>
          </cell>
          <cell r="N1444">
            <v>1047</v>
          </cell>
          <cell r="O1444">
            <v>0</v>
          </cell>
          <cell r="P1444">
            <v>210</v>
          </cell>
          <cell r="Q1444">
            <v>837</v>
          </cell>
          <cell r="R1444" t="str">
            <v>PK20ABPA0010019174860017</v>
          </cell>
          <cell r="S1444" t="str">
            <v>ALLIED BANK LIMITED</v>
          </cell>
          <cell r="T1444" t="str">
            <v>MALIR COLONY NEAR KALA BOARD KARACHI</v>
          </cell>
          <cell r="U1444" t="str">
            <v>SYED KHALID ASHRAF</v>
          </cell>
          <cell r="V1444" t="str">
            <v>4250115149149</v>
          </cell>
          <cell r="W1444" t="str">
            <v>12206725</v>
          </cell>
          <cell r="X1444"/>
          <cell r="Y1444">
            <v>524</v>
          </cell>
          <cell r="Z1444">
            <v>524</v>
          </cell>
          <cell r="AA1444">
            <v>105</v>
          </cell>
          <cell r="AB1444" t="str">
            <v>Non Filler</v>
          </cell>
          <cell r="AC1444" t="str">
            <v>TAHSEEN KHALID</v>
          </cell>
          <cell r="AD1444" t="str">
            <v>4250114316036</v>
          </cell>
          <cell r="AE1444">
            <v>523</v>
          </cell>
          <cell r="AF1444">
            <v>523</v>
          </cell>
          <cell r="AG1444">
            <v>105</v>
          </cell>
          <cell r="AH1444" t="str">
            <v>Non Filler</v>
          </cell>
          <cell r="AI1444"/>
          <cell r="AJ1444"/>
          <cell r="AK1444">
            <v>0</v>
          </cell>
          <cell r="AL1444">
            <v>0</v>
          </cell>
          <cell r="AM1444">
            <v>0</v>
          </cell>
          <cell r="AN1444"/>
          <cell r="AO1444"/>
          <cell r="AP1444"/>
          <cell r="AQ1444">
            <v>0</v>
          </cell>
          <cell r="AR1444">
            <v>0</v>
          </cell>
          <cell r="AS1444">
            <v>0</v>
          </cell>
          <cell r="AT1444"/>
          <cell r="AU1444" t="str">
            <v>khalidashraf91@hotmail.com</v>
          </cell>
          <cell r="AV1444"/>
          <cell r="AW1444" t="str">
            <v>03002681837</v>
          </cell>
          <cell r="AX1444" t="str">
            <v>-</v>
          </cell>
          <cell r="AY1444" t="e">
            <v>#N/A</v>
          </cell>
          <cell r="AZ1444" t="e">
            <v>#N/A</v>
          </cell>
          <cell r="BA1444">
            <v>837</v>
          </cell>
        </row>
        <row r="1445">
          <cell r="B1445">
            <v>364113223</v>
          </cell>
          <cell r="C1445" t="str">
            <v>TANZEEM ALI FAREED</v>
          </cell>
          <cell r="D1445" t="str">
            <v>EHSAN ALI FAREED</v>
          </cell>
          <cell r="E1445" t="str">
            <v>GROUND FLOOR, R.C. 4/171, HAJIYANI FAIZ</v>
          </cell>
          <cell r="F1445" t="str">
            <v>BIBI BUILDING,PEERU BADDAH STREET,</v>
          </cell>
          <cell r="G1445" t="str">
            <v>RANCHORLINE, KARACHI</v>
          </cell>
          <cell r="H1445"/>
          <cell r="I1445"/>
          <cell r="J1445"/>
          <cell r="K1445">
            <v>44567</v>
          </cell>
          <cell r="L1445">
            <v>0</v>
          </cell>
          <cell r="M1445">
            <v>44567</v>
          </cell>
          <cell r="N1445">
            <v>44567</v>
          </cell>
          <cell r="O1445">
            <v>0</v>
          </cell>
          <cell r="P1445">
            <v>6685</v>
          </cell>
          <cell r="Q1445">
            <v>37882</v>
          </cell>
          <cell r="R1445" t="str">
            <v>PK62SCBL0000001183849501</v>
          </cell>
          <cell r="S1445" t="str">
            <v>STANDARD CHARTERED BANK (PAKISTAN) LTD.</v>
          </cell>
          <cell r="T1445" t="str">
            <v>ABDULLAH HAROON ROAD, BRANCH, SNOW WHITE CENTRE,OPPOSITE JABEEZ HOTEL, KARACHI,</v>
          </cell>
          <cell r="U1445" t="str">
            <v>TANZEEM ALI FAREED</v>
          </cell>
          <cell r="V1445" t="str">
            <v>4230121613653</v>
          </cell>
          <cell r="W1445" t="str">
            <v>29811201</v>
          </cell>
          <cell r="X1445"/>
          <cell r="Y1445">
            <v>44567</v>
          </cell>
          <cell r="Z1445">
            <v>44567</v>
          </cell>
          <cell r="AA1445">
            <v>6685</v>
          </cell>
          <cell r="AB1445" t="str">
            <v>Filler</v>
          </cell>
          <cell r="AC1445"/>
          <cell r="AD1445"/>
          <cell r="AE1445">
            <v>0</v>
          </cell>
          <cell r="AF1445">
            <v>0</v>
          </cell>
          <cell r="AG1445">
            <v>0</v>
          </cell>
          <cell r="AH1445"/>
          <cell r="AI1445"/>
          <cell r="AJ1445"/>
          <cell r="AK1445">
            <v>0</v>
          </cell>
          <cell r="AL1445">
            <v>0</v>
          </cell>
          <cell r="AM1445">
            <v>0</v>
          </cell>
          <cell r="AN1445"/>
          <cell r="AO1445"/>
          <cell r="AP1445"/>
          <cell r="AQ1445">
            <v>0</v>
          </cell>
          <cell r="AR1445">
            <v>0</v>
          </cell>
          <cell r="AS1445">
            <v>0</v>
          </cell>
          <cell r="AT1445"/>
          <cell r="AU1445" t="str">
            <v>tanzeem.fareed@yahoo.com</v>
          </cell>
          <cell r="AV1445"/>
          <cell r="AW1445" t="str">
            <v>03002771427</v>
          </cell>
          <cell r="AX1445" t="str">
            <v>-</v>
          </cell>
          <cell r="AY1445" t="e">
            <v>#N/A</v>
          </cell>
          <cell r="AZ1445" t="e">
            <v>#N/A</v>
          </cell>
          <cell r="BA1445">
            <v>37882</v>
          </cell>
        </row>
        <row r="1446">
          <cell r="B1446">
            <v>364116226</v>
          </cell>
          <cell r="C1446" t="str">
            <v>MOHAMMAD RAZA</v>
          </cell>
          <cell r="D1446" t="str">
            <v>RAMZAN ALI</v>
          </cell>
          <cell r="E1446" t="str">
            <v>FLAT # 206, PIONEER PALACE,</v>
          </cell>
          <cell r="F1446" t="str">
            <v>PLOT# JM-100, SOLDIER BAZAR,</v>
          </cell>
          <cell r="G1446" t="str">
            <v>PARSI COLONY, KARACHI</v>
          </cell>
          <cell r="H1446"/>
          <cell r="I1446"/>
          <cell r="J1446"/>
          <cell r="K1446">
            <v>500</v>
          </cell>
          <cell r="L1446">
            <v>0</v>
          </cell>
          <cell r="M1446">
            <v>500</v>
          </cell>
          <cell r="N1446">
            <v>500</v>
          </cell>
          <cell r="O1446">
            <v>0</v>
          </cell>
          <cell r="P1446">
            <v>83</v>
          </cell>
          <cell r="Q1446">
            <v>417</v>
          </cell>
          <cell r="R1446" t="str">
            <v>PK37BAHL1047007101057501</v>
          </cell>
          <cell r="S1446" t="str">
            <v>BANK AL HABIB LIMITED</v>
          </cell>
          <cell r="T1446" t="str">
            <v>SOLDIER BAZAR BR,PLOT NO.17/1, SOL B-2, SOLDIER BAZAR,KARACHI</v>
          </cell>
          <cell r="U1446" t="str">
            <v>MOHAMMAD RAZA</v>
          </cell>
          <cell r="V1446" t="str">
            <v>4200004244165</v>
          </cell>
          <cell r="W1446"/>
          <cell r="X1446"/>
          <cell r="Y1446">
            <v>168</v>
          </cell>
          <cell r="Z1446">
            <v>168</v>
          </cell>
          <cell r="AA1446">
            <v>25</v>
          </cell>
          <cell r="AB1446" t="str">
            <v>Filler</v>
          </cell>
          <cell r="AC1446" t="str">
            <v>SABERA</v>
          </cell>
          <cell r="AD1446" t="str">
            <v>4200003971540</v>
          </cell>
          <cell r="AE1446">
            <v>166</v>
          </cell>
          <cell r="AF1446">
            <v>166</v>
          </cell>
          <cell r="AG1446">
            <v>33</v>
          </cell>
          <cell r="AH1446" t="str">
            <v>Non Filler</v>
          </cell>
          <cell r="AI1446" t="str">
            <v>MURTAZA ALI</v>
          </cell>
          <cell r="AJ1446" t="str">
            <v>4220148120737</v>
          </cell>
          <cell r="AK1446">
            <v>166</v>
          </cell>
          <cell r="AL1446">
            <v>166</v>
          </cell>
          <cell r="AM1446">
            <v>25</v>
          </cell>
          <cell r="AN1446" t="str">
            <v>Filler</v>
          </cell>
          <cell r="AO1446"/>
          <cell r="AP1446"/>
          <cell r="AQ1446">
            <v>0</v>
          </cell>
          <cell r="AR1446">
            <v>0</v>
          </cell>
          <cell r="AS1446">
            <v>0</v>
          </cell>
          <cell r="AT1446"/>
          <cell r="AU1446" t="str">
            <v>saprel7@gmail.com</v>
          </cell>
          <cell r="AV1446"/>
          <cell r="AW1446" t="str">
            <v>03000549692</v>
          </cell>
          <cell r="AX1446" t="str">
            <v>-</v>
          </cell>
          <cell r="AY1446" t="e">
            <v>#N/A</v>
          </cell>
          <cell r="AZ1446" t="e">
            <v>#N/A</v>
          </cell>
          <cell r="BA1446">
            <v>417</v>
          </cell>
        </row>
        <row r="1447">
          <cell r="B1447">
            <v>364124857</v>
          </cell>
          <cell r="C1447" t="str">
            <v>SYED IFTIKHAR HUSSAIN</v>
          </cell>
          <cell r="D1447" t="str">
            <v>SYED NAZAR HUSSAIN</v>
          </cell>
          <cell r="E1447" t="str">
            <v>STREET &amp; MOHALLAH PAKISTAN STUDY CENTRE,</v>
          </cell>
          <cell r="F1447" t="str">
            <v>PESHAWAR UNIVERSITY,</v>
          </cell>
          <cell r="G1447" t="str">
            <v>PESHAWAR</v>
          </cell>
          <cell r="H1447"/>
          <cell r="I1447"/>
          <cell r="J1447"/>
          <cell r="K1447">
            <v>1295</v>
          </cell>
          <cell r="L1447">
            <v>1295</v>
          </cell>
          <cell r="M1447">
            <v>0</v>
          </cell>
          <cell r="N1447">
            <v>1295</v>
          </cell>
          <cell r="O1447">
            <v>324</v>
          </cell>
          <cell r="P1447">
            <v>194</v>
          </cell>
          <cell r="Q1447">
            <v>777</v>
          </cell>
          <cell r="R1447" t="str">
            <v>PK63HABB0004040009840601</v>
          </cell>
          <cell r="S1447" t="str">
            <v>HABIB BANK LIMITED</v>
          </cell>
          <cell r="T1447" t="str">
            <v>ADJACENT TO COFFEE SHOP, UNIVERSITY CAMPUS, PESHAWAR</v>
          </cell>
          <cell r="U1447" t="str">
            <v>SYED IFTIKHAR HUSSAIN</v>
          </cell>
          <cell r="V1447" t="str">
            <v>1730114788841</v>
          </cell>
          <cell r="W1447"/>
          <cell r="X1447"/>
          <cell r="Y1447">
            <v>1295</v>
          </cell>
          <cell r="Z1447">
            <v>1295</v>
          </cell>
          <cell r="AA1447">
            <v>194</v>
          </cell>
          <cell r="AB1447" t="str">
            <v>Filler</v>
          </cell>
          <cell r="AC1447"/>
          <cell r="AD1447"/>
          <cell r="AE1447">
            <v>0</v>
          </cell>
          <cell r="AF1447">
            <v>0</v>
          </cell>
          <cell r="AG1447">
            <v>0</v>
          </cell>
          <cell r="AH1447"/>
          <cell r="AI1447"/>
          <cell r="AJ1447"/>
          <cell r="AK1447">
            <v>0</v>
          </cell>
          <cell r="AL1447">
            <v>0</v>
          </cell>
          <cell r="AM1447">
            <v>0</v>
          </cell>
          <cell r="AN1447"/>
          <cell r="AO1447"/>
          <cell r="AP1447"/>
          <cell r="AQ1447">
            <v>0</v>
          </cell>
          <cell r="AR1447">
            <v>0</v>
          </cell>
          <cell r="AS1447">
            <v>0</v>
          </cell>
          <cell r="AT1447"/>
          <cell r="AU1447" t="str">
            <v>directorpscuop@yahoo.com</v>
          </cell>
          <cell r="AV1447"/>
          <cell r="AW1447"/>
          <cell r="AX1447" t="str">
            <v>-</v>
          </cell>
          <cell r="AY1447" t="e">
            <v>#N/A</v>
          </cell>
          <cell r="AZ1447" t="e">
            <v>#N/A</v>
          </cell>
          <cell r="BA1447">
            <v>777</v>
          </cell>
        </row>
        <row r="1448">
          <cell r="B1448">
            <v>364126886</v>
          </cell>
          <cell r="C1448" t="str">
            <v>SIKANDAR IQBAL KHAN</v>
          </cell>
          <cell r="D1448" t="str">
            <v>MUHAMMAD ABBAS KHAN</v>
          </cell>
          <cell r="E1448" t="str">
            <v>HOUSE # G-30, FAISAL ROAD,</v>
          </cell>
          <cell r="F1448" t="str">
            <v>GARDEN TOWN, PHASE # 2,</v>
          </cell>
          <cell r="G1448" t="str">
            <v>GUJRANWALA</v>
          </cell>
          <cell r="H1448"/>
          <cell r="I1448"/>
          <cell r="J1448"/>
          <cell r="K1448">
            <v>1000</v>
          </cell>
          <cell r="L1448">
            <v>1000</v>
          </cell>
          <cell r="M1448">
            <v>0</v>
          </cell>
          <cell r="N1448">
            <v>1000</v>
          </cell>
          <cell r="O1448">
            <v>250</v>
          </cell>
          <cell r="P1448">
            <v>200</v>
          </cell>
          <cell r="Q1448">
            <v>550</v>
          </cell>
          <cell r="R1448" t="str">
            <v>PK35ABPA0010019146330010</v>
          </cell>
          <cell r="S1448" t="str">
            <v>ALLIED BANK LIMITED</v>
          </cell>
          <cell r="T1448" t="str">
            <v>D.C.ROAD BRANCH. GUJRANWALA</v>
          </cell>
          <cell r="U1448" t="str">
            <v>SIKANDAR IQBAL KHAN</v>
          </cell>
          <cell r="V1448" t="str">
            <v>3410124748565</v>
          </cell>
          <cell r="W1448"/>
          <cell r="X1448"/>
          <cell r="Y1448">
            <v>1000</v>
          </cell>
          <cell r="Z1448">
            <v>1000</v>
          </cell>
          <cell r="AA1448">
            <v>200</v>
          </cell>
          <cell r="AB1448" t="str">
            <v>Non Filler</v>
          </cell>
          <cell r="AC1448"/>
          <cell r="AD1448"/>
          <cell r="AE1448">
            <v>0</v>
          </cell>
          <cell r="AF1448">
            <v>0</v>
          </cell>
          <cell r="AG1448">
            <v>0</v>
          </cell>
          <cell r="AH1448"/>
          <cell r="AI1448"/>
          <cell r="AJ1448"/>
          <cell r="AK1448">
            <v>0</v>
          </cell>
          <cell r="AL1448">
            <v>0</v>
          </cell>
          <cell r="AM1448">
            <v>0</v>
          </cell>
          <cell r="AN1448"/>
          <cell r="AO1448"/>
          <cell r="AP1448"/>
          <cell r="AQ1448">
            <v>0</v>
          </cell>
          <cell r="AR1448">
            <v>0</v>
          </cell>
          <cell r="AS1448">
            <v>0</v>
          </cell>
          <cell r="AT1448"/>
          <cell r="AU1448" t="str">
            <v>sikander.iqbal52@gmail.com</v>
          </cell>
          <cell r="AV1448"/>
          <cell r="AW1448" t="str">
            <v>03339622272</v>
          </cell>
          <cell r="AX1448" t="str">
            <v>-</v>
          </cell>
          <cell r="AY1448" t="e">
            <v>#N/A</v>
          </cell>
          <cell r="AZ1448" t="e">
            <v>#N/A</v>
          </cell>
          <cell r="BA1448">
            <v>550</v>
          </cell>
        </row>
        <row r="1449">
          <cell r="B1449">
            <v>364127397</v>
          </cell>
          <cell r="C1449" t="str">
            <v>USMAN AFZAL</v>
          </cell>
          <cell r="D1449" t="str">
            <v>MUHAMMAD AFZAL</v>
          </cell>
          <cell r="E1449" t="str">
            <v>VILLAGE QASBA KARYALI,</v>
          </cell>
          <cell r="F1449" t="str">
            <v>P.O. BOX KHAS, TEHSIL SARE-E-ALAMGIR,</v>
          </cell>
          <cell r="G1449" t="str">
            <v>DSITRICT, GUJRAT</v>
          </cell>
          <cell r="H1449"/>
          <cell r="I1449"/>
          <cell r="J1449"/>
          <cell r="K1449">
            <v>1047</v>
          </cell>
          <cell r="L1449">
            <v>1047</v>
          </cell>
          <cell r="M1449">
            <v>0</v>
          </cell>
          <cell r="N1449">
            <v>1047</v>
          </cell>
          <cell r="O1449">
            <v>262</v>
          </cell>
          <cell r="P1449">
            <v>209</v>
          </cell>
          <cell r="Q1449">
            <v>576</v>
          </cell>
          <cell r="R1449" t="str">
            <v>PK35JSBL9039000000566678</v>
          </cell>
          <cell r="S1449" t="str">
            <v>J S BANK LIMITED.</v>
          </cell>
          <cell r="T1449" t="str">
            <v>CIVIL LINES BRANCH, B-IV-2R-40, SAEED PLAZA. JHELUM</v>
          </cell>
          <cell r="U1449" t="str">
            <v>USMAN AFZAL</v>
          </cell>
          <cell r="V1449" t="str">
            <v>3420384791097</v>
          </cell>
          <cell r="W1449"/>
          <cell r="X1449"/>
          <cell r="Y1449">
            <v>1047</v>
          </cell>
          <cell r="Z1449">
            <v>1047</v>
          </cell>
          <cell r="AA1449">
            <v>209</v>
          </cell>
          <cell r="AB1449" t="str">
            <v>Non Filler</v>
          </cell>
          <cell r="AC1449"/>
          <cell r="AD1449"/>
          <cell r="AE1449">
            <v>0</v>
          </cell>
          <cell r="AF1449">
            <v>0</v>
          </cell>
          <cell r="AG1449">
            <v>0</v>
          </cell>
          <cell r="AH1449"/>
          <cell r="AI1449"/>
          <cell r="AJ1449"/>
          <cell r="AK1449">
            <v>0</v>
          </cell>
          <cell r="AL1449">
            <v>0</v>
          </cell>
          <cell r="AM1449">
            <v>0</v>
          </cell>
          <cell r="AN1449"/>
          <cell r="AO1449"/>
          <cell r="AP1449"/>
          <cell r="AQ1449">
            <v>0</v>
          </cell>
          <cell r="AR1449">
            <v>0</v>
          </cell>
          <cell r="AS1449">
            <v>0</v>
          </cell>
          <cell r="AT1449"/>
          <cell r="AU1449" t="str">
            <v>usman.fani77@gmail.com</v>
          </cell>
          <cell r="AV1449"/>
          <cell r="AW1449" t="str">
            <v>03115011250</v>
          </cell>
          <cell r="AX1449" t="str">
            <v>-</v>
          </cell>
          <cell r="AY1449" t="e">
            <v>#N/A</v>
          </cell>
          <cell r="AZ1449" t="e">
            <v>#N/A</v>
          </cell>
          <cell r="BA1449">
            <v>576</v>
          </cell>
        </row>
        <row r="1450">
          <cell r="B1450">
            <v>364129625</v>
          </cell>
          <cell r="C1450" t="str">
            <v>IFTIKHAR AHMAD</v>
          </cell>
          <cell r="D1450" t="str">
            <v>AITMAD UD-DIN</v>
          </cell>
          <cell r="E1450" t="str">
            <v>C-177, PHASE II,</v>
          </cell>
          <cell r="F1450" t="str">
            <v>GULSHAN-E-HADEED,</v>
          </cell>
          <cell r="G1450" t="str">
            <v>BIN QASIM, KARACHI</v>
          </cell>
          <cell r="H1450"/>
          <cell r="I1450"/>
          <cell r="J1450"/>
          <cell r="K1450">
            <v>570</v>
          </cell>
          <cell r="L1450">
            <v>0</v>
          </cell>
          <cell r="M1450">
            <v>570</v>
          </cell>
          <cell r="N1450">
            <v>570</v>
          </cell>
          <cell r="O1450">
            <v>0</v>
          </cell>
          <cell r="P1450">
            <v>114</v>
          </cell>
          <cell r="Q1450">
            <v>456</v>
          </cell>
          <cell r="R1450" t="str">
            <v>PK33ABPA0010006017410019</v>
          </cell>
          <cell r="S1450" t="str">
            <v>ALLIED BANK LIMITED</v>
          </cell>
          <cell r="T1450" t="str">
            <v>GULSHAN-E-HADEED BRANCH KARACHI.</v>
          </cell>
          <cell r="U1450" t="str">
            <v>IFTIKHAR AHMAD</v>
          </cell>
          <cell r="V1450" t="str">
            <v>4200069944197</v>
          </cell>
          <cell r="W1450"/>
          <cell r="X1450"/>
          <cell r="Y1450">
            <v>190</v>
          </cell>
          <cell r="Z1450">
            <v>190</v>
          </cell>
          <cell r="AA1450">
            <v>38</v>
          </cell>
          <cell r="AB1450" t="str">
            <v>Non Filler</v>
          </cell>
          <cell r="AC1450" t="str">
            <v>HUMAIRA IFTIKHAR</v>
          </cell>
          <cell r="AD1450" t="str">
            <v>4250190327962</v>
          </cell>
          <cell r="AE1450">
            <v>190</v>
          </cell>
          <cell r="AF1450">
            <v>190</v>
          </cell>
          <cell r="AG1450">
            <v>38</v>
          </cell>
          <cell r="AH1450" t="str">
            <v>Non Filler</v>
          </cell>
          <cell r="AI1450" t="str">
            <v>MUHAMMAD DANISH IFTIKHAR</v>
          </cell>
          <cell r="AJ1450" t="str">
            <v>4250196236051</v>
          </cell>
          <cell r="AK1450">
            <v>190</v>
          </cell>
          <cell r="AL1450">
            <v>190</v>
          </cell>
          <cell r="AM1450">
            <v>38</v>
          </cell>
          <cell r="AN1450" t="str">
            <v>Non Filler</v>
          </cell>
          <cell r="AO1450"/>
          <cell r="AP1450"/>
          <cell r="AQ1450">
            <v>0</v>
          </cell>
          <cell r="AR1450">
            <v>0</v>
          </cell>
          <cell r="AS1450">
            <v>0</v>
          </cell>
          <cell r="AT1450"/>
          <cell r="AU1450" t="str">
            <v>iftikhar.ahmad83@hotmail.com</v>
          </cell>
          <cell r="AV1450"/>
          <cell r="AW1450" t="str">
            <v>03343358890</v>
          </cell>
          <cell r="AX1450" t="str">
            <v>-</v>
          </cell>
          <cell r="AY1450" t="e">
            <v>#N/A</v>
          </cell>
          <cell r="AZ1450" t="e">
            <v>#N/A</v>
          </cell>
          <cell r="BA1450">
            <v>456</v>
          </cell>
        </row>
        <row r="1451">
          <cell r="B1451">
            <v>364133361</v>
          </cell>
          <cell r="C1451" t="str">
            <v>SYED JAWAD ALI JAFFARI</v>
          </cell>
          <cell r="D1451" t="str">
            <v>KHALID ALI</v>
          </cell>
          <cell r="E1451" t="str">
            <v>HOUSE NO.F-5, PAK CAPITAL COMPOUND,</v>
          </cell>
          <cell r="F1451" t="str">
            <v>PIB COLONY, MAIN UNIVERSITY ROAD,</v>
          </cell>
          <cell r="G1451" t="str">
            <v>KARACHI</v>
          </cell>
          <cell r="H1451"/>
          <cell r="I1451"/>
          <cell r="J1451"/>
          <cell r="K1451">
            <v>22</v>
          </cell>
          <cell r="L1451">
            <v>22</v>
          </cell>
          <cell r="M1451">
            <v>0</v>
          </cell>
          <cell r="N1451">
            <v>22</v>
          </cell>
          <cell r="O1451">
            <v>6</v>
          </cell>
          <cell r="P1451">
            <v>3</v>
          </cell>
          <cell r="Q1451">
            <v>13</v>
          </cell>
          <cell r="R1451" t="str">
            <v>PK24SCBL0000001981658501</v>
          </cell>
          <cell r="S1451" t="str">
            <v>STANDARD CHARTERED BANK (PAKISTAN) LTD.</v>
          </cell>
          <cell r="T1451" t="str">
            <v>AL-TIJARAH CENTRE BRANCH, BLOCK-6, P.E.C.H.S., SHAHRAH-E-FAISAL. KARACHI</v>
          </cell>
          <cell r="U1451" t="str">
            <v>SYED JAWAD ALI JAFFARI</v>
          </cell>
          <cell r="V1451" t="str">
            <v>4220142832181</v>
          </cell>
          <cell r="W1451"/>
          <cell r="X1451"/>
          <cell r="Y1451">
            <v>22</v>
          </cell>
          <cell r="Z1451">
            <v>22</v>
          </cell>
          <cell r="AA1451">
            <v>3</v>
          </cell>
          <cell r="AB1451" t="str">
            <v>Filler</v>
          </cell>
          <cell r="AC1451"/>
          <cell r="AD1451"/>
          <cell r="AE1451">
            <v>0</v>
          </cell>
          <cell r="AF1451">
            <v>0</v>
          </cell>
          <cell r="AG1451">
            <v>0</v>
          </cell>
          <cell r="AH1451"/>
          <cell r="AI1451"/>
          <cell r="AJ1451"/>
          <cell r="AK1451">
            <v>0</v>
          </cell>
          <cell r="AL1451">
            <v>0</v>
          </cell>
          <cell r="AM1451">
            <v>0</v>
          </cell>
          <cell r="AN1451"/>
          <cell r="AO1451"/>
          <cell r="AP1451"/>
          <cell r="AQ1451">
            <v>0</v>
          </cell>
          <cell r="AR1451">
            <v>0</v>
          </cell>
          <cell r="AS1451">
            <v>0</v>
          </cell>
          <cell r="AT1451"/>
          <cell r="AU1451" t="str">
            <v>jaffari.jawad@gmail.com</v>
          </cell>
          <cell r="AV1451"/>
          <cell r="AW1451" t="str">
            <v>03452266261</v>
          </cell>
          <cell r="AX1451" t="str">
            <v>-</v>
          </cell>
          <cell r="AY1451" t="e">
            <v>#N/A</v>
          </cell>
          <cell r="AZ1451" t="e">
            <v>#N/A</v>
          </cell>
          <cell r="BA1451">
            <v>13</v>
          </cell>
        </row>
        <row r="1452">
          <cell r="B1452">
            <v>364134419</v>
          </cell>
          <cell r="C1452" t="str">
            <v>SHAHAB UDDIN</v>
          </cell>
          <cell r="D1452" t="str">
            <v>MAHMOOD CHOUGLEY</v>
          </cell>
          <cell r="E1452" t="str">
            <v>A-506, RUFI LAKE DRIVE,</v>
          </cell>
          <cell r="F1452" t="str">
            <v>BLOCK-18, GULISTAN-E-JAUHAR,</v>
          </cell>
          <cell r="G1452" t="str">
            <v>KARACHI</v>
          </cell>
          <cell r="H1452"/>
          <cell r="I1452"/>
          <cell r="J1452"/>
          <cell r="K1452">
            <v>6000</v>
          </cell>
          <cell r="L1452">
            <v>0</v>
          </cell>
          <cell r="M1452">
            <v>6000</v>
          </cell>
          <cell r="N1452">
            <v>6000</v>
          </cell>
          <cell r="O1452">
            <v>0</v>
          </cell>
          <cell r="P1452">
            <v>1200</v>
          </cell>
          <cell r="Q1452">
            <v>4800</v>
          </cell>
          <cell r="R1452" t="str">
            <v>PK03BAHL1001008115486801</v>
          </cell>
          <cell r="S1452" t="str">
            <v>BANK AL HABIB LIMITED</v>
          </cell>
          <cell r="T1452" t="str">
            <v>MAIN BRANCH, MACKINNON BUILDING, I.I CHUNDRIGAR ROAD, KARACHI.</v>
          </cell>
          <cell r="U1452" t="str">
            <v>SHAHAB UDDIN</v>
          </cell>
          <cell r="V1452" t="str">
            <v>4210176580619</v>
          </cell>
          <cell r="W1452"/>
          <cell r="X1452"/>
          <cell r="Y1452">
            <v>3000</v>
          </cell>
          <cell r="Z1452">
            <v>3000</v>
          </cell>
          <cell r="AA1452">
            <v>600</v>
          </cell>
          <cell r="AB1452" t="str">
            <v>Non Filler</v>
          </cell>
          <cell r="AC1452" t="str">
            <v>SHOUMAILA SHAHAB</v>
          </cell>
          <cell r="AD1452" t="str">
            <v>4210186553146</v>
          </cell>
          <cell r="AE1452">
            <v>3000</v>
          </cell>
          <cell r="AF1452">
            <v>3000</v>
          </cell>
          <cell r="AG1452">
            <v>600</v>
          </cell>
          <cell r="AH1452" t="str">
            <v>Non Filler</v>
          </cell>
          <cell r="AI1452"/>
          <cell r="AJ1452"/>
          <cell r="AK1452">
            <v>0</v>
          </cell>
          <cell r="AL1452">
            <v>0</v>
          </cell>
          <cell r="AM1452">
            <v>0</v>
          </cell>
          <cell r="AN1452"/>
          <cell r="AO1452"/>
          <cell r="AP1452"/>
          <cell r="AQ1452">
            <v>0</v>
          </cell>
          <cell r="AR1452">
            <v>0</v>
          </cell>
          <cell r="AS1452">
            <v>0</v>
          </cell>
          <cell r="AT1452"/>
          <cell r="AU1452" t="str">
            <v>shahabchougley@yahoo.com</v>
          </cell>
          <cell r="AV1452"/>
          <cell r="AW1452" t="str">
            <v>03332195932</v>
          </cell>
          <cell r="AX1452" t="str">
            <v>-</v>
          </cell>
          <cell r="AY1452" t="e">
            <v>#N/A</v>
          </cell>
          <cell r="AZ1452" t="e">
            <v>#N/A</v>
          </cell>
          <cell r="BA1452">
            <v>4800</v>
          </cell>
        </row>
        <row r="1453">
          <cell r="B1453">
            <v>364134500</v>
          </cell>
          <cell r="C1453" t="str">
            <v>NADEEM QAMAR</v>
          </cell>
          <cell r="D1453" t="str">
            <v>QAMAR UDIN SHEIKH</v>
          </cell>
          <cell r="E1453" t="str">
            <v>B-5, STEAM POWER STATION COLONY,</v>
          </cell>
          <cell r="F1453" t="str">
            <v>WEST CANNAL ROAD,</v>
          </cell>
          <cell r="G1453" t="str">
            <v>FAISALABAD</v>
          </cell>
          <cell r="H1453"/>
          <cell r="I1453"/>
          <cell r="J1453"/>
          <cell r="K1453">
            <v>500</v>
          </cell>
          <cell r="L1453">
            <v>0</v>
          </cell>
          <cell r="M1453">
            <v>500</v>
          </cell>
          <cell r="N1453">
            <v>500</v>
          </cell>
          <cell r="O1453">
            <v>0</v>
          </cell>
          <cell r="P1453">
            <v>100</v>
          </cell>
          <cell r="Q1453">
            <v>400</v>
          </cell>
          <cell r="R1453" t="str">
            <v>PK03HABB0004737900186803</v>
          </cell>
          <cell r="S1453" t="str">
            <v>HABIB BANK LIMITED</v>
          </cell>
          <cell r="T1453" t="str">
            <v>STEAM POWER STATION MANAWALA BRANCH FAISALABAD</v>
          </cell>
          <cell r="U1453" t="str">
            <v>NADEEM QAMAR</v>
          </cell>
          <cell r="V1453" t="str">
            <v>4130612722057</v>
          </cell>
          <cell r="W1453"/>
          <cell r="X1453"/>
          <cell r="Y1453">
            <v>500</v>
          </cell>
          <cell r="Z1453">
            <v>500</v>
          </cell>
          <cell r="AA1453">
            <v>100</v>
          </cell>
          <cell r="AB1453" t="str">
            <v>Non Filler</v>
          </cell>
          <cell r="AC1453"/>
          <cell r="AD1453"/>
          <cell r="AE1453">
            <v>0</v>
          </cell>
          <cell r="AF1453">
            <v>0</v>
          </cell>
          <cell r="AG1453">
            <v>0</v>
          </cell>
          <cell r="AH1453"/>
          <cell r="AI1453"/>
          <cell r="AJ1453"/>
          <cell r="AK1453">
            <v>0</v>
          </cell>
          <cell r="AL1453">
            <v>0</v>
          </cell>
          <cell r="AM1453">
            <v>0</v>
          </cell>
          <cell r="AN1453"/>
          <cell r="AO1453"/>
          <cell r="AP1453"/>
          <cell r="AQ1453">
            <v>0</v>
          </cell>
          <cell r="AR1453">
            <v>0</v>
          </cell>
          <cell r="AS1453">
            <v>0</v>
          </cell>
          <cell r="AT1453"/>
          <cell r="AU1453" t="str">
            <v>nadeemqamarsheikh@yahoo.com</v>
          </cell>
          <cell r="AV1453"/>
          <cell r="AW1453" t="str">
            <v>03332784374</v>
          </cell>
          <cell r="AX1453" t="str">
            <v>-</v>
          </cell>
          <cell r="AY1453" t="e">
            <v>#N/A</v>
          </cell>
          <cell r="AZ1453" t="e">
            <v>#N/A</v>
          </cell>
          <cell r="BA1453">
            <v>400</v>
          </cell>
        </row>
        <row r="1454">
          <cell r="B1454">
            <v>364135606</v>
          </cell>
          <cell r="C1454" t="str">
            <v>HUSNA BEGUM</v>
          </cell>
          <cell r="D1454" t="str">
            <v>ABDUL QASIM KHAN</v>
          </cell>
          <cell r="E1454" t="str">
            <v>B-2, U.K.APPARTMENT,</v>
          </cell>
          <cell r="F1454" t="str">
            <v>PHASE-2, BLOCK# 14,</v>
          </cell>
          <cell r="G1454" t="str">
            <v>GULSHAN-E-IQBAL, KARACHI</v>
          </cell>
          <cell r="H1454"/>
          <cell r="I1454"/>
          <cell r="J1454"/>
          <cell r="K1454">
            <v>17330</v>
          </cell>
          <cell r="L1454">
            <v>0</v>
          </cell>
          <cell r="M1454">
            <v>17330</v>
          </cell>
          <cell r="N1454">
            <v>17330</v>
          </cell>
          <cell r="O1454">
            <v>0</v>
          </cell>
          <cell r="P1454">
            <v>3466</v>
          </cell>
          <cell r="Q1454">
            <v>13864</v>
          </cell>
          <cell r="R1454" t="str">
            <v>PK77ABPA0010031532390010</v>
          </cell>
          <cell r="S1454" t="str">
            <v>ALLIED BANK LIMITED</v>
          </cell>
          <cell r="T1454" t="str">
            <v>SAIMA TOWER BRANCH, I.I CHUNDRIGAR ROAD, KARACHI.</v>
          </cell>
          <cell r="U1454" t="str">
            <v>HUSNA BEGUM</v>
          </cell>
          <cell r="V1454" t="str">
            <v>4210117916850</v>
          </cell>
          <cell r="W1454"/>
          <cell r="X1454"/>
          <cell r="Y1454">
            <v>17330</v>
          </cell>
          <cell r="Z1454">
            <v>17330</v>
          </cell>
          <cell r="AA1454">
            <v>3466</v>
          </cell>
          <cell r="AB1454" t="str">
            <v>Non Filler</v>
          </cell>
          <cell r="AC1454"/>
          <cell r="AD1454"/>
          <cell r="AE1454">
            <v>0</v>
          </cell>
          <cell r="AF1454">
            <v>0</v>
          </cell>
          <cell r="AG1454">
            <v>0</v>
          </cell>
          <cell r="AH1454"/>
          <cell r="AI1454"/>
          <cell r="AJ1454"/>
          <cell r="AK1454">
            <v>0</v>
          </cell>
          <cell r="AL1454">
            <v>0</v>
          </cell>
          <cell r="AM1454">
            <v>0</v>
          </cell>
          <cell r="AN1454"/>
          <cell r="AO1454"/>
          <cell r="AP1454"/>
          <cell r="AQ1454">
            <v>0</v>
          </cell>
          <cell r="AR1454">
            <v>0</v>
          </cell>
          <cell r="AS1454">
            <v>0</v>
          </cell>
          <cell r="AT1454"/>
          <cell r="AU1454" t="str">
            <v>nsaqib1968@gmail.com</v>
          </cell>
          <cell r="AV1454"/>
          <cell r="AW1454" t="str">
            <v>03008264032</v>
          </cell>
          <cell r="AX1454" t="str">
            <v>-</v>
          </cell>
          <cell r="AY1454" t="e">
            <v>#N/A</v>
          </cell>
          <cell r="AZ1454" t="e">
            <v>#N/A</v>
          </cell>
          <cell r="BA1454">
            <v>13864</v>
          </cell>
        </row>
        <row r="1455">
          <cell r="B1455">
            <v>364137750</v>
          </cell>
          <cell r="C1455" t="str">
            <v>NAEEM HAIDER</v>
          </cell>
          <cell r="D1455" t="str">
            <v>SHAMIM HAIDER AZIZ</v>
          </cell>
          <cell r="E1455" t="str">
            <v>D-90, BLOCK-4, STREET NO.9,</v>
          </cell>
          <cell r="F1455" t="str">
            <v>HAIDER MANZIL, SAADI TOWN, MALIR CANTT,</v>
          </cell>
          <cell r="G1455" t="str">
            <v>SCHEME NO.33, KARACHI</v>
          </cell>
          <cell r="H1455"/>
          <cell r="I1455"/>
          <cell r="J1455"/>
          <cell r="K1455">
            <v>500</v>
          </cell>
          <cell r="L1455">
            <v>500</v>
          </cell>
          <cell r="M1455">
            <v>0</v>
          </cell>
          <cell r="N1455">
            <v>500</v>
          </cell>
          <cell r="O1455">
            <v>125</v>
          </cell>
          <cell r="P1455">
            <v>100</v>
          </cell>
          <cell r="Q1455">
            <v>275</v>
          </cell>
          <cell r="R1455" t="str">
            <v>PK20BAHL1113009500728001</v>
          </cell>
          <cell r="S1455" t="str">
            <v>BANK AL HABIB LIMITED</v>
          </cell>
          <cell r="T1455" t="str">
            <v>SAADI TOWN BRANCH, BLOCK-3, MDA SCHEME- 33. KARACHI</v>
          </cell>
          <cell r="U1455" t="str">
            <v>NAEEM HAIDER</v>
          </cell>
          <cell r="V1455" t="str">
            <v>4250115040167</v>
          </cell>
          <cell r="W1455"/>
          <cell r="X1455"/>
          <cell r="Y1455">
            <v>250</v>
          </cell>
          <cell r="Z1455">
            <v>250</v>
          </cell>
          <cell r="AA1455">
            <v>50</v>
          </cell>
          <cell r="AB1455" t="str">
            <v>Non Filler</v>
          </cell>
          <cell r="AC1455" t="str">
            <v>SAJIDA NAEEM HAIDER</v>
          </cell>
          <cell r="AD1455" t="str">
            <v>4220117384350</v>
          </cell>
          <cell r="AE1455">
            <v>250</v>
          </cell>
          <cell r="AF1455">
            <v>250</v>
          </cell>
          <cell r="AG1455">
            <v>50</v>
          </cell>
          <cell r="AH1455" t="str">
            <v>Non Filler</v>
          </cell>
          <cell r="AI1455"/>
          <cell r="AJ1455"/>
          <cell r="AK1455">
            <v>0</v>
          </cell>
          <cell r="AL1455">
            <v>0</v>
          </cell>
          <cell r="AM1455">
            <v>0</v>
          </cell>
          <cell r="AN1455"/>
          <cell r="AO1455"/>
          <cell r="AP1455"/>
          <cell r="AQ1455">
            <v>0</v>
          </cell>
          <cell r="AR1455">
            <v>0</v>
          </cell>
          <cell r="AS1455">
            <v>0</v>
          </cell>
          <cell r="AT1455"/>
          <cell r="AU1455" t="str">
            <v>haider_naeem67@hotmail.com</v>
          </cell>
          <cell r="AV1455"/>
          <cell r="AW1455" t="str">
            <v>03332338682</v>
          </cell>
          <cell r="AX1455" t="str">
            <v>-</v>
          </cell>
          <cell r="AY1455" t="e">
            <v>#N/A</v>
          </cell>
          <cell r="AZ1455" t="e">
            <v>#N/A</v>
          </cell>
          <cell r="BA1455">
            <v>275</v>
          </cell>
        </row>
        <row r="1456">
          <cell r="B1456">
            <v>364141059</v>
          </cell>
          <cell r="C1456" t="str">
            <v>MUHAMMAD ASIF RIAZ</v>
          </cell>
          <cell r="D1456" t="str">
            <v>RIAZ AHMED</v>
          </cell>
          <cell r="E1456" t="str">
            <v>R-101, BLOCK-9,</v>
          </cell>
          <cell r="F1456" t="str">
            <v>DASTAGIR SOCIETY,</v>
          </cell>
          <cell r="G1456" t="str">
            <v>FEDERAL ""B"" AREA, KARACHI</v>
          </cell>
          <cell r="H1456"/>
          <cell r="I1456"/>
          <cell r="J1456"/>
          <cell r="K1456">
            <v>1295</v>
          </cell>
          <cell r="L1456">
            <v>0</v>
          </cell>
          <cell r="M1456">
            <v>1295</v>
          </cell>
          <cell r="N1456">
            <v>1295</v>
          </cell>
          <cell r="O1456">
            <v>0</v>
          </cell>
          <cell r="P1456">
            <v>259</v>
          </cell>
          <cell r="Q1456">
            <v>1036</v>
          </cell>
          <cell r="R1456" t="str">
            <v>PK79SCBL0000012860456801</v>
          </cell>
          <cell r="S1456" t="str">
            <v>STANDARD CHARTERED BANK (PAKISTAN) LTD.</v>
          </cell>
          <cell r="T1456" t="str">
            <v>ALLAMA IQBAL ROAD BRANCH, 72 S, BLOCK-2, P.E.C.H.S., KARACHI.</v>
          </cell>
          <cell r="U1456" t="str">
            <v>MUHAMMAD ASIF RIAZ</v>
          </cell>
          <cell r="V1456" t="str">
            <v>3740597557479</v>
          </cell>
          <cell r="W1456"/>
          <cell r="X1456"/>
          <cell r="Y1456">
            <v>1295</v>
          </cell>
          <cell r="Z1456">
            <v>1295</v>
          </cell>
          <cell r="AA1456">
            <v>259</v>
          </cell>
          <cell r="AB1456" t="str">
            <v>Non Filler</v>
          </cell>
          <cell r="AC1456"/>
          <cell r="AD1456"/>
          <cell r="AE1456">
            <v>0</v>
          </cell>
          <cell r="AF1456">
            <v>0</v>
          </cell>
          <cell r="AG1456">
            <v>0</v>
          </cell>
          <cell r="AH1456"/>
          <cell r="AI1456"/>
          <cell r="AJ1456"/>
          <cell r="AK1456">
            <v>0</v>
          </cell>
          <cell r="AL1456">
            <v>0</v>
          </cell>
          <cell r="AM1456">
            <v>0</v>
          </cell>
          <cell r="AN1456"/>
          <cell r="AO1456"/>
          <cell r="AP1456"/>
          <cell r="AQ1456">
            <v>0</v>
          </cell>
          <cell r="AR1456">
            <v>0</v>
          </cell>
          <cell r="AS1456">
            <v>0</v>
          </cell>
          <cell r="AT1456"/>
          <cell r="AU1456" t="str">
            <v>asifriaz1978@hotmail.com</v>
          </cell>
          <cell r="AV1456"/>
          <cell r="AW1456" t="str">
            <v>03002420140</v>
          </cell>
          <cell r="AX1456" t="str">
            <v>-</v>
          </cell>
          <cell r="AY1456" t="e">
            <v>#N/A</v>
          </cell>
          <cell r="AZ1456" t="e">
            <v>#N/A</v>
          </cell>
          <cell r="BA1456">
            <v>1036</v>
          </cell>
        </row>
        <row r="1457">
          <cell r="B1457">
            <v>364146827</v>
          </cell>
          <cell r="C1457" t="str">
            <v>KHAWAJA MUHAMMAD AMIN</v>
          </cell>
          <cell r="D1457" t="str">
            <v>KHAWAJA GHULAM QADIR</v>
          </cell>
          <cell r="E1457" t="str">
            <v>HOUSE NO.39, STREET NO.U,</v>
          </cell>
          <cell r="F1457" t="str">
            <v>BLOCK-Z, PEOPLES COLONY,</v>
          </cell>
          <cell r="G1457" t="str">
            <v>GUJRANWALA</v>
          </cell>
          <cell r="H1457"/>
          <cell r="I1457"/>
          <cell r="J1457"/>
          <cell r="K1457">
            <v>3150</v>
          </cell>
          <cell r="L1457">
            <v>0</v>
          </cell>
          <cell r="M1457">
            <v>3150</v>
          </cell>
          <cell r="N1457">
            <v>3150</v>
          </cell>
          <cell r="O1457">
            <v>0</v>
          </cell>
          <cell r="P1457">
            <v>473</v>
          </cell>
          <cell r="Q1457">
            <v>2677</v>
          </cell>
          <cell r="R1457" t="str">
            <v>PK02BAHL0066007700970701</v>
          </cell>
          <cell r="S1457" t="str">
            <v>BANK AL HABIB LIMITED</v>
          </cell>
          <cell r="T1457" t="str">
            <v>PEOPLE COLONY BRANCH. GUJRANWALA</v>
          </cell>
          <cell r="U1457" t="str">
            <v>KHAWAJA MUHAMMAD AMIN</v>
          </cell>
          <cell r="V1457" t="str">
            <v>3410122812727</v>
          </cell>
          <cell r="W1457"/>
          <cell r="X1457"/>
          <cell r="Y1457">
            <v>3150</v>
          </cell>
          <cell r="Z1457">
            <v>3150</v>
          </cell>
          <cell r="AA1457">
            <v>473</v>
          </cell>
          <cell r="AB1457" t="str">
            <v>Filler</v>
          </cell>
          <cell r="AC1457"/>
          <cell r="AD1457"/>
          <cell r="AE1457">
            <v>0</v>
          </cell>
          <cell r="AF1457">
            <v>0</v>
          </cell>
          <cell r="AG1457">
            <v>0</v>
          </cell>
          <cell r="AH1457"/>
          <cell r="AI1457"/>
          <cell r="AJ1457"/>
          <cell r="AK1457">
            <v>0</v>
          </cell>
          <cell r="AL1457">
            <v>0</v>
          </cell>
          <cell r="AM1457">
            <v>0</v>
          </cell>
          <cell r="AN1457"/>
          <cell r="AO1457"/>
          <cell r="AP1457"/>
          <cell r="AQ1457">
            <v>0</v>
          </cell>
          <cell r="AR1457">
            <v>0</v>
          </cell>
          <cell r="AS1457">
            <v>0</v>
          </cell>
          <cell r="AT1457"/>
          <cell r="AU1457" t="str">
            <v>www.skyfallsyed@yahoo.com</v>
          </cell>
          <cell r="AV1457"/>
          <cell r="AW1457" t="str">
            <v>03338153896</v>
          </cell>
          <cell r="AX1457" t="str">
            <v>-</v>
          </cell>
          <cell r="AY1457" t="e">
            <v>#N/A</v>
          </cell>
          <cell r="AZ1457" t="e">
            <v>#N/A</v>
          </cell>
          <cell r="BA1457">
            <v>2677</v>
          </cell>
        </row>
        <row r="1458">
          <cell r="B1458">
            <v>364149177</v>
          </cell>
          <cell r="C1458" t="str">
            <v>BUSHRA ANJUM</v>
          </cell>
          <cell r="D1458" t="str">
            <v>SAFDAR ALI ANJUM</v>
          </cell>
          <cell r="E1458" t="str">
            <v>R.317-B, GREEN PARK CITY,</v>
          </cell>
          <cell r="F1458" t="str">
            <v>QUAIDABAD,</v>
          </cell>
          <cell r="G1458" t="str">
            <v>KARACHI</v>
          </cell>
          <cell r="H1458"/>
          <cell r="I1458"/>
          <cell r="J1458"/>
          <cell r="K1458">
            <v>1</v>
          </cell>
          <cell r="L1458">
            <v>0</v>
          </cell>
          <cell r="M1458">
            <v>1</v>
          </cell>
          <cell r="N1458">
            <v>1</v>
          </cell>
          <cell r="O1458">
            <v>0</v>
          </cell>
          <cell r="P1458">
            <v>0</v>
          </cell>
          <cell r="Q1458">
            <v>1</v>
          </cell>
          <cell r="R1458" t="str">
            <v>PK47BAHL1112007100422601</v>
          </cell>
          <cell r="S1458" t="str">
            <v>BANK AL HABIB LIMITED</v>
          </cell>
          <cell r="T1458" t="str">
            <v>MALIR CITY BRANCH, PLOT NO.G-/1-278-9 VIII C-13, MALIR CITY, KARACHI.</v>
          </cell>
          <cell r="U1458" t="str">
            <v>BUSHRA ANJUM</v>
          </cell>
          <cell r="V1458" t="str">
            <v>4250186367774</v>
          </cell>
          <cell r="W1458"/>
          <cell r="X1458"/>
          <cell r="Y1458">
            <v>1</v>
          </cell>
          <cell r="Z1458">
            <v>1</v>
          </cell>
          <cell r="AA1458">
            <v>0</v>
          </cell>
          <cell r="AB1458" t="str">
            <v>Non Filler</v>
          </cell>
          <cell r="AC1458" t="str">
            <v>SAFDAR ALI ANJUM</v>
          </cell>
          <cell r="AD1458" t="str">
            <v>4250185802131</v>
          </cell>
          <cell r="AE1458">
            <v>0</v>
          </cell>
          <cell r="AF1458">
            <v>0</v>
          </cell>
          <cell r="AG1458">
            <v>0</v>
          </cell>
          <cell r="AH1458" t="str">
            <v>Non Filler</v>
          </cell>
          <cell r="AI1458"/>
          <cell r="AJ1458"/>
          <cell r="AK1458">
            <v>0</v>
          </cell>
          <cell r="AL1458">
            <v>0</v>
          </cell>
          <cell r="AM1458">
            <v>0</v>
          </cell>
          <cell r="AN1458"/>
          <cell r="AO1458"/>
          <cell r="AP1458"/>
          <cell r="AQ1458">
            <v>0</v>
          </cell>
          <cell r="AR1458">
            <v>0</v>
          </cell>
          <cell r="AS1458">
            <v>0</v>
          </cell>
          <cell r="AT1458"/>
          <cell r="AU1458" t="str">
            <v>anjumfamily.bushra@gmail.com</v>
          </cell>
          <cell r="AV1458"/>
          <cell r="AW1458" t="str">
            <v>03002314477</v>
          </cell>
          <cell r="AX1458" t="str">
            <v>-</v>
          </cell>
          <cell r="AY1458" t="e">
            <v>#N/A</v>
          </cell>
          <cell r="AZ1458" t="e">
            <v>#N/A</v>
          </cell>
          <cell r="BA1458">
            <v>1</v>
          </cell>
        </row>
        <row r="1459">
          <cell r="B1459">
            <v>364149581</v>
          </cell>
          <cell r="C1459" t="str">
            <v>KALEEM KHAN</v>
          </cell>
          <cell r="D1459" t="str">
            <v>HASHMATULLAH KHAN</v>
          </cell>
          <cell r="E1459" t="str">
            <v>HOUSE NO.C-516,</v>
          </cell>
          <cell r="F1459" t="str">
            <v>LUCKNOW SOCIETY,</v>
          </cell>
          <cell r="G1459" t="str">
            <v>KORANGI ROAD, KARACHI</v>
          </cell>
          <cell r="H1459"/>
          <cell r="I1459"/>
          <cell r="J1459"/>
          <cell r="K1459">
            <v>140</v>
          </cell>
          <cell r="L1459">
            <v>0</v>
          </cell>
          <cell r="M1459">
            <v>140</v>
          </cell>
          <cell r="N1459">
            <v>140</v>
          </cell>
          <cell r="O1459">
            <v>0</v>
          </cell>
          <cell r="P1459">
            <v>28</v>
          </cell>
          <cell r="Q1459">
            <v>112</v>
          </cell>
          <cell r="R1459" t="str">
            <v>PK78MUCB0139102010015554</v>
          </cell>
          <cell r="S1459" t="str">
            <v>MCB BANK LIMITED</v>
          </cell>
          <cell r="T1459" t="str">
            <v>SIDCO CENTRE BR.,SIDCO AVENUE CENTRE,PIA KARACHI</v>
          </cell>
          <cell r="U1459" t="str">
            <v>KALEEM KHAN</v>
          </cell>
          <cell r="V1459" t="str">
            <v>4220104993889</v>
          </cell>
          <cell r="W1459"/>
          <cell r="X1459"/>
          <cell r="Y1459">
            <v>70</v>
          </cell>
          <cell r="Z1459">
            <v>70</v>
          </cell>
          <cell r="AA1459">
            <v>14</v>
          </cell>
          <cell r="AB1459" t="str">
            <v>Non Filler</v>
          </cell>
          <cell r="AC1459" t="str">
            <v>SHAHNAZ KALEEM</v>
          </cell>
          <cell r="AD1459" t="str">
            <v>4220197617986</v>
          </cell>
          <cell r="AE1459">
            <v>70</v>
          </cell>
          <cell r="AF1459">
            <v>70</v>
          </cell>
          <cell r="AG1459">
            <v>14</v>
          </cell>
          <cell r="AH1459" t="str">
            <v>Non Filler</v>
          </cell>
          <cell r="AI1459"/>
          <cell r="AJ1459"/>
          <cell r="AK1459">
            <v>0</v>
          </cell>
          <cell r="AL1459">
            <v>0</v>
          </cell>
          <cell r="AM1459">
            <v>0</v>
          </cell>
          <cell r="AN1459"/>
          <cell r="AO1459"/>
          <cell r="AP1459"/>
          <cell r="AQ1459">
            <v>0</v>
          </cell>
          <cell r="AR1459">
            <v>0</v>
          </cell>
          <cell r="AS1459">
            <v>0</v>
          </cell>
          <cell r="AT1459"/>
          <cell r="AU1459" t="str">
            <v>kaleem516@gmail.com</v>
          </cell>
          <cell r="AV1459"/>
          <cell r="AW1459" t="str">
            <v>03212418864</v>
          </cell>
          <cell r="AX1459" t="str">
            <v>-</v>
          </cell>
          <cell r="AY1459" t="e">
            <v>#N/A</v>
          </cell>
          <cell r="AZ1459" t="e">
            <v>#N/A</v>
          </cell>
          <cell r="BA1459">
            <v>112</v>
          </cell>
        </row>
        <row r="1460">
          <cell r="B1460">
            <v>364154474</v>
          </cell>
          <cell r="C1460" t="str">
            <v>MUHAMMAD RAHEEL</v>
          </cell>
          <cell r="D1460" t="str">
            <v>MUHAMMAD HANIF SABRI</v>
          </cell>
          <cell r="E1460" t="str">
            <v>F-21, KDA OVERSEAS BANGLOWS,</v>
          </cell>
          <cell r="F1460" t="str">
            <v>BLOCK-16-A, GULISTAN-E-JAUHAR,</v>
          </cell>
          <cell r="G1460" t="str">
            <v>KARACHI</v>
          </cell>
          <cell r="H1460"/>
          <cell r="I1460"/>
          <cell r="J1460"/>
          <cell r="K1460">
            <v>1000</v>
          </cell>
          <cell r="L1460">
            <v>1000</v>
          </cell>
          <cell r="M1460">
            <v>0</v>
          </cell>
          <cell r="N1460">
            <v>1000</v>
          </cell>
          <cell r="O1460">
            <v>250</v>
          </cell>
          <cell r="P1460">
            <v>150</v>
          </cell>
          <cell r="Q1460">
            <v>600</v>
          </cell>
          <cell r="R1460" t="str">
            <v>PK05SCBL0000001174290401</v>
          </cell>
          <cell r="S1460" t="str">
            <v>STANDARD CHARTERED BANK (PAKISTAN) LTD.</v>
          </cell>
          <cell r="T1460" t="str">
            <v>HILL PARK BRANCH,SNPA,16-A/1,KCHS,NEAR HILLPARK HOSP.,SH.-E-MILLAT RD.,KARACHI.</v>
          </cell>
          <cell r="U1460" t="str">
            <v>MUHAMMAD RAHEEL</v>
          </cell>
          <cell r="V1460" t="str">
            <v>4220102872407</v>
          </cell>
          <cell r="W1460"/>
          <cell r="X1460"/>
          <cell r="Y1460">
            <v>1000</v>
          </cell>
          <cell r="Z1460">
            <v>1000</v>
          </cell>
          <cell r="AA1460">
            <v>150</v>
          </cell>
          <cell r="AB1460" t="str">
            <v>Filler</v>
          </cell>
          <cell r="AC1460"/>
          <cell r="AD1460"/>
          <cell r="AE1460">
            <v>0</v>
          </cell>
          <cell r="AF1460">
            <v>0</v>
          </cell>
          <cell r="AG1460">
            <v>0</v>
          </cell>
          <cell r="AH1460"/>
          <cell r="AI1460"/>
          <cell r="AJ1460"/>
          <cell r="AK1460">
            <v>0</v>
          </cell>
          <cell r="AL1460">
            <v>0</v>
          </cell>
          <cell r="AM1460">
            <v>0</v>
          </cell>
          <cell r="AN1460"/>
          <cell r="AO1460"/>
          <cell r="AP1460"/>
          <cell r="AQ1460">
            <v>0</v>
          </cell>
          <cell r="AR1460">
            <v>0</v>
          </cell>
          <cell r="AS1460">
            <v>0</v>
          </cell>
          <cell r="AT1460"/>
          <cell r="AU1460" t="str">
            <v>mohammadraheel@merckgroup.com</v>
          </cell>
          <cell r="AV1460"/>
          <cell r="AW1460" t="str">
            <v>03333224656</v>
          </cell>
          <cell r="AX1460" t="str">
            <v>-</v>
          </cell>
          <cell r="AY1460" t="e">
            <v>#N/A</v>
          </cell>
          <cell r="AZ1460" t="e">
            <v>#N/A</v>
          </cell>
          <cell r="BA1460">
            <v>600</v>
          </cell>
        </row>
        <row r="1461">
          <cell r="B1461">
            <v>364156495</v>
          </cell>
          <cell r="C1461" t="str">
            <v>SAGHIR AHMED SIDDIQUI</v>
          </cell>
          <cell r="D1461" t="str">
            <v>BASHIR AHMED SIDDIQUI</v>
          </cell>
          <cell r="E1461" t="str">
            <v>B-4/176, INDUS MEHRAN,</v>
          </cell>
          <cell r="F1461" t="str">
            <v>MALIR,</v>
          </cell>
          <cell r="G1461" t="str">
            <v>KARACHI</v>
          </cell>
          <cell r="H1461"/>
          <cell r="I1461"/>
          <cell r="J1461"/>
          <cell r="K1461">
            <v>500</v>
          </cell>
          <cell r="L1461">
            <v>0</v>
          </cell>
          <cell r="M1461">
            <v>500</v>
          </cell>
          <cell r="N1461">
            <v>500</v>
          </cell>
          <cell r="O1461">
            <v>0</v>
          </cell>
          <cell r="P1461">
            <v>88</v>
          </cell>
          <cell r="Q1461">
            <v>412</v>
          </cell>
          <cell r="R1461" t="str">
            <v>PK65MEZN0099150101826876</v>
          </cell>
          <cell r="S1461" t="str">
            <v>MEEZAN BANK LIMITED</v>
          </cell>
          <cell r="T1461" t="str">
            <v>INDUS MEHRAN C.H.S BRANCH KARACHI.</v>
          </cell>
          <cell r="U1461" t="str">
            <v>SAGHIR AHMED SIDDIQUI</v>
          </cell>
          <cell r="V1461" t="str">
            <v>4250151292465</v>
          </cell>
          <cell r="W1461" t="str">
            <v>50187633</v>
          </cell>
          <cell r="X1461"/>
          <cell r="Y1461">
            <v>250</v>
          </cell>
          <cell r="Z1461">
            <v>250</v>
          </cell>
          <cell r="AA1461">
            <v>38</v>
          </cell>
          <cell r="AB1461" t="str">
            <v>Filler</v>
          </cell>
          <cell r="AC1461" t="str">
            <v>ADNAN AHMED SIDDIQUI</v>
          </cell>
          <cell r="AD1461" t="str">
            <v>4220172413309</v>
          </cell>
          <cell r="AE1461">
            <v>250</v>
          </cell>
          <cell r="AF1461">
            <v>250</v>
          </cell>
          <cell r="AG1461">
            <v>50</v>
          </cell>
          <cell r="AH1461" t="str">
            <v>Non Filler</v>
          </cell>
          <cell r="AI1461"/>
          <cell r="AJ1461"/>
          <cell r="AK1461">
            <v>0</v>
          </cell>
          <cell r="AL1461">
            <v>0</v>
          </cell>
          <cell r="AM1461">
            <v>0</v>
          </cell>
          <cell r="AN1461"/>
          <cell r="AO1461"/>
          <cell r="AP1461"/>
          <cell r="AQ1461">
            <v>0</v>
          </cell>
          <cell r="AR1461">
            <v>0</v>
          </cell>
          <cell r="AS1461">
            <v>0</v>
          </cell>
          <cell r="AT1461"/>
          <cell r="AU1461" t="str">
            <v>adnanahmedsp@hotmail.com</v>
          </cell>
          <cell r="AV1461"/>
          <cell r="AW1461" t="str">
            <v>03312462898</v>
          </cell>
          <cell r="AX1461" t="str">
            <v>-</v>
          </cell>
          <cell r="AY1461" t="e">
            <v>#N/A</v>
          </cell>
          <cell r="AZ1461" t="e">
            <v>#N/A</v>
          </cell>
          <cell r="BA1461">
            <v>412</v>
          </cell>
        </row>
        <row r="1462">
          <cell r="B1462">
            <v>364157444</v>
          </cell>
          <cell r="C1462" t="str">
            <v>GHULAM SHABIR AHMED MIRZA</v>
          </cell>
          <cell r="D1462" t="str">
            <v>MIRZA MUHAMMAD ANWAR</v>
          </cell>
          <cell r="E1462" t="str">
            <v>HOUSE#12,LANE-1,GULSHAN IQBAL,LALAZAR-2,</v>
          </cell>
          <cell r="F1462" t="str">
            <v>NEAR EDUCATOR SCHOOL,SHAHJAHAN CAMPUS,</v>
          </cell>
          <cell r="G1462" t="str">
            <v>DHAMIAL ROAD, RAWALPINDI</v>
          </cell>
          <cell r="H1462"/>
          <cell r="I1462"/>
          <cell r="J1462"/>
          <cell r="K1462">
            <v>1000</v>
          </cell>
          <cell r="L1462">
            <v>0</v>
          </cell>
          <cell r="M1462">
            <v>1000</v>
          </cell>
          <cell r="N1462">
            <v>1000</v>
          </cell>
          <cell r="O1462">
            <v>0</v>
          </cell>
          <cell r="P1462">
            <v>200</v>
          </cell>
          <cell r="Q1462">
            <v>800</v>
          </cell>
          <cell r="R1462" t="str">
            <v>PK68ALFH0247001003039980</v>
          </cell>
          <cell r="S1462" t="str">
            <v>BANK ALFALAH LIMITED</v>
          </cell>
          <cell r="T1462" t="str">
            <v>CHOA SAIDEN SHAH BRANCH, RAB NAWAZ HOUSE CHAKWAL ROAD, CHOA SAIDEN SHAH.</v>
          </cell>
          <cell r="U1462" t="str">
            <v>GHULAM SHABIR AHMED MIRZA</v>
          </cell>
          <cell r="V1462" t="str">
            <v>3720236654765</v>
          </cell>
          <cell r="W1462"/>
          <cell r="X1462"/>
          <cell r="Y1462">
            <v>1000</v>
          </cell>
          <cell r="Z1462">
            <v>1000</v>
          </cell>
          <cell r="AA1462">
            <v>200</v>
          </cell>
          <cell r="AB1462" t="str">
            <v>Non Filler</v>
          </cell>
          <cell r="AC1462"/>
          <cell r="AD1462"/>
          <cell r="AE1462">
            <v>0</v>
          </cell>
          <cell r="AF1462">
            <v>0</v>
          </cell>
          <cell r="AG1462">
            <v>0</v>
          </cell>
          <cell r="AH1462"/>
          <cell r="AI1462"/>
          <cell r="AJ1462"/>
          <cell r="AK1462">
            <v>0</v>
          </cell>
          <cell r="AL1462">
            <v>0</v>
          </cell>
          <cell r="AM1462">
            <v>0</v>
          </cell>
          <cell r="AN1462"/>
          <cell r="AO1462"/>
          <cell r="AP1462"/>
          <cell r="AQ1462">
            <v>0</v>
          </cell>
          <cell r="AR1462">
            <v>0</v>
          </cell>
          <cell r="AS1462">
            <v>0</v>
          </cell>
          <cell r="AT1462"/>
          <cell r="AU1462" t="str">
            <v>bilalanwer@msn.com</v>
          </cell>
          <cell r="AV1462"/>
          <cell r="AW1462" t="str">
            <v>03153150246</v>
          </cell>
          <cell r="AX1462" t="str">
            <v>-</v>
          </cell>
          <cell r="AY1462" t="e">
            <v>#N/A</v>
          </cell>
          <cell r="AZ1462" t="e">
            <v>#N/A</v>
          </cell>
          <cell r="BA1462">
            <v>800</v>
          </cell>
        </row>
        <row r="1463">
          <cell r="B1463">
            <v>364166403</v>
          </cell>
          <cell r="C1463" t="str">
            <v>KHAWAJA MUHAMMAD ADNAN</v>
          </cell>
          <cell r="D1463" t="str">
            <v>KHAWAJA MUHAMMAD ASGHAR</v>
          </cell>
          <cell r="E1463" t="str">
            <v>HOUSE # 64, MAIN WARSAK</v>
          </cell>
          <cell r="F1463" t="str">
            <v>ROAD, I-9/1,</v>
          </cell>
          <cell r="G1463" t="str">
            <v>ISLAMABAD</v>
          </cell>
          <cell r="H1463"/>
          <cell r="I1463"/>
          <cell r="J1463"/>
          <cell r="K1463">
            <v>500</v>
          </cell>
          <cell r="L1463">
            <v>500</v>
          </cell>
          <cell r="M1463">
            <v>0</v>
          </cell>
          <cell r="N1463">
            <v>500</v>
          </cell>
          <cell r="O1463">
            <v>125</v>
          </cell>
          <cell r="P1463">
            <v>75</v>
          </cell>
          <cell r="Q1463">
            <v>300</v>
          </cell>
          <cell r="R1463" t="str">
            <v>0008-652571-001</v>
          </cell>
          <cell r="S1463" t="str">
            <v>KASB BANK LIMITED.</v>
          </cell>
          <cell r="T1463" t="str">
            <v>PLOT NO. 2-E, I-9 MARKAZ BRANCH, ISLAMABAD.</v>
          </cell>
          <cell r="U1463" t="str">
            <v>KHAWAJA MUHAMMAD ADNAN</v>
          </cell>
          <cell r="V1463" t="str">
            <v>3740552825837</v>
          </cell>
          <cell r="W1463"/>
          <cell r="X1463"/>
          <cell r="Y1463">
            <v>500</v>
          </cell>
          <cell r="Z1463">
            <v>500</v>
          </cell>
          <cell r="AA1463">
            <v>75</v>
          </cell>
          <cell r="AB1463" t="str">
            <v>Filler</v>
          </cell>
          <cell r="AC1463"/>
          <cell r="AD1463"/>
          <cell r="AE1463">
            <v>0</v>
          </cell>
          <cell r="AF1463">
            <v>0</v>
          </cell>
          <cell r="AG1463">
            <v>0</v>
          </cell>
          <cell r="AH1463"/>
          <cell r="AI1463"/>
          <cell r="AJ1463"/>
          <cell r="AK1463">
            <v>0</v>
          </cell>
          <cell r="AL1463">
            <v>0</v>
          </cell>
          <cell r="AM1463">
            <v>0</v>
          </cell>
          <cell r="AN1463"/>
          <cell r="AO1463"/>
          <cell r="AP1463"/>
          <cell r="AQ1463">
            <v>0</v>
          </cell>
          <cell r="AR1463">
            <v>0</v>
          </cell>
          <cell r="AS1463">
            <v>0</v>
          </cell>
          <cell r="AT1463"/>
          <cell r="AU1463" t="str">
            <v>khawaja_law@yahoo.com</v>
          </cell>
          <cell r="AV1463"/>
          <cell r="AW1463" t="str">
            <v>03335501252</v>
          </cell>
          <cell r="AX1463" t="str">
            <v>Proper account # required</v>
          </cell>
          <cell r="AY1463" t="str">
            <v>-</v>
          </cell>
          <cell r="AZ1463" t="str">
            <v>KHAWAJA MUHAMMAD ADNAN</v>
          </cell>
          <cell r="BA1463">
            <v>300</v>
          </cell>
        </row>
        <row r="1464">
          <cell r="B1464">
            <v>364166429</v>
          </cell>
          <cell r="C1464" t="str">
            <v>RAI AMJAD ALI</v>
          </cell>
          <cell r="D1464" t="str">
            <v>ARSHAD ALI</v>
          </cell>
          <cell r="E1464" t="str">
            <v>FLAT# 13, PLOT# 1-B,</v>
          </cell>
          <cell r="F1464" t="str">
            <v>LALAZAR, M.T.KHAN ROAD,</v>
          </cell>
          <cell r="G1464" t="str">
            <v>KARACHI</v>
          </cell>
          <cell r="H1464"/>
          <cell r="I1464"/>
          <cell r="J1464"/>
          <cell r="K1464">
            <v>2618</v>
          </cell>
          <cell r="L1464">
            <v>0</v>
          </cell>
          <cell r="M1464">
            <v>2618</v>
          </cell>
          <cell r="N1464">
            <v>2618</v>
          </cell>
          <cell r="O1464">
            <v>0</v>
          </cell>
          <cell r="P1464">
            <v>393</v>
          </cell>
          <cell r="Q1464">
            <v>2225</v>
          </cell>
          <cell r="R1464" t="str">
            <v>PK31HABB0000420021231001</v>
          </cell>
          <cell r="S1464" t="str">
            <v>HABIB BANK LIMITED</v>
          </cell>
          <cell r="T1464" t="str">
            <v>STATE LIFE BUILD BR, STATE LIFE BUILD #9 DR ZIAUDDIN AHMED ROAD, SADDAR, KARACHI.</v>
          </cell>
          <cell r="U1464" t="str">
            <v>RAI AMJAD ALI</v>
          </cell>
          <cell r="V1464" t="str">
            <v>3840370715837</v>
          </cell>
          <cell r="W1464"/>
          <cell r="X1464"/>
          <cell r="Y1464">
            <v>2618</v>
          </cell>
          <cell r="Z1464">
            <v>2618</v>
          </cell>
          <cell r="AA1464">
            <v>393</v>
          </cell>
          <cell r="AB1464" t="str">
            <v>Filler</v>
          </cell>
          <cell r="AC1464"/>
          <cell r="AD1464"/>
          <cell r="AE1464">
            <v>0</v>
          </cell>
          <cell r="AF1464">
            <v>0</v>
          </cell>
          <cell r="AG1464">
            <v>0</v>
          </cell>
          <cell r="AH1464"/>
          <cell r="AI1464"/>
          <cell r="AJ1464"/>
          <cell r="AK1464">
            <v>0</v>
          </cell>
          <cell r="AL1464">
            <v>0</v>
          </cell>
          <cell r="AM1464">
            <v>0</v>
          </cell>
          <cell r="AN1464"/>
          <cell r="AO1464"/>
          <cell r="AP1464"/>
          <cell r="AQ1464">
            <v>0</v>
          </cell>
          <cell r="AR1464">
            <v>0</v>
          </cell>
          <cell r="AS1464">
            <v>0</v>
          </cell>
          <cell r="AT1464"/>
          <cell r="AU1464" t="str">
            <v>raiamjad@gmail.com</v>
          </cell>
          <cell r="AV1464"/>
          <cell r="AW1464" t="str">
            <v>03006610054</v>
          </cell>
          <cell r="AX1464" t="str">
            <v>-</v>
          </cell>
          <cell r="AY1464" t="e">
            <v>#N/A</v>
          </cell>
          <cell r="AZ1464" t="e">
            <v>#N/A</v>
          </cell>
          <cell r="BA1464">
            <v>2225</v>
          </cell>
        </row>
        <row r="1465">
          <cell r="B1465">
            <v>364173813</v>
          </cell>
          <cell r="C1465" t="str">
            <v>MUHAMMAD AMIN SIDDIQUI</v>
          </cell>
          <cell r="D1465" t="str">
            <v>MUHAMMAD ISMAIL SIDDIQUI</v>
          </cell>
          <cell r="E1465" t="str">
            <v>365/7, PAKISTAN BUILDING,</v>
          </cell>
          <cell r="F1465" t="str">
            <v>THATHAI COMPOUND, M.A JINNAH ROAD,</v>
          </cell>
          <cell r="G1465" t="str">
            <v>KARACHI-74200, KARACHI</v>
          </cell>
          <cell r="H1465"/>
          <cell r="I1465"/>
          <cell r="J1465"/>
          <cell r="K1465">
            <v>1071</v>
          </cell>
          <cell r="L1465">
            <v>0</v>
          </cell>
          <cell r="M1465">
            <v>1071</v>
          </cell>
          <cell r="N1465">
            <v>1071</v>
          </cell>
          <cell r="O1465">
            <v>0</v>
          </cell>
          <cell r="P1465">
            <v>214</v>
          </cell>
          <cell r="Q1465">
            <v>857</v>
          </cell>
          <cell r="R1465" t="str">
            <v>PK61ASCM0001450100577458</v>
          </cell>
          <cell r="S1465" t="str">
            <v>ASKARI BANK LIMITED</v>
          </cell>
          <cell r="T1465" t="str">
            <v>PAPER MARKET BRANCH, FRERE ROAD, SHAHRAH -E-LIAQUAT. KARACHI</v>
          </cell>
          <cell r="U1465" t="str">
            <v>MUHAMMAD AMIN SIDDIQUI</v>
          </cell>
          <cell r="V1465" t="str">
            <v>4230161754835</v>
          </cell>
          <cell r="W1465"/>
          <cell r="X1465"/>
          <cell r="Y1465">
            <v>1071</v>
          </cell>
          <cell r="Z1465">
            <v>1071</v>
          </cell>
          <cell r="AA1465">
            <v>214</v>
          </cell>
          <cell r="AB1465" t="str">
            <v>Non Filler</v>
          </cell>
          <cell r="AC1465"/>
          <cell r="AD1465"/>
          <cell r="AE1465">
            <v>0</v>
          </cell>
          <cell r="AF1465">
            <v>0</v>
          </cell>
          <cell r="AG1465">
            <v>0</v>
          </cell>
          <cell r="AH1465"/>
          <cell r="AI1465"/>
          <cell r="AJ1465"/>
          <cell r="AK1465">
            <v>0</v>
          </cell>
          <cell r="AL1465">
            <v>0</v>
          </cell>
          <cell r="AM1465">
            <v>0</v>
          </cell>
          <cell r="AN1465"/>
          <cell r="AO1465"/>
          <cell r="AP1465"/>
          <cell r="AQ1465">
            <v>0</v>
          </cell>
          <cell r="AR1465">
            <v>0</v>
          </cell>
          <cell r="AS1465">
            <v>0</v>
          </cell>
          <cell r="AT1465"/>
          <cell r="AU1465" t="str">
            <v>engrmaspak@gmail.com</v>
          </cell>
          <cell r="AV1465"/>
          <cell r="AW1465" t="str">
            <v>03343325002</v>
          </cell>
          <cell r="AX1465" t="str">
            <v>-</v>
          </cell>
          <cell r="AY1465" t="e">
            <v>#N/A</v>
          </cell>
          <cell r="AZ1465" t="e">
            <v>#N/A</v>
          </cell>
          <cell r="BA1465">
            <v>857</v>
          </cell>
        </row>
        <row r="1466">
          <cell r="B1466">
            <v>364177103</v>
          </cell>
          <cell r="C1466" t="str">
            <v>ABDUL BASIT</v>
          </cell>
          <cell r="D1466" t="str">
            <v>ABDUL RAUF SIVANY</v>
          </cell>
          <cell r="E1466" t="str">
            <v>FLAT # 603, 6TH FLOOR, HABIB</v>
          </cell>
          <cell r="F1466" t="str">
            <v>RESIDENCY, CL/8, PLOT # 8-3,</v>
          </cell>
          <cell r="G1466" t="str">
            <v>CIVIL LINES, KARACHI</v>
          </cell>
          <cell r="H1466"/>
          <cell r="I1466"/>
          <cell r="J1466"/>
          <cell r="K1466">
            <v>1571</v>
          </cell>
          <cell r="L1466">
            <v>0</v>
          </cell>
          <cell r="M1466">
            <v>1571</v>
          </cell>
          <cell r="N1466">
            <v>1571</v>
          </cell>
          <cell r="O1466">
            <v>0</v>
          </cell>
          <cell r="P1466">
            <v>236</v>
          </cell>
          <cell r="Q1466">
            <v>1335</v>
          </cell>
          <cell r="R1466" t="str">
            <v>PK77DUIB0000000419323001</v>
          </cell>
          <cell r="S1466" t="str">
            <v>DUBAI ISLAMIC BANK PAKISTAN LIMITED</v>
          </cell>
          <cell r="T1466" t="str">
            <v>MAIN BRANCH, HASSAN CHAMBERS, BLOCK-7, CLIFTON. KARACHI</v>
          </cell>
          <cell r="U1466" t="str">
            <v>ABDUL BASIT</v>
          </cell>
          <cell r="V1466" t="str">
            <v>4200028093225</v>
          </cell>
          <cell r="W1466"/>
          <cell r="X1466"/>
          <cell r="Y1466">
            <v>1571</v>
          </cell>
          <cell r="Z1466">
            <v>1571</v>
          </cell>
          <cell r="AA1466">
            <v>236</v>
          </cell>
          <cell r="AB1466" t="str">
            <v>Filler</v>
          </cell>
          <cell r="AC1466"/>
          <cell r="AD1466"/>
          <cell r="AE1466">
            <v>0</v>
          </cell>
          <cell r="AF1466">
            <v>0</v>
          </cell>
          <cell r="AG1466">
            <v>0</v>
          </cell>
          <cell r="AH1466"/>
          <cell r="AI1466"/>
          <cell r="AJ1466"/>
          <cell r="AK1466">
            <v>0</v>
          </cell>
          <cell r="AL1466">
            <v>0</v>
          </cell>
          <cell r="AM1466">
            <v>0</v>
          </cell>
          <cell r="AN1466"/>
          <cell r="AO1466"/>
          <cell r="AP1466"/>
          <cell r="AQ1466">
            <v>0</v>
          </cell>
          <cell r="AR1466">
            <v>0</v>
          </cell>
          <cell r="AS1466">
            <v>0</v>
          </cell>
          <cell r="AT1466"/>
          <cell r="AU1466" t="str">
            <v>basit_sivany123@hotmail.co.uk</v>
          </cell>
          <cell r="AV1466"/>
          <cell r="AW1466" t="str">
            <v>03312321275</v>
          </cell>
          <cell r="AX1466" t="str">
            <v>-</v>
          </cell>
          <cell r="AY1466" t="e">
            <v>#N/A</v>
          </cell>
          <cell r="AZ1466" t="e">
            <v>#N/A</v>
          </cell>
          <cell r="BA1466">
            <v>1335</v>
          </cell>
        </row>
        <row r="1467">
          <cell r="B1467">
            <v>364180354</v>
          </cell>
          <cell r="C1467" t="str">
            <v>NAGHMAN SAEED</v>
          </cell>
          <cell r="D1467" t="str">
            <v>MIAN MUHAMMAD SAEED</v>
          </cell>
          <cell r="E1467" t="str">
            <v>FLAT # C-19, RANGERS</v>
          </cell>
          <cell r="F1467" t="str">
            <v>COMPLEX, NORTH NAZIMABAD,</v>
          </cell>
          <cell r="G1467" t="str">
            <v>BLOCK-A, KARACHI</v>
          </cell>
          <cell r="H1467"/>
          <cell r="I1467"/>
          <cell r="J1467"/>
          <cell r="K1467">
            <v>4190</v>
          </cell>
          <cell r="L1467">
            <v>4190</v>
          </cell>
          <cell r="M1467">
            <v>0</v>
          </cell>
          <cell r="N1467">
            <v>4190</v>
          </cell>
          <cell r="O1467">
            <v>1048</v>
          </cell>
          <cell r="P1467">
            <v>733</v>
          </cell>
          <cell r="Q1467">
            <v>2409</v>
          </cell>
          <cell r="R1467" t="str">
            <v>PK94MUCB0405753761000974</v>
          </cell>
          <cell r="S1467" t="str">
            <v>MCB BANK LIMITED</v>
          </cell>
          <cell r="T1467" t="str">
            <v>NORTH NAZIMABAD BRANCH, NORTH PLAZA, SD- 11, OFF.JINNAH COLLEGE, BLOCK-A. KARACHI</v>
          </cell>
          <cell r="U1467" t="str">
            <v>NAGHMAN SAEED</v>
          </cell>
          <cell r="V1467" t="str">
            <v>3420195118907</v>
          </cell>
          <cell r="W1467"/>
          <cell r="X1467"/>
          <cell r="Y1467">
            <v>2095</v>
          </cell>
          <cell r="Z1467">
            <v>2095</v>
          </cell>
          <cell r="AA1467">
            <v>314</v>
          </cell>
          <cell r="AB1467" t="str">
            <v>Filler</v>
          </cell>
          <cell r="AC1467" t="str">
            <v>JAVARIA NAGHMAN</v>
          </cell>
          <cell r="AD1467" t="str">
            <v>3420122873920</v>
          </cell>
          <cell r="AE1467">
            <v>2095</v>
          </cell>
          <cell r="AF1467">
            <v>2095</v>
          </cell>
          <cell r="AG1467">
            <v>419</v>
          </cell>
          <cell r="AH1467" t="str">
            <v>Non Filler</v>
          </cell>
          <cell r="AI1467"/>
          <cell r="AJ1467"/>
          <cell r="AK1467">
            <v>0</v>
          </cell>
          <cell r="AL1467">
            <v>0</v>
          </cell>
          <cell r="AM1467">
            <v>0</v>
          </cell>
          <cell r="AN1467"/>
          <cell r="AO1467"/>
          <cell r="AP1467"/>
          <cell r="AQ1467">
            <v>0</v>
          </cell>
          <cell r="AR1467">
            <v>0</v>
          </cell>
          <cell r="AS1467">
            <v>0</v>
          </cell>
          <cell r="AT1467"/>
          <cell r="AU1467" t="str">
            <v>imran.saeed@ibexglobal.com</v>
          </cell>
          <cell r="AV1467"/>
          <cell r="AW1467" t="str">
            <v>03006220611</v>
          </cell>
          <cell r="AX1467" t="str">
            <v>-</v>
          </cell>
          <cell r="AY1467" t="e">
            <v>#N/A</v>
          </cell>
          <cell r="AZ1467" t="e">
            <v>#N/A</v>
          </cell>
          <cell r="BA1467">
            <v>2409</v>
          </cell>
        </row>
        <row r="1468">
          <cell r="B1468">
            <v>364181436</v>
          </cell>
          <cell r="C1468" t="str">
            <v>ADEELA AZAM</v>
          </cell>
          <cell r="D1468" t="str">
            <v>ABDUL SUBHAN</v>
          </cell>
          <cell r="E1468" t="str">
            <v>MOHALLA. LEAGWAN, KOTLI</v>
          </cell>
          <cell r="F1468" t="str">
            <v>LOHARAN WEST, DAK KHANA</v>
          </cell>
          <cell r="G1468" t="str">
            <v>KHAS, SIALKOT</v>
          </cell>
          <cell r="H1468"/>
          <cell r="I1468"/>
          <cell r="J1468"/>
          <cell r="K1468">
            <v>5095</v>
          </cell>
          <cell r="L1468">
            <v>0</v>
          </cell>
          <cell r="M1468">
            <v>5095</v>
          </cell>
          <cell r="N1468">
            <v>5095</v>
          </cell>
          <cell r="O1468">
            <v>0</v>
          </cell>
          <cell r="P1468">
            <v>1019</v>
          </cell>
          <cell r="Q1468">
            <v>4076</v>
          </cell>
          <cell r="R1468" t="str">
            <v>0445821411000126</v>
          </cell>
          <cell r="S1468" t="str">
            <v>MCB BANK LIMITED.</v>
          </cell>
          <cell r="T1468" t="str">
            <v>KOTLI LOHARAN WEST BRANCH, VILLAGE &amp; P.O KOTLI LOHARAN WEST, TEH &amp; DISTT.SIALKOT.</v>
          </cell>
          <cell r="U1468" t="str">
            <v>ADEELA AZAM</v>
          </cell>
          <cell r="V1468" t="str">
            <v>3460384130040</v>
          </cell>
          <cell r="W1468"/>
          <cell r="X1468"/>
          <cell r="Y1468">
            <v>5095</v>
          </cell>
          <cell r="Z1468">
            <v>5095</v>
          </cell>
          <cell r="AA1468">
            <v>1019</v>
          </cell>
          <cell r="AB1468" t="str">
            <v>Non Filler</v>
          </cell>
          <cell r="AC1468"/>
          <cell r="AD1468"/>
          <cell r="AE1468">
            <v>0</v>
          </cell>
          <cell r="AF1468">
            <v>0</v>
          </cell>
          <cell r="AG1468">
            <v>0</v>
          </cell>
          <cell r="AH1468"/>
          <cell r="AI1468"/>
          <cell r="AJ1468"/>
          <cell r="AK1468">
            <v>0</v>
          </cell>
          <cell r="AL1468">
            <v>0</v>
          </cell>
          <cell r="AM1468">
            <v>0</v>
          </cell>
          <cell r="AN1468"/>
          <cell r="AO1468"/>
          <cell r="AP1468"/>
          <cell r="AQ1468">
            <v>0</v>
          </cell>
          <cell r="AR1468">
            <v>0</v>
          </cell>
          <cell r="AS1468">
            <v>0</v>
          </cell>
          <cell r="AT1468"/>
          <cell r="AU1468" t="str">
            <v>adeela_azam@hotmail.com</v>
          </cell>
          <cell r="AV1468"/>
          <cell r="AW1468" t="str">
            <v>03006191890</v>
          </cell>
          <cell r="AX1468" t="str">
            <v>-</v>
          </cell>
          <cell r="AY1468" t="e">
            <v>#N/A</v>
          </cell>
          <cell r="AZ1468" t="e">
            <v>#N/A</v>
          </cell>
          <cell r="BA1468">
            <v>4076</v>
          </cell>
        </row>
        <row r="1469">
          <cell r="B1469">
            <v>364185239</v>
          </cell>
          <cell r="C1469" t="str">
            <v>TARIQ TAYYAB</v>
          </cell>
          <cell r="D1469" t="str">
            <v>MUHAMMAD KHAN</v>
          </cell>
          <cell r="E1469" t="str">
            <v>HOUSE # 1418,</v>
          </cell>
          <cell r="F1469" t="str">
            <v>KOTLI LOHARAN WEST,</v>
          </cell>
          <cell r="G1469" t="str">
            <v>TEH &amp; DISTT, SIALKOT</v>
          </cell>
          <cell r="H1469"/>
          <cell r="I1469"/>
          <cell r="J1469"/>
          <cell r="K1469">
            <v>6285</v>
          </cell>
          <cell r="L1469">
            <v>6285</v>
          </cell>
          <cell r="M1469">
            <v>0</v>
          </cell>
          <cell r="N1469">
            <v>6285</v>
          </cell>
          <cell r="O1469">
            <v>1571</v>
          </cell>
          <cell r="P1469">
            <v>1257</v>
          </cell>
          <cell r="Q1469">
            <v>3457</v>
          </cell>
          <cell r="R1469" t="str">
            <v>4028-7</v>
          </cell>
          <cell r="S1469" t="str">
            <v>NATIONAL BANK OF PAKISTAN.</v>
          </cell>
          <cell r="T1469" t="str">
            <v>BULLOWAL KALAN BRANCH,KOTLI LOHARAN WEST SIALKOT.</v>
          </cell>
          <cell r="U1469" t="str">
            <v>TARIQ TAYYAB</v>
          </cell>
          <cell r="V1469" t="str">
            <v>3460321566467</v>
          </cell>
          <cell r="W1469"/>
          <cell r="X1469"/>
          <cell r="Y1469">
            <v>3143</v>
          </cell>
          <cell r="Z1469">
            <v>3143</v>
          </cell>
          <cell r="AA1469">
            <v>629</v>
          </cell>
          <cell r="AB1469" t="str">
            <v>Non Filler</v>
          </cell>
          <cell r="AC1469" t="str">
            <v>KHALIDA PARVEEN</v>
          </cell>
          <cell r="AD1469" t="str">
            <v>3460320919826</v>
          </cell>
          <cell r="AE1469">
            <v>3142</v>
          </cell>
          <cell r="AF1469">
            <v>3142</v>
          </cell>
          <cell r="AG1469">
            <v>628</v>
          </cell>
          <cell r="AH1469" t="str">
            <v>Non Filler</v>
          </cell>
          <cell r="AI1469"/>
          <cell r="AJ1469"/>
          <cell r="AK1469">
            <v>0</v>
          </cell>
          <cell r="AL1469">
            <v>0</v>
          </cell>
          <cell r="AM1469">
            <v>0</v>
          </cell>
          <cell r="AN1469"/>
          <cell r="AO1469"/>
          <cell r="AP1469"/>
          <cell r="AQ1469">
            <v>0</v>
          </cell>
          <cell r="AR1469">
            <v>0</v>
          </cell>
          <cell r="AS1469">
            <v>0</v>
          </cell>
          <cell r="AT1469"/>
          <cell r="AU1469" t="str">
            <v>tayyab544@gmail.com</v>
          </cell>
          <cell r="AV1469"/>
          <cell r="AW1469" t="str">
            <v>03016120544</v>
          </cell>
          <cell r="AX1469" t="str">
            <v>Proper account # required</v>
          </cell>
          <cell r="AY1469" t="str">
            <v>-</v>
          </cell>
          <cell r="AZ1469" t="str">
            <v>TARIQ TAYYAB</v>
          </cell>
          <cell r="BA1469">
            <v>3457</v>
          </cell>
        </row>
        <row r="1470">
          <cell r="B1470">
            <v>364195790</v>
          </cell>
          <cell r="C1470" t="str">
            <v>ABDUL JABBAR KHAN</v>
          </cell>
          <cell r="D1470" t="str">
            <v>WARIS ALI</v>
          </cell>
          <cell r="E1470" t="str">
            <v>HOUSE # 43, BLOCK-S,</v>
          </cell>
          <cell r="F1470" t="str">
            <v>STREET # 4, NEW MULTAN,</v>
          </cell>
          <cell r="G1470" t="str">
            <v>MULTAN</v>
          </cell>
          <cell r="H1470"/>
          <cell r="I1470"/>
          <cell r="J1470"/>
          <cell r="K1470">
            <v>1298</v>
          </cell>
          <cell r="L1470">
            <v>1298</v>
          </cell>
          <cell r="M1470">
            <v>0</v>
          </cell>
          <cell r="N1470">
            <v>1298</v>
          </cell>
          <cell r="O1470">
            <v>325</v>
          </cell>
          <cell r="P1470">
            <v>260</v>
          </cell>
          <cell r="Q1470">
            <v>713</v>
          </cell>
          <cell r="R1470" t="str">
            <v>PK11MUCB0047702010038402</v>
          </cell>
          <cell r="S1470" t="str">
            <v>MCB BANK LIMITED</v>
          </cell>
          <cell r="T1470" t="str">
            <v>GULSHAN MARKET BRANCH. MULTAN</v>
          </cell>
          <cell r="U1470" t="str">
            <v>ABDUL JABBAR KHAN</v>
          </cell>
          <cell r="V1470" t="str">
            <v>3630204597079</v>
          </cell>
          <cell r="W1470"/>
          <cell r="X1470"/>
          <cell r="Y1470">
            <v>1298</v>
          </cell>
          <cell r="Z1470">
            <v>1298</v>
          </cell>
          <cell r="AA1470">
            <v>260</v>
          </cell>
          <cell r="AB1470" t="str">
            <v>Non Filler</v>
          </cell>
          <cell r="AC1470"/>
          <cell r="AD1470"/>
          <cell r="AE1470">
            <v>0</v>
          </cell>
          <cell r="AF1470">
            <v>0</v>
          </cell>
          <cell r="AG1470">
            <v>0</v>
          </cell>
          <cell r="AH1470"/>
          <cell r="AI1470"/>
          <cell r="AJ1470"/>
          <cell r="AK1470">
            <v>0</v>
          </cell>
          <cell r="AL1470">
            <v>0</v>
          </cell>
          <cell r="AM1470">
            <v>0</v>
          </cell>
          <cell r="AN1470"/>
          <cell r="AO1470"/>
          <cell r="AP1470"/>
          <cell r="AQ1470">
            <v>0</v>
          </cell>
          <cell r="AR1470">
            <v>0</v>
          </cell>
          <cell r="AS1470">
            <v>0</v>
          </cell>
          <cell r="AT1470"/>
          <cell r="AU1470" t="str">
            <v>aliraza_61904@hotmail.com</v>
          </cell>
          <cell r="AV1470"/>
          <cell r="AW1470" t="str">
            <v>03045384908</v>
          </cell>
          <cell r="AX1470" t="str">
            <v>-</v>
          </cell>
          <cell r="AY1470" t="e">
            <v>#N/A</v>
          </cell>
          <cell r="AZ1470" t="e">
            <v>#N/A</v>
          </cell>
          <cell r="BA1470">
            <v>713</v>
          </cell>
        </row>
        <row r="1471">
          <cell r="B1471">
            <v>364199685</v>
          </cell>
          <cell r="C1471" t="str">
            <v>SADAF KHAN</v>
          </cell>
          <cell r="D1471" t="str">
            <v>IMRAN MUHAMMAD KHAN</v>
          </cell>
          <cell r="E1471" t="str">
            <v>HOUSE # 762, TALAB ROAD,</v>
          </cell>
          <cell r="F1471" t="str">
            <v>NOTHIA QADEEM, PESHAWAR</v>
          </cell>
          <cell r="G1471" t="str">
            <v>CANTT, PESHAWAR</v>
          </cell>
          <cell r="K1471">
            <v>2000</v>
          </cell>
          <cell r="L1471">
            <v>0</v>
          </cell>
          <cell r="M1471">
            <v>2000</v>
          </cell>
          <cell r="N1471">
            <v>2000</v>
          </cell>
          <cell r="O1471">
            <v>0</v>
          </cell>
          <cell r="P1471">
            <v>400</v>
          </cell>
          <cell r="Q1471">
            <v>1600</v>
          </cell>
          <cell r="R1471" t="str">
            <v>PK73HABB0004637900594403</v>
          </cell>
          <cell r="S1471" t="str">
            <v>HABIB BANK LIMITED</v>
          </cell>
          <cell r="T1471" t="str">
            <v>SUNEHRI MASJID ROAD BRANCH, NOTHIA, PESHAWAR</v>
          </cell>
          <cell r="U1471" t="str">
            <v>SADAF KHAN</v>
          </cell>
          <cell r="V1471" t="str">
            <v>3740599981168</v>
          </cell>
          <cell r="Y1471">
            <v>2000</v>
          </cell>
          <cell r="Z1471">
            <v>2000</v>
          </cell>
          <cell r="AA1471">
            <v>400</v>
          </cell>
          <cell r="AB1471" t="str">
            <v>Non Filler</v>
          </cell>
          <cell r="AE1471">
            <v>0</v>
          </cell>
          <cell r="AF1471">
            <v>0</v>
          </cell>
          <cell r="AG1471">
            <v>0</v>
          </cell>
          <cell r="AK1471">
            <v>0</v>
          </cell>
          <cell r="AL1471">
            <v>0</v>
          </cell>
          <cell r="AM1471">
            <v>0</v>
          </cell>
          <cell r="AQ1471">
            <v>0</v>
          </cell>
          <cell r="AR1471">
            <v>0</v>
          </cell>
          <cell r="AS1471">
            <v>0</v>
          </cell>
          <cell r="AU1471" t="str">
            <v>imranmkhan42@gmail.com</v>
          </cell>
          <cell r="AW1471" t="str">
            <v>03329133701</v>
          </cell>
          <cell r="AX1471" t="str">
            <v>-</v>
          </cell>
          <cell r="AY1471" t="e">
            <v>#N/A</v>
          </cell>
          <cell r="AZ1471" t="e">
            <v>#N/A</v>
          </cell>
          <cell r="BA1471">
            <v>1600</v>
          </cell>
        </row>
        <row r="1472">
          <cell r="B1472">
            <v>364200186</v>
          </cell>
          <cell r="C1472" t="str">
            <v>MUHAMMAD ALI</v>
          </cell>
          <cell r="D1472" t="str">
            <v>MUHAMMAD JAMIL KHAN</v>
          </cell>
          <cell r="E1472" t="str">
            <v>SYSTEM ANALYST, ICT DIVISION,</v>
          </cell>
          <cell r="F1472" t="str">
            <v>PIDE, QUAID-E-AZAM</v>
          </cell>
          <cell r="G1472" t="str">
            <v>UNIVERSITY, ISLAMABAD</v>
          </cell>
          <cell r="K1472">
            <v>500</v>
          </cell>
          <cell r="L1472">
            <v>0</v>
          </cell>
          <cell r="M1472">
            <v>500</v>
          </cell>
          <cell r="N1472">
            <v>500</v>
          </cell>
          <cell r="O1472">
            <v>0</v>
          </cell>
          <cell r="P1472">
            <v>75</v>
          </cell>
          <cell r="Q1472">
            <v>425</v>
          </cell>
          <cell r="R1472" t="str">
            <v>PK28HABB0002947901262803</v>
          </cell>
          <cell r="S1472" t="str">
            <v>HABIB BANK LIMITED</v>
          </cell>
          <cell r="T1472" t="str">
            <v>QUAID-E-AZAM UNIVERSITY BRANCH, ISLAMABAD.</v>
          </cell>
          <cell r="U1472" t="str">
            <v>MUHAMMAD ALI</v>
          </cell>
          <cell r="V1472" t="str">
            <v>3640243069755</v>
          </cell>
          <cell r="W1472" t="str">
            <v>24670910</v>
          </cell>
          <cell r="Y1472">
            <v>500</v>
          </cell>
          <cell r="Z1472">
            <v>500</v>
          </cell>
          <cell r="AA1472">
            <v>75</v>
          </cell>
          <cell r="AB1472" t="str">
            <v>Filler</v>
          </cell>
          <cell r="AE1472">
            <v>0</v>
          </cell>
          <cell r="AF1472">
            <v>0</v>
          </cell>
          <cell r="AG1472">
            <v>0</v>
          </cell>
          <cell r="AK1472">
            <v>0</v>
          </cell>
          <cell r="AL1472">
            <v>0</v>
          </cell>
          <cell r="AM1472">
            <v>0</v>
          </cell>
          <cell r="AQ1472">
            <v>0</v>
          </cell>
          <cell r="AR1472">
            <v>0</v>
          </cell>
          <cell r="AS1472">
            <v>0</v>
          </cell>
          <cell r="AU1472" t="str">
            <v>immuhammad@gmail.com</v>
          </cell>
          <cell r="AW1472" t="str">
            <v>03215148943</v>
          </cell>
          <cell r="AX1472" t="str">
            <v>-</v>
          </cell>
          <cell r="AY1472" t="e">
            <v>#N/A</v>
          </cell>
          <cell r="AZ1472" t="e">
            <v>#N/A</v>
          </cell>
          <cell r="BA1472">
            <v>425</v>
          </cell>
        </row>
        <row r="1473">
          <cell r="B1473">
            <v>364203313</v>
          </cell>
          <cell r="C1473" t="str">
            <v>MUHAMMAD ASHRAF</v>
          </cell>
          <cell r="D1473" t="str">
            <v>NOOR DIN</v>
          </cell>
          <cell r="E1473" t="str">
            <v>C/O. BISMILLAH NOOR GENERAL STORE,</v>
          </cell>
          <cell r="F1473" t="str">
            <v>MOHALLA. SHAH SHAKOOR, NEAR</v>
          </cell>
          <cell r="G1473" t="str">
            <v>SHAHAB CHOWK, SIALKOT</v>
          </cell>
          <cell r="K1473">
            <v>785</v>
          </cell>
          <cell r="L1473">
            <v>0</v>
          </cell>
          <cell r="M1473">
            <v>785</v>
          </cell>
          <cell r="N1473">
            <v>785</v>
          </cell>
          <cell r="O1473">
            <v>0</v>
          </cell>
          <cell r="P1473">
            <v>157</v>
          </cell>
          <cell r="Q1473">
            <v>628</v>
          </cell>
          <cell r="R1473" t="str">
            <v>PK96SIND0006373727246100</v>
          </cell>
          <cell r="S1473" t="str">
            <v>SINDH BANK LIMITED</v>
          </cell>
          <cell r="T1473" t="str">
            <v>SHAHABPURA ROAD BR,NEAR MASJID TAJDAR-E- MADINA,SMALL INDUSTRIES ESTATE, SIALKOT.</v>
          </cell>
          <cell r="U1473" t="str">
            <v>MUHAMMAD ASHRAF</v>
          </cell>
          <cell r="V1473" t="str">
            <v>3460327566081</v>
          </cell>
          <cell r="Y1473">
            <v>785</v>
          </cell>
          <cell r="Z1473">
            <v>785</v>
          </cell>
          <cell r="AA1473">
            <v>157</v>
          </cell>
          <cell r="AB1473" t="str">
            <v>Non Filler</v>
          </cell>
          <cell r="AE1473">
            <v>0</v>
          </cell>
          <cell r="AF1473">
            <v>0</v>
          </cell>
          <cell r="AG1473">
            <v>0</v>
          </cell>
          <cell r="AK1473">
            <v>0</v>
          </cell>
          <cell r="AL1473">
            <v>0</v>
          </cell>
          <cell r="AM1473">
            <v>0</v>
          </cell>
          <cell r="AQ1473">
            <v>0</v>
          </cell>
          <cell r="AR1473">
            <v>0</v>
          </cell>
          <cell r="AS1473">
            <v>0</v>
          </cell>
          <cell r="AU1473" t="str">
            <v>ashrafmuhammad994@yahoo.com</v>
          </cell>
          <cell r="AW1473" t="str">
            <v>03348182376</v>
          </cell>
          <cell r="AX1473" t="str">
            <v>-</v>
          </cell>
          <cell r="AY1473" t="e">
            <v>#N/A</v>
          </cell>
          <cell r="AZ1473" t="e">
            <v>#N/A</v>
          </cell>
          <cell r="BA1473">
            <v>628</v>
          </cell>
        </row>
        <row r="1474">
          <cell r="B1474">
            <v>364210458</v>
          </cell>
          <cell r="C1474" t="str">
            <v>SYED OWAIS HASSAN ZAIDI</v>
          </cell>
          <cell r="D1474" t="str">
            <v>SYED SALMAN AKBER ZAIDI</v>
          </cell>
          <cell r="E1474" t="str">
            <v>1ST FLOOR, THE HIVE, PLOT # 14-E,</v>
          </cell>
          <cell r="F1474" t="str">
            <v>MANZOOR PLAZA, FAZLE HAQ ROAD,</v>
          </cell>
          <cell r="G1474" t="str">
            <v>BLUE AREA, ISLAMABAD</v>
          </cell>
          <cell r="K1474">
            <v>7332</v>
          </cell>
          <cell r="L1474">
            <v>7332</v>
          </cell>
          <cell r="M1474">
            <v>0</v>
          </cell>
          <cell r="N1474">
            <v>7332</v>
          </cell>
          <cell r="O1474">
            <v>1833</v>
          </cell>
          <cell r="P1474">
            <v>1100</v>
          </cell>
          <cell r="Q1474">
            <v>4399</v>
          </cell>
          <cell r="R1474" t="str">
            <v>0100632348</v>
          </cell>
          <cell r="S1474" t="str">
            <v>MEEZAN BANK LIMITED.</v>
          </cell>
          <cell r="T1474" t="str">
            <v>PNSC BRANCH, GROUND FLR AT 37-A, LALAZAR AREA, OFF. M.T KHAN ROAD, KARACHI.</v>
          </cell>
          <cell r="U1474" t="str">
            <v>SYED OWAIS HASSAN ZAIDI</v>
          </cell>
          <cell r="V1474" t="str">
            <v>4200005333573</v>
          </cell>
          <cell r="Y1474">
            <v>7332</v>
          </cell>
          <cell r="Z1474">
            <v>7332</v>
          </cell>
          <cell r="AA1474">
            <v>1100</v>
          </cell>
          <cell r="AB1474" t="str">
            <v>Filler</v>
          </cell>
          <cell r="AE1474">
            <v>0</v>
          </cell>
          <cell r="AF1474">
            <v>0</v>
          </cell>
          <cell r="AG1474">
            <v>0</v>
          </cell>
          <cell r="AK1474">
            <v>0</v>
          </cell>
          <cell r="AL1474">
            <v>0</v>
          </cell>
          <cell r="AM1474">
            <v>0</v>
          </cell>
          <cell r="AQ1474">
            <v>0</v>
          </cell>
          <cell r="AR1474">
            <v>0</v>
          </cell>
          <cell r="AS1474">
            <v>0</v>
          </cell>
          <cell r="AU1474" t="str">
            <v>owaisz@gmail.com</v>
          </cell>
          <cell r="AW1474" t="str">
            <v>03103335555</v>
          </cell>
          <cell r="AX1474" t="str">
            <v>-</v>
          </cell>
          <cell r="AY1474" t="e">
            <v>#N/A</v>
          </cell>
          <cell r="AZ1474" t="e">
            <v>#N/A</v>
          </cell>
          <cell r="BA1474">
            <v>4399</v>
          </cell>
        </row>
        <row r="1475">
          <cell r="B1475">
            <v>364214211</v>
          </cell>
          <cell r="C1475" t="str">
            <v>MUHAMMAD SARFARAZ KHAN</v>
          </cell>
          <cell r="D1475" t="str">
            <v>MUHAMMAD MUSHTAQ KHAN</v>
          </cell>
          <cell r="E1475" t="str">
            <v>HOUSE# R-13, IBRAHIM VILLAS,</v>
          </cell>
          <cell r="F1475" t="str">
            <v>PHASE# 2, MALIR.</v>
          </cell>
          <cell r="G1475" t="str">
            <v>KARACHI</v>
          </cell>
          <cell r="H1475"/>
          <cell r="I1475"/>
          <cell r="J1475"/>
          <cell r="K1475">
            <v>500</v>
          </cell>
          <cell r="L1475">
            <v>0</v>
          </cell>
          <cell r="M1475">
            <v>500</v>
          </cell>
          <cell r="N1475">
            <v>500</v>
          </cell>
          <cell r="O1475">
            <v>0</v>
          </cell>
          <cell r="P1475">
            <v>100</v>
          </cell>
          <cell r="Q1475">
            <v>400</v>
          </cell>
          <cell r="R1475" t="str">
            <v>98449</v>
          </cell>
          <cell r="S1475" t="str">
            <v>MCB BANK LIMITED</v>
          </cell>
          <cell r="T1475" t="str">
            <v>MALIR CITY BRANCH,MAIN NATIONAL HIGHWAY. KARACHI</v>
          </cell>
          <cell r="U1475" t="str">
            <v>MUHAMMAD SARFARAZ KHAN</v>
          </cell>
          <cell r="V1475" t="str">
            <v>4250165244189</v>
          </cell>
          <cell r="W1475"/>
          <cell r="X1475"/>
          <cell r="Y1475">
            <v>500</v>
          </cell>
          <cell r="Z1475">
            <v>500</v>
          </cell>
          <cell r="AA1475">
            <v>100</v>
          </cell>
          <cell r="AB1475" t="str">
            <v>Non Filler</v>
          </cell>
          <cell r="AC1475"/>
          <cell r="AD1475"/>
          <cell r="AE1475">
            <v>0</v>
          </cell>
          <cell r="AF1475">
            <v>0</v>
          </cell>
          <cell r="AG1475">
            <v>0</v>
          </cell>
          <cell r="AH1475"/>
          <cell r="AI1475"/>
          <cell r="AJ1475"/>
          <cell r="AK1475">
            <v>0</v>
          </cell>
          <cell r="AL1475">
            <v>0</v>
          </cell>
          <cell r="AM1475">
            <v>0</v>
          </cell>
          <cell r="AN1475"/>
          <cell r="AO1475"/>
          <cell r="AP1475"/>
          <cell r="AQ1475">
            <v>0</v>
          </cell>
          <cell r="AR1475">
            <v>0</v>
          </cell>
          <cell r="AS1475">
            <v>0</v>
          </cell>
          <cell r="AT1475"/>
          <cell r="AU1475" t="str">
            <v>ksarfaraz041@gmail.com</v>
          </cell>
          <cell r="AV1475"/>
          <cell r="AW1475" t="str">
            <v>03219218138</v>
          </cell>
          <cell r="AX1475" t="str">
            <v>Proper account # required</v>
          </cell>
          <cell r="AY1475" t="e">
            <v>#N/A</v>
          </cell>
          <cell r="AZ1475" t="e">
            <v>#N/A</v>
          </cell>
          <cell r="BA1475">
            <v>0</v>
          </cell>
        </row>
        <row r="1476">
          <cell r="B1476">
            <v>364217727</v>
          </cell>
          <cell r="C1476" t="str">
            <v>IMTIAZ ALI</v>
          </cell>
          <cell r="D1476" t="str">
            <v>ATTA ULLAH</v>
          </cell>
          <cell r="E1476" t="str">
            <v>HOUSE# 6, STREET# 11,</v>
          </cell>
          <cell r="F1476" t="str">
            <v>BLOCK-A, SOAN GARDENS.</v>
          </cell>
          <cell r="G1476" t="str">
            <v>ISLAMABAD</v>
          </cell>
          <cell r="H1476"/>
          <cell r="I1476"/>
          <cell r="J1476"/>
          <cell r="K1476">
            <v>1500</v>
          </cell>
          <cell r="L1476">
            <v>1500</v>
          </cell>
          <cell r="M1476">
            <v>0</v>
          </cell>
          <cell r="N1476">
            <v>1500</v>
          </cell>
          <cell r="O1476">
            <v>375</v>
          </cell>
          <cell r="P1476">
            <v>225</v>
          </cell>
          <cell r="Q1476">
            <v>900</v>
          </cell>
          <cell r="R1476" t="str">
            <v>PK71DUIB0000000275010001</v>
          </cell>
          <cell r="S1476" t="str">
            <v>DUBAI ISLAMIC BANK PAKISTAN LIMITED</v>
          </cell>
          <cell r="T1476" t="str">
            <v>DHA PHASE-2 BRANCH, GROUND FLOOR, PLOT# 86, STREET# 22, SECTOR-J. ISLAMABAD</v>
          </cell>
          <cell r="U1476" t="str">
            <v>IMTIAZ ALI</v>
          </cell>
          <cell r="V1476" t="str">
            <v>3660160925673</v>
          </cell>
          <cell r="W1476" t="str">
            <v>23748885</v>
          </cell>
          <cell r="X1476"/>
          <cell r="Y1476">
            <v>1500</v>
          </cell>
          <cell r="Z1476">
            <v>1500</v>
          </cell>
          <cell r="AA1476">
            <v>225</v>
          </cell>
          <cell r="AB1476" t="str">
            <v>Filler</v>
          </cell>
          <cell r="AC1476"/>
          <cell r="AD1476"/>
          <cell r="AE1476">
            <v>0</v>
          </cell>
          <cell r="AF1476">
            <v>0</v>
          </cell>
          <cell r="AG1476">
            <v>0</v>
          </cell>
          <cell r="AH1476"/>
          <cell r="AI1476"/>
          <cell r="AJ1476"/>
          <cell r="AK1476">
            <v>0</v>
          </cell>
          <cell r="AL1476">
            <v>0</v>
          </cell>
          <cell r="AM1476">
            <v>0</v>
          </cell>
          <cell r="AN1476"/>
          <cell r="AO1476"/>
          <cell r="AP1476"/>
          <cell r="AQ1476">
            <v>0</v>
          </cell>
          <cell r="AR1476">
            <v>0</v>
          </cell>
          <cell r="AS1476">
            <v>0</v>
          </cell>
          <cell r="AT1476"/>
          <cell r="AU1476" t="str">
            <v>imtiazali2293@yahoo.com</v>
          </cell>
          <cell r="AV1476"/>
          <cell r="AW1476" t="str">
            <v>03355436306</v>
          </cell>
          <cell r="AX1476" t="str">
            <v>-</v>
          </cell>
          <cell r="AY1476" t="e">
            <v>#N/A</v>
          </cell>
          <cell r="AZ1476" t="e">
            <v>#N/A</v>
          </cell>
          <cell r="BA1476">
            <v>900</v>
          </cell>
        </row>
        <row r="1477">
          <cell r="B1477">
            <v>364223972</v>
          </cell>
          <cell r="C1477" t="str">
            <v>MUHAMMAD IMRAN RAZA</v>
          </cell>
          <cell r="D1477" t="str">
            <v>MUNIR AHMAD</v>
          </cell>
          <cell r="E1477" t="str">
            <v>MALIK MUNEER AHMED, TIMBER MERCHANT &amp;</v>
          </cell>
          <cell r="F1477" t="str">
            <v>BANSEE PITAL STORE, LAKAR MANDI,</v>
          </cell>
          <cell r="G1477" t="str">
            <v>HAYDRI MARKET, SADIQABAD</v>
          </cell>
          <cell r="H1477"/>
          <cell r="I1477"/>
          <cell r="J1477"/>
          <cell r="K1477">
            <v>1000</v>
          </cell>
          <cell r="L1477">
            <v>1000</v>
          </cell>
          <cell r="M1477">
            <v>0</v>
          </cell>
          <cell r="N1477">
            <v>1000</v>
          </cell>
          <cell r="O1477">
            <v>250</v>
          </cell>
          <cell r="P1477">
            <v>200</v>
          </cell>
          <cell r="Q1477">
            <v>550</v>
          </cell>
          <cell r="R1477" t="str">
            <v>PK17MEZN0019010103001858</v>
          </cell>
          <cell r="S1477" t="str">
            <v>MEEZAN BANK LIMITED</v>
          </cell>
          <cell r="T1477" t="str">
            <v>SADIQABAD BRANCH, 31-D, MAIN BAZAR. SADIQABAD</v>
          </cell>
          <cell r="U1477" t="str">
            <v>MUHAMMAD IMRAN RAZA</v>
          </cell>
          <cell r="V1477" t="str">
            <v>3130452418151</v>
          </cell>
          <cell r="W1477"/>
          <cell r="X1477"/>
          <cell r="Y1477">
            <v>1000</v>
          </cell>
          <cell r="Z1477">
            <v>1000</v>
          </cell>
          <cell r="AA1477">
            <v>200</v>
          </cell>
          <cell r="AB1477" t="str">
            <v>Non Filler</v>
          </cell>
          <cell r="AC1477"/>
          <cell r="AD1477"/>
          <cell r="AE1477">
            <v>0</v>
          </cell>
          <cell r="AF1477">
            <v>0</v>
          </cell>
          <cell r="AG1477">
            <v>0</v>
          </cell>
          <cell r="AH1477"/>
          <cell r="AI1477"/>
          <cell r="AJ1477"/>
          <cell r="AK1477">
            <v>0</v>
          </cell>
          <cell r="AL1477">
            <v>0</v>
          </cell>
          <cell r="AM1477">
            <v>0</v>
          </cell>
          <cell r="AN1477"/>
          <cell r="AO1477"/>
          <cell r="AP1477"/>
          <cell r="AQ1477">
            <v>0</v>
          </cell>
          <cell r="AR1477">
            <v>0</v>
          </cell>
          <cell r="AS1477">
            <v>0</v>
          </cell>
          <cell r="AT1477"/>
          <cell r="AU1477" t="str">
            <v>m.imranraza1987@gmail.com</v>
          </cell>
          <cell r="AV1477"/>
          <cell r="AW1477" t="str">
            <v>03026635157</v>
          </cell>
          <cell r="AX1477" t="str">
            <v>-</v>
          </cell>
          <cell r="AY1477" t="e">
            <v>#N/A</v>
          </cell>
          <cell r="AZ1477" t="e">
            <v>#N/A</v>
          </cell>
          <cell r="BA1477">
            <v>550</v>
          </cell>
        </row>
        <row r="1478">
          <cell r="B1478">
            <v>364226553</v>
          </cell>
          <cell r="C1478" t="str">
            <v>MUHAMMAD UMER ARSHAD</v>
          </cell>
          <cell r="D1478" t="str">
            <v>ARSHAD MEHMOOD</v>
          </cell>
          <cell r="E1478" t="str">
            <v>92-CC, EX. PARK VIEW,</v>
          </cell>
          <cell r="F1478" t="str">
            <v>DHA, PHASE-8,</v>
          </cell>
          <cell r="G1478" t="str">
            <v>LAHORE</v>
          </cell>
          <cell r="K1478">
            <v>2000</v>
          </cell>
          <cell r="L1478">
            <v>2000</v>
          </cell>
          <cell r="M1478">
            <v>0</v>
          </cell>
          <cell r="N1478">
            <v>2000</v>
          </cell>
          <cell r="O1478">
            <v>500</v>
          </cell>
          <cell r="P1478">
            <v>300</v>
          </cell>
          <cell r="Q1478">
            <v>1200</v>
          </cell>
          <cell r="R1478" t="str">
            <v>PK17SCBL0000001254085101</v>
          </cell>
          <cell r="S1478" t="str">
            <v>STANDARD CHARTERED BANK (PAKISTAN) LTD.</v>
          </cell>
          <cell r="T1478" t="str">
            <v>ALLAMA IQBAL TOWN BRANCH-II, 23-PAK BLOCK. LAHORE</v>
          </cell>
          <cell r="U1478" t="str">
            <v>MUHAMMAD UMER ARSHAD</v>
          </cell>
          <cell r="V1478" t="str">
            <v>3520284042683</v>
          </cell>
          <cell r="W1478" t="str">
            <v>35183167</v>
          </cell>
          <cell r="Y1478">
            <v>2000</v>
          </cell>
          <cell r="Z1478">
            <v>2000</v>
          </cell>
          <cell r="AA1478">
            <v>300</v>
          </cell>
          <cell r="AB1478" t="str">
            <v>Filler</v>
          </cell>
          <cell r="AE1478">
            <v>0</v>
          </cell>
          <cell r="AF1478">
            <v>0</v>
          </cell>
          <cell r="AG1478">
            <v>0</v>
          </cell>
          <cell r="AK1478">
            <v>0</v>
          </cell>
          <cell r="AL1478">
            <v>0</v>
          </cell>
          <cell r="AM1478">
            <v>0</v>
          </cell>
          <cell r="AQ1478">
            <v>0</v>
          </cell>
          <cell r="AR1478">
            <v>0</v>
          </cell>
          <cell r="AS1478">
            <v>0</v>
          </cell>
          <cell r="AU1478" t="str">
            <v>umer.arshad86@hotmail.com</v>
          </cell>
          <cell r="AW1478" t="str">
            <v>03214066477</v>
          </cell>
          <cell r="AX1478" t="str">
            <v>-</v>
          </cell>
          <cell r="AY1478" t="e">
            <v>#N/A</v>
          </cell>
          <cell r="AZ1478" t="e">
            <v>#N/A</v>
          </cell>
          <cell r="BA1478">
            <v>1200</v>
          </cell>
        </row>
        <row r="1479">
          <cell r="B1479">
            <v>513000768</v>
          </cell>
          <cell r="C1479" t="str">
            <v>SHEIKH  MUHAMMAD IQBAL</v>
          </cell>
          <cell r="D1479" t="str">
            <v>MOHAMMAD BASHIR</v>
          </cell>
          <cell r="E1479" t="str">
            <v>BASHIR MANZIL HIDE MARKET</v>
          </cell>
          <cell r="F1479" t="str">
            <v>SULTANPURA ROAD</v>
          </cell>
          <cell r="G1479" t="str">
            <v>LAHORE</v>
          </cell>
          <cell r="H1479"/>
          <cell r="I1479"/>
          <cell r="J1479"/>
          <cell r="K1479">
            <v>130</v>
          </cell>
          <cell r="L1479">
            <v>0</v>
          </cell>
          <cell r="M1479">
            <v>130</v>
          </cell>
          <cell r="N1479">
            <v>130</v>
          </cell>
          <cell r="O1479">
            <v>0</v>
          </cell>
          <cell r="P1479">
            <v>20</v>
          </cell>
          <cell r="Q1479">
            <v>110</v>
          </cell>
          <cell r="R1479" t="str">
            <v>PK79HABB0005810007860503</v>
          </cell>
          <cell r="S1479" t="str">
            <v>HABIB BANK LIMITED</v>
          </cell>
          <cell r="T1479" t="str">
            <v>KACHOO PURA LAHORE</v>
          </cell>
          <cell r="U1479" t="str">
            <v>SHEIKH  MUHAMMAD IQBAL</v>
          </cell>
          <cell r="V1479" t="str">
            <v>3520258821535</v>
          </cell>
          <cell r="W1479"/>
          <cell r="X1479"/>
          <cell r="Y1479">
            <v>130</v>
          </cell>
          <cell r="Z1479">
            <v>130</v>
          </cell>
          <cell r="AA1479">
            <v>20</v>
          </cell>
          <cell r="AB1479" t="str">
            <v>Filler</v>
          </cell>
          <cell r="AC1479"/>
          <cell r="AD1479"/>
          <cell r="AE1479">
            <v>0</v>
          </cell>
          <cell r="AF1479">
            <v>0</v>
          </cell>
          <cell r="AG1479">
            <v>0</v>
          </cell>
          <cell r="AH1479"/>
          <cell r="AI1479"/>
          <cell r="AJ1479"/>
          <cell r="AK1479">
            <v>0</v>
          </cell>
          <cell r="AL1479">
            <v>0</v>
          </cell>
          <cell r="AM1479">
            <v>0</v>
          </cell>
          <cell r="AN1479"/>
          <cell r="AO1479"/>
          <cell r="AP1479"/>
          <cell r="AQ1479">
            <v>0</v>
          </cell>
          <cell r="AR1479">
            <v>0</v>
          </cell>
          <cell r="AS1479">
            <v>0</v>
          </cell>
          <cell r="AT1479"/>
          <cell r="AU1479" t="str">
            <v>asimiqbalvohra@gmail.com</v>
          </cell>
          <cell r="AV1479"/>
          <cell r="AW1479" t="str">
            <v>03224149381</v>
          </cell>
          <cell r="AX1479" t="str">
            <v>-</v>
          </cell>
          <cell r="AY1479" t="e">
            <v>#N/A</v>
          </cell>
          <cell r="AZ1479" t="e">
            <v>#N/A</v>
          </cell>
          <cell r="BA1479">
            <v>110</v>
          </cell>
        </row>
        <row r="1480">
          <cell r="B1480">
            <v>513003895</v>
          </cell>
          <cell r="C1480" t="str">
            <v>MAROOF AHMED</v>
          </cell>
          <cell r="D1480" t="str">
            <v>FAQIR AHMED</v>
          </cell>
          <cell r="E1480" t="str">
            <v>HOUSE NO.B.III-109,</v>
          </cell>
          <cell r="F1480" t="str">
            <v>DHOKE ABDULLAHA , JHELUM</v>
          </cell>
          <cell r="G1480" t="str">
            <v>JHELUM</v>
          </cell>
          <cell r="H1480"/>
          <cell r="I1480"/>
          <cell r="J1480"/>
          <cell r="K1480">
            <v>2000</v>
          </cell>
          <cell r="L1480">
            <v>0</v>
          </cell>
          <cell r="M1480">
            <v>2000</v>
          </cell>
          <cell r="N1480">
            <v>2000</v>
          </cell>
          <cell r="O1480">
            <v>0</v>
          </cell>
          <cell r="P1480">
            <v>400</v>
          </cell>
          <cell r="Q1480">
            <v>1600</v>
          </cell>
          <cell r="R1480" t="str">
            <v>PK49SONE0009320006037675</v>
          </cell>
          <cell r="S1480" t="str">
            <v>SONERI BANK LIMITED</v>
          </cell>
          <cell r="T1480" t="str">
            <v>00093 MAIN BRANCH,SAEED PLAZA,CIVIL LINE JHELUM</v>
          </cell>
          <cell r="U1480" t="str">
            <v>MAROOF AHMED</v>
          </cell>
          <cell r="V1480" t="str">
            <v>3730161898811</v>
          </cell>
          <cell r="W1480"/>
          <cell r="X1480"/>
          <cell r="Y1480">
            <v>2000</v>
          </cell>
          <cell r="Z1480">
            <v>2000</v>
          </cell>
          <cell r="AA1480">
            <v>400</v>
          </cell>
          <cell r="AB1480" t="str">
            <v>Non Filler</v>
          </cell>
          <cell r="AC1480"/>
          <cell r="AD1480"/>
          <cell r="AE1480">
            <v>0</v>
          </cell>
          <cell r="AF1480">
            <v>0</v>
          </cell>
          <cell r="AG1480">
            <v>0</v>
          </cell>
          <cell r="AH1480"/>
          <cell r="AI1480"/>
          <cell r="AJ1480"/>
          <cell r="AK1480">
            <v>0</v>
          </cell>
          <cell r="AL1480">
            <v>0</v>
          </cell>
          <cell r="AM1480">
            <v>0</v>
          </cell>
          <cell r="AN1480"/>
          <cell r="AO1480"/>
          <cell r="AP1480"/>
          <cell r="AQ1480">
            <v>0</v>
          </cell>
          <cell r="AR1480">
            <v>0</v>
          </cell>
          <cell r="AS1480">
            <v>0</v>
          </cell>
          <cell r="AT1480"/>
          <cell r="AU1480" t="str">
            <v>maroof246@yahoo.co.uk</v>
          </cell>
          <cell r="AV1480"/>
          <cell r="AW1480" t="str">
            <v>03094104897</v>
          </cell>
          <cell r="AX1480" t="str">
            <v>-</v>
          </cell>
          <cell r="AY1480" t="e">
            <v>#N/A</v>
          </cell>
          <cell r="AZ1480" t="e">
            <v>#N/A</v>
          </cell>
          <cell r="BA1480">
            <v>1600</v>
          </cell>
        </row>
        <row r="1481">
          <cell r="B1481">
            <v>513004398</v>
          </cell>
          <cell r="C1481" t="str">
            <v>AMBER NAVEED</v>
          </cell>
          <cell r="D1481" t="str">
            <v>NAVEED A.ZAFAR</v>
          </cell>
          <cell r="E1481" t="str">
            <v>70-A,NISAR COLONY</v>
          </cell>
          <cell r="F1481" t="str">
            <v>LAHORE CANTT</v>
          </cell>
          <cell r="K1481">
            <v>40</v>
          </cell>
          <cell r="L1481">
            <v>40</v>
          </cell>
          <cell r="M1481">
            <v>0</v>
          </cell>
          <cell r="N1481">
            <v>40</v>
          </cell>
          <cell r="O1481">
            <v>10</v>
          </cell>
          <cell r="P1481">
            <v>8</v>
          </cell>
          <cell r="Q1481">
            <v>22</v>
          </cell>
          <cell r="U1481" t="str">
            <v>AMBER NAVEED</v>
          </cell>
          <cell r="V1481" t="str">
            <v>3310009193412</v>
          </cell>
          <cell r="Y1481">
            <v>40</v>
          </cell>
          <cell r="Z1481">
            <v>40</v>
          </cell>
          <cell r="AA1481">
            <v>8</v>
          </cell>
          <cell r="AB1481" t="str">
            <v>Non Filler</v>
          </cell>
          <cell r="AE1481">
            <v>0</v>
          </cell>
          <cell r="AF1481">
            <v>0</v>
          </cell>
          <cell r="AG1481">
            <v>0</v>
          </cell>
          <cell r="AK1481">
            <v>0</v>
          </cell>
          <cell r="AL1481">
            <v>0</v>
          </cell>
          <cell r="AM1481">
            <v>0</v>
          </cell>
          <cell r="AQ1481">
            <v>0</v>
          </cell>
          <cell r="AR1481">
            <v>0</v>
          </cell>
          <cell r="AS1481">
            <v>0</v>
          </cell>
          <cell r="AX1481" t="e">
            <v>#N/A</v>
          </cell>
          <cell r="AY1481" t="e">
            <v>#N/A</v>
          </cell>
          <cell r="AZ1481" t="e">
            <v>#N/A</v>
          </cell>
          <cell r="BA1481">
            <v>0</v>
          </cell>
        </row>
        <row r="1482">
          <cell r="B1482">
            <v>513006898</v>
          </cell>
          <cell r="C1482" t="str">
            <v>ZAFAR IQBAL MEHMOOD</v>
          </cell>
          <cell r="D1482" t="str">
            <v>CH.MUHAMMAD ALI</v>
          </cell>
          <cell r="E1482" t="str">
            <v>HOUSE #909,MASOOM SHAH WALI,</v>
          </cell>
          <cell r="F1482" t="str">
            <v>MOHALA TAHTAHYAARAAM,DASKA</v>
          </cell>
          <cell r="G1482" t="str">
            <v>DISTRICT SAILKOT</v>
          </cell>
          <cell r="H1482"/>
          <cell r="I1482"/>
          <cell r="J1482"/>
          <cell r="K1482">
            <v>916</v>
          </cell>
          <cell r="L1482">
            <v>916</v>
          </cell>
          <cell r="M1482">
            <v>0</v>
          </cell>
          <cell r="N1482">
            <v>916</v>
          </cell>
          <cell r="O1482">
            <v>229</v>
          </cell>
          <cell r="P1482">
            <v>183</v>
          </cell>
          <cell r="Q1482">
            <v>504</v>
          </cell>
          <cell r="R1482"/>
          <cell r="S1482"/>
          <cell r="T1482"/>
          <cell r="U1482" t="str">
            <v>ZAFAR IQBAL MEHMOOD</v>
          </cell>
          <cell r="V1482" t="str">
            <v>3460147897755</v>
          </cell>
          <cell r="W1482"/>
          <cell r="X1482"/>
          <cell r="Y1482">
            <v>916</v>
          </cell>
          <cell r="Z1482">
            <v>916</v>
          </cell>
          <cell r="AA1482">
            <v>183</v>
          </cell>
          <cell r="AB1482" t="str">
            <v>Non Filler</v>
          </cell>
          <cell r="AC1482"/>
          <cell r="AD1482"/>
          <cell r="AE1482">
            <v>0</v>
          </cell>
          <cell r="AF1482">
            <v>0</v>
          </cell>
          <cell r="AG1482">
            <v>0</v>
          </cell>
          <cell r="AH1482"/>
          <cell r="AI1482"/>
          <cell r="AJ1482"/>
          <cell r="AK1482">
            <v>0</v>
          </cell>
          <cell r="AL1482">
            <v>0</v>
          </cell>
          <cell r="AM1482">
            <v>0</v>
          </cell>
          <cell r="AN1482"/>
          <cell r="AO1482"/>
          <cell r="AP1482"/>
          <cell r="AQ1482">
            <v>0</v>
          </cell>
          <cell r="AR1482">
            <v>0</v>
          </cell>
          <cell r="AS1482">
            <v>0</v>
          </cell>
          <cell r="AT1482"/>
          <cell r="AU1482"/>
          <cell r="AV1482"/>
          <cell r="AW1482" t="str">
            <v>03006403252</v>
          </cell>
          <cell r="AX1482" t="e">
            <v>#N/A</v>
          </cell>
          <cell r="AY1482" t="e">
            <v>#N/A</v>
          </cell>
          <cell r="AZ1482" t="e">
            <v>#N/A</v>
          </cell>
          <cell r="BA1482">
            <v>0</v>
          </cell>
        </row>
        <row r="1483">
          <cell r="B1483">
            <v>539006219</v>
          </cell>
          <cell r="C1483" t="str">
            <v>FAISAL SHARIF</v>
          </cell>
          <cell r="D1483" t="str">
            <v>MUHAMMAD SHARIF</v>
          </cell>
          <cell r="E1483" t="str">
            <v>HOUSE NO.5/16, SURVEY NO.79,</v>
          </cell>
          <cell r="F1483" t="str">
            <v>GOLDEN TOWN, DAKHANA RAF-E-AAM SOCIETY,</v>
          </cell>
          <cell r="G1483" t="str">
            <v>TAHSIL EAST, KARACHI.</v>
          </cell>
          <cell r="H1483"/>
          <cell r="I1483"/>
          <cell r="J1483"/>
          <cell r="K1483">
            <v>10</v>
          </cell>
          <cell r="L1483">
            <v>0</v>
          </cell>
          <cell r="M1483">
            <v>10</v>
          </cell>
          <cell r="N1483">
            <v>10</v>
          </cell>
          <cell r="O1483">
            <v>0</v>
          </cell>
          <cell r="P1483">
            <v>2</v>
          </cell>
          <cell r="Q1483">
            <v>8</v>
          </cell>
          <cell r="R1483"/>
          <cell r="S1483"/>
          <cell r="T1483"/>
          <cell r="U1483" t="str">
            <v>FAISAL SHARIF</v>
          </cell>
          <cell r="V1483" t="str">
            <v>4220105803703</v>
          </cell>
          <cell r="W1483"/>
          <cell r="X1483"/>
          <cell r="Y1483">
            <v>10</v>
          </cell>
          <cell r="Z1483">
            <v>10</v>
          </cell>
          <cell r="AA1483">
            <v>2</v>
          </cell>
          <cell r="AB1483" t="str">
            <v>Filler</v>
          </cell>
          <cell r="AC1483"/>
          <cell r="AD1483"/>
          <cell r="AE1483">
            <v>0</v>
          </cell>
          <cell r="AF1483">
            <v>0</v>
          </cell>
          <cell r="AG1483">
            <v>0</v>
          </cell>
          <cell r="AH1483"/>
          <cell r="AI1483"/>
          <cell r="AJ1483"/>
          <cell r="AK1483">
            <v>0</v>
          </cell>
          <cell r="AL1483">
            <v>0</v>
          </cell>
          <cell r="AM1483">
            <v>0</v>
          </cell>
          <cell r="AN1483"/>
          <cell r="AO1483"/>
          <cell r="AP1483"/>
          <cell r="AQ1483">
            <v>0</v>
          </cell>
          <cell r="AR1483">
            <v>0</v>
          </cell>
          <cell r="AS1483">
            <v>0</v>
          </cell>
          <cell r="AT1483"/>
          <cell r="AU1483" t="str">
            <v>fassam786@yahoo.com</v>
          </cell>
          <cell r="AV1483"/>
          <cell r="AW1483"/>
          <cell r="AX1483" t="e">
            <v>#N/A</v>
          </cell>
          <cell r="AY1483" t="e">
            <v>#N/A</v>
          </cell>
          <cell r="AZ1483" t="e">
            <v>#N/A</v>
          </cell>
          <cell r="BA1483">
            <v>0</v>
          </cell>
        </row>
        <row r="1484">
          <cell r="B1484">
            <v>539016077</v>
          </cell>
          <cell r="C1484" t="str">
            <v>FARIQ MUKTAR</v>
          </cell>
          <cell r="D1484" t="str">
            <v>IFTIKHAR AHMED MUKHTAR</v>
          </cell>
          <cell r="E1484" t="str">
            <v>APPARTMENT 85/5-D, ASKARI 5,</v>
          </cell>
          <cell r="F1484" t="str">
            <v>MALIR CANTT.</v>
          </cell>
          <cell r="G1484" t="str">
            <v>KARACHI</v>
          </cell>
          <cell r="K1484">
            <v>2000</v>
          </cell>
          <cell r="L1484">
            <v>0</v>
          </cell>
          <cell r="M1484">
            <v>2000</v>
          </cell>
          <cell r="N1484">
            <v>2000</v>
          </cell>
          <cell r="O1484">
            <v>0</v>
          </cell>
          <cell r="P1484">
            <v>350</v>
          </cell>
          <cell r="Q1484">
            <v>1650</v>
          </cell>
          <cell r="R1484" t="str">
            <v>PK39BAHL1003007107190550</v>
          </cell>
          <cell r="S1484" t="str">
            <v>BANK AL HABIB LIMITED</v>
          </cell>
          <cell r="T1484" t="str">
            <v>SHAHRAH-E-FAISAL, KARACHI.</v>
          </cell>
          <cell r="U1484" t="str">
            <v>FARIQ MUKTAR</v>
          </cell>
          <cell r="V1484" t="str">
            <v>4230162994505</v>
          </cell>
          <cell r="Y1484">
            <v>1000</v>
          </cell>
          <cell r="Z1484">
            <v>1000</v>
          </cell>
          <cell r="AA1484">
            <v>150</v>
          </cell>
          <cell r="AB1484" t="str">
            <v>Filler</v>
          </cell>
          <cell r="AC1484" t="str">
            <v>SALMA SHAHPUR WALA</v>
          </cell>
          <cell r="AD1484" t="str">
            <v>4230115259602</v>
          </cell>
          <cell r="AE1484">
            <v>1000</v>
          </cell>
          <cell r="AF1484">
            <v>1000</v>
          </cell>
          <cell r="AG1484">
            <v>200</v>
          </cell>
          <cell r="AH1484" t="str">
            <v>Non Filler</v>
          </cell>
          <cell r="AK1484">
            <v>0</v>
          </cell>
          <cell r="AL1484">
            <v>0</v>
          </cell>
          <cell r="AM1484">
            <v>0</v>
          </cell>
          <cell r="AQ1484">
            <v>0</v>
          </cell>
          <cell r="AR1484">
            <v>0</v>
          </cell>
          <cell r="AS1484">
            <v>0</v>
          </cell>
          <cell r="AU1484" t="str">
            <v>fariqmukhtar@yahoo.com</v>
          </cell>
          <cell r="AW1484" t="str">
            <v>03008272084</v>
          </cell>
          <cell r="AX1484" t="str">
            <v>-</v>
          </cell>
          <cell r="AY1484" t="e">
            <v>#N/A</v>
          </cell>
          <cell r="AZ1484" t="e">
            <v>#N/A</v>
          </cell>
          <cell r="BA1484">
            <v>1650</v>
          </cell>
        </row>
        <row r="1485">
          <cell r="B1485">
            <v>539016531</v>
          </cell>
          <cell r="C1485" t="str">
            <v>BABAR ALI KHAN</v>
          </cell>
          <cell r="D1485" t="str">
            <v>AURANGZEB KHAN</v>
          </cell>
          <cell r="E1485" t="str">
            <v>111-C, JAMI COMMERCIAL STREET NO.11</v>
          </cell>
          <cell r="F1485" t="str">
            <v>D. H. A. PHASE - 7</v>
          </cell>
          <cell r="G1485" t="str">
            <v>KARACHI</v>
          </cell>
          <cell r="K1485">
            <v>90000</v>
          </cell>
          <cell r="L1485">
            <v>0</v>
          </cell>
          <cell r="M1485">
            <v>90000</v>
          </cell>
          <cell r="N1485">
            <v>90000</v>
          </cell>
          <cell r="O1485">
            <v>0</v>
          </cell>
          <cell r="P1485">
            <v>18000</v>
          </cell>
          <cell r="Q1485">
            <v>72000</v>
          </cell>
          <cell r="U1485" t="str">
            <v>BABAR ALI KHAN</v>
          </cell>
          <cell r="V1485" t="str">
            <v>3520173146511</v>
          </cell>
          <cell r="Y1485">
            <v>90000</v>
          </cell>
          <cell r="Z1485">
            <v>90000</v>
          </cell>
          <cell r="AA1485">
            <v>18000</v>
          </cell>
          <cell r="AB1485" t="str">
            <v>Non Filler</v>
          </cell>
          <cell r="AE1485">
            <v>0</v>
          </cell>
          <cell r="AF1485">
            <v>0</v>
          </cell>
          <cell r="AG1485">
            <v>0</v>
          </cell>
          <cell r="AK1485">
            <v>0</v>
          </cell>
          <cell r="AL1485">
            <v>0</v>
          </cell>
          <cell r="AM1485">
            <v>0</v>
          </cell>
          <cell r="AQ1485">
            <v>0</v>
          </cell>
          <cell r="AR1485">
            <v>0</v>
          </cell>
          <cell r="AS1485">
            <v>0</v>
          </cell>
          <cell r="AU1485" t="str">
            <v>babar.ali@gmail.com</v>
          </cell>
          <cell r="AW1485" t="str">
            <v>03214063038</v>
          </cell>
          <cell r="AX1485" t="e">
            <v>#N/A</v>
          </cell>
          <cell r="AY1485" t="str">
            <v>-</v>
          </cell>
          <cell r="AZ1485" t="str">
            <v>BABAR ALI KHAN</v>
          </cell>
          <cell r="BA1485">
            <v>72000</v>
          </cell>
        </row>
        <row r="1486">
          <cell r="B1486">
            <v>596014746</v>
          </cell>
          <cell r="C1486" t="str">
            <v>ZAIBUNISA</v>
          </cell>
          <cell r="D1486" t="str">
            <v>MUHAMMAD SIDDIQUE</v>
          </cell>
          <cell r="E1486" t="str">
            <v>FLAT NO.205, PLOT # 711/6,</v>
          </cell>
          <cell r="F1486" t="str">
            <v>PERDESI PALACE JAMSHED ROAD</v>
          </cell>
          <cell r="G1486" t="str">
            <v>KARACHI</v>
          </cell>
          <cell r="H1486"/>
          <cell r="I1486"/>
          <cell r="J1486"/>
          <cell r="K1486">
            <v>1169</v>
          </cell>
          <cell r="L1486">
            <v>0</v>
          </cell>
          <cell r="M1486">
            <v>1169</v>
          </cell>
          <cell r="N1486">
            <v>1169</v>
          </cell>
          <cell r="O1486">
            <v>0</v>
          </cell>
          <cell r="P1486">
            <v>234</v>
          </cell>
          <cell r="Q1486">
            <v>935</v>
          </cell>
          <cell r="R1486"/>
          <cell r="S1486"/>
          <cell r="T1486"/>
          <cell r="U1486" t="str">
            <v>ZAIBUNISA</v>
          </cell>
          <cell r="V1486" t="str">
            <v>4230123890874</v>
          </cell>
          <cell r="W1486"/>
          <cell r="X1486"/>
          <cell r="Y1486">
            <v>1169</v>
          </cell>
          <cell r="Z1486">
            <v>1169</v>
          </cell>
          <cell r="AA1486">
            <v>234</v>
          </cell>
          <cell r="AB1486" t="str">
            <v>Non Filler</v>
          </cell>
          <cell r="AC1486"/>
          <cell r="AD1486"/>
          <cell r="AE1486">
            <v>0</v>
          </cell>
          <cell r="AF1486">
            <v>0</v>
          </cell>
          <cell r="AG1486">
            <v>0</v>
          </cell>
          <cell r="AH1486"/>
          <cell r="AI1486"/>
          <cell r="AJ1486"/>
          <cell r="AK1486">
            <v>0</v>
          </cell>
          <cell r="AL1486">
            <v>0</v>
          </cell>
          <cell r="AM1486">
            <v>0</v>
          </cell>
          <cell r="AN1486"/>
          <cell r="AO1486"/>
          <cell r="AP1486"/>
          <cell r="AQ1486">
            <v>0</v>
          </cell>
          <cell r="AR1486">
            <v>0</v>
          </cell>
          <cell r="AS1486">
            <v>0</v>
          </cell>
          <cell r="AT1486"/>
          <cell r="AU1486"/>
          <cell r="AV1486"/>
          <cell r="AW1486"/>
          <cell r="AX1486" t="e">
            <v>#N/A</v>
          </cell>
          <cell r="AY1486" t="e">
            <v>#N/A</v>
          </cell>
          <cell r="AZ1486" t="e">
            <v>#N/A</v>
          </cell>
          <cell r="BA1486">
            <v>0</v>
          </cell>
        </row>
        <row r="1487">
          <cell r="B1487">
            <v>620018486</v>
          </cell>
          <cell r="C1487" t="str">
            <v>SHAISTA SARWAR/NADEEM ANWER ILYAS</v>
          </cell>
          <cell r="D1487" t="str">
            <v>NADEEM ANWER ILYAS</v>
          </cell>
          <cell r="E1487" t="str">
            <v>119/III/I, 30TH STREET</v>
          </cell>
          <cell r="F1487" t="str">
            <v>KHYABAN-E-BUKHARI, OFF SABA AVENUE</v>
          </cell>
          <cell r="G1487" t="str">
            <v>PHASE VI, D.H.A. KARACHI</v>
          </cell>
          <cell r="H1487"/>
          <cell r="I1487"/>
          <cell r="J1487"/>
          <cell r="K1487">
            <v>1851</v>
          </cell>
          <cell r="L1487">
            <v>0</v>
          </cell>
          <cell r="M1487">
            <v>1851</v>
          </cell>
          <cell r="N1487">
            <v>1851</v>
          </cell>
          <cell r="O1487">
            <v>0</v>
          </cell>
          <cell r="P1487">
            <v>278</v>
          </cell>
          <cell r="Q1487">
            <v>1573</v>
          </cell>
          <cell r="R1487" t="str">
            <v>PK47NBPA1027003150769584</v>
          </cell>
          <cell r="S1487" t="str">
            <v>NATIONAL BANK OF PAKISTAN</v>
          </cell>
          <cell r="T1487" t="str">
            <v>MODEL BRANCH, CLIFTON KARACHI</v>
          </cell>
          <cell r="U1487" t="str">
            <v>SHAISTA SARWAR/NADEEM ANWER ILYAS</v>
          </cell>
          <cell r="V1487" t="str">
            <v>4210116561234</v>
          </cell>
          <cell r="W1487" t="str">
            <v>16003268</v>
          </cell>
          <cell r="X1487"/>
          <cell r="Y1487">
            <v>926</v>
          </cell>
          <cell r="Z1487">
            <v>926</v>
          </cell>
          <cell r="AA1487">
            <v>139</v>
          </cell>
          <cell r="AB1487" t="str">
            <v>Filler</v>
          </cell>
          <cell r="AC1487" t="str">
            <v>NADEEM ANWER ILYAS</v>
          </cell>
          <cell r="AD1487" t="str">
            <v>4210116570815</v>
          </cell>
          <cell r="AE1487">
            <v>925</v>
          </cell>
          <cell r="AF1487">
            <v>925</v>
          </cell>
          <cell r="AG1487">
            <v>139</v>
          </cell>
          <cell r="AH1487" t="str">
            <v>Filler</v>
          </cell>
          <cell r="AI1487"/>
          <cell r="AJ1487"/>
          <cell r="AK1487">
            <v>0</v>
          </cell>
          <cell r="AL1487">
            <v>0</v>
          </cell>
          <cell r="AM1487">
            <v>0</v>
          </cell>
          <cell r="AN1487"/>
          <cell r="AO1487"/>
          <cell r="AP1487"/>
          <cell r="AQ1487">
            <v>0</v>
          </cell>
          <cell r="AR1487">
            <v>0</v>
          </cell>
          <cell r="AS1487">
            <v>0</v>
          </cell>
          <cell r="AT1487"/>
          <cell r="AU1487" t="str">
            <v>nadeem_nbp@yahoo.com</v>
          </cell>
          <cell r="AV1487"/>
          <cell r="AW1487" t="str">
            <v>03008272799</v>
          </cell>
          <cell r="AX1487" t="str">
            <v>-</v>
          </cell>
          <cell r="AY1487" t="e">
            <v>#N/A</v>
          </cell>
          <cell r="AZ1487" t="e">
            <v>#N/A</v>
          </cell>
          <cell r="BA1487">
            <v>1573</v>
          </cell>
        </row>
        <row r="1488">
          <cell r="B1488">
            <v>620034129</v>
          </cell>
          <cell r="C1488" t="str">
            <v>ENAYAT ALI</v>
          </cell>
          <cell r="D1488" t="str">
            <v>PAINDA NOOR</v>
          </cell>
          <cell r="E1488" t="str">
            <v>C/O MUHAMMAD IQBAL</v>
          </cell>
          <cell r="F1488" t="str">
            <v>G-01, PLOT B-31, BLOCK-2,</v>
          </cell>
          <cell r="G1488" t="str">
            <v>GULISTAN-E-JOHAR, KARACHI</v>
          </cell>
          <cell r="H1488"/>
          <cell r="I1488"/>
          <cell r="J1488"/>
          <cell r="K1488">
            <v>17496</v>
          </cell>
          <cell r="L1488">
            <v>17496</v>
          </cell>
          <cell r="M1488">
            <v>0</v>
          </cell>
          <cell r="N1488">
            <v>17496</v>
          </cell>
          <cell r="O1488">
            <v>4374</v>
          </cell>
          <cell r="P1488">
            <v>3499</v>
          </cell>
          <cell r="Q1488">
            <v>9623</v>
          </cell>
          <cell r="R1488" t="str">
            <v>105-0105-0085</v>
          </cell>
          <cell r="S1488" t="str">
            <v>MEEZAN BANK LIMITED</v>
          </cell>
          <cell r="T1488" t="str">
            <v>MARRIOT HOTEL KARACHI</v>
          </cell>
          <cell r="U1488" t="str">
            <v>ENAYAT ALI</v>
          </cell>
          <cell r="V1488" t="str">
            <v>9040601751809</v>
          </cell>
          <cell r="W1488"/>
          <cell r="X1488"/>
          <cell r="Y1488">
            <v>17496</v>
          </cell>
          <cell r="Z1488">
            <v>17496</v>
          </cell>
          <cell r="AA1488">
            <v>3499</v>
          </cell>
          <cell r="AB1488" t="str">
            <v>Non Filler</v>
          </cell>
          <cell r="AC1488"/>
          <cell r="AD1488"/>
          <cell r="AE1488">
            <v>0</v>
          </cell>
          <cell r="AF1488">
            <v>0</v>
          </cell>
          <cell r="AG1488">
            <v>0</v>
          </cell>
          <cell r="AH1488"/>
          <cell r="AI1488"/>
          <cell r="AJ1488"/>
          <cell r="AK1488">
            <v>0</v>
          </cell>
          <cell r="AL1488">
            <v>0</v>
          </cell>
          <cell r="AM1488">
            <v>0</v>
          </cell>
          <cell r="AN1488"/>
          <cell r="AO1488"/>
          <cell r="AP1488"/>
          <cell r="AQ1488">
            <v>0</v>
          </cell>
          <cell r="AR1488">
            <v>0</v>
          </cell>
          <cell r="AS1488">
            <v>0</v>
          </cell>
          <cell r="AT1488"/>
          <cell r="AU1488" t="str">
            <v>enayatalip@hotmail.com</v>
          </cell>
          <cell r="AV1488"/>
          <cell r="AW1488"/>
          <cell r="AX1488" t="str">
            <v>Proper account # required</v>
          </cell>
          <cell r="AY1488" t="e">
            <v>#N/A</v>
          </cell>
          <cell r="AZ1488" t="e">
            <v>#N/A</v>
          </cell>
          <cell r="BA1488">
            <v>0</v>
          </cell>
        </row>
        <row r="1489">
          <cell r="B1489">
            <v>620044847</v>
          </cell>
          <cell r="C1489" t="str">
            <v>MUHAMMAD RAZA</v>
          </cell>
          <cell r="D1489" t="str">
            <v>AKBER ALI</v>
          </cell>
          <cell r="E1489" t="str">
            <v>A-1, AFSHAN APARTMENT,</v>
          </cell>
          <cell r="F1489" t="str">
            <v>327/3, GARDEN EAST,</v>
          </cell>
          <cell r="G1489" t="str">
            <v>KARACHI</v>
          </cell>
          <cell r="K1489">
            <v>25</v>
          </cell>
          <cell r="L1489">
            <v>0</v>
          </cell>
          <cell r="M1489">
            <v>25</v>
          </cell>
          <cell r="N1489">
            <v>25</v>
          </cell>
          <cell r="O1489">
            <v>0</v>
          </cell>
          <cell r="P1489">
            <v>4</v>
          </cell>
          <cell r="Q1489">
            <v>21</v>
          </cell>
          <cell r="R1489" t="str">
            <v>PK17BAHL1047007100283801</v>
          </cell>
          <cell r="S1489" t="str">
            <v>BANK AL HABIB LIMITED</v>
          </cell>
          <cell r="T1489" t="str">
            <v>SOLDIER BAZAR KARACHI</v>
          </cell>
          <cell r="U1489" t="str">
            <v>MUHAMMAD RAZA</v>
          </cell>
          <cell r="V1489" t="str">
            <v>4200004457475</v>
          </cell>
          <cell r="Y1489">
            <v>25</v>
          </cell>
          <cell r="Z1489">
            <v>25</v>
          </cell>
          <cell r="AA1489">
            <v>4</v>
          </cell>
          <cell r="AB1489" t="str">
            <v>Filler</v>
          </cell>
          <cell r="AE1489">
            <v>0</v>
          </cell>
          <cell r="AF1489">
            <v>0</v>
          </cell>
          <cell r="AG1489">
            <v>0</v>
          </cell>
          <cell r="AK1489">
            <v>0</v>
          </cell>
          <cell r="AL1489">
            <v>0</v>
          </cell>
          <cell r="AM1489">
            <v>0</v>
          </cell>
          <cell r="AQ1489">
            <v>0</v>
          </cell>
          <cell r="AR1489">
            <v>0</v>
          </cell>
          <cell r="AS1489">
            <v>0</v>
          </cell>
          <cell r="AU1489" t="str">
            <v>sangji510@hotmail.com</v>
          </cell>
          <cell r="AW1489" t="str">
            <v>03318004375</v>
          </cell>
          <cell r="AX1489" t="str">
            <v>-</v>
          </cell>
          <cell r="AY1489" t="e">
            <v>#N/A</v>
          </cell>
          <cell r="AZ1489" t="e">
            <v>#N/A</v>
          </cell>
          <cell r="BA1489">
            <v>21</v>
          </cell>
        </row>
        <row r="1490">
          <cell r="B1490">
            <v>620050125</v>
          </cell>
          <cell r="C1490" t="str">
            <v>SYED EJAZ KALAM</v>
          </cell>
          <cell r="D1490" t="str">
            <v>SYED ABDUL KALAM (LATE)</v>
          </cell>
          <cell r="E1490" t="str">
            <v>HOUSE NO.77/II, KHAYABAN-E-NISHAT,</v>
          </cell>
          <cell r="F1490" t="str">
            <v>PHASE-6, D.H.A.,</v>
          </cell>
          <cell r="G1490" t="str">
            <v>KARACHI</v>
          </cell>
          <cell r="H1490"/>
          <cell r="I1490"/>
          <cell r="J1490"/>
          <cell r="K1490">
            <v>40</v>
          </cell>
          <cell r="L1490">
            <v>0</v>
          </cell>
          <cell r="M1490">
            <v>40</v>
          </cell>
          <cell r="N1490">
            <v>40</v>
          </cell>
          <cell r="O1490">
            <v>0</v>
          </cell>
          <cell r="P1490">
            <v>6</v>
          </cell>
          <cell r="Q1490">
            <v>34</v>
          </cell>
          <cell r="R1490" t="str">
            <v>PK91BAHL1036007100060501</v>
          </cell>
          <cell r="S1490" t="str">
            <v>BANK AL HABIB LIMITED</v>
          </cell>
          <cell r="T1490" t="str">
            <v>KHAYABAN-E-HAFIZ KARACHI</v>
          </cell>
          <cell r="U1490" t="str">
            <v>SYED EJAZ KALAM</v>
          </cell>
          <cell r="V1490" t="str">
            <v>4230110646459</v>
          </cell>
          <cell r="W1490"/>
          <cell r="X1490"/>
          <cell r="Y1490">
            <v>40</v>
          </cell>
          <cell r="Z1490">
            <v>40</v>
          </cell>
          <cell r="AA1490">
            <v>6</v>
          </cell>
          <cell r="AB1490" t="str">
            <v>Filler</v>
          </cell>
          <cell r="AC1490"/>
          <cell r="AD1490"/>
          <cell r="AE1490">
            <v>0</v>
          </cell>
          <cell r="AF1490">
            <v>0</v>
          </cell>
          <cell r="AG1490">
            <v>0</v>
          </cell>
          <cell r="AH1490"/>
          <cell r="AI1490"/>
          <cell r="AJ1490"/>
          <cell r="AK1490">
            <v>0</v>
          </cell>
          <cell r="AL1490">
            <v>0</v>
          </cell>
          <cell r="AM1490">
            <v>0</v>
          </cell>
          <cell r="AN1490"/>
          <cell r="AO1490"/>
          <cell r="AP1490"/>
          <cell r="AQ1490">
            <v>0</v>
          </cell>
          <cell r="AR1490">
            <v>0</v>
          </cell>
          <cell r="AS1490">
            <v>0</v>
          </cell>
          <cell r="AT1490"/>
          <cell r="AU1490" t="str">
            <v>ejazkalam@yahoo.com</v>
          </cell>
          <cell r="AV1490"/>
          <cell r="AW1490" t="str">
            <v>03332178036</v>
          </cell>
          <cell r="AX1490" t="str">
            <v>-</v>
          </cell>
          <cell r="AY1490" t="e">
            <v>#N/A</v>
          </cell>
          <cell r="AZ1490" t="e">
            <v>#N/A</v>
          </cell>
          <cell r="BA1490">
            <v>34</v>
          </cell>
        </row>
        <row r="1491">
          <cell r="B1491">
            <v>620051917</v>
          </cell>
          <cell r="C1491" t="str">
            <v>MUHAMMAD IFTIKHAR HUSSAIN KHAN</v>
          </cell>
          <cell r="D1491" t="str">
            <v>ABDUL JABBAR KHANZADA</v>
          </cell>
          <cell r="E1491" t="str">
            <v>HOUSE NO.81, UP FLOOR, STREET NO.3,</v>
          </cell>
          <cell r="F1491" t="str">
            <v>SECTOR F3/1, PHASE-VI, HAYATABAD,</v>
          </cell>
          <cell r="G1491" t="str">
            <v>PESHAWAR</v>
          </cell>
          <cell r="H1491"/>
          <cell r="I1491"/>
          <cell r="J1491"/>
          <cell r="K1491">
            <v>23</v>
          </cell>
          <cell r="L1491">
            <v>23</v>
          </cell>
          <cell r="M1491">
            <v>0</v>
          </cell>
          <cell r="N1491">
            <v>23</v>
          </cell>
          <cell r="O1491">
            <v>6</v>
          </cell>
          <cell r="P1491">
            <v>5</v>
          </cell>
          <cell r="Q1491">
            <v>12</v>
          </cell>
          <cell r="R1491" t="str">
            <v>0000 188556</v>
          </cell>
          <cell r="S1491" t="str">
            <v>NATIONAL BANK PAKISTAN</v>
          </cell>
          <cell r="T1491" t="str">
            <v>PESHAWAR CANTT PESHAWAR</v>
          </cell>
          <cell r="U1491" t="str">
            <v>MUHAMMAD IFTIKHAR HUSSAIN KHAN</v>
          </cell>
          <cell r="V1491" t="str">
            <v>1610157188909</v>
          </cell>
          <cell r="W1491"/>
          <cell r="X1491"/>
          <cell r="Y1491">
            <v>23</v>
          </cell>
          <cell r="Z1491">
            <v>23</v>
          </cell>
          <cell r="AA1491">
            <v>5</v>
          </cell>
          <cell r="AB1491" t="str">
            <v>Non Filler</v>
          </cell>
          <cell r="AC1491"/>
          <cell r="AD1491"/>
          <cell r="AE1491">
            <v>0</v>
          </cell>
          <cell r="AF1491">
            <v>0</v>
          </cell>
          <cell r="AG1491">
            <v>0</v>
          </cell>
          <cell r="AH1491"/>
          <cell r="AI1491"/>
          <cell r="AJ1491"/>
          <cell r="AK1491">
            <v>0</v>
          </cell>
          <cell r="AL1491">
            <v>0</v>
          </cell>
          <cell r="AM1491">
            <v>0</v>
          </cell>
          <cell r="AN1491"/>
          <cell r="AO1491"/>
          <cell r="AP1491"/>
          <cell r="AQ1491">
            <v>0</v>
          </cell>
          <cell r="AR1491">
            <v>0</v>
          </cell>
          <cell r="AS1491">
            <v>0</v>
          </cell>
          <cell r="AT1491"/>
          <cell r="AU1491" t="str">
            <v>capriiftikhar@yahoo.com</v>
          </cell>
          <cell r="AV1491"/>
          <cell r="AW1491" t="str">
            <v>03459353167</v>
          </cell>
          <cell r="AX1491" t="str">
            <v>Timeout (host bank not responding)</v>
          </cell>
          <cell r="AY1491" t="e">
            <v>#N/A</v>
          </cell>
          <cell r="AZ1491" t="e">
            <v>#N/A</v>
          </cell>
          <cell r="BA1491">
            <v>0</v>
          </cell>
        </row>
        <row r="1492">
          <cell r="B1492">
            <v>620055421</v>
          </cell>
          <cell r="C1492" t="str">
            <v>SYEDA FATIMA BANO</v>
          </cell>
          <cell r="D1492" t="str">
            <v>SYED ZAHID HUSSAIN</v>
          </cell>
          <cell r="E1492" t="str">
            <v>C-6, FARAZ AVENUE, BLOCK-20,</v>
          </cell>
          <cell r="F1492" t="str">
            <v>GULISTAN-E-JAUHAR,</v>
          </cell>
          <cell r="G1492" t="str">
            <v>KARACHI</v>
          </cell>
          <cell r="H1492"/>
          <cell r="I1492"/>
          <cell r="J1492"/>
          <cell r="K1492">
            <v>500</v>
          </cell>
          <cell r="L1492">
            <v>500</v>
          </cell>
          <cell r="M1492">
            <v>0</v>
          </cell>
          <cell r="N1492">
            <v>500</v>
          </cell>
          <cell r="O1492">
            <v>125</v>
          </cell>
          <cell r="P1492">
            <v>100</v>
          </cell>
          <cell r="Q1492">
            <v>275</v>
          </cell>
          <cell r="R1492"/>
          <cell r="S1492"/>
          <cell r="T1492"/>
          <cell r="U1492" t="str">
            <v>SYEDA FATIMA BANO</v>
          </cell>
          <cell r="V1492" t="str">
            <v>4220126811444</v>
          </cell>
          <cell r="W1492"/>
          <cell r="X1492"/>
          <cell r="Y1492">
            <v>500</v>
          </cell>
          <cell r="Z1492">
            <v>500</v>
          </cell>
          <cell r="AA1492">
            <v>100</v>
          </cell>
          <cell r="AB1492" t="str">
            <v>Non Filler</v>
          </cell>
          <cell r="AC1492"/>
          <cell r="AD1492"/>
          <cell r="AE1492">
            <v>0</v>
          </cell>
          <cell r="AF1492">
            <v>0</v>
          </cell>
          <cell r="AG1492">
            <v>0</v>
          </cell>
          <cell r="AH1492"/>
          <cell r="AI1492"/>
          <cell r="AJ1492"/>
          <cell r="AK1492">
            <v>0</v>
          </cell>
          <cell r="AL1492">
            <v>0</v>
          </cell>
          <cell r="AM1492">
            <v>0</v>
          </cell>
          <cell r="AN1492"/>
          <cell r="AO1492"/>
          <cell r="AP1492"/>
          <cell r="AQ1492">
            <v>0</v>
          </cell>
          <cell r="AR1492">
            <v>0</v>
          </cell>
          <cell r="AS1492">
            <v>0</v>
          </cell>
          <cell r="AT1492"/>
          <cell r="AU1492" t="str">
            <v>hussain.hopes@gmail.com</v>
          </cell>
          <cell r="AV1492"/>
          <cell r="AW1492" t="str">
            <v>03009259123</v>
          </cell>
          <cell r="AX1492" t="e">
            <v>#N/A</v>
          </cell>
          <cell r="AY1492" t="str">
            <v>-</v>
          </cell>
          <cell r="AZ1492" t="str">
            <v>SYEDA FATIMA BANO</v>
          </cell>
          <cell r="BA1492">
            <v>275</v>
          </cell>
        </row>
        <row r="1493">
          <cell r="B1493">
            <v>935024693</v>
          </cell>
          <cell r="C1493" t="str">
            <v>YAHYA SHAHID</v>
          </cell>
          <cell r="D1493" t="str">
            <v>SHAHID AHMED</v>
          </cell>
          <cell r="E1493" t="str">
            <v>HOUSE # 3-F-16/1, NAZIMABAD # 3,</v>
          </cell>
          <cell r="F1493"/>
          <cell r="G1493" t="str">
            <v>KARACHI</v>
          </cell>
          <cell r="H1493"/>
          <cell r="I1493"/>
          <cell r="J1493"/>
          <cell r="K1493">
            <v>1</v>
          </cell>
          <cell r="L1493">
            <v>1</v>
          </cell>
          <cell r="M1493">
            <v>0</v>
          </cell>
          <cell r="N1493">
            <v>1</v>
          </cell>
          <cell r="O1493">
            <v>0</v>
          </cell>
          <cell r="P1493">
            <v>0</v>
          </cell>
          <cell r="Q1493">
            <v>1</v>
          </cell>
          <cell r="R1493"/>
          <cell r="S1493"/>
          <cell r="T1493"/>
          <cell r="U1493" t="str">
            <v>YAHYA SHAHID</v>
          </cell>
          <cell r="V1493" t="str">
            <v>4210167047453</v>
          </cell>
          <cell r="W1493"/>
          <cell r="X1493"/>
          <cell r="Y1493">
            <v>1</v>
          </cell>
          <cell r="Z1493">
            <v>1</v>
          </cell>
          <cell r="AA1493">
            <v>0</v>
          </cell>
          <cell r="AB1493" t="str">
            <v>Non Filler</v>
          </cell>
          <cell r="AC1493"/>
          <cell r="AD1493"/>
          <cell r="AE1493">
            <v>0</v>
          </cell>
          <cell r="AF1493">
            <v>0</v>
          </cell>
          <cell r="AG1493">
            <v>0</v>
          </cell>
          <cell r="AH1493"/>
          <cell r="AI1493"/>
          <cell r="AJ1493"/>
          <cell r="AK1493">
            <v>0</v>
          </cell>
          <cell r="AL1493">
            <v>0</v>
          </cell>
          <cell r="AM1493">
            <v>0</v>
          </cell>
          <cell r="AN1493"/>
          <cell r="AO1493"/>
          <cell r="AP1493"/>
          <cell r="AQ1493">
            <v>0</v>
          </cell>
          <cell r="AR1493">
            <v>0</v>
          </cell>
          <cell r="AS1493">
            <v>0</v>
          </cell>
          <cell r="AT1493"/>
          <cell r="AU1493" t="str">
            <v>y_yahya@hotmail.com</v>
          </cell>
          <cell r="AV1493"/>
          <cell r="AW1493" t="str">
            <v>03452306239</v>
          </cell>
          <cell r="AX1493" t="e">
            <v>#N/A</v>
          </cell>
          <cell r="AY1493" t="str">
            <v>-</v>
          </cell>
          <cell r="AZ1493" t="str">
            <v>YAHYA SHAHID</v>
          </cell>
          <cell r="BA1493">
            <v>1</v>
          </cell>
        </row>
        <row r="1494">
          <cell r="B1494">
            <v>935024958</v>
          </cell>
          <cell r="C1494" t="str">
            <v>MUHAMMAD ZEESHAN DOSANI</v>
          </cell>
          <cell r="D1494" t="str">
            <v>MUHAMMAD RAFIQ DOSANI</v>
          </cell>
          <cell r="E1494" t="str">
            <v>FLAT # 402, BLOCK A, PEARL RERIDENCY,</v>
          </cell>
          <cell r="F1494" t="str">
            <v>GULSHAN-E-IQBAL, BLOCK 14, KARACHI.</v>
          </cell>
          <cell r="G1494" t="str">
            <v>KARACHI</v>
          </cell>
          <cell r="K1494">
            <v>500</v>
          </cell>
          <cell r="L1494">
            <v>0</v>
          </cell>
          <cell r="M1494">
            <v>500</v>
          </cell>
          <cell r="N1494">
            <v>500</v>
          </cell>
          <cell r="O1494">
            <v>0</v>
          </cell>
          <cell r="P1494">
            <v>75</v>
          </cell>
          <cell r="Q1494">
            <v>425</v>
          </cell>
          <cell r="R1494" t="str">
            <v>PK31MPBL0168017140142689</v>
          </cell>
          <cell r="S1494" t="str">
            <v>HABIB METROPOLITAN BANK LIMITED</v>
          </cell>
          <cell r="T1494" t="str">
            <v>BAHADURABAD. KARACHI</v>
          </cell>
          <cell r="U1494" t="str">
            <v>MUHAMMAD ZEESHAN DOSANI</v>
          </cell>
          <cell r="V1494" t="str">
            <v>4550485377689</v>
          </cell>
          <cell r="Y1494">
            <v>500</v>
          </cell>
          <cell r="Z1494">
            <v>500</v>
          </cell>
          <cell r="AA1494">
            <v>75</v>
          </cell>
          <cell r="AB1494" t="str">
            <v>Filler</v>
          </cell>
          <cell r="AE1494">
            <v>0</v>
          </cell>
          <cell r="AF1494">
            <v>0</v>
          </cell>
          <cell r="AG1494">
            <v>0</v>
          </cell>
          <cell r="AK1494">
            <v>0</v>
          </cell>
          <cell r="AL1494">
            <v>0</v>
          </cell>
          <cell r="AM1494">
            <v>0</v>
          </cell>
          <cell r="AQ1494">
            <v>0</v>
          </cell>
          <cell r="AR1494">
            <v>0</v>
          </cell>
          <cell r="AS1494">
            <v>0</v>
          </cell>
          <cell r="AU1494" t="str">
            <v>zeeshandosani@hotmail.com</v>
          </cell>
          <cell r="AW1494" t="str">
            <v>03213114282</v>
          </cell>
          <cell r="AX1494" t="str">
            <v>-</v>
          </cell>
          <cell r="AY1494" t="e">
            <v>#N/A</v>
          </cell>
          <cell r="AZ1494" t="e">
            <v>#N/A</v>
          </cell>
          <cell r="BA1494">
            <v>425</v>
          </cell>
        </row>
        <row r="1495">
          <cell r="B1495">
            <v>935027324</v>
          </cell>
          <cell r="C1495" t="str">
            <v>MARIUM</v>
          </cell>
          <cell r="D1495" t="str">
            <v>HABIB ALI</v>
          </cell>
          <cell r="E1495" t="str">
            <v>G-009, CLASSIC CORNER NEAR NUMAISH</v>
          </cell>
          <cell r="F1495" t="str">
            <v>CHOWRANGI</v>
          </cell>
          <cell r="G1495" t="str">
            <v>KARACHI</v>
          </cell>
          <cell r="H1495"/>
          <cell r="I1495"/>
          <cell r="J1495"/>
          <cell r="K1495">
            <v>4451</v>
          </cell>
          <cell r="L1495">
            <v>4451</v>
          </cell>
          <cell r="M1495">
            <v>0</v>
          </cell>
          <cell r="N1495">
            <v>4451</v>
          </cell>
          <cell r="O1495">
            <v>1113</v>
          </cell>
          <cell r="P1495">
            <v>889</v>
          </cell>
          <cell r="Q1495">
            <v>2449</v>
          </cell>
          <cell r="R1495" t="str">
            <v>PK34BAHL1047008100644301</v>
          </cell>
          <cell r="S1495" t="str">
            <v>BANK AL HABIB LIMITED</v>
          </cell>
          <cell r="T1495" t="str">
            <v>SOLDIER BAZAR KARACHI</v>
          </cell>
          <cell r="U1495" t="str">
            <v>MARIUM</v>
          </cell>
          <cell r="V1495" t="str">
            <v>4220116394234</v>
          </cell>
          <cell r="W1495"/>
          <cell r="X1495"/>
          <cell r="Y1495">
            <v>1115</v>
          </cell>
          <cell r="Z1495">
            <v>1115</v>
          </cell>
          <cell r="AA1495">
            <v>223</v>
          </cell>
          <cell r="AB1495" t="str">
            <v>Non Filler</v>
          </cell>
          <cell r="AC1495" t="str">
            <v>MAISUM</v>
          </cell>
          <cell r="AD1495" t="str">
            <v>4220163950235</v>
          </cell>
          <cell r="AE1495">
            <v>1112</v>
          </cell>
          <cell r="AF1495">
            <v>1112</v>
          </cell>
          <cell r="AG1495">
            <v>222</v>
          </cell>
          <cell r="AH1495" t="str">
            <v>Non Filler</v>
          </cell>
          <cell r="AI1495" t="str">
            <v>ZAINAB</v>
          </cell>
          <cell r="AJ1495" t="str">
            <v>4200083418700</v>
          </cell>
          <cell r="AK1495">
            <v>1112</v>
          </cell>
          <cell r="AL1495">
            <v>1112</v>
          </cell>
          <cell r="AM1495">
            <v>222</v>
          </cell>
          <cell r="AN1495" t="str">
            <v>Non Filler</v>
          </cell>
          <cell r="AO1495" t="str">
            <v>SHABNAM FATIMA</v>
          </cell>
          <cell r="AP1495" t="str">
            <v>4230191875778</v>
          </cell>
          <cell r="AQ1495">
            <v>1112</v>
          </cell>
          <cell r="AR1495">
            <v>1112</v>
          </cell>
          <cell r="AS1495">
            <v>222</v>
          </cell>
          <cell r="AT1495" t="str">
            <v>Non Filler</v>
          </cell>
          <cell r="AU1495" t="str">
            <v>muream@live.com</v>
          </cell>
          <cell r="AV1495"/>
          <cell r="AW1495" t="str">
            <v>03471252308</v>
          </cell>
          <cell r="AX1495" t="str">
            <v>-</v>
          </cell>
          <cell r="AY1495" t="e">
            <v>#N/A</v>
          </cell>
          <cell r="AZ1495" t="e">
            <v>#N/A</v>
          </cell>
          <cell r="BA1495">
            <v>2449</v>
          </cell>
        </row>
        <row r="1496">
          <cell r="B1496">
            <v>935028520</v>
          </cell>
          <cell r="C1496" t="str">
            <v>MOHAMMAD RASHID KHAN</v>
          </cell>
          <cell r="D1496" t="str">
            <v>ASIRULLAH KHAN</v>
          </cell>
          <cell r="E1496" t="str">
            <v>HOUSE # 184, AREA, 36/E, LANDHI 5 1/2,</v>
          </cell>
          <cell r="F1496" t="str">
            <v>KARACHI.</v>
          </cell>
          <cell r="G1496" t="str">
            <v>KARACHI</v>
          </cell>
          <cell r="H1496"/>
          <cell r="I1496"/>
          <cell r="J1496"/>
          <cell r="K1496">
            <v>1295</v>
          </cell>
          <cell r="L1496">
            <v>0</v>
          </cell>
          <cell r="M1496">
            <v>1295</v>
          </cell>
          <cell r="N1496">
            <v>1295</v>
          </cell>
          <cell r="O1496">
            <v>0</v>
          </cell>
          <cell r="P1496">
            <v>259</v>
          </cell>
          <cell r="Q1496">
            <v>1036</v>
          </cell>
          <cell r="R1496" t="str">
            <v>PK90NBPA0064003107579889</v>
          </cell>
          <cell r="S1496" t="str">
            <v>NATIONAL BANK OF PAKISTAN</v>
          </cell>
          <cell r="T1496" t="str">
            <v>SITE BRANCH KARACHI</v>
          </cell>
          <cell r="U1496" t="str">
            <v>MOHAMMAD RASHID KHAN</v>
          </cell>
          <cell r="V1496" t="str">
            <v>4220135313011</v>
          </cell>
          <cell r="W1496"/>
          <cell r="X1496"/>
          <cell r="Y1496">
            <v>648</v>
          </cell>
          <cell r="Z1496">
            <v>648</v>
          </cell>
          <cell r="AA1496">
            <v>130</v>
          </cell>
          <cell r="AB1496" t="str">
            <v>Non Filler</v>
          </cell>
          <cell r="AC1496" t="str">
            <v>KASHIF KHAN</v>
          </cell>
          <cell r="AD1496" t="str">
            <v>4230112772031</v>
          </cell>
          <cell r="AE1496">
            <v>647</v>
          </cell>
          <cell r="AF1496">
            <v>647</v>
          </cell>
          <cell r="AG1496">
            <v>129</v>
          </cell>
          <cell r="AH1496" t="str">
            <v>Non Filler</v>
          </cell>
          <cell r="AI1496"/>
          <cell r="AJ1496"/>
          <cell r="AK1496">
            <v>0</v>
          </cell>
          <cell r="AL1496">
            <v>0</v>
          </cell>
          <cell r="AM1496">
            <v>0</v>
          </cell>
          <cell r="AN1496"/>
          <cell r="AO1496"/>
          <cell r="AP1496"/>
          <cell r="AQ1496">
            <v>0</v>
          </cell>
          <cell r="AR1496">
            <v>0</v>
          </cell>
          <cell r="AS1496">
            <v>0</v>
          </cell>
          <cell r="AT1496"/>
          <cell r="AU1496" t="str">
            <v>lrcpcsirkar@hotmail.com</v>
          </cell>
          <cell r="AV1496"/>
          <cell r="AW1496" t="str">
            <v>03242155733</v>
          </cell>
          <cell r="AX1496" t="str">
            <v>-</v>
          </cell>
          <cell r="AY1496" t="e">
            <v>#N/A</v>
          </cell>
          <cell r="AZ1496" t="e">
            <v>#N/A</v>
          </cell>
          <cell r="BA1496">
            <v>1036</v>
          </cell>
        </row>
        <row r="1497">
          <cell r="B1497">
            <v>935030443</v>
          </cell>
          <cell r="C1497" t="str">
            <v>ALI MEHDI</v>
          </cell>
          <cell r="D1497" t="str">
            <v>MOHAMMAD MUSTAHSAN</v>
          </cell>
          <cell r="E1497" t="str">
            <v>FLAT # 3/1, BLOCK-N, JACOB LINES COMPLEX</v>
          </cell>
          <cell r="F1497" t="str">
            <v>LINES AREA,</v>
          </cell>
          <cell r="G1497" t="str">
            <v>KARACHI</v>
          </cell>
          <cell r="H1497"/>
          <cell r="I1497"/>
          <cell r="J1497"/>
          <cell r="K1497">
            <v>23</v>
          </cell>
          <cell r="L1497">
            <v>0</v>
          </cell>
          <cell r="M1497">
            <v>23</v>
          </cell>
          <cell r="N1497">
            <v>23</v>
          </cell>
          <cell r="O1497">
            <v>0</v>
          </cell>
          <cell r="P1497">
            <v>3</v>
          </cell>
          <cell r="Q1497">
            <v>20</v>
          </cell>
          <cell r="R1497"/>
          <cell r="S1497"/>
          <cell r="T1497"/>
          <cell r="U1497" t="str">
            <v>ALI MEHDI</v>
          </cell>
          <cell r="V1497" t="str">
            <v>4220119181593</v>
          </cell>
          <cell r="W1497"/>
          <cell r="X1497"/>
          <cell r="Y1497">
            <v>23</v>
          </cell>
          <cell r="Z1497">
            <v>23</v>
          </cell>
          <cell r="AA1497">
            <v>3</v>
          </cell>
          <cell r="AB1497" t="str">
            <v>Filler</v>
          </cell>
          <cell r="AC1497"/>
          <cell r="AD1497"/>
          <cell r="AE1497">
            <v>0</v>
          </cell>
          <cell r="AF1497">
            <v>0</v>
          </cell>
          <cell r="AG1497">
            <v>0</v>
          </cell>
          <cell r="AH1497"/>
          <cell r="AI1497"/>
          <cell r="AJ1497"/>
          <cell r="AK1497">
            <v>0</v>
          </cell>
          <cell r="AL1497">
            <v>0</v>
          </cell>
          <cell r="AM1497">
            <v>0</v>
          </cell>
          <cell r="AN1497"/>
          <cell r="AO1497"/>
          <cell r="AP1497"/>
          <cell r="AQ1497">
            <v>0</v>
          </cell>
          <cell r="AR1497">
            <v>0</v>
          </cell>
          <cell r="AS1497">
            <v>0</v>
          </cell>
          <cell r="AT1497"/>
          <cell r="AU1497" t="str">
            <v>amehdi84@yahoo.com</v>
          </cell>
          <cell r="AV1497"/>
          <cell r="AW1497" t="str">
            <v>03002434140</v>
          </cell>
          <cell r="AX1497" t="e">
            <v>#N/A</v>
          </cell>
          <cell r="AY1497" t="str">
            <v>-</v>
          </cell>
          <cell r="AZ1497" t="str">
            <v>ALI MEHDI</v>
          </cell>
          <cell r="BA1497">
            <v>20</v>
          </cell>
        </row>
        <row r="1498">
          <cell r="B1498">
            <v>935042364</v>
          </cell>
          <cell r="C1498" t="str">
            <v>MUHAMMAD RAFEEQ DOSANI</v>
          </cell>
          <cell r="D1498" t="str">
            <v>ABDUL SATTAR DOSANI</v>
          </cell>
          <cell r="E1498" t="str">
            <v>BANGLOW # 3, GLAMOUR BANGLOWS</v>
          </cell>
          <cell r="F1498" t="str">
            <v>BUNDER ROAD,</v>
          </cell>
          <cell r="G1498" t="str">
            <v>SUKKUR</v>
          </cell>
          <cell r="H1498"/>
          <cell r="I1498"/>
          <cell r="J1498"/>
          <cell r="K1498">
            <v>1000</v>
          </cell>
          <cell r="L1498">
            <v>0</v>
          </cell>
          <cell r="M1498">
            <v>1000</v>
          </cell>
          <cell r="N1498">
            <v>1000</v>
          </cell>
          <cell r="O1498">
            <v>0</v>
          </cell>
          <cell r="P1498">
            <v>150</v>
          </cell>
          <cell r="Q1498">
            <v>850</v>
          </cell>
          <cell r="R1498" t="str">
            <v>PK54MUCB0008802010002713</v>
          </cell>
          <cell r="S1498" t="str">
            <v>MCB BANK LIMITED</v>
          </cell>
          <cell r="T1498" t="str">
            <v>MARICH BAZAR, SUKKUR</v>
          </cell>
          <cell r="U1498" t="str">
            <v>MUHAMMAD RAFEEQ DOSANI</v>
          </cell>
          <cell r="V1498" t="str">
            <v>4550411257615</v>
          </cell>
          <cell r="W1498"/>
          <cell r="X1498"/>
          <cell r="Y1498">
            <v>500</v>
          </cell>
          <cell r="Z1498">
            <v>500</v>
          </cell>
          <cell r="AA1498">
            <v>75</v>
          </cell>
          <cell r="AB1498" t="str">
            <v>Filler</v>
          </cell>
          <cell r="AC1498" t="str">
            <v>MUHAMMAD ZEEHSAN DOSANI</v>
          </cell>
          <cell r="AD1498" t="str">
            <v>4550485377689</v>
          </cell>
          <cell r="AE1498">
            <v>500</v>
          </cell>
          <cell r="AF1498">
            <v>500</v>
          </cell>
          <cell r="AG1498">
            <v>75</v>
          </cell>
          <cell r="AH1498" t="str">
            <v>Filler</v>
          </cell>
          <cell r="AI1498"/>
          <cell r="AJ1498"/>
          <cell r="AK1498">
            <v>0</v>
          </cell>
          <cell r="AL1498">
            <v>0</v>
          </cell>
          <cell r="AM1498">
            <v>0</v>
          </cell>
          <cell r="AN1498"/>
          <cell r="AO1498"/>
          <cell r="AP1498"/>
          <cell r="AQ1498">
            <v>0</v>
          </cell>
          <cell r="AR1498">
            <v>0</v>
          </cell>
          <cell r="AS1498">
            <v>0</v>
          </cell>
          <cell r="AT1498"/>
          <cell r="AU1498" t="str">
            <v>rafiqdosani2016@gmail.com</v>
          </cell>
          <cell r="AV1498"/>
          <cell r="AW1498" t="str">
            <v>03318313533</v>
          </cell>
          <cell r="AX1498" t="str">
            <v>-</v>
          </cell>
          <cell r="AY1498" t="e">
            <v>#N/A</v>
          </cell>
          <cell r="AZ1498" t="e">
            <v>#N/A</v>
          </cell>
          <cell r="BA1498">
            <v>850</v>
          </cell>
        </row>
        <row r="1499">
          <cell r="B1499">
            <v>935042513</v>
          </cell>
          <cell r="C1499" t="str">
            <v>ADIL SAMEE</v>
          </cell>
          <cell r="D1499" t="str">
            <v>FATEH MUHAMMAD SALEEM KAZI</v>
          </cell>
          <cell r="E1499" t="str">
            <v>FLAT # 201, IQRA APARTMENT, STREET # 8,</v>
          </cell>
          <cell r="F1499" t="str">
            <v>BATHISLAND, KARACHI.</v>
          </cell>
          <cell r="G1499" t="str">
            <v>KARACHI</v>
          </cell>
          <cell r="H1499"/>
          <cell r="I1499"/>
          <cell r="J1499"/>
          <cell r="K1499">
            <v>1047</v>
          </cell>
          <cell r="L1499">
            <v>1047</v>
          </cell>
          <cell r="M1499">
            <v>0</v>
          </cell>
          <cell r="N1499">
            <v>1047</v>
          </cell>
          <cell r="O1499">
            <v>262</v>
          </cell>
          <cell r="P1499">
            <v>157</v>
          </cell>
          <cell r="Q1499">
            <v>628</v>
          </cell>
          <cell r="R1499" t="str">
            <v>PK51HABB0023137000332703</v>
          </cell>
          <cell r="S1499" t="str">
            <v>HABIB BANK LIMITED</v>
          </cell>
          <cell r="T1499" t="str">
            <v>DOLMEN MALL CLIFTON KARACHI</v>
          </cell>
          <cell r="U1499" t="str">
            <v>ADIL SAMEE</v>
          </cell>
          <cell r="V1499" t="str">
            <v>4230104227375</v>
          </cell>
          <cell r="W1499"/>
          <cell r="X1499"/>
          <cell r="Y1499">
            <v>1047</v>
          </cell>
          <cell r="Z1499">
            <v>1047</v>
          </cell>
          <cell r="AA1499">
            <v>157</v>
          </cell>
          <cell r="AB1499" t="str">
            <v>Filler</v>
          </cell>
          <cell r="AC1499"/>
          <cell r="AD1499"/>
          <cell r="AE1499">
            <v>0</v>
          </cell>
          <cell r="AF1499">
            <v>0</v>
          </cell>
          <cell r="AG1499">
            <v>0</v>
          </cell>
          <cell r="AH1499"/>
          <cell r="AI1499"/>
          <cell r="AJ1499"/>
          <cell r="AK1499">
            <v>0</v>
          </cell>
          <cell r="AL1499">
            <v>0</v>
          </cell>
          <cell r="AM1499">
            <v>0</v>
          </cell>
          <cell r="AN1499"/>
          <cell r="AO1499"/>
          <cell r="AP1499"/>
          <cell r="AQ1499">
            <v>0</v>
          </cell>
          <cell r="AR1499">
            <v>0</v>
          </cell>
          <cell r="AS1499">
            <v>0</v>
          </cell>
          <cell r="AT1499"/>
          <cell r="AU1499" t="str">
            <v>adil.samee1@gmail.com</v>
          </cell>
          <cell r="AV1499"/>
          <cell r="AW1499" t="str">
            <v>03072223110</v>
          </cell>
          <cell r="AX1499" t="str">
            <v>-</v>
          </cell>
          <cell r="AY1499" t="e">
            <v>#N/A</v>
          </cell>
          <cell r="AZ1499" t="e">
            <v>#N/A</v>
          </cell>
          <cell r="BA1499">
            <v>628</v>
          </cell>
        </row>
        <row r="1500">
          <cell r="B1500">
            <v>935045235</v>
          </cell>
          <cell r="C1500" t="str">
            <v>MUHAMMED NAVEED HAROON MUN</v>
          </cell>
          <cell r="D1500" t="str">
            <v>MUHAMMAD HAROON MUN</v>
          </cell>
          <cell r="E1500" t="str">
            <v>FLAT # 3, 1ST FLOOR, BILWANI MANSION,</v>
          </cell>
          <cell r="F1500" t="str">
            <v>CHAND BIBI ROAD, NANAK WARA,</v>
          </cell>
          <cell r="G1500" t="str">
            <v>KARACHI</v>
          </cell>
          <cell r="H1500"/>
          <cell r="I1500"/>
          <cell r="J1500"/>
          <cell r="K1500">
            <v>1000</v>
          </cell>
          <cell r="L1500">
            <v>0</v>
          </cell>
          <cell r="M1500">
            <v>1000</v>
          </cell>
          <cell r="N1500">
            <v>1000</v>
          </cell>
          <cell r="O1500">
            <v>0</v>
          </cell>
          <cell r="P1500">
            <v>150</v>
          </cell>
          <cell r="Q1500">
            <v>850</v>
          </cell>
          <cell r="R1500" t="str">
            <v>PK37MUCB0001502019028070</v>
          </cell>
          <cell r="S1500" t="str">
            <v>MCB BANK LIMITED</v>
          </cell>
          <cell r="T1500" t="str">
            <v>NORTH NAPIER ROAD KARACHI</v>
          </cell>
          <cell r="U1500" t="str">
            <v>MUHAMMED NAVEED HAROON MUN</v>
          </cell>
          <cell r="V1500" t="str">
            <v>4230170568827</v>
          </cell>
          <cell r="W1500"/>
          <cell r="X1500"/>
          <cell r="Y1500">
            <v>1000</v>
          </cell>
          <cell r="Z1500">
            <v>1000</v>
          </cell>
          <cell r="AA1500">
            <v>150</v>
          </cell>
          <cell r="AB1500" t="str">
            <v>Filler</v>
          </cell>
          <cell r="AC1500"/>
          <cell r="AD1500"/>
          <cell r="AE1500">
            <v>0</v>
          </cell>
          <cell r="AF1500">
            <v>0</v>
          </cell>
          <cell r="AG1500">
            <v>0</v>
          </cell>
          <cell r="AH1500"/>
          <cell r="AI1500"/>
          <cell r="AJ1500"/>
          <cell r="AK1500">
            <v>0</v>
          </cell>
          <cell r="AL1500">
            <v>0</v>
          </cell>
          <cell r="AM1500">
            <v>0</v>
          </cell>
          <cell r="AN1500"/>
          <cell r="AO1500"/>
          <cell r="AP1500"/>
          <cell r="AQ1500">
            <v>0</v>
          </cell>
          <cell r="AR1500">
            <v>0</v>
          </cell>
          <cell r="AS1500">
            <v>0</v>
          </cell>
          <cell r="AT1500"/>
          <cell r="AU1500" t="str">
            <v>naveedmun@gmail.com</v>
          </cell>
          <cell r="AV1500"/>
          <cell r="AW1500" t="str">
            <v>03007000170</v>
          </cell>
          <cell r="AX1500" t="str">
            <v>-</v>
          </cell>
          <cell r="AY1500" t="e">
            <v>#N/A</v>
          </cell>
          <cell r="AZ1500" t="e">
            <v>#N/A</v>
          </cell>
          <cell r="BA1500">
            <v>850</v>
          </cell>
        </row>
        <row r="1501">
          <cell r="B1501">
            <v>1164013004</v>
          </cell>
          <cell r="C1501" t="str">
            <v>AZAM ALI FAREED</v>
          </cell>
          <cell r="D1501" t="str">
            <v>EHSAN ALI FAREED</v>
          </cell>
          <cell r="E1501" t="str">
            <v>GROUND FLOOR,R.C.4/171,HAJIYANI FAIZ</v>
          </cell>
          <cell r="F1501" t="str">
            <v>BIBI BUILDING PEERU BUDDAH STREET,</v>
          </cell>
          <cell r="G1501" t="str">
            <v>RANCHORLINE KARACHI</v>
          </cell>
          <cell r="H1501"/>
          <cell r="I1501"/>
          <cell r="J1501"/>
          <cell r="K1501">
            <v>17475</v>
          </cell>
          <cell r="L1501">
            <v>0</v>
          </cell>
          <cell r="M1501">
            <v>17475</v>
          </cell>
          <cell r="N1501">
            <v>17475</v>
          </cell>
          <cell r="O1501">
            <v>0</v>
          </cell>
          <cell r="P1501">
            <v>2621</v>
          </cell>
          <cell r="Q1501">
            <v>14854</v>
          </cell>
          <cell r="R1501" t="str">
            <v>PK15SCBL0000001183848601</v>
          </cell>
          <cell r="S1501" t="str">
            <v>STANDARD CHARTERED BANK (PAKISTAN) LTD.</v>
          </cell>
          <cell r="T1501" t="str">
            <v>SADDAR BRANCH KARACHI</v>
          </cell>
          <cell r="U1501" t="str">
            <v>AZAM ALI FAREED</v>
          </cell>
          <cell r="V1501" t="str">
            <v>4230195523169</v>
          </cell>
          <cell r="W1501" t="str">
            <v>11869011</v>
          </cell>
          <cell r="X1501"/>
          <cell r="Y1501">
            <v>17475</v>
          </cell>
          <cell r="Z1501">
            <v>17475</v>
          </cell>
          <cell r="AA1501">
            <v>2621</v>
          </cell>
          <cell r="AB1501" t="str">
            <v>Filler</v>
          </cell>
          <cell r="AC1501"/>
          <cell r="AD1501"/>
          <cell r="AE1501">
            <v>0</v>
          </cell>
          <cell r="AF1501">
            <v>0</v>
          </cell>
          <cell r="AG1501">
            <v>0</v>
          </cell>
          <cell r="AH1501"/>
          <cell r="AI1501"/>
          <cell r="AJ1501"/>
          <cell r="AK1501">
            <v>0</v>
          </cell>
          <cell r="AL1501">
            <v>0</v>
          </cell>
          <cell r="AM1501">
            <v>0</v>
          </cell>
          <cell r="AN1501"/>
          <cell r="AO1501"/>
          <cell r="AP1501"/>
          <cell r="AQ1501">
            <v>0</v>
          </cell>
          <cell r="AR1501">
            <v>0</v>
          </cell>
          <cell r="AS1501">
            <v>0</v>
          </cell>
          <cell r="AT1501"/>
          <cell r="AU1501" t="str">
            <v>azam_fareed@hotmail.com</v>
          </cell>
          <cell r="AV1501"/>
          <cell r="AW1501" t="str">
            <v>03229291909</v>
          </cell>
          <cell r="AX1501" t="str">
            <v>-</v>
          </cell>
          <cell r="AY1501" t="e">
            <v>#N/A</v>
          </cell>
          <cell r="AZ1501" t="e">
            <v>#N/A</v>
          </cell>
          <cell r="BA1501">
            <v>14854</v>
          </cell>
        </row>
        <row r="1502">
          <cell r="B1502">
            <v>1339009290</v>
          </cell>
          <cell r="C1502" t="str">
            <v>MUHAMMAD ISMAIL KHAN</v>
          </cell>
          <cell r="D1502" t="str">
            <v>AMEER KHAN</v>
          </cell>
          <cell r="E1502" t="str">
            <v>3/38,WILAYATABAD,SITE TOWN,</v>
          </cell>
          <cell r="F1502" t="str">
            <v>PAK COLONY,</v>
          </cell>
          <cell r="G1502" t="str">
            <v>MANGO PIR ROAD, KARACHI</v>
          </cell>
          <cell r="H1502"/>
          <cell r="I1502"/>
          <cell r="J1502"/>
          <cell r="K1502">
            <v>47</v>
          </cell>
          <cell r="L1502">
            <v>0</v>
          </cell>
          <cell r="M1502">
            <v>47</v>
          </cell>
          <cell r="N1502">
            <v>47</v>
          </cell>
          <cell r="O1502">
            <v>0</v>
          </cell>
          <cell r="P1502">
            <v>7</v>
          </cell>
          <cell r="Q1502">
            <v>40</v>
          </cell>
          <cell r="R1502" t="str">
            <v>PK04NBPA1053003000816467</v>
          </cell>
          <cell r="S1502" t="str">
            <v>NATIONAL BANK OF PAKISTAN</v>
          </cell>
          <cell r="T1502" t="str">
            <v>SINDH SECRETARIAT NO.1 KARACHI</v>
          </cell>
          <cell r="U1502" t="str">
            <v>MUHAMMAD ISMAIL KHAN</v>
          </cell>
          <cell r="V1502" t="str">
            <v>4240190034367</v>
          </cell>
          <cell r="W1502" t="str">
            <v>12264067</v>
          </cell>
          <cell r="X1502"/>
          <cell r="Y1502">
            <v>47</v>
          </cell>
          <cell r="Z1502">
            <v>47</v>
          </cell>
          <cell r="AA1502">
            <v>7</v>
          </cell>
          <cell r="AB1502" t="str">
            <v>Filler</v>
          </cell>
          <cell r="AC1502"/>
          <cell r="AD1502"/>
          <cell r="AE1502">
            <v>0</v>
          </cell>
          <cell r="AF1502">
            <v>0</v>
          </cell>
          <cell r="AG1502">
            <v>0</v>
          </cell>
          <cell r="AH1502"/>
          <cell r="AI1502"/>
          <cell r="AJ1502"/>
          <cell r="AK1502">
            <v>0</v>
          </cell>
          <cell r="AL1502">
            <v>0</v>
          </cell>
          <cell r="AM1502">
            <v>0</v>
          </cell>
          <cell r="AN1502"/>
          <cell r="AO1502"/>
          <cell r="AP1502"/>
          <cell r="AQ1502">
            <v>0</v>
          </cell>
          <cell r="AR1502">
            <v>0</v>
          </cell>
          <cell r="AS1502">
            <v>0</v>
          </cell>
          <cell r="AT1502"/>
          <cell r="AU1502" t="str">
            <v>miskdw@yahoo.com</v>
          </cell>
          <cell r="AV1502"/>
          <cell r="AW1502" t="str">
            <v>03009242320</v>
          </cell>
          <cell r="AX1502" t="str">
            <v>-</v>
          </cell>
          <cell r="AY1502" t="e">
            <v>#N/A</v>
          </cell>
          <cell r="AZ1502" t="e">
            <v>#N/A</v>
          </cell>
          <cell r="BA1502">
            <v>40</v>
          </cell>
        </row>
        <row r="1503">
          <cell r="B1503">
            <v>1339011692</v>
          </cell>
          <cell r="C1503" t="str">
            <v>AZIZUL HAQUE</v>
          </cell>
          <cell r="D1503" t="str">
            <v>OMRUL HAQUE</v>
          </cell>
          <cell r="E1503" t="str">
            <v>B-66,TAJ CENTER,</v>
          </cell>
          <cell r="F1503" t="str">
            <v>SHAH FAISAL COLONY NO.1,</v>
          </cell>
          <cell r="G1503" t="str">
            <v>KARACHI</v>
          </cell>
          <cell r="H1503"/>
          <cell r="I1503"/>
          <cell r="J1503"/>
          <cell r="K1503">
            <v>1000</v>
          </cell>
          <cell r="L1503">
            <v>0</v>
          </cell>
          <cell r="M1503">
            <v>1000</v>
          </cell>
          <cell r="N1503">
            <v>1000</v>
          </cell>
          <cell r="O1503">
            <v>0</v>
          </cell>
          <cell r="P1503">
            <v>188</v>
          </cell>
          <cell r="Q1503">
            <v>812</v>
          </cell>
          <cell r="R1503" t="str">
            <v>PK43BAHL1077008100036001</v>
          </cell>
          <cell r="S1503" t="str">
            <v>BANK AL HABIB LIMITED</v>
          </cell>
          <cell r="T1503" t="str">
            <v>SHAH FAISAL COLONY BRANCH, KARACHI.</v>
          </cell>
          <cell r="U1503" t="str">
            <v>AZIZUL HAQUE</v>
          </cell>
          <cell r="V1503" t="str">
            <v>4220104993935</v>
          </cell>
          <cell r="W1503"/>
          <cell r="X1503"/>
          <cell r="Y1503">
            <v>250</v>
          </cell>
          <cell r="Z1503">
            <v>250</v>
          </cell>
          <cell r="AA1503">
            <v>38</v>
          </cell>
          <cell r="AB1503" t="str">
            <v>Filler</v>
          </cell>
          <cell r="AC1503" t="str">
            <v>SHAHIDA NAJMA BANO</v>
          </cell>
          <cell r="AD1503" t="str">
            <v>4220104331686</v>
          </cell>
          <cell r="AE1503">
            <v>250</v>
          </cell>
          <cell r="AF1503">
            <v>250</v>
          </cell>
          <cell r="AG1503">
            <v>50</v>
          </cell>
          <cell r="AH1503" t="str">
            <v>Non Filler</v>
          </cell>
          <cell r="AI1503" t="str">
            <v>ISRAR UL HAQUE</v>
          </cell>
          <cell r="AJ1503" t="str">
            <v>4220176329595</v>
          </cell>
          <cell r="AK1503">
            <v>250</v>
          </cell>
          <cell r="AL1503">
            <v>250</v>
          </cell>
          <cell r="AM1503">
            <v>50</v>
          </cell>
          <cell r="AN1503" t="str">
            <v>Non Filler</v>
          </cell>
          <cell r="AO1503" t="str">
            <v>IMRAN UL HAQUE</v>
          </cell>
          <cell r="AP1503" t="str">
            <v>4220158722587</v>
          </cell>
          <cell r="AQ1503">
            <v>250</v>
          </cell>
          <cell r="AR1503">
            <v>250</v>
          </cell>
          <cell r="AS1503">
            <v>50</v>
          </cell>
          <cell r="AT1503" t="str">
            <v>Non Filler</v>
          </cell>
          <cell r="AU1503" t="str">
            <v>israr.cbm@gmail.com</v>
          </cell>
          <cell r="AV1503"/>
          <cell r="AW1503" t="str">
            <v>03002460492</v>
          </cell>
          <cell r="AX1503" t="str">
            <v>-</v>
          </cell>
          <cell r="AY1503" t="e">
            <v>#N/A</v>
          </cell>
          <cell r="AZ1503" t="e">
            <v>#N/A</v>
          </cell>
          <cell r="BA1503">
            <v>812</v>
          </cell>
        </row>
        <row r="1504">
          <cell r="B1504">
            <v>1339011775</v>
          </cell>
          <cell r="C1504" t="str">
            <v>SYED FEHAM ALI</v>
          </cell>
          <cell r="D1504" t="str">
            <v>SYED AZHAR ALI</v>
          </cell>
          <cell r="E1504" t="str">
            <v>B-501,BISMILLAH TOWERS,</v>
          </cell>
          <cell r="F1504" t="str">
            <v>BLOCK-10,GULISTAN-E-JAUHAR,</v>
          </cell>
          <cell r="G1504" t="str">
            <v>KARACHI. KARACHI</v>
          </cell>
          <cell r="H1504"/>
          <cell r="I1504"/>
          <cell r="J1504"/>
          <cell r="K1504">
            <v>12000</v>
          </cell>
          <cell r="L1504">
            <v>0</v>
          </cell>
          <cell r="M1504">
            <v>12000</v>
          </cell>
          <cell r="N1504">
            <v>12000</v>
          </cell>
          <cell r="O1504">
            <v>0</v>
          </cell>
          <cell r="P1504">
            <v>1800</v>
          </cell>
          <cell r="Q1504">
            <v>10200</v>
          </cell>
          <cell r="R1504" t="str">
            <v>PK42DUIB0000000407025001</v>
          </cell>
          <cell r="S1504" t="str">
            <v>DUBAI ISLAMIC BANK PAKISTAN LIMITED</v>
          </cell>
          <cell r="T1504" t="str">
            <v>CLIFTON HEAD OFFICE KARACHI</v>
          </cell>
          <cell r="U1504" t="str">
            <v>SYED FEHAM ALI</v>
          </cell>
          <cell r="V1504" t="str">
            <v>4220157898919</v>
          </cell>
          <cell r="W1504"/>
          <cell r="X1504"/>
          <cell r="Y1504">
            <v>12000</v>
          </cell>
          <cell r="Z1504">
            <v>12000</v>
          </cell>
          <cell r="AA1504">
            <v>1800</v>
          </cell>
          <cell r="AB1504" t="str">
            <v>Filler</v>
          </cell>
          <cell r="AC1504"/>
          <cell r="AD1504"/>
          <cell r="AE1504">
            <v>0</v>
          </cell>
          <cell r="AF1504">
            <v>0</v>
          </cell>
          <cell r="AG1504">
            <v>0</v>
          </cell>
          <cell r="AH1504"/>
          <cell r="AI1504"/>
          <cell r="AJ1504"/>
          <cell r="AK1504">
            <v>0</v>
          </cell>
          <cell r="AL1504">
            <v>0</v>
          </cell>
          <cell r="AM1504">
            <v>0</v>
          </cell>
          <cell r="AN1504"/>
          <cell r="AO1504"/>
          <cell r="AP1504"/>
          <cell r="AQ1504">
            <v>0</v>
          </cell>
          <cell r="AR1504">
            <v>0</v>
          </cell>
          <cell r="AS1504">
            <v>0</v>
          </cell>
          <cell r="AT1504"/>
          <cell r="AU1504" t="str">
            <v>syedfeham@hotmail.com</v>
          </cell>
          <cell r="AV1504"/>
          <cell r="AW1504" t="str">
            <v>03453195870</v>
          </cell>
          <cell r="AX1504" t="str">
            <v>-</v>
          </cell>
          <cell r="AY1504" t="e">
            <v>#N/A</v>
          </cell>
          <cell r="AZ1504" t="e">
            <v>#N/A</v>
          </cell>
          <cell r="BA1504">
            <v>10200</v>
          </cell>
        </row>
        <row r="1505">
          <cell r="B1505">
            <v>1339012070</v>
          </cell>
          <cell r="C1505" t="str">
            <v>NADRA IMRAN</v>
          </cell>
          <cell r="D1505" t="str">
            <v>IMRAN RAUF</v>
          </cell>
          <cell r="E1505" t="str">
            <v>HOUSE # 296, STREET # 8,</v>
          </cell>
          <cell r="F1505" t="str">
            <v>BLOCK-A, MEHAR FAYYAZ COLONY,</v>
          </cell>
          <cell r="G1505" t="str">
            <v>FATEH GARH, LAHORE</v>
          </cell>
          <cell r="H1505"/>
          <cell r="I1505"/>
          <cell r="J1505"/>
          <cell r="K1505">
            <v>5000</v>
          </cell>
          <cell r="L1505">
            <v>0</v>
          </cell>
          <cell r="M1505">
            <v>5000</v>
          </cell>
          <cell r="N1505">
            <v>5000</v>
          </cell>
          <cell r="O1505">
            <v>0</v>
          </cell>
          <cell r="P1505">
            <v>1000</v>
          </cell>
          <cell r="Q1505">
            <v>4000</v>
          </cell>
          <cell r="R1505" t="str">
            <v>PK34BAHL0113098100327101</v>
          </cell>
          <cell r="S1505" t="str">
            <v>BANK AL HABIB LIMITED</v>
          </cell>
          <cell r="T1505" t="str">
            <v>SADDAR BAZAR BRANCH LAHORE.</v>
          </cell>
          <cell r="U1505" t="str">
            <v>NADRA IMRAN</v>
          </cell>
          <cell r="V1505" t="str">
            <v>4200004041736</v>
          </cell>
          <cell r="W1505"/>
          <cell r="X1505"/>
          <cell r="Y1505">
            <v>5000</v>
          </cell>
          <cell r="Z1505">
            <v>5000</v>
          </cell>
          <cell r="AA1505">
            <v>1000</v>
          </cell>
          <cell r="AB1505" t="str">
            <v>Non Filler</v>
          </cell>
          <cell r="AC1505"/>
          <cell r="AD1505"/>
          <cell r="AE1505">
            <v>0</v>
          </cell>
          <cell r="AF1505">
            <v>0</v>
          </cell>
          <cell r="AG1505">
            <v>0</v>
          </cell>
          <cell r="AH1505"/>
          <cell r="AI1505"/>
          <cell r="AJ1505"/>
          <cell r="AK1505">
            <v>0</v>
          </cell>
          <cell r="AL1505">
            <v>0</v>
          </cell>
          <cell r="AM1505">
            <v>0</v>
          </cell>
          <cell r="AN1505"/>
          <cell r="AO1505"/>
          <cell r="AP1505"/>
          <cell r="AQ1505">
            <v>0</v>
          </cell>
          <cell r="AR1505">
            <v>0</v>
          </cell>
          <cell r="AS1505">
            <v>0</v>
          </cell>
          <cell r="AT1505"/>
          <cell r="AU1505" t="str">
            <v>zamii9546@gmail.com</v>
          </cell>
          <cell r="AV1505"/>
          <cell r="AW1505" t="str">
            <v>03354560534</v>
          </cell>
          <cell r="AX1505" t="str">
            <v>Timeout (host bank not responding)</v>
          </cell>
          <cell r="AY1505" t="str">
            <v>-</v>
          </cell>
          <cell r="AZ1505" t="str">
            <v>NADRA IMRAN</v>
          </cell>
          <cell r="BA1505">
            <v>4000</v>
          </cell>
        </row>
        <row r="1506">
          <cell r="B1506">
            <v>1339014332</v>
          </cell>
          <cell r="C1506" t="str">
            <v>IBRAHIM</v>
          </cell>
          <cell r="D1506" t="str">
            <v>ABDUL REHMAN</v>
          </cell>
          <cell r="E1506" t="str">
            <v>HOUSE NO.C-27,</v>
          </cell>
          <cell r="F1506" t="str">
            <v>DAWOOD COOPERATIVE HOUSING SOCIETY,</v>
          </cell>
          <cell r="G1506" t="str">
            <v>KARACHI. KARACHI</v>
          </cell>
          <cell r="H1506"/>
          <cell r="I1506"/>
          <cell r="J1506"/>
          <cell r="K1506">
            <v>1295</v>
          </cell>
          <cell r="L1506">
            <v>1295</v>
          </cell>
          <cell r="M1506">
            <v>0</v>
          </cell>
          <cell r="N1506">
            <v>1295</v>
          </cell>
          <cell r="O1506">
            <v>324</v>
          </cell>
          <cell r="P1506">
            <v>259</v>
          </cell>
          <cell r="Q1506">
            <v>712</v>
          </cell>
          <cell r="R1506" t="str">
            <v>PK77HABB0005260021842001</v>
          </cell>
          <cell r="S1506" t="str">
            <v>HABIB BANK LIMITED</v>
          </cell>
          <cell r="T1506" t="str">
            <v>BAHADURABAD, KARACHI.</v>
          </cell>
          <cell r="U1506" t="str">
            <v>IBRAHIM</v>
          </cell>
          <cell r="V1506" t="str">
            <v>4220132097399</v>
          </cell>
          <cell r="W1506"/>
          <cell r="X1506"/>
          <cell r="Y1506">
            <v>648</v>
          </cell>
          <cell r="Z1506">
            <v>648</v>
          </cell>
          <cell r="AA1506">
            <v>130</v>
          </cell>
          <cell r="AB1506" t="str">
            <v>Non Filler</v>
          </cell>
          <cell r="AC1506" t="str">
            <v>KHAIRUN NISA</v>
          </cell>
          <cell r="AD1506" t="str">
            <v>4220191681496</v>
          </cell>
          <cell r="AE1506">
            <v>647</v>
          </cell>
          <cell r="AF1506">
            <v>647</v>
          </cell>
          <cell r="AG1506">
            <v>129</v>
          </cell>
          <cell r="AH1506" t="str">
            <v>Non Filler</v>
          </cell>
          <cell r="AI1506"/>
          <cell r="AJ1506"/>
          <cell r="AK1506">
            <v>0</v>
          </cell>
          <cell r="AL1506">
            <v>0</v>
          </cell>
          <cell r="AM1506">
            <v>0</v>
          </cell>
          <cell r="AN1506"/>
          <cell r="AO1506"/>
          <cell r="AP1506"/>
          <cell r="AQ1506">
            <v>0</v>
          </cell>
          <cell r="AR1506">
            <v>0</v>
          </cell>
          <cell r="AS1506">
            <v>0</v>
          </cell>
          <cell r="AT1506"/>
          <cell r="AU1506" t="str">
            <v>m-1995-1@hotmail.com</v>
          </cell>
          <cell r="AV1506"/>
          <cell r="AW1506" t="str">
            <v>03113290647</v>
          </cell>
          <cell r="AX1506" t="str">
            <v>-</v>
          </cell>
          <cell r="AY1506" t="e">
            <v>#N/A</v>
          </cell>
          <cell r="AZ1506" t="e">
            <v>#N/A</v>
          </cell>
          <cell r="BA1506">
            <v>712</v>
          </cell>
        </row>
        <row r="1507">
          <cell r="B1507">
            <v>1339015818</v>
          </cell>
          <cell r="C1507" t="str">
            <v>ABDUL RAUF DOJKI</v>
          </cell>
          <cell r="D1507" t="str">
            <v>MUHAMMAD KHALID</v>
          </cell>
          <cell r="E1507" t="str">
            <v>HOUSE NO.6A/3,NISAR SHAHEED STREET,</v>
          </cell>
          <cell r="F1507" t="str">
            <v>GOLF COURSE ROAD,PHASE-4,DHA,</v>
          </cell>
          <cell r="G1507" t="str">
            <v>KARACHI. KARACHI</v>
          </cell>
          <cell r="H1507"/>
          <cell r="I1507"/>
          <cell r="J1507"/>
          <cell r="K1507">
            <v>2592</v>
          </cell>
          <cell r="L1507">
            <v>0</v>
          </cell>
          <cell r="M1507">
            <v>2592</v>
          </cell>
          <cell r="N1507">
            <v>2592</v>
          </cell>
          <cell r="O1507">
            <v>0</v>
          </cell>
          <cell r="P1507">
            <v>454</v>
          </cell>
          <cell r="Q1507">
            <v>2138</v>
          </cell>
          <cell r="R1507" t="str">
            <v>PK72MPBL0127027140100690</v>
          </cell>
          <cell r="S1507" t="str">
            <v>HABIB METROPOLITAN BANK LIMITED</v>
          </cell>
          <cell r="T1507" t="str">
            <v>TIMBER MARKET, SIDDIQ WAHAB ROAD, KARACHI.</v>
          </cell>
          <cell r="U1507" t="str">
            <v>ABDUL RAUF DOJKI</v>
          </cell>
          <cell r="V1507" t="str">
            <v>4230199264433</v>
          </cell>
          <cell r="W1507"/>
          <cell r="X1507"/>
          <cell r="Y1507">
            <v>648</v>
          </cell>
          <cell r="Z1507">
            <v>648</v>
          </cell>
          <cell r="AA1507">
            <v>97</v>
          </cell>
          <cell r="AB1507" t="str">
            <v>Filler</v>
          </cell>
          <cell r="AC1507" t="str">
            <v>RAEESA ABDUL RAUF DOJKI</v>
          </cell>
          <cell r="AD1507" t="str">
            <v>4230113871728</v>
          </cell>
          <cell r="AE1507">
            <v>648</v>
          </cell>
          <cell r="AF1507">
            <v>648</v>
          </cell>
          <cell r="AG1507">
            <v>130</v>
          </cell>
          <cell r="AH1507" t="str">
            <v>Non Filler</v>
          </cell>
          <cell r="AI1507" t="str">
            <v>MUHAMMAD ANAS DOJKI</v>
          </cell>
          <cell r="AJ1507" t="str">
            <v>4230194779037</v>
          </cell>
          <cell r="AK1507">
            <v>648</v>
          </cell>
          <cell r="AL1507">
            <v>648</v>
          </cell>
          <cell r="AM1507">
            <v>97</v>
          </cell>
          <cell r="AN1507" t="str">
            <v>Filler</v>
          </cell>
          <cell r="AO1507" t="str">
            <v>MUHAMMAD ALI DOJKI</v>
          </cell>
          <cell r="AP1507" t="str">
            <v>4230133285343</v>
          </cell>
          <cell r="AQ1507">
            <v>648</v>
          </cell>
          <cell r="AR1507">
            <v>648</v>
          </cell>
          <cell r="AS1507">
            <v>130</v>
          </cell>
          <cell r="AT1507" t="str">
            <v>Non Filler</v>
          </cell>
          <cell r="AU1507" t="str">
            <v>dojky@hotmail.com</v>
          </cell>
          <cell r="AV1507"/>
          <cell r="AW1507" t="str">
            <v>03332235695</v>
          </cell>
          <cell r="AX1507" t="str">
            <v>-</v>
          </cell>
          <cell r="AY1507" t="e">
            <v>#N/A</v>
          </cell>
          <cell r="AZ1507" t="e">
            <v>#N/A</v>
          </cell>
          <cell r="BA1507">
            <v>2138</v>
          </cell>
        </row>
        <row r="1508">
          <cell r="B1508">
            <v>1339017863</v>
          </cell>
          <cell r="C1508" t="str">
            <v>GHULAM MOHAMMAD</v>
          </cell>
          <cell r="D1508" t="str">
            <v>SULEMAN</v>
          </cell>
          <cell r="E1508" t="str">
            <v>GK-4/42,FLAT NO.10,4TH FLOOR,</v>
          </cell>
          <cell r="F1508" t="str">
            <v>MACCHI MIANI ROAD,KHARADAR,</v>
          </cell>
          <cell r="G1508" t="str">
            <v>KARACHI. KARACHI</v>
          </cell>
          <cell r="H1508"/>
          <cell r="I1508"/>
          <cell r="J1508"/>
          <cell r="K1508">
            <v>523</v>
          </cell>
          <cell r="L1508">
            <v>0</v>
          </cell>
          <cell r="M1508">
            <v>523</v>
          </cell>
          <cell r="N1508">
            <v>523</v>
          </cell>
          <cell r="O1508">
            <v>0</v>
          </cell>
          <cell r="P1508">
            <v>105</v>
          </cell>
          <cell r="Q1508">
            <v>418</v>
          </cell>
          <cell r="R1508" t="str">
            <v>PK14MPBL0111017140255067</v>
          </cell>
          <cell r="S1508" t="str">
            <v>HABIB METROPOLITAN BANK LIMITED</v>
          </cell>
          <cell r="T1508" t="str">
            <v>CLOTH MARKET BRANCH, BOMBAY BAZAR, KARACHI</v>
          </cell>
          <cell r="U1508" t="str">
            <v>GHULAM MOHAMMAD</v>
          </cell>
          <cell r="V1508" t="str">
            <v>4230110584281</v>
          </cell>
          <cell r="W1508"/>
          <cell r="X1508"/>
          <cell r="Y1508">
            <v>133</v>
          </cell>
          <cell r="Z1508">
            <v>133</v>
          </cell>
          <cell r="AA1508">
            <v>27</v>
          </cell>
          <cell r="AB1508" t="str">
            <v>Non Filler</v>
          </cell>
          <cell r="AC1508" t="str">
            <v>HAMEEDA</v>
          </cell>
          <cell r="AD1508" t="str">
            <v>4230190664240</v>
          </cell>
          <cell r="AE1508">
            <v>130</v>
          </cell>
          <cell r="AF1508">
            <v>130</v>
          </cell>
          <cell r="AG1508">
            <v>26</v>
          </cell>
          <cell r="AH1508" t="str">
            <v>Non Filler</v>
          </cell>
          <cell r="AI1508" t="str">
            <v>SADAF</v>
          </cell>
          <cell r="AJ1508" t="str">
            <v>4200003775238</v>
          </cell>
          <cell r="AK1508">
            <v>130</v>
          </cell>
          <cell r="AL1508">
            <v>130</v>
          </cell>
          <cell r="AM1508">
            <v>26</v>
          </cell>
          <cell r="AN1508" t="str">
            <v>Non Filler</v>
          </cell>
          <cell r="AO1508" t="str">
            <v>HINA</v>
          </cell>
          <cell r="AP1508" t="str">
            <v>4230125528282</v>
          </cell>
          <cell r="AQ1508">
            <v>130</v>
          </cell>
          <cell r="AR1508">
            <v>130</v>
          </cell>
          <cell r="AS1508">
            <v>26</v>
          </cell>
          <cell r="AT1508" t="str">
            <v>Non Filler</v>
          </cell>
          <cell r="AU1508" t="str">
            <v>ghulammuhammadgmgm74@gmail.com</v>
          </cell>
          <cell r="AV1508"/>
          <cell r="AW1508" t="str">
            <v>03202048213</v>
          </cell>
          <cell r="AX1508" t="str">
            <v>-</v>
          </cell>
          <cell r="AY1508" t="e">
            <v>#N/A</v>
          </cell>
          <cell r="AZ1508" t="e">
            <v>#N/A</v>
          </cell>
          <cell r="BA1508">
            <v>418</v>
          </cell>
        </row>
        <row r="1509">
          <cell r="B1509">
            <v>1339018218</v>
          </cell>
          <cell r="C1509" t="str">
            <v>SEEMA AHSAN</v>
          </cell>
          <cell r="D1509" t="str">
            <v>AHSAN ULLAH</v>
          </cell>
          <cell r="E1509" t="str">
            <v>HOUSE NO.3F,1/5,</v>
          </cell>
          <cell r="F1509" t="str">
            <v>NAZIMABAD NO.3,</v>
          </cell>
          <cell r="G1509" t="str">
            <v>KARACHI. KARACHI</v>
          </cell>
          <cell r="H1509"/>
          <cell r="I1509"/>
          <cell r="J1509"/>
          <cell r="K1509">
            <v>5000</v>
          </cell>
          <cell r="L1509">
            <v>0</v>
          </cell>
          <cell r="M1509">
            <v>5000</v>
          </cell>
          <cell r="N1509">
            <v>5000</v>
          </cell>
          <cell r="O1509">
            <v>0</v>
          </cell>
          <cell r="P1509">
            <v>750</v>
          </cell>
          <cell r="Q1509">
            <v>4250</v>
          </cell>
          <cell r="R1509" t="str">
            <v>PK81HABB0000530026931901</v>
          </cell>
          <cell r="S1509" t="str">
            <v>HABIB BANK LIMITED</v>
          </cell>
          <cell r="T1509" t="str">
            <v>PAPOSH NAGAR,ANARKALI MARKET KARACHI</v>
          </cell>
          <cell r="U1509" t="str">
            <v>SEEMA AHSAN</v>
          </cell>
          <cell r="V1509" t="str">
            <v>4210132047496</v>
          </cell>
          <cell r="W1509"/>
          <cell r="X1509"/>
          <cell r="Y1509">
            <v>5000</v>
          </cell>
          <cell r="Z1509">
            <v>5000</v>
          </cell>
          <cell r="AA1509">
            <v>750</v>
          </cell>
          <cell r="AB1509" t="str">
            <v>Filler</v>
          </cell>
          <cell r="AC1509"/>
          <cell r="AD1509"/>
          <cell r="AE1509">
            <v>0</v>
          </cell>
          <cell r="AF1509">
            <v>0</v>
          </cell>
          <cell r="AG1509">
            <v>0</v>
          </cell>
          <cell r="AH1509"/>
          <cell r="AI1509"/>
          <cell r="AJ1509"/>
          <cell r="AK1509">
            <v>0</v>
          </cell>
          <cell r="AL1509">
            <v>0</v>
          </cell>
          <cell r="AM1509">
            <v>0</v>
          </cell>
          <cell r="AN1509"/>
          <cell r="AO1509"/>
          <cell r="AP1509"/>
          <cell r="AQ1509">
            <v>0</v>
          </cell>
          <cell r="AR1509">
            <v>0</v>
          </cell>
          <cell r="AS1509">
            <v>0</v>
          </cell>
          <cell r="AT1509"/>
          <cell r="AU1509" t="str">
            <v>sehsanpk@gmail.com</v>
          </cell>
          <cell r="AV1509"/>
          <cell r="AW1509" t="str">
            <v>03333405348</v>
          </cell>
          <cell r="AX1509" t="str">
            <v>-</v>
          </cell>
          <cell r="AY1509" t="e">
            <v>#N/A</v>
          </cell>
          <cell r="AZ1509" t="e">
            <v>#N/A</v>
          </cell>
          <cell r="BA1509">
            <v>4250</v>
          </cell>
        </row>
        <row r="1510">
          <cell r="B1510">
            <v>1339020362</v>
          </cell>
          <cell r="C1510" t="str">
            <v>WASIM MASOOD</v>
          </cell>
          <cell r="D1510" t="str">
            <v>MASOOD AHMED ANSARI (LATE)</v>
          </cell>
          <cell r="E1510" t="str">
            <v>HOUSE NO.A-156,BLOCK-2,</v>
          </cell>
          <cell r="F1510" t="str">
            <v>GULISTAN-E-JAUHAR,</v>
          </cell>
          <cell r="G1510" t="str">
            <v>KARACHI. KARACHI</v>
          </cell>
          <cell r="H1510"/>
          <cell r="I1510"/>
          <cell r="J1510"/>
          <cell r="K1510">
            <v>525</v>
          </cell>
          <cell r="L1510">
            <v>0</v>
          </cell>
          <cell r="M1510">
            <v>525</v>
          </cell>
          <cell r="N1510">
            <v>525</v>
          </cell>
          <cell r="O1510">
            <v>0</v>
          </cell>
          <cell r="P1510">
            <v>105</v>
          </cell>
          <cell r="Q1510">
            <v>420</v>
          </cell>
          <cell r="R1510" t="str">
            <v>PK87SONE0004002050423516</v>
          </cell>
          <cell r="S1510" t="str">
            <v>SONERI BANK LIMITED</v>
          </cell>
          <cell r="T1510" t="str">
            <v>GULISTAN-E-JAUHAR,BRANCH KARACHI.</v>
          </cell>
          <cell r="U1510" t="str">
            <v>WASIM MASOOD</v>
          </cell>
          <cell r="V1510" t="str">
            <v>4220102683487</v>
          </cell>
          <cell r="W1510"/>
          <cell r="X1510"/>
          <cell r="Y1510">
            <v>525</v>
          </cell>
          <cell r="Z1510">
            <v>525</v>
          </cell>
          <cell r="AA1510">
            <v>105</v>
          </cell>
          <cell r="AB1510" t="str">
            <v>Non Filler</v>
          </cell>
          <cell r="AC1510"/>
          <cell r="AD1510"/>
          <cell r="AE1510">
            <v>0</v>
          </cell>
          <cell r="AF1510">
            <v>0</v>
          </cell>
          <cell r="AG1510">
            <v>0</v>
          </cell>
          <cell r="AH1510"/>
          <cell r="AI1510"/>
          <cell r="AJ1510"/>
          <cell r="AK1510">
            <v>0</v>
          </cell>
          <cell r="AL1510">
            <v>0</v>
          </cell>
          <cell r="AM1510">
            <v>0</v>
          </cell>
          <cell r="AN1510"/>
          <cell r="AO1510"/>
          <cell r="AP1510"/>
          <cell r="AQ1510">
            <v>0</v>
          </cell>
          <cell r="AR1510">
            <v>0</v>
          </cell>
          <cell r="AS1510">
            <v>0</v>
          </cell>
          <cell r="AT1510"/>
          <cell r="AU1510" t="str">
            <v>wasimmasood@hotmail.com</v>
          </cell>
          <cell r="AV1510"/>
          <cell r="AW1510" t="str">
            <v>03340238909</v>
          </cell>
          <cell r="AX1510" t="str">
            <v>-</v>
          </cell>
          <cell r="AY1510" t="e">
            <v>#N/A</v>
          </cell>
          <cell r="AZ1510" t="e">
            <v>#N/A</v>
          </cell>
          <cell r="BA1510">
            <v>420</v>
          </cell>
        </row>
        <row r="1511">
          <cell r="B1511">
            <v>1339021451</v>
          </cell>
          <cell r="C1511" t="str">
            <v>MIRZA</v>
          </cell>
          <cell r="D1511" t="str">
            <v>SHAMSUDDIN</v>
          </cell>
          <cell r="E1511" t="str">
            <v>FLAT NO.401, SADAF PALACE,</v>
          </cell>
          <cell r="F1511" t="str">
            <v>157-SUPARIWALA STREET,</v>
          </cell>
          <cell r="G1511" t="str">
            <v>GARDEN EAST, KARACHI</v>
          </cell>
          <cell r="H1511"/>
          <cell r="I1511"/>
          <cell r="J1511"/>
          <cell r="K1511">
            <v>2095</v>
          </cell>
          <cell r="L1511">
            <v>0</v>
          </cell>
          <cell r="M1511">
            <v>2095</v>
          </cell>
          <cell r="N1511">
            <v>2095</v>
          </cell>
          <cell r="O1511">
            <v>0</v>
          </cell>
          <cell r="P1511">
            <v>419</v>
          </cell>
          <cell r="Q1511">
            <v>1676</v>
          </cell>
          <cell r="R1511" t="str">
            <v>PK90MUCB0000102010386911</v>
          </cell>
          <cell r="S1511" t="str">
            <v>MCB BANK LIMITED</v>
          </cell>
          <cell r="T1511" t="str">
            <v>MAIN BRANCH, I.I.CHUNDRIGAR ROAD, KARACHI</v>
          </cell>
          <cell r="U1511" t="str">
            <v>MIRZA</v>
          </cell>
          <cell r="V1511" t="str">
            <v>4220104674651</v>
          </cell>
          <cell r="W1511"/>
          <cell r="X1511"/>
          <cell r="Y1511">
            <v>2095</v>
          </cell>
          <cell r="Z1511">
            <v>2095</v>
          </cell>
          <cell r="AA1511">
            <v>419</v>
          </cell>
          <cell r="AB1511" t="str">
            <v>Non Filler</v>
          </cell>
          <cell r="AC1511"/>
          <cell r="AD1511"/>
          <cell r="AE1511">
            <v>0</v>
          </cell>
          <cell r="AF1511">
            <v>0</v>
          </cell>
          <cell r="AG1511">
            <v>0</v>
          </cell>
          <cell r="AH1511"/>
          <cell r="AI1511"/>
          <cell r="AJ1511"/>
          <cell r="AK1511">
            <v>0</v>
          </cell>
          <cell r="AL1511">
            <v>0</v>
          </cell>
          <cell r="AM1511">
            <v>0</v>
          </cell>
          <cell r="AN1511"/>
          <cell r="AO1511"/>
          <cell r="AP1511"/>
          <cell r="AQ1511">
            <v>0</v>
          </cell>
          <cell r="AR1511">
            <v>0</v>
          </cell>
          <cell r="AS1511">
            <v>0</v>
          </cell>
          <cell r="AT1511"/>
          <cell r="AU1511" t="str">
            <v>mirzashamsuddin@gmail.com</v>
          </cell>
          <cell r="AV1511"/>
          <cell r="AW1511" t="str">
            <v>03002301133</v>
          </cell>
          <cell r="AX1511" t="str">
            <v>-</v>
          </cell>
          <cell r="AY1511" t="e">
            <v>#N/A</v>
          </cell>
          <cell r="AZ1511" t="e">
            <v>#N/A</v>
          </cell>
          <cell r="BA1511">
            <v>1676</v>
          </cell>
        </row>
        <row r="1512">
          <cell r="B1512">
            <v>1339025643</v>
          </cell>
          <cell r="C1512" t="str">
            <v>MURTAZA ALI</v>
          </cell>
          <cell r="D1512" t="str">
            <v>RAMZAN ALI</v>
          </cell>
          <cell r="E1512" t="str">
            <v>FLAT NO.206,DULARA PRIDE,</v>
          </cell>
          <cell r="F1512" t="str">
            <v>NEAR MASJID-E- AYESHA,PARSI COLONY,</v>
          </cell>
          <cell r="G1512" t="str">
            <v>SOLDIER BAZAR, KARACHI</v>
          </cell>
          <cell r="H1512"/>
          <cell r="I1512"/>
          <cell r="J1512"/>
          <cell r="K1512">
            <v>49900</v>
          </cell>
          <cell r="L1512">
            <v>0</v>
          </cell>
          <cell r="M1512">
            <v>49900</v>
          </cell>
          <cell r="N1512">
            <v>49900</v>
          </cell>
          <cell r="O1512">
            <v>0</v>
          </cell>
          <cell r="P1512">
            <v>8733</v>
          </cell>
          <cell r="Q1512">
            <v>41167</v>
          </cell>
          <cell r="R1512" t="str">
            <v>PK38MPBL0179017140102534</v>
          </cell>
          <cell r="S1512" t="str">
            <v>HABIB METROPOLITAN BANK LIMITED</v>
          </cell>
          <cell r="T1512" t="str">
            <v>SOLDIER BAZAR BRANCH, KARACHI.</v>
          </cell>
          <cell r="U1512" t="str">
            <v>MURTAZA ALI</v>
          </cell>
          <cell r="V1512" t="str">
            <v>4220148120737</v>
          </cell>
          <cell r="W1512"/>
          <cell r="X1512"/>
          <cell r="Y1512">
            <v>24950</v>
          </cell>
          <cell r="Z1512">
            <v>24950</v>
          </cell>
          <cell r="AA1512">
            <v>3743</v>
          </cell>
          <cell r="AB1512" t="str">
            <v>Filler</v>
          </cell>
          <cell r="AC1512" t="str">
            <v>NUSRAT</v>
          </cell>
          <cell r="AD1512" t="str">
            <v>4220147452764</v>
          </cell>
          <cell r="AE1512">
            <v>24950</v>
          </cell>
          <cell r="AF1512">
            <v>24950</v>
          </cell>
          <cell r="AG1512">
            <v>4990</v>
          </cell>
          <cell r="AH1512" t="str">
            <v>Non Filler</v>
          </cell>
          <cell r="AI1512"/>
          <cell r="AJ1512"/>
          <cell r="AK1512">
            <v>0</v>
          </cell>
          <cell r="AL1512">
            <v>0</v>
          </cell>
          <cell r="AM1512">
            <v>0</v>
          </cell>
          <cell r="AN1512"/>
          <cell r="AO1512"/>
          <cell r="AP1512"/>
          <cell r="AQ1512">
            <v>0</v>
          </cell>
          <cell r="AR1512">
            <v>0</v>
          </cell>
          <cell r="AS1512">
            <v>0</v>
          </cell>
          <cell r="AT1512"/>
          <cell r="AU1512" t="str">
            <v>murtaza.acma@gmail.com</v>
          </cell>
          <cell r="AV1512"/>
          <cell r="AW1512" t="str">
            <v>03332472584</v>
          </cell>
          <cell r="AX1512" t="str">
            <v>-</v>
          </cell>
          <cell r="AY1512" t="e">
            <v>#N/A</v>
          </cell>
          <cell r="AZ1512" t="e">
            <v>#N/A</v>
          </cell>
          <cell r="BA1512">
            <v>41167</v>
          </cell>
        </row>
        <row r="1513">
          <cell r="B1513">
            <v>1339025916</v>
          </cell>
          <cell r="C1513" t="str">
            <v>AHMED</v>
          </cell>
          <cell r="D1513" t="str">
            <v>USMAN AHMED</v>
          </cell>
          <cell r="E1513" t="str">
            <v>FLAT NO.401-C,KARACHI COMPLEX APPT.,</v>
          </cell>
          <cell r="F1513" t="str">
            <v>OPP.BALUCH HOTEL,SIR SHAH M.SULEMAN RD.,</v>
          </cell>
          <cell r="G1513" t="str">
            <v>LIAQUATBAD TOWN, KARACHI</v>
          </cell>
          <cell r="H1513"/>
          <cell r="I1513"/>
          <cell r="J1513"/>
          <cell r="K1513">
            <v>647</v>
          </cell>
          <cell r="L1513">
            <v>0</v>
          </cell>
          <cell r="M1513">
            <v>647</v>
          </cell>
          <cell r="N1513">
            <v>647</v>
          </cell>
          <cell r="O1513">
            <v>0</v>
          </cell>
          <cell r="P1513">
            <v>97</v>
          </cell>
          <cell r="Q1513">
            <v>550</v>
          </cell>
          <cell r="R1513" t="str">
            <v>PK48BAHL1024007100048101</v>
          </cell>
          <cell r="S1513" t="str">
            <v>BANK AL HABIB LIMITED</v>
          </cell>
          <cell r="T1513" t="str">
            <v>MUHAMMAD ALI SOCIETY BRANCH KARACHI</v>
          </cell>
          <cell r="U1513" t="str">
            <v>AHMED</v>
          </cell>
          <cell r="V1513" t="str">
            <v>4230109980389</v>
          </cell>
          <cell r="W1513"/>
          <cell r="X1513"/>
          <cell r="Y1513">
            <v>324</v>
          </cell>
          <cell r="Z1513">
            <v>324</v>
          </cell>
          <cell r="AA1513">
            <v>49</v>
          </cell>
          <cell r="AB1513" t="str">
            <v>Filler</v>
          </cell>
          <cell r="AC1513" t="str">
            <v>AFTAB HUSSAIN</v>
          </cell>
          <cell r="AD1513" t="str">
            <v>4230159020781</v>
          </cell>
          <cell r="AE1513">
            <v>323</v>
          </cell>
          <cell r="AF1513">
            <v>323</v>
          </cell>
          <cell r="AG1513">
            <v>48</v>
          </cell>
          <cell r="AH1513" t="str">
            <v>Filler</v>
          </cell>
          <cell r="AI1513"/>
          <cell r="AJ1513"/>
          <cell r="AK1513">
            <v>0</v>
          </cell>
          <cell r="AL1513">
            <v>0</v>
          </cell>
          <cell r="AM1513">
            <v>0</v>
          </cell>
          <cell r="AN1513"/>
          <cell r="AO1513"/>
          <cell r="AP1513"/>
          <cell r="AQ1513">
            <v>0</v>
          </cell>
          <cell r="AR1513">
            <v>0</v>
          </cell>
          <cell r="AS1513">
            <v>0</v>
          </cell>
          <cell r="AT1513"/>
          <cell r="AU1513" t="str">
            <v>ahmedusmanessani@gmail.com</v>
          </cell>
          <cell r="AV1513"/>
          <cell r="AW1513" t="str">
            <v>03332166370</v>
          </cell>
          <cell r="AX1513" t="str">
            <v>-</v>
          </cell>
          <cell r="AY1513" t="e">
            <v>#N/A</v>
          </cell>
          <cell r="AZ1513" t="e">
            <v>#N/A</v>
          </cell>
          <cell r="BA1513">
            <v>550</v>
          </cell>
        </row>
        <row r="1514">
          <cell r="B1514">
            <v>1339025924</v>
          </cell>
          <cell r="C1514" t="str">
            <v>FARMAN ALI</v>
          </cell>
          <cell r="D1514" t="str">
            <v>FAZAL</v>
          </cell>
          <cell r="E1514" t="str">
            <v>K-6,2ND FLOOR,FIVE STAR LUXURY APPT.,</v>
          </cell>
          <cell r="F1514" t="str">
            <v>PLOT NO.ST-6-D,BLOCK-14,</v>
          </cell>
          <cell r="G1514" t="str">
            <v>GULSHAN-E-IQBAL, KARACHI</v>
          </cell>
          <cell r="H1514"/>
          <cell r="I1514"/>
          <cell r="J1514"/>
          <cell r="K1514">
            <v>1000</v>
          </cell>
          <cell r="L1514">
            <v>0</v>
          </cell>
          <cell r="M1514">
            <v>1000</v>
          </cell>
          <cell r="N1514">
            <v>1000</v>
          </cell>
          <cell r="O1514">
            <v>0</v>
          </cell>
          <cell r="P1514">
            <v>150</v>
          </cell>
          <cell r="Q1514">
            <v>850</v>
          </cell>
          <cell r="R1514" t="str">
            <v>PK88MUCB0005402010086079</v>
          </cell>
          <cell r="S1514" t="str">
            <v>MCB BANK LIMITED</v>
          </cell>
          <cell r="T1514" t="str">
            <v>SHAHEEN COMPLEX BRANCH M.R WAFAI ROAD,KARACHI</v>
          </cell>
          <cell r="U1514" t="str">
            <v>FARMAN ALI</v>
          </cell>
          <cell r="V1514" t="str">
            <v>4210114422947</v>
          </cell>
          <cell r="W1514"/>
          <cell r="X1514"/>
          <cell r="Y1514">
            <v>1000</v>
          </cell>
          <cell r="Z1514">
            <v>1000</v>
          </cell>
          <cell r="AA1514">
            <v>150</v>
          </cell>
          <cell r="AB1514" t="str">
            <v>Filler</v>
          </cell>
          <cell r="AC1514"/>
          <cell r="AD1514"/>
          <cell r="AE1514">
            <v>0</v>
          </cell>
          <cell r="AF1514">
            <v>0</v>
          </cell>
          <cell r="AG1514">
            <v>0</v>
          </cell>
          <cell r="AH1514"/>
          <cell r="AI1514"/>
          <cell r="AJ1514"/>
          <cell r="AK1514">
            <v>0</v>
          </cell>
          <cell r="AL1514">
            <v>0</v>
          </cell>
          <cell r="AM1514">
            <v>0</v>
          </cell>
          <cell r="AN1514"/>
          <cell r="AO1514"/>
          <cell r="AP1514"/>
          <cell r="AQ1514">
            <v>0</v>
          </cell>
          <cell r="AR1514">
            <v>0</v>
          </cell>
          <cell r="AS1514">
            <v>0</v>
          </cell>
          <cell r="AT1514"/>
          <cell r="AU1514" t="str">
            <v>farmanalifazal@hotmail.com</v>
          </cell>
          <cell r="AV1514"/>
          <cell r="AW1514" t="str">
            <v>03452343459</v>
          </cell>
          <cell r="AX1514" t="str">
            <v>-</v>
          </cell>
          <cell r="AY1514" t="e">
            <v>#N/A</v>
          </cell>
          <cell r="AZ1514" t="e">
            <v>#N/A</v>
          </cell>
          <cell r="BA1514">
            <v>850</v>
          </cell>
        </row>
        <row r="1515">
          <cell r="B1515">
            <v>1339026997</v>
          </cell>
          <cell r="C1515" t="str">
            <v>TAZEEN SHAHID</v>
          </cell>
          <cell r="D1515" t="str">
            <v>SHAHID ASHRAF</v>
          </cell>
          <cell r="E1515" t="str">
            <v>12-A,STREET NO.1,ASKARI-4,</v>
          </cell>
          <cell r="F1515" t="str">
            <v>RASHID MINHAS ROAD,</v>
          </cell>
          <cell r="G1515" t="str">
            <v>KARACHI</v>
          </cell>
          <cell r="H1515"/>
          <cell r="I1515"/>
          <cell r="J1515"/>
          <cell r="K1515">
            <v>13000</v>
          </cell>
          <cell r="L1515">
            <v>0</v>
          </cell>
          <cell r="M1515">
            <v>13000</v>
          </cell>
          <cell r="N1515">
            <v>13000</v>
          </cell>
          <cell r="O1515">
            <v>0</v>
          </cell>
          <cell r="P1515">
            <v>2600</v>
          </cell>
          <cell r="Q1515">
            <v>10400</v>
          </cell>
          <cell r="R1515" t="str">
            <v>0010011944270016</v>
          </cell>
          <cell r="S1515" t="str">
            <v>ALLIED BANK LTD</v>
          </cell>
          <cell r="T1515" t="str">
            <v>UNIVERSITY ROAD BRANCH KARACHI</v>
          </cell>
          <cell r="U1515" t="str">
            <v>TAZEEN SHAHID</v>
          </cell>
          <cell r="V1515" t="str">
            <v>4200004574402</v>
          </cell>
          <cell r="W1515"/>
          <cell r="X1515"/>
          <cell r="Y1515">
            <v>13000</v>
          </cell>
          <cell r="Z1515">
            <v>13000</v>
          </cell>
          <cell r="AA1515">
            <v>2600</v>
          </cell>
          <cell r="AB1515" t="str">
            <v>Non Filler</v>
          </cell>
          <cell r="AC1515"/>
          <cell r="AD1515"/>
          <cell r="AE1515">
            <v>0</v>
          </cell>
          <cell r="AF1515">
            <v>0</v>
          </cell>
          <cell r="AG1515">
            <v>0</v>
          </cell>
          <cell r="AH1515"/>
          <cell r="AI1515"/>
          <cell r="AJ1515"/>
          <cell r="AK1515">
            <v>0</v>
          </cell>
          <cell r="AL1515">
            <v>0</v>
          </cell>
          <cell r="AM1515">
            <v>0</v>
          </cell>
          <cell r="AN1515"/>
          <cell r="AO1515"/>
          <cell r="AP1515"/>
          <cell r="AQ1515">
            <v>0</v>
          </cell>
          <cell r="AR1515">
            <v>0</v>
          </cell>
          <cell r="AS1515">
            <v>0</v>
          </cell>
          <cell r="AT1515"/>
          <cell r="AU1515" t="str">
            <v>shahidtazeen3@gmail.com</v>
          </cell>
          <cell r="AV1515"/>
          <cell r="AW1515" t="str">
            <v>03052513038</v>
          </cell>
          <cell r="AX1515" t="str">
            <v>Timeout (host bank not responding)</v>
          </cell>
          <cell r="AY1515" t="str">
            <v>-</v>
          </cell>
          <cell r="AZ1515" t="str">
            <v>TAZEEN SHAHID</v>
          </cell>
          <cell r="BA1515">
            <v>10400</v>
          </cell>
        </row>
        <row r="1516">
          <cell r="B1516">
            <v>1339032672</v>
          </cell>
          <cell r="C1516" t="str">
            <v>AMIR HAMID ARAIN</v>
          </cell>
          <cell r="D1516" t="str">
            <v>MAJIED ANWER</v>
          </cell>
          <cell r="E1516" t="str">
            <v>SD-339, ASKARI-V,</v>
          </cell>
          <cell r="F1516" t="str">
            <v>PHASE-2, MALIR CANTT,</v>
          </cell>
          <cell r="G1516" t="str">
            <v>KARACHI</v>
          </cell>
          <cell r="H1516"/>
          <cell r="I1516"/>
          <cell r="J1516"/>
          <cell r="K1516">
            <v>500</v>
          </cell>
          <cell r="L1516">
            <v>500</v>
          </cell>
          <cell r="M1516">
            <v>0</v>
          </cell>
          <cell r="N1516">
            <v>500</v>
          </cell>
          <cell r="O1516">
            <v>125</v>
          </cell>
          <cell r="P1516">
            <v>75</v>
          </cell>
          <cell r="Q1516">
            <v>300</v>
          </cell>
          <cell r="R1516" t="str">
            <v>PK21ABPA0010019446340010</v>
          </cell>
          <cell r="S1516" t="str">
            <v>ALLIED BANK LIMITED</v>
          </cell>
          <cell r="T1516" t="str">
            <v>JADE GARDEN BR, KHY-E-SAADI, BLOCK-2, CLIFTON, KARACHI</v>
          </cell>
          <cell r="U1516" t="str">
            <v>AMIR HAMID ARAIN</v>
          </cell>
          <cell r="V1516" t="str">
            <v>4220187081515</v>
          </cell>
          <cell r="W1516" t="str">
            <v>204011317</v>
          </cell>
          <cell r="X1516"/>
          <cell r="Y1516">
            <v>500</v>
          </cell>
          <cell r="Z1516">
            <v>500</v>
          </cell>
          <cell r="AA1516">
            <v>75</v>
          </cell>
          <cell r="AB1516" t="str">
            <v>Filler</v>
          </cell>
          <cell r="AC1516"/>
          <cell r="AD1516"/>
          <cell r="AE1516">
            <v>0</v>
          </cell>
          <cell r="AF1516">
            <v>0</v>
          </cell>
          <cell r="AG1516">
            <v>0</v>
          </cell>
          <cell r="AH1516"/>
          <cell r="AI1516"/>
          <cell r="AJ1516"/>
          <cell r="AK1516">
            <v>0</v>
          </cell>
          <cell r="AL1516">
            <v>0</v>
          </cell>
          <cell r="AM1516">
            <v>0</v>
          </cell>
          <cell r="AN1516"/>
          <cell r="AO1516"/>
          <cell r="AP1516"/>
          <cell r="AQ1516">
            <v>0</v>
          </cell>
          <cell r="AR1516">
            <v>0</v>
          </cell>
          <cell r="AS1516">
            <v>0</v>
          </cell>
          <cell r="AT1516"/>
          <cell r="AU1516" t="str">
            <v>amir@ghandhara.com.pk</v>
          </cell>
          <cell r="AV1516"/>
          <cell r="AW1516" t="str">
            <v>03002280363</v>
          </cell>
          <cell r="AX1516" t="str">
            <v>-</v>
          </cell>
          <cell r="AY1516" t="e">
            <v>#N/A</v>
          </cell>
          <cell r="AZ1516" t="e">
            <v>#N/A</v>
          </cell>
          <cell r="BA1516">
            <v>300</v>
          </cell>
        </row>
        <row r="1517">
          <cell r="B1517">
            <v>1453003109</v>
          </cell>
          <cell r="C1517" t="str">
            <v>KHUDA BAKHSH DILAWAR</v>
          </cell>
          <cell r="D1517" t="str">
            <v>AZIZ DIN</v>
          </cell>
          <cell r="E1517" t="str">
            <v>453-G GULSHAN -E- RAVI LAHORE</v>
          </cell>
          <cell r="K1517">
            <v>525</v>
          </cell>
          <cell r="L1517">
            <v>525</v>
          </cell>
          <cell r="M1517">
            <v>0</v>
          </cell>
          <cell r="N1517">
            <v>525</v>
          </cell>
          <cell r="O1517">
            <v>131</v>
          </cell>
          <cell r="P1517">
            <v>105</v>
          </cell>
          <cell r="Q1517">
            <v>289</v>
          </cell>
          <cell r="U1517" t="str">
            <v>KHUDA BAKHSH DILAWAR</v>
          </cell>
          <cell r="V1517" t="str">
            <v>3520224753515</v>
          </cell>
          <cell r="Y1517">
            <v>525</v>
          </cell>
          <cell r="Z1517">
            <v>525</v>
          </cell>
          <cell r="AA1517">
            <v>105</v>
          </cell>
          <cell r="AB1517" t="str">
            <v>Non Filler</v>
          </cell>
          <cell r="AE1517">
            <v>0</v>
          </cell>
          <cell r="AF1517">
            <v>0</v>
          </cell>
          <cell r="AG1517">
            <v>0</v>
          </cell>
          <cell r="AK1517">
            <v>0</v>
          </cell>
          <cell r="AL1517">
            <v>0</v>
          </cell>
          <cell r="AM1517">
            <v>0</v>
          </cell>
          <cell r="AQ1517">
            <v>0</v>
          </cell>
          <cell r="AR1517">
            <v>0</v>
          </cell>
          <cell r="AS1517">
            <v>0</v>
          </cell>
          <cell r="AX1517" t="e">
            <v>#N/A</v>
          </cell>
          <cell r="AY1517" t="e">
            <v>#N/A</v>
          </cell>
          <cell r="AZ1517" t="e">
            <v>#N/A</v>
          </cell>
          <cell r="BA1517">
            <v>0</v>
          </cell>
        </row>
        <row r="1518">
          <cell r="B1518">
            <v>1552021819</v>
          </cell>
          <cell r="C1518" t="str">
            <v>CH. IMRAN SAEED (LHR)</v>
          </cell>
          <cell r="D1518" t="str">
            <v>CH. AHMED SAEED</v>
          </cell>
          <cell r="E1518" t="str">
            <v>HOUSE # 13, STREET # 10, MUGHALPURA,</v>
          </cell>
          <cell r="F1518" t="str">
            <v>LAHORE.</v>
          </cell>
          <cell r="K1518">
            <v>357</v>
          </cell>
          <cell r="L1518">
            <v>357</v>
          </cell>
          <cell r="M1518">
            <v>0</v>
          </cell>
          <cell r="N1518">
            <v>357</v>
          </cell>
          <cell r="O1518">
            <v>89</v>
          </cell>
          <cell r="P1518">
            <v>54</v>
          </cell>
          <cell r="Q1518">
            <v>214</v>
          </cell>
          <cell r="U1518" t="str">
            <v>CH. IMRAN SAEED (LHR)</v>
          </cell>
          <cell r="V1518" t="str">
            <v>3520014377877</v>
          </cell>
          <cell r="Y1518">
            <v>357</v>
          </cell>
          <cell r="Z1518">
            <v>357</v>
          </cell>
          <cell r="AA1518">
            <v>54</v>
          </cell>
          <cell r="AB1518" t="str">
            <v>Filler</v>
          </cell>
          <cell r="AE1518">
            <v>0</v>
          </cell>
          <cell r="AF1518">
            <v>0</v>
          </cell>
          <cell r="AG1518">
            <v>0</v>
          </cell>
          <cell r="AK1518">
            <v>0</v>
          </cell>
          <cell r="AL1518">
            <v>0</v>
          </cell>
          <cell r="AM1518">
            <v>0</v>
          </cell>
          <cell r="AQ1518">
            <v>0</v>
          </cell>
          <cell r="AR1518">
            <v>0</v>
          </cell>
          <cell r="AS1518">
            <v>0</v>
          </cell>
          <cell r="AX1518" t="e">
            <v>#N/A</v>
          </cell>
          <cell r="AY1518" t="e">
            <v>#N/A</v>
          </cell>
          <cell r="AZ1518" t="e">
            <v>#N/A</v>
          </cell>
          <cell r="BA1518">
            <v>0</v>
          </cell>
        </row>
        <row r="1519">
          <cell r="B1519">
            <v>1552048135</v>
          </cell>
          <cell r="C1519" t="str">
            <v>AYESHA INAM (LHR)</v>
          </cell>
          <cell r="D1519" t="str">
            <v>INAM UL HAQ</v>
          </cell>
          <cell r="E1519" t="str">
            <v>HOUSE 4-D, MODEL TOWN A,</v>
          </cell>
          <cell r="F1519"/>
          <cell r="G1519" t="str">
            <v>BAHAWALPUR</v>
          </cell>
          <cell r="H1519"/>
          <cell r="I1519"/>
          <cell r="J1519"/>
          <cell r="K1519">
            <v>1956</v>
          </cell>
          <cell r="L1519">
            <v>1956</v>
          </cell>
          <cell r="M1519">
            <v>0</v>
          </cell>
          <cell r="N1519">
            <v>1956</v>
          </cell>
          <cell r="O1519">
            <v>489</v>
          </cell>
          <cell r="P1519">
            <v>391</v>
          </cell>
          <cell r="Q1519">
            <v>1076</v>
          </cell>
          <cell r="R1519"/>
          <cell r="S1519"/>
          <cell r="T1519"/>
          <cell r="U1519" t="str">
            <v>AYESHA INAM (LHR)</v>
          </cell>
          <cell r="V1519" t="str">
            <v>3120202997034</v>
          </cell>
          <cell r="W1519"/>
          <cell r="X1519"/>
          <cell r="Y1519">
            <v>1956</v>
          </cell>
          <cell r="Z1519">
            <v>1956</v>
          </cell>
          <cell r="AA1519">
            <v>391</v>
          </cell>
          <cell r="AB1519" t="str">
            <v>Non Filler</v>
          </cell>
          <cell r="AC1519"/>
          <cell r="AD1519"/>
          <cell r="AE1519">
            <v>0</v>
          </cell>
          <cell r="AF1519">
            <v>0</v>
          </cell>
          <cell r="AG1519">
            <v>0</v>
          </cell>
          <cell r="AH1519"/>
          <cell r="AI1519"/>
          <cell r="AJ1519"/>
          <cell r="AK1519">
            <v>0</v>
          </cell>
          <cell r="AL1519">
            <v>0</v>
          </cell>
          <cell r="AM1519">
            <v>0</v>
          </cell>
          <cell r="AN1519"/>
          <cell r="AO1519"/>
          <cell r="AP1519"/>
          <cell r="AQ1519">
            <v>0</v>
          </cell>
          <cell r="AR1519">
            <v>0</v>
          </cell>
          <cell r="AS1519">
            <v>0</v>
          </cell>
          <cell r="AT1519"/>
          <cell r="AU1519"/>
          <cell r="AV1519"/>
          <cell r="AW1519" t="str">
            <v>03335727552</v>
          </cell>
          <cell r="AX1519" t="e">
            <v>#N/A</v>
          </cell>
          <cell r="AY1519" t="e">
            <v>#N/A</v>
          </cell>
          <cell r="AZ1519" t="e">
            <v>#N/A</v>
          </cell>
          <cell r="BA1519">
            <v>0</v>
          </cell>
        </row>
        <row r="1520">
          <cell r="B1520">
            <v>1552057003</v>
          </cell>
          <cell r="C1520" t="str">
            <v>NARANJAN LAL (KHI)</v>
          </cell>
          <cell r="D1520" t="str">
            <v>MOOTO MAL</v>
          </cell>
          <cell r="E1520" t="str">
            <v>F # 303/304, GLAMOUR PALACE QUEENS ROAD</v>
          </cell>
          <cell r="F1520" t="str">
            <v>SUKKUR.</v>
          </cell>
          <cell r="G1520"/>
          <cell r="H1520"/>
          <cell r="I1520"/>
          <cell r="J1520"/>
          <cell r="K1520">
            <v>35</v>
          </cell>
          <cell r="L1520">
            <v>0</v>
          </cell>
          <cell r="M1520">
            <v>35</v>
          </cell>
          <cell r="N1520">
            <v>35</v>
          </cell>
          <cell r="O1520">
            <v>0</v>
          </cell>
          <cell r="P1520">
            <v>7</v>
          </cell>
          <cell r="Q1520">
            <v>28</v>
          </cell>
          <cell r="R1520"/>
          <cell r="S1520"/>
          <cell r="T1520"/>
          <cell r="U1520" t="str">
            <v>NARANJAN LAL (KHI)</v>
          </cell>
          <cell r="V1520" t="str">
            <v>4550478535197</v>
          </cell>
          <cell r="W1520"/>
          <cell r="X1520"/>
          <cell r="Y1520">
            <v>35</v>
          </cell>
          <cell r="Z1520">
            <v>35</v>
          </cell>
          <cell r="AA1520">
            <v>7</v>
          </cell>
          <cell r="AB1520" t="str">
            <v>Non Filler</v>
          </cell>
          <cell r="AC1520"/>
          <cell r="AD1520"/>
          <cell r="AE1520">
            <v>0</v>
          </cell>
          <cell r="AF1520">
            <v>0</v>
          </cell>
          <cell r="AG1520">
            <v>0</v>
          </cell>
          <cell r="AH1520"/>
          <cell r="AI1520"/>
          <cell r="AJ1520"/>
          <cell r="AK1520">
            <v>0</v>
          </cell>
          <cell r="AL1520">
            <v>0</v>
          </cell>
          <cell r="AM1520">
            <v>0</v>
          </cell>
          <cell r="AN1520"/>
          <cell r="AO1520"/>
          <cell r="AP1520"/>
          <cell r="AQ1520">
            <v>0</v>
          </cell>
          <cell r="AR1520">
            <v>0</v>
          </cell>
          <cell r="AS1520">
            <v>0</v>
          </cell>
          <cell r="AT1520"/>
          <cell r="AU1520"/>
          <cell r="AV1520"/>
          <cell r="AW1520"/>
          <cell r="AX1520" t="e">
            <v>#N/A</v>
          </cell>
          <cell r="AY1520" t="e">
            <v>#N/A</v>
          </cell>
          <cell r="AZ1520" t="e">
            <v>#N/A</v>
          </cell>
          <cell r="BA1520">
            <v>0</v>
          </cell>
        </row>
        <row r="1521">
          <cell r="B1521">
            <v>1552060106</v>
          </cell>
          <cell r="C1521" t="str">
            <v>MUHAMMAD NAVEED AKHTAR MALIK(ISB)</v>
          </cell>
          <cell r="D1521" t="str">
            <v>ZAHUR AHMED MALIK</v>
          </cell>
          <cell r="E1521" t="str">
            <v>H NO 31/B, LANE 3 , TULSA ROAD</v>
          </cell>
          <cell r="F1521" t="str">
            <v>LALAZAR</v>
          </cell>
          <cell r="G1521" t="str">
            <v>RAWALPINDI</v>
          </cell>
          <cell r="H1521"/>
          <cell r="I1521"/>
          <cell r="J1521"/>
          <cell r="K1521">
            <v>12000</v>
          </cell>
          <cell r="L1521">
            <v>0</v>
          </cell>
          <cell r="M1521">
            <v>12000</v>
          </cell>
          <cell r="N1521">
            <v>12000</v>
          </cell>
          <cell r="O1521">
            <v>0</v>
          </cell>
          <cell r="P1521">
            <v>1800</v>
          </cell>
          <cell r="Q1521">
            <v>10200</v>
          </cell>
          <cell r="R1521" t="str">
            <v>PK31ALFH0101001002505231</v>
          </cell>
          <cell r="S1521" t="str">
            <v>BANK ALFALAH LIMITED</v>
          </cell>
          <cell r="T1521" t="str">
            <v>LALAZAR TULSA ROAD RAWALPINDI</v>
          </cell>
          <cell r="U1521" t="str">
            <v>MUHAMMAD NAVEED AKHTAR MALIK(ISB)</v>
          </cell>
          <cell r="V1521" t="str">
            <v>3740506042319</v>
          </cell>
          <cell r="W1521" t="str">
            <v>07145039</v>
          </cell>
          <cell r="X1521"/>
          <cell r="Y1521">
            <v>6000</v>
          </cell>
          <cell r="Z1521">
            <v>6000</v>
          </cell>
          <cell r="AA1521">
            <v>900</v>
          </cell>
          <cell r="AB1521" t="str">
            <v>Filler</v>
          </cell>
          <cell r="AC1521" t="str">
            <v>SAMRA NAVEED MALIK</v>
          </cell>
          <cell r="AD1521" t="str">
            <v>3740505397360</v>
          </cell>
          <cell r="AE1521">
            <v>6000</v>
          </cell>
          <cell r="AF1521">
            <v>6000</v>
          </cell>
          <cell r="AG1521">
            <v>900</v>
          </cell>
          <cell r="AH1521" t="str">
            <v>Filler</v>
          </cell>
          <cell r="AI1521"/>
          <cell r="AJ1521"/>
          <cell r="AK1521">
            <v>0</v>
          </cell>
          <cell r="AL1521">
            <v>0</v>
          </cell>
          <cell r="AM1521">
            <v>0</v>
          </cell>
          <cell r="AN1521"/>
          <cell r="AO1521"/>
          <cell r="AP1521"/>
          <cell r="AQ1521">
            <v>0</v>
          </cell>
          <cell r="AR1521">
            <v>0</v>
          </cell>
          <cell r="AS1521">
            <v>0</v>
          </cell>
          <cell r="AT1521"/>
          <cell r="AU1521" t="str">
            <v>naveedmalik.s555@gmail.com</v>
          </cell>
          <cell r="AV1521"/>
          <cell r="AW1521" t="str">
            <v>03335114686</v>
          </cell>
          <cell r="AX1521" t="str">
            <v>-</v>
          </cell>
          <cell r="AY1521" t="e">
            <v>#N/A</v>
          </cell>
          <cell r="AZ1521" t="e">
            <v>#N/A</v>
          </cell>
          <cell r="BA1521">
            <v>10200</v>
          </cell>
        </row>
        <row r="1522">
          <cell r="B1522">
            <v>1552074560</v>
          </cell>
          <cell r="C1522" t="str">
            <v>ANAM BATOOL (ISB)</v>
          </cell>
          <cell r="D1522" t="str">
            <v>SYED SAJID HUSSAIN JAFERY</v>
          </cell>
          <cell r="E1522" t="str">
            <v>H NO 12, ST NO 31, G-6/2</v>
          </cell>
          <cell r="F1522"/>
          <cell r="G1522" t="str">
            <v>ISLAMABAD</v>
          </cell>
          <cell r="H1522"/>
          <cell r="I1522"/>
          <cell r="J1522"/>
          <cell r="K1522">
            <v>34</v>
          </cell>
          <cell r="L1522">
            <v>0</v>
          </cell>
          <cell r="M1522">
            <v>34</v>
          </cell>
          <cell r="N1522">
            <v>34</v>
          </cell>
          <cell r="O1522">
            <v>0</v>
          </cell>
          <cell r="P1522">
            <v>7</v>
          </cell>
          <cell r="Q1522">
            <v>27</v>
          </cell>
          <cell r="R1522" t="str">
            <v>PK15MUCB0805773801005080</v>
          </cell>
          <cell r="S1522" t="str">
            <v>MCB BANK LIMITED</v>
          </cell>
          <cell r="T1522" t="str">
            <v>AABPARA MARKET ISLAMABAD</v>
          </cell>
          <cell r="U1522" t="str">
            <v>ANAM BATOOL (ISB)</v>
          </cell>
          <cell r="V1522" t="str">
            <v>6110114503266</v>
          </cell>
          <cell r="W1522"/>
          <cell r="X1522"/>
          <cell r="Y1522">
            <v>10</v>
          </cell>
          <cell r="Z1522">
            <v>10</v>
          </cell>
          <cell r="AA1522">
            <v>2</v>
          </cell>
          <cell r="AB1522" t="str">
            <v>Non Filler</v>
          </cell>
          <cell r="AC1522" t="str">
            <v>SYED MUHAMMAD ALI JAFFERY</v>
          </cell>
          <cell r="AD1522" t="str">
            <v>6110120564417</v>
          </cell>
          <cell r="AE1522">
            <v>8</v>
          </cell>
          <cell r="AF1522">
            <v>8</v>
          </cell>
          <cell r="AG1522">
            <v>2</v>
          </cell>
          <cell r="AH1522" t="str">
            <v>Non Filler</v>
          </cell>
          <cell r="AI1522" t="str">
            <v>SYED SAJID HUSSAIN JAFERY</v>
          </cell>
          <cell r="AJ1522" t="str">
            <v>6110196495361</v>
          </cell>
          <cell r="AK1522">
            <v>8</v>
          </cell>
          <cell r="AL1522">
            <v>8</v>
          </cell>
          <cell r="AM1522">
            <v>1</v>
          </cell>
          <cell r="AN1522" t="str">
            <v>Filler</v>
          </cell>
          <cell r="AO1522" t="str">
            <v>NUZAHAT ZEHRA</v>
          </cell>
          <cell r="AP1522" t="str">
            <v>6110145778382</v>
          </cell>
          <cell r="AQ1522">
            <v>8</v>
          </cell>
          <cell r="AR1522">
            <v>8</v>
          </cell>
          <cell r="AS1522">
            <v>2</v>
          </cell>
          <cell r="AT1522" t="str">
            <v>Non Filler</v>
          </cell>
          <cell r="AU1522" t="str">
            <v>eyeshassan@hotmail.com</v>
          </cell>
          <cell r="AV1522"/>
          <cell r="AW1522" t="str">
            <v>03328632343</v>
          </cell>
          <cell r="AX1522" t="str">
            <v>-</v>
          </cell>
          <cell r="AY1522" t="e">
            <v>#N/A</v>
          </cell>
          <cell r="AZ1522" t="e">
            <v>#N/A</v>
          </cell>
          <cell r="BA1522">
            <v>27</v>
          </cell>
        </row>
        <row r="1523">
          <cell r="B1523">
            <v>1552075567</v>
          </cell>
          <cell r="C1523" t="str">
            <v>MATI UR REHMAN (LHR)</v>
          </cell>
          <cell r="D1523" t="str">
            <v>SHAFIQ AHMED</v>
          </cell>
          <cell r="E1523" t="str">
            <v>HOUSE NO. 4 - D, MAHALLAH MODEL TOWN</v>
          </cell>
          <cell r="F1523" t="str">
            <v>BLOCK - G,</v>
          </cell>
          <cell r="G1523" t="str">
            <v>LAHORE</v>
          </cell>
          <cell r="H1523"/>
          <cell r="I1523"/>
          <cell r="J1523"/>
          <cell r="K1523">
            <v>10000</v>
          </cell>
          <cell r="L1523">
            <v>0</v>
          </cell>
          <cell r="M1523">
            <v>10000</v>
          </cell>
          <cell r="N1523">
            <v>10000</v>
          </cell>
          <cell r="O1523">
            <v>0</v>
          </cell>
          <cell r="P1523">
            <v>2000</v>
          </cell>
          <cell r="Q1523">
            <v>8000</v>
          </cell>
          <cell r="R1523" t="str">
            <v>PK58FAYS0001482006669001</v>
          </cell>
          <cell r="S1523" t="str">
            <v>FAYSAL BANK LIMITED</v>
          </cell>
          <cell r="T1523" t="str">
            <v>GULBERG LAHORE</v>
          </cell>
          <cell r="U1523" t="str">
            <v>MATI UR REHMAN (LHR)</v>
          </cell>
          <cell r="V1523" t="str">
            <v>3520260813967</v>
          </cell>
          <cell r="W1523"/>
          <cell r="X1523"/>
          <cell r="Y1523">
            <v>10000</v>
          </cell>
          <cell r="Z1523">
            <v>10000</v>
          </cell>
          <cell r="AA1523">
            <v>2000</v>
          </cell>
          <cell r="AB1523" t="str">
            <v>Non Filler</v>
          </cell>
          <cell r="AC1523"/>
          <cell r="AD1523"/>
          <cell r="AE1523">
            <v>0</v>
          </cell>
          <cell r="AF1523">
            <v>0</v>
          </cell>
          <cell r="AG1523">
            <v>0</v>
          </cell>
          <cell r="AH1523"/>
          <cell r="AI1523"/>
          <cell r="AJ1523"/>
          <cell r="AK1523">
            <v>0</v>
          </cell>
          <cell r="AL1523">
            <v>0</v>
          </cell>
          <cell r="AM1523">
            <v>0</v>
          </cell>
          <cell r="AN1523"/>
          <cell r="AO1523"/>
          <cell r="AP1523"/>
          <cell r="AQ1523">
            <v>0</v>
          </cell>
          <cell r="AR1523">
            <v>0</v>
          </cell>
          <cell r="AS1523">
            <v>0</v>
          </cell>
          <cell r="AT1523"/>
          <cell r="AU1523" t="str">
            <v>matiurrehman.4u@gmail.com</v>
          </cell>
          <cell r="AV1523"/>
          <cell r="AW1523" t="str">
            <v>03334199807</v>
          </cell>
          <cell r="AX1523" t="str">
            <v>-</v>
          </cell>
          <cell r="AY1523" t="e">
            <v>#N/A</v>
          </cell>
          <cell r="AZ1523" t="e">
            <v>#N/A</v>
          </cell>
          <cell r="BA1523">
            <v>8000</v>
          </cell>
        </row>
        <row r="1524">
          <cell r="B1524">
            <v>1552077985</v>
          </cell>
          <cell r="C1524" t="str">
            <v>PRABHU LAL</v>
          </cell>
          <cell r="D1524" t="str">
            <v>CHATROMAL (LATE)</v>
          </cell>
          <cell r="E1524" t="str">
            <v>FLAT # A-38, MOONA APPT: DAISY STREET,</v>
          </cell>
          <cell r="F1524" t="str">
            <v>NEAR BALOCH GARDEN,</v>
          </cell>
          <cell r="G1524" t="str">
            <v>GARDEN EAST, KARACHI</v>
          </cell>
          <cell r="H1524"/>
          <cell r="I1524"/>
          <cell r="J1524"/>
          <cell r="K1524">
            <v>21</v>
          </cell>
          <cell r="L1524">
            <v>0</v>
          </cell>
          <cell r="M1524">
            <v>21</v>
          </cell>
          <cell r="N1524">
            <v>21</v>
          </cell>
          <cell r="O1524">
            <v>0</v>
          </cell>
          <cell r="P1524">
            <v>4</v>
          </cell>
          <cell r="Q1524">
            <v>17</v>
          </cell>
          <cell r="R1524"/>
          <cell r="S1524"/>
          <cell r="T1524"/>
          <cell r="U1524" t="str">
            <v>PRABHU LAL</v>
          </cell>
          <cell r="V1524" t="str">
            <v>4220138699579</v>
          </cell>
          <cell r="W1524"/>
          <cell r="X1524"/>
          <cell r="Y1524">
            <v>6</v>
          </cell>
          <cell r="Z1524">
            <v>6</v>
          </cell>
          <cell r="AA1524">
            <v>1</v>
          </cell>
          <cell r="AB1524" t="str">
            <v>Non Filler</v>
          </cell>
          <cell r="AC1524" t="str">
            <v>CHAMAN LAL</v>
          </cell>
          <cell r="AD1524" t="str">
            <v>4430322148335</v>
          </cell>
          <cell r="AE1524">
            <v>5</v>
          </cell>
          <cell r="AF1524">
            <v>5</v>
          </cell>
          <cell r="AG1524">
            <v>1</v>
          </cell>
          <cell r="AH1524" t="str">
            <v>Non Filler</v>
          </cell>
          <cell r="AI1524" t="str">
            <v>ANAND KUMAR</v>
          </cell>
          <cell r="AJ1524" t="str">
            <v>4430307350993</v>
          </cell>
          <cell r="AK1524">
            <v>5</v>
          </cell>
          <cell r="AL1524">
            <v>5</v>
          </cell>
          <cell r="AM1524">
            <v>1</v>
          </cell>
          <cell r="AN1524" t="str">
            <v>Non Filler</v>
          </cell>
          <cell r="AO1524" t="str">
            <v>POPTI</v>
          </cell>
          <cell r="AP1524" t="str">
            <v>4430344593688</v>
          </cell>
          <cell r="AQ1524">
            <v>5</v>
          </cell>
          <cell r="AR1524">
            <v>5</v>
          </cell>
          <cell r="AS1524">
            <v>1</v>
          </cell>
          <cell r="AT1524" t="str">
            <v>Non Filler</v>
          </cell>
          <cell r="AU1524"/>
          <cell r="AV1524"/>
          <cell r="AW1524" t="str">
            <v>03212544979</v>
          </cell>
          <cell r="AX1524" t="e">
            <v>#N/A</v>
          </cell>
          <cell r="AY1524" t="e">
            <v>#N/A</v>
          </cell>
          <cell r="AZ1524" t="e">
            <v>#N/A</v>
          </cell>
          <cell r="BA1524">
            <v>0</v>
          </cell>
        </row>
        <row r="1525">
          <cell r="B1525">
            <v>1651024142</v>
          </cell>
          <cell r="C1525" t="str">
            <v>JAMIL AKHTER</v>
          </cell>
          <cell r="D1525" t="str">
            <v>MOHAMMED ANWER</v>
          </cell>
          <cell r="E1525" t="str">
            <v>HOUSE NO III-C, 13/16, NEAR</v>
          </cell>
          <cell r="F1525" t="str">
            <v>ABBASI SHAHEED HOSPITAL</v>
          </cell>
          <cell r="G1525" t="str">
            <v>NAZIMABAD KARACHI</v>
          </cell>
          <cell r="H1525"/>
          <cell r="I1525"/>
          <cell r="J1525"/>
          <cell r="K1525">
            <v>3000</v>
          </cell>
          <cell r="L1525">
            <v>0</v>
          </cell>
          <cell r="M1525">
            <v>3000</v>
          </cell>
          <cell r="N1525">
            <v>3000</v>
          </cell>
          <cell r="O1525">
            <v>0</v>
          </cell>
          <cell r="P1525">
            <v>600</v>
          </cell>
          <cell r="Q1525">
            <v>2400</v>
          </cell>
          <cell r="R1525" t="str">
            <v>PK68MUCB0006904010002682</v>
          </cell>
          <cell r="S1525" t="str">
            <v>MCB BANK LIMITED</v>
          </cell>
          <cell r="T1525" t="str">
            <v>GTBB 0069 SHAHEEN COMPLEX BRANCH KARACHI</v>
          </cell>
          <cell r="U1525" t="str">
            <v>JAMIL AKHTER</v>
          </cell>
          <cell r="V1525" t="str">
            <v>4210191226037</v>
          </cell>
          <cell r="W1525"/>
          <cell r="X1525"/>
          <cell r="Y1525">
            <v>3000</v>
          </cell>
          <cell r="Z1525">
            <v>3000</v>
          </cell>
          <cell r="AA1525">
            <v>600</v>
          </cell>
          <cell r="AB1525" t="str">
            <v>Non Filler</v>
          </cell>
          <cell r="AC1525"/>
          <cell r="AD1525"/>
          <cell r="AE1525">
            <v>0</v>
          </cell>
          <cell r="AF1525">
            <v>0</v>
          </cell>
          <cell r="AG1525">
            <v>0</v>
          </cell>
          <cell r="AH1525"/>
          <cell r="AI1525"/>
          <cell r="AJ1525"/>
          <cell r="AK1525">
            <v>0</v>
          </cell>
          <cell r="AL1525">
            <v>0</v>
          </cell>
          <cell r="AM1525">
            <v>0</v>
          </cell>
          <cell r="AN1525"/>
          <cell r="AO1525"/>
          <cell r="AP1525"/>
          <cell r="AQ1525">
            <v>0</v>
          </cell>
          <cell r="AR1525">
            <v>0</v>
          </cell>
          <cell r="AS1525">
            <v>0</v>
          </cell>
          <cell r="AT1525"/>
          <cell r="AU1525" t="str">
            <v>ja.pakri@gmail.com</v>
          </cell>
          <cell r="AV1525"/>
          <cell r="AW1525" t="str">
            <v>03313799233</v>
          </cell>
          <cell r="AX1525" t="str">
            <v>-</v>
          </cell>
          <cell r="AY1525" t="e">
            <v>#N/A</v>
          </cell>
          <cell r="AZ1525" t="e">
            <v>#N/A</v>
          </cell>
          <cell r="BA1525">
            <v>2400</v>
          </cell>
        </row>
        <row r="1526">
          <cell r="B1526">
            <v>1651028499</v>
          </cell>
          <cell r="C1526" t="str">
            <v>SAKINA BANO</v>
          </cell>
          <cell r="D1526" t="str">
            <v>SALAHUDDIN AHMED</v>
          </cell>
          <cell r="E1526" t="str">
            <v>HOUSE NO B-45, BLOCK 17</v>
          </cell>
          <cell r="F1526" t="str">
            <v>WATER PUMP F.B.AREA</v>
          </cell>
          <cell r="G1526" t="str">
            <v>KARACHI</v>
          </cell>
          <cell r="H1526"/>
          <cell r="I1526"/>
          <cell r="J1526"/>
          <cell r="K1526">
            <v>654</v>
          </cell>
          <cell r="L1526">
            <v>0</v>
          </cell>
          <cell r="M1526">
            <v>654</v>
          </cell>
          <cell r="N1526">
            <v>654</v>
          </cell>
          <cell r="O1526">
            <v>0</v>
          </cell>
          <cell r="P1526">
            <v>131</v>
          </cell>
          <cell r="Q1526">
            <v>523</v>
          </cell>
          <cell r="R1526" t="str">
            <v>PK29MPBL0144027140117201</v>
          </cell>
          <cell r="S1526" t="str">
            <v>HABIB METROPOLITAN BANK LIMITED</v>
          </cell>
          <cell r="T1526" t="str">
            <v>WATER PUMP KARACHI</v>
          </cell>
          <cell r="U1526" t="str">
            <v>SAKINA BANO</v>
          </cell>
          <cell r="V1526" t="str">
            <v>4230165844026</v>
          </cell>
          <cell r="W1526"/>
          <cell r="X1526"/>
          <cell r="Y1526">
            <v>654</v>
          </cell>
          <cell r="Z1526">
            <v>654</v>
          </cell>
          <cell r="AA1526">
            <v>131</v>
          </cell>
          <cell r="AB1526" t="str">
            <v>Non Filler</v>
          </cell>
          <cell r="AC1526"/>
          <cell r="AD1526"/>
          <cell r="AE1526">
            <v>0</v>
          </cell>
          <cell r="AF1526">
            <v>0</v>
          </cell>
          <cell r="AG1526">
            <v>0</v>
          </cell>
          <cell r="AH1526"/>
          <cell r="AI1526"/>
          <cell r="AJ1526"/>
          <cell r="AK1526">
            <v>0</v>
          </cell>
          <cell r="AL1526">
            <v>0</v>
          </cell>
          <cell r="AM1526">
            <v>0</v>
          </cell>
          <cell r="AN1526"/>
          <cell r="AO1526"/>
          <cell r="AP1526"/>
          <cell r="AQ1526">
            <v>0</v>
          </cell>
          <cell r="AR1526">
            <v>0</v>
          </cell>
          <cell r="AS1526">
            <v>0</v>
          </cell>
          <cell r="AT1526"/>
          <cell r="AU1526" t="str">
            <v>saifgurii@gmail.com</v>
          </cell>
          <cell r="AV1526"/>
          <cell r="AW1526" t="str">
            <v>03128898385</v>
          </cell>
          <cell r="AX1526" t="str">
            <v>-</v>
          </cell>
          <cell r="AY1526" t="e">
            <v>#N/A</v>
          </cell>
          <cell r="AZ1526" t="e">
            <v>#N/A</v>
          </cell>
          <cell r="BA1526">
            <v>523</v>
          </cell>
        </row>
        <row r="1527">
          <cell r="B1527">
            <v>1669006734</v>
          </cell>
          <cell r="C1527" t="str">
            <v>MUHAMMAD YOUSAF SHEIKH</v>
          </cell>
          <cell r="D1527" t="str">
            <v>SHEIKH MUHMMAD SULTAN</v>
          </cell>
          <cell r="E1527" t="str">
            <v>EHSAN MANZAL PHOOLO WALI</v>
          </cell>
          <cell r="F1527"/>
          <cell r="G1527" t="str">
            <v>SIALKOT</v>
          </cell>
          <cell r="H1527"/>
          <cell r="I1527"/>
          <cell r="J1527"/>
          <cell r="K1527">
            <v>2592</v>
          </cell>
          <cell r="L1527">
            <v>0</v>
          </cell>
          <cell r="M1527">
            <v>2592</v>
          </cell>
          <cell r="N1527">
            <v>2592</v>
          </cell>
          <cell r="O1527">
            <v>0</v>
          </cell>
          <cell r="P1527">
            <v>518</v>
          </cell>
          <cell r="Q1527">
            <v>2074</v>
          </cell>
          <cell r="R1527"/>
          <cell r="S1527"/>
          <cell r="T1527"/>
          <cell r="U1527" t="str">
            <v>MUHAMMAD YOUSAF SHEIKH</v>
          </cell>
          <cell r="V1527" t="str">
            <v>3460322849027</v>
          </cell>
          <cell r="W1527"/>
          <cell r="X1527"/>
          <cell r="Y1527">
            <v>2592</v>
          </cell>
          <cell r="Z1527">
            <v>2592</v>
          </cell>
          <cell r="AA1527">
            <v>518</v>
          </cell>
          <cell r="AB1527" t="str">
            <v>Non Filler</v>
          </cell>
          <cell r="AC1527"/>
          <cell r="AD1527"/>
          <cell r="AE1527">
            <v>0</v>
          </cell>
          <cell r="AF1527">
            <v>0</v>
          </cell>
          <cell r="AG1527">
            <v>0</v>
          </cell>
          <cell r="AH1527"/>
          <cell r="AI1527"/>
          <cell r="AJ1527"/>
          <cell r="AK1527">
            <v>0</v>
          </cell>
          <cell r="AL1527">
            <v>0</v>
          </cell>
          <cell r="AM1527">
            <v>0</v>
          </cell>
          <cell r="AN1527"/>
          <cell r="AO1527"/>
          <cell r="AP1527"/>
          <cell r="AQ1527">
            <v>0</v>
          </cell>
          <cell r="AR1527">
            <v>0</v>
          </cell>
          <cell r="AS1527">
            <v>0</v>
          </cell>
          <cell r="AT1527"/>
          <cell r="AU1527"/>
          <cell r="AV1527"/>
          <cell r="AW1527" t="str">
            <v>03007118066</v>
          </cell>
          <cell r="AX1527" t="e">
            <v>#N/A</v>
          </cell>
          <cell r="AY1527" t="e">
            <v>#N/A</v>
          </cell>
          <cell r="AZ1527" t="e">
            <v>#N/A</v>
          </cell>
          <cell r="BA1527">
            <v>0</v>
          </cell>
        </row>
        <row r="1528">
          <cell r="B1528">
            <v>1669009027</v>
          </cell>
          <cell r="C1528" t="str">
            <v>SYED MUHAMMAD FAHEEM SHAH</v>
          </cell>
          <cell r="D1528" t="str">
            <v>SYED MUHAMMAD YOUSAF SHAH</v>
          </cell>
          <cell r="E1528" t="str">
            <v>C/O HUMAIRA RASHID HUSSAIN</v>
          </cell>
          <cell r="F1528" t="str">
            <v>34-B-1 GULBERG III</v>
          </cell>
          <cell r="G1528" t="str">
            <v>LAHORE</v>
          </cell>
          <cell r="H1528"/>
          <cell r="I1528"/>
          <cell r="J1528"/>
          <cell r="K1528">
            <v>123</v>
          </cell>
          <cell r="L1528">
            <v>123</v>
          </cell>
          <cell r="M1528">
            <v>0</v>
          </cell>
          <cell r="N1528">
            <v>123</v>
          </cell>
          <cell r="O1528">
            <v>31</v>
          </cell>
          <cell r="P1528">
            <v>25</v>
          </cell>
          <cell r="Q1528">
            <v>67</v>
          </cell>
          <cell r="R1528"/>
          <cell r="S1528"/>
          <cell r="T1528"/>
          <cell r="U1528" t="str">
            <v>SYED MUHAMMAD FAHEEM SHAH</v>
          </cell>
          <cell r="V1528" t="str">
            <v>3520232580525</v>
          </cell>
          <cell r="W1528"/>
          <cell r="X1528"/>
          <cell r="Y1528">
            <v>123</v>
          </cell>
          <cell r="Z1528">
            <v>123</v>
          </cell>
          <cell r="AA1528">
            <v>25</v>
          </cell>
          <cell r="AB1528" t="str">
            <v>Non Filler</v>
          </cell>
          <cell r="AC1528"/>
          <cell r="AD1528"/>
          <cell r="AE1528">
            <v>0</v>
          </cell>
          <cell r="AF1528">
            <v>0</v>
          </cell>
          <cell r="AG1528">
            <v>0</v>
          </cell>
          <cell r="AH1528"/>
          <cell r="AI1528"/>
          <cell r="AJ1528"/>
          <cell r="AK1528">
            <v>0</v>
          </cell>
          <cell r="AL1528">
            <v>0</v>
          </cell>
          <cell r="AM1528">
            <v>0</v>
          </cell>
          <cell r="AN1528"/>
          <cell r="AO1528"/>
          <cell r="AP1528"/>
          <cell r="AQ1528">
            <v>0</v>
          </cell>
          <cell r="AR1528">
            <v>0</v>
          </cell>
          <cell r="AS1528">
            <v>0</v>
          </cell>
          <cell r="AT1528"/>
          <cell r="AU1528"/>
          <cell r="AV1528"/>
          <cell r="AW1528" t="str">
            <v>03324702879</v>
          </cell>
          <cell r="AX1528" t="e">
            <v>#N/A</v>
          </cell>
          <cell r="AY1528" t="str">
            <v>-</v>
          </cell>
          <cell r="AZ1528" t="str">
            <v>SYED MUHAMMAD FAHEEM SHAH</v>
          </cell>
          <cell r="BA1528">
            <v>67</v>
          </cell>
        </row>
        <row r="1529">
          <cell r="B1529">
            <v>1792000039</v>
          </cell>
          <cell r="C1529" t="str">
            <v>MUHAMMAD TAUQIR MALIK</v>
          </cell>
          <cell r="D1529" t="str">
            <v>LAL DIN MALIK</v>
          </cell>
          <cell r="E1529" t="str">
            <v>211, AHMAD BLOCK,</v>
          </cell>
          <cell r="F1529" t="str">
            <v>NEW GARDEN TOWN,</v>
          </cell>
          <cell r="G1529" t="str">
            <v>LAHORE</v>
          </cell>
          <cell r="H1529"/>
          <cell r="I1529"/>
          <cell r="J1529"/>
          <cell r="K1529">
            <v>574</v>
          </cell>
          <cell r="L1529">
            <v>0</v>
          </cell>
          <cell r="M1529">
            <v>574</v>
          </cell>
          <cell r="N1529">
            <v>574</v>
          </cell>
          <cell r="O1529">
            <v>0</v>
          </cell>
          <cell r="P1529">
            <v>86</v>
          </cell>
          <cell r="Q1529">
            <v>488</v>
          </cell>
          <cell r="R1529" t="str">
            <v>PK50MUCB0139201010025205</v>
          </cell>
          <cell r="S1529" t="str">
            <v>MCB BANK LIMITED</v>
          </cell>
          <cell r="T1529" t="str">
            <v>STOCK EXCHANGE BRANCH LAHORE</v>
          </cell>
          <cell r="U1529" t="str">
            <v>MUHAMMAD TAUQIR MALIK</v>
          </cell>
          <cell r="V1529" t="str">
            <v>3520224548629</v>
          </cell>
          <cell r="W1529"/>
          <cell r="X1529"/>
          <cell r="Y1529">
            <v>574</v>
          </cell>
          <cell r="Z1529">
            <v>574</v>
          </cell>
          <cell r="AA1529">
            <v>86</v>
          </cell>
          <cell r="AB1529" t="str">
            <v>Filler</v>
          </cell>
          <cell r="AC1529"/>
          <cell r="AD1529"/>
          <cell r="AE1529">
            <v>0</v>
          </cell>
          <cell r="AF1529">
            <v>0</v>
          </cell>
          <cell r="AG1529">
            <v>0</v>
          </cell>
          <cell r="AH1529"/>
          <cell r="AI1529"/>
          <cell r="AJ1529"/>
          <cell r="AK1529">
            <v>0</v>
          </cell>
          <cell r="AL1529">
            <v>0</v>
          </cell>
          <cell r="AM1529">
            <v>0</v>
          </cell>
          <cell r="AN1529"/>
          <cell r="AO1529"/>
          <cell r="AP1529"/>
          <cell r="AQ1529">
            <v>0</v>
          </cell>
          <cell r="AR1529">
            <v>0</v>
          </cell>
          <cell r="AS1529">
            <v>0</v>
          </cell>
          <cell r="AT1529"/>
          <cell r="AU1529" t="str">
            <v>mtmlse@hotmail.com</v>
          </cell>
          <cell r="AV1529"/>
          <cell r="AW1529" t="str">
            <v>03334919889</v>
          </cell>
          <cell r="AX1529" t="str">
            <v>-</v>
          </cell>
          <cell r="AY1529" t="e">
            <v>#N/A</v>
          </cell>
          <cell r="AZ1529" t="e">
            <v>#N/A</v>
          </cell>
          <cell r="BA1529">
            <v>488</v>
          </cell>
        </row>
        <row r="1530">
          <cell r="B1530">
            <v>1826003590</v>
          </cell>
          <cell r="C1530" t="str">
            <v>HABIB-UR-REHMAN SIDDIQUI</v>
          </cell>
          <cell r="D1530" t="str">
            <v>MUHAMMAD TEHSEEN SIDDIQUI</v>
          </cell>
          <cell r="E1530" t="str">
            <v>HOUSE# A-451, BLOCK-I, NORTH NAZIMABAD,</v>
          </cell>
          <cell r="F1530"/>
          <cell r="G1530" t="str">
            <v>KARACHI</v>
          </cell>
          <cell r="H1530"/>
          <cell r="I1530"/>
          <cell r="J1530"/>
          <cell r="K1530">
            <v>4639</v>
          </cell>
          <cell r="L1530">
            <v>0</v>
          </cell>
          <cell r="M1530">
            <v>4639</v>
          </cell>
          <cell r="N1530">
            <v>4639</v>
          </cell>
          <cell r="O1530">
            <v>0</v>
          </cell>
          <cell r="P1530">
            <v>928</v>
          </cell>
          <cell r="Q1530">
            <v>3711</v>
          </cell>
          <cell r="R1530"/>
          <cell r="S1530"/>
          <cell r="T1530"/>
          <cell r="U1530" t="str">
            <v>HABIB-UR-REHMAN SIDDIQUI</v>
          </cell>
          <cell r="V1530" t="str">
            <v>4210185179149</v>
          </cell>
          <cell r="W1530"/>
          <cell r="X1530"/>
          <cell r="Y1530">
            <v>4639</v>
          </cell>
          <cell r="Z1530">
            <v>4639</v>
          </cell>
          <cell r="AA1530">
            <v>928</v>
          </cell>
          <cell r="AB1530" t="str">
            <v>Non Filler</v>
          </cell>
          <cell r="AC1530"/>
          <cell r="AD1530"/>
          <cell r="AE1530">
            <v>0</v>
          </cell>
          <cell r="AF1530">
            <v>0</v>
          </cell>
          <cell r="AG1530">
            <v>0</v>
          </cell>
          <cell r="AH1530"/>
          <cell r="AI1530"/>
          <cell r="AJ1530"/>
          <cell r="AK1530">
            <v>0</v>
          </cell>
          <cell r="AL1530">
            <v>0</v>
          </cell>
          <cell r="AM1530">
            <v>0</v>
          </cell>
          <cell r="AN1530"/>
          <cell r="AO1530"/>
          <cell r="AP1530"/>
          <cell r="AQ1530">
            <v>0</v>
          </cell>
          <cell r="AR1530">
            <v>0</v>
          </cell>
          <cell r="AS1530">
            <v>0</v>
          </cell>
          <cell r="AT1530"/>
          <cell r="AU1530"/>
          <cell r="AV1530"/>
          <cell r="AW1530"/>
          <cell r="AX1530" t="e">
            <v>#N/A</v>
          </cell>
          <cell r="AY1530" t="e">
            <v>#N/A</v>
          </cell>
          <cell r="AZ1530" t="e">
            <v>#N/A</v>
          </cell>
          <cell r="BA1530">
            <v>0</v>
          </cell>
        </row>
        <row r="1531">
          <cell r="B1531">
            <v>1826003640</v>
          </cell>
          <cell r="C1531" t="str">
            <v>MUHAMMAD HUSSAIN KHAN</v>
          </cell>
          <cell r="D1531" t="str">
            <v>AHMAD HUSSAIN KHAN</v>
          </cell>
          <cell r="E1531" t="str">
            <v>C/O PLASTOBAG LTD</v>
          </cell>
          <cell r="F1531" t="str">
            <v>F-248 S.I.T.E KARACHI.</v>
          </cell>
          <cell r="G1531"/>
          <cell r="H1531"/>
          <cell r="I1531"/>
          <cell r="J1531"/>
          <cell r="K1531">
            <v>1272</v>
          </cell>
          <cell r="L1531">
            <v>0</v>
          </cell>
          <cell r="M1531">
            <v>1272</v>
          </cell>
          <cell r="N1531">
            <v>1272</v>
          </cell>
          <cell r="O1531">
            <v>0</v>
          </cell>
          <cell r="P1531">
            <v>254</v>
          </cell>
          <cell r="Q1531">
            <v>1018</v>
          </cell>
          <cell r="R1531" t="str">
            <v>010101363-7</v>
          </cell>
          <cell r="S1531" t="str">
            <v>ASKARI COMMERCIAL BANK LTD KARACHI</v>
          </cell>
          <cell r="T1531" t="str">
            <v>MAIN BRANCH I.I. CHUNDRIGAR ROAD KARACHI</v>
          </cell>
          <cell r="U1531" t="str">
            <v>MUHAMMAD HUSSAIN KHAN</v>
          </cell>
          <cell r="V1531" t="str">
            <v>4210103923013</v>
          </cell>
          <cell r="W1531"/>
          <cell r="X1531"/>
          <cell r="Y1531">
            <v>1272</v>
          </cell>
          <cell r="Z1531">
            <v>1272</v>
          </cell>
          <cell r="AA1531">
            <v>254</v>
          </cell>
          <cell r="AB1531" t="str">
            <v>Non Filler</v>
          </cell>
          <cell r="AC1531"/>
          <cell r="AD1531"/>
          <cell r="AE1531">
            <v>0</v>
          </cell>
          <cell r="AF1531">
            <v>0</v>
          </cell>
          <cell r="AG1531">
            <v>0</v>
          </cell>
          <cell r="AH1531"/>
          <cell r="AI1531"/>
          <cell r="AJ1531"/>
          <cell r="AK1531">
            <v>0</v>
          </cell>
          <cell r="AL1531">
            <v>0</v>
          </cell>
          <cell r="AM1531">
            <v>0</v>
          </cell>
          <cell r="AN1531"/>
          <cell r="AO1531"/>
          <cell r="AP1531"/>
          <cell r="AQ1531">
            <v>0</v>
          </cell>
          <cell r="AR1531">
            <v>0</v>
          </cell>
          <cell r="AS1531">
            <v>0</v>
          </cell>
          <cell r="AT1531"/>
          <cell r="AU1531"/>
          <cell r="AV1531"/>
          <cell r="AW1531"/>
          <cell r="AX1531" t="str">
            <v>Proper account # required</v>
          </cell>
          <cell r="AY1531" t="e">
            <v>#N/A</v>
          </cell>
          <cell r="AZ1531" t="e">
            <v>#N/A</v>
          </cell>
          <cell r="BA1531">
            <v>0</v>
          </cell>
        </row>
        <row r="1532">
          <cell r="B1532">
            <v>1826008219</v>
          </cell>
          <cell r="C1532" t="str">
            <v>JAWAID AHMED KHAN</v>
          </cell>
          <cell r="D1532" t="str">
            <v>ANSAR AHMED KHAN</v>
          </cell>
          <cell r="E1532" t="str">
            <v>H.NO # 3-G, 6/9, GOAL MARKET</v>
          </cell>
          <cell r="F1532" t="str">
            <v>NAZIMABAD,</v>
          </cell>
          <cell r="G1532" t="str">
            <v>KARACHI</v>
          </cell>
          <cell r="K1532">
            <v>1295</v>
          </cell>
          <cell r="L1532">
            <v>1295</v>
          </cell>
          <cell r="M1532">
            <v>0</v>
          </cell>
          <cell r="N1532">
            <v>1295</v>
          </cell>
          <cell r="O1532">
            <v>324</v>
          </cell>
          <cell r="P1532">
            <v>194</v>
          </cell>
          <cell r="Q1532">
            <v>777</v>
          </cell>
          <cell r="R1532" t="str">
            <v>PK19MUCB0392940541000519</v>
          </cell>
          <cell r="S1532" t="str">
            <v>MCB BANK LIMITED</v>
          </cell>
          <cell r="T1532" t="str">
            <v>GOAL MARKET NAZIMABAD KARACHI</v>
          </cell>
          <cell r="U1532" t="str">
            <v>JAWAID AHMED KHAN</v>
          </cell>
          <cell r="V1532" t="str">
            <v>4210117318981</v>
          </cell>
          <cell r="Y1532">
            <v>1295</v>
          </cell>
          <cell r="Z1532">
            <v>1295</v>
          </cell>
          <cell r="AA1532">
            <v>194</v>
          </cell>
          <cell r="AB1532" t="str">
            <v>Filler</v>
          </cell>
          <cell r="AE1532">
            <v>0</v>
          </cell>
          <cell r="AF1532">
            <v>0</v>
          </cell>
          <cell r="AG1532">
            <v>0</v>
          </cell>
          <cell r="AK1532">
            <v>0</v>
          </cell>
          <cell r="AL1532">
            <v>0</v>
          </cell>
          <cell r="AM1532">
            <v>0</v>
          </cell>
          <cell r="AQ1532">
            <v>0</v>
          </cell>
          <cell r="AR1532">
            <v>0</v>
          </cell>
          <cell r="AS1532">
            <v>0</v>
          </cell>
          <cell r="AU1532" t="str">
            <v>jawaid.ahmed@gmail.com</v>
          </cell>
          <cell r="AW1532" t="str">
            <v>03142244044</v>
          </cell>
          <cell r="AX1532" t="str">
            <v>-</v>
          </cell>
          <cell r="AY1532" t="e">
            <v>#N/A</v>
          </cell>
          <cell r="AZ1532" t="e">
            <v>#N/A</v>
          </cell>
          <cell r="BA1532">
            <v>777</v>
          </cell>
        </row>
        <row r="1533">
          <cell r="B1533">
            <v>1826008862</v>
          </cell>
          <cell r="C1533" t="str">
            <v>MUHAMMAD FAROOQ</v>
          </cell>
          <cell r="D1533" t="str">
            <v>ABDUL SATTAR RAJA</v>
          </cell>
          <cell r="E1533" t="str">
            <v>FLAT NO# 101, 1ST FLOOR, ZOHRA HOME</v>
          </cell>
          <cell r="F1533" t="str">
            <v>PLOT NO# JM-85, PARSI COLONY</v>
          </cell>
          <cell r="G1533" t="str">
            <v>KARACHI</v>
          </cell>
          <cell r="H1533"/>
          <cell r="I1533"/>
          <cell r="J1533"/>
          <cell r="K1533">
            <v>5250</v>
          </cell>
          <cell r="L1533">
            <v>0</v>
          </cell>
          <cell r="M1533">
            <v>5250</v>
          </cell>
          <cell r="N1533">
            <v>5250</v>
          </cell>
          <cell r="O1533">
            <v>0</v>
          </cell>
          <cell r="P1533">
            <v>788</v>
          </cell>
          <cell r="Q1533">
            <v>4462</v>
          </cell>
          <cell r="R1533" t="str">
            <v>PK63BAHL1001007115586150</v>
          </cell>
          <cell r="S1533" t="str">
            <v>BANK AL HABIB LIMITED</v>
          </cell>
          <cell r="T1533" t="str">
            <v>MAIN KARACHI</v>
          </cell>
          <cell r="U1533" t="str">
            <v>MUHAMMAD FAROOQ</v>
          </cell>
          <cell r="V1533" t="str">
            <v>4220114670755</v>
          </cell>
          <cell r="W1533"/>
          <cell r="X1533"/>
          <cell r="Y1533">
            <v>5250</v>
          </cell>
          <cell r="Z1533">
            <v>5250</v>
          </cell>
          <cell r="AA1533">
            <v>788</v>
          </cell>
          <cell r="AB1533" t="str">
            <v>Filler</v>
          </cell>
          <cell r="AC1533"/>
          <cell r="AD1533"/>
          <cell r="AE1533">
            <v>0</v>
          </cell>
          <cell r="AF1533">
            <v>0</v>
          </cell>
          <cell r="AG1533">
            <v>0</v>
          </cell>
          <cell r="AH1533"/>
          <cell r="AI1533"/>
          <cell r="AJ1533"/>
          <cell r="AK1533">
            <v>0</v>
          </cell>
          <cell r="AL1533">
            <v>0</v>
          </cell>
          <cell r="AM1533">
            <v>0</v>
          </cell>
          <cell r="AN1533"/>
          <cell r="AO1533"/>
          <cell r="AP1533"/>
          <cell r="AQ1533">
            <v>0</v>
          </cell>
          <cell r="AR1533">
            <v>0</v>
          </cell>
          <cell r="AS1533">
            <v>0</v>
          </cell>
          <cell r="AT1533"/>
          <cell r="AU1533" t="str">
            <v>mfarooq@bmacapital.com</v>
          </cell>
          <cell r="AV1533"/>
          <cell r="AW1533" t="str">
            <v>03018233449</v>
          </cell>
          <cell r="AX1533" t="str">
            <v>-</v>
          </cell>
          <cell r="AY1533" t="e">
            <v>#N/A</v>
          </cell>
          <cell r="AZ1533" t="e">
            <v>#N/A</v>
          </cell>
          <cell r="BA1533">
            <v>4462</v>
          </cell>
        </row>
        <row r="1534">
          <cell r="B1534">
            <v>1826018424</v>
          </cell>
          <cell r="C1534" t="str">
            <v>ASMA JAMIL SADIQ</v>
          </cell>
          <cell r="D1534" t="str">
            <v>HASAN MAHMOOD SADIQ</v>
          </cell>
          <cell r="E1534" t="str">
            <v>H.NO# 14-A, 2ND WEST STREET, PHASE-1</v>
          </cell>
          <cell r="F1534" t="str">
            <v>D.H.A KARACHI</v>
          </cell>
          <cell r="G1534"/>
          <cell r="H1534"/>
          <cell r="I1534"/>
          <cell r="J1534"/>
          <cell r="K1534">
            <v>68</v>
          </cell>
          <cell r="L1534">
            <v>68</v>
          </cell>
          <cell r="M1534">
            <v>0</v>
          </cell>
          <cell r="N1534">
            <v>68</v>
          </cell>
          <cell r="O1534">
            <v>17</v>
          </cell>
          <cell r="P1534">
            <v>14</v>
          </cell>
          <cell r="Q1534">
            <v>37</v>
          </cell>
          <cell r="R1534"/>
          <cell r="S1534"/>
          <cell r="T1534"/>
          <cell r="U1534" t="str">
            <v>ASMA JAMIL SADIQ</v>
          </cell>
          <cell r="V1534" t="str">
            <v>4230170735958</v>
          </cell>
          <cell r="W1534"/>
          <cell r="X1534"/>
          <cell r="Y1534">
            <v>34</v>
          </cell>
          <cell r="Z1534">
            <v>34</v>
          </cell>
          <cell r="AA1534">
            <v>7</v>
          </cell>
          <cell r="AB1534" t="str">
            <v>Non Filler</v>
          </cell>
          <cell r="AC1534" t="str">
            <v>HASAN MAHMOOD SADIQ</v>
          </cell>
          <cell r="AD1534" t="str">
            <v>4230115528693</v>
          </cell>
          <cell r="AE1534">
            <v>34</v>
          </cell>
          <cell r="AF1534">
            <v>34</v>
          </cell>
          <cell r="AG1534">
            <v>7</v>
          </cell>
          <cell r="AH1534" t="str">
            <v>Non Filler</v>
          </cell>
          <cell r="AI1534"/>
          <cell r="AJ1534"/>
          <cell r="AK1534">
            <v>0</v>
          </cell>
          <cell r="AL1534">
            <v>0</v>
          </cell>
          <cell r="AM1534">
            <v>0</v>
          </cell>
          <cell r="AN1534"/>
          <cell r="AO1534"/>
          <cell r="AP1534"/>
          <cell r="AQ1534">
            <v>0</v>
          </cell>
          <cell r="AR1534">
            <v>0</v>
          </cell>
          <cell r="AS1534">
            <v>0</v>
          </cell>
          <cell r="AT1534"/>
          <cell r="AU1534"/>
          <cell r="AV1534"/>
          <cell r="AW1534"/>
          <cell r="AX1534" t="e">
            <v>#N/A</v>
          </cell>
          <cell r="AY1534" t="e">
            <v>#N/A</v>
          </cell>
          <cell r="AZ1534" t="e">
            <v>#N/A</v>
          </cell>
          <cell r="BA1534">
            <v>0</v>
          </cell>
        </row>
        <row r="1535">
          <cell r="B1535">
            <v>1826025064</v>
          </cell>
          <cell r="C1535" t="str">
            <v>MAZHAR HAFEEZ</v>
          </cell>
          <cell r="D1535" t="str">
            <v>ABDUL HAFEEZ FAROOQI</v>
          </cell>
          <cell r="E1535" t="str">
            <v>H.NO# DK-9/A SATELLITE TOWN</v>
          </cell>
          <cell r="F1535"/>
          <cell r="G1535" t="str">
            <v>RAWALPINDI</v>
          </cell>
          <cell r="H1535"/>
          <cell r="I1535"/>
          <cell r="J1535"/>
          <cell r="K1535">
            <v>2592</v>
          </cell>
          <cell r="L1535">
            <v>2592</v>
          </cell>
          <cell r="M1535">
            <v>0</v>
          </cell>
          <cell r="N1535">
            <v>2592</v>
          </cell>
          <cell r="O1535">
            <v>648</v>
          </cell>
          <cell r="P1535">
            <v>518</v>
          </cell>
          <cell r="Q1535">
            <v>1426</v>
          </cell>
          <cell r="R1535" t="str">
            <v>PK89SCBL0000001171029301</v>
          </cell>
          <cell r="S1535" t="str">
            <v>STANDARD CHARTERED BANK (PAKISTAN) LTD.</v>
          </cell>
          <cell r="T1535" t="str">
            <v>F-7 MARKAZ , JINNAH SUPER MARKET ISLAMABAD</v>
          </cell>
          <cell r="U1535" t="str">
            <v>MAZHAR HAFEEZ</v>
          </cell>
          <cell r="V1535" t="str">
            <v>3740589504685</v>
          </cell>
          <cell r="W1535"/>
          <cell r="X1535"/>
          <cell r="Y1535">
            <v>2592</v>
          </cell>
          <cell r="Z1535">
            <v>2592</v>
          </cell>
          <cell r="AA1535">
            <v>518</v>
          </cell>
          <cell r="AB1535" t="str">
            <v>Non Filler</v>
          </cell>
          <cell r="AC1535"/>
          <cell r="AD1535"/>
          <cell r="AE1535">
            <v>0</v>
          </cell>
          <cell r="AF1535">
            <v>0</v>
          </cell>
          <cell r="AG1535">
            <v>0</v>
          </cell>
          <cell r="AH1535"/>
          <cell r="AI1535"/>
          <cell r="AJ1535"/>
          <cell r="AK1535">
            <v>0</v>
          </cell>
          <cell r="AL1535">
            <v>0</v>
          </cell>
          <cell r="AM1535">
            <v>0</v>
          </cell>
          <cell r="AN1535"/>
          <cell r="AO1535"/>
          <cell r="AP1535"/>
          <cell r="AQ1535">
            <v>0</v>
          </cell>
          <cell r="AR1535">
            <v>0</v>
          </cell>
          <cell r="AS1535">
            <v>0</v>
          </cell>
          <cell r="AT1535"/>
          <cell r="AU1535" t="str">
            <v>mazhar.hafeez@gmail.com</v>
          </cell>
          <cell r="AV1535"/>
          <cell r="AW1535" t="str">
            <v>03350567070</v>
          </cell>
          <cell r="AX1535" t="str">
            <v>-</v>
          </cell>
          <cell r="AY1535" t="e">
            <v>#N/A</v>
          </cell>
          <cell r="AZ1535" t="e">
            <v>#N/A</v>
          </cell>
          <cell r="BA1535">
            <v>1426</v>
          </cell>
        </row>
        <row r="1536">
          <cell r="B1536">
            <v>1826027441</v>
          </cell>
          <cell r="C1536" t="str">
            <v>MUHAMMAD ASLAM USMAN</v>
          </cell>
          <cell r="D1536" t="str">
            <v>USMAN ABDULLAH</v>
          </cell>
          <cell r="E1536" t="str">
            <v>H.NO # C-41, CUTCHI MEMON SOCIETY</v>
          </cell>
          <cell r="F1536"/>
          <cell r="G1536" t="str">
            <v>KARACHI</v>
          </cell>
          <cell r="H1536"/>
          <cell r="I1536"/>
          <cell r="J1536"/>
          <cell r="K1536">
            <v>1028</v>
          </cell>
          <cell r="L1536">
            <v>0</v>
          </cell>
          <cell r="M1536">
            <v>1028</v>
          </cell>
          <cell r="N1536">
            <v>1028</v>
          </cell>
          <cell r="O1536">
            <v>0</v>
          </cell>
          <cell r="P1536">
            <v>180</v>
          </cell>
          <cell r="Q1536">
            <v>848</v>
          </cell>
          <cell r="R1536" t="str">
            <v>PK43MUCB0105804010000127</v>
          </cell>
          <cell r="S1536" t="str">
            <v>MCB BANK LIMITED</v>
          </cell>
          <cell r="T1536" t="str">
            <v>ASIF ARCADE , BAHADURABAD KARACHI</v>
          </cell>
          <cell r="U1536" t="str">
            <v>MUHAMMAD ASLAM USMAN</v>
          </cell>
          <cell r="V1536" t="str">
            <v>4220112516915</v>
          </cell>
          <cell r="W1536"/>
          <cell r="X1536"/>
          <cell r="Y1536">
            <v>514</v>
          </cell>
          <cell r="Z1536">
            <v>514</v>
          </cell>
          <cell r="AA1536">
            <v>77</v>
          </cell>
          <cell r="AB1536" t="str">
            <v>Filler</v>
          </cell>
          <cell r="AC1536" t="str">
            <v>MARYAM USMAN</v>
          </cell>
          <cell r="AD1536" t="str">
            <v>4220104569888</v>
          </cell>
          <cell r="AE1536">
            <v>514</v>
          </cell>
          <cell r="AF1536">
            <v>514</v>
          </cell>
          <cell r="AG1536">
            <v>103</v>
          </cell>
          <cell r="AH1536" t="str">
            <v>Non Filler</v>
          </cell>
          <cell r="AI1536"/>
          <cell r="AJ1536"/>
          <cell r="AK1536">
            <v>0</v>
          </cell>
          <cell r="AL1536">
            <v>0</v>
          </cell>
          <cell r="AM1536">
            <v>0</v>
          </cell>
          <cell r="AN1536"/>
          <cell r="AO1536"/>
          <cell r="AP1536"/>
          <cell r="AQ1536">
            <v>0</v>
          </cell>
          <cell r="AR1536">
            <v>0</v>
          </cell>
          <cell r="AS1536">
            <v>0</v>
          </cell>
          <cell r="AT1536"/>
          <cell r="AU1536"/>
          <cell r="AV1536"/>
          <cell r="AW1536" t="str">
            <v>03072625655</v>
          </cell>
          <cell r="AX1536" t="str">
            <v>-</v>
          </cell>
          <cell r="AY1536" t="e">
            <v>#N/A</v>
          </cell>
          <cell r="AZ1536" t="e">
            <v>#N/A</v>
          </cell>
          <cell r="BA1536">
            <v>848</v>
          </cell>
        </row>
        <row r="1537">
          <cell r="B1537">
            <v>1826028878</v>
          </cell>
          <cell r="C1537" t="str">
            <v>DEBORAH JAMIL</v>
          </cell>
          <cell r="D1537" t="str">
            <v>HUSSAIN JAMIL</v>
          </cell>
          <cell r="E1537" t="str">
            <v>H.NO# 40, KHAYABAN-E-JANBAZ</v>
          </cell>
          <cell r="F1537" t="str">
            <v>PHASE# 5, DHA</v>
          </cell>
          <cell r="G1537" t="str">
            <v>KARACHI</v>
          </cell>
          <cell r="H1537"/>
          <cell r="I1537"/>
          <cell r="J1537"/>
          <cell r="K1537">
            <v>6205</v>
          </cell>
          <cell r="L1537">
            <v>0</v>
          </cell>
          <cell r="M1537">
            <v>6205</v>
          </cell>
          <cell r="N1537">
            <v>6205</v>
          </cell>
          <cell r="O1537">
            <v>0</v>
          </cell>
          <cell r="P1537">
            <v>931</v>
          </cell>
          <cell r="Q1537">
            <v>5274</v>
          </cell>
          <cell r="R1537" t="str">
            <v>PK78SCBL0000018815229201</v>
          </cell>
          <cell r="S1537" t="str">
            <v>STANDARD CHARTERED BANK (PAKISTAN) LTD.</v>
          </cell>
          <cell r="T1537" t="str">
            <v>WORLD TRADE CENTRE , CLIFTON KARACHI</v>
          </cell>
          <cell r="U1537" t="str">
            <v>DEBORAH JAMIL</v>
          </cell>
          <cell r="V1537" t="str">
            <v>4230133424448</v>
          </cell>
          <cell r="W1537"/>
          <cell r="X1537"/>
          <cell r="Y1537">
            <v>6205</v>
          </cell>
          <cell r="Z1537">
            <v>6205</v>
          </cell>
          <cell r="AA1537">
            <v>931</v>
          </cell>
          <cell r="AB1537" t="str">
            <v>Filler</v>
          </cell>
          <cell r="AC1537"/>
          <cell r="AD1537"/>
          <cell r="AE1537">
            <v>0</v>
          </cell>
          <cell r="AF1537">
            <v>0</v>
          </cell>
          <cell r="AG1537">
            <v>0</v>
          </cell>
          <cell r="AH1537"/>
          <cell r="AI1537"/>
          <cell r="AJ1537"/>
          <cell r="AK1537">
            <v>0</v>
          </cell>
          <cell r="AL1537">
            <v>0</v>
          </cell>
          <cell r="AM1537">
            <v>0</v>
          </cell>
          <cell r="AN1537"/>
          <cell r="AO1537"/>
          <cell r="AP1537"/>
          <cell r="AQ1537">
            <v>0</v>
          </cell>
          <cell r="AR1537">
            <v>0</v>
          </cell>
          <cell r="AS1537">
            <v>0</v>
          </cell>
          <cell r="AT1537"/>
          <cell r="AU1537" t="str">
            <v>hussain_j@ecopack.com.pk</v>
          </cell>
          <cell r="AV1537"/>
          <cell r="AW1537" t="str">
            <v>03008201951</v>
          </cell>
          <cell r="AX1537" t="str">
            <v>-</v>
          </cell>
          <cell r="AY1537" t="e">
            <v>#N/A</v>
          </cell>
          <cell r="AZ1537" t="e">
            <v>#N/A</v>
          </cell>
          <cell r="BA1537">
            <v>5274</v>
          </cell>
        </row>
        <row r="1538">
          <cell r="B1538">
            <v>1826031880</v>
          </cell>
          <cell r="C1538" t="str">
            <v>SEEMEEN AHMED</v>
          </cell>
          <cell r="D1538" t="str">
            <v>TASNEEM AHMED ALLAH WALA</v>
          </cell>
          <cell r="E1538" t="str">
            <v>H.NO# 5-B, EAST AVENUE, PHASE-1, DHA</v>
          </cell>
          <cell r="F1538"/>
          <cell r="G1538" t="str">
            <v>KARACHI</v>
          </cell>
          <cell r="H1538"/>
          <cell r="I1538"/>
          <cell r="J1538"/>
          <cell r="K1538">
            <v>1000</v>
          </cell>
          <cell r="L1538">
            <v>0</v>
          </cell>
          <cell r="M1538">
            <v>1000</v>
          </cell>
          <cell r="N1538">
            <v>1000</v>
          </cell>
          <cell r="O1538">
            <v>0</v>
          </cell>
          <cell r="P1538">
            <v>150</v>
          </cell>
          <cell r="Q1538">
            <v>850</v>
          </cell>
          <cell r="R1538" t="str">
            <v>PK47SCBL0000001009113001</v>
          </cell>
          <cell r="S1538" t="str">
            <v>STANDARD CHARTERED BANK (PAKISTAN) LTD.</v>
          </cell>
          <cell r="T1538" t="str">
            <v>PHASE# 02 , D.H.A. KARACHI</v>
          </cell>
          <cell r="U1538" t="str">
            <v>SEEMEEN AHMED</v>
          </cell>
          <cell r="V1538" t="str">
            <v>4220102712860</v>
          </cell>
          <cell r="W1538"/>
          <cell r="X1538"/>
          <cell r="Y1538">
            <v>1000</v>
          </cell>
          <cell r="Z1538">
            <v>1000</v>
          </cell>
          <cell r="AA1538">
            <v>150</v>
          </cell>
          <cell r="AB1538" t="str">
            <v>Filler</v>
          </cell>
          <cell r="AC1538"/>
          <cell r="AD1538"/>
          <cell r="AE1538">
            <v>0</v>
          </cell>
          <cell r="AF1538">
            <v>0</v>
          </cell>
          <cell r="AG1538">
            <v>0</v>
          </cell>
          <cell r="AH1538"/>
          <cell r="AI1538"/>
          <cell r="AJ1538"/>
          <cell r="AK1538">
            <v>0</v>
          </cell>
          <cell r="AL1538">
            <v>0</v>
          </cell>
          <cell r="AM1538">
            <v>0</v>
          </cell>
          <cell r="AN1538"/>
          <cell r="AO1538"/>
          <cell r="AP1538"/>
          <cell r="AQ1538">
            <v>0</v>
          </cell>
          <cell r="AR1538">
            <v>0</v>
          </cell>
          <cell r="AS1538">
            <v>0</v>
          </cell>
          <cell r="AT1538"/>
          <cell r="AU1538" t="str">
            <v>tasneem@morgan.com.pk</v>
          </cell>
          <cell r="AV1538"/>
          <cell r="AW1538" t="str">
            <v>03212012421</v>
          </cell>
          <cell r="AX1538" t="str">
            <v>-</v>
          </cell>
          <cell r="AY1538" t="e">
            <v>#N/A</v>
          </cell>
          <cell r="AZ1538" t="e">
            <v>#N/A</v>
          </cell>
          <cell r="BA1538">
            <v>850</v>
          </cell>
        </row>
        <row r="1539">
          <cell r="B1539">
            <v>1826034454</v>
          </cell>
          <cell r="C1539" t="str">
            <v>MUHAMMAD NAYIER ARFEEN /</v>
          </cell>
          <cell r="D1539" t="str">
            <v>MUHAMMAD ABRAR UL HAQUE</v>
          </cell>
          <cell r="E1539" t="str">
            <v>H.NO# R-85, SECTOR# 11-C-2</v>
          </cell>
          <cell r="F1539" t="str">
            <v>SIR SYED TOWN, NORTH KARACHI,</v>
          </cell>
          <cell r="G1539" t="str">
            <v>KARACHI</v>
          </cell>
          <cell r="H1539"/>
          <cell r="I1539"/>
          <cell r="J1539"/>
          <cell r="K1539">
            <v>1295</v>
          </cell>
          <cell r="L1539">
            <v>0</v>
          </cell>
          <cell r="M1539">
            <v>1295</v>
          </cell>
          <cell r="N1539">
            <v>1295</v>
          </cell>
          <cell r="O1539">
            <v>0</v>
          </cell>
          <cell r="P1539">
            <v>259</v>
          </cell>
          <cell r="Q1539">
            <v>1036</v>
          </cell>
          <cell r="R1539" t="str">
            <v>0110-5020-1004-7329</v>
          </cell>
          <cell r="S1539" t="str">
            <v>MCB BANK LIMITED</v>
          </cell>
          <cell r="T1539" t="str">
            <v>UNI TOWER, I. I. CHUNDRIGAR ROAD KARACHI</v>
          </cell>
          <cell r="U1539" t="str">
            <v>MUHAMMAD NAYIER ARFEEN /</v>
          </cell>
          <cell r="V1539" t="str">
            <v>4210195970707</v>
          </cell>
          <cell r="W1539"/>
          <cell r="X1539"/>
          <cell r="Y1539">
            <v>648</v>
          </cell>
          <cell r="Z1539">
            <v>648</v>
          </cell>
          <cell r="AA1539">
            <v>130</v>
          </cell>
          <cell r="AB1539" t="str">
            <v>Non Filler</v>
          </cell>
          <cell r="AC1539" t="str">
            <v>SHAHLA NAYIER</v>
          </cell>
          <cell r="AD1539" t="str">
            <v>4210130192350</v>
          </cell>
          <cell r="AE1539">
            <v>647</v>
          </cell>
          <cell r="AF1539">
            <v>647</v>
          </cell>
          <cell r="AG1539">
            <v>129</v>
          </cell>
          <cell r="AH1539" t="str">
            <v>Non Filler</v>
          </cell>
          <cell r="AI1539"/>
          <cell r="AJ1539"/>
          <cell r="AK1539">
            <v>0</v>
          </cell>
          <cell r="AL1539">
            <v>0</v>
          </cell>
          <cell r="AM1539">
            <v>0</v>
          </cell>
          <cell r="AN1539"/>
          <cell r="AO1539"/>
          <cell r="AP1539"/>
          <cell r="AQ1539">
            <v>0</v>
          </cell>
          <cell r="AR1539">
            <v>0</v>
          </cell>
          <cell r="AS1539">
            <v>0</v>
          </cell>
          <cell r="AT1539"/>
          <cell r="AU1539" t="str">
            <v>nayierarfeen@yahoo.com</v>
          </cell>
          <cell r="AV1539"/>
          <cell r="AW1539" t="str">
            <v>03062007442</v>
          </cell>
          <cell r="AX1539" t="str">
            <v>Proper account # required</v>
          </cell>
          <cell r="AY1539" t="e">
            <v>#N/A</v>
          </cell>
          <cell r="AZ1539" t="e">
            <v>#N/A</v>
          </cell>
          <cell r="BA1539">
            <v>0</v>
          </cell>
        </row>
        <row r="1540">
          <cell r="B1540">
            <v>1826035121</v>
          </cell>
          <cell r="C1540" t="str">
            <v>FAHIM AHMED KHAN LODHI</v>
          </cell>
          <cell r="D1540" t="str">
            <v>NISAR AHMED KHAN LODHI</v>
          </cell>
          <cell r="E1540" t="str">
            <v>H.NO# 1849, MOHALLAH JANDI, HAVELI LAKHA</v>
          </cell>
          <cell r="F1540" t="str">
            <v>WASA WE WALA, TOWN COMMITTEE DIPALPUR,</v>
          </cell>
          <cell r="G1540" t="str">
            <v>DIPALPUR</v>
          </cell>
          <cell r="K1540">
            <v>1023</v>
          </cell>
          <cell r="L1540">
            <v>0</v>
          </cell>
          <cell r="M1540">
            <v>1023</v>
          </cell>
          <cell r="N1540">
            <v>1023</v>
          </cell>
          <cell r="O1540">
            <v>0</v>
          </cell>
          <cell r="P1540">
            <v>205</v>
          </cell>
          <cell r="Q1540">
            <v>818</v>
          </cell>
          <cell r="R1540" t="str">
            <v>PK30BPUN2890480052150005</v>
          </cell>
          <cell r="S1540" t="str">
            <v>THE BANK OF PUNJAB</v>
          </cell>
          <cell r="T1540" t="str">
            <v>(HAVELI LAKHA) PAKPATAN ROAD DIPALPUR</v>
          </cell>
          <cell r="U1540" t="str">
            <v>FAHIM AHMED KHAN LODHI</v>
          </cell>
          <cell r="V1540" t="str">
            <v>3530118809479</v>
          </cell>
          <cell r="Y1540">
            <v>1023</v>
          </cell>
          <cell r="Z1540">
            <v>1023</v>
          </cell>
          <cell r="AA1540">
            <v>205</v>
          </cell>
          <cell r="AB1540" t="str">
            <v>Non Filler</v>
          </cell>
          <cell r="AE1540">
            <v>0</v>
          </cell>
          <cell r="AF1540">
            <v>0</v>
          </cell>
          <cell r="AG1540">
            <v>0</v>
          </cell>
          <cell r="AK1540">
            <v>0</v>
          </cell>
          <cell r="AL1540">
            <v>0</v>
          </cell>
          <cell r="AM1540">
            <v>0</v>
          </cell>
          <cell r="AQ1540">
            <v>0</v>
          </cell>
          <cell r="AR1540">
            <v>0</v>
          </cell>
          <cell r="AS1540">
            <v>0</v>
          </cell>
          <cell r="AU1540" t="str">
            <v>faheem.ahmad.khan471@gmail.com</v>
          </cell>
          <cell r="AW1540" t="str">
            <v>03324132471</v>
          </cell>
          <cell r="AX1540" t="str">
            <v>-</v>
          </cell>
          <cell r="AY1540" t="e">
            <v>#N/A</v>
          </cell>
          <cell r="AZ1540" t="e">
            <v>#N/A</v>
          </cell>
          <cell r="BA1540">
            <v>818</v>
          </cell>
        </row>
        <row r="1541">
          <cell r="B1541">
            <v>1826044867</v>
          </cell>
          <cell r="C1541" t="str">
            <v>ALI JAMIL</v>
          </cell>
          <cell r="D1541" t="str">
            <v>KHALID JAMIL</v>
          </cell>
          <cell r="E1541" t="str">
            <v>H.NO#14-A, 2ND WEST STREET, PHASE-1, DHA</v>
          </cell>
          <cell r="F1541"/>
          <cell r="G1541" t="str">
            <v>KARACHI</v>
          </cell>
          <cell r="H1541"/>
          <cell r="I1541"/>
          <cell r="J1541"/>
          <cell r="K1541">
            <v>22275</v>
          </cell>
          <cell r="L1541">
            <v>0</v>
          </cell>
          <cell r="M1541">
            <v>22275</v>
          </cell>
          <cell r="N1541">
            <v>22275</v>
          </cell>
          <cell r="O1541">
            <v>0</v>
          </cell>
          <cell r="P1541">
            <v>3341</v>
          </cell>
          <cell r="Q1541">
            <v>18934</v>
          </cell>
          <cell r="R1541" t="str">
            <v>PK90ASCM0000150100579620</v>
          </cell>
          <cell r="S1541" t="str">
            <v>ASKARI BANK LIMITED</v>
          </cell>
          <cell r="T1541" t="str">
            <v>PLOT-BC-1,BLOCK-09,CLIFTON KARACHI</v>
          </cell>
          <cell r="U1541" t="str">
            <v>ALI JAMIL</v>
          </cell>
          <cell r="V1541" t="str">
            <v>4230134329153</v>
          </cell>
          <cell r="W1541"/>
          <cell r="X1541"/>
          <cell r="Y1541">
            <v>22275</v>
          </cell>
          <cell r="Z1541">
            <v>22275</v>
          </cell>
          <cell r="AA1541">
            <v>3341</v>
          </cell>
          <cell r="AB1541" t="str">
            <v>Filler</v>
          </cell>
          <cell r="AC1541"/>
          <cell r="AD1541"/>
          <cell r="AE1541">
            <v>0</v>
          </cell>
          <cell r="AF1541">
            <v>0</v>
          </cell>
          <cell r="AG1541">
            <v>0</v>
          </cell>
          <cell r="AH1541"/>
          <cell r="AI1541"/>
          <cell r="AJ1541"/>
          <cell r="AK1541">
            <v>0</v>
          </cell>
          <cell r="AL1541">
            <v>0</v>
          </cell>
          <cell r="AM1541">
            <v>0</v>
          </cell>
          <cell r="AN1541"/>
          <cell r="AO1541"/>
          <cell r="AP1541"/>
          <cell r="AQ1541">
            <v>0</v>
          </cell>
          <cell r="AR1541">
            <v>0</v>
          </cell>
          <cell r="AS1541">
            <v>0</v>
          </cell>
          <cell r="AT1541"/>
          <cell r="AU1541" t="str">
            <v>ali.jamil@gmail.com</v>
          </cell>
          <cell r="AV1541"/>
          <cell r="AW1541" t="str">
            <v>03462669300</v>
          </cell>
          <cell r="AX1541" t="str">
            <v>-</v>
          </cell>
          <cell r="AY1541" t="e">
            <v>#N/A</v>
          </cell>
          <cell r="AZ1541" t="e">
            <v>#N/A</v>
          </cell>
          <cell r="BA1541">
            <v>18934</v>
          </cell>
        </row>
        <row r="1542">
          <cell r="B1542">
            <v>1826048512</v>
          </cell>
          <cell r="C1542" t="str">
            <v>ABDUL MATEEN</v>
          </cell>
          <cell r="D1542" t="str">
            <v>ABDUL QAYUM</v>
          </cell>
          <cell r="E1542" t="str">
            <v>A-16 , AMIR HOUSE 8/23 , CIVIL LINE</v>
          </cell>
          <cell r="F1542" t="str">
            <v>FATIMA JINNAH ROAD</v>
          </cell>
          <cell r="G1542" t="str">
            <v>KARACHI</v>
          </cell>
          <cell r="K1542">
            <v>1</v>
          </cell>
          <cell r="L1542">
            <v>0</v>
          </cell>
          <cell r="M1542">
            <v>1</v>
          </cell>
          <cell r="N1542">
            <v>1</v>
          </cell>
          <cell r="O1542">
            <v>0</v>
          </cell>
          <cell r="P1542">
            <v>0</v>
          </cell>
          <cell r="Q1542">
            <v>1</v>
          </cell>
          <cell r="R1542" t="str">
            <v>PK67FAYS0001182085496001</v>
          </cell>
          <cell r="S1542" t="str">
            <v>FAYSAL BANK LIMITED</v>
          </cell>
          <cell r="T1542" t="str">
            <v>QUALITY HEIGHTS,CLIFTON KARACHI</v>
          </cell>
          <cell r="U1542" t="str">
            <v>ABDUL MATEEN</v>
          </cell>
          <cell r="V1542" t="str">
            <v>4230107956441</v>
          </cell>
          <cell r="Y1542">
            <v>1</v>
          </cell>
          <cell r="Z1542">
            <v>1</v>
          </cell>
          <cell r="AA1542">
            <v>0</v>
          </cell>
          <cell r="AB1542" t="str">
            <v>Filler</v>
          </cell>
          <cell r="AC1542" t="str">
            <v>BUSHRA KAUSAR</v>
          </cell>
          <cell r="AD1542" t="str">
            <v>6110126169580</v>
          </cell>
          <cell r="AE1542">
            <v>0</v>
          </cell>
          <cell r="AF1542">
            <v>0</v>
          </cell>
          <cell r="AG1542">
            <v>0</v>
          </cell>
          <cell r="AH1542" t="str">
            <v>Non Filler</v>
          </cell>
          <cell r="AK1542">
            <v>0</v>
          </cell>
          <cell r="AL1542">
            <v>0</v>
          </cell>
          <cell r="AM1542">
            <v>0</v>
          </cell>
          <cell r="AQ1542">
            <v>0</v>
          </cell>
          <cell r="AR1542">
            <v>0</v>
          </cell>
          <cell r="AS1542">
            <v>0</v>
          </cell>
          <cell r="AU1542" t="str">
            <v>abdulmateen0@yahoo.com</v>
          </cell>
          <cell r="AW1542" t="str">
            <v>03325840961</v>
          </cell>
          <cell r="AX1542" t="str">
            <v>-</v>
          </cell>
          <cell r="AY1542" t="e">
            <v>#N/A</v>
          </cell>
          <cell r="AZ1542" t="e">
            <v>#N/A</v>
          </cell>
          <cell r="BA1542">
            <v>1</v>
          </cell>
        </row>
        <row r="1543">
          <cell r="B1543">
            <v>1826053991</v>
          </cell>
          <cell r="C1543" t="str">
            <v>REHANA ASLAM /</v>
          </cell>
          <cell r="D1543" t="str">
            <v>MUHAMMAD ASLAM USMAN</v>
          </cell>
          <cell r="E1543" t="str">
            <v>H.NO# C-41, CUTCHI MEMON SOCIETY</v>
          </cell>
          <cell r="F1543" t="str">
            <v>BAHADURABAD</v>
          </cell>
          <cell r="G1543" t="str">
            <v>KARACHI</v>
          </cell>
          <cell r="H1543"/>
          <cell r="I1543"/>
          <cell r="J1543"/>
          <cell r="K1543">
            <v>2079</v>
          </cell>
          <cell r="L1543">
            <v>0</v>
          </cell>
          <cell r="M1543">
            <v>2079</v>
          </cell>
          <cell r="N1543">
            <v>2079</v>
          </cell>
          <cell r="O1543">
            <v>0</v>
          </cell>
          <cell r="P1543">
            <v>312</v>
          </cell>
          <cell r="Q1543">
            <v>1767</v>
          </cell>
          <cell r="R1543" t="str">
            <v>PK79HABB0005267900216303</v>
          </cell>
          <cell r="S1543" t="str">
            <v>HABIB BANK LIMITED</v>
          </cell>
          <cell r="T1543" t="str">
            <v>MARIUM COMPLEX , BAHADURABAD, KARACHI</v>
          </cell>
          <cell r="U1543" t="str">
            <v>REHANA ASLAM /</v>
          </cell>
          <cell r="V1543" t="str">
            <v>4220191600608</v>
          </cell>
          <cell r="W1543"/>
          <cell r="X1543"/>
          <cell r="Y1543">
            <v>1040</v>
          </cell>
          <cell r="Z1543">
            <v>1040</v>
          </cell>
          <cell r="AA1543">
            <v>156</v>
          </cell>
          <cell r="AB1543" t="str">
            <v>Filler</v>
          </cell>
          <cell r="AC1543" t="str">
            <v>MUHAMMAD ASLAM USMAN</v>
          </cell>
          <cell r="AD1543" t="str">
            <v>4220112516915</v>
          </cell>
          <cell r="AE1543">
            <v>1039</v>
          </cell>
          <cell r="AF1543">
            <v>1039</v>
          </cell>
          <cell r="AG1543">
            <v>156</v>
          </cell>
          <cell r="AH1543" t="str">
            <v>Filler</v>
          </cell>
          <cell r="AI1543"/>
          <cell r="AJ1543"/>
          <cell r="AK1543">
            <v>0</v>
          </cell>
          <cell r="AL1543">
            <v>0</v>
          </cell>
          <cell r="AM1543">
            <v>0</v>
          </cell>
          <cell r="AN1543"/>
          <cell r="AO1543"/>
          <cell r="AP1543"/>
          <cell r="AQ1543">
            <v>0</v>
          </cell>
          <cell r="AR1543">
            <v>0</v>
          </cell>
          <cell r="AS1543">
            <v>0</v>
          </cell>
          <cell r="AT1543"/>
          <cell r="AU1543" t="str">
            <v>rehanaaslam52@gmail.com</v>
          </cell>
          <cell r="AV1543"/>
          <cell r="AW1543" t="str">
            <v>03333128787</v>
          </cell>
          <cell r="AX1543" t="str">
            <v>-</v>
          </cell>
          <cell r="AY1543" t="e">
            <v>#N/A</v>
          </cell>
          <cell r="AZ1543" t="e">
            <v>#N/A</v>
          </cell>
          <cell r="BA1543">
            <v>1767</v>
          </cell>
        </row>
        <row r="1544">
          <cell r="B1544">
            <v>1826064022</v>
          </cell>
          <cell r="C1544" t="str">
            <v>MAHMUDA SHAH JAHAN /</v>
          </cell>
          <cell r="D1544" t="str">
            <v>SHAH JAHAN</v>
          </cell>
          <cell r="E1544" t="str">
            <v>H.NO# D-147, BLOCK# 4, KDA SCHEME-5</v>
          </cell>
          <cell r="F1544" t="str">
            <v>CLIFTON</v>
          </cell>
          <cell r="G1544" t="str">
            <v>KARACHI</v>
          </cell>
          <cell r="H1544"/>
          <cell r="I1544"/>
          <cell r="J1544"/>
          <cell r="K1544">
            <v>9073</v>
          </cell>
          <cell r="L1544">
            <v>0</v>
          </cell>
          <cell r="M1544">
            <v>9073</v>
          </cell>
          <cell r="N1544">
            <v>9073</v>
          </cell>
          <cell r="O1544">
            <v>0</v>
          </cell>
          <cell r="P1544">
            <v>1588</v>
          </cell>
          <cell r="Q1544">
            <v>7485</v>
          </cell>
          <cell r="R1544" t="str">
            <v>PK61BAHL1045007700251001</v>
          </cell>
          <cell r="S1544" t="str">
            <v>BANK AL HABIB LIMITED</v>
          </cell>
          <cell r="T1544" t="str">
            <v>BILAWAL CHOWK, CLIFTON KARACHI</v>
          </cell>
          <cell r="U1544" t="str">
            <v>MAHMUDA SHAH JAHAN /</v>
          </cell>
          <cell r="V1544" t="str">
            <v>4230171663306</v>
          </cell>
          <cell r="W1544"/>
          <cell r="X1544"/>
          <cell r="Y1544">
            <v>4537</v>
          </cell>
          <cell r="Z1544">
            <v>4537</v>
          </cell>
          <cell r="AA1544">
            <v>681</v>
          </cell>
          <cell r="AB1544" t="str">
            <v>Filler</v>
          </cell>
          <cell r="AC1544" t="str">
            <v>ADIL SHAH JAHAN</v>
          </cell>
          <cell r="AD1544" t="str">
            <v>4230178597747</v>
          </cell>
          <cell r="AE1544">
            <v>4536</v>
          </cell>
          <cell r="AF1544">
            <v>4536</v>
          </cell>
          <cell r="AG1544">
            <v>907</v>
          </cell>
          <cell r="AH1544" t="str">
            <v>Non Filler</v>
          </cell>
          <cell r="AI1544"/>
          <cell r="AJ1544"/>
          <cell r="AK1544">
            <v>0</v>
          </cell>
          <cell r="AL1544">
            <v>0</v>
          </cell>
          <cell r="AM1544">
            <v>0</v>
          </cell>
          <cell r="AN1544"/>
          <cell r="AO1544"/>
          <cell r="AP1544"/>
          <cell r="AQ1544">
            <v>0</v>
          </cell>
          <cell r="AR1544">
            <v>0</v>
          </cell>
          <cell r="AS1544">
            <v>0</v>
          </cell>
          <cell r="AT1544"/>
          <cell r="AU1544" t="str">
            <v>adilsj@gmail.com</v>
          </cell>
          <cell r="AV1544"/>
          <cell r="AW1544"/>
          <cell r="AX1544" t="str">
            <v>-</v>
          </cell>
          <cell r="AY1544" t="e">
            <v>#N/A</v>
          </cell>
          <cell r="AZ1544" t="e">
            <v>#N/A</v>
          </cell>
          <cell r="BA1544">
            <v>7485</v>
          </cell>
        </row>
        <row r="1545">
          <cell r="B1545">
            <v>1826074559</v>
          </cell>
          <cell r="C1545" t="str">
            <v>SHAHID JAMIL</v>
          </cell>
          <cell r="D1545" t="str">
            <v>KHALID JAMIL</v>
          </cell>
          <cell r="E1545" t="str">
            <v>HOUSE# 40, KHAYABAN-E-JANBAZ</v>
          </cell>
          <cell r="F1545" t="str">
            <v>PHASE# 5, DHA,</v>
          </cell>
          <cell r="G1545" t="str">
            <v>KARACHI</v>
          </cell>
          <cell r="K1545">
            <v>33325</v>
          </cell>
          <cell r="L1545">
            <v>0</v>
          </cell>
          <cell r="M1545">
            <v>33325</v>
          </cell>
          <cell r="N1545">
            <v>33325</v>
          </cell>
          <cell r="O1545">
            <v>0</v>
          </cell>
          <cell r="P1545">
            <v>4999</v>
          </cell>
          <cell r="Q1545">
            <v>28326</v>
          </cell>
          <cell r="R1545" t="str">
            <v>PK77ASCM0000150100002316</v>
          </cell>
          <cell r="S1545" t="str">
            <v>ASKARI BANK LIMITED</v>
          </cell>
          <cell r="T1545" t="str">
            <v>PLOT-BC-1,BLOCK-09,CLIFTON KARACHI</v>
          </cell>
          <cell r="U1545" t="str">
            <v>SHAHID JAMIL</v>
          </cell>
          <cell r="V1545" t="str">
            <v>9140001577777</v>
          </cell>
          <cell r="Y1545">
            <v>33325</v>
          </cell>
          <cell r="Z1545">
            <v>33325</v>
          </cell>
          <cell r="AA1545">
            <v>4999</v>
          </cell>
          <cell r="AB1545" t="str">
            <v>Filler</v>
          </cell>
          <cell r="AE1545">
            <v>0</v>
          </cell>
          <cell r="AF1545">
            <v>0</v>
          </cell>
          <cell r="AG1545">
            <v>0</v>
          </cell>
          <cell r="AK1545">
            <v>0</v>
          </cell>
          <cell r="AL1545">
            <v>0</v>
          </cell>
          <cell r="AM1545">
            <v>0</v>
          </cell>
          <cell r="AQ1545">
            <v>0</v>
          </cell>
          <cell r="AR1545">
            <v>0</v>
          </cell>
          <cell r="AS1545">
            <v>0</v>
          </cell>
          <cell r="AU1545" t="str">
            <v>hussain_j@ecopack.com.pk</v>
          </cell>
          <cell r="AW1545" t="str">
            <v>03008201951</v>
          </cell>
          <cell r="AX1545" t="str">
            <v>-</v>
          </cell>
          <cell r="AY1545" t="e">
            <v>#N/A</v>
          </cell>
          <cell r="AZ1545" t="e">
            <v>#N/A</v>
          </cell>
          <cell r="BA1545">
            <v>28326</v>
          </cell>
        </row>
        <row r="1546">
          <cell r="B1546">
            <v>1826077032</v>
          </cell>
          <cell r="C1546" t="str">
            <v>REHAN JAMIL</v>
          </cell>
          <cell r="D1546" t="str">
            <v>HUSSAIN JAMIL</v>
          </cell>
          <cell r="E1546" t="str">
            <v>40, KHAYBAN-E-JANBAZ</v>
          </cell>
          <cell r="F1546" t="str">
            <v>PHASE# 5, DHA,</v>
          </cell>
          <cell r="G1546" t="str">
            <v>KARACHI</v>
          </cell>
          <cell r="H1546"/>
          <cell r="I1546"/>
          <cell r="J1546"/>
          <cell r="K1546">
            <v>727095</v>
          </cell>
          <cell r="L1546">
            <v>0</v>
          </cell>
          <cell r="M1546">
            <v>727095</v>
          </cell>
          <cell r="N1546">
            <v>727095</v>
          </cell>
          <cell r="O1546">
            <v>0</v>
          </cell>
          <cell r="P1546">
            <v>109064</v>
          </cell>
          <cell r="Q1546">
            <v>618031</v>
          </cell>
          <cell r="R1546" t="str">
            <v>PK46SCBL0000001146455901</v>
          </cell>
          <cell r="S1546" t="str">
            <v>STANDARD CHARTERED BANK (PAKISTAN) LTD.</v>
          </cell>
          <cell r="T1546" t="str">
            <v>F-7 MARKAZ ISLAMABAD</v>
          </cell>
          <cell r="U1546" t="str">
            <v>REHAN JAMIL</v>
          </cell>
          <cell r="V1546" t="str">
            <v>4230130133699</v>
          </cell>
          <cell r="W1546"/>
          <cell r="X1546"/>
          <cell r="Y1546">
            <v>727095</v>
          </cell>
          <cell r="Z1546">
            <v>727095</v>
          </cell>
          <cell r="AA1546">
            <v>109064</v>
          </cell>
          <cell r="AB1546" t="str">
            <v>Filler</v>
          </cell>
          <cell r="AC1546"/>
          <cell r="AD1546"/>
          <cell r="AE1546">
            <v>0</v>
          </cell>
          <cell r="AF1546">
            <v>0</v>
          </cell>
          <cell r="AG1546">
            <v>0</v>
          </cell>
          <cell r="AH1546"/>
          <cell r="AI1546"/>
          <cell r="AJ1546"/>
          <cell r="AK1546">
            <v>0</v>
          </cell>
          <cell r="AL1546">
            <v>0</v>
          </cell>
          <cell r="AM1546">
            <v>0</v>
          </cell>
          <cell r="AN1546"/>
          <cell r="AO1546"/>
          <cell r="AP1546"/>
          <cell r="AQ1546">
            <v>0</v>
          </cell>
          <cell r="AR1546">
            <v>0</v>
          </cell>
          <cell r="AS1546">
            <v>0</v>
          </cell>
          <cell r="AT1546"/>
          <cell r="AU1546" t="str">
            <v>hussain_j@ecopak.com.pk</v>
          </cell>
          <cell r="AV1546"/>
          <cell r="AW1546" t="str">
            <v>03008201951</v>
          </cell>
          <cell r="AX1546" t="str">
            <v>-</v>
          </cell>
          <cell r="AY1546" t="e">
            <v>#N/A</v>
          </cell>
          <cell r="AZ1546" t="e">
            <v>#N/A</v>
          </cell>
          <cell r="BA1546">
            <v>618031</v>
          </cell>
        </row>
        <row r="1547">
          <cell r="B1547">
            <v>1826078816</v>
          </cell>
          <cell r="C1547" t="str">
            <v>USMAN FAROOQ</v>
          </cell>
          <cell r="D1547" t="str">
            <v>FAROOQ NASEER SHEIKH</v>
          </cell>
          <cell r="E1547" t="str">
            <v>PLAZA 1-B , STREET# 57 , G-9/4 ,</v>
          </cell>
          <cell r="F1547" t="str">
            <v>KHAWAJA MARKET ,</v>
          </cell>
          <cell r="G1547" t="str">
            <v>ISLAMABAD</v>
          </cell>
          <cell r="H1547"/>
          <cell r="I1547"/>
          <cell r="J1547"/>
          <cell r="K1547">
            <v>500</v>
          </cell>
          <cell r="L1547">
            <v>0</v>
          </cell>
          <cell r="M1547">
            <v>500</v>
          </cell>
          <cell r="N1547">
            <v>500</v>
          </cell>
          <cell r="O1547">
            <v>0</v>
          </cell>
          <cell r="P1547">
            <v>75</v>
          </cell>
          <cell r="Q1547">
            <v>425</v>
          </cell>
          <cell r="R1547" t="str">
            <v>PK31FAYS3044301000001405</v>
          </cell>
          <cell r="S1547" t="str">
            <v>FAYSAL BANK LIMITED</v>
          </cell>
          <cell r="T1547" t="str">
            <v>AABPARA MARKET, IBB AABPARA MARKET ISLAMABAD</v>
          </cell>
          <cell r="U1547" t="str">
            <v>USMAN FAROOQ</v>
          </cell>
          <cell r="V1547" t="str">
            <v>3740515161215</v>
          </cell>
          <cell r="W1547"/>
          <cell r="X1547"/>
          <cell r="Y1547">
            <v>500</v>
          </cell>
          <cell r="Z1547">
            <v>500</v>
          </cell>
          <cell r="AA1547">
            <v>75</v>
          </cell>
          <cell r="AB1547" t="str">
            <v>Filler</v>
          </cell>
          <cell r="AC1547"/>
          <cell r="AD1547"/>
          <cell r="AE1547">
            <v>0</v>
          </cell>
          <cell r="AF1547">
            <v>0</v>
          </cell>
          <cell r="AG1547">
            <v>0</v>
          </cell>
          <cell r="AH1547"/>
          <cell r="AI1547"/>
          <cell r="AJ1547"/>
          <cell r="AK1547">
            <v>0</v>
          </cell>
          <cell r="AL1547">
            <v>0</v>
          </cell>
          <cell r="AM1547">
            <v>0</v>
          </cell>
          <cell r="AN1547"/>
          <cell r="AO1547"/>
          <cell r="AP1547"/>
          <cell r="AQ1547">
            <v>0</v>
          </cell>
          <cell r="AR1547">
            <v>0</v>
          </cell>
          <cell r="AS1547">
            <v>0</v>
          </cell>
          <cell r="AT1547"/>
          <cell r="AU1547" t="str">
            <v>usmanfarooq83@gmail.com</v>
          </cell>
          <cell r="AV1547"/>
          <cell r="AW1547" t="str">
            <v>03215323660</v>
          </cell>
          <cell r="AX1547" t="str">
            <v>-</v>
          </cell>
          <cell r="AY1547" t="e">
            <v>#N/A</v>
          </cell>
          <cell r="AZ1547" t="e">
            <v>#N/A</v>
          </cell>
          <cell r="BA1547">
            <v>425</v>
          </cell>
        </row>
        <row r="1548">
          <cell r="B1548">
            <v>1826078964</v>
          </cell>
          <cell r="C1548" t="str">
            <v>NASEER AHMAD NASIR</v>
          </cell>
          <cell r="D1548" t="str">
            <v>ABDUL AZIZ</v>
          </cell>
          <cell r="E1548" t="str">
            <v>MOHALLAH GUIO SHALA</v>
          </cell>
          <cell r="F1548" t="str">
            <v>NEAR TABLEEGI MARKAZ</v>
          </cell>
          <cell r="G1548" t="str">
            <v>ARIFWALA</v>
          </cell>
          <cell r="H1548"/>
          <cell r="I1548"/>
          <cell r="J1548"/>
          <cell r="K1548">
            <v>500</v>
          </cell>
          <cell r="L1548">
            <v>500</v>
          </cell>
          <cell r="M1548">
            <v>0</v>
          </cell>
          <cell r="N1548">
            <v>500</v>
          </cell>
          <cell r="O1548">
            <v>125</v>
          </cell>
          <cell r="P1548">
            <v>75</v>
          </cell>
          <cell r="Q1548">
            <v>300</v>
          </cell>
          <cell r="R1548" t="str">
            <v>PK94HABB0001940031951201</v>
          </cell>
          <cell r="S1548" t="str">
            <v>HABIB BANK LIMITED</v>
          </cell>
          <cell r="T1548" t="str">
            <v>JINNAH CHOWK ARIFWALA</v>
          </cell>
          <cell r="U1548" t="str">
            <v>NASEER AHMAD NASIR</v>
          </cell>
          <cell r="V1548" t="str">
            <v>3640108972789</v>
          </cell>
          <cell r="W1548"/>
          <cell r="X1548"/>
          <cell r="Y1548">
            <v>500</v>
          </cell>
          <cell r="Z1548">
            <v>500</v>
          </cell>
          <cell r="AA1548">
            <v>75</v>
          </cell>
          <cell r="AB1548" t="str">
            <v>Filler</v>
          </cell>
          <cell r="AC1548"/>
          <cell r="AD1548"/>
          <cell r="AE1548">
            <v>0</v>
          </cell>
          <cell r="AF1548">
            <v>0</v>
          </cell>
          <cell r="AG1548">
            <v>0</v>
          </cell>
          <cell r="AH1548"/>
          <cell r="AI1548"/>
          <cell r="AJ1548"/>
          <cell r="AK1548">
            <v>0</v>
          </cell>
          <cell r="AL1548">
            <v>0</v>
          </cell>
          <cell r="AM1548">
            <v>0</v>
          </cell>
          <cell r="AN1548"/>
          <cell r="AO1548"/>
          <cell r="AP1548"/>
          <cell r="AQ1548">
            <v>0</v>
          </cell>
          <cell r="AR1548">
            <v>0</v>
          </cell>
          <cell r="AS1548">
            <v>0</v>
          </cell>
          <cell r="AT1548"/>
          <cell r="AU1548" t="str">
            <v>naseer.opal@gmail.com</v>
          </cell>
          <cell r="AV1548"/>
          <cell r="AW1548" t="str">
            <v>03336954842</v>
          </cell>
          <cell r="AX1548" t="str">
            <v>-</v>
          </cell>
          <cell r="AY1548" t="e">
            <v>#N/A</v>
          </cell>
          <cell r="AZ1548" t="e">
            <v>#N/A</v>
          </cell>
          <cell r="BA1548">
            <v>300</v>
          </cell>
        </row>
        <row r="1549">
          <cell r="B1549">
            <v>1826084921</v>
          </cell>
          <cell r="C1549" t="str">
            <v>MUHAMMAD SADIQ FAROOQI /</v>
          </cell>
          <cell r="D1549" t="str">
            <v>MUHAMMAD MUSHTAQ FAROOQI</v>
          </cell>
          <cell r="E1549" t="str">
            <v>HOUSE# B-137 , BLOCK#15</v>
          </cell>
          <cell r="F1549" t="str">
            <v>NEAR EXPO CENTRE</v>
          </cell>
          <cell r="G1549" t="str">
            <v>GULSHAN-E-IQBAL , KARACHI</v>
          </cell>
          <cell r="H1549"/>
          <cell r="I1549"/>
          <cell r="J1549"/>
          <cell r="K1549">
            <v>1785</v>
          </cell>
          <cell r="L1549">
            <v>0</v>
          </cell>
          <cell r="M1549">
            <v>1785</v>
          </cell>
          <cell r="N1549">
            <v>1785</v>
          </cell>
          <cell r="O1549">
            <v>0</v>
          </cell>
          <cell r="P1549">
            <v>357</v>
          </cell>
          <cell r="Q1549">
            <v>1428</v>
          </cell>
          <cell r="R1549" t="str">
            <v>PK03DUIB0000000194405001</v>
          </cell>
          <cell r="S1549" t="str">
            <v>DUBAI ISLAMIC BANK PAKISTAN LIMITED</v>
          </cell>
          <cell r="T1549" t="str">
            <v>SAFOORA GOTH,GULISTAN-E-JUHAR KARACHI</v>
          </cell>
          <cell r="U1549" t="str">
            <v>MUHAMMAD SADIQ FAROOQI /</v>
          </cell>
          <cell r="V1549" t="str">
            <v>4200003905857</v>
          </cell>
          <cell r="W1549"/>
          <cell r="X1549"/>
          <cell r="Y1549">
            <v>893</v>
          </cell>
          <cell r="Z1549">
            <v>893</v>
          </cell>
          <cell r="AA1549">
            <v>179</v>
          </cell>
          <cell r="AB1549" t="str">
            <v>Non Filler</v>
          </cell>
          <cell r="AC1549" t="str">
            <v>SYEDA SHABANA SADIQ</v>
          </cell>
          <cell r="AD1549" t="str">
            <v>4210114863960</v>
          </cell>
          <cell r="AE1549">
            <v>892</v>
          </cell>
          <cell r="AF1549">
            <v>892</v>
          </cell>
          <cell r="AG1549">
            <v>178</v>
          </cell>
          <cell r="AH1549" t="str">
            <v>Non Filler</v>
          </cell>
          <cell r="AI1549"/>
          <cell r="AJ1549"/>
          <cell r="AK1549">
            <v>0</v>
          </cell>
          <cell r="AL1549">
            <v>0</v>
          </cell>
          <cell r="AM1549">
            <v>0</v>
          </cell>
          <cell r="AN1549"/>
          <cell r="AO1549"/>
          <cell r="AP1549"/>
          <cell r="AQ1549">
            <v>0</v>
          </cell>
          <cell r="AR1549">
            <v>0</v>
          </cell>
          <cell r="AS1549">
            <v>0</v>
          </cell>
          <cell r="AT1549"/>
          <cell r="AU1549" t="str">
            <v>sadiqf2005@gmail.com</v>
          </cell>
          <cell r="AV1549"/>
          <cell r="AW1549" t="str">
            <v>03312442545</v>
          </cell>
          <cell r="AX1549" t="str">
            <v>-</v>
          </cell>
          <cell r="AY1549" t="e">
            <v>#N/A</v>
          </cell>
          <cell r="AZ1549" t="e">
            <v>#N/A</v>
          </cell>
          <cell r="BA1549">
            <v>1428</v>
          </cell>
        </row>
        <row r="1550">
          <cell r="B1550">
            <v>1826091959</v>
          </cell>
          <cell r="C1550" t="str">
            <v>SANDEEP KUMAR ALIAS PARAS PERKASH /</v>
          </cell>
          <cell r="D1550" t="str">
            <v>OM PERKASH</v>
          </cell>
          <cell r="E1550" t="str">
            <v>NEW MODERN CLOTH HOUSE ,</v>
          </cell>
          <cell r="F1550" t="str">
            <v>SHAHI BAZAR ,</v>
          </cell>
          <cell r="G1550" t="str">
            <v>KASHMOR</v>
          </cell>
          <cell r="H1550"/>
          <cell r="I1550"/>
          <cell r="J1550"/>
          <cell r="K1550">
            <v>523</v>
          </cell>
          <cell r="L1550">
            <v>0</v>
          </cell>
          <cell r="M1550">
            <v>523</v>
          </cell>
          <cell r="N1550">
            <v>523</v>
          </cell>
          <cell r="O1550">
            <v>0</v>
          </cell>
          <cell r="P1550">
            <v>87</v>
          </cell>
          <cell r="Q1550">
            <v>436</v>
          </cell>
          <cell r="R1550" t="str">
            <v>PK05UNIL0109000228066129</v>
          </cell>
          <cell r="S1550" t="str">
            <v>UNITED BANK LIMITED</v>
          </cell>
          <cell r="T1550" t="str">
            <v>RAZA SHAH KABIR ROAD LARKANA</v>
          </cell>
          <cell r="U1550" t="str">
            <v>SANDEEP KUMAR ALIAS PARAS PERKASH /</v>
          </cell>
          <cell r="V1550" t="str">
            <v>4310440087827</v>
          </cell>
          <cell r="W1550"/>
          <cell r="X1550"/>
          <cell r="Y1550">
            <v>175</v>
          </cell>
          <cell r="Z1550">
            <v>175</v>
          </cell>
          <cell r="AA1550">
            <v>35</v>
          </cell>
          <cell r="AB1550" t="str">
            <v>Non Filler</v>
          </cell>
          <cell r="AC1550" t="str">
            <v>JAI PERKASH</v>
          </cell>
          <cell r="AD1550" t="str">
            <v>4310405705355</v>
          </cell>
          <cell r="AE1550">
            <v>174</v>
          </cell>
          <cell r="AF1550">
            <v>174</v>
          </cell>
          <cell r="AG1550">
            <v>26</v>
          </cell>
          <cell r="AH1550" t="str">
            <v>Filler</v>
          </cell>
          <cell r="AI1550" t="str">
            <v>OM PERKASH</v>
          </cell>
          <cell r="AJ1550" t="str">
            <v>4310405705285</v>
          </cell>
          <cell r="AK1550">
            <v>174</v>
          </cell>
          <cell r="AL1550">
            <v>174</v>
          </cell>
          <cell r="AM1550">
            <v>26</v>
          </cell>
          <cell r="AN1550" t="str">
            <v>Filler</v>
          </cell>
          <cell r="AO1550"/>
          <cell r="AP1550"/>
          <cell r="AQ1550">
            <v>0</v>
          </cell>
          <cell r="AR1550">
            <v>0</v>
          </cell>
          <cell r="AS1550">
            <v>0</v>
          </cell>
          <cell r="AT1550"/>
          <cell r="AU1550" t="str">
            <v>sandeepbds1987@gmail.com</v>
          </cell>
          <cell r="AV1550"/>
          <cell r="AW1550" t="str">
            <v>03337364065</v>
          </cell>
          <cell r="AX1550" t="str">
            <v>-</v>
          </cell>
          <cell r="AY1550" t="e">
            <v>#N/A</v>
          </cell>
          <cell r="AZ1550" t="e">
            <v>#N/A</v>
          </cell>
          <cell r="BA1550">
            <v>436</v>
          </cell>
        </row>
        <row r="1551">
          <cell r="B1551">
            <v>1826092890</v>
          </cell>
          <cell r="C1551" t="str">
            <v>AYESHA NORA KHAN</v>
          </cell>
          <cell r="D1551" t="str">
            <v>AHSAN JAMIL</v>
          </cell>
          <cell r="E1551" t="str">
            <v>30/1,STREET# 9,OFF KHAYABAN-E-SHAMSHEER,</v>
          </cell>
          <cell r="F1551" t="str">
            <v>D.H.A. , PHASE# 5 ,</v>
          </cell>
          <cell r="G1551" t="str">
            <v>KARACHI</v>
          </cell>
          <cell r="K1551">
            <v>84298</v>
          </cell>
          <cell r="L1551">
            <v>0</v>
          </cell>
          <cell r="M1551">
            <v>84298</v>
          </cell>
          <cell r="N1551">
            <v>84298</v>
          </cell>
          <cell r="O1551">
            <v>0</v>
          </cell>
          <cell r="P1551">
            <v>16860</v>
          </cell>
          <cell r="Q1551">
            <v>67438</v>
          </cell>
          <cell r="R1551" t="str">
            <v>PK41SCBL0000001818571901</v>
          </cell>
          <cell r="S1551" t="str">
            <v>STANDARD CHARTERED BANK (PAKISTAN) LTD.</v>
          </cell>
          <cell r="T1551" t="str">
            <v>WTC,10 KHAYABAN-E-ROOMI,CLIFTON KARACHI</v>
          </cell>
          <cell r="U1551" t="str">
            <v>AYESHA NORA KHAN</v>
          </cell>
          <cell r="X1551" t="str">
            <v>5284201000072</v>
          </cell>
          <cell r="Y1551">
            <v>84298</v>
          </cell>
          <cell r="Z1551">
            <v>84298</v>
          </cell>
          <cell r="AA1551">
            <v>16860</v>
          </cell>
          <cell r="AB1551" t="str">
            <v>Non Filler</v>
          </cell>
          <cell r="AE1551">
            <v>0</v>
          </cell>
          <cell r="AF1551">
            <v>0</v>
          </cell>
          <cell r="AG1551">
            <v>0</v>
          </cell>
          <cell r="AK1551">
            <v>0</v>
          </cell>
          <cell r="AL1551">
            <v>0</v>
          </cell>
          <cell r="AM1551">
            <v>0</v>
          </cell>
          <cell r="AQ1551">
            <v>0</v>
          </cell>
          <cell r="AR1551">
            <v>0</v>
          </cell>
          <cell r="AS1551">
            <v>0</v>
          </cell>
          <cell r="AU1551" t="str">
            <v>ayesha.ahsan30@gmail.com</v>
          </cell>
          <cell r="AW1551" t="str">
            <v>03002625583</v>
          </cell>
          <cell r="AX1551" t="str">
            <v>-</v>
          </cell>
          <cell r="AY1551" t="e">
            <v>#N/A</v>
          </cell>
          <cell r="AZ1551" t="e">
            <v>#N/A</v>
          </cell>
          <cell r="BA1551">
            <v>67438</v>
          </cell>
        </row>
        <row r="1552">
          <cell r="B1552">
            <v>1826093757</v>
          </cell>
          <cell r="C1552" t="str">
            <v>SAIF ALI KHAN</v>
          </cell>
          <cell r="D1552" t="str">
            <v>MOHAMMAD HASHAM KHAN</v>
          </cell>
          <cell r="E1552" t="str">
            <v>HOUSE# 18 , CIRCULAR STREET,</v>
          </cell>
          <cell r="F1552" t="str">
            <v>FIZAIA HOUSING SCHEME,</v>
          </cell>
          <cell r="G1552" t="str">
            <v>ISB EXPRESSWAY, RAWALPINDI</v>
          </cell>
          <cell r="H1552"/>
          <cell r="I1552"/>
          <cell r="J1552"/>
          <cell r="K1552">
            <v>2100</v>
          </cell>
          <cell r="L1552">
            <v>0</v>
          </cell>
          <cell r="M1552">
            <v>2100</v>
          </cell>
          <cell r="N1552">
            <v>2100</v>
          </cell>
          <cell r="O1552">
            <v>0</v>
          </cell>
          <cell r="P1552">
            <v>315</v>
          </cell>
          <cell r="Q1552">
            <v>1785</v>
          </cell>
          <cell r="R1552" t="str">
            <v>PK26HABB0024460093193801</v>
          </cell>
          <cell r="S1552" t="str">
            <v>HABIB BANK LIMITED</v>
          </cell>
          <cell r="T1552" t="str">
            <v>F-7 COLLEGE ROAD ISLAMABAD</v>
          </cell>
          <cell r="U1552" t="str">
            <v>SAIF ALI KHAN</v>
          </cell>
          <cell r="V1552" t="str">
            <v>3740511817301</v>
          </cell>
          <cell r="W1552"/>
          <cell r="X1552"/>
          <cell r="Y1552">
            <v>2100</v>
          </cell>
          <cell r="Z1552">
            <v>2100</v>
          </cell>
          <cell r="AA1552">
            <v>315</v>
          </cell>
          <cell r="AB1552" t="str">
            <v>Filler</v>
          </cell>
          <cell r="AC1552"/>
          <cell r="AD1552"/>
          <cell r="AE1552">
            <v>0</v>
          </cell>
          <cell r="AF1552">
            <v>0</v>
          </cell>
          <cell r="AG1552">
            <v>0</v>
          </cell>
          <cell r="AH1552"/>
          <cell r="AI1552"/>
          <cell r="AJ1552"/>
          <cell r="AK1552">
            <v>0</v>
          </cell>
          <cell r="AL1552">
            <v>0</v>
          </cell>
          <cell r="AM1552">
            <v>0</v>
          </cell>
          <cell r="AN1552"/>
          <cell r="AO1552"/>
          <cell r="AP1552"/>
          <cell r="AQ1552">
            <v>0</v>
          </cell>
          <cell r="AR1552">
            <v>0</v>
          </cell>
          <cell r="AS1552">
            <v>0</v>
          </cell>
          <cell r="AT1552"/>
          <cell r="AU1552" t="str">
            <v>saifakhan14@gmail.com</v>
          </cell>
          <cell r="AV1552"/>
          <cell r="AW1552" t="str">
            <v>03145035299</v>
          </cell>
          <cell r="AX1552" t="str">
            <v>-</v>
          </cell>
          <cell r="AY1552" t="e">
            <v>#N/A</v>
          </cell>
          <cell r="AZ1552" t="e">
            <v>#N/A</v>
          </cell>
          <cell r="BA1552">
            <v>1785</v>
          </cell>
        </row>
        <row r="1553">
          <cell r="B1553">
            <v>1826095968</v>
          </cell>
          <cell r="C1553" t="str">
            <v>RAO ASAD UR REHMAN</v>
          </cell>
          <cell r="D1553" t="str">
            <v>RAO ABDUL REHMAN</v>
          </cell>
          <cell r="E1553" t="str">
            <v>HOUSE NO. 23, ST NO.Q,  Y-BLOCK,</v>
          </cell>
          <cell r="F1553" t="str">
            <v>PEOPLES COLONY, OPPOSITE, LASANI SCHOOL,</v>
          </cell>
          <cell r="G1553" t="str">
            <v>GUJRANWALA</v>
          </cell>
          <cell r="H1553"/>
          <cell r="I1553"/>
          <cell r="J1553"/>
          <cell r="K1553">
            <v>14901</v>
          </cell>
          <cell r="L1553">
            <v>0</v>
          </cell>
          <cell r="M1553">
            <v>14901</v>
          </cell>
          <cell r="N1553">
            <v>14901</v>
          </cell>
          <cell r="O1553">
            <v>0</v>
          </cell>
          <cell r="P1553">
            <v>2235</v>
          </cell>
          <cell r="Q1553">
            <v>12666</v>
          </cell>
          <cell r="R1553" t="str">
            <v>PK14MUCB0139202010026110</v>
          </cell>
          <cell r="S1553" t="str">
            <v>MCB BANK LIMITED</v>
          </cell>
          <cell r="T1553" t="str">
            <v>LSE(STOCK EXCHANGE) LAHORE</v>
          </cell>
          <cell r="U1553" t="str">
            <v>RAO ASAD UR REHMAN</v>
          </cell>
          <cell r="V1553" t="str">
            <v>3410173149493</v>
          </cell>
          <cell r="W1553"/>
          <cell r="X1553"/>
          <cell r="Y1553">
            <v>14901</v>
          </cell>
          <cell r="Z1553">
            <v>14901</v>
          </cell>
          <cell r="AA1553">
            <v>2235</v>
          </cell>
          <cell r="AB1553" t="str">
            <v>Filler</v>
          </cell>
          <cell r="AC1553"/>
          <cell r="AD1553"/>
          <cell r="AE1553">
            <v>0</v>
          </cell>
          <cell r="AF1553">
            <v>0</v>
          </cell>
          <cell r="AG1553">
            <v>0</v>
          </cell>
          <cell r="AH1553"/>
          <cell r="AI1553"/>
          <cell r="AJ1553"/>
          <cell r="AK1553">
            <v>0</v>
          </cell>
          <cell r="AL1553">
            <v>0</v>
          </cell>
          <cell r="AM1553">
            <v>0</v>
          </cell>
          <cell r="AN1553"/>
          <cell r="AO1553"/>
          <cell r="AP1553"/>
          <cell r="AQ1553">
            <v>0</v>
          </cell>
          <cell r="AR1553">
            <v>0</v>
          </cell>
          <cell r="AS1553">
            <v>0</v>
          </cell>
          <cell r="AT1553"/>
          <cell r="AU1553" t="str">
            <v>raoasadrahman@gmail.com</v>
          </cell>
          <cell r="AV1553"/>
          <cell r="AW1553" t="str">
            <v>03138640050</v>
          </cell>
          <cell r="AX1553" t="str">
            <v>-</v>
          </cell>
          <cell r="AY1553" t="e">
            <v>#N/A</v>
          </cell>
          <cell r="AZ1553" t="e">
            <v>#N/A</v>
          </cell>
          <cell r="BA1553">
            <v>12666</v>
          </cell>
        </row>
        <row r="1554">
          <cell r="B1554">
            <v>1826099317</v>
          </cell>
          <cell r="C1554" t="str">
            <v>NAJM-US-SAQIB</v>
          </cell>
          <cell r="D1554" t="str">
            <v>ABDUL QASIM KHAN</v>
          </cell>
          <cell r="E1554" t="str">
            <v>B-2 , UK APARTMENT , PHASE# 02 ,</v>
          </cell>
          <cell r="F1554" t="str">
            <v>BLOCK# 14 , GULSHAN-E-IQBAL ,</v>
          </cell>
          <cell r="G1554" t="str">
            <v>KARACHI</v>
          </cell>
          <cell r="H1554"/>
          <cell r="I1554"/>
          <cell r="J1554"/>
          <cell r="K1554">
            <v>27187</v>
          </cell>
          <cell r="L1554">
            <v>0</v>
          </cell>
          <cell r="M1554">
            <v>27187</v>
          </cell>
          <cell r="N1554">
            <v>27187</v>
          </cell>
          <cell r="O1554">
            <v>0</v>
          </cell>
          <cell r="P1554">
            <v>4758</v>
          </cell>
          <cell r="Q1554">
            <v>22429</v>
          </cell>
          <cell r="R1554" t="str">
            <v>PK65FAYS0170101900072285</v>
          </cell>
          <cell r="S1554" t="str">
            <v>FAYSAL BANK LIMITED</v>
          </cell>
          <cell r="T1554" t="str">
            <v>I.I.CHUNDRIGAR ROAD KARACHI</v>
          </cell>
          <cell r="U1554" t="str">
            <v>NAJM-US-SAQIB</v>
          </cell>
          <cell r="V1554" t="str">
            <v>4210119464917</v>
          </cell>
          <cell r="W1554" t="str">
            <v>05797594</v>
          </cell>
          <cell r="X1554"/>
          <cell r="Y1554">
            <v>13594</v>
          </cell>
          <cell r="Z1554">
            <v>13594</v>
          </cell>
          <cell r="AA1554">
            <v>2039</v>
          </cell>
          <cell r="AB1554" t="str">
            <v>Filler</v>
          </cell>
          <cell r="AC1554" t="str">
            <v>SADAF SAQIB</v>
          </cell>
          <cell r="AD1554" t="str">
            <v>4210117916928</v>
          </cell>
          <cell r="AE1554">
            <v>13593</v>
          </cell>
          <cell r="AF1554">
            <v>13593</v>
          </cell>
          <cell r="AG1554">
            <v>2719</v>
          </cell>
          <cell r="AH1554" t="str">
            <v>Non Filler</v>
          </cell>
          <cell r="AI1554"/>
          <cell r="AJ1554"/>
          <cell r="AK1554">
            <v>0</v>
          </cell>
          <cell r="AL1554">
            <v>0</v>
          </cell>
          <cell r="AM1554">
            <v>0</v>
          </cell>
          <cell r="AN1554"/>
          <cell r="AO1554"/>
          <cell r="AP1554"/>
          <cell r="AQ1554">
            <v>0</v>
          </cell>
          <cell r="AR1554">
            <v>0</v>
          </cell>
          <cell r="AS1554">
            <v>0</v>
          </cell>
          <cell r="AT1554"/>
          <cell r="AU1554" t="str">
            <v>nsaqib1968@gmail.com</v>
          </cell>
          <cell r="AV1554"/>
          <cell r="AW1554" t="str">
            <v>03218264032</v>
          </cell>
          <cell r="AX1554" t="str">
            <v>-</v>
          </cell>
          <cell r="AY1554" t="e">
            <v>#N/A</v>
          </cell>
          <cell r="AZ1554" t="e">
            <v>#N/A</v>
          </cell>
          <cell r="BA1554">
            <v>22429</v>
          </cell>
        </row>
        <row r="1555">
          <cell r="B1555">
            <v>1826099598</v>
          </cell>
          <cell r="C1555" t="str">
            <v>MEMOONA KANWAL</v>
          </cell>
          <cell r="D1555" t="str">
            <v>SYED MAHTAB JILANI</v>
          </cell>
          <cell r="E1555" t="str">
            <v>HOUSE# 34 , BLOCK - A , STREET# 1 ,</v>
          </cell>
          <cell r="F1555" t="str">
            <v>PWD HOUSING SOCIETY ,</v>
          </cell>
          <cell r="G1555" t="str">
            <v>ISLAMABAD</v>
          </cell>
          <cell r="H1555"/>
          <cell r="I1555"/>
          <cell r="J1555"/>
          <cell r="K1555">
            <v>2095</v>
          </cell>
          <cell r="L1555">
            <v>2095</v>
          </cell>
          <cell r="M1555">
            <v>0</v>
          </cell>
          <cell r="N1555">
            <v>2095</v>
          </cell>
          <cell r="O1555">
            <v>524</v>
          </cell>
          <cell r="P1555">
            <v>419</v>
          </cell>
          <cell r="Q1555">
            <v>1152</v>
          </cell>
          <cell r="R1555" t="str">
            <v>PK35ABPA0010028216900017</v>
          </cell>
          <cell r="S1555" t="str">
            <v>ALLIED BANK LIMITED</v>
          </cell>
          <cell r="T1555" t="str">
            <v>I &amp; T CENTRE , G-8/4 ISLAMABAD</v>
          </cell>
          <cell r="U1555" t="str">
            <v>MEMOONA KANWAL</v>
          </cell>
          <cell r="V1555" t="str">
            <v>3740586429672</v>
          </cell>
          <cell r="W1555"/>
          <cell r="X1555"/>
          <cell r="Y1555">
            <v>2095</v>
          </cell>
          <cell r="Z1555">
            <v>2095</v>
          </cell>
          <cell r="AA1555">
            <v>419</v>
          </cell>
          <cell r="AB1555" t="str">
            <v>Non Filler</v>
          </cell>
          <cell r="AC1555"/>
          <cell r="AD1555"/>
          <cell r="AE1555">
            <v>0</v>
          </cell>
          <cell r="AF1555">
            <v>0</v>
          </cell>
          <cell r="AG1555">
            <v>0</v>
          </cell>
          <cell r="AH1555"/>
          <cell r="AI1555"/>
          <cell r="AJ1555"/>
          <cell r="AK1555">
            <v>0</v>
          </cell>
          <cell r="AL1555">
            <v>0</v>
          </cell>
          <cell r="AM1555">
            <v>0</v>
          </cell>
          <cell r="AN1555"/>
          <cell r="AO1555"/>
          <cell r="AP1555"/>
          <cell r="AQ1555">
            <v>0</v>
          </cell>
          <cell r="AR1555">
            <v>0</v>
          </cell>
          <cell r="AS1555">
            <v>0</v>
          </cell>
          <cell r="AT1555"/>
          <cell r="AU1555" t="str">
            <v>me.moona@outlook.com</v>
          </cell>
          <cell r="AV1555"/>
          <cell r="AW1555" t="str">
            <v>03215342263</v>
          </cell>
          <cell r="AX1555" t="str">
            <v>-</v>
          </cell>
          <cell r="AY1555" t="e">
            <v>#N/A</v>
          </cell>
          <cell r="AZ1555" t="e">
            <v>#N/A</v>
          </cell>
          <cell r="BA1555">
            <v>1152</v>
          </cell>
        </row>
        <row r="1556">
          <cell r="B1556">
            <v>1826102400</v>
          </cell>
          <cell r="C1556" t="str">
            <v>USMAN AMEER KHAN</v>
          </cell>
          <cell r="D1556" t="str">
            <v>RANA AMEER AHMAD KHAN</v>
          </cell>
          <cell r="E1556" t="str">
            <v>146-A , GARDEN BLOCK ,</v>
          </cell>
          <cell r="F1556" t="str">
            <v>NEW GARDEN TOWN ,</v>
          </cell>
          <cell r="G1556" t="str">
            <v>LAHORE</v>
          </cell>
          <cell r="H1556"/>
          <cell r="I1556"/>
          <cell r="J1556"/>
          <cell r="K1556">
            <v>2000</v>
          </cell>
          <cell r="L1556">
            <v>2000</v>
          </cell>
          <cell r="M1556">
            <v>0</v>
          </cell>
          <cell r="N1556">
            <v>2000</v>
          </cell>
          <cell r="O1556">
            <v>500</v>
          </cell>
          <cell r="P1556">
            <v>300</v>
          </cell>
          <cell r="Q1556">
            <v>1200</v>
          </cell>
          <cell r="R1556" t="str">
            <v>PK08MEZN0002890101901973</v>
          </cell>
          <cell r="S1556" t="str">
            <v>MEEZAN BANK LIMITED</v>
          </cell>
          <cell r="T1556" t="str">
            <v>RAJA MARKET,NEW GARDEN TOWN LAHORE</v>
          </cell>
          <cell r="U1556" t="str">
            <v>USMAN AMEER KHAN</v>
          </cell>
          <cell r="V1556" t="str">
            <v>3520229743975</v>
          </cell>
          <cell r="W1556" t="str">
            <v>32209690</v>
          </cell>
          <cell r="X1556"/>
          <cell r="Y1556">
            <v>2000</v>
          </cell>
          <cell r="Z1556">
            <v>2000</v>
          </cell>
          <cell r="AA1556">
            <v>300</v>
          </cell>
          <cell r="AB1556" t="str">
            <v>Filler</v>
          </cell>
          <cell r="AC1556"/>
          <cell r="AD1556"/>
          <cell r="AE1556">
            <v>0</v>
          </cell>
          <cell r="AF1556">
            <v>0</v>
          </cell>
          <cell r="AG1556">
            <v>0</v>
          </cell>
          <cell r="AH1556"/>
          <cell r="AI1556"/>
          <cell r="AJ1556"/>
          <cell r="AK1556">
            <v>0</v>
          </cell>
          <cell r="AL1556">
            <v>0</v>
          </cell>
          <cell r="AM1556">
            <v>0</v>
          </cell>
          <cell r="AN1556"/>
          <cell r="AO1556"/>
          <cell r="AP1556"/>
          <cell r="AQ1556">
            <v>0</v>
          </cell>
          <cell r="AR1556">
            <v>0</v>
          </cell>
          <cell r="AS1556">
            <v>0</v>
          </cell>
          <cell r="AT1556"/>
          <cell r="AU1556" t="str">
            <v>usmanameer@yahoo.co.uk</v>
          </cell>
          <cell r="AV1556"/>
          <cell r="AW1556" t="str">
            <v>03009405642</v>
          </cell>
          <cell r="AX1556" t="str">
            <v>-</v>
          </cell>
          <cell r="AY1556" t="e">
            <v>#N/A</v>
          </cell>
          <cell r="AZ1556" t="e">
            <v>#N/A</v>
          </cell>
          <cell r="BA1556">
            <v>1200</v>
          </cell>
        </row>
        <row r="1557">
          <cell r="B1557">
            <v>1826102897</v>
          </cell>
          <cell r="C1557" t="str">
            <v>FAISAL YAQOOB KHOKHAR</v>
          </cell>
          <cell r="D1557" t="str">
            <v>MUHAMMAD YAQOOB KHOKHAR</v>
          </cell>
          <cell r="E1557" t="str">
            <v>STREET# 06 , AMEER PARK ,</v>
          </cell>
          <cell r="F1557" t="str">
            <v>DC ROAD ,</v>
          </cell>
          <cell r="G1557" t="str">
            <v>GUJRANWALA</v>
          </cell>
          <cell r="H1557"/>
          <cell r="I1557"/>
          <cell r="J1557"/>
          <cell r="K1557">
            <v>22000</v>
          </cell>
          <cell r="L1557">
            <v>0</v>
          </cell>
          <cell r="M1557">
            <v>22000</v>
          </cell>
          <cell r="N1557">
            <v>22000</v>
          </cell>
          <cell r="O1557">
            <v>0</v>
          </cell>
          <cell r="P1557">
            <v>3300</v>
          </cell>
          <cell r="Q1557">
            <v>18700</v>
          </cell>
          <cell r="R1557" t="str">
            <v>PK27BKIP0308100008840201</v>
          </cell>
          <cell r="S1557" t="str">
            <v>BANKISLAMI PAKISTAN LIMITED</v>
          </cell>
          <cell r="T1557" t="str">
            <v>G.T ROAD TRUST PLAZA GUJRANWALA</v>
          </cell>
          <cell r="U1557" t="str">
            <v>FAISAL YAQOOB KHOKHAR</v>
          </cell>
          <cell r="V1557" t="str">
            <v>3410124778499</v>
          </cell>
          <cell r="W1557"/>
          <cell r="X1557"/>
          <cell r="Y1557">
            <v>22000</v>
          </cell>
          <cell r="Z1557">
            <v>22000</v>
          </cell>
          <cell r="AA1557">
            <v>3300</v>
          </cell>
          <cell r="AB1557" t="str">
            <v>Filler</v>
          </cell>
          <cell r="AC1557"/>
          <cell r="AD1557"/>
          <cell r="AE1557">
            <v>0</v>
          </cell>
          <cell r="AF1557">
            <v>0</v>
          </cell>
          <cell r="AG1557">
            <v>0</v>
          </cell>
          <cell r="AH1557"/>
          <cell r="AI1557"/>
          <cell r="AJ1557"/>
          <cell r="AK1557">
            <v>0</v>
          </cell>
          <cell r="AL1557">
            <v>0</v>
          </cell>
          <cell r="AM1557">
            <v>0</v>
          </cell>
          <cell r="AN1557"/>
          <cell r="AO1557"/>
          <cell r="AP1557"/>
          <cell r="AQ1557">
            <v>0</v>
          </cell>
          <cell r="AR1557">
            <v>0</v>
          </cell>
          <cell r="AS1557">
            <v>0</v>
          </cell>
          <cell r="AT1557"/>
          <cell r="AU1557" t="str">
            <v>fkhokhar71@gmail.com</v>
          </cell>
          <cell r="AV1557"/>
          <cell r="AW1557" t="str">
            <v>03218640050</v>
          </cell>
          <cell r="AX1557" t="str">
            <v>Timeout (host bank not responding)</v>
          </cell>
          <cell r="AY1557" t="str">
            <v>-</v>
          </cell>
          <cell r="AZ1557" t="str">
            <v>FAISAL YAQOOB KHOKHAR</v>
          </cell>
          <cell r="BA1557">
            <v>18700</v>
          </cell>
        </row>
        <row r="1558">
          <cell r="B1558">
            <v>1826103374</v>
          </cell>
          <cell r="C1558" t="str">
            <v>AQEEL ABBAS</v>
          </cell>
          <cell r="D1558" t="str">
            <v>RAMZAN ALI</v>
          </cell>
          <cell r="E1558" t="str">
            <v>FLAT# 104 , ZEENAT AVENUE ,</v>
          </cell>
          <cell r="F1558" t="str">
            <v>BRITTO ROAD ,</v>
          </cell>
          <cell r="G1558" t="str">
            <v>KARACHI</v>
          </cell>
          <cell r="H1558"/>
          <cell r="I1558"/>
          <cell r="J1558"/>
          <cell r="K1558">
            <v>7500</v>
          </cell>
          <cell r="L1558">
            <v>0</v>
          </cell>
          <cell r="M1558">
            <v>7500</v>
          </cell>
          <cell r="N1558">
            <v>7500</v>
          </cell>
          <cell r="O1558">
            <v>0</v>
          </cell>
          <cell r="P1558">
            <v>1125</v>
          </cell>
          <cell r="Q1558">
            <v>6375</v>
          </cell>
          <cell r="R1558" t="str">
            <v>1103098100646401</v>
          </cell>
          <cell r="S1558" t="str">
            <v>BANK AL-HABIB LTD</v>
          </cell>
          <cell r="T1558" t="str">
            <v>KHAYABAN-E-JAMI,DHA,PHASE# 07 KARACHI</v>
          </cell>
          <cell r="U1558" t="str">
            <v>AQEEL ABBAS</v>
          </cell>
          <cell r="V1558" t="str">
            <v>4230146657969</v>
          </cell>
          <cell r="W1558"/>
          <cell r="X1558"/>
          <cell r="Y1558">
            <v>7500</v>
          </cell>
          <cell r="Z1558">
            <v>7500</v>
          </cell>
          <cell r="AA1558">
            <v>1125</v>
          </cell>
          <cell r="AB1558" t="str">
            <v>Filler</v>
          </cell>
          <cell r="AC1558"/>
          <cell r="AD1558"/>
          <cell r="AE1558">
            <v>0</v>
          </cell>
          <cell r="AF1558">
            <v>0</v>
          </cell>
          <cell r="AG1558">
            <v>0</v>
          </cell>
          <cell r="AH1558"/>
          <cell r="AI1558"/>
          <cell r="AJ1558"/>
          <cell r="AK1558">
            <v>0</v>
          </cell>
          <cell r="AL1558">
            <v>0</v>
          </cell>
          <cell r="AM1558">
            <v>0</v>
          </cell>
          <cell r="AN1558"/>
          <cell r="AO1558"/>
          <cell r="AP1558"/>
          <cell r="AQ1558">
            <v>0</v>
          </cell>
          <cell r="AR1558">
            <v>0</v>
          </cell>
          <cell r="AS1558">
            <v>0</v>
          </cell>
          <cell r="AT1558"/>
          <cell r="AU1558" t="str">
            <v>abbasaqeel@gmail.com</v>
          </cell>
          <cell r="AV1558"/>
          <cell r="AW1558" t="str">
            <v>03004181836</v>
          </cell>
          <cell r="AX1558" t="str">
            <v>Timeout (host bank not responding)</v>
          </cell>
          <cell r="AY1558" t="str">
            <v>-</v>
          </cell>
          <cell r="AZ1558" t="str">
            <v>AQEEL ABBAS</v>
          </cell>
          <cell r="BA1558">
            <v>6375</v>
          </cell>
        </row>
        <row r="1559">
          <cell r="B1559">
            <v>1826103382</v>
          </cell>
          <cell r="C1559" t="str">
            <v>HUSSAIN JAMIL</v>
          </cell>
          <cell r="D1559" t="str">
            <v>KHALID JAMIL</v>
          </cell>
          <cell r="E1559" t="str">
            <v>224/2,20TH STREET,OFF KHAYABAN-E-GHALIB,</v>
          </cell>
          <cell r="F1559" t="str">
            <v>DHA , PHASE# 8-B ,</v>
          </cell>
          <cell r="G1559" t="str">
            <v>KARACHI</v>
          </cell>
          <cell r="K1559">
            <v>185125</v>
          </cell>
          <cell r="L1559">
            <v>0</v>
          </cell>
          <cell r="M1559">
            <v>185125</v>
          </cell>
          <cell r="N1559">
            <v>185125</v>
          </cell>
          <cell r="O1559">
            <v>0</v>
          </cell>
          <cell r="P1559">
            <v>27769</v>
          </cell>
          <cell r="Q1559">
            <v>157356</v>
          </cell>
          <cell r="R1559" t="str">
            <v>PK04ASCM0000150100036125</v>
          </cell>
          <cell r="S1559" t="str">
            <v>ASKARI BANK LIMITED</v>
          </cell>
          <cell r="T1559" t="str">
            <v>PLOT# BC-1,BLOCK# 09,CLIFTON KARACHI</v>
          </cell>
          <cell r="U1559" t="str">
            <v>HUSSAIN JAMIL</v>
          </cell>
          <cell r="V1559" t="str">
            <v>4230127651277</v>
          </cell>
          <cell r="Y1559">
            <v>185125</v>
          </cell>
          <cell r="Z1559">
            <v>185125</v>
          </cell>
          <cell r="AA1559">
            <v>27769</v>
          </cell>
          <cell r="AB1559" t="str">
            <v>Filler</v>
          </cell>
          <cell r="AE1559">
            <v>0</v>
          </cell>
          <cell r="AF1559">
            <v>0</v>
          </cell>
          <cell r="AG1559">
            <v>0</v>
          </cell>
          <cell r="AK1559">
            <v>0</v>
          </cell>
          <cell r="AL1559">
            <v>0</v>
          </cell>
          <cell r="AM1559">
            <v>0</v>
          </cell>
          <cell r="AQ1559">
            <v>0</v>
          </cell>
          <cell r="AR1559">
            <v>0</v>
          </cell>
          <cell r="AS1559">
            <v>0</v>
          </cell>
          <cell r="AU1559" t="str">
            <v>hussain_j@ecopack.com.pk</v>
          </cell>
          <cell r="AW1559" t="str">
            <v>03008201951</v>
          </cell>
          <cell r="AX1559" t="str">
            <v>-</v>
          </cell>
          <cell r="AY1559" t="e">
            <v>#N/A</v>
          </cell>
          <cell r="AZ1559" t="e">
            <v>#N/A</v>
          </cell>
          <cell r="BA1559">
            <v>157356</v>
          </cell>
        </row>
        <row r="1560">
          <cell r="B1560">
            <v>1826105437</v>
          </cell>
          <cell r="C1560" t="str">
            <v>AHSAN JAMIL</v>
          </cell>
          <cell r="D1560" t="str">
            <v>KHALID JAMIL</v>
          </cell>
          <cell r="E1560" t="str">
            <v>HOUSE# 30/1 , STREET# 09 , OFF</v>
          </cell>
          <cell r="F1560" t="str">
            <v>KHAYABAN-E-SHAMSHEER,D.H.A.,PHASE#5,</v>
          </cell>
          <cell r="G1560" t="str">
            <v>KARACHI</v>
          </cell>
          <cell r="H1560"/>
          <cell r="I1560"/>
          <cell r="J1560"/>
          <cell r="K1560">
            <v>254000</v>
          </cell>
          <cell r="L1560">
            <v>0</v>
          </cell>
          <cell r="M1560">
            <v>254000</v>
          </cell>
          <cell r="N1560">
            <v>254000</v>
          </cell>
          <cell r="O1560">
            <v>0</v>
          </cell>
          <cell r="P1560">
            <v>38100</v>
          </cell>
          <cell r="Q1560">
            <v>215900</v>
          </cell>
          <cell r="R1560" t="str">
            <v>PK07SCBL0000018453849801</v>
          </cell>
          <cell r="S1560" t="str">
            <v>STANDARD CHARTERED BANK (PAKISTAN) LTD.</v>
          </cell>
          <cell r="T1560" t="str">
            <v>HAFIZ BR,SHAHBAZ COMM AREA,DHA,PHASE-6 KARACHI</v>
          </cell>
          <cell r="U1560" t="str">
            <v>AHSAN JAMIL</v>
          </cell>
          <cell r="V1560" t="str">
            <v>4230168477047</v>
          </cell>
          <cell r="W1560"/>
          <cell r="X1560"/>
          <cell r="Y1560">
            <v>254000</v>
          </cell>
          <cell r="Z1560">
            <v>254000</v>
          </cell>
          <cell r="AA1560">
            <v>38100</v>
          </cell>
          <cell r="AB1560" t="str">
            <v>Filler</v>
          </cell>
          <cell r="AC1560"/>
          <cell r="AD1560"/>
          <cell r="AE1560">
            <v>0</v>
          </cell>
          <cell r="AF1560">
            <v>0</v>
          </cell>
          <cell r="AG1560">
            <v>0</v>
          </cell>
          <cell r="AH1560"/>
          <cell r="AI1560"/>
          <cell r="AJ1560"/>
          <cell r="AK1560">
            <v>0</v>
          </cell>
          <cell r="AL1560">
            <v>0</v>
          </cell>
          <cell r="AM1560">
            <v>0</v>
          </cell>
          <cell r="AN1560"/>
          <cell r="AO1560"/>
          <cell r="AP1560"/>
          <cell r="AQ1560">
            <v>0</v>
          </cell>
          <cell r="AR1560">
            <v>0</v>
          </cell>
          <cell r="AS1560">
            <v>0</v>
          </cell>
          <cell r="AT1560"/>
          <cell r="AU1560" t="str">
            <v>ahsankjamil@gmail.com</v>
          </cell>
          <cell r="AV1560"/>
          <cell r="AW1560" t="str">
            <v>03008230643</v>
          </cell>
          <cell r="AX1560" t="str">
            <v>-</v>
          </cell>
          <cell r="AY1560" t="e">
            <v>#N/A</v>
          </cell>
          <cell r="AZ1560" t="e">
            <v>#N/A</v>
          </cell>
          <cell r="BA1560">
            <v>215900</v>
          </cell>
        </row>
        <row r="1561">
          <cell r="B1561">
            <v>1826105601</v>
          </cell>
          <cell r="C1561" t="str">
            <v>MUHAMMAD MUBEEN ANWAR KHAN</v>
          </cell>
          <cell r="D1561" t="str">
            <v>MUHAMMAD ANWAR KHAN</v>
          </cell>
          <cell r="E1561" t="str">
            <v>HOUSE# 435 , STREET# 07 ,</v>
          </cell>
          <cell r="F1561" t="str">
            <v>GREEN LANE , GULREZ , PHASE# 04 ,</v>
          </cell>
          <cell r="G1561" t="str">
            <v>RAWALPINDI</v>
          </cell>
          <cell r="H1561"/>
          <cell r="I1561"/>
          <cell r="J1561"/>
          <cell r="K1561">
            <v>2000</v>
          </cell>
          <cell r="L1561">
            <v>0</v>
          </cell>
          <cell r="M1561">
            <v>2000</v>
          </cell>
          <cell r="N1561">
            <v>2000</v>
          </cell>
          <cell r="O1561">
            <v>0</v>
          </cell>
          <cell r="P1561">
            <v>400</v>
          </cell>
          <cell r="Q1561">
            <v>1600</v>
          </cell>
          <cell r="R1561" t="str">
            <v>PK32ALFH5569005000559979</v>
          </cell>
          <cell r="S1561" t="str">
            <v>BANK ALFALAH LIMITED</v>
          </cell>
          <cell r="T1561" t="str">
            <v>BAHRIA TOWN , PHASE# 7 ISLAMABAD</v>
          </cell>
          <cell r="U1561" t="str">
            <v>MUHAMMAD MUBEEN ANWAR KHAN</v>
          </cell>
          <cell r="V1561" t="str">
            <v>3740508697955</v>
          </cell>
          <cell r="W1561"/>
          <cell r="X1561"/>
          <cell r="Y1561">
            <v>2000</v>
          </cell>
          <cell r="Z1561">
            <v>2000</v>
          </cell>
          <cell r="AA1561">
            <v>400</v>
          </cell>
          <cell r="AB1561" t="str">
            <v>Non Filler</v>
          </cell>
          <cell r="AC1561"/>
          <cell r="AD1561"/>
          <cell r="AE1561">
            <v>0</v>
          </cell>
          <cell r="AF1561">
            <v>0</v>
          </cell>
          <cell r="AG1561">
            <v>0</v>
          </cell>
          <cell r="AH1561"/>
          <cell r="AI1561"/>
          <cell r="AJ1561"/>
          <cell r="AK1561">
            <v>0</v>
          </cell>
          <cell r="AL1561">
            <v>0</v>
          </cell>
          <cell r="AM1561">
            <v>0</v>
          </cell>
          <cell r="AN1561"/>
          <cell r="AO1561"/>
          <cell r="AP1561"/>
          <cell r="AQ1561">
            <v>0</v>
          </cell>
          <cell r="AR1561">
            <v>0</v>
          </cell>
          <cell r="AS1561">
            <v>0</v>
          </cell>
          <cell r="AT1561"/>
          <cell r="AU1561" t="str">
            <v>bmgsolutions@hotmail.com</v>
          </cell>
          <cell r="AV1561"/>
          <cell r="AW1561" t="str">
            <v>03347000070</v>
          </cell>
          <cell r="AX1561" t="str">
            <v>-</v>
          </cell>
          <cell r="AY1561" t="e">
            <v>#N/A</v>
          </cell>
          <cell r="AZ1561" t="e">
            <v>#N/A</v>
          </cell>
          <cell r="BA1561">
            <v>1600</v>
          </cell>
        </row>
        <row r="1562">
          <cell r="B1562">
            <v>1917000033</v>
          </cell>
          <cell r="C1562" t="str">
            <v>PRUDENTIAL SECURITIES LIMITED</v>
          </cell>
          <cell r="E1562" t="str">
            <v>730, STOCK EXCHANGE BUILDING,</v>
          </cell>
          <cell r="F1562" t="str">
            <v>STOCK EXCHANGE ROAD,</v>
          </cell>
          <cell r="G1562" t="str">
            <v>KARACHI - 74000.</v>
          </cell>
          <cell r="K1562">
            <v>647</v>
          </cell>
          <cell r="L1562">
            <v>0</v>
          </cell>
          <cell r="M1562">
            <v>647</v>
          </cell>
          <cell r="N1562">
            <v>647</v>
          </cell>
          <cell r="O1562">
            <v>0</v>
          </cell>
          <cell r="P1562">
            <v>129</v>
          </cell>
          <cell r="Q1562">
            <v>518</v>
          </cell>
          <cell r="U1562" t="str">
            <v>PRUDENTIAL SECURITIES LIMITED</v>
          </cell>
          <cell r="Y1562">
            <v>647</v>
          </cell>
          <cell r="Z1562">
            <v>647</v>
          </cell>
          <cell r="AA1562">
            <v>129</v>
          </cell>
          <cell r="AB1562" t="str">
            <v>Non Filler</v>
          </cell>
          <cell r="AE1562">
            <v>0</v>
          </cell>
          <cell r="AF1562">
            <v>0</v>
          </cell>
          <cell r="AG1562">
            <v>0</v>
          </cell>
          <cell r="AK1562">
            <v>0</v>
          </cell>
          <cell r="AL1562">
            <v>0</v>
          </cell>
          <cell r="AM1562">
            <v>0</v>
          </cell>
          <cell r="AQ1562">
            <v>0</v>
          </cell>
          <cell r="AR1562">
            <v>0</v>
          </cell>
          <cell r="AS1562">
            <v>0</v>
          </cell>
          <cell r="AV1562" t="str">
            <v>0034354</v>
          </cell>
          <cell r="AX1562" t="e">
            <v>#N/A</v>
          </cell>
          <cell r="AY1562" t="e">
            <v>#N/A</v>
          </cell>
          <cell r="AZ1562" t="e">
            <v>#N/A</v>
          </cell>
          <cell r="BA1562">
            <v>0</v>
          </cell>
        </row>
        <row r="1563">
          <cell r="B1563">
            <v>1917000041</v>
          </cell>
          <cell r="C1563" t="str">
            <v>PRUDENTIAL SECURITIES LIMITED</v>
          </cell>
          <cell r="D1563"/>
          <cell r="E1563" t="str">
            <v>730, STOCK EXCHANGE BUILDING,</v>
          </cell>
          <cell r="F1563" t="str">
            <v>STOCK EXCHANGE ROAD,</v>
          </cell>
          <cell r="G1563" t="str">
            <v>KARACHI - 74000.</v>
          </cell>
          <cell r="H1563"/>
          <cell r="I1563"/>
          <cell r="J1563"/>
          <cell r="K1563">
            <v>138</v>
          </cell>
          <cell r="L1563">
            <v>0</v>
          </cell>
          <cell r="M1563">
            <v>138</v>
          </cell>
          <cell r="N1563">
            <v>138</v>
          </cell>
          <cell r="O1563">
            <v>0</v>
          </cell>
          <cell r="P1563">
            <v>28</v>
          </cell>
          <cell r="Q1563">
            <v>110</v>
          </cell>
          <cell r="R1563"/>
          <cell r="S1563"/>
          <cell r="T1563"/>
          <cell r="U1563" t="str">
            <v>PRUDENTIAL SECURITIES LIMITED</v>
          </cell>
          <cell r="V1563"/>
          <cell r="W1563"/>
          <cell r="X1563"/>
          <cell r="Y1563">
            <v>138</v>
          </cell>
          <cell r="Z1563">
            <v>138</v>
          </cell>
          <cell r="AA1563">
            <v>28</v>
          </cell>
          <cell r="AB1563" t="str">
            <v>Non Filler</v>
          </cell>
          <cell r="AC1563"/>
          <cell r="AD1563"/>
          <cell r="AE1563">
            <v>0</v>
          </cell>
          <cell r="AF1563">
            <v>0</v>
          </cell>
          <cell r="AG1563">
            <v>0</v>
          </cell>
          <cell r="AH1563"/>
          <cell r="AI1563"/>
          <cell r="AJ1563"/>
          <cell r="AK1563">
            <v>0</v>
          </cell>
          <cell r="AL1563">
            <v>0</v>
          </cell>
          <cell r="AM1563">
            <v>0</v>
          </cell>
          <cell r="AN1563"/>
          <cell r="AO1563"/>
          <cell r="AP1563"/>
          <cell r="AQ1563">
            <v>0</v>
          </cell>
          <cell r="AR1563">
            <v>0</v>
          </cell>
          <cell r="AS1563">
            <v>0</v>
          </cell>
          <cell r="AT1563"/>
          <cell r="AU1563"/>
          <cell r="AV1563" t="str">
            <v>0034354</v>
          </cell>
          <cell r="AW1563"/>
          <cell r="AX1563" t="e">
            <v>#N/A</v>
          </cell>
          <cell r="AY1563" t="e">
            <v>#N/A</v>
          </cell>
          <cell r="AZ1563" t="e">
            <v>#N/A</v>
          </cell>
          <cell r="BA1563">
            <v>0</v>
          </cell>
        </row>
        <row r="1564">
          <cell r="B1564">
            <v>2626002009</v>
          </cell>
          <cell r="C1564" t="str">
            <v>MOHSIN ALI MERCHANT</v>
          </cell>
          <cell r="D1564" t="str">
            <v>MUHAMMAD ALI</v>
          </cell>
          <cell r="E1564" t="str">
            <v>105-ANIKA ARCADE J-283 1-BRITTO ROAD</v>
          </cell>
          <cell r="F1564"/>
          <cell r="G1564" t="str">
            <v>KARACHI</v>
          </cell>
          <cell r="H1564"/>
          <cell r="I1564"/>
          <cell r="J1564"/>
          <cell r="K1564">
            <v>2000</v>
          </cell>
          <cell r="L1564">
            <v>0</v>
          </cell>
          <cell r="M1564">
            <v>2000</v>
          </cell>
          <cell r="N1564">
            <v>2000</v>
          </cell>
          <cell r="O1564">
            <v>0</v>
          </cell>
          <cell r="P1564">
            <v>400</v>
          </cell>
          <cell r="Q1564">
            <v>1600</v>
          </cell>
          <cell r="R1564" t="str">
            <v>1001-0071-000833-50-5</v>
          </cell>
          <cell r="S1564" t="str">
            <v>BANK AL HABIB LIMITED</v>
          </cell>
          <cell r="T1564" t="str">
            <v>KARACHI MAIN BR KARACHI</v>
          </cell>
          <cell r="U1564" t="str">
            <v>MOHSIN ALI MERCHANT</v>
          </cell>
          <cell r="V1564" t="str">
            <v>4220106295477</v>
          </cell>
          <cell r="W1564"/>
          <cell r="X1564"/>
          <cell r="Y1564">
            <v>2000</v>
          </cell>
          <cell r="Z1564">
            <v>2000</v>
          </cell>
          <cell r="AA1564">
            <v>400</v>
          </cell>
          <cell r="AB1564" t="str">
            <v>Non Filler</v>
          </cell>
          <cell r="AC1564"/>
          <cell r="AD1564"/>
          <cell r="AE1564">
            <v>0</v>
          </cell>
          <cell r="AF1564">
            <v>0</v>
          </cell>
          <cell r="AG1564">
            <v>0</v>
          </cell>
          <cell r="AH1564"/>
          <cell r="AI1564"/>
          <cell r="AJ1564"/>
          <cell r="AK1564">
            <v>0</v>
          </cell>
          <cell r="AL1564">
            <v>0</v>
          </cell>
          <cell r="AM1564">
            <v>0</v>
          </cell>
          <cell r="AN1564"/>
          <cell r="AO1564"/>
          <cell r="AP1564"/>
          <cell r="AQ1564">
            <v>0</v>
          </cell>
          <cell r="AR1564">
            <v>0</v>
          </cell>
          <cell r="AS1564">
            <v>0</v>
          </cell>
          <cell r="AT1564"/>
          <cell r="AU1564" t="str">
            <v>ma14star@eim.ae</v>
          </cell>
          <cell r="AV1564"/>
          <cell r="AW1564" t="str">
            <v>03342648486</v>
          </cell>
          <cell r="AX1564" t="str">
            <v>Proper account # required</v>
          </cell>
          <cell r="AY1564" t="str">
            <v>-</v>
          </cell>
          <cell r="AZ1564" t="str">
            <v>MOHSIN ALI MERCHANT</v>
          </cell>
          <cell r="BA1564">
            <v>1600</v>
          </cell>
        </row>
        <row r="1565">
          <cell r="B1565">
            <v>3038007561</v>
          </cell>
          <cell r="C1565" t="str">
            <v>MOHAMMAD DAWOOD</v>
          </cell>
          <cell r="D1565" t="str">
            <v>WALI MOHAMMAD</v>
          </cell>
          <cell r="E1565" t="str">
            <v>FLAT NO M-2 HERA ARCADE 326/3</v>
          </cell>
          <cell r="F1565" t="str">
            <v>SHARFABAD BMCHS JAMALUDDIN</v>
          </cell>
          <cell r="G1565" t="str">
            <v>AFGHANI ROAD KARACH KARACHI</v>
          </cell>
          <cell r="H1565"/>
          <cell r="I1565"/>
          <cell r="J1565"/>
          <cell r="K1565">
            <v>1000</v>
          </cell>
          <cell r="L1565">
            <v>0</v>
          </cell>
          <cell r="M1565">
            <v>1000</v>
          </cell>
          <cell r="N1565">
            <v>1000</v>
          </cell>
          <cell r="O1565">
            <v>0</v>
          </cell>
          <cell r="P1565">
            <v>175</v>
          </cell>
          <cell r="Q1565">
            <v>825</v>
          </cell>
          <cell r="R1565" t="str">
            <v>PK70MEZN0001140101544809</v>
          </cell>
          <cell r="S1565" t="str">
            <v>MEEZAN BANK LIMITED</v>
          </cell>
          <cell r="T1565" t="str">
            <v>BAHADURABAD BRANCH-000114 KARACHI</v>
          </cell>
          <cell r="U1565" t="str">
            <v>MOHAMMAD DAWOOD</v>
          </cell>
          <cell r="V1565" t="str">
            <v>4220103991037</v>
          </cell>
          <cell r="W1565"/>
          <cell r="X1565"/>
          <cell r="Y1565">
            <v>500</v>
          </cell>
          <cell r="Z1565">
            <v>500</v>
          </cell>
          <cell r="AA1565">
            <v>100</v>
          </cell>
          <cell r="AB1565" t="str">
            <v>Non Filler</v>
          </cell>
          <cell r="AC1565" t="str">
            <v>MOHAMMD IMRAN</v>
          </cell>
          <cell r="AD1565" t="str">
            <v>4200097868045</v>
          </cell>
          <cell r="AE1565">
            <v>500</v>
          </cell>
          <cell r="AF1565">
            <v>500</v>
          </cell>
          <cell r="AG1565">
            <v>75</v>
          </cell>
          <cell r="AH1565" t="str">
            <v>Filler</v>
          </cell>
          <cell r="AI1565"/>
          <cell r="AJ1565"/>
          <cell r="AK1565">
            <v>0</v>
          </cell>
          <cell r="AL1565">
            <v>0</v>
          </cell>
          <cell r="AM1565">
            <v>0</v>
          </cell>
          <cell r="AN1565"/>
          <cell r="AO1565"/>
          <cell r="AP1565"/>
          <cell r="AQ1565">
            <v>0</v>
          </cell>
          <cell r="AR1565">
            <v>0</v>
          </cell>
          <cell r="AS1565">
            <v>0</v>
          </cell>
          <cell r="AT1565"/>
          <cell r="AU1565" t="str">
            <v>mdawood999@gmail.com</v>
          </cell>
          <cell r="AV1565"/>
          <cell r="AW1565" t="str">
            <v>03232105574</v>
          </cell>
          <cell r="AX1565" t="str">
            <v>-</v>
          </cell>
          <cell r="AY1565" t="e">
            <v>#N/A</v>
          </cell>
          <cell r="AZ1565" t="e">
            <v>#N/A</v>
          </cell>
          <cell r="BA1565">
            <v>825</v>
          </cell>
        </row>
        <row r="1566">
          <cell r="B1566">
            <v>3038023808</v>
          </cell>
          <cell r="C1566" t="str">
            <v>MOHAMMED SHAMSHUL HAQ</v>
          </cell>
          <cell r="D1566" t="str">
            <v>MOHAMMED ABDUL HAQ</v>
          </cell>
          <cell r="E1566" t="str">
            <v>BUNGLOW NO 22-A</v>
          </cell>
          <cell r="F1566" t="str">
            <v>UNIT NO 7/C LATIFABAD</v>
          </cell>
          <cell r="G1566" t="str">
            <v>HYDERABAD</v>
          </cell>
          <cell r="H1566"/>
          <cell r="I1566"/>
          <cell r="J1566"/>
          <cell r="K1566">
            <v>5000</v>
          </cell>
          <cell r="L1566">
            <v>0</v>
          </cell>
          <cell r="M1566">
            <v>5000</v>
          </cell>
          <cell r="N1566">
            <v>5000</v>
          </cell>
          <cell r="O1566">
            <v>0</v>
          </cell>
          <cell r="P1566">
            <v>750</v>
          </cell>
          <cell r="Q1566">
            <v>4250</v>
          </cell>
          <cell r="R1566" t="str">
            <v>PK78MUCB0012101010038331</v>
          </cell>
          <cell r="S1566" t="str">
            <v>MCB BANK LIMITED</v>
          </cell>
          <cell r="T1566" t="str">
            <v>LATIFABAD (07) HYDERABAD</v>
          </cell>
          <cell r="U1566" t="str">
            <v>MOHAMMED SHAMSHUL HAQ</v>
          </cell>
          <cell r="V1566" t="str">
            <v>4130451373561</v>
          </cell>
          <cell r="W1566"/>
          <cell r="X1566"/>
          <cell r="Y1566">
            <v>5000</v>
          </cell>
          <cell r="Z1566">
            <v>5000</v>
          </cell>
          <cell r="AA1566">
            <v>750</v>
          </cell>
          <cell r="AB1566" t="str">
            <v>Filler</v>
          </cell>
          <cell r="AC1566"/>
          <cell r="AD1566"/>
          <cell r="AE1566">
            <v>0</v>
          </cell>
          <cell r="AF1566">
            <v>0</v>
          </cell>
          <cell r="AG1566">
            <v>0</v>
          </cell>
          <cell r="AH1566"/>
          <cell r="AI1566"/>
          <cell r="AJ1566"/>
          <cell r="AK1566">
            <v>0</v>
          </cell>
          <cell r="AL1566">
            <v>0</v>
          </cell>
          <cell r="AM1566">
            <v>0</v>
          </cell>
          <cell r="AN1566"/>
          <cell r="AO1566"/>
          <cell r="AP1566"/>
          <cell r="AQ1566">
            <v>0</v>
          </cell>
          <cell r="AR1566">
            <v>0</v>
          </cell>
          <cell r="AS1566">
            <v>0</v>
          </cell>
          <cell r="AT1566"/>
          <cell r="AU1566" t="str">
            <v>shamsahaq783@gmail.com</v>
          </cell>
          <cell r="AV1566"/>
          <cell r="AW1566" t="str">
            <v>03003017652</v>
          </cell>
          <cell r="AX1566" t="str">
            <v>-</v>
          </cell>
          <cell r="AY1566" t="e">
            <v>#N/A</v>
          </cell>
          <cell r="AZ1566" t="e">
            <v>#N/A</v>
          </cell>
          <cell r="BA1566">
            <v>4250</v>
          </cell>
        </row>
        <row r="1567">
          <cell r="B1567">
            <v>3038023857</v>
          </cell>
          <cell r="C1567" t="str">
            <v>AAMIR HUSSAIN KHANZADA</v>
          </cell>
          <cell r="D1567" t="str">
            <v>ABDUL QADEER KHANZADA</v>
          </cell>
          <cell r="E1567" t="str">
            <v>HOUSE NO C/11-808</v>
          </cell>
          <cell r="F1567" t="str">
            <v>KHAI ROAD</v>
          </cell>
          <cell r="G1567" t="str">
            <v>HYDERABAD</v>
          </cell>
          <cell r="H1567"/>
          <cell r="I1567"/>
          <cell r="J1567"/>
          <cell r="K1567">
            <v>500</v>
          </cell>
          <cell r="L1567">
            <v>0</v>
          </cell>
          <cell r="M1567">
            <v>500</v>
          </cell>
          <cell r="N1567">
            <v>500</v>
          </cell>
          <cell r="O1567">
            <v>0</v>
          </cell>
          <cell r="P1567">
            <v>100</v>
          </cell>
          <cell r="Q1567">
            <v>400</v>
          </cell>
          <cell r="R1567" t="str">
            <v>PK59MPBL0107017140177342</v>
          </cell>
          <cell r="S1567" t="str">
            <v>HABIB METROPOLITAN BANK LIMITED</v>
          </cell>
          <cell r="T1567" t="str">
            <v>RISALA ROAD (007) HYDERABAD</v>
          </cell>
          <cell r="U1567" t="str">
            <v>AAMIR HUSSAIN KHANZADA</v>
          </cell>
          <cell r="V1567" t="str">
            <v>4130313507341</v>
          </cell>
          <cell r="W1567"/>
          <cell r="X1567"/>
          <cell r="Y1567">
            <v>125</v>
          </cell>
          <cell r="Z1567">
            <v>125</v>
          </cell>
          <cell r="AA1567">
            <v>25</v>
          </cell>
          <cell r="AB1567" t="str">
            <v>Non Filler</v>
          </cell>
          <cell r="AC1567" t="str">
            <v>SANA AAMIR</v>
          </cell>
          <cell r="AD1567" t="str">
            <v>4130341151838</v>
          </cell>
          <cell r="AE1567">
            <v>125</v>
          </cell>
          <cell r="AF1567">
            <v>125</v>
          </cell>
          <cell r="AG1567">
            <v>25</v>
          </cell>
          <cell r="AH1567" t="str">
            <v>Non Filler</v>
          </cell>
          <cell r="AI1567" t="str">
            <v>WAHID HUSSAIN KHANZADA</v>
          </cell>
          <cell r="AJ1567" t="str">
            <v>4130314801639</v>
          </cell>
          <cell r="AK1567">
            <v>125</v>
          </cell>
          <cell r="AL1567">
            <v>125</v>
          </cell>
          <cell r="AM1567">
            <v>25</v>
          </cell>
          <cell r="AN1567" t="str">
            <v>Non Filler</v>
          </cell>
          <cell r="AO1567" t="str">
            <v>MOHAMMED IMRAN KHANZADA</v>
          </cell>
          <cell r="AP1567" t="str">
            <v>4130315424867</v>
          </cell>
          <cell r="AQ1567">
            <v>125</v>
          </cell>
          <cell r="AR1567">
            <v>125</v>
          </cell>
          <cell r="AS1567">
            <v>25</v>
          </cell>
          <cell r="AT1567" t="str">
            <v>Non Filler</v>
          </cell>
          <cell r="AU1567" t="str">
            <v>aamirkzada@yahoo.com</v>
          </cell>
          <cell r="AV1567"/>
          <cell r="AW1567" t="str">
            <v>03332621561</v>
          </cell>
          <cell r="AX1567" t="str">
            <v>-</v>
          </cell>
          <cell r="AY1567" t="e">
            <v>#N/A</v>
          </cell>
          <cell r="AZ1567" t="e">
            <v>#N/A</v>
          </cell>
          <cell r="BA1567">
            <v>400</v>
          </cell>
        </row>
        <row r="1568">
          <cell r="B1568">
            <v>3038029201</v>
          </cell>
          <cell r="C1568" t="str">
            <v>AIJAZ HUSSAIN</v>
          </cell>
          <cell r="D1568" t="str">
            <v>ABDUL AZIZ</v>
          </cell>
          <cell r="E1568" t="str">
            <v>FLAT NO. 323, BHAYANI SUNVIEW</v>
          </cell>
          <cell r="F1568" t="str">
            <v>BLOCK-11 GULSHAN-E-IQBAL</v>
          </cell>
          <cell r="G1568" t="str">
            <v>KARACHI</v>
          </cell>
          <cell r="H1568"/>
          <cell r="I1568"/>
          <cell r="J1568"/>
          <cell r="K1568">
            <v>1050</v>
          </cell>
          <cell r="L1568">
            <v>0</v>
          </cell>
          <cell r="M1568">
            <v>1050</v>
          </cell>
          <cell r="N1568">
            <v>1050</v>
          </cell>
          <cell r="O1568">
            <v>0</v>
          </cell>
          <cell r="P1568">
            <v>210</v>
          </cell>
          <cell r="Q1568">
            <v>840</v>
          </cell>
          <cell r="R1568" t="str">
            <v>PK44MUCB0130902010105622</v>
          </cell>
          <cell r="S1568" t="str">
            <v>MCB BANK LIMITED</v>
          </cell>
          <cell r="T1568" t="str">
            <v>MAISAM PLAZA BRANCH -1309 KARACHI</v>
          </cell>
          <cell r="U1568" t="str">
            <v>AIJAZ HUSSAIN</v>
          </cell>
          <cell r="V1568" t="str">
            <v>4220139928029</v>
          </cell>
          <cell r="W1568"/>
          <cell r="X1568"/>
          <cell r="Y1568">
            <v>525</v>
          </cell>
          <cell r="Z1568">
            <v>525</v>
          </cell>
          <cell r="AA1568">
            <v>105</v>
          </cell>
          <cell r="AB1568" t="str">
            <v>Non Filler</v>
          </cell>
          <cell r="AC1568" t="str">
            <v>MUMTAZ BEGUM</v>
          </cell>
          <cell r="AD1568" t="str">
            <v>4220134727624</v>
          </cell>
          <cell r="AE1568">
            <v>525</v>
          </cell>
          <cell r="AF1568">
            <v>525</v>
          </cell>
          <cell r="AG1568">
            <v>105</v>
          </cell>
          <cell r="AH1568" t="str">
            <v>Non Filler</v>
          </cell>
          <cell r="AI1568"/>
          <cell r="AJ1568"/>
          <cell r="AK1568">
            <v>0</v>
          </cell>
          <cell r="AL1568">
            <v>0</v>
          </cell>
          <cell r="AM1568">
            <v>0</v>
          </cell>
          <cell r="AN1568"/>
          <cell r="AO1568"/>
          <cell r="AP1568"/>
          <cell r="AQ1568">
            <v>0</v>
          </cell>
          <cell r="AR1568">
            <v>0</v>
          </cell>
          <cell r="AS1568">
            <v>0</v>
          </cell>
          <cell r="AT1568"/>
          <cell r="AU1568" t="str">
            <v>mansoorhussain.biz@gmail.com</v>
          </cell>
          <cell r="AV1568"/>
          <cell r="AW1568" t="str">
            <v>03002563241</v>
          </cell>
          <cell r="AX1568" t="str">
            <v>-</v>
          </cell>
          <cell r="AY1568" t="e">
            <v>#N/A</v>
          </cell>
          <cell r="AZ1568" t="e">
            <v>#N/A</v>
          </cell>
          <cell r="BA1568">
            <v>840</v>
          </cell>
        </row>
        <row r="1569">
          <cell r="B1569">
            <v>3038033963</v>
          </cell>
          <cell r="C1569" t="str">
            <v>ALI BHAI</v>
          </cell>
          <cell r="D1569" t="str">
            <v>MOHAMMAD HASSAN</v>
          </cell>
          <cell r="E1569" t="str">
            <v>506, WAQAS CENTRE, MOHD BIN QASIM ROAD</v>
          </cell>
          <cell r="F1569" t="str">
            <v>NEAR EIDGAH CLOTH MARKET</v>
          </cell>
          <cell r="G1569" t="str">
            <v>KARACHI</v>
          </cell>
          <cell r="H1569"/>
          <cell r="I1569"/>
          <cell r="J1569"/>
          <cell r="K1569">
            <v>3740</v>
          </cell>
          <cell r="L1569">
            <v>0</v>
          </cell>
          <cell r="M1569">
            <v>3740</v>
          </cell>
          <cell r="N1569">
            <v>3740</v>
          </cell>
          <cell r="O1569">
            <v>0</v>
          </cell>
          <cell r="P1569">
            <v>748</v>
          </cell>
          <cell r="Q1569">
            <v>2992</v>
          </cell>
          <cell r="R1569" t="str">
            <v>PK57HABB0000470060392001</v>
          </cell>
          <cell r="S1569" t="str">
            <v>HABIB BANK LIMITED</v>
          </cell>
          <cell r="T1569" t="str">
            <v>H.B. ANNEXE-HASRAT MOHANI ROAD KARACHI</v>
          </cell>
          <cell r="U1569" t="str">
            <v>ALI BHAI</v>
          </cell>
          <cell r="V1569" t="str">
            <v>4230124358453</v>
          </cell>
          <cell r="W1569"/>
          <cell r="X1569"/>
          <cell r="Y1569">
            <v>935</v>
          </cell>
          <cell r="Z1569">
            <v>935</v>
          </cell>
          <cell r="AA1569">
            <v>187</v>
          </cell>
          <cell r="AB1569" t="str">
            <v>Non Filler</v>
          </cell>
          <cell r="AC1569" t="str">
            <v>MOHAMMAD RAMZAN</v>
          </cell>
          <cell r="AD1569" t="str">
            <v>4200005750673</v>
          </cell>
          <cell r="AE1569">
            <v>935</v>
          </cell>
          <cell r="AF1569">
            <v>935</v>
          </cell>
          <cell r="AG1569">
            <v>187</v>
          </cell>
          <cell r="AH1569" t="str">
            <v>Non Filler</v>
          </cell>
          <cell r="AI1569" t="str">
            <v>MUHAMMAD HAROON</v>
          </cell>
          <cell r="AJ1569" t="str">
            <v>4230168940269</v>
          </cell>
          <cell r="AK1569">
            <v>935</v>
          </cell>
          <cell r="AL1569">
            <v>935</v>
          </cell>
          <cell r="AM1569">
            <v>187</v>
          </cell>
          <cell r="AN1569" t="str">
            <v>Non Filler</v>
          </cell>
          <cell r="AO1569" t="str">
            <v>ZAIBUNNISA</v>
          </cell>
          <cell r="AP1569" t="str">
            <v>4230154123690</v>
          </cell>
          <cell r="AQ1569">
            <v>935</v>
          </cell>
          <cell r="AR1569">
            <v>935</v>
          </cell>
          <cell r="AS1569">
            <v>187</v>
          </cell>
          <cell r="AT1569" t="str">
            <v>Non Filler</v>
          </cell>
          <cell r="AU1569"/>
          <cell r="AV1569"/>
          <cell r="AW1569" t="str">
            <v>03362910367</v>
          </cell>
          <cell r="AX1569" t="str">
            <v>-</v>
          </cell>
          <cell r="AY1569" t="e">
            <v>#N/A</v>
          </cell>
          <cell r="AZ1569" t="e">
            <v>#N/A</v>
          </cell>
          <cell r="BA1569">
            <v>2992</v>
          </cell>
        </row>
        <row r="1570">
          <cell r="B1570">
            <v>3038036669</v>
          </cell>
          <cell r="C1570" t="str">
            <v>ABDUL GHAFOOR</v>
          </cell>
          <cell r="D1570" t="str">
            <v>AHMED KHAN BROHI</v>
          </cell>
          <cell r="E1570" t="str">
            <v>BANGLOW NO. 33, GREEN HOMES,</v>
          </cell>
          <cell r="F1570" t="str">
            <v>QASIMABAD,</v>
          </cell>
          <cell r="G1570" t="str">
            <v>HYDERABAD</v>
          </cell>
          <cell r="H1570"/>
          <cell r="I1570"/>
          <cell r="J1570"/>
          <cell r="K1570">
            <v>6500</v>
          </cell>
          <cell r="L1570">
            <v>0</v>
          </cell>
          <cell r="M1570">
            <v>6500</v>
          </cell>
          <cell r="N1570">
            <v>6500</v>
          </cell>
          <cell r="O1570">
            <v>0</v>
          </cell>
          <cell r="P1570">
            <v>1138</v>
          </cell>
          <cell r="Q1570">
            <v>5362</v>
          </cell>
          <cell r="R1570" t="str">
            <v>PK83MUCB0000000015193654</v>
          </cell>
          <cell r="S1570" t="str">
            <v>MCB BANK LIMITED</v>
          </cell>
          <cell r="T1570" t="str">
            <v>NASIM NAGAR ROAD QASIMABAD (10104) HYDERABAD</v>
          </cell>
          <cell r="U1570" t="str">
            <v>ABDUL GHAFOOR</v>
          </cell>
          <cell r="V1570" t="str">
            <v>4130676003211</v>
          </cell>
          <cell r="W1570"/>
          <cell r="X1570"/>
          <cell r="Y1570">
            <v>1625</v>
          </cell>
          <cell r="Z1570">
            <v>1625</v>
          </cell>
          <cell r="AA1570">
            <v>244</v>
          </cell>
          <cell r="AB1570" t="str">
            <v>Filler</v>
          </cell>
          <cell r="AC1570" t="str">
            <v>ASIF RAZA</v>
          </cell>
          <cell r="AD1570" t="str">
            <v>4130673517031</v>
          </cell>
          <cell r="AE1570">
            <v>1625</v>
          </cell>
          <cell r="AF1570">
            <v>1625</v>
          </cell>
          <cell r="AG1570">
            <v>325</v>
          </cell>
          <cell r="AH1570" t="str">
            <v>Non Filler</v>
          </cell>
          <cell r="AI1570" t="str">
            <v>GUL AFROZ</v>
          </cell>
          <cell r="AJ1570" t="str">
            <v>4130625904240</v>
          </cell>
          <cell r="AK1570">
            <v>1625</v>
          </cell>
          <cell r="AL1570">
            <v>1625</v>
          </cell>
          <cell r="AM1570">
            <v>325</v>
          </cell>
          <cell r="AN1570" t="str">
            <v>Non Filler</v>
          </cell>
          <cell r="AO1570" t="str">
            <v>SHUMAILA</v>
          </cell>
          <cell r="AP1570" t="str">
            <v>4130678963534</v>
          </cell>
          <cell r="AQ1570">
            <v>1625</v>
          </cell>
          <cell r="AR1570">
            <v>1625</v>
          </cell>
          <cell r="AS1570">
            <v>244</v>
          </cell>
          <cell r="AT1570" t="str">
            <v>Filler</v>
          </cell>
          <cell r="AU1570" t="str">
            <v>ghafoor_brohi@yahoo.com</v>
          </cell>
          <cell r="AV1570"/>
          <cell r="AW1570" t="str">
            <v>03332622969</v>
          </cell>
          <cell r="AX1570" t="str">
            <v>-</v>
          </cell>
          <cell r="AY1570" t="e">
            <v>#N/A</v>
          </cell>
          <cell r="AZ1570" t="e">
            <v>#N/A</v>
          </cell>
          <cell r="BA1570">
            <v>5362</v>
          </cell>
        </row>
        <row r="1571">
          <cell r="B1571">
            <v>3038036883</v>
          </cell>
          <cell r="C1571" t="str">
            <v>NAFEESUR REHMAN KHAN</v>
          </cell>
          <cell r="D1571" t="str">
            <v>AZIZUR REHMAN KHAN</v>
          </cell>
          <cell r="E1571" t="str">
            <v>FLAT # D-116 3RD FLOOR YOUSUF PALAZA</v>
          </cell>
          <cell r="F1571" t="str">
            <v>F.B. AREA BLOCK-16</v>
          </cell>
          <cell r="G1571" t="str">
            <v>KARACHI</v>
          </cell>
          <cell r="K1571">
            <v>2095</v>
          </cell>
          <cell r="L1571">
            <v>0</v>
          </cell>
          <cell r="M1571">
            <v>2095</v>
          </cell>
          <cell r="N1571">
            <v>2095</v>
          </cell>
          <cell r="O1571">
            <v>0</v>
          </cell>
          <cell r="P1571">
            <v>419</v>
          </cell>
          <cell r="Q1571">
            <v>1676</v>
          </cell>
          <cell r="R1571" t="str">
            <v>PK84MEZN0001330100064473</v>
          </cell>
          <cell r="S1571" t="str">
            <v>MEEZAN BANK LIMITED</v>
          </cell>
          <cell r="T1571" t="str">
            <v>WATER PUMP BR. BLOCK-14 FB AREA KARACHI KARACHI</v>
          </cell>
          <cell r="U1571" t="str">
            <v>NAFEESUR REHMAN KHAN</v>
          </cell>
          <cell r="V1571" t="str">
            <v>4210164274081</v>
          </cell>
          <cell r="Y1571">
            <v>1048</v>
          </cell>
          <cell r="Z1571">
            <v>1048</v>
          </cell>
          <cell r="AA1571">
            <v>210</v>
          </cell>
          <cell r="AB1571" t="str">
            <v>Non Filler</v>
          </cell>
          <cell r="AC1571" t="str">
            <v>QAMARUNNISA</v>
          </cell>
          <cell r="AD1571" t="str">
            <v>4210111804706</v>
          </cell>
          <cell r="AE1571">
            <v>1047</v>
          </cell>
          <cell r="AF1571">
            <v>1047</v>
          </cell>
          <cell r="AG1571">
            <v>209</v>
          </cell>
          <cell r="AH1571" t="str">
            <v>Non Filler</v>
          </cell>
          <cell r="AK1571">
            <v>0</v>
          </cell>
          <cell r="AL1571">
            <v>0</v>
          </cell>
          <cell r="AM1571">
            <v>0</v>
          </cell>
          <cell r="AQ1571">
            <v>0</v>
          </cell>
          <cell r="AR1571">
            <v>0</v>
          </cell>
          <cell r="AS1571">
            <v>0</v>
          </cell>
          <cell r="AU1571" t="str">
            <v>nafeesrkhan39@gmail.com</v>
          </cell>
          <cell r="AW1571" t="str">
            <v>03323436903</v>
          </cell>
          <cell r="AX1571" t="str">
            <v>-</v>
          </cell>
          <cell r="AY1571" t="e">
            <v>#N/A</v>
          </cell>
          <cell r="AZ1571" t="e">
            <v>#N/A</v>
          </cell>
          <cell r="BA1571">
            <v>1676</v>
          </cell>
        </row>
        <row r="1572">
          <cell r="B1572">
            <v>3038040638</v>
          </cell>
          <cell r="C1572" t="str">
            <v>SAIF UR REHMAN</v>
          </cell>
          <cell r="D1572" t="str">
            <v>GULZAR AHMED NASEEM</v>
          </cell>
          <cell r="E1572" t="str">
            <v>HOUSE NO.D/1 FOREST COLONY,108 RAVI RD</v>
          </cell>
          <cell r="G1572" t="str">
            <v>LAHORE</v>
          </cell>
          <cell r="K1572">
            <v>523</v>
          </cell>
          <cell r="L1572">
            <v>523</v>
          </cell>
          <cell r="M1572">
            <v>0</v>
          </cell>
          <cell r="N1572">
            <v>523</v>
          </cell>
          <cell r="O1572">
            <v>131</v>
          </cell>
          <cell r="P1572">
            <v>105</v>
          </cell>
          <cell r="Q1572">
            <v>287</v>
          </cell>
          <cell r="R1572" t="str">
            <v>PK25HABB0023057901649803</v>
          </cell>
          <cell r="S1572" t="str">
            <v>HABIB BANK LIMITED</v>
          </cell>
          <cell r="T1572" t="str">
            <v>COMSATS BRANCH LAHORE</v>
          </cell>
          <cell r="U1572" t="str">
            <v>SAIF UR REHMAN</v>
          </cell>
          <cell r="V1572" t="str">
            <v>3520219726271</v>
          </cell>
          <cell r="Y1572">
            <v>523</v>
          </cell>
          <cell r="Z1572">
            <v>523</v>
          </cell>
          <cell r="AA1572">
            <v>105</v>
          </cell>
          <cell r="AB1572" t="str">
            <v>Non Filler</v>
          </cell>
          <cell r="AE1572">
            <v>0</v>
          </cell>
          <cell r="AF1572">
            <v>0</v>
          </cell>
          <cell r="AG1572">
            <v>0</v>
          </cell>
          <cell r="AK1572">
            <v>0</v>
          </cell>
          <cell r="AL1572">
            <v>0</v>
          </cell>
          <cell r="AM1572">
            <v>0</v>
          </cell>
          <cell r="AQ1572">
            <v>0</v>
          </cell>
          <cell r="AR1572">
            <v>0</v>
          </cell>
          <cell r="AS1572">
            <v>0</v>
          </cell>
          <cell r="AU1572" t="str">
            <v>saifsheikh58@yahoo.com</v>
          </cell>
          <cell r="AW1572" t="str">
            <v>03344250659</v>
          </cell>
          <cell r="AX1572" t="str">
            <v>-</v>
          </cell>
          <cell r="AY1572" t="e">
            <v>#N/A</v>
          </cell>
          <cell r="AZ1572" t="e">
            <v>#N/A</v>
          </cell>
          <cell r="BA1572">
            <v>287</v>
          </cell>
        </row>
        <row r="1573">
          <cell r="B1573">
            <v>3038041503</v>
          </cell>
          <cell r="C1573" t="str">
            <v>SALMAN</v>
          </cell>
          <cell r="D1573" t="str">
            <v>BADARUDDIN</v>
          </cell>
          <cell r="E1573" t="str">
            <v>S-528,KARIMABAD,BLOCK-3,F.B. AREA,</v>
          </cell>
          <cell r="F1573"/>
          <cell r="G1573" t="str">
            <v>KARACHI</v>
          </cell>
          <cell r="H1573"/>
          <cell r="I1573"/>
          <cell r="J1573"/>
          <cell r="K1573">
            <v>7777</v>
          </cell>
          <cell r="L1573">
            <v>0</v>
          </cell>
          <cell r="M1573">
            <v>7777</v>
          </cell>
          <cell r="N1573">
            <v>7777</v>
          </cell>
          <cell r="O1573">
            <v>0</v>
          </cell>
          <cell r="P1573">
            <v>1167</v>
          </cell>
          <cell r="Q1573">
            <v>6610</v>
          </cell>
          <cell r="R1573" t="str">
            <v>PK78UNIL0109000218824595</v>
          </cell>
          <cell r="S1573" t="str">
            <v>UBL</v>
          </cell>
          <cell r="T1573" t="str">
            <v>FB AREA BRANCH (0678) KARACHI</v>
          </cell>
          <cell r="U1573" t="str">
            <v>SALMAN</v>
          </cell>
          <cell r="V1573" t="str">
            <v>4210117545943</v>
          </cell>
          <cell r="W1573" t="str">
            <v>4210117545943</v>
          </cell>
          <cell r="X1573"/>
          <cell r="Y1573">
            <v>7777</v>
          </cell>
          <cell r="Z1573">
            <v>7777</v>
          </cell>
          <cell r="AA1573">
            <v>1167</v>
          </cell>
          <cell r="AB1573" t="str">
            <v>Filler</v>
          </cell>
          <cell r="AC1573"/>
          <cell r="AD1573"/>
          <cell r="AE1573">
            <v>0</v>
          </cell>
          <cell r="AF1573">
            <v>0</v>
          </cell>
          <cell r="AG1573">
            <v>0</v>
          </cell>
          <cell r="AH1573"/>
          <cell r="AI1573"/>
          <cell r="AJ1573"/>
          <cell r="AK1573">
            <v>0</v>
          </cell>
          <cell r="AL1573">
            <v>0</v>
          </cell>
          <cell r="AM1573">
            <v>0</v>
          </cell>
          <cell r="AN1573"/>
          <cell r="AO1573"/>
          <cell r="AP1573"/>
          <cell r="AQ1573">
            <v>0</v>
          </cell>
          <cell r="AR1573">
            <v>0</v>
          </cell>
          <cell r="AS1573">
            <v>0</v>
          </cell>
          <cell r="AT1573"/>
          <cell r="AU1573" t="str">
            <v>salrajani@gmail.com</v>
          </cell>
          <cell r="AV1573"/>
          <cell r="AW1573" t="str">
            <v>03003397864</v>
          </cell>
          <cell r="AX1573" t="str">
            <v>-</v>
          </cell>
          <cell r="AY1573" t="e">
            <v>#N/A</v>
          </cell>
          <cell r="AZ1573" t="e">
            <v>#N/A</v>
          </cell>
          <cell r="BA1573">
            <v>6610</v>
          </cell>
        </row>
        <row r="1574">
          <cell r="B1574">
            <v>3038043632</v>
          </cell>
          <cell r="C1574" t="str">
            <v>IMRAN AHMED</v>
          </cell>
          <cell r="D1574" t="str">
            <v>SIRAJ AHMED</v>
          </cell>
          <cell r="E1574" t="str">
            <v>H NO.170,PLOT NO.036,LIAQUAT COLONY,</v>
          </cell>
          <cell r="F1574"/>
          <cell r="G1574" t="str">
            <v>HYDERABAD</v>
          </cell>
          <cell r="H1574"/>
          <cell r="I1574"/>
          <cell r="J1574"/>
          <cell r="K1574">
            <v>500</v>
          </cell>
          <cell r="L1574">
            <v>0</v>
          </cell>
          <cell r="M1574">
            <v>500</v>
          </cell>
          <cell r="N1574">
            <v>500</v>
          </cell>
          <cell r="O1574">
            <v>0</v>
          </cell>
          <cell r="P1574">
            <v>100</v>
          </cell>
          <cell r="Q1574">
            <v>400</v>
          </cell>
          <cell r="R1574" t="str">
            <v>PK23MEZN0016040101024408</v>
          </cell>
          <cell r="S1574" t="str">
            <v>MEEZAN BANK LIMITED</v>
          </cell>
          <cell r="T1574" t="str">
            <v>GARIKHATA(1604) HYDERABAD</v>
          </cell>
          <cell r="U1574" t="str">
            <v>IMRAN AHMED</v>
          </cell>
          <cell r="V1574" t="str">
            <v>4130367956569</v>
          </cell>
          <cell r="W1574"/>
          <cell r="X1574"/>
          <cell r="Y1574">
            <v>125</v>
          </cell>
          <cell r="Z1574">
            <v>125</v>
          </cell>
          <cell r="AA1574">
            <v>25</v>
          </cell>
          <cell r="AB1574" t="str">
            <v>Non Filler</v>
          </cell>
          <cell r="AC1574" t="str">
            <v>ABID AHMED RAJPUT</v>
          </cell>
          <cell r="AD1574" t="str">
            <v>4130347219721</v>
          </cell>
          <cell r="AE1574">
            <v>125</v>
          </cell>
          <cell r="AF1574">
            <v>125</v>
          </cell>
          <cell r="AG1574">
            <v>25</v>
          </cell>
          <cell r="AH1574" t="str">
            <v>Non Filler</v>
          </cell>
          <cell r="AI1574" t="str">
            <v>WAQAR AHMED RAJPUT</v>
          </cell>
          <cell r="AJ1574" t="str">
            <v>4130327224059</v>
          </cell>
          <cell r="AK1574">
            <v>125</v>
          </cell>
          <cell r="AL1574">
            <v>125</v>
          </cell>
          <cell r="AM1574">
            <v>25</v>
          </cell>
          <cell r="AN1574" t="str">
            <v>Non Filler</v>
          </cell>
          <cell r="AO1574" t="str">
            <v>SHOAIB AHMED RAJPUT</v>
          </cell>
          <cell r="AP1574" t="str">
            <v>4130243838793</v>
          </cell>
          <cell r="AQ1574">
            <v>125</v>
          </cell>
          <cell r="AR1574">
            <v>125</v>
          </cell>
          <cell r="AS1574">
            <v>25</v>
          </cell>
          <cell r="AT1574" t="str">
            <v>Non Filler</v>
          </cell>
          <cell r="AU1574" t="str">
            <v>imran.rajput75@gmail.com</v>
          </cell>
          <cell r="AV1574"/>
          <cell r="AW1574" t="str">
            <v>03003088244</v>
          </cell>
          <cell r="AX1574" t="str">
            <v>-</v>
          </cell>
          <cell r="AY1574" t="e">
            <v>#N/A</v>
          </cell>
          <cell r="AZ1574" t="e">
            <v>#N/A</v>
          </cell>
          <cell r="BA1574">
            <v>400</v>
          </cell>
        </row>
        <row r="1575">
          <cell r="B1575">
            <v>3038044259</v>
          </cell>
          <cell r="C1575" t="str">
            <v>SARAH MUDASSAR</v>
          </cell>
          <cell r="D1575" t="str">
            <v>MUDASSAR IQBAL</v>
          </cell>
          <cell r="E1575" t="str">
            <v>49E FIRST FLOOR,PECHS BLOCK-6,</v>
          </cell>
          <cell r="F1575" t="str">
            <v>SHAHRA-E-FAISAL,</v>
          </cell>
          <cell r="G1575" t="str">
            <v>KARACHI</v>
          </cell>
          <cell r="H1575"/>
          <cell r="I1575"/>
          <cell r="J1575"/>
          <cell r="K1575">
            <v>5000</v>
          </cell>
          <cell r="L1575">
            <v>0</v>
          </cell>
          <cell r="M1575">
            <v>5000</v>
          </cell>
          <cell r="N1575">
            <v>5000</v>
          </cell>
          <cell r="O1575">
            <v>0</v>
          </cell>
          <cell r="P1575">
            <v>1000</v>
          </cell>
          <cell r="Q1575">
            <v>4000</v>
          </cell>
          <cell r="R1575" t="str">
            <v>0162813001</v>
          </cell>
          <cell r="S1575" t="str">
            <v>DUBAI ISLAMIC BANK PAKISTAN  LIMITED</v>
          </cell>
          <cell r="T1575" t="str">
            <v>KHAYABAN-E-SHAHBAZ BRANCH KARACHI</v>
          </cell>
          <cell r="U1575" t="str">
            <v>SARAH MUDASSAR</v>
          </cell>
          <cell r="V1575" t="str">
            <v>3710153332816</v>
          </cell>
          <cell r="W1575"/>
          <cell r="X1575"/>
          <cell r="Y1575">
            <v>5000</v>
          </cell>
          <cell r="Z1575">
            <v>5000</v>
          </cell>
          <cell r="AA1575">
            <v>1000</v>
          </cell>
          <cell r="AB1575" t="str">
            <v>Non Filler</v>
          </cell>
          <cell r="AC1575"/>
          <cell r="AD1575"/>
          <cell r="AE1575">
            <v>0</v>
          </cell>
          <cell r="AF1575">
            <v>0</v>
          </cell>
          <cell r="AG1575">
            <v>0</v>
          </cell>
          <cell r="AH1575"/>
          <cell r="AI1575"/>
          <cell r="AJ1575"/>
          <cell r="AK1575">
            <v>0</v>
          </cell>
          <cell r="AL1575">
            <v>0</v>
          </cell>
          <cell r="AM1575">
            <v>0</v>
          </cell>
          <cell r="AN1575"/>
          <cell r="AO1575"/>
          <cell r="AP1575"/>
          <cell r="AQ1575">
            <v>0</v>
          </cell>
          <cell r="AR1575">
            <v>0</v>
          </cell>
          <cell r="AS1575">
            <v>0</v>
          </cell>
          <cell r="AT1575"/>
          <cell r="AU1575" t="str">
            <v>mudassar25@hotmail.com</v>
          </cell>
          <cell r="AV1575"/>
          <cell r="AW1575" t="str">
            <v>03008988586</v>
          </cell>
          <cell r="AX1575" t="str">
            <v>-</v>
          </cell>
          <cell r="AY1575" t="e">
            <v>#N/A</v>
          </cell>
          <cell r="AZ1575" t="e">
            <v>#N/A</v>
          </cell>
          <cell r="BA1575">
            <v>4000</v>
          </cell>
        </row>
        <row r="1576">
          <cell r="B1576">
            <v>3038045819</v>
          </cell>
          <cell r="C1576" t="str">
            <v>MUHAMMAD IRFAN DEPUTY</v>
          </cell>
          <cell r="D1576" t="str">
            <v>HAJI DEPUTY MIRZA</v>
          </cell>
          <cell r="E1576" t="str">
            <v>H.NO.9/2 26TH STREET,PHASE-V,EXT DHA.,</v>
          </cell>
          <cell r="F1576"/>
          <cell r="G1576" t="str">
            <v>KARACHI</v>
          </cell>
          <cell r="H1576"/>
          <cell r="I1576"/>
          <cell r="J1576"/>
          <cell r="K1576">
            <v>31</v>
          </cell>
          <cell r="L1576">
            <v>0</v>
          </cell>
          <cell r="M1576">
            <v>31</v>
          </cell>
          <cell r="N1576">
            <v>31</v>
          </cell>
          <cell r="O1576">
            <v>0</v>
          </cell>
          <cell r="P1576">
            <v>5</v>
          </cell>
          <cell r="Q1576">
            <v>26</v>
          </cell>
          <cell r="R1576" t="str">
            <v>01-200-3531-8</v>
          </cell>
          <cell r="S1576" t="str">
            <v>ALLIED BANK LIMITED</v>
          </cell>
          <cell r="T1576" t="str">
            <v>PAKISTAN CHOWK BRANCH KARACHI</v>
          </cell>
          <cell r="U1576" t="str">
            <v>MUHAMMAD IRFAN DEPUTY</v>
          </cell>
          <cell r="V1576" t="str">
            <v>4230191508305</v>
          </cell>
          <cell r="W1576"/>
          <cell r="X1576"/>
          <cell r="Y1576">
            <v>31</v>
          </cell>
          <cell r="Z1576">
            <v>31</v>
          </cell>
          <cell r="AA1576">
            <v>5</v>
          </cell>
          <cell r="AB1576" t="str">
            <v>Filler</v>
          </cell>
          <cell r="AC1576"/>
          <cell r="AD1576"/>
          <cell r="AE1576">
            <v>0</v>
          </cell>
          <cell r="AF1576">
            <v>0</v>
          </cell>
          <cell r="AG1576">
            <v>0</v>
          </cell>
          <cell r="AH1576"/>
          <cell r="AI1576"/>
          <cell r="AJ1576"/>
          <cell r="AK1576">
            <v>0</v>
          </cell>
          <cell r="AL1576">
            <v>0</v>
          </cell>
          <cell r="AM1576">
            <v>0</v>
          </cell>
          <cell r="AN1576"/>
          <cell r="AO1576"/>
          <cell r="AP1576"/>
          <cell r="AQ1576">
            <v>0</v>
          </cell>
          <cell r="AR1576">
            <v>0</v>
          </cell>
          <cell r="AS1576">
            <v>0</v>
          </cell>
          <cell r="AT1576"/>
          <cell r="AU1576" t="str">
            <v>princecardcorner@gmail.com</v>
          </cell>
          <cell r="AV1576"/>
          <cell r="AW1576" t="str">
            <v>03002685712</v>
          </cell>
          <cell r="AX1576" t="str">
            <v>Proper account # required</v>
          </cell>
          <cell r="AY1576" t="e">
            <v>#N/A</v>
          </cell>
          <cell r="AZ1576" t="e">
            <v>#N/A</v>
          </cell>
          <cell r="BA1576">
            <v>0</v>
          </cell>
        </row>
        <row r="1577">
          <cell r="B1577">
            <v>3038046205</v>
          </cell>
          <cell r="C1577" t="str">
            <v>MUHAMMAD ABSAR</v>
          </cell>
          <cell r="D1577" t="str">
            <v>MUHAMMAD IQBAL</v>
          </cell>
          <cell r="E1577" t="str">
            <v>FLAT NO.B-4,5TH FLOOR,CORNICHE</v>
          </cell>
          <cell r="F1577" t="str">
            <v>RESIDENCE PLOT COM-3,BLOCK-2,CLIFTON,</v>
          </cell>
          <cell r="G1577" t="str">
            <v>KARACHI</v>
          </cell>
          <cell r="H1577"/>
          <cell r="I1577"/>
          <cell r="J1577"/>
          <cell r="K1577">
            <v>1000</v>
          </cell>
          <cell r="L1577">
            <v>0</v>
          </cell>
          <cell r="M1577">
            <v>1000</v>
          </cell>
          <cell r="N1577">
            <v>1000</v>
          </cell>
          <cell r="O1577">
            <v>0</v>
          </cell>
          <cell r="P1577">
            <v>200</v>
          </cell>
          <cell r="Q1577">
            <v>800</v>
          </cell>
          <cell r="R1577" t="str">
            <v>PK94MPBL1115027140207549</v>
          </cell>
          <cell r="S1577" t="str">
            <v>HABIB METROPOLITAN BANK LIMITED</v>
          </cell>
          <cell r="T1577" t="str">
            <v>BOMBAY BAZAR BRANCH KARACHI</v>
          </cell>
          <cell r="U1577" t="str">
            <v>MUHAMMAD ABSAR</v>
          </cell>
          <cell r="V1577" t="str">
            <v>4230183944721</v>
          </cell>
          <cell r="W1577"/>
          <cell r="X1577"/>
          <cell r="Y1577">
            <v>1000</v>
          </cell>
          <cell r="Z1577">
            <v>1000</v>
          </cell>
          <cell r="AA1577">
            <v>200</v>
          </cell>
          <cell r="AB1577" t="str">
            <v>Non Filler</v>
          </cell>
          <cell r="AC1577"/>
          <cell r="AD1577"/>
          <cell r="AE1577">
            <v>0</v>
          </cell>
          <cell r="AF1577">
            <v>0</v>
          </cell>
          <cell r="AG1577">
            <v>0</v>
          </cell>
          <cell r="AH1577"/>
          <cell r="AI1577"/>
          <cell r="AJ1577"/>
          <cell r="AK1577">
            <v>0</v>
          </cell>
          <cell r="AL1577">
            <v>0</v>
          </cell>
          <cell r="AM1577">
            <v>0</v>
          </cell>
          <cell r="AN1577"/>
          <cell r="AO1577"/>
          <cell r="AP1577"/>
          <cell r="AQ1577">
            <v>0</v>
          </cell>
          <cell r="AR1577">
            <v>0</v>
          </cell>
          <cell r="AS1577">
            <v>0</v>
          </cell>
          <cell r="AT1577"/>
          <cell r="AU1577" t="str">
            <v>m-absar@hotmail.com</v>
          </cell>
          <cell r="AV1577"/>
          <cell r="AW1577" t="str">
            <v>03139269733</v>
          </cell>
          <cell r="AX1577" t="str">
            <v>-</v>
          </cell>
          <cell r="AY1577" t="e">
            <v>#N/A</v>
          </cell>
          <cell r="AZ1577" t="e">
            <v>#N/A</v>
          </cell>
          <cell r="BA1577">
            <v>800</v>
          </cell>
        </row>
        <row r="1578">
          <cell r="B1578">
            <v>3038047385</v>
          </cell>
          <cell r="C1578" t="str">
            <v>SYED HARIS SALIM</v>
          </cell>
          <cell r="D1578" t="str">
            <v>S M SALIM AHMED</v>
          </cell>
          <cell r="E1578" t="str">
            <v>B-384,BLOCK-10,GULSHAN-E-IQBAL,</v>
          </cell>
          <cell r="F1578"/>
          <cell r="G1578" t="str">
            <v>KARACHI</v>
          </cell>
          <cell r="H1578"/>
          <cell r="I1578"/>
          <cell r="J1578"/>
          <cell r="K1578">
            <v>5237</v>
          </cell>
          <cell r="L1578">
            <v>0</v>
          </cell>
          <cell r="M1578">
            <v>5237</v>
          </cell>
          <cell r="N1578">
            <v>5237</v>
          </cell>
          <cell r="O1578">
            <v>0</v>
          </cell>
          <cell r="P1578">
            <v>917</v>
          </cell>
          <cell r="Q1578">
            <v>4320</v>
          </cell>
          <cell r="R1578" t="str">
            <v>PK36UNIL0109000224447665</v>
          </cell>
          <cell r="S1578" t="str">
            <v>UNITED BANK LIMITED</v>
          </cell>
          <cell r="T1578" t="str">
            <v>RASHID MINHAS ROAD KARACHI</v>
          </cell>
          <cell r="U1578" t="str">
            <v>SYED HARIS SALIM</v>
          </cell>
          <cell r="V1578" t="str">
            <v>4210197873453</v>
          </cell>
          <cell r="W1578" t="str">
            <v>73837271</v>
          </cell>
          <cell r="X1578"/>
          <cell r="Y1578">
            <v>2619</v>
          </cell>
          <cell r="Z1578">
            <v>2619</v>
          </cell>
          <cell r="AA1578">
            <v>393</v>
          </cell>
          <cell r="AB1578" t="str">
            <v>Filler</v>
          </cell>
          <cell r="AC1578" t="str">
            <v>SYEDA SARWAT ARA</v>
          </cell>
          <cell r="AD1578" t="str">
            <v>4210115608576</v>
          </cell>
          <cell r="AE1578">
            <v>2618</v>
          </cell>
          <cell r="AF1578">
            <v>2618</v>
          </cell>
          <cell r="AG1578">
            <v>524</v>
          </cell>
          <cell r="AH1578" t="str">
            <v>Non Filler</v>
          </cell>
          <cell r="AI1578"/>
          <cell r="AJ1578"/>
          <cell r="AK1578">
            <v>0</v>
          </cell>
          <cell r="AL1578">
            <v>0</v>
          </cell>
          <cell r="AM1578">
            <v>0</v>
          </cell>
          <cell r="AN1578"/>
          <cell r="AO1578"/>
          <cell r="AP1578"/>
          <cell r="AQ1578">
            <v>0</v>
          </cell>
          <cell r="AR1578">
            <v>0</v>
          </cell>
          <cell r="AS1578">
            <v>0</v>
          </cell>
          <cell r="AT1578"/>
          <cell r="AU1578" t="str">
            <v>harissalim.90@gmail.com</v>
          </cell>
          <cell r="AV1578"/>
          <cell r="AW1578" t="str">
            <v>03433091905</v>
          </cell>
          <cell r="AX1578" t="str">
            <v>-</v>
          </cell>
          <cell r="AY1578" t="e">
            <v>#N/A</v>
          </cell>
          <cell r="AZ1578" t="e">
            <v>#N/A</v>
          </cell>
          <cell r="BA1578">
            <v>4320</v>
          </cell>
        </row>
        <row r="1579">
          <cell r="B1579">
            <v>3038049126</v>
          </cell>
          <cell r="C1579" t="str">
            <v>MEMON ALI RAZA</v>
          </cell>
          <cell r="D1579" t="str">
            <v>M ABDUL JABBAR</v>
          </cell>
          <cell r="E1579" t="str">
            <v>108/2,5TH STREET OF KHYABAN-E-MOHAFIZ,</v>
          </cell>
          <cell r="F1579" t="str">
            <v>PHASE-6,D.H.A.,</v>
          </cell>
          <cell r="G1579" t="str">
            <v>KARACHI</v>
          </cell>
          <cell r="H1579"/>
          <cell r="I1579"/>
          <cell r="J1579"/>
          <cell r="K1579">
            <v>6250</v>
          </cell>
          <cell r="L1579">
            <v>0</v>
          </cell>
          <cell r="M1579">
            <v>6250</v>
          </cell>
          <cell r="N1579">
            <v>6250</v>
          </cell>
          <cell r="O1579">
            <v>0</v>
          </cell>
          <cell r="P1579">
            <v>938</v>
          </cell>
          <cell r="Q1579">
            <v>5312</v>
          </cell>
          <cell r="R1579" t="str">
            <v>PK43HABB0008277900312103</v>
          </cell>
          <cell r="S1579" t="str">
            <v>HABIB BANK LIMITED</v>
          </cell>
          <cell r="T1579" t="str">
            <v>TIBET CENTRE BRANCH - 0827 KARACHI</v>
          </cell>
          <cell r="U1579" t="str">
            <v>MEMON ALI RAZA</v>
          </cell>
          <cell r="V1579" t="str">
            <v>4230124556433</v>
          </cell>
          <cell r="W1579"/>
          <cell r="X1579"/>
          <cell r="Y1579">
            <v>6250</v>
          </cell>
          <cell r="Z1579">
            <v>6250</v>
          </cell>
          <cell r="AA1579">
            <v>938</v>
          </cell>
          <cell r="AB1579" t="str">
            <v>Filler</v>
          </cell>
          <cell r="AC1579"/>
          <cell r="AD1579"/>
          <cell r="AE1579">
            <v>0</v>
          </cell>
          <cell r="AF1579">
            <v>0</v>
          </cell>
          <cell r="AG1579">
            <v>0</v>
          </cell>
          <cell r="AH1579"/>
          <cell r="AI1579"/>
          <cell r="AJ1579"/>
          <cell r="AK1579">
            <v>0</v>
          </cell>
          <cell r="AL1579">
            <v>0</v>
          </cell>
          <cell r="AM1579">
            <v>0</v>
          </cell>
          <cell r="AN1579"/>
          <cell r="AO1579"/>
          <cell r="AP1579"/>
          <cell r="AQ1579">
            <v>0</v>
          </cell>
          <cell r="AR1579">
            <v>0</v>
          </cell>
          <cell r="AS1579">
            <v>0</v>
          </cell>
          <cell r="AT1579"/>
          <cell r="AU1579" t="str">
            <v>alireza667@gmail.com</v>
          </cell>
          <cell r="AV1579"/>
          <cell r="AW1579" t="str">
            <v>03000207786</v>
          </cell>
          <cell r="AX1579" t="str">
            <v>-</v>
          </cell>
          <cell r="AY1579" t="e">
            <v>#N/A</v>
          </cell>
          <cell r="AZ1579" t="e">
            <v>#N/A</v>
          </cell>
          <cell r="BA1579">
            <v>5312</v>
          </cell>
        </row>
        <row r="1580">
          <cell r="B1580">
            <v>3038051932</v>
          </cell>
          <cell r="C1580" t="str">
            <v>MUHAMMAD NASEEM ALAM</v>
          </cell>
          <cell r="D1580" t="str">
            <v>MUHAMMAD KHURSHEED ALAM</v>
          </cell>
          <cell r="E1580" t="str">
            <v>HOUSE NO 514E,IMAM COLONY,STREET 3,</v>
          </cell>
          <cell r="F1580" t="str">
            <v>SECTOR 11,ORANGI TOWN,</v>
          </cell>
          <cell r="G1580" t="str">
            <v>KARACHI</v>
          </cell>
          <cell r="H1580"/>
          <cell r="I1580"/>
          <cell r="J1580"/>
          <cell r="K1580">
            <v>23</v>
          </cell>
          <cell r="L1580">
            <v>0</v>
          </cell>
          <cell r="M1580">
            <v>23</v>
          </cell>
          <cell r="N1580">
            <v>23</v>
          </cell>
          <cell r="O1580">
            <v>0</v>
          </cell>
          <cell r="P1580">
            <v>5</v>
          </cell>
          <cell r="Q1580">
            <v>18</v>
          </cell>
          <cell r="R1580" t="str">
            <v>PK59MUCB0646607051000593</v>
          </cell>
          <cell r="S1580" t="str">
            <v>MCB BANK LIMITED</v>
          </cell>
          <cell r="T1580" t="str">
            <v>1063-STOCK EXCHANGE BRANCH KARACHI</v>
          </cell>
          <cell r="U1580" t="str">
            <v>MUHAMMAD NASEEM ALAM</v>
          </cell>
          <cell r="V1580" t="str">
            <v>4240118635939</v>
          </cell>
          <cell r="W1580"/>
          <cell r="X1580"/>
          <cell r="Y1580">
            <v>23</v>
          </cell>
          <cell r="Z1580">
            <v>23</v>
          </cell>
          <cell r="AA1580">
            <v>5</v>
          </cell>
          <cell r="AB1580" t="str">
            <v>Non Filler</v>
          </cell>
          <cell r="AC1580"/>
          <cell r="AD1580"/>
          <cell r="AE1580">
            <v>0</v>
          </cell>
          <cell r="AF1580">
            <v>0</v>
          </cell>
          <cell r="AG1580">
            <v>0</v>
          </cell>
          <cell r="AH1580"/>
          <cell r="AI1580"/>
          <cell r="AJ1580"/>
          <cell r="AK1580">
            <v>0</v>
          </cell>
          <cell r="AL1580">
            <v>0</v>
          </cell>
          <cell r="AM1580">
            <v>0</v>
          </cell>
          <cell r="AN1580"/>
          <cell r="AO1580"/>
          <cell r="AP1580"/>
          <cell r="AQ1580">
            <v>0</v>
          </cell>
          <cell r="AR1580">
            <v>0</v>
          </cell>
          <cell r="AS1580">
            <v>0</v>
          </cell>
          <cell r="AT1580"/>
          <cell r="AU1580" t="str">
            <v>naseemalam786@yahoo.com</v>
          </cell>
          <cell r="AV1580"/>
          <cell r="AW1580" t="str">
            <v>03158038475</v>
          </cell>
          <cell r="AX1580" t="str">
            <v>-</v>
          </cell>
          <cell r="AY1580" t="e">
            <v>#N/A</v>
          </cell>
          <cell r="AZ1580" t="e">
            <v>#N/A</v>
          </cell>
          <cell r="BA1580">
            <v>18</v>
          </cell>
        </row>
        <row r="1581">
          <cell r="B1581">
            <v>3038053995</v>
          </cell>
          <cell r="C1581" t="str">
            <v>ZEHRA ABBAS</v>
          </cell>
          <cell r="D1581" t="str">
            <v>SYED GHULAM ABBAS HUSSAIN</v>
          </cell>
          <cell r="E1581" t="str">
            <v>FL-303,JOHAR GOLD 14,GULISTAN-E-JOHAR,</v>
          </cell>
          <cell r="F1581"/>
          <cell r="G1581" t="str">
            <v>KARACHI</v>
          </cell>
          <cell r="H1581"/>
          <cell r="I1581"/>
          <cell r="J1581"/>
          <cell r="K1581">
            <v>3000</v>
          </cell>
          <cell r="L1581">
            <v>0</v>
          </cell>
          <cell r="M1581">
            <v>3000</v>
          </cell>
          <cell r="N1581">
            <v>3000</v>
          </cell>
          <cell r="O1581">
            <v>0</v>
          </cell>
          <cell r="P1581">
            <v>600</v>
          </cell>
          <cell r="Q1581">
            <v>2400</v>
          </cell>
          <cell r="R1581" t="str">
            <v>1018-0078-011672-01</v>
          </cell>
          <cell r="S1581" t="str">
            <v>BANK AL HABIB LIMITED</v>
          </cell>
          <cell r="T1581" t="str">
            <v>BILLYS HEIGHTS,GULISTAN-E-JAUHAR KARACHI</v>
          </cell>
          <cell r="U1581" t="str">
            <v>ZEHRA ABBAS</v>
          </cell>
          <cell r="V1581" t="str">
            <v>4210121875892</v>
          </cell>
          <cell r="W1581"/>
          <cell r="X1581"/>
          <cell r="Y1581">
            <v>3000</v>
          </cell>
          <cell r="Z1581">
            <v>3000</v>
          </cell>
          <cell r="AA1581">
            <v>600</v>
          </cell>
          <cell r="AB1581" t="str">
            <v>Non Filler</v>
          </cell>
          <cell r="AC1581"/>
          <cell r="AD1581"/>
          <cell r="AE1581">
            <v>0</v>
          </cell>
          <cell r="AF1581">
            <v>0</v>
          </cell>
          <cell r="AG1581">
            <v>0</v>
          </cell>
          <cell r="AH1581"/>
          <cell r="AI1581"/>
          <cell r="AJ1581"/>
          <cell r="AK1581">
            <v>0</v>
          </cell>
          <cell r="AL1581">
            <v>0</v>
          </cell>
          <cell r="AM1581">
            <v>0</v>
          </cell>
          <cell r="AN1581"/>
          <cell r="AO1581"/>
          <cell r="AP1581"/>
          <cell r="AQ1581">
            <v>0</v>
          </cell>
          <cell r="AR1581">
            <v>0</v>
          </cell>
          <cell r="AS1581">
            <v>0</v>
          </cell>
          <cell r="AT1581"/>
          <cell r="AU1581" t="str">
            <v>zehra.ghulamabbas@gmail.com</v>
          </cell>
          <cell r="AV1581"/>
          <cell r="AW1581" t="str">
            <v>03343311928</v>
          </cell>
          <cell r="AX1581" t="str">
            <v>Proper account # required</v>
          </cell>
          <cell r="AY1581" t="str">
            <v>-</v>
          </cell>
          <cell r="AZ1581" t="str">
            <v>ZEHRA ABBAS</v>
          </cell>
          <cell r="BA1581">
            <v>2400</v>
          </cell>
        </row>
        <row r="1582">
          <cell r="B1582">
            <v>3038055073</v>
          </cell>
          <cell r="C1582" t="str">
            <v>WAJID SAMAD</v>
          </cell>
          <cell r="D1582" t="str">
            <v>ABDUL SAMAD SIDDIQUI</v>
          </cell>
          <cell r="E1582" t="str">
            <v>15-E BLOCK 2 PECHS,</v>
          </cell>
          <cell r="F1582"/>
          <cell r="G1582" t="str">
            <v>KARACHI</v>
          </cell>
          <cell r="H1582"/>
          <cell r="I1582"/>
          <cell r="J1582"/>
          <cell r="K1582">
            <v>77</v>
          </cell>
          <cell r="L1582">
            <v>0</v>
          </cell>
          <cell r="M1582">
            <v>77</v>
          </cell>
          <cell r="N1582">
            <v>77</v>
          </cell>
          <cell r="O1582">
            <v>0</v>
          </cell>
          <cell r="P1582">
            <v>15</v>
          </cell>
          <cell r="Q1582">
            <v>62</v>
          </cell>
          <cell r="R1582" t="str">
            <v>PK23MPBL0106027140150831</v>
          </cell>
          <cell r="S1582" t="str">
            <v>HABIB METROPOLITAN BANK</v>
          </cell>
          <cell r="T1582" t="str">
            <v>SHAHRAH-E-QUAIDEEN KARACHI</v>
          </cell>
          <cell r="U1582" t="str">
            <v>WAJID SAMAD</v>
          </cell>
          <cell r="V1582" t="str">
            <v>4220178009211</v>
          </cell>
          <cell r="W1582"/>
          <cell r="X1582"/>
          <cell r="Y1582">
            <v>77</v>
          </cell>
          <cell r="Z1582">
            <v>77</v>
          </cell>
          <cell r="AA1582">
            <v>15</v>
          </cell>
          <cell r="AB1582" t="str">
            <v>Non Filler</v>
          </cell>
          <cell r="AC1582"/>
          <cell r="AD1582"/>
          <cell r="AE1582">
            <v>0</v>
          </cell>
          <cell r="AF1582">
            <v>0</v>
          </cell>
          <cell r="AG1582">
            <v>0</v>
          </cell>
          <cell r="AH1582"/>
          <cell r="AI1582"/>
          <cell r="AJ1582"/>
          <cell r="AK1582">
            <v>0</v>
          </cell>
          <cell r="AL1582">
            <v>0</v>
          </cell>
          <cell r="AM1582">
            <v>0</v>
          </cell>
          <cell r="AN1582"/>
          <cell r="AO1582"/>
          <cell r="AP1582"/>
          <cell r="AQ1582">
            <v>0</v>
          </cell>
          <cell r="AR1582">
            <v>0</v>
          </cell>
          <cell r="AS1582">
            <v>0</v>
          </cell>
          <cell r="AT1582"/>
          <cell r="AU1582" t="str">
            <v>wasampk@ymail.com</v>
          </cell>
          <cell r="AV1582"/>
          <cell r="AW1582" t="str">
            <v>03323324346</v>
          </cell>
          <cell r="AX1582" t="str">
            <v>-</v>
          </cell>
          <cell r="AY1582" t="e">
            <v>#N/A</v>
          </cell>
          <cell r="AZ1582" t="e">
            <v>#N/A</v>
          </cell>
          <cell r="BA1582">
            <v>62</v>
          </cell>
        </row>
        <row r="1583">
          <cell r="B1583">
            <v>3038055248</v>
          </cell>
          <cell r="C1583" t="str">
            <v>MOHAMMAD FAROOQ</v>
          </cell>
          <cell r="D1583" t="str">
            <v>HAJI AHMED</v>
          </cell>
          <cell r="E1583" t="str">
            <v>PLOT NO 14/35 SARA HOMES FLAT NO 1</v>
          </cell>
          <cell r="F1583" t="str">
            <v>BLOCK 3 MOHALLAH CP BRAR SOCIETY</v>
          </cell>
          <cell r="G1583" t="str">
            <v>SHARFABAD KARACHI</v>
          </cell>
          <cell r="K1583">
            <v>292</v>
          </cell>
          <cell r="L1583">
            <v>0</v>
          </cell>
          <cell r="M1583">
            <v>292</v>
          </cell>
          <cell r="N1583">
            <v>292</v>
          </cell>
          <cell r="O1583">
            <v>0</v>
          </cell>
          <cell r="P1583">
            <v>44</v>
          </cell>
          <cell r="Q1583">
            <v>248</v>
          </cell>
          <cell r="R1583" t="str">
            <v>PK60MEZN0001280101856837</v>
          </cell>
          <cell r="S1583" t="str">
            <v>MEEZAN BANK LIMITED</v>
          </cell>
          <cell r="T1583" t="str">
            <v>HUSSAINABAD BRANCH KARACHI</v>
          </cell>
          <cell r="U1583" t="str">
            <v>MOHAMMAD FAROOQ</v>
          </cell>
          <cell r="V1583" t="str">
            <v>4130332555741</v>
          </cell>
          <cell r="Y1583">
            <v>146</v>
          </cell>
          <cell r="Z1583">
            <v>146</v>
          </cell>
          <cell r="AA1583">
            <v>22</v>
          </cell>
          <cell r="AB1583" t="str">
            <v>Filler</v>
          </cell>
          <cell r="AC1583" t="str">
            <v>FEROZA</v>
          </cell>
          <cell r="AD1583" t="str">
            <v>4130385442728</v>
          </cell>
          <cell r="AE1583">
            <v>146</v>
          </cell>
          <cell r="AF1583">
            <v>146</v>
          </cell>
          <cell r="AG1583">
            <v>22</v>
          </cell>
          <cell r="AH1583" t="str">
            <v>Filler</v>
          </cell>
          <cell r="AK1583">
            <v>0</v>
          </cell>
          <cell r="AL1583">
            <v>0</v>
          </cell>
          <cell r="AM1583">
            <v>0</v>
          </cell>
          <cell r="AQ1583">
            <v>0</v>
          </cell>
          <cell r="AR1583">
            <v>0</v>
          </cell>
          <cell r="AS1583">
            <v>0</v>
          </cell>
          <cell r="AU1583" t="str">
            <v>farooq.muhammad68@yahoo.com</v>
          </cell>
          <cell r="AW1583" t="str">
            <v>03333366776</v>
          </cell>
          <cell r="AX1583" t="str">
            <v>-</v>
          </cell>
          <cell r="AY1583" t="e">
            <v>#N/A</v>
          </cell>
          <cell r="AZ1583" t="e">
            <v>#N/A</v>
          </cell>
          <cell r="BA1583">
            <v>248</v>
          </cell>
        </row>
        <row r="1584">
          <cell r="B1584">
            <v>3053019069</v>
          </cell>
          <cell r="C1584" t="str">
            <v>(K) AMBREEN WASEEM</v>
          </cell>
          <cell r="D1584" t="str">
            <v>KHAWJA WASEEM UDDIN SIDDIQUI</v>
          </cell>
          <cell r="E1584" t="str">
            <v>HOUSE#119 BANGLORE TOWN SOCIETY</v>
          </cell>
          <cell r="F1584" t="str">
            <v>OFF TIPU SULTAN ROAD</v>
          </cell>
          <cell r="G1584" t="str">
            <v>KARACHI KARACHI</v>
          </cell>
          <cell r="H1584"/>
          <cell r="I1584"/>
          <cell r="J1584"/>
          <cell r="K1584">
            <v>1308</v>
          </cell>
          <cell r="L1584">
            <v>1308</v>
          </cell>
          <cell r="M1584">
            <v>0</v>
          </cell>
          <cell r="N1584">
            <v>1308</v>
          </cell>
          <cell r="O1584">
            <v>327</v>
          </cell>
          <cell r="P1584">
            <v>239</v>
          </cell>
          <cell r="Q1584">
            <v>742</v>
          </cell>
          <cell r="R1584"/>
          <cell r="S1584"/>
          <cell r="T1584"/>
          <cell r="U1584" t="str">
            <v>(K) AMBREEN WASEEM</v>
          </cell>
          <cell r="V1584" t="str">
            <v>4230172630632</v>
          </cell>
          <cell r="W1584"/>
          <cell r="X1584"/>
          <cell r="Y1584">
            <v>436</v>
          </cell>
          <cell r="Z1584">
            <v>436</v>
          </cell>
          <cell r="AA1584">
            <v>87</v>
          </cell>
          <cell r="AB1584" t="str">
            <v>Non Filler</v>
          </cell>
          <cell r="AC1584" t="str">
            <v>YASMIN WAHID</v>
          </cell>
          <cell r="AD1584" t="str">
            <v>4220102629770</v>
          </cell>
          <cell r="AE1584">
            <v>436</v>
          </cell>
          <cell r="AF1584">
            <v>436</v>
          </cell>
          <cell r="AG1584">
            <v>87</v>
          </cell>
          <cell r="AH1584" t="str">
            <v>Non Filler</v>
          </cell>
          <cell r="AI1584" t="str">
            <v>KHAWJA WASEEM UDDIN SIDDIQUI</v>
          </cell>
          <cell r="AJ1584" t="str">
            <v>4230188836179</v>
          </cell>
          <cell r="AK1584">
            <v>436</v>
          </cell>
          <cell r="AL1584">
            <v>436</v>
          </cell>
          <cell r="AM1584">
            <v>65</v>
          </cell>
          <cell r="AN1584" t="str">
            <v>Filler</v>
          </cell>
          <cell r="AO1584"/>
          <cell r="AP1584"/>
          <cell r="AQ1584">
            <v>0</v>
          </cell>
          <cell r="AR1584">
            <v>0</v>
          </cell>
          <cell r="AS1584">
            <v>0</v>
          </cell>
          <cell r="AT1584"/>
          <cell r="AU1584" t="str">
            <v>kwsiddiquie@hotmail.com</v>
          </cell>
          <cell r="AV1584"/>
          <cell r="AW1584" t="str">
            <v>03332142773</v>
          </cell>
          <cell r="AX1584" t="e">
            <v>#N/A</v>
          </cell>
          <cell r="AY1584" t="e">
            <v>#N/A</v>
          </cell>
          <cell r="AZ1584" t="e">
            <v>#N/A</v>
          </cell>
          <cell r="BA1584">
            <v>0</v>
          </cell>
        </row>
        <row r="1585">
          <cell r="B1585">
            <v>3087064880</v>
          </cell>
          <cell r="C1585" t="str">
            <v>JAVAID MUHAMMAD YOUNUS LADHA</v>
          </cell>
          <cell r="D1585" t="str">
            <v>MUHAMMAD YOUNUS LADHA</v>
          </cell>
          <cell r="E1585" t="str">
            <v>HOUSE NO 402-F, STREET M-L GARDEN GM-690</v>
          </cell>
          <cell r="F1585" t="str">
            <v>NEW TOWN, FATIMA JINNAH COLONY,</v>
          </cell>
          <cell r="G1585" t="str">
            <v>KARACHI.</v>
          </cell>
          <cell r="K1585">
            <v>134</v>
          </cell>
          <cell r="L1585">
            <v>0</v>
          </cell>
          <cell r="M1585">
            <v>134</v>
          </cell>
          <cell r="N1585">
            <v>134</v>
          </cell>
          <cell r="O1585">
            <v>0</v>
          </cell>
          <cell r="P1585">
            <v>20</v>
          </cell>
          <cell r="Q1585">
            <v>114</v>
          </cell>
          <cell r="U1585" t="str">
            <v>JAVAID MUHAMMAD YOUNUS LADHA</v>
          </cell>
          <cell r="V1585" t="str">
            <v>4220105512487</v>
          </cell>
          <cell r="Y1585">
            <v>134</v>
          </cell>
          <cell r="Z1585">
            <v>134</v>
          </cell>
          <cell r="AA1585">
            <v>20</v>
          </cell>
          <cell r="AB1585" t="str">
            <v>Filler</v>
          </cell>
          <cell r="AE1585">
            <v>0</v>
          </cell>
          <cell r="AF1585">
            <v>0</v>
          </cell>
          <cell r="AG1585">
            <v>0</v>
          </cell>
          <cell r="AK1585">
            <v>0</v>
          </cell>
          <cell r="AL1585">
            <v>0</v>
          </cell>
          <cell r="AM1585">
            <v>0</v>
          </cell>
          <cell r="AQ1585">
            <v>0</v>
          </cell>
          <cell r="AR1585">
            <v>0</v>
          </cell>
          <cell r="AS1585">
            <v>0</v>
          </cell>
          <cell r="AX1585" t="e">
            <v>#N/A</v>
          </cell>
          <cell r="AY1585" t="str">
            <v>-</v>
          </cell>
          <cell r="AZ1585" t="str">
            <v>JAVAID MUHAMMAD YOUNUS LADHA</v>
          </cell>
          <cell r="BA1585">
            <v>114</v>
          </cell>
        </row>
        <row r="1586">
          <cell r="B1586">
            <v>3210000028</v>
          </cell>
          <cell r="C1586" t="str">
            <v>Y.S. SECURITIES &amp; SERVICES (PVT) LTD.</v>
          </cell>
          <cell r="D1586"/>
          <cell r="E1586" t="str">
            <v>ROOM # 309, 3RD FLOOR, LSE BUILDING,</v>
          </cell>
          <cell r="F1586" t="str">
            <v>19-KHAYABAN-E-AIWAN-E-IQBAL,</v>
          </cell>
          <cell r="G1586" t="str">
            <v>LAHORE</v>
          </cell>
          <cell r="H1586"/>
          <cell r="I1586"/>
          <cell r="J1586"/>
          <cell r="K1586">
            <v>907</v>
          </cell>
          <cell r="L1586">
            <v>0</v>
          </cell>
          <cell r="M1586">
            <v>907</v>
          </cell>
          <cell r="N1586">
            <v>907</v>
          </cell>
          <cell r="O1586">
            <v>0</v>
          </cell>
          <cell r="P1586">
            <v>181</v>
          </cell>
          <cell r="Q1586">
            <v>726</v>
          </cell>
          <cell r="R1586"/>
          <cell r="S1586"/>
          <cell r="T1586"/>
          <cell r="U1586" t="str">
            <v>Y.S. SECURITIES &amp; SERVICES (PVT) LTD.</v>
          </cell>
          <cell r="V1586"/>
          <cell r="W1586"/>
          <cell r="X1586"/>
          <cell r="Y1586">
            <v>907</v>
          </cell>
          <cell r="Z1586">
            <v>907</v>
          </cell>
          <cell r="AA1586">
            <v>181</v>
          </cell>
          <cell r="AB1586" t="str">
            <v>Non Filler</v>
          </cell>
          <cell r="AC1586"/>
          <cell r="AD1586"/>
          <cell r="AE1586">
            <v>0</v>
          </cell>
          <cell r="AF1586">
            <v>0</v>
          </cell>
          <cell r="AG1586">
            <v>0</v>
          </cell>
          <cell r="AH1586"/>
          <cell r="AI1586"/>
          <cell r="AJ1586"/>
          <cell r="AK1586">
            <v>0</v>
          </cell>
          <cell r="AL1586">
            <v>0</v>
          </cell>
          <cell r="AM1586">
            <v>0</v>
          </cell>
          <cell r="AN1586"/>
          <cell r="AO1586"/>
          <cell r="AP1586"/>
          <cell r="AQ1586">
            <v>0</v>
          </cell>
          <cell r="AR1586">
            <v>0</v>
          </cell>
          <cell r="AS1586">
            <v>0</v>
          </cell>
          <cell r="AT1586"/>
          <cell r="AU1586"/>
          <cell r="AV1586" t="str">
            <v>0039588</v>
          </cell>
          <cell r="AW1586"/>
          <cell r="AX1586" t="e">
            <v>#N/A</v>
          </cell>
          <cell r="AY1586" t="e">
            <v>#N/A</v>
          </cell>
          <cell r="AZ1586" t="e">
            <v>#N/A</v>
          </cell>
          <cell r="BA1586">
            <v>0</v>
          </cell>
        </row>
        <row r="1587">
          <cell r="B1587">
            <v>3228005935</v>
          </cell>
          <cell r="C1587" t="str">
            <v>ABDUL HADI</v>
          </cell>
          <cell r="D1587" t="str">
            <v>ABDUL LATIF</v>
          </cell>
          <cell r="E1587" t="str">
            <v>PAKISTAN RED CRESCENT SOCIETY, PROFESSOR</v>
          </cell>
          <cell r="F1587" t="str">
            <v>ASHFAQ AHMED ROAD,SECTOR-H-8,NEAR ALLAMA</v>
          </cell>
          <cell r="G1587" t="str">
            <v>IQBAL OPEN UNIVER. ISLAMABAD</v>
          </cell>
          <cell r="H1587"/>
          <cell r="I1587"/>
          <cell r="J1587"/>
          <cell r="K1587">
            <v>126</v>
          </cell>
          <cell r="L1587">
            <v>0</v>
          </cell>
          <cell r="M1587">
            <v>126</v>
          </cell>
          <cell r="N1587">
            <v>126</v>
          </cell>
          <cell r="O1587">
            <v>0</v>
          </cell>
          <cell r="P1587">
            <v>19</v>
          </cell>
          <cell r="Q1587">
            <v>107</v>
          </cell>
          <cell r="R1587" t="str">
            <v>PK39BAHL0006007803596901</v>
          </cell>
          <cell r="S1587" t="str">
            <v>BANK AL HABIB LIMITED</v>
          </cell>
          <cell r="T1587" t="str">
            <v>BANK ROAD BRANCH, RAWALPINDI.</v>
          </cell>
          <cell r="U1587" t="str">
            <v>ABDUL HADI</v>
          </cell>
          <cell r="V1587" t="str">
            <v>3630204458137</v>
          </cell>
          <cell r="W1587" t="str">
            <v>00195324</v>
          </cell>
          <cell r="X1587"/>
          <cell r="Y1587">
            <v>126</v>
          </cell>
          <cell r="Z1587">
            <v>126</v>
          </cell>
          <cell r="AA1587">
            <v>19</v>
          </cell>
          <cell r="AB1587" t="str">
            <v>Filler</v>
          </cell>
          <cell r="AC1587"/>
          <cell r="AD1587"/>
          <cell r="AE1587">
            <v>0</v>
          </cell>
          <cell r="AF1587">
            <v>0</v>
          </cell>
          <cell r="AG1587">
            <v>0</v>
          </cell>
          <cell r="AH1587"/>
          <cell r="AI1587"/>
          <cell r="AJ1587"/>
          <cell r="AK1587">
            <v>0</v>
          </cell>
          <cell r="AL1587">
            <v>0</v>
          </cell>
          <cell r="AM1587">
            <v>0</v>
          </cell>
          <cell r="AN1587"/>
          <cell r="AO1587"/>
          <cell r="AP1587"/>
          <cell r="AQ1587">
            <v>0</v>
          </cell>
          <cell r="AR1587">
            <v>0</v>
          </cell>
          <cell r="AS1587">
            <v>0</v>
          </cell>
          <cell r="AT1587"/>
          <cell r="AU1587" t="str">
            <v>hadi@prcs.org.pk</v>
          </cell>
          <cell r="AV1587"/>
          <cell r="AW1587" t="str">
            <v>03315441738</v>
          </cell>
          <cell r="AX1587" t="str">
            <v>-</v>
          </cell>
          <cell r="AY1587" t="e">
            <v>#N/A</v>
          </cell>
          <cell r="AZ1587" t="e">
            <v>#N/A</v>
          </cell>
          <cell r="BA1587">
            <v>107</v>
          </cell>
        </row>
        <row r="1588">
          <cell r="B1588">
            <v>3228030263</v>
          </cell>
          <cell r="C1588" t="str">
            <v>MUHAMMAD IFTIKHAR UL HASSAN</v>
          </cell>
          <cell r="D1588" t="str">
            <v>MUHAMMAD YOUNUS</v>
          </cell>
          <cell r="E1588" t="str">
            <v>THE IRON CITY, 32 - DIL MUHAMMAD ROAD,</v>
          </cell>
          <cell r="F1588"/>
          <cell r="G1588" t="str">
            <v>LAHORE</v>
          </cell>
          <cell r="H1588"/>
          <cell r="I1588"/>
          <cell r="J1588"/>
          <cell r="K1588">
            <v>1571</v>
          </cell>
          <cell r="L1588">
            <v>1571</v>
          </cell>
          <cell r="M1588">
            <v>0</v>
          </cell>
          <cell r="N1588">
            <v>1571</v>
          </cell>
          <cell r="O1588">
            <v>393</v>
          </cell>
          <cell r="P1588">
            <v>236</v>
          </cell>
          <cell r="Q1588">
            <v>942</v>
          </cell>
          <cell r="R1588" t="str">
            <v>08602860001092704</v>
          </cell>
          <cell r="S1588" t="str">
            <v>UNITED BANK LIMITED</v>
          </cell>
          <cell r="T1588" t="str">
            <v>BRANDRETH ROAD, LAHORE.</v>
          </cell>
          <cell r="U1588" t="str">
            <v>MUHAMMAD IFTIKHAR UL HASSAN</v>
          </cell>
          <cell r="V1588" t="str">
            <v>3520116536041</v>
          </cell>
          <cell r="W1588"/>
          <cell r="X1588"/>
          <cell r="Y1588">
            <v>1571</v>
          </cell>
          <cell r="Z1588">
            <v>1571</v>
          </cell>
          <cell r="AA1588">
            <v>236</v>
          </cell>
          <cell r="AB1588" t="str">
            <v>Filler</v>
          </cell>
          <cell r="AC1588"/>
          <cell r="AD1588"/>
          <cell r="AE1588">
            <v>0</v>
          </cell>
          <cell r="AF1588">
            <v>0</v>
          </cell>
          <cell r="AG1588">
            <v>0</v>
          </cell>
          <cell r="AH1588"/>
          <cell r="AI1588"/>
          <cell r="AJ1588"/>
          <cell r="AK1588">
            <v>0</v>
          </cell>
          <cell r="AL1588">
            <v>0</v>
          </cell>
          <cell r="AM1588">
            <v>0</v>
          </cell>
          <cell r="AN1588"/>
          <cell r="AO1588"/>
          <cell r="AP1588"/>
          <cell r="AQ1588">
            <v>0</v>
          </cell>
          <cell r="AR1588">
            <v>0</v>
          </cell>
          <cell r="AS1588">
            <v>0</v>
          </cell>
          <cell r="AT1588"/>
          <cell r="AU1588" t="str">
            <v>iftikharulhassan400@gmail.com</v>
          </cell>
          <cell r="AV1588"/>
          <cell r="AW1588" t="str">
            <v>03219436400</v>
          </cell>
          <cell r="AX1588" t="str">
            <v>Timeout (host bank not responding)</v>
          </cell>
          <cell r="AY1588" t="e">
            <v>#N/A</v>
          </cell>
          <cell r="AZ1588" t="e">
            <v>#N/A</v>
          </cell>
          <cell r="BA1588">
            <v>0</v>
          </cell>
        </row>
        <row r="1589">
          <cell r="B1589">
            <v>3228034653</v>
          </cell>
          <cell r="C1589" t="str">
            <v>ANJUM PERVAIZ</v>
          </cell>
          <cell r="D1589" t="str">
            <v>SHEIKH MOHAMMAD ASLAM</v>
          </cell>
          <cell r="E1589" t="str">
            <v>24 / 8 - A, RACE COURSE ROAD,</v>
          </cell>
          <cell r="F1589"/>
          <cell r="G1589" t="str">
            <v>LAHORE</v>
          </cell>
          <cell r="H1589"/>
          <cell r="I1589"/>
          <cell r="J1589"/>
          <cell r="K1589">
            <v>2348</v>
          </cell>
          <cell r="L1589">
            <v>2348</v>
          </cell>
          <cell r="M1589">
            <v>0</v>
          </cell>
          <cell r="N1589">
            <v>2348</v>
          </cell>
          <cell r="O1589">
            <v>587</v>
          </cell>
          <cell r="P1589">
            <v>352</v>
          </cell>
          <cell r="Q1589">
            <v>1409</v>
          </cell>
          <cell r="R1589" t="str">
            <v>PK68MEZN0002090100429346</v>
          </cell>
          <cell r="S1589" t="str">
            <v>MEEZAN BANK LIMITED</v>
          </cell>
          <cell r="T1589" t="str">
            <v>SHADMAN COLONY BRANCH, LAHORE.</v>
          </cell>
          <cell r="U1589" t="str">
            <v>ANJUM PERVAIZ</v>
          </cell>
          <cell r="V1589" t="str">
            <v>3520266142025</v>
          </cell>
          <cell r="W1589"/>
          <cell r="X1589"/>
          <cell r="Y1589">
            <v>1174</v>
          </cell>
          <cell r="Z1589">
            <v>1174</v>
          </cell>
          <cell r="AA1589">
            <v>176</v>
          </cell>
          <cell r="AB1589" t="str">
            <v>Filler</v>
          </cell>
          <cell r="AC1589" t="str">
            <v>AAMRA ANJUM</v>
          </cell>
          <cell r="AD1589" t="str">
            <v>3520277068488</v>
          </cell>
          <cell r="AE1589">
            <v>1174</v>
          </cell>
          <cell r="AF1589">
            <v>1174</v>
          </cell>
          <cell r="AG1589">
            <v>176</v>
          </cell>
          <cell r="AH1589" t="str">
            <v>Filler</v>
          </cell>
          <cell r="AI1589"/>
          <cell r="AJ1589"/>
          <cell r="AK1589">
            <v>0</v>
          </cell>
          <cell r="AL1589">
            <v>0</v>
          </cell>
          <cell r="AM1589">
            <v>0</v>
          </cell>
          <cell r="AN1589"/>
          <cell r="AO1589"/>
          <cell r="AP1589"/>
          <cell r="AQ1589">
            <v>0</v>
          </cell>
          <cell r="AR1589">
            <v>0</v>
          </cell>
          <cell r="AS1589">
            <v>0</v>
          </cell>
          <cell r="AT1589"/>
          <cell r="AU1589" t="str">
            <v>anjumhabibian@hotmail.com</v>
          </cell>
          <cell r="AV1589"/>
          <cell r="AW1589" t="str">
            <v>03009492580</v>
          </cell>
          <cell r="AX1589" t="str">
            <v>-</v>
          </cell>
          <cell r="AY1589" t="e">
            <v>#N/A</v>
          </cell>
          <cell r="AZ1589" t="e">
            <v>#N/A</v>
          </cell>
          <cell r="BA1589">
            <v>1409</v>
          </cell>
        </row>
        <row r="1590">
          <cell r="B1590">
            <v>3228041971</v>
          </cell>
          <cell r="C1590" t="str">
            <v>PARVEEN AKHTAR</v>
          </cell>
          <cell r="D1590" t="str">
            <v>LATE . ASHRAF ALI</v>
          </cell>
          <cell r="E1590" t="str">
            <v>229 - EE, D.H.A, CANTT,</v>
          </cell>
          <cell r="F1590"/>
          <cell r="G1590" t="str">
            <v>LAHORE</v>
          </cell>
          <cell r="H1590"/>
          <cell r="I1590"/>
          <cell r="J1590"/>
          <cell r="K1590">
            <v>3635</v>
          </cell>
          <cell r="L1590">
            <v>0</v>
          </cell>
          <cell r="M1590">
            <v>3635</v>
          </cell>
          <cell r="N1590">
            <v>3635</v>
          </cell>
          <cell r="O1590">
            <v>0</v>
          </cell>
          <cell r="P1590">
            <v>727</v>
          </cell>
          <cell r="Q1590">
            <v>2908</v>
          </cell>
          <cell r="R1590" t="str">
            <v>PK64HABB0018587900507101</v>
          </cell>
          <cell r="S1590" t="str">
            <v>HABIB BANK LIMITED</v>
          </cell>
          <cell r="T1590" t="str">
            <v>136 - H - BLOCK, PHASE - 1, D.H.A., LAHORE.</v>
          </cell>
          <cell r="U1590" t="str">
            <v>PARVEEN AKHTAR</v>
          </cell>
          <cell r="V1590" t="str">
            <v>3520119970938</v>
          </cell>
          <cell r="W1590"/>
          <cell r="X1590"/>
          <cell r="Y1590">
            <v>1818</v>
          </cell>
          <cell r="Z1590">
            <v>1818</v>
          </cell>
          <cell r="AA1590">
            <v>364</v>
          </cell>
          <cell r="AB1590" t="str">
            <v>Non Filler</v>
          </cell>
          <cell r="AC1590" t="str">
            <v>MUHAMMAD BILAL KHAN</v>
          </cell>
          <cell r="AD1590" t="str">
            <v>3520142510693</v>
          </cell>
          <cell r="AE1590">
            <v>1817</v>
          </cell>
          <cell r="AF1590">
            <v>1817</v>
          </cell>
          <cell r="AG1590">
            <v>363</v>
          </cell>
          <cell r="AH1590" t="str">
            <v>Non Filler</v>
          </cell>
          <cell r="AI1590"/>
          <cell r="AJ1590"/>
          <cell r="AK1590">
            <v>0</v>
          </cell>
          <cell r="AL1590">
            <v>0</v>
          </cell>
          <cell r="AM1590">
            <v>0</v>
          </cell>
          <cell r="AN1590"/>
          <cell r="AO1590"/>
          <cell r="AP1590"/>
          <cell r="AQ1590">
            <v>0</v>
          </cell>
          <cell r="AR1590">
            <v>0</v>
          </cell>
          <cell r="AS1590">
            <v>0</v>
          </cell>
          <cell r="AT1590"/>
          <cell r="AU1590" t="str">
            <v>parveenashrafali67@gmail.com</v>
          </cell>
          <cell r="AV1590"/>
          <cell r="AW1590" t="str">
            <v>03235269309</v>
          </cell>
          <cell r="AX1590" t="str">
            <v>-</v>
          </cell>
          <cell r="AY1590" t="e">
            <v>#N/A</v>
          </cell>
          <cell r="AZ1590" t="e">
            <v>#N/A</v>
          </cell>
          <cell r="BA1590">
            <v>2908</v>
          </cell>
        </row>
        <row r="1591">
          <cell r="B1591">
            <v>3228043340</v>
          </cell>
          <cell r="C1591" t="str">
            <v>AMJAD RASHEED</v>
          </cell>
          <cell r="D1591" t="str">
            <v>ABDUL HAMEED</v>
          </cell>
          <cell r="E1591" t="str">
            <v>464 - E - BLOCK, EME SOCIETY</v>
          </cell>
          <cell r="G1591" t="str">
            <v>LAHORE</v>
          </cell>
          <cell r="K1591">
            <v>17500</v>
          </cell>
          <cell r="L1591">
            <v>17500</v>
          </cell>
          <cell r="M1591">
            <v>0</v>
          </cell>
          <cell r="N1591">
            <v>17500</v>
          </cell>
          <cell r="O1591">
            <v>4375</v>
          </cell>
          <cell r="P1591">
            <v>3500</v>
          </cell>
          <cell r="Q1591">
            <v>9625</v>
          </cell>
          <cell r="R1591" t="str">
            <v>PK17MEZN0002340101261881</v>
          </cell>
          <cell r="S1591" t="str">
            <v>MEEZAN BANK LIMITED</v>
          </cell>
          <cell r="T1591" t="str">
            <v>EME SOCIETY BR, MULTAN ROAD, LAHORE</v>
          </cell>
          <cell r="U1591" t="str">
            <v>AMJAD RASHEED</v>
          </cell>
          <cell r="V1591" t="str">
            <v>9040301912953</v>
          </cell>
          <cell r="Y1591">
            <v>17500</v>
          </cell>
          <cell r="Z1591">
            <v>17500</v>
          </cell>
          <cell r="AA1591">
            <v>3500</v>
          </cell>
          <cell r="AB1591" t="str">
            <v>Non Filler</v>
          </cell>
          <cell r="AE1591">
            <v>0</v>
          </cell>
          <cell r="AF1591">
            <v>0</v>
          </cell>
          <cell r="AG1591">
            <v>0</v>
          </cell>
          <cell r="AK1591">
            <v>0</v>
          </cell>
          <cell r="AL1591">
            <v>0</v>
          </cell>
          <cell r="AM1591">
            <v>0</v>
          </cell>
          <cell r="AQ1591">
            <v>0</v>
          </cell>
          <cell r="AR1591">
            <v>0</v>
          </cell>
          <cell r="AS1591">
            <v>0</v>
          </cell>
          <cell r="AU1591" t="str">
            <v>amjadrasheed@gmail.com</v>
          </cell>
          <cell r="AW1591" t="str">
            <v>03219482492</v>
          </cell>
          <cell r="AX1591" t="str">
            <v>-</v>
          </cell>
          <cell r="AY1591" t="e">
            <v>#N/A</v>
          </cell>
          <cell r="AZ1591" t="e">
            <v>#N/A</v>
          </cell>
          <cell r="BA1591">
            <v>9625</v>
          </cell>
        </row>
        <row r="1592">
          <cell r="B1592">
            <v>3228043910</v>
          </cell>
          <cell r="C1592" t="str">
            <v>NOMAN AMJAD</v>
          </cell>
          <cell r="D1592" t="str">
            <v>AMJAD RASHEED</v>
          </cell>
          <cell r="E1592" t="str">
            <v>464, E-BLOCK, EME SOCIETY</v>
          </cell>
          <cell r="F1592"/>
          <cell r="G1592" t="str">
            <v>LAHORE</v>
          </cell>
          <cell r="H1592"/>
          <cell r="I1592"/>
          <cell r="J1592"/>
          <cell r="K1592">
            <v>7000</v>
          </cell>
          <cell r="L1592">
            <v>7000</v>
          </cell>
          <cell r="M1592">
            <v>0</v>
          </cell>
          <cell r="N1592">
            <v>7000</v>
          </cell>
          <cell r="O1592">
            <v>1750</v>
          </cell>
          <cell r="P1592">
            <v>1400</v>
          </cell>
          <cell r="Q1592">
            <v>3850</v>
          </cell>
          <cell r="R1592" t="str">
            <v>PK51MUCB0281103511001490</v>
          </cell>
          <cell r="S1592" t="str">
            <v>MCB BANK LIMITED</v>
          </cell>
          <cell r="T1592" t="str">
            <v>KARIM BLOCK, ALLAMA IQBAL TOWN, LAHORE</v>
          </cell>
          <cell r="U1592" t="str">
            <v>NOMAN AMJAD</v>
          </cell>
          <cell r="V1592" t="str">
            <v>9040301912965</v>
          </cell>
          <cell r="W1592"/>
          <cell r="X1592"/>
          <cell r="Y1592">
            <v>7000</v>
          </cell>
          <cell r="Z1592">
            <v>7000</v>
          </cell>
          <cell r="AA1592">
            <v>1400</v>
          </cell>
          <cell r="AB1592" t="str">
            <v>Non Filler</v>
          </cell>
          <cell r="AC1592"/>
          <cell r="AD1592"/>
          <cell r="AE1592">
            <v>0</v>
          </cell>
          <cell r="AF1592">
            <v>0</v>
          </cell>
          <cell r="AG1592">
            <v>0</v>
          </cell>
          <cell r="AH1592"/>
          <cell r="AI1592"/>
          <cell r="AJ1592"/>
          <cell r="AK1592">
            <v>0</v>
          </cell>
          <cell r="AL1592">
            <v>0</v>
          </cell>
          <cell r="AM1592">
            <v>0</v>
          </cell>
          <cell r="AN1592"/>
          <cell r="AO1592"/>
          <cell r="AP1592"/>
          <cell r="AQ1592">
            <v>0</v>
          </cell>
          <cell r="AR1592">
            <v>0</v>
          </cell>
          <cell r="AS1592">
            <v>0</v>
          </cell>
          <cell r="AT1592"/>
          <cell r="AU1592" t="str">
            <v>amjadnoman@yahoo.com</v>
          </cell>
          <cell r="AV1592"/>
          <cell r="AW1592" t="str">
            <v>03228097446</v>
          </cell>
          <cell r="AX1592" t="str">
            <v>-</v>
          </cell>
          <cell r="AY1592" t="e">
            <v>#N/A</v>
          </cell>
          <cell r="AZ1592" t="e">
            <v>#N/A</v>
          </cell>
          <cell r="BA1592">
            <v>3850</v>
          </cell>
        </row>
        <row r="1593">
          <cell r="B1593">
            <v>3228047358</v>
          </cell>
          <cell r="C1593" t="str">
            <v>ABID ALI CHAUDHARY</v>
          </cell>
          <cell r="D1593" t="str">
            <v>MUHAMMAD SABIR</v>
          </cell>
          <cell r="E1593" t="str">
            <v>HOUSE # FE-44, WAHDAT COLONY,</v>
          </cell>
          <cell r="F1593" t="str">
            <v>NEAR CLIFTON COLONY,</v>
          </cell>
          <cell r="G1593" t="str">
            <v>LAHORE</v>
          </cell>
          <cell r="K1593">
            <v>1295</v>
          </cell>
          <cell r="L1593">
            <v>0</v>
          </cell>
          <cell r="M1593">
            <v>1295</v>
          </cell>
          <cell r="N1593">
            <v>1295</v>
          </cell>
          <cell r="O1593">
            <v>0</v>
          </cell>
          <cell r="P1593">
            <v>194</v>
          </cell>
          <cell r="Q1593">
            <v>1101</v>
          </cell>
          <cell r="R1593" t="str">
            <v>PK08HABB0006170009322001</v>
          </cell>
          <cell r="S1593" t="str">
            <v>HABIB BANK LIMITED</v>
          </cell>
          <cell r="T1593" t="str">
            <v>OPP HIGH COURT, THE MALL BRANCH, LAHORE.</v>
          </cell>
          <cell r="U1593" t="str">
            <v>ABID ALI CHAUDHARY</v>
          </cell>
          <cell r="V1593" t="str">
            <v>3840321928331</v>
          </cell>
          <cell r="Y1593">
            <v>1295</v>
          </cell>
          <cell r="Z1593">
            <v>1295</v>
          </cell>
          <cell r="AA1593">
            <v>194</v>
          </cell>
          <cell r="AB1593" t="str">
            <v>Filler</v>
          </cell>
          <cell r="AE1593">
            <v>0</v>
          </cell>
          <cell r="AF1593">
            <v>0</v>
          </cell>
          <cell r="AG1593">
            <v>0</v>
          </cell>
          <cell r="AK1593">
            <v>0</v>
          </cell>
          <cell r="AL1593">
            <v>0</v>
          </cell>
          <cell r="AM1593">
            <v>0</v>
          </cell>
          <cell r="AQ1593">
            <v>0</v>
          </cell>
          <cell r="AR1593">
            <v>0</v>
          </cell>
          <cell r="AS1593">
            <v>0</v>
          </cell>
          <cell r="AU1593" t="str">
            <v>dibaabid33@gmail.com</v>
          </cell>
          <cell r="AW1593" t="str">
            <v>03214979795</v>
          </cell>
          <cell r="AX1593" t="str">
            <v>-</v>
          </cell>
          <cell r="AY1593" t="e">
            <v>#N/A</v>
          </cell>
          <cell r="AZ1593" t="e">
            <v>#N/A</v>
          </cell>
          <cell r="BA1593">
            <v>1101</v>
          </cell>
        </row>
        <row r="1594">
          <cell r="B1594">
            <v>3244009141</v>
          </cell>
          <cell r="C1594" t="str">
            <v>MUHAMMAD ASLAM DOGAR (4MSD)</v>
          </cell>
          <cell r="D1594" t="str">
            <v>CH.NASEER-UD-DIN DOGAR</v>
          </cell>
          <cell r="E1594" t="str">
            <v>506-B-BLOCK,</v>
          </cell>
          <cell r="F1594" t="str">
            <v>ALLAMA IQBAL TOWN,</v>
          </cell>
          <cell r="G1594" t="str">
            <v>LAHORE</v>
          </cell>
          <cell r="K1594">
            <v>117</v>
          </cell>
          <cell r="L1594">
            <v>0</v>
          </cell>
          <cell r="M1594">
            <v>117</v>
          </cell>
          <cell r="N1594">
            <v>117</v>
          </cell>
          <cell r="O1594">
            <v>0</v>
          </cell>
          <cell r="P1594">
            <v>23</v>
          </cell>
          <cell r="Q1594">
            <v>94</v>
          </cell>
          <cell r="U1594" t="str">
            <v>MUHAMMAD ASLAM DOGAR (4MSD)</v>
          </cell>
          <cell r="V1594" t="str">
            <v>3520201798275</v>
          </cell>
          <cell r="Y1594">
            <v>117</v>
          </cell>
          <cell r="Z1594">
            <v>117</v>
          </cell>
          <cell r="AA1594">
            <v>23</v>
          </cell>
          <cell r="AB1594" t="str">
            <v>Non Filler</v>
          </cell>
          <cell r="AE1594">
            <v>0</v>
          </cell>
          <cell r="AF1594">
            <v>0</v>
          </cell>
          <cell r="AG1594">
            <v>0</v>
          </cell>
          <cell r="AK1594">
            <v>0</v>
          </cell>
          <cell r="AL1594">
            <v>0</v>
          </cell>
          <cell r="AM1594">
            <v>0</v>
          </cell>
          <cell r="AQ1594">
            <v>0</v>
          </cell>
          <cell r="AR1594">
            <v>0</v>
          </cell>
          <cell r="AS1594">
            <v>0</v>
          </cell>
          <cell r="AU1594" t="str">
            <v>bakhtawaraslam@hotmail.com</v>
          </cell>
          <cell r="AW1594" t="str">
            <v>03222222645</v>
          </cell>
          <cell r="AX1594" t="e">
            <v>#N/A</v>
          </cell>
          <cell r="AY1594" t="e">
            <v>#N/A</v>
          </cell>
          <cell r="AZ1594" t="e">
            <v>#N/A</v>
          </cell>
          <cell r="BA1594">
            <v>0</v>
          </cell>
        </row>
        <row r="1595">
          <cell r="B1595">
            <v>3244062009</v>
          </cell>
          <cell r="C1595" t="str">
            <v>MUNIR AHMED</v>
          </cell>
          <cell r="D1595" t="str">
            <v>GHULAM MUHAMMAD</v>
          </cell>
          <cell r="E1595" t="str">
            <v>6-C, MEDICAL COLONY,</v>
          </cell>
          <cell r="F1595" t="str">
            <v>SH.ZAYED HOSPITAL,</v>
          </cell>
          <cell r="G1595" t="str">
            <v>RAHIM YAR KHAN</v>
          </cell>
          <cell r="K1595">
            <v>15188</v>
          </cell>
          <cell r="L1595">
            <v>0</v>
          </cell>
          <cell r="M1595">
            <v>15188</v>
          </cell>
          <cell r="N1595">
            <v>15188</v>
          </cell>
          <cell r="O1595">
            <v>0</v>
          </cell>
          <cell r="P1595">
            <v>2278</v>
          </cell>
          <cell r="Q1595">
            <v>12910</v>
          </cell>
          <cell r="R1595" t="str">
            <v>PK95BAHL0016007100566650</v>
          </cell>
          <cell r="S1595" t="str">
            <v>BANK AL HABIB LIMITED</v>
          </cell>
          <cell r="T1595" t="str">
            <v>SHAHI ROAD RAHIM YAR KHAN</v>
          </cell>
          <cell r="U1595" t="str">
            <v>MUNIR AHMED</v>
          </cell>
          <cell r="V1595" t="str">
            <v>3530280004291</v>
          </cell>
          <cell r="Y1595">
            <v>15188</v>
          </cell>
          <cell r="Z1595">
            <v>15188</v>
          </cell>
          <cell r="AA1595">
            <v>2278</v>
          </cell>
          <cell r="AB1595" t="str">
            <v>Filler</v>
          </cell>
          <cell r="AE1595">
            <v>0</v>
          </cell>
          <cell r="AF1595">
            <v>0</v>
          </cell>
          <cell r="AG1595">
            <v>0</v>
          </cell>
          <cell r="AK1595">
            <v>0</v>
          </cell>
          <cell r="AL1595">
            <v>0</v>
          </cell>
          <cell r="AM1595">
            <v>0</v>
          </cell>
          <cell r="AQ1595">
            <v>0</v>
          </cell>
          <cell r="AR1595">
            <v>0</v>
          </cell>
          <cell r="AS1595">
            <v>0</v>
          </cell>
          <cell r="AU1595" t="str">
            <v>drmunirahmad1@gmail.com</v>
          </cell>
          <cell r="AW1595" t="str">
            <v>03087996600</v>
          </cell>
          <cell r="AX1595" t="str">
            <v>-</v>
          </cell>
          <cell r="AY1595" t="e">
            <v>#N/A</v>
          </cell>
          <cell r="AZ1595" t="e">
            <v>#N/A</v>
          </cell>
          <cell r="BA1595">
            <v>12910</v>
          </cell>
        </row>
        <row r="1596">
          <cell r="B1596">
            <v>3244081777</v>
          </cell>
          <cell r="C1596" t="str">
            <v>SYED ASIM ZAFAR</v>
          </cell>
          <cell r="D1596" t="str">
            <v>SYED MUHAMMAD ZAFAR</v>
          </cell>
          <cell r="E1596" t="str">
            <v>C/O ZAFAR SECURITIES (PVT) LTD.</v>
          </cell>
          <cell r="F1596" t="str">
            <v>ROOM NO.519, LAHORE STOCK EXCHANG</v>
          </cell>
          <cell r="G1596" t="str">
            <v>BUILDING, LAHORE</v>
          </cell>
          <cell r="H1596"/>
          <cell r="I1596"/>
          <cell r="J1596"/>
          <cell r="K1596">
            <v>6</v>
          </cell>
          <cell r="L1596">
            <v>0</v>
          </cell>
          <cell r="M1596">
            <v>6</v>
          </cell>
          <cell r="N1596">
            <v>6</v>
          </cell>
          <cell r="O1596">
            <v>0</v>
          </cell>
          <cell r="P1596">
            <v>1</v>
          </cell>
          <cell r="Q1596">
            <v>5</v>
          </cell>
          <cell r="R1596" t="str">
            <v>PK33MUCB0139204010007464</v>
          </cell>
          <cell r="S1596" t="str">
            <v>MCB BANK LIMITED</v>
          </cell>
          <cell r="T1596" t="str">
            <v>STOCK EXCHANGE BUILDING, LAHORE</v>
          </cell>
          <cell r="U1596" t="str">
            <v>SYED ASIM ZAFAR</v>
          </cell>
          <cell r="V1596" t="str">
            <v>3520204684313</v>
          </cell>
          <cell r="W1596" t="str">
            <v>08403058</v>
          </cell>
          <cell r="X1596"/>
          <cell r="Y1596">
            <v>6</v>
          </cell>
          <cell r="Z1596">
            <v>6</v>
          </cell>
          <cell r="AA1596">
            <v>1</v>
          </cell>
          <cell r="AB1596" t="str">
            <v>Filler</v>
          </cell>
          <cell r="AC1596"/>
          <cell r="AD1596"/>
          <cell r="AE1596">
            <v>0</v>
          </cell>
          <cell r="AF1596">
            <v>0</v>
          </cell>
          <cell r="AG1596">
            <v>0</v>
          </cell>
          <cell r="AH1596"/>
          <cell r="AI1596"/>
          <cell r="AJ1596"/>
          <cell r="AK1596">
            <v>0</v>
          </cell>
          <cell r="AL1596">
            <v>0</v>
          </cell>
          <cell r="AM1596">
            <v>0</v>
          </cell>
          <cell r="AN1596"/>
          <cell r="AO1596"/>
          <cell r="AP1596"/>
          <cell r="AQ1596">
            <v>0</v>
          </cell>
          <cell r="AR1596">
            <v>0</v>
          </cell>
          <cell r="AS1596">
            <v>0</v>
          </cell>
          <cell r="AT1596"/>
          <cell r="AU1596" t="str">
            <v>asim@zafarstocks.com</v>
          </cell>
          <cell r="AV1596"/>
          <cell r="AW1596" t="str">
            <v>03008441922</v>
          </cell>
          <cell r="AX1596" t="str">
            <v>-</v>
          </cell>
          <cell r="AY1596" t="e">
            <v>#N/A</v>
          </cell>
          <cell r="AZ1596" t="e">
            <v>#N/A</v>
          </cell>
          <cell r="BA1596">
            <v>5</v>
          </cell>
        </row>
        <row r="1597">
          <cell r="B1597">
            <v>3244091503</v>
          </cell>
          <cell r="C1597" t="str">
            <v>RAHIMA FAROOQUI</v>
          </cell>
          <cell r="D1597" t="str">
            <v>TAUFEEQ AHMED ANSARI</v>
          </cell>
          <cell r="E1597" t="str">
            <v>HOUSE NO.197-A 3,</v>
          </cell>
          <cell r="F1597" t="str">
            <v>GULBERG-III,</v>
          </cell>
          <cell r="G1597" t="str">
            <v>LAHORE</v>
          </cell>
          <cell r="H1597"/>
          <cell r="I1597"/>
          <cell r="J1597"/>
          <cell r="K1597">
            <v>3150</v>
          </cell>
          <cell r="L1597">
            <v>3150</v>
          </cell>
          <cell r="M1597">
            <v>0</v>
          </cell>
          <cell r="N1597">
            <v>3150</v>
          </cell>
          <cell r="O1597">
            <v>788</v>
          </cell>
          <cell r="P1597">
            <v>472</v>
          </cell>
          <cell r="Q1597">
            <v>1890</v>
          </cell>
          <cell r="R1597" t="str">
            <v>PK88ALFH0157001004108695</v>
          </cell>
          <cell r="S1597" t="str">
            <v>BANK ALFALAH LIMITED</v>
          </cell>
          <cell r="T1597" t="str">
            <v>CAVALARY GROUND BR. LAHORE</v>
          </cell>
          <cell r="U1597" t="str">
            <v>RAHIMA FAROOQUI</v>
          </cell>
          <cell r="V1597" t="str">
            <v>3520297690792</v>
          </cell>
          <cell r="W1597"/>
          <cell r="X1597"/>
          <cell r="Y1597">
            <v>1575</v>
          </cell>
          <cell r="Z1597">
            <v>1575</v>
          </cell>
          <cell r="AA1597">
            <v>236</v>
          </cell>
          <cell r="AB1597" t="str">
            <v>Filler</v>
          </cell>
          <cell r="AC1597" t="str">
            <v>TAUFEEQ AHMED ANSARI</v>
          </cell>
          <cell r="AD1597" t="str">
            <v>3520274373945</v>
          </cell>
          <cell r="AE1597">
            <v>1575</v>
          </cell>
          <cell r="AF1597">
            <v>1575</v>
          </cell>
          <cell r="AG1597">
            <v>236</v>
          </cell>
          <cell r="AH1597" t="str">
            <v>Filler</v>
          </cell>
          <cell r="AI1597"/>
          <cell r="AJ1597"/>
          <cell r="AK1597">
            <v>0</v>
          </cell>
          <cell r="AL1597">
            <v>0</v>
          </cell>
          <cell r="AM1597">
            <v>0</v>
          </cell>
          <cell r="AN1597"/>
          <cell r="AO1597"/>
          <cell r="AP1597"/>
          <cell r="AQ1597">
            <v>0</v>
          </cell>
          <cell r="AR1597">
            <v>0</v>
          </cell>
          <cell r="AS1597">
            <v>0</v>
          </cell>
          <cell r="AT1597"/>
          <cell r="AU1597" t="str">
            <v>rahimafarooqi@gmail.com</v>
          </cell>
          <cell r="AV1597"/>
          <cell r="AW1597" t="str">
            <v>03004360114</v>
          </cell>
          <cell r="AX1597" t="str">
            <v>-</v>
          </cell>
          <cell r="AY1597" t="e">
            <v>#N/A</v>
          </cell>
          <cell r="AZ1597" t="e">
            <v>#N/A</v>
          </cell>
          <cell r="BA1597">
            <v>1890</v>
          </cell>
        </row>
        <row r="1598">
          <cell r="B1598">
            <v>3244092543</v>
          </cell>
          <cell r="C1598" t="str">
            <v>EKHLAS AHMED</v>
          </cell>
          <cell r="D1598" t="str">
            <v>HAFIZ MOHAMMAD RAFIE</v>
          </cell>
          <cell r="E1598" t="str">
            <v>119/5, KOTLAKHPAT</v>
          </cell>
          <cell r="F1598" t="str">
            <v>IDUSTRIAL AREA,</v>
          </cell>
          <cell r="G1598" t="str">
            <v>LAHORE</v>
          </cell>
          <cell r="H1598"/>
          <cell r="I1598"/>
          <cell r="J1598"/>
          <cell r="K1598">
            <v>3000</v>
          </cell>
          <cell r="L1598">
            <v>3000</v>
          </cell>
          <cell r="M1598">
            <v>0</v>
          </cell>
          <cell r="N1598">
            <v>3000</v>
          </cell>
          <cell r="O1598">
            <v>750</v>
          </cell>
          <cell r="P1598">
            <v>450</v>
          </cell>
          <cell r="Q1598">
            <v>1800</v>
          </cell>
          <cell r="R1598"/>
          <cell r="S1598"/>
          <cell r="T1598"/>
          <cell r="U1598" t="str">
            <v>EKHLAS AHMED</v>
          </cell>
          <cell r="V1598" t="str">
            <v>3520245071955</v>
          </cell>
          <cell r="W1598"/>
          <cell r="X1598"/>
          <cell r="Y1598">
            <v>1500</v>
          </cell>
          <cell r="Z1598">
            <v>1500</v>
          </cell>
          <cell r="AA1598">
            <v>225</v>
          </cell>
          <cell r="AB1598" t="str">
            <v>Filler</v>
          </cell>
          <cell r="AC1598" t="str">
            <v>ANIS KHATOON</v>
          </cell>
          <cell r="AD1598" t="str">
            <v>3520289521202</v>
          </cell>
          <cell r="AE1598">
            <v>1500</v>
          </cell>
          <cell r="AF1598">
            <v>1500</v>
          </cell>
          <cell r="AG1598">
            <v>225</v>
          </cell>
          <cell r="AH1598" t="str">
            <v>Filler</v>
          </cell>
          <cell r="AI1598"/>
          <cell r="AJ1598"/>
          <cell r="AK1598">
            <v>0</v>
          </cell>
          <cell r="AL1598">
            <v>0</v>
          </cell>
          <cell r="AM1598">
            <v>0</v>
          </cell>
          <cell r="AN1598"/>
          <cell r="AO1598"/>
          <cell r="AP1598"/>
          <cell r="AQ1598">
            <v>0</v>
          </cell>
          <cell r="AR1598">
            <v>0</v>
          </cell>
          <cell r="AS1598">
            <v>0</v>
          </cell>
          <cell r="AT1598"/>
          <cell r="AU1598" t="str">
            <v>ekhlasahmed@gmail.com</v>
          </cell>
          <cell r="AV1598"/>
          <cell r="AW1598" t="str">
            <v>03018450218</v>
          </cell>
          <cell r="AX1598" t="e">
            <v>#N/A</v>
          </cell>
          <cell r="AY1598" t="str">
            <v>-</v>
          </cell>
          <cell r="AZ1598" t="str">
            <v>EKHLAS AHMED</v>
          </cell>
          <cell r="BA1598">
            <v>1800</v>
          </cell>
        </row>
        <row r="1599">
          <cell r="B1599">
            <v>3244094390</v>
          </cell>
          <cell r="C1599" t="str">
            <v>ADNAN RAFIQUE</v>
          </cell>
          <cell r="D1599" t="str">
            <v>MUHAMMAD RAFIQUE</v>
          </cell>
          <cell r="E1599" t="str">
            <v>HOUSE NO.172, ABU BAKAR ROAD,</v>
          </cell>
          <cell r="F1599" t="str">
            <v>SAEED COLONY NO.1,</v>
          </cell>
          <cell r="G1599" t="str">
            <v>FAISALABAD</v>
          </cell>
          <cell r="H1599"/>
          <cell r="I1599"/>
          <cell r="J1599"/>
          <cell r="K1599">
            <v>25000</v>
          </cell>
          <cell r="L1599">
            <v>0</v>
          </cell>
          <cell r="M1599">
            <v>25000</v>
          </cell>
          <cell r="N1599">
            <v>25000</v>
          </cell>
          <cell r="O1599">
            <v>0</v>
          </cell>
          <cell r="P1599">
            <v>3750</v>
          </cell>
          <cell r="Q1599">
            <v>21250</v>
          </cell>
          <cell r="R1599"/>
          <cell r="S1599"/>
          <cell r="T1599"/>
          <cell r="U1599" t="str">
            <v>ADNAN RAFIQUE</v>
          </cell>
          <cell r="V1599" t="str">
            <v>3310050281839</v>
          </cell>
          <cell r="W1599" t="str">
            <v>00627208</v>
          </cell>
          <cell r="X1599"/>
          <cell r="Y1599">
            <v>25000</v>
          </cell>
          <cell r="Z1599">
            <v>25000</v>
          </cell>
          <cell r="AA1599">
            <v>3750</v>
          </cell>
          <cell r="AB1599" t="str">
            <v>Filler</v>
          </cell>
          <cell r="AC1599"/>
          <cell r="AD1599"/>
          <cell r="AE1599">
            <v>0</v>
          </cell>
          <cell r="AF1599">
            <v>0</v>
          </cell>
          <cell r="AG1599">
            <v>0</v>
          </cell>
          <cell r="AH1599"/>
          <cell r="AI1599"/>
          <cell r="AJ1599"/>
          <cell r="AK1599">
            <v>0</v>
          </cell>
          <cell r="AL1599">
            <v>0</v>
          </cell>
          <cell r="AM1599">
            <v>0</v>
          </cell>
          <cell r="AN1599"/>
          <cell r="AO1599"/>
          <cell r="AP1599"/>
          <cell r="AQ1599">
            <v>0</v>
          </cell>
          <cell r="AR1599">
            <v>0</v>
          </cell>
          <cell r="AS1599">
            <v>0</v>
          </cell>
          <cell r="AT1599"/>
          <cell r="AU1599" t="str">
            <v>adnanrafiq65@gmail.com</v>
          </cell>
          <cell r="AV1599"/>
          <cell r="AW1599" t="str">
            <v>03216642837</v>
          </cell>
          <cell r="AX1599" t="e">
            <v>#N/A</v>
          </cell>
          <cell r="AY1599" t="str">
            <v>-</v>
          </cell>
          <cell r="AZ1599" t="str">
            <v>ADNAN RAFIQUE</v>
          </cell>
          <cell r="BA1599">
            <v>21250</v>
          </cell>
        </row>
        <row r="1600">
          <cell r="B1600">
            <v>3244096213</v>
          </cell>
          <cell r="C1600" t="str">
            <v>ALMAS HYDER</v>
          </cell>
          <cell r="D1600" t="str">
            <v>SHEIKH MUHAMMAD NAQI</v>
          </cell>
          <cell r="E1600" t="str">
            <v>HOUSE NO. 9/94-K,</v>
          </cell>
          <cell r="F1600" t="str">
            <v>LINK SARWAR ROAD,</v>
          </cell>
          <cell r="G1600" t="str">
            <v>LAHORE CANTT., LAHORE</v>
          </cell>
          <cell r="H1600"/>
          <cell r="I1600"/>
          <cell r="J1600"/>
          <cell r="K1600">
            <v>20000</v>
          </cell>
          <cell r="L1600">
            <v>0</v>
          </cell>
          <cell r="M1600">
            <v>20000</v>
          </cell>
          <cell r="N1600">
            <v>20000</v>
          </cell>
          <cell r="O1600">
            <v>0</v>
          </cell>
          <cell r="P1600">
            <v>3000</v>
          </cell>
          <cell r="Q1600">
            <v>17000</v>
          </cell>
          <cell r="R1600" t="str">
            <v>15897900465901</v>
          </cell>
          <cell r="S1600" t="str">
            <v>HABIB BANK LIMITED</v>
          </cell>
          <cell r="T1600" t="str">
            <v>PECO ROAD, LAHORE</v>
          </cell>
          <cell r="U1600" t="str">
            <v>ALMAS HYDER</v>
          </cell>
          <cell r="V1600" t="str">
            <v>3520224204383</v>
          </cell>
          <cell r="W1600"/>
          <cell r="X1600"/>
          <cell r="Y1600">
            <v>20000</v>
          </cell>
          <cell r="Z1600">
            <v>20000</v>
          </cell>
          <cell r="AA1600">
            <v>3000</v>
          </cell>
          <cell r="AB1600" t="str">
            <v>Filler</v>
          </cell>
          <cell r="AC1600"/>
          <cell r="AD1600"/>
          <cell r="AE1600">
            <v>0</v>
          </cell>
          <cell r="AF1600">
            <v>0</v>
          </cell>
          <cell r="AG1600">
            <v>0</v>
          </cell>
          <cell r="AH1600"/>
          <cell r="AI1600"/>
          <cell r="AJ1600"/>
          <cell r="AK1600">
            <v>0</v>
          </cell>
          <cell r="AL1600">
            <v>0</v>
          </cell>
          <cell r="AM1600">
            <v>0</v>
          </cell>
          <cell r="AN1600"/>
          <cell r="AO1600"/>
          <cell r="AP1600"/>
          <cell r="AQ1600">
            <v>0</v>
          </cell>
          <cell r="AR1600">
            <v>0</v>
          </cell>
          <cell r="AS1600">
            <v>0</v>
          </cell>
          <cell r="AT1600"/>
          <cell r="AU1600" t="str">
            <v>ahyder@spelgroup.com</v>
          </cell>
          <cell r="AV1600"/>
          <cell r="AW1600" t="str">
            <v>03334741111</v>
          </cell>
          <cell r="AX1600" t="str">
            <v>-</v>
          </cell>
          <cell r="AY1600" t="e">
            <v>#N/A</v>
          </cell>
          <cell r="AZ1600" t="e">
            <v>#N/A</v>
          </cell>
          <cell r="BA1600">
            <v>17000</v>
          </cell>
        </row>
        <row r="1601">
          <cell r="B1601">
            <v>3244096304</v>
          </cell>
          <cell r="C1601" t="str">
            <v>MUHAMMAD AMMAR HUMAYUN</v>
          </cell>
          <cell r="D1601" t="str">
            <v>MUHAMMAD MUMTAZ KHAN</v>
          </cell>
          <cell r="E1601" t="str">
            <v>HOUSE NO.22, UMER BLOCK,</v>
          </cell>
          <cell r="F1601" t="str">
            <v>SECTOR B, BAHRIA TOWN,</v>
          </cell>
          <cell r="G1601" t="str">
            <v>LAHORE</v>
          </cell>
          <cell r="K1601">
            <v>500</v>
          </cell>
          <cell r="L1601">
            <v>500</v>
          </cell>
          <cell r="M1601">
            <v>0</v>
          </cell>
          <cell r="N1601">
            <v>500</v>
          </cell>
          <cell r="O1601">
            <v>125</v>
          </cell>
          <cell r="P1601">
            <v>75</v>
          </cell>
          <cell r="Q1601">
            <v>300</v>
          </cell>
          <cell r="R1601" t="str">
            <v>1-3-23-20391-714-128449</v>
          </cell>
          <cell r="S1601" t="str">
            <v>SUMMIT BANK LIMITED</v>
          </cell>
          <cell r="T1601" t="str">
            <v>JOHAR TOWN BR., LAHORE</v>
          </cell>
          <cell r="U1601" t="str">
            <v>MUHAMMAD AMMAR HUMAYUN</v>
          </cell>
          <cell r="V1601" t="str">
            <v>3110409753201</v>
          </cell>
          <cell r="Y1601">
            <v>500</v>
          </cell>
          <cell r="Z1601">
            <v>500</v>
          </cell>
          <cell r="AA1601">
            <v>75</v>
          </cell>
          <cell r="AB1601" t="str">
            <v>Filler</v>
          </cell>
          <cell r="AE1601">
            <v>0</v>
          </cell>
          <cell r="AF1601">
            <v>0</v>
          </cell>
          <cell r="AG1601">
            <v>0</v>
          </cell>
          <cell r="AK1601">
            <v>0</v>
          </cell>
          <cell r="AL1601">
            <v>0</v>
          </cell>
          <cell r="AM1601">
            <v>0</v>
          </cell>
          <cell r="AQ1601">
            <v>0</v>
          </cell>
          <cell r="AR1601">
            <v>0</v>
          </cell>
          <cell r="AS1601">
            <v>0</v>
          </cell>
          <cell r="AU1601" t="str">
            <v>mahumayun29@gmail.com</v>
          </cell>
          <cell r="AW1601" t="str">
            <v>03008045760</v>
          </cell>
          <cell r="AX1601" t="str">
            <v>Proper account # required</v>
          </cell>
          <cell r="AY1601" t="str">
            <v>-</v>
          </cell>
          <cell r="AZ1601" t="str">
            <v>MUHAMMAD AMMAR HUMAYUN</v>
          </cell>
          <cell r="BA1601">
            <v>300</v>
          </cell>
        </row>
        <row r="1602">
          <cell r="B1602">
            <v>3244098920</v>
          </cell>
          <cell r="C1602" t="str">
            <v>MUHAMMAD ADEEL ZAFFAR</v>
          </cell>
          <cell r="D1602" t="str">
            <v>MUHAMMAD ZAFFAR BUTT</v>
          </cell>
          <cell r="E1602" t="str">
            <v>HOUSE NO.A-1,RURAL HEALTH,</v>
          </cell>
          <cell r="F1602" t="str">
            <v>CENTRE SYEDWALA DISTRICT,</v>
          </cell>
          <cell r="G1602" t="str">
            <v>NANKANA SAHIB</v>
          </cell>
          <cell r="H1602"/>
          <cell r="I1602"/>
          <cell r="J1602"/>
          <cell r="K1602">
            <v>500</v>
          </cell>
          <cell r="L1602">
            <v>500</v>
          </cell>
          <cell r="M1602">
            <v>0</v>
          </cell>
          <cell r="N1602">
            <v>500</v>
          </cell>
          <cell r="O1602">
            <v>125</v>
          </cell>
          <cell r="P1602">
            <v>100</v>
          </cell>
          <cell r="Q1602">
            <v>275</v>
          </cell>
          <cell r="R1602" t="str">
            <v>0000-0065-0425-9259</v>
          </cell>
          <cell r="S1602" t="str">
            <v>SAMBA BANK LIMITED</v>
          </cell>
          <cell r="T1602" t="str">
            <v>GARDEN TOWN LAHORE</v>
          </cell>
          <cell r="U1602" t="str">
            <v>MUHAMMAD ADEEL ZAFFAR</v>
          </cell>
          <cell r="V1602" t="str">
            <v>3460322266695</v>
          </cell>
          <cell r="W1602"/>
          <cell r="X1602"/>
          <cell r="Y1602">
            <v>500</v>
          </cell>
          <cell r="Z1602">
            <v>500</v>
          </cell>
          <cell r="AA1602">
            <v>100</v>
          </cell>
          <cell r="AB1602" t="str">
            <v>Non Filler</v>
          </cell>
          <cell r="AC1602"/>
          <cell r="AD1602"/>
          <cell r="AE1602">
            <v>0</v>
          </cell>
          <cell r="AF1602">
            <v>0</v>
          </cell>
          <cell r="AG1602">
            <v>0</v>
          </cell>
          <cell r="AH1602"/>
          <cell r="AI1602"/>
          <cell r="AJ1602"/>
          <cell r="AK1602">
            <v>0</v>
          </cell>
          <cell r="AL1602">
            <v>0</v>
          </cell>
          <cell r="AM1602">
            <v>0</v>
          </cell>
          <cell r="AN1602"/>
          <cell r="AO1602"/>
          <cell r="AP1602"/>
          <cell r="AQ1602">
            <v>0</v>
          </cell>
          <cell r="AR1602">
            <v>0</v>
          </cell>
          <cell r="AS1602">
            <v>0</v>
          </cell>
          <cell r="AT1602"/>
          <cell r="AU1602" t="str">
            <v>lahorian786@gmail.com</v>
          </cell>
          <cell r="AV1602"/>
          <cell r="AW1602" t="str">
            <v>03314629595</v>
          </cell>
          <cell r="AX1602" t="str">
            <v>Proper account # required</v>
          </cell>
          <cell r="AY1602" t="e">
            <v>#N/A</v>
          </cell>
          <cell r="AZ1602" t="e">
            <v>#N/A</v>
          </cell>
          <cell r="BA1602">
            <v>0</v>
          </cell>
        </row>
        <row r="1603">
          <cell r="B1603">
            <v>3244100171</v>
          </cell>
          <cell r="C1603" t="str">
            <v>MADEEHA WAQAS</v>
          </cell>
          <cell r="D1603" t="str">
            <v>QAISER WAQAS</v>
          </cell>
          <cell r="E1603" t="str">
            <v>337-RAZA BLOCK ALLAMA IQBAL,</v>
          </cell>
          <cell r="F1603" t="str">
            <v>TOWN LAHORE,</v>
          </cell>
          <cell r="G1603" t="str">
            <v>LAHORE</v>
          </cell>
          <cell r="K1603">
            <v>1600</v>
          </cell>
          <cell r="L1603">
            <v>1600</v>
          </cell>
          <cell r="M1603">
            <v>0</v>
          </cell>
          <cell r="N1603">
            <v>1600</v>
          </cell>
          <cell r="O1603">
            <v>400</v>
          </cell>
          <cell r="P1603">
            <v>280</v>
          </cell>
          <cell r="Q1603">
            <v>920</v>
          </cell>
          <cell r="R1603" t="str">
            <v>PK33BAHL0108007700175650</v>
          </cell>
          <cell r="S1603" t="str">
            <v>BANK AL HABIB LIMITED</v>
          </cell>
          <cell r="T1603" t="str">
            <v>KAREEM MARKET BBR. LAHORE</v>
          </cell>
          <cell r="U1603" t="str">
            <v>MADEEHA WAQAS</v>
          </cell>
          <cell r="V1603" t="str">
            <v>3520206056242</v>
          </cell>
          <cell r="Y1603">
            <v>800</v>
          </cell>
          <cell r="Z1603">
            <v>800</v>
          </cell>
          <cell r="AA1603">
            <v>120</v>
          </cell>
          <cell r="AB1603" t="str">
            <v>Filler</v>
          </cell>
          <cell r="AC1603" t="str">
            <v>SHAUKAT HAYAT KHAN</v>
          </cell>
          <cell r="AD1603" t="str">
            <v>3520227733655</v>
          </cell>
          <cell r="AE1603">
            <v>800</v>
          </cell>
          <cell r="AF1603">
            <v>800</v>
          </cell>
          <cell r="AG1603">
            <v>160</v>
          </cell>
          <cell r="AH1603" t="str">
            <v>Non Filler</v>
          </cell>
          <cell r="AK1603">
            <v>0</v>
          </cell>
          <cell r="AL1603">
            <v>0</v>
          </cell>
          <cell r="AM1603">
            <v>0</v>
          </cell>
          <cell r="AQ1603">
            <v>0</v>
          </cell>
          <cell r="AR1603">
            <v>0</v>
          </cell>
          <cell r="AS1603">
            <v>0</v>
          </cell>
          <cell r="AU1603" t="str">
            <v>shukathayat337@gmail.com</v>
          </cell>
          <cell r="AW1603" t="str">
            <v>03228050797</v>
          </cell>
          <cell r="AX1603" t="str">
            <v>-</v>
          </cell>
          <cell r="AY1603" t="e">
            <v>#N/A</v>
          </cell>
          <cell r="AZ1603" t="e">
            <v>#N/A</v>
          </cell>
          <cell r="BA1603">
            <v>920</v>
          </cell>
        </row>
        <row r="1604">
          <cell r="B1604">
            <v>3244106582</v>
          </cell>
          <cell r="C1604" t="str">
            <v>SYED MOAZZAM ALI SHAH</v>
          </cell>
          <cell r="D1604" t="str">
            <v>SYED JAMAT ALI SHAH</v>
          </cell>
          <cell r="E1604" t="str">
            <v>HOUSE NO.15-FFC,</v>
          </cell>
          <cell r="F1604" t="str">
            <v>SYED MARATAB ALI ROAD,</v>
          </cell>
          <cell r="G1604" t="str">
            <v>GULBERG-IV, LAHORE</v>
          </cell>
          <cell r="H1604"/>
          <cell r="I1604"/>
          <cell r="J1604"/>
          <cell r="K1604">
            <v>27750</v>
          </cell>
          <cell r="L1604">
            <v>0</v>
          </cell>
          <cell r="M1604">
            <v>27750</v>
          </cell>
          <cell r="N1604">
            <v>27750</v>
          </cell>
          <cell r="O1604">
            <v>0</v>
          </cell>
          <cell r="P1604">
            <v>4163</v>
          </cell>
          <cell r="Q1604">
            <v>23587</v>
          </cell>
          <cell r="R1604" t="str">
            <v>PK53ABPA0010001640780038</v>
          </cell>
          <cell r="S1604" t="str">
            <v>ALLIED BANK LIMITED</v>
          </cell>
          <cell r="T1604" t="str">
            <v>MAIN MARKET GULBERG LAHORE, LAHORE</v>
          </cell>
          <cell r="U1604" t="str">
            <v>SYED MOAZZAM ALI SHAH</v>
          </cell>
          <cell r="V1604" t="str">
            <v>3520276329269</v>
          </cell>
          <cell r="W1604"/>
          <cell r="X1604"/>
          <cell r="Y1604">
            <v>27750</v>
          </cell>
          <cell r="Z1604">
            <v>27750</v>
          </cell>
          <cell r="AA1604">
            <v>4163</v>
          </cell>
          <cell r="AB1604" t="str">
            <v>Filler</v>
          </cell>
          <cell r="AC1604"/>
          <cell r="AD1604"/>
          <cell r="AE1604">
            <v>0</v>
          </cell>
          <cell r="AF1604">
            <v>0</v>
          </cell>
          <cell r="AG1604">
            <v>0</v>
          </cell>
          <cell r="AH1604"/>
          <cell r="AI1604"/>
          <cell r="AJ1604"/>
          <cell r="AK1604">
            <v>0</v>
          </cell>
          <cell r="AL1604">
            <v>0</v>
          </cell>
          <cell r="AM1604">
            <v>0</v>
          </cell>
          <cell r="AN1604"/>
          <cell r="AO1604"/>
          <cell r="AP1604"/>
          <cell r="AQ1604">
            <v>0</v>
          </cell>
          <cell r="AR1604">
            <v>0</v>
          </cell>
          <cell r="AS1604">
            <v>0</v>
          </cell>
          <cell r="AT1604"/>
          <cell r="AU1604" t="str">
            <v>sunny.3001@hotmail.com</v>
          </cell>
          <cell r="AV1604"/>
          <cell r="AW1604" t="str">
            <v>03334226530</v>
          </cell>
          <cell r="AX1604" t="str">
            <v>-</v>
          </cell>
          <cell r="AY1604" t="e">
            <v>#N/A</v>
          </cell>
          <cell r="AZ1604" t="e">
            <v>#N/A</v>
          </cell>
          <cell r="BA1604">
            <v>23587</v>
          </cell>
        </row>
        <row r="1605">
          <cell r="B1605">
            <v>3251006732</v>
          </cell>
          <cell r="C1605" t="str">
            <v>BILQUIS DAWOOD</v>
          </cell>
          <cell r="D1605" t="str">
            <v>ABDUL RAZAK DAWOOD</v>
          </cell>
          <cell r="E1605" t="str">
            <v>HOUSE NO.26 - SARWAR ROAD</v>
          </cell>
          <cell r="F1605" t="str">
            <v>LAHORE CANTT</v>
          </cell>
          <cell r="G1605" t="str">
            <v>LAHORE</v>
          </cell>
          <cell r="H1605"/>
          <cell r="I1605"/>
          <cell r="J1605"/>
          <cell r="K1605">
            <v>138</v>
          </cell>
          <cell r="L1605">
            <v>0</v>
          </cell>
          <cell r="M1605">
            <v>138</v>
          </cell>
          <cell r="N1605">
            <v>138</v>
          </cell>
          <cell r="O1605">
            <v>0</v>
          </cell>
          <cell r="P1605">
            <v>21</v>
          </cell>
          <cell r="Q1605">
            <v>117</v>
          </cell>
          <cell r="R1605"/>
          <cell r="S1605"/>
          <cell r="T1605"/>
          <cell r="U1605" t="str">
            <v>BILQUIS DAWOOD</v>
          </cell>
          <cell r="V1605" t="str">
            <v>3520078056226</v>
          </cell>
          <cell r="W1605"/>
          <cell r="X1605"/>
          <cell r="Y1605">
            <v>138</v>
          </cell>
          <cell r="Z1605">
            <v>138</v>
          </cell>
          <cell r="AA1605">
            <v>21</v>
          </cell>
          <cell r="AB1605" t="str">
            <v>Filler</v>
          </cell>
          <cell r="AC1605"/>
          <cell r="AD1605"/>
          <cell r="AE1605">
            <v>0</v>
          </cell>
          <cell r="AF1605">
            <v>0</v>
          </cell>
          <cell r="AG1605">
            <v>0</v>
          </cell>
          <cell r="AH1605"/>
          <cell r="AI1605"/>
          <cell r="AJ1605"/>
          <cell r="AK1605">
            <v>0</v>
          </cell>
          <cell r="AL1605">
            <v>0</v>
          </cell>
          <cell r="AM1605">
            <v>0</v>
          </cell>
          <cell r="AN1605"/>
          <cell r="AO1605"/>
          <cell r="AP1605"/>
          <cell r="AQ1605">
            <v>0</v>
          </cell>
          <cell r="AR1605">
            <v>0</v>
          </cell>
          <cell r="AS1605">
            <v>0</v>
          </cell>
          <cell r="AT1605"/>
          <cell r="AU1605"/>
          <cell r="AV1605"/>
          <cell r="AW1605" t="str">
            <v>03219425697</v>
          </cell>
          <cell r="AX1605" t="e">
            <v>#N/A</v>
          </cell>
          <cell r="AY1605" t="e">
            <v>#N/A</v>
          </cell>
          <cell r="AZ1605" t="e">
            <v>#N/A</v>
          </cell>
          <cell r="BA1605">
            <v>0</v>
          </cell>
        </row>
        <row r="1606">
          <cell r="B1606">
            <v>3277000202</v>
          </cell>
          <cell r="C1606" t="str">
            <v>REHANA YOUSUF KODVAVI</v>
          </cell>
          <cell r="D1606" t="str">
            <v>MOHAMMED YOUSUF KODVAVI</v>
          </cell>
          <cell r="E1606" t="str">
            <v>BROADWAY APTT B3,3RD FLR,PLOT#15/227</v>
          </cell>
          <cell r="F1606" t="str">
            <v>BL-3 BIHAR MUSLIM CO-OP H.S BAHADUR SHAH</v>
          </cell>
          <cell r="G1606" t="str">
            <v>ZAFAR RD,SHARFABAD KARACHI</v>
          </cell>
          <cell r="H1606"/>
          <cell r="I1606"/>
          <cell r="J1606"/>
          <cell r="K1606">
            <v>25</v>
          </cell>
          <cell r="L1606">
            <v>0</v>
          </cell>
          <cell r="M1606">
            <v>25</v>
          </cell>
          <cell r="N1606">
            <v>25</v>
          </cell>
          <cell r="O1606">
            <v>0</v>
          </cell>
          <cell r="P1606">
            <v>5</v>
          </cell>
          <cell r="Q1606">
            <v>20</v>
          </cell>
          <cell r="R1606" t="str">
            <v>PK71MEZN0001630100811689</v>
          </cell>
          <cell r="S1606" t="str">
            <v>MEEZAN BANK LIMITED</v>
          </cell>
          <cell r="T1606" t="str">
            <v>KHARADAR BRANCH PARIA STREET KARACHI</v>
          </cell>
          <cell r="U1606" t="str">
            <v>REHANA YOUSUF KODVAVI</v>
          </cell>
          <cell r="V1606" t="str">
            <v>4230157405688</v>
          </cell>
          <cell r="W1606"/>
          <cell r="X1606"/>
          <cell r="Y1606">
            <v>13</v>
          </cell>
          <cell r="Z1606">
            <v>13</v>
          </cell>
          <cell r="AA1606">
            <v>3</v>
          </cell>
          <cell r="AB1606" t="str">
            <v>Non Filler</v>
          </cell>
          <cell r="AC1606" t="str">
            <v>MOHAMMED YOUSUF KODVAVI</v>
          </cell>
          <cell r="AD1606" t="str">
            <v>4230102124311</v>
          </cell>
          <cell r="AE1606">
            <v>12</v>
          </cell>
          <cell r="AF1606">
            <v>12</v>
          </cell>
          <cell r="AG1606">
            <v>2</v>
          </cell>
          <cell r="AH1606" t="str">
            <v>Filler</v>
          </cell>
          <cell r="AI1606"/>
          <cell r="AJ1606"/>
          <cell r="AK1606">
            <v>0</v>
          </cell>
          <cell r="AL1606">
            <v>0</v>
          </cell>
          <cell r="AM1606">
            <v>0</v>
          </cell>
          <cell r="AN1606"/>
          <cell r="AO1606"/>
          <cell r="AP1606"/>
          <cell r="AQ1606">
            <v>0</v>
          </cell>
          <cell r="AR1606">
            <v>0</v>
          </cell>
          <cell r="AS1606">
            <v>0</v>
          </cell>
          <cell r="AT1606"/>
          <cell r="AU1606" t="str">
            <v>yousuf.kodvavi@live.com</v>
          </cell>
          <cell r="AV1606"/>
          <cell r="AW1606" t="str">
            <v>03008230553</v>
          </cell>
          <cell r="AX1606" t="str">
            <v>-</v>
          </cell>
          <cell r="AY1606" t="e">
            <v>#N/A</v>
          </cell>
          <cell r="AZ1606" t="e">
            <v>#N/A</v>
          </cell>
          <cell r="BA1606">
            <v>20</v>
          </cell>
        </row>
        <row r="1607">
          <cell r="B1607">
            <v>3277000764</v>
          </cell>
          <cell r="C1607" t="str">
            <v>SHAHEEN AKHTER</v>
          </cell>
          <cell r="D1607" t="str">
            <v>AKHTER ABUDL RAZZAK</v>
          </cell>
          <cell r="E1607" t="str">
            <v>A-334, BLOCK-2</v>
          </cell>
          <cell r="F1607" t="str">
            <v>GULSHAN-E-IQBAL</v>
          </cell>
          <cell r="G1607" t="str">
            <v>KARACHI</v>
          </cell>
          <cell r="H1607"/>
          <cell r="I1607"/>
          <cell r="J1607"/>
          <cell r="K1607">
            <v>3888</v>
          </cell>
          <cell r="L1607">
            <v>0</v>
          </cell>
          <cell r="M1607">
            <v>3888</v>
          </cell>
          <cell r="N1607">
            <v>3888</v>
          </cell>
          <cell r="O1607">
            <v>0</v>
          </cell>
          <cell r="P1607">
            <v>584</v>
          </cell>
          <cell r="Q1607">
            <v>3304</v>
          </cell>
          <cell r="R1607" t="str">
            <v>PK49MPBL0137027140144739</v>
          </cell>
          <cell r="S1607" t="str">
            <v>HABIB METROPOLITAN BANK LIMITED</v>
          </cell>
          <cell r="T1607" t="str">
            <v>GULSHAN CHOWRANGI BRANCH FL4S HAMID SQUARE BLK-3 GULSHAN-E-IQBAL KARACHI</v>
          </cell>
          <cell r="U1607" t="str">
            <v>SHAHEEN AKHTER</v>
          </cell>
          <cell r="V1607" t="str">
            <v>4220111775976</v>
          </cell>
          <cell r="W1607"/>
          <cell r="X1607"/>
          <cell r="Y1607">
            <v>1944</v>
          </cell>
          <cell r="Z1607">
            <v>1944</v>
          </cell>
          <cell r="AA1607">
            <v>292</v>
          </cell>
          <cell r="AB1607" t="str">
            <v>Filler</v>
          </cell>
          <cell r="AC1607" t="str">
            <v>AKHTER ABDUL RAZZAK</v>
          </cell>
          <cell r="AD1607" t="str">
            <v>9150601324699</v>
          </cell>
          <cell r="AE1607">
            <v>1944</v>
          </cell>
          <cell r="AF1607">
            <v>1944</v>
          </cell>
          <cell r="AG1607">
            <v>292</v>
          </cell>
          <cell r="AH1607" t="str">
            <v>Filler</v>
          </cell>
          <cell r="AI1607"/>
          <cell r="AJ1607"/>
          <cell r="AK1607">
            <v>0</v>
          </cell>
          <cell r="AL1607">
            <v>0</v>
          </cell>
          <cell r="AM1607">
            <v>0</v>
          </cell>
          <cell r="AN1607"/>
          <cell r="AO1607"/>
          <cell r="AP1607"/>
          <cell r="AQ1607">
            <v>0</v>
          </cell>
          <cell r="AR1607">
            <v>0</v>
          </cell>
          <cell r="AS1607">
            <v>0</v>
          </cell>
          <cell r="AT1607"/>
          <cell r="AU1607" t="str">
            <v>akhter_razzak@yahoo.com</v>
          </cell>
          <cell r="AV1607"/>
          <cell r="AW1607" t="str">
            <v>03362457841</v>
          </cell>
          <cell r="AX1607" t="str">
            <v>-</v>
          </cell>
          <cell r="AY1607" t="e">
            <v>#N/A</v>
          </cell>
          <cell r="AZ1607" t="e">
            <v>#N/A</v>
          </cell>
          <cell r="BA1607">
            <v>3304</v>
          </cell>
        </row>
        <row r="1608">
          <cell r="B1608">
            <v>3277000807</v>
          </cell>
          <cell r="C1608" t="str">
            <v>SHEIKH MAHMOOD ALI KIDWAI &amp; SADAF SALMAN</v>
          </cell>
          <cell r="D1608" t="str">
            <v>SHEIKH WAJID  ALI KIDWAI (LATE)</v>
          </cell>
          <cell r="E1608" t="str">
            <v>82-B/II, KHYABAN-E-SEHAR</v>
          </cell>
          <cell r="F1608" t="str">
            <v>PHASE-7, DEFENCE HOUSING AUTHORITY</v>
          </cell>
          <cell r="G1608" t="str">
            <v>KARACHI</v>
          </cell>
          <cell r="H1608"/>
          <cell r="I1608"/>
          <cell r="J1608"/>
          <cell r="K1608">
            <v>5882</v>
          </cell>
          <cell r="L1608">
            <v>0</v>
          </cell>
          <cell r="M1608">
            <v>5882</v>
          </cell>
          <cell r="N1608">
            <v>5882</v>
          </cell>
          <cell r="O1608">
            <v>0</v>
          </cell>
          <cell r="P1608">
            <v>1176</v>
          </cell>
          <cell r="Q1608">
            <v>4706</v>
          </cell>
          <cell r="R1608" t="str">
            <v>PK11BAHL1036007100137601</v>
          </cell>
          <cell r="S1608" t="str">
            <v>BANK AL HABIB LIMITED</v>
          </cell>
          <cell r="T1608" t="str">
            <v>KHAYABAN E HAFIZ BRANCH DHA KARACHI</v>
          </cell>
          <cell r="U1608" t="str">
            <v>SHEIKH MAHMOOD ALI KIDWAI &amp; SADAF SALMAN</v>
          </cell>
          <cell r="V1608" t="str">
            <v>4230156775051</v>
          </cell>
          <cell r="W1608"/>
          <cell r="X1608"/>
          <cell r="Y1608">
            <v>2941</v>
          </cell>
          <cell r="Z1608">
            <v>2941</v>
          </cell>
          <cell r="AA1608">
            <v>588</v>
          </cell>
          <cell r="AB1608" t="str">
            <v>Non Filler</v>
          </cell>
          <cell r="AC1608" t="str">
            <v>SADAF SALMAN</v>
          </cell>
          <cell r="AD1608" t="str">
            <v>4220104187946</v>
          </cell>
          <cell r="AE1608">
            <v>2941</v>
          </cell>
          <cell r="AF1608">
            <v>2941</v>
          </cell>
          <cell r="AG1608">
            <v>588</v>
          </cell>
          <cell r="AH1608" t="str">
            <v>Non Filler</v>
          </cell>
          <cell r="AI1608"/>
          <cell r="AJ1608"/>
          <cell r="AK1608">
            <v>0</v>
          </cell>
          <cell r="AL1608">
            <v>0</v>
          </cell>
          <cell r="AM1608">
            <v>0</v>
          </cell>
          <cell r="AN1608"/>
          <cell r="AO1608"/>
          <cell r="AP1608"/>
          <cell r="AQ1608">
            <v>0</v>
          </cell>
          <cell r="AR1608">
            <v>0</v>
          </cell>
          <cell r="AS1608">
            <v>0</v>
          </cell>
          <cell r="AT1608"/>
          <cell r="AU1608" t="str">
            <v>sadafmksalman@gmail.com</v>
          </cell>
          <cell r="AV1608"/>
          <cell r="AW1608" t="str">
            <v>03333258810</v>
          </cell>
          <cell r="AX1608" t="str">
            <v>-</v>
          </cell>
          <cell r="AY1608" t="e">
            <v>#N/A</v>
          </cell>
          <cell r="AZ1608" t="e">
            <v>#N/A</v>
          </cell>
          <cell r="BA1608">
            <v>4706</v>
          </cell>
        </row>
        <row r="1609">
          <cell r="B1609">
            <v>3277000922</v>
          </cell>
          <cell r="C1609" t="str">
            <v>KOSHILA</v>
          </cell>
          <cell r="D1609" t="str">
            <v>HOTCHAND</v>
          </cell>
          <cell r="E1609" t="str">
            <v>152/3, MANEKJEE STREET,NEAR SADAF PALACE</v>
          </cell>
          <cell r="F1609" t="str">
            <v>GARDEN EAST</v>
          </cell>
          <cell r="G1609" t="str">
            <v>74550, KARACHI</v>
          </cell>
          <cell r="H1609"/>
          <cell r="I1609"/>
          <cell r="J1609"/>
          <cell r="K1609">
            <v>786</v>
          </cell>
          <cell r="L1609">
            <v>0</v>
          </cell>
          <cell r="M1609">
            <v>786</v>
          </cell>
          <cell r="N1609">
            <v>786</v>
          </cell>
          <cell r="O1609">
            <v>0</v>
          </cell>
          <cell r="P1609">
            <v>118</v>
          </cell>
          <cell r="Q1609">
            <v>668</v>
          </cell>
          <cell r="R1609" t="str">
            <v>PK25MPBL0134257140101417</v>
          </cell>
          <cell r="S1609" t="str">
            <v>HABIB METROPOLITAN BANK LIMITED</v>
          </cell>
          <cell r="T1609" t="str">
            <v>BELLE VIEW APPARTMENTS GARDEN EAST KARACHI</v>
          </cell>
          <cell r="U1609" t="str">
            <v>KOSHILA</v>
          </cell>
          <cell r="V1609" t="str">
            <v>4220197940594</v>
          </cell>
          <cell r="W1609" t="str">
            <v>23440392</v>
          </cell>
          <cell r="X1609"/>
          <cell r="Y1609">
            <v>786</v>
          </cell>
          <cell r="Z1609">
            <v>786</v>
          </cell>
          <cell r="AA1609">
            <v>118</v>
          </cell>
          <cell r="AB1609" t="str">
            <v>Filler</v>
          </cell>
          <cell r="AC1609"/>
          <cell r="AD1609"/>
          <cell r="AE1609">
            <v>0</v>
          </cell>
          <cell r="AF1609">
            <v>0</v>
          </cell>
          <cell r="AG1609">
            <v>0</v>
          </cell>
          <cell r="AH1609"/>
          <cell r="AI1609"/>
          <cell r="AJ1609"/>
          <cell r="AK1609">
            <v>0</v>
          </cell>
          <cell r="AL1609">
            <v>0</v>
          </cell>
          <cell r="AM1609">
            <v>0</v>
          </cell>
          <cell r="AN1609"/>
          <cell r="AO1609"/>
          <cell r="AP1609"/>
          <cell r="AQ1609">
            <v>0</v>
          </cell>
          <cell r="AR1609">
            <v>0</v>
          </cell>
          <cell r="AS1609">
            <v>0</v>
          </cell>
          <cell r="AT1609"/>
          <cell r="AU1609" t="str">
            <v>microsc@gmail.com</v>
          </cell>
          <cell r="AV1609"/>
          <cell r="AW1609" t="str">
            <v>03008203721</v>
          </cell>
          <cell r="AX1609" t="str">
            <v>-</v>
          </cell>
          <cell r="AY1609" t="e">
            <v>#N/A</v>
          </cell>
          <cell r="AZ1609" t="e">
            <v>#N/A</v>
          </cell>
          <cell r="BA1609">
            <v>668</v>
          </cell>
        </row>
        <row r="1610">
          <cell r="B1610">
            <v>3277001089</v>
          </cell>
          <cell r="C1610" t="str">
            <v>ARIF GHAFOOR</v>
          </cell>
          <cell r="D1610" t="str">
            <v>ABDUL GHAFOOR</v>
          </cell>
          <cell r="E1610" t="str">
            <v>E3-MEHRAN APARTMENT</v>
          </cell>
          <cell r="F1610" t="str">
            <v>GULSHAN-E-IQBAL BLOCK-16</v>
          </cell>
          <cell r="G1610" t="str">
            <v>KARACHI</v>
          </cell>
          <cell r="K1610">
            <v>347</v>
          </cell>
          <cell r="L1610">
            <v>0</v>
          </cell>
          <cell r="M1610">
            <v>347</v>
          </cell>
          <cell r="N1610">
            <v>347</v>
          </cell>
          <cell r="O1610">
            <v>0</v>
          </cell>
          <cell r="P1610">
            <v>70</v>
          </cell>
          <cell r="Q1610">
            <v>277</v>
          </cell>
          <cell r="R1610" t="str">
            <v>PK06UNIL0112007101039664</v>
          </cell>
          <cell r="S1610" t="str">
            <v>UNITED BANK LIMITED</v>
          </cell>
          <cell r="T1610" t="str">
            <v>SITE BRANCH KARACHI</v>
          </cell>
          <cell r="U1610" t="str">
            <v>ARIF GHAFOOR</v>
          </cell>
          <cell r="V1610" t="str">
            <v>4220156747345</v>
          </cell>
          <cell r="W1610" t="str">
            <v>05369967</v>
          </cell>
          <cell r="Y1610">
            <v>174</v>
          </cell>
          <cell r="Z1610">
            <v>174</v>
          </cell>
          <cell r="AA1610">
            <v>35</v>
          </cell>
          <cell r="AB1610" t="str">
            <v>Non Filler</v>
          </cell>
          <cell r="AC1610" t="str">
            <v>NASEEM ARIF</v>
          </cell>
          <cell r="AD1610" t="str">
            <v>4220125896600</v>
          </cell>
          <cell r="AE1610">
            <v>173</v>
          </cell>
          <cell r="AF1610">
            <v>173</v>
          </cell>
          <cell r="AG1610">
            <v>35</v>
          </cell>
          <cell r="AH1610" t="str">
            <v>Non Filler</v>
          </cell>
          <cell r="AK1610">
            <v>0</v>
          </cell>
          <cell r="AL1610">
            <v>0</v>
          </cell>
          <cell r="AM1610">
            <v>0</v>
          </cell>
          <cell r="AQ1610">
            <v>0</v>
          </cell>
          <cell r="AR1610">
            <v>0</v>
          </cell>
          <cell r="AS1610">
            <v>0</v>
          </cell>
          <cell r="AU1610" t="str">
            <v>arifraj@cyber.net.pk</v>
          </cell>
          <cell r="AW1610" t="str">
            <v>03002300783</v>
          </cell>
          <cell r="AX1610" t="str">
            <v>-</v>
          </cell>
          <cell r="AY1610" t="e">
            <v>#N/A</v>
          </cell>
          <cell r="AZ1610" t="e">
            <v>#N/A</v>
          </cell>
          <cell r="BA1610">
            <v>277</v>
          </cell>
        </row>
        <row r="1611">
          <cell r="B1611">
            <v>3277001243</v>
          </cell>
          <cell r="C1611" t="str">
            <v>MIR WASIF ALI</v>
          </cell>
          <cell r="D1611" t="str">
            <v>MIR LAIK ALI</v>
          </cell>
          <cell r="E1611" t="str">
            <v>43/5-C/6, P.E.C.H.S.</v>
          </cell>
          <cell r="F1611" t="str">
            <v>POSTAL CODE:75400</v>
          </cell>
          <cell r="G1611" t="str">
            <v>KARACHI</v>
          </cell>
          <cell r="K1611">
            <v>556</v>
          </cell>
          <cell r="L1611">
            <v>0</v>
          </cell>
          <cell r="M1611">
            <v>556</v>
          </cell>
          <cell r="N1611">
            <v>556</v>
          </cell>
          <cell r="O1611">
            <v>0</v>
          </cell>
          <cell r="P1611">
            <v>83</v>
          </cell>
          <cell r="Q1611">
            <v>473</v>
          </cell>
          <cell r="R1611" t="str">
            <v>PK11HABB0000380027182701</v>
          </cell>
          <cell r="S1611" t="str">
            <v>HABIB BANK LIMITED</v>
          </cell>
          <cell r="T1611" t="str">
            <v>172-U BLOCK-2 PECHS TARIQ ROAD KARACHI</v>
          </cell>
          <cell r="U1611" t="str">
            <v>MIR WASIF ALI</v>
          </cell>
          <cell r="V1611" t="str">
            <v>4220115073971</v>
          </cell>
          <cell r="Y1611">
            <v>556</v>
          </cell>
          <cell r="Z1611">
            <v>556</v>
          </cell>
          <cell r="AA1611">
            <v>83</v>
          </cell>
          <cell r="AB1611" t="str">
            <v>Filler</v>
          </cell>
          <cell r="AE1611">
            <v>0</v>
          </cell>
          <cell r="AF1611">
            <v>0</v>
          </cell>
          <cell r="AG1611">
            <v>0</v>
          </cell>
          <cell r="AK1611">
            <v>0</v>
          </cell>
          <cell r="AL1611">
            <v>0</v>
          </cell>
          <cell r="AM1611">
            <v>0</v>
          </cell>
          <cell r="AQ1611">
            <v>0</v>
          </cell>
          <cell r="AR1611">
            <v>0</v>
          </cell>
          <cell r="AS1611">
            <v>0</v>
          </cell>
          <cell r="AU1611" t="str">
            <v>wasif44@hotmail.com</v>
          </cell>
          <cell r="AW1611" t="str">
            <v>03332151112</v>
          </cell>
          <cell r="AX1611" t="str">
            <v>-</v>
          </cell>
          <cell r="AY1611" t="e">
            <v>#N/A</v>
          </cell>
          <cell r="AZ1611" t="e">
            <v>#N/A</v>
          </cell>
          <cell r="BA1611">
            <v>473</v>
          </cell>
        </row>
        <row r="1612">
          <cell r="B1612">
            <v>3277001317</v>
          </cell>
          <cell r="C1612" t="str">
            <v>FARIDA</v>
          </cell>
          <cell r="D1612" t="str">
            <v>ABDUL AZIZ</v>
          </cell>
          <cell r="E1612" t="str">
            <v>66/ 8, ALYABAD COLONY,</v>
          </cell>
          <cell r="F1612" t="str">
            <v>F.B.AREA</v>
          </cell>
          <cell r="G1612" t="str">
            <v>KARACHI</v>
          </cell>
          <cell r="H1612"/>
          <cell r="I1612"/>
          <cell r="J1612"/>
          <cell r="K1612">
            <v>500</v>
          </cell>
          <cell r="L1612">
            <v>0</v>
          </cell>
          <cell r="M1612">
            <v>500</v>
          </cell>
          <cell r="N1612">
            <v>500</v>
          </cell>
          <cell r="O1612">
            <v>0</v>
          </cell>
          <cell r="P1612">
            <v>100</v>
          </cell>
          <cell r="Q1612">
            <v>400</v>
          </cell>
          <cell r="R1612" t="str">
            <v>PK40SONE0013101011479411</v>
          </cell>
          <cell r="S1612" t="str">
            <v>SONERI BANK LIMITED</v>
          </cell>
          <cell r="T1612" t="str">
            <v>ALYABAD BRANCH, P#R-31, B#8, F.B. AREA KARACHI</v>
          </cell>
          <cell r="U1612" t="str">
            <v>FARIDA</v>
          </cell>
          <cell r="V1612" t="str">
            <v>4210115749704</v>
          </cell>
          <cell r="W1612"/>
          <cell r="X1612"/>
          <cell r="Y1612">
            <v>250</v>
          </cell>
          <cell r="Z1612">
            <v>250</v>
          </cell>
          <cell r="AA1612">
            <v>50</v>
          </cell>
          <cell r="AB1612" t="str">
            <v>Non Filler</v>
          </cell>
          <cell r="AC1612" t="str">
            <v>ABDUL AZIZ</v>
          </cell>
          <cell r="AD1612" t="str">
            <v>4210116917367</v>
          </cell>
          <cell r="AE1612">
            <v>250</v>
          </cell>
          <cell r="AF1612">
            <v>250</v>
          </cell>
          <cell r="AG1612">
            <v>50</v>
          </cell>
          <cell r="AH1612" t="str">
            <v>Non Filler</v>
          </cell>
          <cell r="AI1612"/>
          <cell r="AJ1612"/>
          <cell r="AK1612">
            <v>0</v>
          </cell>
          <cell r="AL1612">
            <v>0</v>
          </cell>
          <cell r="AM1612">
            <v>0</v>
          </cell>
          <cell r="AN1612"/>
          <cell r="AO1612"/>
          <cell r="AP1612"/>
          <cell r="AQ1612">
            <v>0</v>
          </cell>
          <cell r="AR1612">
            <v>0</v>
          </cell>
          <cell r="AS1612">
            <v>0</v>
          </cell>
          <cell r="AT1612"/>
          <cell r="AU1612" t="str">
            <v>aziz.surani@gmail.com</v>
          </cell>
          <cell r="AV1612"/>
          <cell r="AW1612" t="str">
            <v>03322424686</v>
          </cell>
          <cell r="AX1612" t="str">
            <v>-</v>
          </cell>
          <cell r="AY1612" t="e">
            <v>#N/A</v>
          </cell>
          <cell r="AZ1612" t="e">
            <v>#N/A</v>
          </cell>
          <cell r="BA1612">
            <v>400</v>
          </cell>
        </row>
        <row r="1613">
          <cell r="B1613">
            <v>3277001358</v>
          </cell>
          <cell r="C1613" t="str">
            <v>QASIM MOOSA LAWAI</v>
          </cell>
          <cell r="D1613" t="str">
            <v>MOOSA H. VALIMOHAMMED</v>
          </cell>
          <cell r="E1613" t="str">
            <v>160-Q, BLOCK-3,</v>
          </cell>
          <cell r="F1613" t="str">
            <v>P.E.C.H.S</v>
          </cell>
          <cell r="G1613" t="str">
            <v>KARACHI</v>
          </cell>
          <cell r="H1613"/>
          <cell r="I1613"/>
          <cell r="J1613"/>
          <cell r="K1613">
            <v>74</v>
          </cell>
          <cell r="L1613">
            <v>74</v>
          </cell>
          <cell r="M1613">
            <v>0</v>
          </cell>
          <cell r="N1613">
            <v>74</v>
          </cell>
          <cell r="O1613">
            <v>19</v>
          </cell>
          <cell r="P1613">
            <v>12</v>
          </cell>
          <cell r="Q1613">
            <v>43</v>
          </cell>
          <cell r="R1613" t="str">
            <v>PK30MPBL9943267140104655</v>
          </cell>
          <cell r="S1613" t="str">
            <v>HABIB METROPOLITAN BANK LIMITED</v>
          </cell>
          <cell r="T1613" t="str">
            <v>IBB JODIA BAZAR BRANCH,SHOP#7&amp;8-A,SURVEY ST.#58,RAMPART ROW,KHORI GARDEN,KARACHI</v>
          </cell>
          <cell r="U1613" t="str">
            <v>QASIM MOOSA LAWAI</v>
          </cell>
          <cell r="V1613" t="str">
            <v>4220150940519</v>
          </cell>
          <cell r="W1613" t="str">
            <v>02962705</v>
          </cell>
          <cell r="X1613"/>
          <cell r="Y1613">
            <v>37</v>
          </cell>
          <cell r="Z1613">
            <v>37</v>
          </cell>
          <cell r="AA1613">
            <v>6</v>
          </cell>
          <cell r="AB1613" t="str">
            <v>Filler</v>
          </cell>
          <cell r="AC1613" t="str">
            <v>FARZANA QASIM</v>
          </cell>
          <cell r="AD1613" t="str">
            <v>4220153358994</v>
          </cell>
          <cell r="AE1613">
            <v>37</v>
          </cell>
          <cell r="AF1613">
            <v>37</v>
          </cell>
          <cell r="AG1613">
            <v>6</v>
          </cell>
          <cell r="AH1613" t="str">
            <v>Filler</v>
          </cell>
          <cell r="AI1613"/>
          <cell r="AJ1613"/>
          <cell r="AK1613">
            <v>0</v>
          </cell>
          <cell r="AL1613">
            <v>0</v>
          </cell>
          <cell r="AM1613">
            <v>0</v>
          </cell>
          <cell r="AN1613"/>
          <cell r="AO1613"/>
          <cell r="AP1613"/>
          <cell r="AQ1613">
            <v>0</v>
          </cell>
          <cell r="AR1613">
            <v>0</v>
          </cell>
          <cell r="AS1613">
            <v>0</v>
          </cell>
          <cell r="AT1613"/>
          <cell r="AU1613" t="str">
            <v>lawai49@yahoo.com</v>
          </cell>
          <cell r="AV1613"/>
          <cell r="AW1613" t="str">
            <v>03332249091</v>
          </cell>
          <cell r="AX1613" t="str">
            <v>-</v>
          </cell>
          <cell r="AY1613" t="e">
            <v>#N/A</v>
          </cell>
          <cell r="AZ1613" t="e">
            <v>#N/A</v>
          </cell>
          <cell r="BA1613">
            <v>43</v>
          </cell>
        </row>
        <row r="1614">
          <cell r="B1614">
            <v>3277001556</v>
          </cell>
          <cell r="C1614" t="str">
            <v>SYED AHMED BUKHARI</v>
          </cell>
          <cell r="D1614" t="str">
            <v>SYED ABDUL HYE</v>
          </cell>
          <cell r="E1614" t="str">
            <v>C/O SHAHABUDIN, A-30, BLOCK-T</v>
          </cell>
          <cell r="F1614" t="str">
            <v>NORTH NAZIMABAD</v>
          </cell>
          <cell r="G1614" t="str">
            <v>KARACHI</v>
          </cell>
          <cell r="H1614"/>
          <cell r="I1614"/>
          <cell r="J1614"/>
          <cell r="K1614">
            <v>543</v>
          </cell>
          <cell r="L1614">
            <v>543</v>
          </cell>
          <cell r="M1614">
            <v>0</v>
          </cell>
          <cell r="N1614">
            <v>543</v>
          </cell>
          <cell r="O1614">
            <v>136</v>
          </cell>
          <cell r="P1614">
            <v>109</v>
          </cell>
          <cell r="Q1614">
            <v>298</v>
          </cell>
          <cell r="R1614"/>
          <cell r="S1614"/>
          <cell r="T1614"/>
          <cell r="U1614" t="str">
            <v>SYED AHMED BUKHARI</v>
          </cell>
          <cell r="V1614" t="str">
            <v>4210157650199</v>
          </cell>
          <cell r="W1614"/>
          <cell r="X1614"/>
          <cell r="Y1614">
            <v>543</v>
          </cell>
          <cell r="Z1614">
            <v>543</v>
          </cell>
          <cell r="AA1614">
            <v>109</v>
          </cell>
          <cell r="AB1614" t="str">
            <v>Non Filler</v>
          </cell>
          <cell r="AC1614"/>
          <cell r="AD1614"/>
          <cell r="AE1614">
            <v>0</v>
          </cell>
          <cell r="AF1614">
            <v>0</v>
          </cell>
          <cell r="AG1614">
            <v>0</v>
          </cell>
          <cell r="AH1614"/>
          <cell r="AI1614"/>
          <cell r="AJ1614"/>
          <cell r="AK1614">
            <v>0</v>
          </cell>
          <cell r="AL1614">
            <v>0</v>
          </cell>
          <cell r="AM1614">
            <v>0</v>
          </cell>
          <cell r="AN1614"/>
          <cell r="AO1614"/>
          <cell r="AP1614"/>
          <cell r="AQ1614">
            <v>0</v>
          </cell>
          <cell r="AR1614">
            <v>0</v>
          </cell>
          <cell r="AS1614">
            <v>0</v>
          </cell>
          <cell r="AT1614"/>
          <cell r="AU1614" t="str">
            <v>ahmed@mandviwalla.net</v>
          </cell>
          <cell r="AV1614"/>
          <cell r="AW1614" t="str">
            <v>03213897684</v>
          </cell>
          <cell r="AX1614" t="e">
            <v>#N/A</v>
          </cell>
          <cell r="AY1614" t="e">
            <v>#N/A</v>
          </cell>
          <cell r="AZ1614" t="e">
            <v>#N/A</v>
          </cell>
          <cell r="BA1614">
            <v>0</v>
          </cell>
        </row>
        <row r="1615">
          <cell r="B1615">
            <v>3277001593</v>
          </cell>
          <cell r="C1615" t="str">
            <v>MUHAMMAD FAROOQ</v>
          </cell>
          <cell r="D1615" t="str">
            <v>ABDUL AZIZ</v>
          </cell>
          <cell r="E1615" t="str">
            <v>4TH FLOOR,A HAKIM MANSION</v>
          </cell>
          <cell r="F1615" t="str">
            <v>Q.A.AZIZ STREET BANTVA GALI,LEA MKT</v>
          </cell>
          <cell r="G1615" t="str">
            <v>KARACHI-75660</v>
          </cell>
          <cell r="K1615">
            <v>1</v>
          </cell>
          <cell r="L1615">
            <v>0</v>
          </cell>
          <cell r="M1615">
            <v>1</v>
          </cell>
          <cell r="N1615">
            <v>1</v>
          </cell>
          <cell r="O1615">
            <v>0</v>
          </cell>
          <cell r="P1615">
            <v>0</v>
          </cell>
          <cell r="Q1615">
            <v>1</v>
          </cell>
          <cell r="U1615" t="str">
            <v>MUHAMMAD FAROOQ</v>
          </cell>
          <cell r="V1615" t="str">
            <v>4230114688225</v>
          </cell>
          <cell r="Y1615">
            <v>1</v>
          </cell>
          <cell r="Z1615">
            <v>1</v>
          </cell>
          <cell r="AA1615">
            <v>0</v>
          </cell>
          <cell r="AB1615" t="str">
            <v>Filler</v>
          </cell>
          <cell r="AC1615" t="str">
            <v>SALMA FAROOQ</v>
          </cell>
          <cell r="AD1615" t="str">
            <v>4230108205502</v>
          </cell>
          <cell r="AE1615">
            <v>0</v>
          </cell>
          <cell r="AF1615">
            <v>0</v>
          </cell>
          <cell r="AG1615">
            <v>0</v>
          </cell>
          <cell r="AH1615" t="str">
            <v>Filler</v>
          </cell>
          <cell r="AK1615">
            <v>0</v>
          </cell>
          <cell r="AL1615">
            <v>0</v>
          </cell>
          <cell r="AM1615">
            <v>0</v>
          </cell>
          <cell r="AQ1615">
            <v>0</v>
          </cell>
          <cell r="AR1615">
            <v>0</v>
          </cell>
          <cell r="AS1615">
            <v>0</v>
          </cell>
          <cell r="AX1615" t="e">
            <v>#N/A</v>
          </cell>
          <cell r="AY1615" t="e">
            <v>#N/A</v>
          </cell>
          <cell r="AZ1615" t="e">
            <v>#N/A</v>
          </cell>
          <cell r="BA1615">
            <v>0</v>
          </cell>
        </row>
        <row r="1616">
          <cell r="B1616">
            <v>3277001668</v>
          </cell>
          <cell r="C1616" t="str">
            <v>KAUSAR ALI FECTO</v>
          </cell>
          <cell r="D1616" t="str">
            <v>MUHAMMED ALI FECTO</v>
          </cell>
          <cell r="E1616" t="str">
            <v>185, BLOCK A, ADAMJEE NAGAR,</v>
          </cell>
          <cell r="F1616" t="str">
            <v>OFF TIPU SULTAN ROAD,</v>
          </cell>
          <cell r="G1616" t="str">
            <v>KARACHI</v>
          </cell>
          <cell r="K1616">
            <v>260</v>
          </cell>
          <cell r="L1616">
            <v>260</v>
          </cell>
          <cell r="M1616">
            <v>0</v>
          </cell>
          <cell r="N1616">
            <v>260</v>
          </cell>
          <cell r="O1616">
            <v>65</v>
          </cell>
          <cell r="P1616">
            <v>39</v>
          </cell>
          <cell r="Q1616">
            <v>156</v>
          </cell>
          <cell r="R1616" t="str">
            <v>C.A 081-000823-01-4</v>
          </cell>
          <cell r="S1616" t="str">
            <v>BANK AL HABIB LTD.</v>
          </cell>
          <cell r="T1616" t="str">
            <v>MUHAMMED ALI HOUSING SOCIETY(MACHS) BR KARACHI</v>
          </cell>
          <cell r="U1616" t="str">
            <v>KAUSAR ALI FECTO</v>
          </cell>
          <cell r="V1616" t="str">
            <v>4220105602441</v>
          </cell>
          <cell r="Y1616">
            <v>260</v>
          </cell>
          <cell r="Z1616">
            <v>260</v>
          </cell>
          <cell r="AA1616">
            <v>39</v>
          </cell>
          <cell r="AB1616" t="str">
            <v>Filler</v>
          </cell>
          <cell r="AE1616">
            <v>0</v>
          </cell>
          <cell r="AF1616">
            <v>0</v>
          </cell>
          <cell r="AG1616">
            <v>0</v>
          </cell>
          <cell r="AK1616">
            <v>0</v>
          </cell>
          <cell r="AL1616">
            <v>0</v>
          </cell>
          <cell r="AM1616">
            <v>0</v>
          </cell>
          <cell r="AQ1616">
            <v>0</v>
          </cell>
          <cell r="AR1616">
            <v>0</v>
          </cell>
          <cell r="AS1616">
            <v>0</v>
          </cell>
          <cell r="AU1616" t="str">
            <v>kfecto@gmail.com</v>
          </cell>
          <cell r="AW1616" t="str">
            <v>03218243636</v>
          </cell>
          <cell r="AX1616" t="str">
            <v>Proper account # required</v>
          </cell>
          <cell r="AY1616" t="str">
            <v>-</v>
          </cell>
          <cell r="AZ1616" t="str">
            <v>KAUSAR ALI FECTO</v>
          </cell>
          <cell r="BA1616">
            <v>156</v>
          </cell>
        </row>
        <row r="1617">
          <cell r="B1617">
            <v>3277002059</v>
          </cell>
          <cell r="C1617" t="str">
            <v>KHAIRAT HASNAIN RAVJANI</v>
          </cell>
          <cell r="D1617" t="str">
            <v>FIDA HUSSAIN RAVJANI</v>
          </cell>
          <cell r="E1617" t="str">
            <v>FLAT NO#501 SAIMA HEIGHTS, BHURGARI ROAD</v>
          </cell>
          <cell r="F1617" t="str">
            <v>SOLDIER BAZAR NO#2, OPP:NISHTAR PARK</v>
          </cell>
          <cell r="G1617" t="str">
            <v>KARACHI</v>
          </cell>
          <cell r="H1617"/>
          <cell r="I1617"/>
          <cell r="J1617"/>
          <cell r="K1617">
            <v>12</v>
          </cell>
          <cell r="L1617">
            <v>0</v>
          </cell>
          <cell r="M1617">
            <v>12</v>
          </cell>
          <cell r="N1617">
            <v>12</v>
          </cell>
          <cell r="O1617">
            <v>0</v>
          </cell>
          <cell r="P1617">
            <v>2</v>
          </cell>
          <cell r="Q1617">
            <v>10</v>
          </cell>
          <cell r="R1617" t="str">
            <v>PK23HABB0017830004718401</v>
          </cell>
          <cell r="S1617" t="str">
            <v>HABIB BANK LIMITED</v>
          </cell>
          <cell r="T1617" t="str">
            <v>KEHKASHAN BR NEAR WORLD TRADE CENTRE CLIFTON KARACHI</v>
          </cell>
          <cell r="U1617" t="str">
            <v>KHAIRAT HASNAIN RAVJANI</v>
          </cell>
          <cell r="V1617" t="str">
            <v>4220104445555</v>
          </cell>
          <cell r="W1617" t="str">
            <v>08014388</v>
          </cell>
          <cell r="X1617"/>
          <cell r="Y1617">
            <v>12</v>
          </cell>
          <cell r="Z1617">
            <v>12</v>
          </cell>
          <cell r="AA1617">
            <v>2</v>
          </cell>
          <cell r="AB1617" t="str">
            <v>Filler</v>
          </cell>
          <cell r="AC1617"/>
          <cell r="AD1617"/>
          <cell r="AE1617">
            <v>0</v>
          </cell>
          <cell r="AF1617">
            <v>0</v>
          </cell>
          <cell r="AG1617">
            <v>0</v>
          </cell>
          <cell r="AH1617"/>
          <cell r="AI1617"/>
          <cell r="AJ1617"/>
          <cell r="AK1617">
            <v>0</v>
          </cell>
          <cell r="AL1617">
            <v>0</v>
          </cell>
          <cell r="AM1617">
            <v>0</v>
          </cell>
          <cell r="AN1617"/>
          <cell r="AO1617"/>
          <cell r="AP1617"/>
          <cell r="AQ1617">
            <v>0</v>
          </cell>
          <cell r="AR1617">
            <v>0</v>
          </cell>
          <cell r="AS1617">
            <v>0</v>
          </cell>
          <cell r="AT1617"/>
          <cell r="AU1617" t="str">
            <v>khairathasnainravjani@yahoo.com</v>
          </cell>
          <cell r="AV1617"/>
          <cell r="AW1617" t="str">
            <v>03332297002</v>
          </cell>
          <cell r="AX1617" t="str">
            <v>-</v>
          </cell>
          <cell r="AY1617" t="e">
            <v>#N/A</v>
          </cell>
          <cell r="AZ1617" t="e">
            <v>#N/A</v>
          </cell>
          <cell r="BA1617">
            <v>10</v>
          </cell>
        </row>
        <row r="1618">
          <cell r="B1618">
            <v>3277002223</v>
          </cell>
          <cell r="C1618" t="str">
            <v>MEHRUN NESSA AHMED</v>
          </cell>
          <cell r="D1618" t="str">
            <v>AHMAD D. BAWANY</v>
          </cell>
          <cell r="E1618" t="str">
            <v>A-132, BLOCK-5</v>
          </cell>
          <cell r="F1618" t="str">
            <v>GULSHAN-E-IQBAL</v>
          </cell>
          <cell r="G1618" t="str">
            <v>KARACHI</v>
          </cell>
          <cell r="K1618">
            <v>19443</v>
          </cell>
          <cell r="L1618">
            <v>0</v>
          </cell>
          <cell r="M1618">
            <v>19443</v>
          </cell>
          <cell r="N1618">
            <v>19443</v>
          </cell>
          <cell r="O1618">
            <v>0</v>
          </cell>
          <cell r="P1618">
            <v>2916</v>
          </cell>
          <cell r="Q1618">
            <v>16527</v>
          </cell>
          <cell r="R1618" t="str">
            <v>PK48MUCB0133802010062240</v>
          </cell>
          <cell r="S1618" t="str">
            <v>MCB BANK LIMITED</v>
          </cell>
          <cell r="T1618" t="str">
            <v>(1338) - SB-12, BLOCK 13C BAIT UL FURQAN GULSHAN E IQBAL UNIVERSITY ROAD KARACHI</v>
          </cell>
          <cell r="U1618" t="str">
            <v>MEHRUN NESSA AHMED</v>
          </cell>
          <cell r="V1618" t="str">
            <v>4220106536130</v>
          </cell>
          <cell r="Y1618">
            <v>19443</v>
          </cell>
          <cell r="Z1618">
            <v>19443</v>
          </cell>
          <cell r="AA1618">
            <v>2916</v>
          </cell>
          <cell r="AB1618" t="str">
            <v>Filler</v>
          </cell>
          <cell r="AE1618">
            <v>0</v>
          </cell>
          <cell r="AF1618">
            <v>0</v>
          </cell>
          <cell r="AG1618">
            <v>0</v>
          </cell>
          <cell r="AK1618">
            <v>0</v>
          </cell>
          <cell r="AL1618">
            <v>0</v>
          </cell>
          <cell r="AM1618">
            <v>0</v>
          </cell>
          <cell r="AQ1618">
            <v>0</v>
          </cell>
          <cell r="AR1618">
            <v>0</v>
          </cell>
          <cell r="AS1618">
            <v>0</v>
          </cell>
          <cell r="AU1618" t="str">
            <v>ahmad.dbawany@gmail.com</v>
          </cell>
          <cell r="AW1618" t="str">
            <v>03002152973</v>
          </cell>
          <cell r="AX1618" t="str">
            <v>-</v>
          </cell>
          <cell r="AY1618" t="e">
            <v>#N/A</v>
          </cell>
          <cell r="AZ1618" t="e">
            <v>#N/A</v>
          </cell>
          <cell r="BA1618">
            <v>16527</v>
          </cell>
        </row>
        <row r="1619">
          <cell r="B1619">
            <v>3277002845</v>
          </cell>
          <cell r="C1619" t="str">
            <v>MUHAMMAD FAHEEM SIDDIQUI</v>
          </cell>
          <cell r="D1619" t="str">
            <v>SAEED UDDIN SIDDIQUI</v>
          </cell>
          <cell r="E1619" t="str">
            <v>5/281,</v>
          </cell>
          <cell r="F1619" t="str">
            <v>SHAH FAISAL COLONY NO.5</v>
          </cell>
          <cell r="G1619" t="str">
            <v>NO.25 KARACHI</v>
          </cell>
          <cell r="H1619"/>
          <cell r="I1619"/>
          <cell r="J1619"/>
          <cell r="K1619">
            <v>167</v>
          </cell>
          <cell r="L1619">
            <v>0</v>
          </cell>
          <cell r="M1619">
            <v>167</v>
          </cell>
          <cell r="N1619">
            <v>167</v>
          </cell>
          <cell r="O1619">
            <v>0</v>
          </cell>
          <cell r="P1619">
            <v>31</v>
          </cell>
          <cell r="Q1619">
            <v>136</v>
          </cell>
          <cell r="R1619" t="str">
            <v>PK68UNIL0109000202288118</v>
          </cell>
          <cell r="S1619" t="str">
            <v>UNITED BANK LIMITED</v>
          </cell>
          <cell r="T1619" t="str">
            <v>KORANGI INDUSTRIAL AREA BRANCH KARACHI</v>
          </cell>
          <cell r="U1619" t="str">
            <v>MUHAMMAD FAHEEM SIDDIQUI</v>
          </cell>
          <cell r="V1619" t="str">
            <v>4220145097571</v>
          </cell>
          <cell r="W1619"/>
          <cell r="X1619"/>
          <cell r="Y1619">
            <v>44</v>
          </cell>
          <cell r="Z1619">
            <v>44</v>
          </cell>
          <cell r="AA1619">
            <v>7</v>
          </cell>
          <cell r="AB1619" t="str">
            <v>Filler</v>
          </cell>
          <cell r="AC1619" t="str">
            <v>MUHAMMAD SHAHEEN</v>
          </cell>
          <cell r="AD1619" t="str">
            <v>4220113835617</v>
          </cell>
          <cell r="AE1619">
            <v>41</v>
          </cell>
          <cell r="AF1619">
            <v>41</v>
          </cell>
          <cell r="AG1619">
            <v>8</v>
          </cell>
          <cell r="AH1619" t="str">
            <v>Non Filler</v>
          </cell>
          <cell r="AI1619" t="str">
            <v>ZAFAR AHMED SHAIKH</v>
          </cell>
          <cell r="AJ1619" t="str">
            <v>4220142621339</v>
          </cell>
          <cell r="AK1619">
            <v>41</v>
          </cell>
          <cell r="AL1619">
            <v>41</v>
          </cell>
          <cell r="AM1619">
            <v>8</v>
          </cell>
          <cell r="AN1619" t="str">
            <v>Non Filler</v>
          </cell>
          <cell r="AO1619" t="str">
            <v>MUHAMMAD RAFIQ</v>
          </cell>
          <cell r="AP1619" t="str">
            <v>4220132027283</v>
          </cell>
          <cell r="AQ1619">
            <v>41</v>
          </cell>
          <cell r="AR1619">
            <v>41</v>
          </cell>
          <cell r="AS1619">
            <v>8</v>
          </cell>
          <cell r="AT1619" t="str">
            <v>Non Filler</v>
          </cell>
          <cell r="AU1619" t="str">
            <v>mqmublunit@gmail.com</v>
          </cell>
          <cell r="AV1619"/>
          <cell r="AW1619" t="str">
            <v>03333716002</v>
          </cell>
          <cell r="AX1619" t="str">
            <v>-</v>
          </cell>
          <cell r="AY1619" t="e">
            <v>#N/A</v>
          </cell>
          <cell r="AZ1619" t="e">
            <v>#N/A</v>
          </cell>
          <cell r="BA1619">
            <v>136</v>
          </cell>
        </row>
        <row r="1620">
          <cell r="B1620">
            <v>3277003144</v>
          </cell>
          <cell r="C1620" t="str">
            <v>SYED ARIF ALI ZAIDI</v>
          </cell>
          <cell r="D1620" t="str">
            <v>IBN-E-ALI ZAIDI</v>
          </cell>
          <cell r="E1620" t="str">
            <v>E-22, BLOCK-8</v>
          </cell>
          <cell r="F1620" t="str">
            <v>GULSHAN-E-IQBAL</v>
          </cell>
          <cell r="G1620" t="str">
            <v>KARACHI</v>
          </cell>
          <cell r="H1620"/>
          <cell r="I1620"/>
          <cell r="J1620"/>
          <cell r="K1620">
            <v>777</v>
          </cell>
          <cell r="L1620">
            <v>0</v>
          </cell>
          <cell r="M1620">
            <v>777</v>
          </cell>
          <cell r="N1620">
            <v>777</v>
          </cell>
          <cell r="O1620">
            <v>0</v>
          </cell>
          <cell r="P1620">
            <v>155</v>
          </cell>
          <cell r="Q1620">
            <v>622</v>
          </cell>
          <cell r="R1620" t="str">
            <v>081-000956-019</v>
          </cell>
          <cell r="S1620" t="str">
            <v>BANK AL-HABIB,KARACHI STOCK EXCHANGE BR.</v>
          </cell>
          <cell r="T1620" t="str">
            <v>KARACHI STOCK EXCHANGE ROAD,KARACHI KARACHI</v>
          </cell>
          <cell r="U1620" t="str">
            <v>SYED ARIF ALI ZAIDI</v>
          </cell>
          <cell r="V1620" t="str">
            <v>4220109837069</v>
          </cell>
          <cell r="W1620"/>
          <cell r="X1620"/>
          <cell r="Y1620">
            <v>777</v>
          </cell>
          <cell r="Z1620">
            <v>777</v>
          </cell>
          <cell r="AA1620">
            <v>155</v>
          </cell>
          <cell r="AB1620" t="str">
            <v>Non Filler</v>
          </cell>
          <cell r="AC1620"/>
          <cell r="AD1620"/>
          <cell r="AE1620">
            <v>0</v>
          </cell>
          <cell r="AF1620">
            <v>0</v>
          </cell>
          <cell r="AG1620">
            <v>0</v>
          </cell>
          <cell r="AH1620"/>
          <cell r="AI1620"/>
          <cell r="AJ1620"/>
          <cell r="AK1620">
            <v>0</v>
          </cell>
          <cell r="AL1620">
            <v>0</v>
          </cell>
          <cell r="AM1620">
            <v>0</v>
          </cell>
          <cell r="AN1620"/>
          <cell r="AO1620"/>
          <cell r="AP1620"/>
          <cell r="AQ1620">
            <v>0</v>
          </cell>
          <cell r="AR1620">
            <v>0</v>
          </cell>
          <cell r="AS1620">
            <v>0</v>
          </cell>
          <cell r="AT1620"/>
          <cell r="AU1620" t="str">
            <v>pakrovet@gmail.com</v>
          </cell>
          <cell r="AV1620"/>
          <cell r="AW1620"/>
          <cell r="AX1620" t="str">
            <v>Proper account # required</v>
          </cell>
          <cell r="AY1620" t="str">
            <v>-</v>
          </cell>
          <cell r="AZ1620" t="str">
            <v>SYED ARIF ALI ZAIDI</v>
          </cell>
          <cell r="BA1620">
            <v>622</v>
          </cell>
        </row>
        <row r="1621">
          <cell r="B1621">
            <v>3277003499</v>
          </cell>
          <cell r="C1621" t="str">
            <v>AKHTAR HUSSAIN</v>
          </cell>
          <cell r="D1621" t="str">
            <v>MOHAMMAD HUSSAIN</v>
          </cell>
          <cell r="E1621" t="str">
            <v>520/2, SOOFI VILLAZ</v>
          </cell>
          <cell r="F1621" t="str">
            <v>F.B. AREA</v>
          </cell>
          <cell r="G1621" t="str">
            <v>KARACHI</v>
          </cell>
          <cell r="K1621">
            <v>13</v>
          </cell>
          <cell r="L1621">
            <v>0</v>
          </cell>
          <cell r="M1621">
            <v>13</v>
          </cell>
          <cell r="N1621">
            <v>13</v>
          </cell>
          <cell r="O1621">
            <v>0</v>
          </cell>
          <cell r="P1621">
            <v>3</v>
          </cell>
          <cell r="Q1621">
            <v>10</v>
          </cell>
          <cell r="R1621" t="str">
            <v>PK17BAHL1049008100072401</v>
          </cell>
          <cell r="S1621" t="str">
            <v>BANK AL HABIB LIMITED</v>
          </cell>
          <cell r="T1621" t="str">
            <v>HUSSAINABAD BRANCH 481 BL-2 AZIZABAD F.B AREA KARACHI</v>
          </cell>
          <cell r="U1621" t="str">
            <v>AKHTAR HUSSAIN</v>
          </cell>
          <cell r="V1621" t="str">
            <v>4210131967825</v>
          </cell>
          <cell r="Y1621">
            <v>13</v>
          </cell>
          <cell r="Z1621">
            <v>13</v>
          </cell>
          <cell r="AA1621">
            <v>3</v>
          </cell>
          <cell r="AB1621" t="str">
            <v>Non Filler</v>
          </cell>
          <cell r="AE1621">
            <v>0</v>
          </cell>
          <cell r="AF1621">
            <v>0</v>
          </cell>
          <cell r="AG1621">
            <v>0</v>
          </cell>
          <cell r="AK1621">
            <v>0</v>
          </cell>
          <cell r="AL1621">
            <v>0</v>
          </cell>
          <cell r="AM1621">
            <v>0</v>
          </cell>
          <cell r="AQ1621">
            <v>0</v>
          </cell>
          <cell r="AR1621">
            <v>0</v>
          </cell>
          <cell r="AS1621">
            <v>0</v>
          </cell>
          <cell r="AU1621" t="str">
            <v>akhtersoofi16@gmail.com</v>
          </cell>
          <cell r="AW1621" t="str">
            <v>03343364148</v>
          </cell>
          <cell r="AX1621" t="str">
            <v>-</v>
          </cell>
          <cell r="AY1621" t="e">
            <v>#N/A</v>
          </cell>
          <cell r="AZ1621" t="e">
            <v>#N/A</v>
          </cell>
          <cell r="BA1621">
            <v>10</v>
          </cell>
        </row>
        <row r="1622">
          <cell r="B1622">
            <v>3277004593</v>
          </cell>
          <cell r="C1622" t="str">
            <v>AFAN AHMED</v>
          </cell>
          <cell r="D1622" t="str">
            <v>MUKHTAR AHMED</v>
          </cell>
          <cell r="E1622" t="str">
            <v>HOUSE NO.F-60/2,BLOCK-8</v>
          </cell>
          <cell r="F1622" t="str">
            <v>CLIFTON</v>
          </cell>
          <cell r="G1622" t="str">
            <v>KARACHI</v>
          </cell>
          <cell r="H1622"/>
          <cell r="I1622"/>
          <cell r="J1622"/>
          <cell r="K1622">
            <v>123</v>
          </cell>
          <cell r="L1622">
            <v>0</v>
          </cell>
          <cell r="M1622">
            <v>123</v>
          </cell>
          <cell r="N1622">
            <v>123</v>
          </cell>
          <cell r="O1622">
            <v>0</v>
          </cell>
          <cell r="P1622">
            <v>18</v>
          </cell>
          <cell r="Q1622">
            <v>105</v>
          </cell>
          <cell r="R1622" t="str">
            <v>PK72MEZN0001380100874103</v>
          </cell>
          <cell r="S1622" t="str">
            <v>MEEZAN BANK LIMITED</v>
          </cell>
          <cell r="T1622" t="str">
            <v>KAECHS COMMERCIAL ROAD ADMINISTRATION SOCIETY KARACHI</v>
          </cell>
          <cell r="U1622" t="str">
            <v>AFAN AHMED</v>
          </cell>
          <cell r="V1622" t="str">
            <v>4230137588641</v>
          </cell>
          <cell r="W1622"/>
          <cell r="X1622"/>
          <cell r="Y1622">
            <v>123</v>
          </cell>
          <cell r="Z1622">
            <v>123</v>
          </cell>
          <cell r="AA1622">
            <v>18</v>
          </cell>
          <cell r="AB1622" t="str">
            <v>Filler</v>
          </cell>
          <cell r="AC1622"/>
          <cell r="AD1622"/>
          <cell r="AE1622">
            <v>0</v>
          </cell>
          <cell r="AF1622">
            <v>0</v>
          </cell>
          <cell r="AG1622">
            <v>0</v>
          </cell>
          <cell r="AH1622"/>
          <cell r="AI1622"/>
          <cell r="AJ1622"/>
          <cell r="AK1622">
            <v>0</v>
          </cell>
          <cell r="AL1622">
            <v>0</v>
          </cell>
          <cell r="AM1622">
            <v>0</v>
          </cell>
          <cell r="AN1622"/>
          <cell r="AO1622"/>
          <cell r="AP1622"/>
          <cell r="AQ1622">
            <v>0</v>
          </cell>
          <cell r="AR1622">
            <v>0</v>
          </cell>
          <cell r="AS1622">
            <v>0</v>
          </cell>
          <cell r="AT1622"/>
          <cell r="AU1622" t="str">
            <v>ecaffan@yahoo.com</v>
          </cell>
          <cell r="AV1622"/>
          <cell r="AW1622" t="str">
            <v>03218220671</v>
          </cell>
          <cell r="AX1622" t="str">
            <v>-</v>
          </cell>
          <cell r="AY1622" t="e">
            <v>#N/A</v>
          </cell>
          <cell r="AZ1622" t="e">
            <v>#N/A</v>
          </cell>
          <cell r="BA1622">
            <v>105</v>
          </cell>
        </row>
        <row r="1623">
          <cell r="B1623">
            <v>3277005092</v>
          </cell>
          <cell r="C1623" t="str">
            <v>ZABUNNISSA</v>
          </cell>
          <cell r="D1623" t="str">
            <v>M.ZAKARIA</v>
          </cell>
          <cell r="E1623" t="str">
            <v>SHAMA  PLAZA,B.D.9,ROOM NO.404,4TH FLOOR</v>
          </cell>
          <cell r="F1623" t="str">
            <v>G.ALLANA ROAD,KHARADAR</v>
          </cell>
          <cell r="G1623" t="str">
            <v>KARACHI</v>
          </cell>
          <cell r="H1623"/>
          <cell r="I1623"/>
          <cell r="J1623"/>
          <cell r="K1623">
            <v>3260</v>
          </cell>
          <cell r="L1623">
            <v>0</v>
          </cell>
          <cell r="M1623">
            <v>3260</v>
          </cell>
          <cell r="N1623">
            <v>3260</v>
          </cell>
          <cell r="O1623">
            <v>0</v>
          </cell>
          <cell r="P1623">
            <v>652</v>
          </cell>
          <cell r="Q1623">
            <v>2608</v>
          </cell>
          <cell r="R1623" t="str">
            <v>126572</v>
          </cell>
          <cell r="S1623" t="str">
            <v>HABIB BANK A.G.ZURICH,</v>
          </cell>
          <cell r="T1623" t="str">
            <v>MEREWEATHER TOWER KARACHI</v>
          </cell>
          <cell r="U1623" t="str">
            <v>ZABUNNISSA</v>
          </cell>
          <cell r="V1623" t="str">
            <v>4230156490302</v>
          </cell>
          <cell r="W1623"/>
          <cell r="X1623"/>
          <cell r="Y1623">
            <v>1088</v>
          </cell>
          <cell r="Z1623">
            <v>1088</v>
          </cell>
          <cell r="AA1623">
            <v>218</v>
          </cell>
          <cell r="AB1623" t="str">
            <v>Non Filler</v>
          </cell>
          <cell r="AC1623" t="str">
            <v>M.ZAKARIA</v>
          </cell>
          <cell r="AD1623" t="str">
            <v>4230137547647</v>
          </cell>
          <cell r="AE1623">
            <v>1086</v>
          </cell>
          <cell r="AF1623">
            <v>1086</v>
          </cell>
          <cell r="AG1623">
            <v>217</v>
          </cell>
          <cell r="AH1623" t="str">
            <v>Non Filler</v>
          </cell>
          <cell r="AI1623" t="str">
            <v>SHAHNAWAZ</v>
          </cell>
          <cell r="AJ1623" t="str">
            <v>4230157698707</v>
          </cell>
          <cell r="AK1623">
            <v>1086</v>
          </cell>
          <cell r="AL1623">
            <v>1086</v>
          </cell>
          <cell r="AM1623">
            <v>217</v>
          </cell>
          <cell r="AN1623" t="str">
            <v>Non Filler</v>
          </cell>
          <cell r="AO1623"/>
          <cell r="AP1623"/>
          <cell r="AQ1623">
            <v>0</v>
          </cell>
          <cell r="AR1623">
            <v>0</v>
          </cell>
          <cell r="AS1623">
            <v>0</v>
          </cell>
          <cell r="AT1623"/>
          <cell r="AU1623"/>
          <cell r="AV1623"/>
          <cell r="AW1623" t="str">
            <v>03312582496</v>
          </cell>
          <cell r="AX1623" t="str">
            <v>Timeout (host bank not responding)</v>
          </cell>
          <cell r="AY1623" t="str">
            <v>-</v>
          </cell>
          <cell r="AZ1623" t="str">
            <v>ZABUNNISSA</v>
          </cell>
          <cell r="BA1623">
            <v>2608</v>
          </cell>
        </row>
        <row r="1624">
          <cell r="B1624">
            <v>3277005339</v>
          </cell>
          <cell r="C1624" t="str">
            <v>QAISER IZHAR QURAISHI</v>
          </cell>
          <cell r="D1624" t="str">
            <v>IZHAR-UL-HAQUE</v>
          </cell>
          <cell r="E1624" t="str">
            <v>84,OVER SEAS CO-OP HOUSING SOCIETY</v>
          </cell>
          <cell r="F1624" t="str">
            <v>BLOCK-7/8,NEAR DHORAJI COLONY</v>
          </cell>
          <cell r="G1624" t="str">
            <v>POSTAL CODE 74800 KARACHI</v>
          </cell>
          <cell r="H1624"/>
          <cell r="I1624"/>
          <cell r="J1624"/>
          <cell r="K1624">
            <v>5305</v>
          </cell>
          <cell r="L1624">
            <v>0</v>
          </cell>
          <cell r="M1624">
            <v>5305</v>
          </cell>
          <cell r="N1624">
            <v>5305</v>
          </cell>
          <cell r="O1624">
            <v>0</v>
          </cell>
          <cell r="P1624">
            <v>1061</v>
          </cell>
          <cell r="Q1624">
            <v>4244</v>
          </cell>
          <cell r="R1624" t="str">
            <v>PK36BAHL1007008100654801</v>
          </cell>
          <cell r="S1624" t="str">
            <v>BANK AL HABIB LIMITED</v>
          </cell>
          <cell r="T1624" t="str">
            <v>MARIUM ARCADE BAHADURABAD KARACHI</v>
          </cell>
          <cell r="U1624" t="str">
            <v>QAISER IZHAR QURAISHI</v>
          </cell>
          <cell r="V1624" t="str">
            <v>4220128535859</v>
          </cell>
          <cell r="W1624"/>
          <cell r="X1624"/>
          <cell r="Y1624">
            <v>5305</v>
          </cell>
          <cell r="Z1624">
            <v>5305</v>
          </cell>
          <cell r="AA1624">
            <v>1061</v>
          </cell>
          <cell r="AB1624" t="str">
            <v>Non Filler</v>
          </cell>
          <cell r="AC1624"/>
          <cell r="AD1624"/>
          <cell r="AE1624">
            <v>0</v>
          </cell>
          <cell r="AF1624">
            <v>0</v>
          </cell>
          <cell r="AG1624">
            <v>0</v>
          </cell>
          <cell r="AH1624"/>
          <cell r="AI1624"/>
          <cell r="AJ1624"/>
          <cell r="AK1624">
            <v>0</v>
          </cell>
          <cell r="AL1624">
            <v>0</v>
          </cell>
          <cell r="AM1624">
            <v>0</v>
          </cell>
          <cell r="AN1624"/>
          <cell r="AO1624"/>
          <cell r="AP1624"/>
          <cell r="AQ1624">
            <v>0</v>
          </cell>
          <cell r="AR1624">
            <v>0</v>
          </cell>
          <cell r="AS1624">
            <v>0</v>
          </cell>
          <cell r="AT1624"/>
          <cell r="AU1624" t="str">
            <v>qaiserizhar@hotmail.com</v>
          </cell>
          <cell r="AV1624"/>
          <cell r="AW1624" t="str">
            <v>03333121610</v>
          </cell>
          <cell r="AX1624" t="str">
            <v>-</v>
          </cell>
          <cell r="AY1624" t="e">
            <v>#N/A</v>
          </cell>
          <cell r="AZ1624" t="e">
            <v>#N/A</v>
          </cell>
          <cell r="BA1624">
            <v>4244</v>
          </cell>
        </row>
        <row r="1625">
          <cell r="B1625">
            <v>3277006106</v>
          </cell>
          <cell r="C1625" t="str">
            <v>MOHAMMAD YAKOOB</v>
          </cell>
          <cell r="D1625" t="str">
            <v>AHMED</v>
          </cell>
          <cell r="E1625" t="str">
            <v>428-10 A,3RD FLOOR,IQBAL PLAZA</v>
          </cell>
          <cell r="F1625" t="str">
            <v>LASBELLA CHOWK,GARDEN EAST</v>
          </cell>
          <cell r="G1625" t="str">
            <v>KARACHI</v>
          </cell>
          <cell r="K1625">
            <v>1</v>
          </cell>
          <cell r="L1625">
            <v>0</v>
          </cell>
          <cell r="M1625">
            <v>1</v>
          </cell>
          <cell r="N1625">
            <v>1</v>
          </cell>
          <cell r="O1625">
            <v>0</v>
          </cell>
          <cell r="P1625">
            <v>0</v>
          </cell>
          <cell r="Q1625">
            <v>1</v>
          </cell>
          <cell r="R1625" t="str">
            <v>01011363466</v>
          </cell>
          <cell r="S1625" t="str">
            <v>SONERI BANK LIMITED</v>
          </cell>
          <cell r="T1625" t="str">
            <v>MAIN BRANCH, KARACHI.</v>
          </cell>
          <cell r="U1625" t="str">
            <v>MOHAMMAD YAKOOB</v>
          </cell>
          <cell r="V1625" t="str">
            <v>4220147741865</v>
          </cell>
          <cell r="W1625" t="str">
            <v>15093875659</v>
          </cell>
          <cell r="Y1625">
            <v>1</v>
          </cell>
          <cell r="Z1625">
            <v>1</v>
          </cell>
          <cell r="AA1625">
            <v>0</v>
          </cell>
          <cell r="AB1625" t="str">
            <v>Non Filler</v>
          </cell>
          <cell r="AE1625">
            <v>0</v>
          </cell>
          <cell r="AF1625">
            <v>0</v>
          </cell>
          <cell r="AG1625">
            <v>0</v>
          </cell>
          <cell r="AK1625">
            <v>0</v>
          </cell>
          <cell r="AL1625">
            <v>0</v>
          </cell>
          <cell r="AM1625">
            <v>0</v>
          </cell>
          <cell r="AQ1625">
            <v>0</v>
          </cell>
          <cell r="AR1625">
            <v>0</v>
          </cell>
          <cell r="AS1625">
            <v>0</v>
          </cell>
          <cell r="AX1625" t="str">
            <v>Timeout (host bank not responding)</v>
          </cell>
          <cell r="AY1625" t="e">
            <v>#N/A</v>
          </cell>
          <cell r="AZ1625" t="e">
            <v>#N/A</v>
          </cell>
          <cell r="BA1625">
            <v>0</v>
          </cell>
        </row>
        <row r="1626">
          <cell r="B1626">
            <v>3277006179</v>
          </cell>
          <cell r="C1626" t="str">
            <v>GHULAM ABBAS HARYANI</v>
          </cell>
          <cell r="D1626" t="str">
            <v>BARKAT ALI</v>
          </cell>
          <cell r="E1626" t="str">
            <v>FLAT NO.101,FIRST FLOOR,CLASSIC CORNER</v>
          </cell>
          <cell r="F1626" t="str">
            <v>PLOT J M 126, PARSI COLONY, MAIN NUMAISH</v>
          </cell>
          <cell r="G1626" t="str">
            <v>KARACHI</v>
          </cell>
          <cell r="K1626">
            <v>389</v>
          </cell>
          <cell r="L1626">
            <v>0</v>
          </cell>
          <cell r="M1626">
            <v>389</v>
          </cell>
          <cell r="N1626">
            <v>389</v>
          </cell>
          <cell r="O1626">
            <v>0</v>
          </cell>
          <cell r="P1626">
            <v>58</v>
          </cell>
          <cell r="Q1626">
            <v>331</v>
          </cell>
          <cell r="R1626" t="str">
            <v>PK79MPBL0101027140309347</v>
          </cell>
          <cell r="S1626" t="str">
            <v>HABIB METROPOLITAN BANK LIMITED</v>
          </cell>
          <cell r="T1626" t="str">
            <v>MAIN BRANCH I.I. CHUNDRIGAR ROAD KARACHI</v>
          </cell>
          <cell r="U1626" t="str">
            <v>GHULAM ABBAS HARYANI</v>
          </cell>
          <cell r="V1626" t="str">
            <v>4230196970109</v>
          </cell>
          <cell r="Y1626">
            <v>389</v>
          </cell>
          <cell r="Z1626">
            <v>389</v>
          </cell>
          <cell r="AA1626">
            <v>58</v>
          </cell>
          <cell r="AB1626" t="str">
            <v>Filler</v>
          </cell>
          <cell r="AE1626">
            <v>0</v>
          </cell>
          <cell r="AF1626">
            <v>0</v>
          </cell>
          <cell r="AG1626">
            <v>0</v>
          </cell>
          <cell r="AK1626">
            <v>0</v>
          </cell>
          <cell r="AL1626">
            <v>0</v>
          </cell>
          <cell r="AM1626">
            <v>0</v>
          </cell>
          <cell r="AQ1626">
            <v>0</v>
          </cell>
          <cell r="AR1626">
            <v>0</v>
          </cell>
          <cell r="AS1626">
            <v>0</v>
          </cell>
          <cell r="AU1626" t="str">
            <v>haryani@cyber.net.pk</v>
          </cell>
          <cell r="AW1626" t="str">
            <v>03352631410</v>
          </cell>
          <cell r="AX1626" t="str">
            <v>-</v>
          </cell>
          <cell r="AY1626" t="e">
            <v>#N/A</v>
          </cell>
          <cell r="AZ1626" t="e">
            <v>#N/A</v>
          </cell>
          <cell r="BA1626">
            <v>331</v>
          </cell>
        </row>
        <row r="1627">
          <cell r="B1627">
            <v>3277006191</v>
          </cell>
          <cell r="C1627" t="str">
            <v>SYED WAHID HUSSAIN</v>
          </cell>
          <cell r="D1627" t="str">
            <v>SYED MANZAR HUSSAIN</v>
          </cell>
          <cell r="E1627" t="str">
            <v>G-25,KDA FLAT,PHASE-II</v>
          </cell>
          <cell r="F1627" t="str">
            <v>SHADMAN TOWN,14-B,NORTH KARACHI</v>
          </cell>
          <cell r="G1627" t="str">
            <v>KARACHI</v>
          </cell>
          <cell r="H1627"/>
          <cell r="I1627"/>
          <cell r="J1627"/>
          <cell r="K1627">
            <v>29</v>
          </cell>
          <cell r="L1627">
            <v>0</v>
          </cell>
          <cell r="M1627">
            <v>29</v>
          </cell>
          <cell r="N1627">
            <v>29</v>
          </cell>
          <cell r="O1627">
            <v>0</v>
          </cell>
          <cell r="P1627">
            <v>4</v>
          </cell>
          <cell r="Q1627">
            <v>25</v>
          </cell>
          <cell r="R1627"/>
          <cell r="S1627"/>
          <cell r="T1627"/>
          <cell r="U1627" t="str">
            <v>SYED WAHID HUSSAIN</v>
          </cell>
          <cell r="V1627" t="str">
            <v>4210108135687</v>
          </cell>
          <cell r="W1627"/>
          <cell r="X1627"/>
          <cell r="Y1627">
            <v>29</v>
          </cell>
          <cell r="Z1627">
            <v>29</v>
          </cell>
          <cell r="AA1627">
            <v>4</v>
          </cell>
          <cell r="AB1627" t="str">
            <v>Filler</v>
          </cell>
          <cell r="AC1627"/>
          <cell r="AD1627"/>
          <cell r="AE1627">
            <v>0</v>
          </cell>
          <cell r="AF1627">
            <v>0</v>
          </cell>
          <cell r="AG1627">
            <v>0</v>
          </cell>
          <cell r="AH1627"/>
          <cell r="AI1627"/>
          <cell r="AJ1627"/>
          <cell r="AK1627">
            <v>0</v>
          </cell>
          <cell r="AL1627">
            <v>0</v>
          </cell>
          <cell r="AM1627">
            <v>0</v>
          </cell>
          <cell r="AN1627"/>
          <cell r="AO1627"/>
          <cell r="AP1627"/>
          <cell r="AQ1627">
            <v>0</v>
          </cell>
          <cell r="AR1627">
            <v>0</v>
          </cell>
          <cell r="AS1627">
            <v>0</v>
          </cell>
          <cell r="AT1627"/>
          <cell r="AU1627"/>
          <cell r="AV1627"/>
          <cell r="AW1627"/>
          <cell r="AX1627" t="e">
            <v>#N/A</v>
          </cell>
          <cell r="AY1627" t="e">
            <v>#N/A</v>
          </cell>
          <cell r="AZ1627" t="e">
            <v>#N/A</v>
          </cell>
          <cell r="BA1627">
            <v>0</v>
          </cell>
        </row>
        <row r="1628">
          <cell r="B1628">
            <v>3277006337</v>
          </cell>
          <cell r="C1628" t="str">
            <v>MOHAMMAD HANIF</v>
          </cell>
          <cell r="D1628" t="str">
            <v>MOHAMMAD ABDUL SHAKOOR</v>
          </cell>
          <cell r="E1628" t="str">
            <v>C-56,BLOCK-6</v>
          </cell>
          <cell r="F1628" t="str">
            <v>FEDERAL B AREA</v>
          </cell>
          <cell r="G1628" t="str">
            <v>KARACHI</v>
          </cell>
          <cell r="H1628"/>
          <cell r="I1628"/>
          <cell r="J1628"/>
          <cell r="K1628">
            <v>2423</v>
          </cell>
          <cell r="L1628">
            <v>0</v>
          </cell>
          <cell r="M1628">
            <v>2423</v>
          </cell>
          <cell r="N1628">
            <v>2423</v>
          </cell>
          <cell r="O1628">
            <v>0</v>
          </cell>
          <cell r="P1628">
            <v>363</v>
          </cell>
          <cell r="Q1628">
            <v>2060</v>
          </cell>
          <cell r="R1628" t="str">
            <v>PK65MPBL0115027140102871</v>
          </cell>
          <cell r="S1628" t="str">
            <v>HABIB METROPOLITAN BANK LIMITED</v>
          </cell>
          <cell r="T1628" t="str">
            <v>JODIA BAZAR BRANCH KARACHI</v>
          </cell>
          <cell r="U1628" t="str">
            <v>MOHAMMAD HANIF</v>
          </cell>
          <cell r="V1628" t="str">
            <v>4210117908557</v>
          </cell>
          <cell r="W1628"/>
          <cell r="X1628"/>
          <cell r="Y1628">
            <v>2423</v>
          </cell>
          <cell r="Z1628">
            <v>2423</v>
          </cell>
          <cell r="AA1628">
            <v>363</v>
          </cell>
          <cell r="AB1628" t="str">
            <v>Filler</v>
          </cell>
          <cell r="AC1628"/>
          <cell r="AD1628"/>
          <cell r="AE1628">
            <v>0</v>
          </cell>
          <cell r="AF1628">
            <v>0</v>
          </cell>
          <cell r="AG1628">
            <v>0</v>
          </cell>
          <cell r="AH1628"/>
          <cell r="AI1628"/>
          <cell r="AJ1628"/>
          <cell r="AK1628">
            <v>0</v>
          </cell>
          <cell r="AL1628">
            <v>0</v>
          </cell>
          <cell r="AM1628">
            <v>0</v>
          </cell>
          <cell r="AN1628"/>
          <cell r="AO1628"/>
          <cell r="AP1628"/>
          <cell r="AQ1628">
            <v>0</v>
          </cell>
          <cell r="AR1628">
            <v>0</v>
          </cell>
          <cell r="AS1628">
            <v>0</v>
          </cell>
          <cell r="AT1628"/>
          <cell r="AU1628" t="str">
            <v>depariamh@hotmail.com</v>
          </cell>
          <cell r="AV1628"/>
          <cell r="AW1628" t="str">
            <v>03332125259</v>
          </cell>
          <cell r="AX1628" t="str">
            <v>-</v>
          </cell>
          <cell r="AY1628" t="e">
            <v>#N/A</v>
          </cell>
          <cell r="AZ1628" t="e">
            <v>#N/A</v>
          </cell>
          <cell r="BA1628">
            <v>2060</v>
          </cell>
        </row>
        <row r="1629">
          <cell r="B1629">
            <v>3277006460</v>
          </cell>
          <cell r="C1629" t="str">
            <v>SYED MUJEEB ULLAH</v>
          </cell>
          <cell r="D1629" t="str">
            <v>M.S.ASADULLAH (LATE)</v>
          </cell>
          <cell r="E1629" t="str">
            <v>A-253, BLOCK-2,</v>
          </cell>
          <cell r="F1629" t="str">
            <v>GULISTAN-E-JOHAR,</v>
          </cell>
          <cell r="G1629" t="str">
            <v>KARACHI</v>
          </cell>
          <cell r="H1629"/>
          <cell r="I1629"/>
          <cell r="J1629"/>
          <cell r="K1629">
            <v>1295</v>
          </cell>
          <cell r="L1629">
            <v>0</v>
          </cell>
          <cell r="M1629">
            <v>1295</v>
          </cell>
          <cell r="N1629">
            <v>1295</v>
          </cell>
          <cell r="O1629">
            <v>0</v>
          </cell>
          <cell r="P1629">
            <v>194</v>
          </cell>
          <cell r="Q1629">
            <v>1101</v>
          </cell>
          <cell r="R1629" t="str">
            <v>PK30MUCB0106301010018189</v>
          </cell>
          <cell r="S1629" t="str">
            <v>MCB BANK LIMITED</v>
          </cell>
          <cell r="T1629" t="str">
            <v>PAKISTAN STOCK EXCHANGE BRANCH KARACHI</v>
          </cell>
          <cell r="U1629" t="str">
            <v>SYED MUJEEB ULLAH</v>
          </cell>
          <cell r="V1629" t="str">
            <v>4210118943141</v>
          </cell>
          <cell r="W1629"/>
          <cell r="X1629"/>
          <cell r="Y1629">
            <v>1295</v>
          </cell>
          <cell r="Z1629">
            <v>1295</v>
          </cell>
          <cell r="AA1629">
            <v>194</v>
          </cell>
          <cell r="AB1629" t="str">
            <v>Filler</v>
          </cell>
          <cell r="AC1629"/>
          <cell r="AD1629"/>
          <cell r="AE1629">
            <v>0</v>
          </cell>
          <cell r="AF1629">
            <v>0</v>
          </cell>
          <cell r="AG1629">
            <v>0</v>
          </cell>
          <cell r="AH1629"/>
          <cell r="AI1629"/>
          <cell r="AJ1629"/>
          <cell r="AK1629">
            <v>0</v>
          </cell>
          <cell r="AL1629">
            <v>0</v>
          </cell>
          <cell r="AM1629">
            <v>0</v>
          </cell>
          <cell r="AN1629"/>
          <cell r="AO1629"/>
          <cell r="AP1629"/>
          <cell r="AQ1629">
            <v>0</v>
          </cell>
          <cell r="AR1629">
            <v>0</v>
          </cell>
          <cell r="AS1629">
            <v>0</v>
          </cell>
          <cell r="AT1629"/>
          <cell r="AU1629" t="str">
            <v>sm497@hotmail.com</v>
          </cell>
          <cell r="AV1629"/>
          <cell r="AW1629" t="str">
            <v>03002659501</v>
          </cell>
          <cell r="AX1629" t="str">
            <v>-</v>
          </cell>
          <cell r="AY1629" t="e">
            <v>#N/A</v>
          </cell>
          <cell r="AZ1629" t="e">
            <v>#N/A</v>
          </cell>
          <cell r="BA1629">
            <v>1101</v>
          </cell>
        </row>
        <row r="1630">
          <cell r="B1630">
            <v>3277006837</v>
          </cell>
          <cell r="C1630" t="str">
            <v>MUHAMMAD HAROON</v>
          </cell>
          <cell r="D1630" t="str">
            <v>HAJI ABDUL KARIM DADANI</v>
          </cell>
          <cell r="E1630" t="str">
            <v>FLAT#101,CRYSTAL VIEW,PLOT#4,SURVEY#35,</v>
          </cell>
          <cell r="F1630" t="str">
            <v>BLK#3,CENTRAL COMM.AREA,OPP.AL-KABAB,</v>
          </cell>
          <cell r="G1630" t="str">
            <v>BAHADURABAD, KARACHI</v>
          </cell>
          <cell r="K1630">
            <v>971</v>
          </cell>
          <cell r="L1630">
            <v>0</v>
          </cell>
          <cell r="M1630">
            <v>971</v>
          </cell>
          <cell r="N1630">
            <v>971</v>
          </cell>
          <cell r="O1630">
            <v>0</v>
          </cell>
          <cell r="P1630">
            <v>193</v>
          </cell>
          <cell r="Q1630">
            <v>778</v>
          </cell>
          <cell r="R1630" t="str">
            <v>PK78DUIB0000000118021001</v>
          </cell>
          <cell r="S1630" t="str">
            <v>DUBAI ISLAMIC BANK PAKISTAN LIMITED</v>
          </cell>
          <cell r="T1630" t="str">
            <v>SHAHEED E MILLAT ROAD BRANCH SHOP#1 DOLMEN ARCADE BAHADURABAD KARACHI</v>
          </cell>
          <cell r="U1630" t="str">
            <v>MUHAMMAD HAROON</v>
          </cell>
          <cell r="V1630" t="str">
            <v>4230109217525</v>
          </cell>
          <cell r="W1630" t="str">
            <v>27150639949</v>
          </cell>
          <cell r="Y1630">
            <v>245</v>
          </cell>
          <cell r="Z1630">
            <v>245</v>
          </cell>
          <cell r="AA1630">
            <v>49</v>
          </cell>
          <cell r="AB1630" t="str">
            <v>Non Filler</v>
          </cell>
          <cell r="AC1630" t="str">
            <v>FAZILA BANO</v>
          </cell>
          <cell r="AD1630" t="str">
            <v>4230108607286</v>
          </cell>
          <cell r="AE1630">
            <v>242</v>
          </cell>
          <cell r="AF1630">
            <v>242</v>
          </cell>
          <cell r="AG1630">
            <v>48</v>
          </cell>
          <cell r="AH1630" t="str">
            <v>Non Filler</v>
          </cell>
          <cell r="AI1630" t="str">
            <v>ASLAM</v>
          </cell>
          <cell r="AJ1630" t="str">
            <v>4230108469827</v>
          </cell>
          <cell r="AK1630">
            <v>242</v>
          </cell>
          <cell r="AL1630">
            <v>242</v>
          </cell>
          <cell r="AM1630">
            <v>48</v>
          </cell>
          <cell r="AN1630" t="str">
            <v>Non Filler</v>
          </cell>
          <cell r="AO1630" t="str">
            <v>ASIF DADANI</v>
          </cell>
          <cell r="AP1630" t="str">
            <v>4230108469825</v>
          </cell>
          <cell r="AQ1630">
            <v>242</v>
          </cell>
          <cell r="AR1630">
            <v>242</v>
          </cell>
          <cell r="AS1630">
            <v>48</v>
          </cell>
          <cell r="AT1630" t="str">
            <v>Non Filler</v>
          </cell>
          <cell r="AU1630" t="str">
            <v>haroon.dadani.14@gmail.com</v>
          </cell>
          <cell r="AW1630" t="str">
            <v>03333085380</v>
          </cell>
          <cell r="AX1630" t="str">
            <v>-</v>
          </cell>
          <cell r="AY1630" t="e">
            <v>#N/A</v>
          </cell>
          <cell r="AZ1630" t="e">
            <v>#N/A</v>
          </cell>
          <cell r="BA1630">
            <v>778</v>
          </cell>
        </row>
        <row r="1631">
          <cell r="B1631">
            <v>3277007043</v>
          </cell>
          <cell r="C1631" t="str">
            <v>S.AFTAB AHMAD</v>
          </cell>
          <cell r="D1631" t="str">
            <v>S.AZIZ AHMAD</v>
          </cell>
          <cell r="E1631" t="str">
            <v>R-881,SECTOR 15-A/2</v>
          </cell>
          <cell r="F1631" t="str">
            <v>BUFFER ZONE,NORTH KARACHI</v>
          </cell>
          <cell r="G1631" t="str">
            <v>KARACHI</v>
          </cell>
          <cell r="H1631"/>
          <cell r="I1631"/>
          <cell r="J1631"/>
          <cell r="K1631">
            <v>362</v>
          </cell>
          <cell r="L1631">
            <v>0</v>
          </cell>
          <cell r="M1631">
            <v>362</v>
          </cell>
          <cell r="N1631">
            <v>362</v>
          </cell>
          <cell r="O1631">
            <v>0</v>
          </cell>
          <cell r="P1631">
            <v>72</v>
          </cell>
          <cell r="Q1631">
            <v>290</v>
          </cell>
          <cell r="R1631" t="str">
            <v>PK25BAHL1066008100003701</v>
          </cell>
          <cell r="S1631" t="str">
            <v>BANK AL HABIB LIMITED</v>
          </cell>
          <cell r="T1631" t="str">
            <v>PLT NO. FL-5 SECTOR 15 A/1 BUFFER ZONE HAROON SHOPPING EMPORIUM,NORTH KARACHI</v>
          </cell>
          <cell r="U1631" t="str">
            <v>S.AFTAB AHMAD</v>
          </cell>
          <cell r="V1631" t="str">
            <v>4210120790799</v>
          </cell>
          <cell r="W1631"/>
          <cell r="X1631"/>
          <cell r="Y1631">
            <v>362</v>
          </cell>
          <cell r="Z1631">
            <v>362</v>
          </cell>
          <cell r="AA1631">
            <v>72</v>
          </cell>
          <cell r="AB1631" t="str">
            <v>Non Filler</v>
          </cell>
          <cell r="AC1631"/>
          <cell r="AD1631"/>
          <cell r="AE1631">
            <v>0</v>
          </cell>
          <cell r="AF1631">
            <v>0</v>
          </cell>
          <cell r="AG1631">
            <v>0</v>
          </cell>
          <cell r="AH1631"/>
          <cell r="AI1631"/>
          <cell r="AJ1631"/>
          <cell r="AK1631">
            <v>0</v>
          </cell>
          <cell r="AL1631">
            <v>0</v>
          </cell>
          <cell r="AM1631">
            <v>0</v>
          </cell>
          <cell r="AN1631"/>
          <cell r="AO1631"/>
          <cell r="AP1631"/>
          <cell r="AQ1631">
            <v>0</v>
          </cell>
          <cell r="AR1631">
            <v>0</v>
          </cell>
          <cell r="AS1631">
            <v>0</v>
          </cell>
          <cell r="AT1631"/>
          <cell r="AU1631" t="str">
            <v>aftabr881@gmail.com</v>
          </cell>
          <cell r="AV1631"/>
          <cell r="AW1631" t="str">
            <v>03002521208</v>
          </cell>
          <cell r="AX1631" t="str">
            <v>-</v>
          </cell>
          <cell r="AY1631" t="e">
            <v>#N/A</v>
          </cell>
          <cell r="AZ1631" t="e">
            <v>#N/A</v>
          </cell>
          <cell r="BA1631">
            <v>290</v>
          </cell>
        </row>
        <row r="1632">
          <cell r="B1632">
            <v>3277007203</v>
          </cell>
          <cell r="C1632" t="str">
            <v>VIJE LAKSHMI LAKHANI</v>
          </cell>
          <cell r="D1632" t="str">
            <v>DEEP CHAND</v>
          </cell>
          <cell r="E1632" t="str">
            <v>A-610, RENO CENTER, NEAR</v>
          </cell>
          <cell r="F1632" t="str">
            <v>ANKLE SARIA HOSPITAL</v>
          </cell>
          <cell r="G1632" t="str">
            <v>RANDLE ROAD, KARACHI</v>
          </cell>
          <cell r="K1632">
            <v>4999</v>
          </cell>
          <cell r="L1632">
            <v>0</v>
          </cell>
          <cell r="M1632">
            <v>4999</v>
          </cell>
          <cell r="N1632">
            <v>4999</v>
          </cell>
          <cell r="O1632">
            <v>0</v>
          </cell>
          <cell r="P1632">
            <v>1000</v>
          </cell>
          <cell r="Q1632">
            <v>3999</v>
          </cell>
          <cell r="R1632" t="str">
            <v>PK56MPBL0118017140120004</v>
          </cell>
          <cell r="S1632" t="str">
            <v>HABIB METROPOLITAN BANK LIMITED</v>
          </cell>
          <cell r="T1632" t="str">
            <v>PAKISTAN STOCK EXCHANGE BRANCH I.I CHUNDRIGAR ROAD KARACHI</v>
          </cell>
          <cell r="U1632" t="str">
            <v>VIJE LAKSHMI LAKHANI</v>
          </cell>
          <cell r="V1632" t="str">
            <v>4140927958298</v>
          </cell>
          <cell r="W1632" t="str">
            <v>44163487</v>
          </cell>
          <cell r="Y1632">
            <v>4999</v>
          </cell>
          <cell r="Z1632">
            <v>4999</v>
          </cell>
          <cell r="AA1632">
            <v>1000</v>
          </cell>
          <cell r="AB1632" t="str">
            <v>Non Filler</v>
          </cell>
          <cell r="AE1632">
            <v>0</v>
          </cell>
          <cell r="AF1632">
            <v>0</v>
          </cell>
          <cell r="AG1632">
            <v>0</v>
          </cell>
          <cell r="AK1632">
            <v>0</v>
          </cell>
          <cell r="AL1632">
            <v>0</v>
          </cell>
          <cell r="AM1632">
            <v>0</v>
          </cell>
          <cell r="AQ1632">
            <v>0</v>
          </cell>
          <cell r="AR1632">
            <v>0</v>
          </cell>
          <cell r="AS1632">
            <v>0</v>
          </cell>
          <cell r="AW1632" t="str">
            <v>03333181738</v>
          </cell>
          <cell r="AX1632" t="str">
            <v>-</v>
          </cell>
          <cell r="AY1632" t="e">
            <v>#N/A</v>
          </cell>
          <cell r="AZ1632" t="e">
            <v>#N/A</v>
          </cell>
          <cell r="BA1632">
            <v>3999</v>
          </cell>
        </row>
        <row r="1633">
          <cell r="B1633">
            <v>3277007939</v>
          </cell>
          <cell r="C1633" t="str">
            <v>ANWER JAMAL</v>
          </cell>
          <cell r="D1633" t="str">
            <v>JAMAL-UD-DIN</v>
          </cell>
          <cell r="E1633" t="str">
            <v>HOUSE # A-6 GREEN PARK CITY</v>
          </cell>
          <cell r="F1633" t="str">
            <v>QUID-A-ABAD NEAR ABBOT LABORTRY</v>
          </cell>
          <cell r="G1633" t="str">
            <v>KARACHI</v>
          </cell>
          <cell r="K1633">
            <v>83</v>
          </cell>
          <cell r="L1633">
            <v>83</v>
          </cell>
          <cell r="M1633">
            <v>0</v>
          </cell>
          <cell r="N1633">
            <v>83</v>
          </cell>
          <cell r="O1633">
            <v>21</v>
          </cell>
          <cell r="P1633">
            <v>12</v>
          </cell>
          <cell r="Q1633">
            <v>50</v>
          </cell>
          <cell r="R1633" t="str">
            <v>01-200-2412-8</v>
          </cell>
          <cell r="S1633" t="str">
            <v>ALLIED BANK LIMITED</v>
          </cell>
          <cell r="T1633" t="str">
            <v>DRIGH COLONY NO.1 MAIN ROAD BRANCH KARACHI</v>
          </cell>
          <cell r="U1633" t="str">
            <v>ANWER JAMAL</v>
          </cell>
          <cell r="V1633" t="str">
            <v>4220105983561</v>
          </cell>
          <cell r="Y1633">
            <v>83</v>
          </cell>
          <cell r="Z1633">
            <v>83</v>
          </cell>
          <cell r="AA1633">
            <v>12</v>
          </cell>
          <cell r="AB1633" t="str">
            <v>Filler</v>
          </cell>
          <cell r="AE1633">
            <v>0</v>
          </cell>
          <cell r="AF1633">
            <v>0</v>
          </cell>
          <cell r="AG1633">
            <v>0</v>
          </cell>
          <cell r="AK1633">
            <v>0</v>
          </cell>
          <cell r="AL1633">
            <v>0</v>
          </cell>
          <cell r="AM1633">
            <v>0</v>
          </cell>
          <cell r="AQ1633">
            <v>0</v>
          </cell>
          <cell r="AR1633">
            <v>0</v>
          </cell>
          <cell r="AS1633">
            <v>0</v>
          </cell>
          <cell r="AW1633" t="str">
            <v>03332264804</v>
          </cell>
          <cell r="AX1633" t="str">
            <v>Proper account # required</v>
          </cell>
          <cell r="AY1633" t="e">
            <v>#N/A</v>
          </cell>
          <cell r="AZ1633" t="e">
            <v>#N/A</v>
          </cell>
          <cell r="BA1633">
            <v>0</v>
          </cell>
        </row>
        <row r="1634">
          <cell r="B1634">
            <v>3277008783</v>
          </cell>
          <cell r="C1634" t="str">
            <v>ASHFAQ AHMED</v>
          </cell>
          <cell r="D1634" t="str">
            <v>WALI MUHAMMAD</v>
          </cell>
          <cell r="E1634" t="str">
            <v>DELTA HOSIERY</v>
          </cell>
          <cell r="F1634" t="str">
            <v>G-25A RAMBO CENTRE, SADDAR</v>
          </cell>
          <cell r="G1634" t="str">
            <v>KARACHI</v>
          </cell>
          <cell r="K1634">
            <v>532</v>
          </cell>
          <cell r="L1634">
            <v>0</v>
          </cell>
          <cell r="M1634">
            <v>532</v>
          </cell>
          <cell r="N1634">
            <v>532</v>
          </cell>
          <cell r="O1634">
            <v>0</v>
          </cell>
          <cell r="P1634">
            <v>106</v>
          </cell>
          <cell r="Q1634">
            <v>426</v>
          </cell>
          <cell r="R1634" t="str">
            <v>PK33BKIP0100500000860001</v>
          </cell>
          <cell r="S1634" t="str">
            <v>BANKISLAMI PAKISTAN LIMITED</v>
          </cell>
          <cell r="T1634" t="str">
            <v>SMR-1005 SHAHEED-E-MILLAT ROAD KARACHI</v>
          </cell>
          <cell r="U1634" t="str">
            <v>ASHFAQ AHMED</v>
          </cell>
          <cell r="V1634" t="str">
            <v>4230163403815</v>
          </cell>
          <cell r="Y1634">
            <v>266</v>
          </cell>
          <cell r="Z1634">
            <v>266</v>
          </cell>
          <cell r="AA1634">
            <v>53</v>
          </cell>
          <cell r="AB1634" t="str">
            <v>Non Filler</v>
          </cell>
          <cell r="AC1634" t="str">
            <v>MEHJABEEN</v>
          </cell>
          <cell r="AD1634" t="str">
            <v>4200004137562</v>
          </cell>
          <cell r="AE1634">
            <v>266</v>
          </cell>
          <cell r="AF1634">
            <v>266</v>
          </cell>
          <cell r="AG1634">
            <v>53</v>
          </cell>
          <cell r="AH1634" t="str">
            <v>Non Filler</v>
          </cell>
          <cell r="AK1634">
            <v>0</v>
          </cell>
          <cell r="AL1634">
            <v>0</v>
          </cell>
          <cell r="AM1634">
            <v>0</v>
          </cell>
          <cell r="AQ1634">
            <v>0</v>
          </cell>
          <cell r="AR1634">
            <v>0</v>
          </cell>
          <cell r="AS1634">
            <v>0</v>
          </cell>
          <cell r="AW1634" t="str">
            <v>03002454292</v>
          </cell>
          <cell r="AX1634" t="str">
            <v>Timeout (host bank not responding)</v>
          </cell>
          <cell r="AY1634" t="str">
            <v>-</v>
          </cell>
          <cell r="AZ1634" t="str">
            <v>ASHFAQ AHMED</v>
          </cell>
          <cell r="BA1634">
            <v>426</v>
          </cell>
        </row>
        <row r="1635">
          <cell r="B1635">
            <v>3277009141</v>
          </cell>
          <cell r="C1635" t="str">
            <v>MOHAMMAD MAZHAR KHAN</v>
          </cell>
          <cell r="D1635" t="str">
            <v>MOHAMMAD MUZAFFAR KHAN</v>
          </cell>
          <cell r="E1635" t="str">
            <v>C-43,USMAN ARCADE</v>
          </cell>
          <cell r="F1635" t="str">
            <v>BLOCK-16,F.B.AREA</v>
          </cell>
          <cell r="G1635" t="str">
            <v>KARACHI</v>
          </cell>
          <cell r="K1635">
            <v>259</v>
          </cell>
          <cell r="L1635">
            <v>0</v>
          </cell>
          <cell r="M1635">
            <v>259</v>
          </cell>
          <cell r="N1635">
            <v>259</v>
          </cell>
          <cell r="O1635">
            <v>0</v>
          </cell>
          <cell r="P1635">
            <v>39</v>
          </cell>
          <cell r="Q1635">
            <v>220</v>
          </cell>
          <cell r="U1635" t="str">
            <v>MOHAMMAD MAZHAR KHAN</v>
          </cell>
          <cell r="V1635" t="str">
            <v>4210124749585</v>
          </cell>
          <cell r="Y1635">
            <v>259</v>
          </cell>
          <cell r="Z1635">
            <v>259</v>
          </cell>
          <cell r="AA1635">
            <v>39</v>
          </cell>
          <cell r="AB1635" t="str">
            <v>Filler</v>
          </cell>
          <cell r="AE1635">
            <v>0</v>
          </cell>
          <cell r="AF1635">
            <v>0</v>
          </cell>
          <cell r="AG1635">
            <v>0</v>
          </cell>
          <cell r="AK1635">
            <v>0</v>
          </cell>
          <cell r="AL1635">
            <v>0</v>
          </cell>
          <cell r="AM1635">
            <v>0</v>
          </cell>
          <cell r="AQ1635">
            <v>0</v>
          </cell>
          <cell r="AR1635">
            <v>0</v>
          </cell>
          <cell r="AS1635">
            <v>0</v>
          </cell>
          <cell r="AU1635" t="str">
            <v>mazharkhan_pk@yahoo.com</v>
          </cell>
          <cell r="AX1635" t="e">
            <v>#N/A</v>
          </cell>
          <cell r="AY1635" t="e">
            <v>#N/A</v>
          </cell>
          <cell r="AZ1635" t="e">
            <v>#N/A</v>
          </cell>
          <cell r="BA1635">
            <v>0</v>
          </cell>
        </row>
        <row r="1636">
          <cell r="B1636">
            <v>3277009220</v>
          </cell>
          <cell r="C1636" t="str">
            <v>MODARABA AL-MALI</v>
          </cell>
          <cell r="D1636"/>
          <cell r="E1636" t="str">
            <v>10TH FLOOR,PROGRESSIVE SQUARE</v>
          </cell>
          <cell r="F1636" t="str">
            <v>NURSERY,SHAREA FAISAL</v>
          </cell>
          <cell r="G1636" t="str">
            <v>KARACHI</v>
          </cell>
          <cell r="H1636"/>
          <cell r="I1636"/>
          <cell r="J1636"/>
          <cell r="K1636">
            <v>19443</v>
          </cell>
          <cell r="L1636">
            <v>0</v>
          </cell>
          <cell r="M1636">
            <v>19443</v>
          </cell>
          <cell r="N1636">
            <v>19443</v>
          </cell>
          <cell r="O1636">
            <v>0</v>
          </cell>
          <cell r="P1636">
            <v>2916</v>
          </cell>
          <cell r="Q1636">
            <v>16527</v>
          </cell>
          <cell r="R1636"/>
          <cell r="S1636"/>
          <cell r="T1636"/>
          <cell r="U1636" t="str">
            <v>MODARABA AL-MALI</v>
          </cell>
          <cell r="V1636"/>
          <cell r="W1636" t="str">
            <v>07112025</v>
          </cell>
          <cell r="X1636"/>
          <cell r="Y1636">
            <v>19443</v>
          </cell>
          <cell r="Z1636">
            <v>19443</v>
          </cell>
          <cell r="AA1636">
            <v>2916</v>
          </cell>
          <cell r="AB1636" t="str">
            <v>Filler</v>
          </cell>
          <cell r="AC1636"/>
          <cell r="AD1636"/>
          <cell r="AE1636">
            <v>0</v>
          </cell>
          <cell r="AF1636">
            <v>0</v>
          </cell>
          <cell r="AG1636">
            <v>0</v>
          </cell>
          <cell r="AH1636"/>
          <cell r="AI1636"/>
          <cell r="AJ1636"/>
          <cell r="AK1636">
            <v>0</v>
          </cell>
          <cell r="AL1636">
            <v>0</v>
          </cell>
          <cell r="AM1636">
            <v>0</v>
          </cell>
          <cell r="AN1636"/>
          <cell r="AO1636"/>
          <cell r="AP1636"/>
          <cell r="AQ1636">
            <v>0</v>
          </cell>
          <cell r="AR1636">
            <v>0</v>
          </cell>
          <cell r="AS1636">
            <v>0</v>
          </cell>
          <cell r="AT1636"/>
          <cell r="AU1636" t="str">
            <v>rashid.khan@bankislamigroup.com</v>
          </cell>
          <cell r="AV1636" t="str">
            <v>0013999-01</v>
          </cell>
          <cell r="AW1636"/>
          <cell r="AX1636" t="e">
            <v>#N/A</v>
          </cell>
          <cell r="AY1636" t="e">
            <v>#N/A</v>
          </cell>
          <cell r="AZ1636" t="e">
            <v>#N/A</v>
          </cell>
          <cell r="BA1636">
            <v>0</v>
          </cell>
        </row>
        <row r="1637">
          <cell r="B1637">
            <v>3277009272</v>
          </cell>
          <cell r="C1637" t="str">
            <v>MOHAMMAD ZUBAIR</v>
          </cell>
          <cell r="D1637" t="str">
            <v>AHMED MOTEN</v>
          </cell>
          <cell r="E1637" t="str">
            <v>1404,BLOCK-3</v>
          </cell>
          <cell r="F1637" t="str">
            <v>FEDERAL B.AREA</v>
          </cell>
          <cell r="G1637" t="str">
            <v>KARACHI</v>
          </cell>
          <cell r="H1637"/>
          <cell r="I1637"/>
          <cell r="J1637"/>
          <cell r="K1637">
            <v>53</v>
          </cell>
          <cell r="L1637">
            <v>0</v>
          </cell>
          <cell r="M1637">
            <v>53</v>
          </cell>
          <cell r="N1637">
            <v>53</v>
          </cell>
          <cell r="O1637">
            <v>0</v>
          </cell>
          <cell r="P1637">
            <v>9</v>
          </cell>
          <cell r="Q1637">
            <v>44</v>
          </cell>
          <cell r="R1637"/>
          <cell r="S1637"/>
          <cell r="T1637"/>
          <cell r="U1637" t="str">
            <v>MOHAMMAD ZUBAIR</v>
          </cell>
          <cell r="V1637" t="str">
            <v>4210110711193</v>
          </cell>
          <cell r="W1637"/>
          <cell r="X1637"/>
          <cell r="Y1637">
            <v>27</v>
          </cell>
          <cell r="Z1637">
            <v>27</v>
          </cell>
          <cell r="AA1637">
            <v>4</v>
          </cell>
          <cell r="AB1637" t="str">
            <v>Filler</v>
          </cell>
          <cell r="AC1637" t="str">
            <v>NAHEED</v>
          </cell>
          <cell r="AD1637" t="str">
            <v>4210147030114</v>
          </cell>
          <cell r="AE1637">
            <v>26</v>
          </cell>
          <cell r="AF1637">
            <v>26</v>
          </cell>
          <cell r="AG1637">
            <v>5</v>
          </cell>
          <cell r="AH1637" t="str">
            <v>Non Filler</v>
          </cell>
          <cell r="AI1637"/>
          <cell r="AJ1637"/>
          <cell r="AK1637">
            <v>0</v>
          </cell>
          <cell r="AL1637">
            <v>0</v>
          </cell>
          <cell r="AM1637">
            <v>0</v>
          </cell>
          <cell r="AN1637"/>
          <cell r="AO1637"/>
          <cell r="AP1637"/>
          <cell r="AQ1637">
            <v>0</v>
          </cell>
          <cell r="AR1637">
            <v>0</v>
          </cell>
          <cell r="AS1637">
            <v>0</v>
          </cell>
          <cell r="AT1637"/>
          <cell r="AU1637" t="str">
            <v>ahmed9595moten@hotmail.com</v>
          </cell>
          <cell r="AV1637"/>
          <cell r="AW1637" t="str">
            <v>03219239113</v>
          </cell>
          <cell r="AX1637" t="e">
            <v>#N/A</v>
          </cell>
          <cell r="AY1637" t="e">
            <v>#N/A</v>
          </cell>
          <cell r="AZ1637" t="e">
            <v>#N/A</v>
          </cell>
          <cell r="BA1637">
            <v>0</v>
          </cell>
        </row>
        <row r="1638">
          <cell r="B1638">
            <v>3277009412</v>
          </cell>
          <cell r="C1638" t="str">
            <v>HUMERA ABDUL AZIZ ESSA</v>
          </cell>
          <cell r="D1638" t="str">
            <v>ABDUL AZIZ ESSA</v>
          </cell>
          <cell r="E1638" t="str">
            <v>G-2/A&amp;B,BLOCK-17</v>
          </cell>
          <cell r="F1638" t="str">
            <v>GULSHAN-E-IQBAL</v>
          </cell>
          <cell r="G1638" t="str">
            <v>POST CODE-75300 KARACHI</v>
          </cell>
          <cell r="K1638">
            <v>9073</v>
          </cell>
          <cell r="L1638">
            <v>0</v>
          </cell>
          <cell r="M1638">
            <v>9073</v>
          </cell>
          <cell r="N1638">
            <v>9073</v>
          </cell>
          <cell r="O1638">
            <v>0</v>
          </cell>
          <cell r="P1638">
            <v>1361</v>
          </cell>
          <cell r="Q1638">
            <v>7712</v>
          </cell>
          <cell r="R1638" t="str">
            <v>PK75MUCB0000000010771374</v>
          </cell>
          <cell r="S1638" t="str">
            <v>MCB BANK LIMITED</v>
          </cell>
          <cell r="T1638" t="str">
            <v>FL-2/3, GULSHAN IQBAL, BLOCK-6 KARACHI</v>
          </cell>
          <cell r="U1638" t="str">
            <v>HUMERA ABDUL AZIZ ESSA</v>
          </cell>
          <cell r="V1638" t="str">
            <v>4240117295058</v>
          </cell>
          <cell r="W1638" t="str">
            <v>06555071</v>
          </cell>
          <cell r="Y1638">
            <v>4537</v>
          </cell>
          <cell r="Z1638">
            <v>4537</v>
          </cell>
          <cell r="AA1638">
            <v>681</v>
          </cell>
          <cell r="AB1638" t="str">
            <v>Filler</v>
          </cell>
          <cell r="AC1638" t="str">
            <v>ABDUL AZIZ ESSA</v>
          </cell>
          <cell r="AD1638" t="str">
            <v>4220108012785</v>
          </cell>
          <cell r="AE1638">
            <v>4536</v>
          </cell>
          <cell r="AF1638">
            <v>4536</v>
          </cell>
          <cell r="AG1638">
            <v>680</v>
          </cell>
          <cell r="AH1638" t="str">
            <v>Filler</v>
          </cell>
          <cell r="AK1638">
            <v>0</v>
          </cell>
          <cell r="AL1638">
            <v>0</v>
          </cell>
          <cell r="AM1638">
            <v>0</v>
          </cell>
          <cell r="AQ1638">
            <v>0</v>
          </cell>
          <cell r="AR1638">
            <v>0</v>
          </cell>
          <cell r="AS1638">
            <v>0</v>
          </cell>
          <cell r="AU1638" t="str">
            <v>aaessa111@gmail.com</v>
          </cell>
          <cell r="AW1638" t="str">
            <v>03008203742</v>
          </cell>
          <cell r="AX1638" t="str">
            <v>-</v>
          </cell>
          <cell r="AY1638" t="e">
            <v>#N/A</v>
          </cell>
          <cell r="AZ1638" t="e">
            <v>#N/A</v>
          </cell>
          <cell r="BA1638">
            <v>7712</v>
          </cell>
        </row>
        <row r="1639">
          <cell r="B1639">
            <v>3277009554</v>
          </cell>
          <cell r="C1639" t="str">
            <v>MUNAF IBRAHIM</v>
          </cell>
          <cell r="D1639" t="str">
            <v>MOHAMMAD IBRAHIM</v>
          </cell>
          <cell r="E1639" t="str">
            <v>PLOT NO.149,BLOCK 7/8,</v>
          </cell>
          <cell r="F1639" t="str">
            <v>BANGALORE TOWN SOCIETY,</v>
          </cell>
          <cell r="G1639" t="str">
            <v>TIPU SULTAN ROAD, KARACHI</v>
          </cell>
          <cell r="H1639"/>
          <cell r="I1639"/>
          <cell r="J1639"/>
          <cell r="K1639">
            <v>2880625</v>
          </cell>
          <cell r="L1639">
            <v>0</v>
          </cell>
          <cell r="M1639">
            <v>2880625</v>
          </cell>
          <cell r="N1639">
            <v>2880625</v>
          </cell>
          <cell r="O1639">
            <v>0</v>
          </cell>
          <cell r="P1639">
            <v>432094</v>
          </cell>
          <cell r="Q1639">
            <v>2448531</v>
          </cell>
          <cell r="R1639" t="str">
            <v>PK73BAHL1024098101126301</v>
          </cell>
          <cell r="S1639" t="str">
            <v>BANK AL HABIB LIMITED</v>
          </cell>
          <cell r="T1639" t="str">
            <v>PLOT NO.21 , 30-131 BLOCK-7&amp;8 KATHIAWAR SOCIETY ADAMJEE NAGAR KARACHI</v>
          </cell>
          <cell r="U1639" t="str">
            <v>MUNAF IBRAHIM</v>
          </cell>
          <cell r="V1639" t="str">
            <v>4230105842779</v>
          </cell>
          <cell r="W1639" t="str">
            <v>06098444</v>
          </cell>
          <cell r="X1639"/>
          <cell r="Y1639">
            <v>2880625</v>
          </cell>
          <cell r="Z1639">
            <v>2880625</v>
          </cell>
          <cell r="AA1639">
            <v>432094</v>
          </cell>
          <cell r="AB1639" t="str">
            <v>Filler</v>
          </cell>
          <cell r="AC1639"/>
          <cell r="AD1639"/>
          <cell r="AE1639">
            <v>0</v>
          </cell>
          <cell r="AF1639">
            <v>0</v>
          </cell>
          <cell r="AG1639">
            <v>0</v>
          </cell>
          <cell r="AH1639"/>
          <cell r="AI1639"/>
          <cell r="AJ1639"/>
          <cell r="AK1639">
            <v>0</v>
          </cell>
          <cell r="AL1639">
            <v>0</v>
          </cell>
          <cell r="AM1639">
            <v>0</v>
          </cell>
          <cell r="AN1639"/>
          <cell r="AO1639"/>
          <cell r="AP1639"/>
          <cell r="AQ1639">
            <v>0</v>
          </cell>
          <cell r="AR1639">
            <v>0</v>
          </cell>
          <cell r="AS1639">
            <v>0</v>
          </cell>
          <cell r="AT1639"/>
          <cell r="AU1639" t="str">
            <v>munaf_ibrahim@hotmail.com</v>
          </cell>
          <cell r="AV1639"/>
          <cell r="AW1639" t="str">
            <v>03008275199</v>
          </cell>
          <cell r="AX1639" t="str">
            <v>-</v>
          </cell>
          <cell r="AY1639" t="e">
            <v>#N/A</v>
          </cell>
          <cell r="AZ1639" t="e">
            <v>#N/A</v>
          </cell>
          <cell r="BA1639">
            <v>2448531</v>
          </cell>
        </row>
        <row r="1640">
          <cell r="B1640">
            <v>3277009689</v>
          </cell>
          <cell r="C1640" t="str">
            <v>GULBANOO TABBA</v>
          </cell>
          <cell r="D1640" t="str">
            <v>MOHAMMAD HANIF TABBA</v>
          </cell>
          <cell r="E1640" t="str">
            <v>5-MARRIUM MANZIL,168 C.P.BEARAR</v>
          </cell>
          <cell r="F1640" t="str">
            <v>C.H.SOCIETY,BLOCK 7/8</v>
          </cell>
          <cell r="G1640" t="str">
            <v>POST CODE-74800- KARACHI</v>
          </cell>
          <cell r="H1640"/>
          <cell r="I1640"/>
          <cell r="J1640"/>
          <cell r="K1640">
            <v>127</v>
          </cell>
          <cell r="L1640">
            <v>0</v>
          </cell>
          <cell r="M1640">
            <v>127</v>
          </cell>
          <cell r="N1640">
            <v>127</v>
          </cell>
          <cell r="O1640">
            <v>0</v>
          </cell>
          <cell r="P1640">
            <v>25</v>
          </cell>
          <cell r="Q1640">
            <v>102</v>
          </cell>
          <cell r="R1640" t="str">
            <v>PK55MPBL0133017140100551</v>
          </cell>
          <cell r="S1640" t="str">
            <v>HABIB METROPOLITAN BANK LIMITED</v>
          </cell>
          <cell r="T1640" t="str">
            <v>DHORAJI COLONY BR.CODE#0133,MADNI PRIDE BLOCK-7/8,C.P.BERAR C.H.SOCIETY KARACHI</v>
          </cell>
          <cell r="U1640" t="str">
            <v>GULBANOO TABBA</v>
          </cell>
          <cell r="V1640" t="str">
            <v>4200096151396</v>
          </cell>
          <cell r="W1640"/>
          <cell r="X1640"/>
          <cell r="Y1640">
            <v>43</v>
          </cell>
          <cell r="Z1640">
            <v>43</v>
          </cell>
          <cell r="AA1640">
            <v>9</v>
          </cell>
          <cell r="AB1640" t="str">
            <v>Non Filler</v>
          </cell>
          <cell r="AC1640" t="str">
            <v>MUHAMMAD BASHIR TABBA</v>
          </cell>
          <cell r="AD1640" t="str">
            <v>4200039656105</v>
          </cell>
          <cell r="AE1640">
            <v>42</v>
          </cell>
          <cell r="AF1640">
            <v>42</v>
          </cell>
          <cell r="AG1640">
            <v>8</v>
          </cell>
          <cell r="AH1640" t="str">
            <v>Non Filler</v>
          </cell>
          <cell r="AI1640" t="str">
            <v>MUHAMMAD HANIF TABBA</v>
          </cell>
          <cell r="AJ1640" t="str">
            <v>4200038695655</v>
          </cell>
          <cell r="AK1640">
            <v>42</v>
          </cell>
          <cell r="AL1640">
            <v>42</v>
          </cell>
          <cell r="AM1640">
            <v>8</v>
          </cell>
          <cell r="AN1640" t="str">
            <v>Non Filler</v>
          </cell>
          <cell r="AO1640"/>
          <cell r="AP1640"/>
          <cell r="AQ1640">
            <v>0</v>
          </cell>
          <cell r="AR1640">
            <v>0</v>
          </cell>
          <cell r="AS1640">
            <v>0</v>
          </cell>
          <cell r="AT1640"/>
          <cell r="AU1640" t="str">
            <v>perceptionimpex@gmail.com</v>
          </cell>
          <cell r="AV1640"/>
          <cell r="AW1640" t="str">
            <v>03009268920</v>
          </cell>
          <cell r="AX1640" t="str">
            <v>-</v>
          </cell>
          <cell r="AY1640" t="e">
            <v>#N/A</v>
          </cell>
          <cell r="AZ1640" t="e">
            <v>#N/A</v>
          </cell>
          <cell r="BA1640">
            <v>102</v>
          </cell>
        </row>
        <row r="1641">
          <cell r="B1641">
            <v>3277009875</v>
          </cell>
          <cell r="C1641" t="str">
            <v>MEHRUNNISA</v>
          </cell>
          <cell r="D1641" t="str">
            <v>ABDUL MAJEED</v>
          </cell>
          <cell r="E1641" t="str">
            <v>PLOT NO.409 VIOLET STREET FLAT#.504</v>
          </cell>
          <cell r="F1641" t="str">
            <v>FALCON GARDEN, GARDEN EAST</v>
          </cell>
          <cell r="G1641" t="str">
            <v>KARACHI</v>
          </cell>
          <cell r="H1641"/>
          <cell r="I1641"/>
          <cell r="J1641"/>
          <cell r="K1641">
            <v>4806</v>
          </cell>
          <cell r="L1641">
            <v>4806</v>
          </cell>
          <cell r="M1641">
            <v>0</v>
          </cell>
          <cell r="N1641">
            <v>4806</v>
          </cell>
          <cell r="O1641">
            <v>1202</v>
          </cell>
          <cell r="P1641">
            <v>800</v>
          </cell>
          <cell r="Q1641">
            <v>2804</v>
          </cell>
          <cell r="R1641" t="str">
            <v>PK96FAYS0123007900052538</v>
          </cell>
          <cell r="S1641" t="str">
            <v>FAYSAL BANK LIMITED</v>
          </cell>
          <cell r="T1641" t="str">
            <v>JODIA BAZAR BRANCH CODE-123 KARACHI</v>
          </cell>
          <cell r="U1641" t="str">
            <v>MEHRUNNISA</v>
          </cell>
          <cell r="V1641" t="str">
            <v>4220104593734</v>
          </cell>
          <cell r="W1641"/>
          <cell r="X1641"/>
          <cell r="Y1641">
            <v>1602</v>
          </cell>
          <cell r="Z1641">
            <v>1602</v>
          </cell>
          <cell r="AA1641">
            <v>320</v>
          </cell>
          <cell r="AB1641" t="str">
            <v>Non Filler</v>
          </cell>
          <cell r="AC1641" t="str">
            <v>MOHAMMED TUFAIL</v>
          </cell>
          <cell r="AD1641" t="str">
            <v>4220105320823</v>
          </cell>
          <cell r="AE1641">
            <v>1602</v>
          </cell>
          <cell r="AF1641">
            <v>1602</v>
          </cell>
          <cell r="AG1641">
            <v>240</v>
          </cell>
          <cell r="AH1641" t="str">
            <v>Filler</v>
          </cell>
          <cell r="AI1641" t="str">
            <v>MANSOOR AHMED</v>
          </cell>
          <cell r="AJ1641" t="str">
            <v>4220105462259</v>
          </cell>
          <cell r="AK1641">
            <v>1602</v>
          </cell>
          <cell r="AL1641">
            <v>1602</v>
          </cell>
          <cell r="AM1641">
            <v>240</v>
          </cell>
          <cell r="AN1641" t="str">
            <v>Filler</v>
          </cell>
          <cell r="AO1641"/>
          <cell r="AP1641"/>
          <cell r="AQ1641">
            <v>0</v>
          </cell>
          <cell r="AR1641">
            <v>0</v>
          </cell>
          <cell r="AS1641">
            <v>0</v>
          </cell>
          <cell r="AT1641"/>
          <cell r="AU1641" t="str">
            <v>tufailgovedi@yahoo.com</v>
          </cell>
          <cell r="AV1641"/>
          <cell r="AW1641" t="str">
            <v>03002103717</v>
          </cell>
          <cell r="AX1641" t="str">
            <v>-</v>
          </cell>
          <cell r="AY1641" t="e">
            <v>#N/A</v>
          </cell>
          <cell r="AZ1641" t="e">
            <v>#N/A</v>
          </cell>
          <cell r="BA1641">
            <v>2804</v>
          </cell>
        </row>
        <row r="1642">
          <cell r="B1642">
            <v>3277009979</v>
          </cell>
          <cell r="C1642" t="str">
            <v>JAMEEL AHMED</v>
          </cell>
          <cell r="D1642" t="str">
            <v>MANZOOR AHMED</v>
          </cell>
          <cell r="E1642" t="str">
            <v>MICASA APARTMENT BLOCK NO. 8</v>
          </cell>
          <cell r="F1642" t="str">
            <v>FLAT NO. 307, SIR SHAH SULEMAN ROAD</v>
          </cell>
          <cell r="G1642" t="str">
            <v>GULSHAN-E-IQBAL,HAS N SQUARE,KARACHI.</v>
          </cell>
          <cell r="K1642">
            <v>3296</v>
          </cell>
          <cell r="L1642">
            <v>0</v>
          </cell>
          <cell r="M1642">
            <v>3296</v>
          </cell>
          <cell r="N1642">
            <v>3296</v>
          </cell>
          <cell r="O1642">
            <v>0</v>
          </cell>
          <cell r="P1642">
            <v>660</v>
          </cell>
          <cell r="Q1642">
            <v>2636</v>
          </cell>
          <cell r="R1642" t="str">
            <v>PK29HABB0000470094872901</v>
          </cell>
          <cell r="S1642" t="str">
            <v>HABIB BANK LIMITED</v>
          </cell>
          <cell r="T1642" t="str">
            <v>HBL ANNEXE (0047) KARACHI</v>
          </cell>
          <cell r="U1642" t="str">
            <v>JAMEEL AHMED</v>
          </cell>
          <cell r="V1642" t="str">
            <v>4220115788383</v>
          </cell>
          <cell r="Y1642">
            <v>1648</v>
          </cell>
          <cell r="Z1642">
            <v>1648</v>
          </cell>
          <cell r="AA1642">
            <v>330</v>
          </cell>
          <cell r="AB1642" t="str">
            <v>Non Filler</v>
          </cell>
          <cell r="AC1642" t="str">
            <v>RUBY PARVEEN</v>
          </cell>
          <cell r="AD1642" t="str">
            <v>4220146909870</v>
          </cell>
          <cell r="AE1642">
            <v>1648</v>
          </cell>
          <cell r="AF1642">
            <v>1648</v>
          </cell>
          <cell r="AG1642">
            <v>330</v>
          </cell>
          <cell r="AH1642" t="str">
            <v>Non Filler</v>
          </cell>
          <cell r="AK1642">
            <v>0</v>
          </cell>
          <cell r="AL1642">
            <v>0</v>
          </cell>
          <cell r="AM1642">
            <v>0</v>
          </cell>
          <cell r="AQ1642">
            <v>0</v>
          </cell>
          <cell r="AR1642">
            <v>0</v>
          </cell>
          <cell r="AS1642">
            <v>0</v>
          </cell>
          <cell r="AU1642" t="str">
            <v>jamilmisys@yahoo.com</v>
          </cell>
          <cell r="AW1642" t="str">
            <v>03139290700</v>
          </cell>
          <cell r="AX1642" t="str">
            <v>-</v>
          </cell>
          <cell r="AY1642" t="e">
            <v>#N/A</v>
          </cell>
          <cell r="AZ1642" t="e">
            <v>#N/A</v>
          </cell>
          <cell r="BA1642">
            <v>2636</v>
          </cell>
        </row>
        <row r="1643">
          <cell r="B1643">
            <v>3277010415</v>
          </cell>
          <cell r="C1643" t="str">
            <v>NADEEM AKHTAR SIDDIQUI</v>
          </cell>
          <cell r="D1643" t="str">
            <v>MOHAMMAD SHAFAYET HUSSAIN SIDDIQUI</v>
          </cell>
          <cell r="E1643" t="str">
            <v>R-1053/19 AL-NOOR SOCIETY</v>
          </cell>
          <cell r="F1643" t="str">
            <v>FEDERAL B.AREA</v>
          </cell>
          <cell r="G1643" t="str">
            <v>KARACHI</v>
          </cell>
          <cell r="K1643">
            <v>1295</v>
          </cell>
          <cell r="L1643">
            <v>0</v>
          </cell>
          <cell r="M1643">
            <v>1295</v>
          </cell>
          <cell r="N1643">
            <v>1295</v>
          </cell>
          <cell r="O1643">
            <v>0</v>
          </cell>
          <cell r="P1643">
            <v>194</v>
          </cell>
          <cell r="Q1643">
            <v>1101</v>
          </cell>
          <cell r="U1643" t="str">
            <v>NADEEM AKHTAR SIDDIQUI</v>
          </cell>
          <cell r="V1643" t="str">
            <v>4210124870323</v>
          </cell>
          <cell r="Y1643">
            <v>1295</v>
          </cell>
          <cell r="Z1643">
            <v>1295</v>
          </cell>
          <cell r="AA1643">
            <v>194</v>
          </cell>
          <cell r="AB1643" t="str">
            <v>Filler</v>
          </cell>
          <cell r="AE1643">
            <v>0</v>
          </cell>
          <cell r="AF1643">
            <v>0</v>
          </cell>
          <cell r="AG1643">
            <v>0</v>
          </cell>
          <cell r="AK1643">
            <v>0</v>
          </cell>
          <cell r="AL1643">
            <v>0</v>
          </cell>
          <cell r="AM1643">
            <v>0</v>
          </cell>
          <cell r="AQ1643">
            <v>0</v>
          </cell>
          <cell r="AR1643">
            <v>0</v>
          </cell>
          <cell r="AS1643">
            <v>0</v>
          </cell>
          <cell r="AX1643" t="e">
            <v>#N/A</v>
          </cell>
          <cell r="AY1643" t="e">
            <v>#N/A</v>
          </cell>
          <cell r="AZ1643" t="e">
            <v>#N/A</v>
          </cell>
          <cell r="BA1643">
            <v>0</v>
          </cell>
        </row>
        <row r="1644">
          <cell r="B1644">
            <v>3277010617</v>
          </cell>
          <cell r="C1644" t="str">
            <v>MUSTAFA HAYAT</v>
          </cell>
          <cell r="D1644" t="str">
            <v>SHAIKH MOHAMMAD HAYAT</v>
          </cell>
          <cell r="E1644" t="str">
            <v>106/1, TOWER 1, OYESTER VIEW</v>
          </cell>
          <cell r="F1644" t="str">
            <v>RESIDENCE CLIFTION BLOCK-2,</v>
          </cell>
          <cell r="G1644" t="str">
            <v>KARACHI</v>
          </cell>
          <cell r="H1644"/>
          <cell r="I1644"/>
          <cell r="J1644"/>
          <cell r="K1644">
            <v>31</v>
          </cell>
          <cell r="L1644">
            <v>0</v>
          </cell>
          <cell r="M1644">
            <v>31</v>
          </cell>
          <cell r="N1644">
            <v>31</v>
          </cell>
          <cell r="O1644">
            <v>0</v>
          </cell>
          <cell r="P1644">
            <v>5</v>
          </cell>
          <cell r="Q1644">
            <v>26</v>
          </cell>
          <cell r="R1644" t="str">
            <v>PK32SONE0001201010969445</v>
          </cell>
          <cell r="S1644" t="str">
            <v>SONERI BANK LIMITED</v>
          </cell>
          <cell r="T1644" t="str">
            <v>CLIFTON BRANCH(CODE-0012)SHADMAN CENTRE, BLOCK-7,CLIFTON,KARACHI</v>
          </cell>
          <cell r="U1644" t="str">
            <v>MUSTAFA HAYAT</v>
          </cell>
          <cell r="V1644" t="str">
            <v>4230151900629</v>
          </cell>
          <cell r="W1644"/>
          <cell r="X1644"/>
          <cell r="Y1644">
            <v>31</v>
          </cell>
          <cell r="Z1644">
            <v>31</v>
          </cell>
          <cell r="AA1644">
            <v>5</v>
          </cell>
          <cell r="AB1644" t="str">
            <v>Filler</v>
          </cell>
          <cell r="AC1644"/>
          <cell r="AD1644"/>
          <cell r="AE1644">
            <v>0</v>
          </cell>
          <cell r="AF1644">
            <v>0</v>
          </cell>
          <cell r="AG1644">
            <v>0</v>
          </cell>
          <cell r="AH1644"/>
          <cell r="AI1644"/>
          <cell r="AJ1644"/>
          <cell r="AK1644">
            <v>0</v>
          </cell>
          <cell r="AL1644">
            <v>0</v>
          </cell>
          <cell r="AM1644">
            <v>0</v>
          </cell>
          <cell r="AN1644"/>
          <cell r="AO1644"/>
          <cell r="AP1644"/>
          <cell r="AQ1644">
            <v>0</v>
          </cell>
          <cell r="AR1644">
            <v>0</v>
          </cell>
          <cell r="AS1644">
            <v>0</v>
          </cell>
          <cell r="AT1644"/>
          <cell r="AU1644" t="str">
            <v>mustafahayat@yahoo.com</v>
          </cell>
          <cell r="AV1644"/>
          <cell r="AW1644" t="str">
            <v>03009297629</v>
          </cell>
          <cell r="AX1644" t="str">
            <v>-</v>
          </cell>
          <cell r="AY1644" t="e">
            <v>#N/A</v>
          </cell>
          <cell r="AZ1644" t="e">
            <v>#N/A</v>
          </cell>
          <cell r="BA1644">
            <v>26</v>
          </cell>
        </row>
        <row r="1645">
          <cell r="B1645">
            <v>3277010716</v>
          </cell>
          <cell r="C1645" t="str">
            <v>JUNAID</v>
          </cell>
          <cell r="D1645" t="str">
            <v>MUHAMMAD HUSSAIN</v>
          </cell>
          <cell r="E1645" t="str">
            <v>FLAT NO.4 GAO GALI</v>
          </cell>
          <cell r="F1645" t="str">
            <v>GHAFFAR MENSION, MITHADAR</v>
          </cell>
          <cell r="G1645" t="str">
            <v>KARACHI</v>
          </cell>
          <cell r="H1645"/>
          <cell r="I1645"/>
          <cell r="J1645"/>
          <cell r="K1645">
            <v>3129</v>
          </cell>
          <cell r="L1645">
            <v>0</v>
          </cell>
          <cell r="M1645">
            <v>3129</v>
          </cell>
          <cell r="N1645">
            <v>3129</v>
          </cell>
          <cell r="O1645">
            <v>0</v>
          </cell>
          <cell r="P1645">
            <v>626</v>
          </cell>
          <cell r="Q1645">
            <v>2503</v>
          </cell>
          <cell r="R1645"/>
          <cell r="S1645"/>
          <cell r="T1645"/>
          <cell r="U1645" t="str">
            <v>JUNAID</v>
          </cell>
          <cell r="V1645" t="str">
            <v>4230133642217</v>
          </cell>
          <cell r="W1645"/>
          <cell r="X1645"/>
          <cell r="Y1645">
            <v>3129</v>
          </cell>
          <cell r="Z1645">
            <v>3129</v>
          </cell>
          <cell r="AA1645">
            <v>626</v>
          </cell>
          <cell r="AB1645" t="str">
            <v>Non Filler</v>
          </cell>
          <cell r="AC1645"/>
          <cell r="AD1645"/>
          <cell r="AE1645">
            <v>0</v>
          </cell>
          <cell r="AF1645">
            <v>0</v>
          </cell>
          <cell r="AG1645">
            <v>0</v>
          </cell>
          <cell r="AH1645"/>
          <cell r="AI1645"/>
          <cell r="AJ1645"/>
          <cell r="AK1645">
            <v>0</v>
          </cell>
          <cell r="AL1645">
            <v>0</v>
          </cell>
          <cell r="AM1645">
            <v>0</v>
          </cell>
          <cell r="AN1645"/>
          <cell r="AO1645"/>
          <cell r="AP1645"/>
          <cell r="AQ1645">
            <v>0</v>
          </cell>
          <cell r="AR1645">
            <v>0</v>
          </cell>
          <cell r="AS1645">
            <v>0</v>
          </cell>
          <cell r="AT1645"/>
          <cell r="AU1645"/>
          <cell r="AV1645"/>
          <cell r="AW1645"/>
          <cell r="AX1645" t="e">
            <v>#N/A</v>
          </cell>
          <cell r="AY1645" t="e">
            <v>#N/A</v>
          </cell>
          <cell r="AZ1645" t="e">
            <v>#N/A</v>
          </cell>
          <cell r="BA1645">
            <v>0</v>
          </cell>
        </row>
        <row r="1646">
          <cell r="B1646">
            <v>3277010902</v>
          </cell>
          <cell r="C1646" t="str">
            <v>IRFANA GOHAR</v>
          </cell>
          <cell r="D1646" t="str">
            <v>MOHAMMAD SULTAN</v>
          </cell>
          <cell r="E1646" t="str">
            <v>7/172 DMCHS</v>
          </cell>
          <cell r="F1646" t="str">
            <v>BLOCK-3</v>
          </cell>
          <cell r="G1646" t="str">
            <v>KARACHI-74800</v>
          </cell>
          <cell r="H1646"/>
          <cell r="I1646"/>
          <cell r="J1646"/>
          <cell r="K1646">
            <v>4</v>
          </cell>
          <cell r="L1646">
            <v>0</v>
          </cell>
          <cell r="M1646">
            <v>4</v>
          </cell>
          <cell r="N1646">
            <v>4</v>
          </cell>
          <cell r="O1646">
            <v>0</v>
          </cell>
          <cell r="P1646">
            <v>0</v>
          </cell>
          <cell r="Q1646">
            <v>4</v>
          </cell>
          <cell r="R1646" t="str">
            <v>PK05HABB0000070040891301</v>
          </cell>
          <cell r="S1646" t="str">
            <v>HABIB BANK LIMITED</v>
          </cell>
          <cell r="T1646" t="str">
            <v>FORIGAN EXCHANGE BRANCH KARACHI</v>
          </cell>
          <cell r="U1646" t="str">
            <v>IRFANA GOHAR</v>
          </cell>
          <cell r="V1646" t="str">
            <v>4220104311214</v>
          </cell>
          <cell r="W1646"/>
          <cell r="X1646"/>
          <cell r="Y1646">
            <v>2</v>
          </cell>
          <cell r="Z1646">
            <v>2</v>
          </cell>
          <cell r="AA1646">
            <v>0</v>
          </cell>
          <cell r="AB1646" t="str">
            <v>Non Filler</v>
          </cell>
          <cell r="AC1646" t="str">
            <v>MOHAMMAD SULTAN</v>
          </cell>
          <cell r="AD1646" t="str">
            <v>4200004961463</v>
          </cell>
          <cell r="AE1646">
            <v>2</v>
          </cell>
          <cell r="AF1646">
            <v>2</v>
          </cell>
          <cell r="AG1646">
            <v>0</v>
          </cell>
          <cell r="AH1646" t="str">
            <v>Non Filler</v>
          </cell>
          <cell r="AI1646"/>
          <cell r="AJ1646"/>
          <cell r="AK1646">
            <v>0</v>
          </cell>
          <cell r="AL1646">
            <v>0</v>
          </cell>
          <cell r="AM1646">
            <v>0</v>
          </cell>
          <cell r="AN1646"/>
          <cell r="AO1646"/>
          <cell r="AP1646"/>
          <cell r="AQ1646">
            <v>0</v>
          </cell>
          <cell r="AR1646">
            <v>0</v>
          </cell>
          <cell r="AS1646">
            <v>0</v>
          </cell>
          <cell r="AT1646"/>
          <cell r="AU1646"/>
          <cell r="AV1646"/>
          <cell r="AW1646" t="str">
            <v>03333250914</v>
          </cell>
          <cell r="AX1646" t="str">
            <v>-</v>
          </cell>
          <cell r="AY1646" t="e">
            <v>#N/A</v>
          </cell>
          <cell r="AZ1646" t="e">
            <v>#N/A</v>
          </cell>
          <cell r="BA1646">
            <v>4</v>
          </cell>
        </row>
        <row r="1647">
          <cell r="B1647">
            <v>3277010972</v>
          </cell>
          <cell r="C1647" t="str">
            <v>MUHAMMAD SALIM KUTCHI</v>
          </cell>
          <cell r="D1647" t="str">
            <v>HAJI MUHAMMAD HUSSAIN</v>
          </cell>
          <cell r="E1647" t="str">
            <v>GROUND FLOOR PL # 124 BL 7/8 JINNAH CO</v>
          </cell>
          <cell r="F1647" t="str">
            <v>HOUSING SOCIETY 0/6 LAL MOHD CHOUDRY RD</v>
          </cell>
          <cell r="G1647" t="str">
            <v>NEAR HILL PARK KARACHI</v>
          </cell>
          <cell r="H1647"/>
          <cell r="I1647"/>
          <cell r="J1647"/>
          <cell r="K1647">
            <v>1295</v>
          </cell>
          <cell r="L1647">
            <v>0</v>
          </cell>
          <cell r="M1647">
            <v>1295</v>
          </cell>
          <cell r="N1647">
            <v>1295</v>
          </cell>
          <cell r="O1647">
            <v>0</v>
          </cell>
          <cell r="P1647">
            <v>194</v>
          </cell>
          <cell r="Q1647">
            <v>1101</v>
          </cell>
          <cell r="R1647" t="str">
            <v>PK88MUCB0000000000824372</v>
          </cell>
          <cell r="S1647" t="str">
            <v>MCB BANK LIMITED</v>
          </cell>
          <cell r="T1647" t="str">
            <v>BOULTON MARKET BRANCH KARACHI</v>
          </cell>
          <cell r="U1647" t="str">
            <v>MUHAMMAD SALIM KUTCHI</v>
          </cell>
          <cell r="V1647" t="str">
            <v>4230110157867</v>
          </cell>
          <cell r="W1647"/>
          <cell r="X1647"/>
          <cell r="Y1647">
            <v>1295</v>
          </cell>
          <cell r="Z1647">
            <v>1295</v>
          </cell>
          <cell r="AA1647">
            <v>194</v>
          </cell>
          <cell r="AB1647" t="str">
            <v>Filler</v>
          </cell>
          <cell r="AC1647"/>
          <cell r="AD1647"/>
          <cell r="AE1647">
            <v>0</v>
          </cell>
          <cell r="AF1647">
            <v>0</v>
          </cell>
          <cell r="AG1647">
            <v>0</v>
          </cell>
          <cell r="AH1647"/>
          <cell r="AI1647"/>
          <cell r="AJ1647"/>
          <cell r="AK1647">
            <v>0</v>
          </cell>
          <cell r="AL1647">
            <v>0</v>
          </cell>
          <cell r="AM1647">
            <v>0</v>
          </cell>
          <cell r="AN1647"/>
          <cell r="AO1647"/>
          <cell r="AP1647"/>
          <cell r="AQ1647">
            <v>0</v>
          </cell>
          <cell r="AR1647">
            <v>0</v>
          </cell>
          <cell r="AS1647">
            <v>0</v>
          </cell>
          <cell r="AT1647"/>
          <cell r="AU1647" t="str">
            <v>muhammadsaleemkatchi@yahoo.com</v>
          </cell>
          <cell r="AV1647"/>
          <cell r="AW1647" t="str">
            <v>03002180470</v>
          </cell>
          <cell r="AX1647" t="str">
            <v>-</v>
          </cell>
          <cell r="AY1647" t="e">
            <v>#N/A</v>
          </cell>
          <cell r="AZ1647" t="e">
            <v>#N/A</v>
          </cell>
          <cell r="BA1647">
            <v>1101</v>
          </cell>
        </row>
        <row r="1648">
          <cell r="B1648">
            <v>3277012059</v>
          </cell>
          <cell r="C1648" t="str">
            <v>ARSHAD SHAHZADA</v>
          </cell>
          <cell r="D1648" t="str">
            <v>SHEIKH MOHAMMED UMER</v>
          </cell>
          <cell r="E1648" t="str">
            <v>A-460,SHADMAN TOWN</v>
          </cell>
          <cell r="F1648" t="str">
            <v>SECTOR-14-B,NOTH KARACHI</v>
          </cell>
          <cell r="G1648" t="str">
            <v>KARACHI</v>
          </cell>
          <cell r="K1648">
            <v>135</v>
          </cell>
          <cell r="L1648">
            <v>0</v>
          </cell>
          <cell r="M1648">
            <v>135</v>
          </cell>
          <cell r="N1648">
            <v>135</v>
          </cell>
          <cell r="O1648">
            <v>0</v>
          </cell>
          <cell r="P1648">
            <v>26</v>
          </cell>
          <cell r="Q1648">
            <v>109</v>
          </cell>
          <cell r="R1648" t="str">
            <v>PK34FAYS0001292010161006</v>
          </cell>
          <cell r="S1648" t="str">
            <v>FAYSAL BANK LIMITED</v>
          </cell>
          <cell r="T1648" t="str">
            <v>NORTH NAZIMABAD BRANCH KARACHI</v>
          </cell>
          <cell r="U1648" t="str">
            <v>ARSHAD SHAHZADA</v>
          </cell>
          <cell r="V1648" t="str">
            <v>4210179987787</v>
          </cell>
          <cell r="Y1648">
            <v>36</v>
          </cell>
          <cell r="Z1648">
            <v>36</v>
          </cell>
          <cell r="AA1648">
            <v>5</v>
          </cell>
          <cell r="AB1648" t="str">
            <v>Filler</v>
          </cell>
          <cell r="AC1648" t="str">
            <v>RUKHSANA ARSHAD</v>
          </cell>
          <cell r="AD1648" t="str">
            <v>4210199760284</v>
          </cell>
          <cell r="AE1648">
            <v>33</v>
          </cell>
          <cell r="AF1648">
            <v>33</v>
          </cell>
          <cell r="AG1648">
            <v>7</v>
          </cell>
          <cell r="AH1648" t="str">
            <v>Non Filler</v>
          </cell>
          <cell r="AI1648" t="str">
            <v>NOMAN ARSHAD</v>
          </cell>
          <cell r="AJ1648" t="str">
            <v>4210142973793</v>
          </cell>
          <cell r="AK1648">
            <v>33</v>
          </cell>
          <cell r="AL1648">
            <v>33</v>
          </cell>
          <cell r="AM1648">
            <v>7</v>
          </cell>
          <cell r="AN1648" t="str">
            <v>Non Filler</v>
          </cell>
          <cell r="AO1648" t="str">
            <v>FAIZA KHURAM</v>
          </cell>
          <cell r="AP1648" t="str">
            <v>4210180249558</v>
          </cell>
          <cell r="AQ1648">
            <v>33</v>
          </cell>
          <cell r="AR1648">
            <v>33</v>
          </cell>
          <cell r="AS1648">
            <v>7</v>
          </cell>
          <cell r="AT1648" t="str">
            <v>Non Filler</v>
          </cell>
          <cell r="AU1648" t="str">
            <v>arshad@exide.com.pk</v>
          </cell>
          <cell r="AW1648" t="str">
            <v>03008225575</v>
          </cell>
          <cell r="AX1648" t="str">
            <v>-</v>
          </cell>
          <cell r="AY1648" t="e">
            <v>#N/A</v>
          </cell>
          <cell r="AZ1648" t="e">
            <v>#N/A</v>
          </cell>
          <cell r="BA1648">
            <v>109</v>
          </cell>
        </row>
        <row r="1649">
          <cell r="B1649">
            <v>3277012138</v>
          </cell>
          <cell r="C1649" t="str">
            <v>MUHAMMAD KASHIF ANSARI</v>
          </cell>
          <cell r="D1649" t="str">
            <v>ASHIQ ALI ANSARI</v>
          </cell>
          <cell r="E1649" t="str">
            <v>FLAT # H-203, 2ND FLOOR, IQRA COMPLEX,</v>
          </cell>
          <cell r="F1649" t="str">
            <v>PHASE-1, BLOCK-17, GULISTAN-E-JOHAR,</v>
          </cell>
          <cell r="G1649" t="str">
            <v>KARACHI</v>
          </cell>
          <cell r="H1649"/>
          <cell r="I1649"/>
          <cell r="J1649"/>
          <cell r="K1649">
            <v>1295</v>
          </cell>
          <cell r="L1649">
            <v>1295</v>
          </cell>
          <cell r="M1649">
            <v>0</v>
          </cell>
          <cell r="N1649">
            <v>1295</v>
          </cell>
          <cell r="O1649">
            <v>324</v>
          </cell>
          <cell r="P1649">
            <v>194</v>
          </cell>
          <cell r="Q1649">
            <v>777</v>
          </cell>
          <cell r="R1649" t="str">
            <v>PK87MEZN0099330102638361</v>
          </cell>
          <cell r="S1649" t="str">
            <v>MEEZAN BANK LIMITED</v>
          </cell>
          <cell r="T1649" t="str">
            <v>RUFI LAKES DRIVE, UNIT#34&amp;35, BLOCK-18 GULISTAN-EJOHAR, KARACHI</v>
          </cell>
          <cell r="U1649" t="str">
            <v>MUHAMMAD KASHIF ANSARI</v>
          </cell>
          <cell r="V1649" t="str">
            <v>4550405940413</v>
          </cell>
          <cell r="W1649"/>
          <cell r="X1649"/>
          <cell r="Y1649">
            <v>1295</v>
          </cell>
          <cell r="Z1649">
            <v>1295</v>
          </cell>
          <cell r="AA1649">
            <v>194</v>
          </cell>
          <cell r="AB1649" t="str">
            <v>Filler</v>
          </cell>
          <cell r="AC1649"/>
          <cell r="AD1649"/>
          <cell r="AE1649">
            <v>0</v>
          </cell>
          <cell r="AF1649">
            <v>0</v>
          </cell>
          <cell r="AG1649">
            <v>0</v>
          </cell>
          <cell r="AH1649"/>
          <cell r="AI1649"/>
          <cell r="AJ1649"/>
          <cell r="AK1649">
            <v>0</v>
          </cell>
          <cell r="AL1649">
            <v>0</v>
          </cell>
          <cell r="AM1649">
            <v>0</v>
          </cell>
          <cell r="AN1649"/>
          <cell r="AO1649"/>
          <cell r="AP1649"/>
          <cell r="AQ1649">
            <v>0</v>
          </cell>
          <cell r="AR1649">
            <v>0</v>
          </cell>
          <cell r="AS1649">
            <v>0</v>
          </cell>
          <cell r="AT1649"/>
          <cell r="AU1649" t="str">
            <v>kashansari@yahoo.com</v>
          </cell>
          <cell r="AV1649"/>
          <cell r="AW1649" t="str">
            <v>03337124439</v>
          </cell>
          <cell r="AX1649" t="str">
            <v>-</v>
          </cell>
          <cell r="AY1649" t="e">
            <v>#N/A</v>
          </cell>
          <cell r="AZ1649" t="e">
            <v>#N/A</v>
          </cell>
          <cell r="BA1649">
            <v>777</v>
          </cell>
        </row>
        <row r="1650">
          <cell r="B1650">
            <v>3277012150</v>
          </cell>
          <cell r="C1650" t="str">
            <v>HUSSAIN JAMIL</v>
          </cell>
          <cell r="D1650" t="str">
            <v>KHALID JAMIL</v>
          </cell>
          <cell r="E1650" t="str">
            <v>40 KHYABAN-E-JANBAZ</v>
          </cell>
          <cell r="F1650" t="str">
            <v>DHA PHASE - V</v>
          </cell>
          <cell r="G1650" t="str">
            <v>KARACHI</v>
          </cell>
          <cell r="H1650"/>
          <cell r="I1650"/>
          <cell r="J1650"/>
          <cell r="K1650">
            <v>5000000</v>
          </cell>
          <cell r="L1650">
            <v>0</v>
          </cell>
          <cell r="M1650">
            <v>5000000</v>
          </cell>
          <cell r="N1650">
            <v>5000000</v>
          </cell>
          <cell r="O1650">
            <v>0</v>
          </cell>
          <cell r="P1650">
            <v>750000</v>
          </cell>
          <cell r="Q1650">
            <v>4250000</v>
          </cell>
          <cell r="R1650" t="str">
            <v>PK04ASCM0000150100036125</v>
          </cell>
          <cell r="S1650" t="str">
            <v>ASKARI BANK LIMITED</v>
          </cell>
          <cell r="T1650" t="str">
            <v>PLOT # BC 1, BLOCK # 9, CLIFTON, KARACHI</v>
          </cell>
          <cell r="U1650" t="str">
            <v>HUSSAIN JAMIL</v>
          </cell>
          <cell r="V1650" t="str">
            <v>4230127651277</v>
          </cell>
          <cell r="W1650"/>
          <cell r="X1650"/>
          <cell r="Y1650">
            <v>5000000</v>
          </cell>
          <cell r="Z1650">
            <v>5000000</v>
          </cell>
          <cell r="AA1650">
            <v>750000</v>
          </cell>
          <cell r="AB1650" t="str">
            <v>Filler</v>
          </cell>
          <cell r="AC1650"/>
          <cell r="AD1650"/>
          <cell r="AE1650">
            <v>0</v>
          </cell>
          <cell r="AF1650">
            <v>0</v>
          </cell>
          <cell r="AG1650">
            <v>0</v>
          </cell>
          <cell r="AH1650"/>
          <cell r="AI1650"/>
          <cell r="AJ1650"/>
          <cell r="AK1650">
            <v>0</v>
          </cell>
          <cell r="AL1650">
            <v>0</v>
          </cell>
          <cell r="AM1650">
            <v>0</v>
          </cell>
          <cell r="AN1650"/>
          <cell r="AO1650"/>
          <cell r="AP1650"/>
          <cell r="AQ1650">
            <v>0</v>
          </cell>
          <cell r="AR1650">
            <v>0</v>
          </cell>
          <cell r="AS1650">
            <v>0</v>
          </cell>
          <cell r="AT1650"/>
          <cell r="AU1650" t="str">
            <v>hussain_j@ecopack.com.pk</v>
          </cell>
          <cell r="AV1650"/>
          <cell r="AW1650" t="str">
            <v>03008201951</v>
          </cell>
          <cell r="AX1650" t="str">
            <v>-</v>
          </cell>
          <cell r="AY1650" t="e">
            <v>#N/A</v>
          </cell>
          <cell r="AZ1650" t="e">
            <v>#N/A</v>
          </cell>
          <cell r="BA1650">
            <v>4250000</v>
          </cell>
        </row>
        <row r="1651">
          <cell r="B1651">
            <v>3277012391</v>
          </cell>
          <cell r="C1651" t="str">
            <v>IJAZ HUSSAIN</v>
          </cell>
          <cell r="D1651" t="str">
            <v>SAJJAD HUSSAIN</v>
          </cell>
          <cell r="E1651" t="str">
            <v>II/A, 2/23</v>
          </cell>
          <cell r="F1651" t="str">
            <v>NAZIMABAD NO.2</v>
          </cell>
          <cell r="G1651" t="str">
            <v>KARACHI</v>
          </cell>
          <cell r="K1651">
            <v>647</v>
          </cell>
          <cell r="L1651">
            <v>0</v>
          </cell>
          <cell r="M1651">
            <v>647</v>
          </cell>
          <cell r="N1651">
            <v>647</v>
          </cell>
          <cell r="O1651">
            <v>0</v>
          </cell>
          <cell r="P1651">
            <v>105</v>
          </cell>
          <cell r="Q1651">
            <v>542</v>
          </cell>
          <cell r="U1651" t="str">
            <v>IJAZ HUSSAIN</v>
          </cell>
          <cell r="V1651" t="str">
            <v>4210145399217</v>
          </cell>
          <cell r="Y1651">
            <v>164</v>
          </cell>
          <cell r="Z1651">
            <v>164</v>
          </cell>
          <cell r="AA1651">
            <v>33</v>
          </cell>
          <cell r="AB1651" t="str">
            <v>Non Filler</v>
          </cell>
          <cell r="AC1651" t="str">
            <v>NIZAM MOIZ</v>
          </cell>
          <cell r="AD1651" t="str">
            <v>4210117632711</v>
          </cell>
          <cell r="AE1651">
            <v>161</v>
          </cell>
          <cell r="AF1651">
            <v>161</v>
          </cell>
          <cell r="AG1651">
            <v>24</v>
          </cell>
          <cell r="AH1651" t="str">
            <v>Filler</v>
          </cell>
          <cell r="AI1651" t="str">
            <v>HUMARA PERVEEN</v>
          </cell>
          <cell r="AJ1651" t="str">
            <v>4210109800846</v>
          </cell>
          <cell r="AK1651">
            <v>161</v>
          </cell>
          <cell r="AL1651">
            <v>161</v>
          </cell>
          <cell r="AM1651">
            <v>24</v>
          </cell>
          <cell r="AN1651" t="str">
            <v>Filler</v>
          </cell>
          <cell r="AO1651" t="str">
            <v>GHAZALA MOIZ</v>
          </cell>
          <cell r="AP1651" t="str">
            <v>4210111315418</v>
          </cell>
          <cell r="AQ1651">
            <v>161</v>
          </cell>
          <cell r="AR1651">
            <v>161</v>
          </cell>
          <cell r="AS1651">
            <v>24</v>
          </cell>
          <cell r="AT1651" t="str">
            <v>Filler</v>
          </cell>
          <cell r="AU1651" t="str">
            <v>ijaz152@hotmail.com</v>
          </cell>
          <cell r="AX1651" t="e">
            <v>#N/A</v>
          </cell>
          <cell r="AY1651" t="e">
            <v>#N/A</v>
          </cell>
          <cell r="AZ1651" t="e">
            <v>#N/A</v>
          </cell>
          <cell r="BA1651">
            <v>0</v>
          </cell>
        </row>
        <row r="1652">
          <cell r="B1652">
            <v>3277012970</v>
          </cell>
          <cell r="C1652" t="str">
            <v>SHEIKH MOHAMMAD ALI</v>
          </cell>
          <cell r="D1652" t="str">
            <v>SHEIKH MOHAMMAD SAFDAR</v>
          </cell>
          <cell r="E1652" t="str">
            <v>A-26,BLOCK-A</v>
          </cell>
          <cell r="F1652" t="str">
            <v>NORTH NAZIMABAD</v>
          </cell>
          <cell r="G1652" t="str">
            <v>KARACHI</v>
          </cell>
          <cell r="H1652"/>
          <cell r="I1652"/>
          <cell r="J1652"/>
          <cell r="K1652">
            <v>1597</v>
          </cell>
          <cell r="L1652">
            <v>0</v>
          </cell>
          <cell r="M1652">
            <v>1597</v>
          </cell>
          <cell r="N1652">
            <v>1597</v>
          </cell>
          <cell r="O1652">
            <v>0</v>
          </cell>
          <cell r="P1652">
            <v>240</v>
          </cell>
          <cell r="Q1652">
            <v>1357</v>
          </cell>
          <cell r="R1652" t="str">
            <v>PK90BKIP0103200055500201</v>
          </cell>
          <cell r="S1652" t="str">
            <v>BANKISLAMI PAKISTAN LIMITED</v>
          </cell>
          <cell r="T1652" t="str">
            <v>SHOP NO.3A,3B,3C,2B, UNIQUE CENTRE BLOCK-A, NORTH NAZIMABAD, KARACHI</v>
          </cell>
          <cell r="U1652" t="str">
            <v>SHEIKH MOHAMMAD ALI</v>
          </cell>
          <cell r="V1652" t="str">
            <v>4210118407637</v>
          </cell>
          <cell r="W1652" t="str">
            <v>33997403</v>
          </cell>
          <cell r="X1652"/>
          <cell r="Y1652">
            <v>799</v>
          </cell>
          <cell r="Z1652">
            <v>799</v>
          </cell>
          <cell r="AA1652">
            <v>120</v>
          </cell>
          <cell r="AB1652" t="str">
            <v>Filler</v>
          </cell>
          <cell r="AC1652" t="str">
            <v>NAVEED ASGHAR SHEIKH</v>
          </cell>
          <cell r="AD1652" t="str">
            <v>4210113731415</v>
          </cell>
          <cell r="AE1652">
            <v>798</v>
          </cell>
          <cell r="AF1652">
            <v>798</v>
          </cell>
          <cell r="AG1652">
            <v>120</v>
          </cell>
          <cell r="AH1652" t="str">
            <v>Filler</v>
          </cell>
          <cell r="AI1652"/>
          <cell r="AJ1652"/>
          <cell r="AK1652">
            <v>0</v>
          </cell>
          <cell r="AL1652">
            <v>0</v>
          </cell>
          <cell r="AM1652">
            <v>0</v>
          </cell>
          <cell r="AN1652"/>
          <cell r="AO1652"/>
          <cell r="AP1652"/>
          <cell r="AQ1652">
            <v>0</v>
          </cell>
          <cell r="AR1652">
            <v>0</v>
          </cell>
          <cell r="AS1652">
            <v>0</v>
          </cell>
          <cell r="AT1652"/>
          <cell r="AU1652" t="str">
            <v>the.sheikh@live.com</v>
          </cell>
          <cell r="AV1652"/>
          <cell r="AW1652" t="str">
            <v>03333832104</v>
          </cell>
          <cell r="AX1652" t="str">
            <v>Timeout (host bank not responding)</v>
          </cell>
          <cell r="AY1652" t="e">
            <v>#N/A</v>
          </cell>
          <cell r="AZ1652" t="e">
            <v>#N/A</v>
          </cell>
          <cell r="BA1652">
            <v>0</v>
          </cell>
        </row>
        <row r="1653">
          <cell r="B1653">
            <v>3277013127</v>
          </cell>
          <cell r="C1653" t="str">
            <v>DEBORAH JAMIL</v>
          </cell>
          <cell r="D1653" t="str">
            <v>HUSSAIN JAMIL</v>
          </cell>
          <cell r="E1653" t="str">
            <v>H.NO. 40, KHAYABAN-E-JANBAZ</v>
          </cell>
          <cell r="F1653" t="str">
            <v>D.H.A. PHASE -V,</v>
          </cell>
          <cell r="G1653" t="str">
            <v>CLIFTON, KARACHI</v>
          </cell>
          <cell r="K1653">
            <v>531</v>
          </cell>
          <cell r="L1653">
            <v>0</v>
          </cell>
          <cell r="M1653">
            <v>531</v>
          </cell>
          <cell r="N1653">
            <v>531</v>
          </cell>
          <cell r="O1653">
            <v>0</v>
          </cell>
          <cell r="P1653">
            <v>80</v>
          </cell>
          <cell r="Q1653">
            <v>451</v>
          </cell>
          <cell r="R1653" t="str">
            <v>PK78SCBL0000018815229201</v>
          </cell>
          <cell r="S1653" t="str">
            <v>STANDARD CHARTERED BANK (PAKISTAN) LTD.</v>
          </cell>
          <cell r="T1653" t="str">
            <v>10TH KHAYABAN E ROOMI, WTC, CLIFTON, KARACHI</v>
          </cell>
          <cell r="U1653" t="str">
            <v>DEBORAH JAMIL</v>
          </cell>
          <cell r="V1653" t="str">
            <v>4230133424448</v>
          </cell>
          <cell r="W1653" t="str">
            <v>00005182891</v>
          </cell>
          <cell r="Y1653">
            <v>531</v>
          </cell>
          <cell r="Z1653">
            <v>531</v>
          </cell>
          <cell r="AA1653">
            <v>80</v>
          </cell>
          <cell r="AB1653" t="str">
            <v>Filler</v>
          </cell>
          <cell r="AE1653">
            <v>0</v>
          </cell>
          <cell r="AF1653">
            <v>0</v>
          </cell>
          <cell r="AG1653">
            <v>0</v>
          </cell>
          <cell r="AK1653">
            <v>0</v>
          </cell>
          <cell r="AL1653">
            <v>0</v>
          </cell>
          <cell r="AM1653">
            <v>0</v>
          </cell>
          <cell r="AQ1653">
            <v>0</v>
          </cell>
          <cell r="AR1653">
            <v>0</v>
          </cell>
          <cell r="AS1653">
            <v>0</v>
          </cell>
          <cell r="AU1653" t="str">
            <v>hussain_j@ecopack.com.pk</v>
          </cell>
          <cell r="AW1653" t="str">
            <v>03022916265</v>
          </cell>
          <cell r="AX1653" t="str">
            <v>-</v>
          </cell>
          <cell r="AY1653" t="e">
            <v>#N/A</v>
          </cell>
          <cell r="AZ1653" t="e">
            <v>#N/A</v>
          </cell>
          <cell r="BA1653">
            <v>451</v>
          </cell>
        </row>
        <row r="1654">
          <cell r="B1654">
            <v>3277013201</v>
          </cell>
          <cell r="C1654" t="str">
            <v>AHSAN JAMIL</v>
          </cell>
          <cell r="D1654" t="str">
            <v>KHALID JAMIL</v>
          </cell>
          <cell r="E1654" t="str">
            <v>30/1,9TH STREET,OFF KH-E-SHAMSHEER</v>
          </cell>
          <cell r="F1654" t="str">
            <v>PHASE-V,D.H.A</v>
          </cell>
          <cell r="G1654" t="str">
            <v>KARACHI</v>
          </cell>
          <cell r="K1654">
            <v>3890235</v>
          </cell>
          <cell r="L1654">
            <v>0</v>
          </cell>
          <cell r="M1654">
            <v>3890235</v>
          </cell>
          <cell r="N1654">
            <v>3890235</v>
          </cell>
          <cell r="O1654">
            <v>0</v>
          </cell>
          <cell r="P1654">
            <v>583535</v>
          </cell>
          <cell r="Q1654">
            <v>3306700</v>
          </cell>
          <cell r="R1654" t="str">
            <v>PK07SCBL0000018453849801</v>
          </cell>
          <cell r="S1654" t="str">
            <v>STANDARD CHARTERED BANK (PAKISTAN) LTD.</v>
          </cell>
          <cell r="T1654" t="str">
            <v>PLOT NO.23-C LANE-II, SHAHBAZ COMM AREA KHY-E-HAFIZ, D.H.A, PHASE-6, KARACHI</v>
          </cell>
          <cell r="U1654" t="str">
            <v>AHSAN JAMIL</v>
          </cell>
          <cell r="V1654" t="str">
            <v>4230168477047</v>
          </cell>
          <cell r="Y1654">
            <v>3890235</v>
          </cell>
          <cell r="Z1654">
            <v>3890235</v>
          </cell>
          <cell r="AA1654">
            <v>583535</v>
          </cell>
          <cell r="AB1654" t="str">
            <v>Filler</v>
          </cell>
          <cell r="AE1654">
            <v>0</v>
          </cell>
          <cell r="AF1654">
            <v>0</v>
          </cell>
          <cell r="AG1654">
            <v>0</v>
          </cell>
          <cell r="AK1654">
            <v>0</v>
          </cell>
          <cell r="AL1654">
            <v>0</v>
          </cell>
          <cell r="AM1654">
            <v>0</v>
          </cell>
          <cell r="AQ1654">
            <v>0</v>
          </cell>
          <cell r="AR1654">
            <v>0</v>
          </cell>
          <cell r="AS1654">
            <v>0</v>
          </cell>
          <cell r="AU1654" t="str">
            <v>ahsankjamil@gmail.com</v>
          </cell>
          <cell r="AW1654" t="str">
            <v>03008230643</v>
          </cell>
          <cell r="AX1654" t="str">
            <v>-</v>
          </cell>
          <cell r="AY1654" t="e">
            <v>#N/A</v>
          </cell>
          <cell r="AZ1654" t="e">
            <v>#N/A</v>
          </cell>
          <cell r="BA1654">
            <v>3306700</v>
          </cell>
        </row>
        <row r="1655">
          <cell r="B1655">
            <v>3277013261</v>
          </cell>
          <cell r="C1655" t="str">
            <v>MOHAMMAD ASIF</v>
          </cell>
          <cell r="D1655" t="str">
            <v>MOHAMMAD ISHAQ</v>
          </cell>
          <cell r="E1655" t="str">
            <v>HOUSE NO. B/100-1802</v>
          </cell>
          <cell r="F1655" t="str">
            <v>MOOLCHAND GIYANI LANE</v>
          </cell>
          <cell r="G1655" t="str">
            <v>HYDERABAD.</v>
          </cell>
          <cell r="H1655"/>
          <cell r="I1655"/>
          <cell r="J1655"/>
          <cell r="K1655">
            <v>7889</v>
          </cell>
          <cell r="L1655">
            <v>0</v>
          </cell>
          <cell r="M1655">
            <v>7889</v>
          </cell>
          <cell r="N1655">
            <v>7889</v>
          </cell>
          <cell r="O1655">
            <v>0</v>
          </cell>
          <cell r="P1655">
            <v>1578</v>
          </cell>
          <cell r="Q1655">
            <v>6311</v>
          </cell>
          <cell r="R1655" t="str">
            <v>PK10MUCB0256098141001416</v>
          </cell>
          <cell r="S1655" t="str">
            <v>MCB BANK LIMITED</v>
          </cell>
          <cell r="T1655" t="str">
            <v>JAIL ROAD HIRABAD HYDERABAD</v>
          </cell>
          <cell r="U1655" t="str">
            <v>MOHAMMAD ASIF</v>
          </cell>
          <cell r="V1655" t="str">
            <v>4130315482081</v>
          </cell>
          <cell r="W1655"/>
          <cell r="X1655"/>
          <cell r="Y1655">
            <v>3945</v>
          </cell>
          <cell r="Z1655">
            <v>3945</v>
          </cell>
          <cell r="AA1655">
            <v>789</v>
          </cell>
          <cell r="AB1655" t="str">
            <v>Non Filler</v>
          </cell>
          <cell r="AC1655" t="str">
            <v>SHAHIDA</v>
          </cell>
          <cell r="AD1655" t="str">
            <v>4130314907642</v>
          </cell>
          <cell r="AE1655">
            <v>3944</v>
          </cell>
          <cell r="AF1655">
            <v>3944</v>
          </cell>
          <cell r="AG1655">
            <v>789</v>
          </cell>
          <cell r="AH1655" t="str">
            <v>Non Filler</v>
          </cell>
          <cell r="AI1655"/>
          <cell r="AJ1655"/>
          <cell r="AK1655">
            <v>0</v>
          </cell>
          <cell r="AL1655">
            <v>0</v>
          </cell>
          <cell r="AM1655">
            <v>0</v>
          </cell>
          <cell r="AN1655"/>
          <cell r="AO1655"/>
          <cell r="AP1655"/>
          <cell r="AQ1655">
            <v>0</v>
          </cell>
          <cell r="AR1655">
            <v>0</v>
          </cell>
          <cell r="AS1655">
            <v>0</v>
          </cell>
          <cell r="AT1655"/>
          <cell r="AU1655" t="str">
            <v>asif_memon75@rocketmail.com</v>
          </cell>
          <cell r="AV1655"/>
          <cell r="AW1655" t="str">
            <v>03142847711</v>
          </cell>
          <cell r="AX1655" t="str">
            <v>-</v>
          </cell>
          <cell r="AY1655" t="e">
            <v>#N/A</v>
          </cell>
          <cell r="AZ1655" t="e">
            <v>#N/A</v>
          </cell>
          <cell r="BA1655">
            <v>6311</v>
          </cell>
        </row>
        <row r="1656">
          <cell r="B1656">
            <v>3277013349</v>
          </cell>
          <cell r="C1656" t="str">
            <v>NAJMA MAHMOOD/MAHMOOD AHMED</v>
          </cell>
          <cell r="D1656" t="str">
            <v>MAHMOOD AHMED/GHULAM ABUZAR</v>
          </cell>
          <cell r="E1656" t="str">
            <v>93-B, BLOCK-E, UNIT NO.6</v>
          </cell>
          <cell r="F1656" t="str">
            <v>LATIFABAD,</v>
          </cell>
          <cell r="G1656" t="str">
            <v>HYDERABAD</v>
          </cell>
          <cell r="K1656">
            <v>231</v>
          </cell>
          <cell r="L1656">
            <v>0</v>
          </cell>
          <cell r="M1656">
            <v>231</v>
          </cell>
          <cell r="N1656">
            <v>231</v>
          </cell>
          <cell r="O1656">
            <v>0</v>
          </cell>
          <cell r="P1656">
            <v>34</v>
          </cell>
          <cell r="Q1656">
            <v>197</v>
          </cell>
          <cell r="R1656" t="str">
            <v>02900090</v>
          </cell>
          <cell r="S1656" t="str">
            <v>BANK ALFALAH LIMITED</v>
          </cell>
          <cell r="T1656" t="str">
            <v>KARACHI STOCK EXCHANGE BRANCH, KARACHI</v>
          </cell>
          <cell r="U1656" t="str">
            <v>NAJMA MAHMOOD/MAHMOOD AHMED</v>
          </cell>
          <cell r="V1656" t="str">
            <v>4130484370490</v>
          </cell>
          <cell r="Y1656">
            <v>116</v>
          </cell>
          <cell r="Z1656">
            <v>116</v>
          </cell>
          <cell r="AA1656">
            <v>17</v>
          </cell>
          <cell r="AB1656" t="str">
            <v>Filler</v>
          </cell>
          <cell r="AC1656" t="str">
            <v>MAHMOOD AHMED</v>
          </cell>
          <cell r="AD1656" t="str">
            <v>4130436347111</v>
          </cell>
          <cell r="AE1656">
            <v>115</v>
          </cell>
          <cell r="AF1656">
            <v>115</v>
          </cell>
          <cell r="AG1656">
            <v>17</v>
          </cell>
          <cell r="AH1656" t="str">
            <v>Filler</v>
          </cell>
          <cell r="AK1656">
            <v>0</v>
          </cell>
          <cell r="AL1656">
            <v>0</v>
          </cell>
          <cell r="AM1656">
            <v>0</v>
          </cell>
          <cell r="AQ1656">
            <v>0</v>
          </cell>
          <cell r="AR1656">
            <v>0</v>
          </cell>
          <cell r="AS1656">
            <v>0</v>
          </cell>
          <cell r="AU1656" t="str">
            <v>mahmoodahmed64@yahoo.com</v>
          </cell>
          <cell r="AW1656" t="str">
            <v>03003020405</v>
          </cell>
          <cell r="AX1656" t="str">
            <v>Timeout (host bank not responding)</v>
          </cell>
          <cell r="AY1656" t="e">
            <v>#N/A</v>
          </cell>
          <cell r="AZ1656" t="e">
            <v>#N/A</v>
          </cell>
          <cell r="BA1656">
            <v>0</v>
          </cell>
        </row>
        <row r="1657">
          <cell r="B1657">
            <v>3277013501</v>
          </cell>
          <cell r="C1657" t="str">
            <v>PIR IQBAL SHAH</v>
          </cell>
          <cell r="D1657" t="str">
            <v>PIR AHMED ALI SHAH</v>
          </cell>
          <cell r="E1657" t="str">
            <v>H.NO.L-2114,BLOCK-2,SECTOR 14 / A,SCH-33</v>
          </cell>
          <cell r="F1657" t="str">
            <v>METROVILL 3RD ABUL HASAN ISPHANI ROAD</v>
          </cell>
          <cell r="G1657" t="str">
            <v>GULZAR-E-HIJRI,GULS AN-E-IQBALTOWN, KHI.</v>
          </cell>
          <cell r="K1657">
            <v>6</v>
          </cell>
          <cell r="L1657">
            <v>0</v>
          </cell>
          <cell r="M1657">
            <v>6</v>
          </cell>
          <cell r="N1657">
            <v>6</v>
          </cell>
          <cell r="O1657">
            <v>0</v>
          </cell>
          <cell r="P1657">
            <v>1</v>
          </cell>
          <cell r="Q1657">
            <v>5</v>
          </cell>
          <cell r="U1657" t="str">
            <v>PIR IQBAL SHAH</v>
          </cell>
          <cell r="V1657" t="str">
            <v>4240119128421</v>
          </cell>
          <cell r="Y1657">
            <v>3</v>
          </cell>
          <cell r="Z1657">
            <v>3</v>
          </cell>
          <cell r="AA1657">
            <v>1</v>
          </cell>
          <cell r="AB1657" t="str">
            <v>Non Filler</v>
          </cell>
          <cell r="AC1657" t="str">
            <v>LAIQUE AHMED SHAH</v>
          </cell>
          <cell r="AD1657" t="str">
            <v>4240119128017</v>
          </cell>
          <cell r="AE1657">
            <v>1</v>
          </cell>
          <cell r="AF1657">
            <v>1</v>
          </cell>
          <cell r="AG1657">
            <v>0</v>
          </cell>
          <cell r="AH1657" t="str">
            <v>Filler</v>
          </cell>
          <cell r="AI1657" t="str">
            <v>ZUBEDA BANO</v>
          </cell>
          <cell r="AJ1657" t="str">
            <v>4240117522188</v>
          </cell>
          <cell r="AK1657">
            <v>1</v>
          </cell>
          <cell r="AL1657">
            <v>1</v>
          </cell>
          <cell r="AM1657">
            <v>0</v>
          </cell>
          <cell r="AN1657" t="str">
            <v>Non Filler</v>
          </cell>
          <cell r="AO1657" t="str">
            <v>SHAZIA</v>
          </cell>
          <cell r="AP1657" t="str">
            <v>4240117522174</v>
          </cell>
          <cell r="AQ1657">
            <v>1</v>
          </cell>
          <cell r="AR1657">
            <v>1</v>
          </cell>
          <cell r="AS1657">
            <v>0</v>
          </cell>
          <cell r="AT1657" t="str">
            <v>Non Filler</v>
          </cell>
          <cell r="AU1657" t="str">
            <v>iqbalshah103@hotmail.com</v>
          </cell>
          <cell r="AX1657" t="e">
            <v>#N/A</v>
          </cell>
          <cell r="AY1657" t="e">
            <v>#N/A</v>
          </cell>
          <cell r="AZ1657" t="e">
            <v>#N/A</v>
          </cell>
          <cell r="BA1657">
            <v>0</v>
          </cell>
        </row>
        <row r="1658">
          <cell r="B1658">
            <v>3277013693</v>
          </cell>
          <cell r="C1658" t="str">
            <v>MUHAMMAD SARWER MAKHDUMI</v>
          </cell>
          <cell r="D1658" t="str">
            <v>MASRUR AHMED MAKHDUMI</v>
          </cell>
          <cell r="E1658" t="str">
            <v>36/2 KHAYABAN-E-SHAMSHEER,</v>
          </cell>
          <cell r="F1658" t="str">
            <v>PHASE V, D.H.A,</v>
          </cell>
          <cell r="G1658" t="str">
            <v>POSTAL CODE-74550 KARACHI</v>
          </cell>
          <cell r="H1658"/>
          <cell r="I1658"/>
          <cell r="J1658"/>
          <cell r="K1658">
            <v>2709</v>
          </cell>
          <cell r="L1658">
            <v>0</v>
          </cell>
          <cell r="M1658">
            <v>2709</v>
          </cell>
          <cell r="N1658">
            <v>2709</v>
          </cell>
          <cell r="O1658">
            <v>0</v>
          </cell>
          <cell r="P1658">
            <v>406</v>
          </cell>
          <cell r="Q1658">
            <v>2303</v>
          </cell>
          <cell r="R1658" t="str">
            <v>PK15BAHL1020007700090701</v>
          </cell>
          <cell r="S1658" t="str">
            <v>BANK AL HABIB LIMITED</v>
          </cell>
          <cell r="T1658" t="str">
            <v>KORANGI ROAD BRANCH,SPEEDY TOWER, KORANGI ROAD,PH-1,DHA,KARACHI</v>
          </cell>
          <cell r="U1658" t="str">
            <v>MUHAMMAD SARWER MAKHDUMI</v>
          </cell>
          <cell r="V1658" t="str">
            <v>4200048501971</v>
          </cell>
          <cell r="W1658"/>
          <cell r="X1658"/>
          <cell r="Y1658">
            <v>2709</v>
          </cell>
          <cell r="Z1658">
            <v>2709</v>
          </cell>
          <cell r="AA1658">
            <v>406</v>
          </cell>
          <cell r="AB1658" t="str">
            <v>Filler</v>
          </cell>
          <cell r="AC1658"/>
          <cell r="AD1658"/>
          <cell r="AE1658">
            <v>0</v>
          </cell>
          <cell r="AF1658">
            <v>0</v>
          </cell>
          <cell r="AG1658">
            <v>0</v>
          </cell>
          <cell r="AH1658"/>
          <cell r="AI1658"/>
          <cell r="AJ1658"/>
          <cell r="AK1658">
            <v>0</v>
          </cell>
          <cell r="AL1658">
            <v>0</v>
          </cell>
          <cell r="AM1658">
            <v>0</v>
          </cell>
          <cell r="AN1658"/>
          <cell r="AO1658"/>
          <cell r="AP1658"/>
          <cell r="AQ1658">
            <v>0</v>
          </cell>
          <cell r="AR1658">
            <v>0</v>
          </cell>
          <cell r="AS1658">
            <v>0</v>
          </cell>
          <cell r="AT1658"/>
          <cell r="AU1658" t="str">
            <v>msmakhdumi@gmail.com</v>
          </cell>
          <cell r="AV1658"/>
          <cell r="AW1658" t="str">
            <v>03213747339</v>
          </cell>
          <cell r="AX1658" t="str">
            <v>-</v>
          </cell>
          <cell r="AY1658" t="e">
            <v>#N/A</v>
          </cell>
          <cell r="AZ1658" t="e">
            <v>#N/A</v>
          </cell>
          <cell r="BA1658">
            <v>2303</v>
          </cell>
        </row>
        <row r="1659">
          <cell r="B1659">
            <v>3277013701</v>
          </cell>
          <cell r="C1659" t="str">
            <v>SYEDA SHABANA SHAKEEL</v>
          </cell>
          <cell r="D1659" t="str">
            <v>SYED SHAKEEL HYDER ZAIDI (LATE)</v>
          </cell>
          <cell r="E1659" t="str">
            <v>D-11,BLOCK-17</v>
          </cell>
          <cell r="F1659" t="str">
            <v>GULSHAN-E-IQBAL</v>
          </cell>
          <cell r="G1659" t="str">
            <v>KARACHI</v>
          </cell>
          <cell r="H1659"/>
          <cell r="I1659"/>
          <cell r="J1659"/>
          <cell r="K1659">
            <v>7</v>
          </cell>
          <cell r="L1659">
            <v>0</v>
          </cell>
          <cell r="M1659">
            <v>7</v>
          </cell>
          <cell r="N1659">
            <v>7</v>
          </cell>
          <cell r="O1659">
            <v>0</v>
          </cell>
          <cell r="P1659">
            <v>1</v>
          </cell>
          <cell r="Q1659">
            <v>6</v>
          </cell>
          <cell r="R1659"/>
          <cell r="S1659"/>
          <cell r="T1659"/>
          <cell r="U1659" t="str">
            <v>SYEDA SHABANA SHAKEEL</v>
          </cell>
          <cell r="V1659" t="str">
            <v>4220147557766</v>
          </cell>
          <cell r="W1659"/>
          <cell r="X1659"/>
          <cell r="Y1659">
            <v>4</v>
          </cell>
          <cell r="Z1659">
            <v>4</v>
          </cell>
          <cell r="AA1659">
            <v>1</v>
          </cell>
          <cell r="AB1659" t="str">
            <v>Non Filler</v>
          </cell>
          <cell r="AC1659" t="str">
            <v>SYED MOHSIN ZAHEER</v>
          </cell>
          <cell r="AD1659" t="str">
            <v>4220197074923</v>
          </cell>
          <cell r="AE1659">
            <v>1</v>
          </cell>
          <cell r="AF1659">
            <v>1</v>
          </cell>
          <cell r="AG1659">
            <v>0</v>
          </cell>
          <cell r="AH1659" t="str">
            <v>Filler</v>
          </cell>
          <cell r="AI1659" t="str">
            <v>SYEDA NIGHAT</v>
          </cell>
          <cell r="AJ1659" t="str">
            <v>4220170099070</v>
          </cell>
          <cell r="AK1659">
            <v>1</v>
          </cell>
          <cell r="AL1659">
            <v>1</v>
          </cell>
          <cell r="AM1659">
            <v>0</v>
          </cell>
          <cell r="AN1659" t="str">
            <v>Non Filler</v>
          </cell>
          <cell r="AO1659" t="str">
            <v>SYED ALI MEHDI</v>
          </cell>
          <cell r="AP1659" t="str">
            <v>4220193871331</v>
          </cell>
          <cell r="AQ1659">
            <v>1</v>
          </cell>
          <cell r="AR1659">
            <v>1</v>
          </cell>
          <cell r="AS1659">
            <v>0</v>
          </cell>
          <cell r="AT1659" t="str">
            <v>Non Filler</v>
          </cell>
          <cell r="AU1659" t="str">
            <v>mohsin.zaheer@ubl.com.pk</v>
          </cell>
          <cell r="AV1659"/>
          <cell r="AW1659"/>
          <cell r="AX1659" t="e">
            <v>#N/A</v>
          </cell>
          <cell r="AY1659" t="e">
            <v>#N/A</v>
          </cell>
          <cell r="AZ1659" t="e">
            <v>#N/A</v>
          </cell>
          <cell r="BA1659">
            <v>0</v>
          </cell>
        </row>
        <row r="1660">
          <cell r="B1660">
            <v>3277014137</v>
          </cell>
          <cell r="C1660" t="str">
            <v>KAILASH</v>
          </cell>
          <cell r="D1660" t="str">
            <v>BHIRULAL HARANI</v>
          </cell>
          <cell r="E1660" t="str">
            <v>FLAT NO.505, 5TH FLOOR, MEHRAN RESIDENCY</v>
          </cell>
          <cell r="F1660" t="str">
            <v>DR. DAWOOD POTA ROAD, CANTT. STATION</v>
          </cell>
          <cell r="G1660" t="str">
            <v>KARACHI</v>
          </cell>
          <cell r="K1660">
            <v>647</v>
          </cell>
          <cell r="L1660">
            <v>0</v>
          </cell>
          <cell r="M1660">
            <v>647</v>
          </cell>
          <cell r="N1660">
            <v>647</v>
          </cell>
          <cell r="O1660">
            <v>0</v>
          </cell>
          <cell r="P1660">
            <v>121</v>
          </cell>
          <cell r="Q1660">
            <v>526</v>
          </cell>
          <cell r="R1660" t="str">
            <v>PK13MPBL0118017140113503</v>
          </cell>
          <cell r="S1660" t="str">
            <v>HABIB METROPOLITAN BANK LIMITED</v>
          </cell>
          <cell r="T1660" t="str">
            <v>KARACHI STOCK EXCHANGE BRANCH KARACHI</v>
          </cell>
          <cell r="U1660" t="str">
            <v>KAILASH</v>
          </cell>
          <cell r="V1660" t="str">
            <v>4230103914819</v>
          </cell>
          <cell r="W1660" t="str">
            <v>00017460123</v>
          </cell>
          <cell r="Y1660">
            <v>164</v>
          </cell>
          <cell r="Z1660">
            <v>164</v>
          </cell>
          <cell r="AA1660">
            <v>25</v>
          </cell>
          <cell r="AB1660" t="str">
            <v>Filler</v>
          </cell>
          <cell r="AC1660" t="str">
            <v>MOHAN</v>
          </cell>
          <cell r="AD1660" t="str">
            <v>4430324022151</v>
          </cell>
          <cell r="AE1660">
            <v>161</v>
          </cell>
          <cell r="AF1660">
            <v>161</v>
          </cell>
          <cell r="AG1660">
            <v>32</v>
          </cell>
          <cell r="AH1660" t="str">
            <v>Non Filler</v>
          </cell>
          <cell r="AI1660" t="str">
            <v>SUBASH CHANDER</v>
          </cell>
          <cell r="AJ1660" t="str">
            <v>4410337989913</v>
          </cell>
          <cell r="AK1660">
            <v>161</v>
          </cell>
          <cell r="AL1660">
            <v>161</v>
          </cell>
          <cell r="AM1660">
            <v>32</v>
          </cell>
          <cell r="AN1660" t="str">
            <v>Non Filler</v>
          </cell>
          <cell r="AO1660" t="str">
            <v>MUKESH KUMAR</v>
          </cell>
          <cell r="AP1660" t="str">
            <v>4410387240399</v>
          </cell>
          <cell r="AQ1660">
            <v>161</v>
          </cell>
          <cell r="AR1660">
            <v>161</v>
          </cell>
          <cell r="AS1660">
            <v>32</v>
          </cell>
          <cell r="AT1660" t="str">
            <v>Non Filler</v>
          </cell>
          <cell r="AU1660" t="str">
            <v>harani.kailash@hotmail.com</v>
          </cell>
          <cell r="AW1660" t="str">
            <v>03357947864</v>
          </cell>
          <cell r="AX1660" t="str">
            <v>-</v>
          </cell>
          <cell r="AY1660" t="e">
            <v>#N/A</v>
          </cell>
          <cell r="AZ1660" t="e">
            <v>#N/A</v>
          </cell>
          <cell r="BA1660">
            <v>526</v>
          </cell>
        </row>
        <row r="1661">
          <cell r="B1661">
            <v>3277014362</v>
          </cell>
          <cell r="C1661" t="str">
            <v>MUHAMMAD HANIF</v>
          </cell>
          <cell r="D1661" t="str">
            <v>HUSSAIN BUX</v>
          </cell>
          <cell r="E1661" t="str">
            <v>HOUSE NO.N-84</v>
          </cell>
          <cell r="F1661" t="str">
            <v>P.I.B COLONY</v>
          </cell>
          <cell r="G1661" t="str">
            <v>KARACHI</v>
          </cell>
          <cell r="K1661">
            <v>3273</v>
          </cell>
          <cell r="L1661">
            <v>3273</v>
          </cell>
          <cell r="M1661">
            <v>0</v>
          </cell>
          <cell r="N1661">
            <v>3273</v>
          </cell>
          <cell r="O1661">
            <v>818</v>
          </cell>
          <cell r="P1661">
            <v>615</v>
          </cell>
          <cell r="Q1661">
            <v>1840</v>
          </cell>
          <cell r="U1661" t="str">
            <v>MUHAMMAD HANIF</v>
          </cell>
          <cell r="V1661" t="str">
            <v>4220137633641</v>
          </cell>
          <cell r="Y1661">
            <v>819</v>
          </cell>
          <cell r="Z1661">
            <v>819</v>
          </cell>
          <cell r="AA1661">
            <v>164</v>
          </cell>
          <cell r="AB1661" t="str">
            <v>Non Filler</v>
          </cell>
          <cell r="AC1661" t="str">
            <v>AISHA HANIF</v>
          </cell>
          <cell r="AD1661" t="str">
            <v>4220109568642</v>
          </cell>
          <cell r="AE1661">
            <v>818</v>
          </cell>
          <cell r="AF1661">
            <v>818</v>
          </cell>
          <cell r="AG1661">
            <v>164</v>
          </cell>
          <cell r="AH1661" t="str">
            <v>Non Filler</v>
          </cell>
          <cell r="AI1661" t="str">
            <v>JAVID HANIF</v>
          </cell>
          <cell r="AJ1661" t="str">
            <v>4220155275235</v>
          </cell>
          <cell r="AK1661">
            <v>818</v>
          </cell>
          <cell r="AL1661">
            <v>818</v>
          </cell>
          <cell r="AM1661">
            <v>123</v>
          </cell>
          <cell r="AN1661" t="str">
            <v>Filler</v>
          </cell>
          <cell r="AO1661" t="str">
            <v>SHABANA JAVID</v>
          </cell>
          <cell r="AP1661" t="str">
            <v>4220188953394</v>
          </cell>
          <cell r="AQ1661">
            <v>818</v>
          </cell>
          <cell r="AR1661">
            <v>818</v>
          </cell>
          <cell r="AS1661">
            <v>164</v>
          </cell>
          <cell r="AT1661" t="str">
            <v>Non Filler</v>
          </cell>
          <cell r="AU1661" t="str">
            <v>jhanif67@yahoo.com</v>
          </cell>
          <cell r="AW1661" t="str">
            <v>03002192071</v>
          </cell>
          <cell r="AX1661" t="e">
            <v>#N/A</v>
          </cell>
          <cell r="AY1661" t="e">
            <v>#N/A</v>
          </cell>
          <cell r="AZ1661" t="e">
            <v>#N/A</v>
          </cell>
          <cell r="BA1661">
            <v>0</v>
          </cell>
        </row>
        <row r="1662">
          <cell r="B1662">
            <v>3277014374</v>
          </cell>
          <cell r="C1662" t="str">
            <v>AFTAB QUTUBUDDIN</v>
          </cell>
          <cell r="D1662" t="str">
            <v>QUTUBUDDIN MUNSHI</v>
          </cell>
          <cell r="E1662" t="str">
            <v>HOUSE # 54/1, 23RD LANE,</v>
          </cell>
          <cell r="F1662" t="str">
            <v>KHAYABAN-E-BADBAN, PHASE VII,</v>
          </cell>
          <cell r="G1662" t="str">
            <v>DEFENCE HOUSING AUT KARACHI</v>
          </cell>
          <cell r="H1662"/>
          <cell r="I1662"/>
          <cell r="J1662"/>
          <cell r="K1662">
            <v>15712</v>
          </cell>
          <cell r="L1662">
            <v>0</v>
          </cell>
          <cell r="M1662">
            <v>15712</v>
          </cell>
          <cell r="N1662">
            <v>15712</v>
          </cell>
          <cell r="O1662">
            <v>0</v>
          </cell>
          <cell r="P1662">
            <v>2357</v>
          </cell>
          <cell r="Q1662">
            <v>13355</v>
          </cell>
          <cell r="R1662" t="str">
            <v>PK61MUCB0106302010030498</v>
          </cell>
          <cell r="S1662" t="str">
            <v>MCB BANK LIMITED</v>
          </cell>
          <cell r="T1662" t="str">
            <v>PAKISTAN STOCK EXCHANGE, KARACHI</v>
          </cell>
          <cell r="U1662" t="str">
            <v>AFTAB QUTUBUDDIN</v>
          </cell>
          <cell r="V1662" t="str">
            <v>4210180193369</v>
          </cell>
          <cell r="W1662"/>
          <cell r="X1662"/>
          <cell r="Y1662">
            <v>15712</v>
          </cell>
          <cell r="Z1662">
            <v>15712</v>
          </cell>
          <cell r="AA1662">
            <v>2357</v>
          </cell>
          <cell r="AB1662" t="str">
            <v>Filler</v>
          </cell>
          <cell r="AC1662"/>
          <cell r="AD1662"/>
          <cell r="AE1662">
            <v>0</v>
          </cell>
          <cell r="AF1662">
            <v>0</v>
          </cell>
          <cell r="AG1662">
            <v>0</v>
          </cell>
          <cell r="AH1662"/>
          <cell r="AI1662"/>
          <cell r="AJ1662"/>
          <cell r="AK1662">
            <v>0</v>
          </cell>
          <cell r="AL1662">
            <v>0</v>
          </cell>
          <cell r="AM1662">
            <v>0</v>
          </cell>
          <cell r="AN1662"/>
          <cell r="AO1662"/>
          <cell r="AP1662"/>
          <cell r="AQ1662">
            <v>0</v>
          </cell>
          <cell r="AR1662">
            <v>0</v>
          </cell>
          <cell r="AS1662">
            <v>0</v>
          </cell>
          <cell r="AT1662"/>
          <cell r="AU1662" t="str">
            <v>aftab.munshi@gmail.com</v>
          </cell>
          <cell r="AV1662"/>
          <cell r="AW1662" t="str">
            <v>03008244548</v>
          </cell>
          <cell r="AX1662" t="str">
            <v>-</v>
          </cell>
          <cell r="AY1662" t="e">
            <v>#N/A</v>
          </cell>
          <cell r="AZ1662" t="e">
            <v>#N/A</v>
          </cell>
          <cell r="BA1662">
            <v>13355</v>
          </cell>
        </row>
        <row r="1663">
          <cell r="B1663">
            <v>3277014783</v>
          </cell>
          <cell r="C1663" t="str">
            <v>JAHANZAIB KHURSHEED AHMED</v>
          </cell>
          <cell r="D1663" t="str">
            <v>KHURSHEED AHMED</v>
          </cell>
          <cell r="E1663" t="str">
            <v>A-191,BLOCK-D</v>
          </cell>
          <cell r="F1663" t="str">
            <v>NORTH NAZIMABAD</v>
          </cell>
          <cell r="G1663" t="str">
            <v>KARACHI</v>
          </cell>
          <cell r="K1663">
            <v>6</v>
          </cell>
          <cell r="L1663">
            <v>0</v>
          </cell>
          <cell r="M1663">
            <v>6</v>
          </cell>
          <cell r="N1663">
            <v>6</v>
          </cell>
          <cell r="O1663">
            <v>0</v>
          </cell>
          <cell r="P1663">
            <v>1</v>
          </cell>
          <cell r="Q1663">
            <v>5</v>
          </cell>
          <cell r="R1663" t="str">
            <v>117601009971</v>
          </cell>
          <cell r="S1663" t="str">
            <v>UNITED BANK LIMITED</v>
          </cell>
          <cell r="T1663" t="str">
            <v>UBL PTV CENTRE BRANCH. KARACHI</v>
          </cell>
          <cell r="U1663" t="str">
            <v>JAHANZAIB KHURSHEED AHMED</v>
          </cell>
          <cell r="V1663" t="str">
            <v>4210115647615</v>
          </cell>
          <cell r="Y1663">
            <v>6</v>
          </cell>
          <cell r="Z1663">
            <v>6</v>
          </cell>
          <cell r="AA1663">
            <v>1</v>
          </cell>
          <cell r="AB1663" t="str">
            <v>Non Filler</v>
          </cell>
          <cell r="AE1663">
            <v>0</v>
          </cell>
          <cell r="AF1663">
            <v>0</v>
          </cell>
          <cell r="AG1663">
            <v>0</v>
          </cell>
          <cell r="AK1663">
            <v>0</v>
          </cell>
          <cell r="AL1663">
            <v>0</v>
          </cell>
          <cell r="AM1663">
            <v>0</v>
          </cell>
          <cell r="AQ1663">
            <v>0</v>
          </cell>
          <cell r="AR1663">
            <v>0</v>
          </cell>
          <cell r="AS1663">
            <v>0</v>
          </cell>
          <cell r="AU1663" t="str">
            <v>jka_wsc@yahoo.com</v>
          </cell>
          <cell r="AW1663" t="str">
            <v>03212087164</v>
          </cell>
          <cell r="AX1663" t="str">
            <v>Timeout (host bank not responding)</v>
          </cell>
          <cell r="AY1663" t="str">
            <v>-</v>
          </cell>
          <cell r="AZ1663" t="str">
            <v>JAHANZAIB KHURSHEED AHMED</v>
          </cell>
          <cell r="BA1663">
            <v>5</v>
          </cell>
        </row>
        <row r="1664">
          <cell r="B1664">
            <v>3277014902</v>
          </cell>
          <cell r="C1664" t="str">
            <v>SHAHJAHAN</v>
          </cell>
          <cell r="D1664" t="str">
            <v>MUHAMMAD ILYAS</v>
          </cell>
          <cell r="E1664" t="str">
            <v>FLAT#13, WILLINGDON BUILDING</v>
          </cell>
          <cell r="F1664" t="str">
            <v>SHAHRAH-E-IRAQ, SADDAR</v>
          </cell>
          <cell r="G1664" t="str">
            <v>KARACHI</v>
          </cell>
          <cell r="K1664">
            <v>2</v>
          </cell>
          <cell r="L1664">
            <v>0</v>
          </cell>
          <cell r="M1664">
            <v>2</v>
          </cell>
          <cell r="N1664">
            <v>2</v>
          </cell>
          <cell r="O1664">
            <v>0</v>
          </cell>
          <cell r="P1664">
            <v>0</v>
          </cell>
          <cell r="Q1664">
            <v>2</v>
          </cell>
          <cell r="R1664" t="str">
            <v>PK24JSBL9005000000547915</v>
          </cell>
          <cell r="S1664" t="str">
            <v>J S BANK LIMITED.</v>
          </cell>
          <cell r="T1664" t="str">
            <v>KARACHI STOCK EXCHANGE KARACHI</v>
          </cell>
          <cell r="U1664" t="str">
            <v>SHAHJAHAN</v>
          </cell>
          <cell r="V1664" t="str">
            <v>4230108525713</v>
          </cell>
          <cell r="Y1664">
            <v>2</v>
          </cell>
          <cell r="Z1664">
            <v>2</v>
          </cell>
          <cell r="AA1664">
            <v>0</v>
          </cell>
          <cell r="AB1664" t="str">
            <v>Non Filler</v>
          </cell>
          <cell r="AC1664" t="str">
            <v>ZUBAIR ZAIN UL ABEDIAN</v>
          </cell>
          <cell r="AD1664" t="str">
            <v>4230109312563</v>
          </cell>
          <cell r="AE1664">
            <v>0</v>
          </cell>
          <cell r="AF1664">
            <v>0</v>
          </cell>
          <cell r="AG1664">
            <v>0</v>
          </cell>
          <cell r="AH1664" t="str">
            <v>Non Filler</v>
          </cell>
          <cell r="AI1664" t="str">
            <v>DAWOOD</v>
          </cell>
          <cell r="AJ1664" t="str">
            <v>4230187958767</v>
          </cell>
          <cell r="AK1664">
            <v>0</v>
          </cell>
          <cell r="AL1664">
            <v>0</v>
          </cell>
          <cell r="AM1664">
            <v>0</v>
          </cell>
          <cell r="AN1664" t="str">
            <v>Non Filler</v>
          </cell>
          <cell r="AQ1664">
            <v>0</v>
          </cell>
          <cell r="AR1664">
            <v>0</v>
          </cell>
          <cell r="AS1664">
            <v>0</v>
          </cell>
          <cell r="AU1664" t="str">
            <v>zubairzain_13@yahoo.com</v>
          </cell>
          <cell r="AW1664" t="str">
            <v>03341858002</v>
          </cell>
          <cell r="AX1664" t="str">
            <v>-</v>
          </cell>
          <cell r="AY1664" t="e">
            <v>#N/A</v>
          </cell>
          <cell r="AZ1664" t="e">
            <v>#N/A</v>
          </cell>
          <cell r="BA1664">
            <v>2</v>
          </cell>
        </row>
        <row r="1665">
          <cell r="B1665">
            <v>3277015115</v>
          </cell>
          <cell r="C1665" t="str">
            <v>MUHAMMAD SHOAIB MEMON</v>
          </cell>
          <cell r="D1665" t="str">
            <v>ABDUL QUDDUS</v>
          </cell>
          <cell r="E1665" t="str">
            <v>BHAI BHAI TRADERS</v>
          </cell>
          <cell r="F1665" t="str">
            <v>KIRANA MERCHANT, KIRANA BAZAR</v>
          </cell>
          <cell r="G1665" t="str">
            <v>SUKKUR</v>
          </cell>
          <cell r="K1665">
            <v>21</v>
          </cell>
          <cell r="L1665">
            <v>0</v>
          </cell>
          <cell r="M1665">
            <v>21</v>
          </cell>
          <cell r="N1665">
            <v>21</v>
          </cell>
          <cell r="O1665">
            <v>0</v>
          </cell>
          <cell r="P1665">
            <v>4</v>
          </cell>
          <cell r="Q1665">
            <v>17</v>
          </cell>
          <cell r="U1665" t="str">
            <v>MUHAMMAD SHOAIB MEMON</v>
          </cell>
          <cell r="V1665" t="str">
            <v>4550420617591</v>
          </cell>
          <cell r="Y1665">
            <v>6</v>
          </cell>
          <cell r="Z1665">
            <v>6</v>
          </cell>
          <cell r="AA1665">
            <v>1</v>
          </cell>
          <cell r="AB1665" t="str">
            <v>Non Filler</v>
          </cell>
          <cell r="AC1665" t="str">
            <v>ABDUR REHMAN MEMON</v>
          </cell>
          <cell r="AD1665" t="str">
            <v>4550401331599</v>
          </cell>
          <cell r="AE1665">
            <v>5</v>
          </cell>
          <cell r="AF1665">
            <v>5</v>
          </cell>
          <cell r="AG1665">
            <v>1</v>
          </cell>
          <cell r="AH1665" t="str">
            <v>Non Filler</v>
          </cell>
          <cell r="AI1665" t="str">
            <v>MUHAMMAD ASIF MEMON</v>
          </cell>
          <cell r="AJ1665" t="str">
            <v>4550487283103</v>
          </cell>
          <cell r="AK1665">
            <v>5</v>
          </cell>
          <cell r="AL1665">
            <v>5</v>
          </cell>
          <cell r="AM1665">
            <v>1</v>
          </cell>
          <cell r="AN1665" t="str">
            <v>Non Filler</v>
          </cell>
          <cell r="AO1665" t="str">
            <v>MUHAMMAD HANEEF MEMON</v>
          </cell>
          <cell r="AP1665" t="str">
            <v>4550480612991</v>
          </cell>
          <cell r="AQ1665">
            <v>5</v>
          </cell>
          <cell r="AR1665">
            <v>5</v>
          </cell>
          <cell r="AS1665">
            <v>1</v>
          </cell>
          <cell r="AT1665" t="str">
            <v>Non Filler</v>
          </cell>
          <cell r="AW1665" t="str">
            <v>03003119083</v>
          </cell>
          <cell r="AX1665" t="e">
            <v>#N/A</v>
          </cell>
          <cell r="AY1665" t="e">
            <v>#N/A</v>
          </cell>
          <cell r="AZ1665" t="e">
            <v>#N/A</v>
          </cell>
          <cell r="BA1665">
            <v>0</v>
          </cell>
        </row>
        <row r="1666">
          <cell r="B1666">
            <v>3277015347</v>
          </cell>
          <cell r="C1666" t="str">
            <v>AADIL RASHEED/MUZAMIL</v>
          </cell>
          <cell r="D1666" t="str">
            <v>SHAUKAT ALI/GHULAM ALI</v>
          </cell>
          <cell r="E1666" t="str">
            <v>RC-5/9, MOOSA BLDG, LALA DHANA STREET</v>
          </cell>
          <cell r="F1666" t="str">
            <v>RANCHORE LINE, GAZDAR ABAD</v>
          </cell>
          <cell r="G1666" t="str">
            <v>KARACHI</v>
          </cell>
          <cell r="H1666"/>
          <cell r="I1666"/>
          <cell r="J1666"/>
          <cell r="K1666">
            <v>518</v>
          </cell>
          <cell r="L1666">
            <v>0</v>
          </cell>
          <cell r="M1666">
            <v>518</v>
          </cell>
          <cell r="N1666">
            <v>518</v>
          </cell>
          <cell r="O1666">
            <v>0</v>
          </cell>
          <cell r="P1666">
            <v>104</v>
          </cell>
          <cell r="Q1666">
            <v>414</v>
          </cell>
          <cell r="R1666"/>
          <cell r="S1666"/>
          <cell r="T1666"/>
          <cell r="U1666" t="str">
            <v>AADIL RASHEED/MUZAMIL</v>
          </cell>
          <cell r="V1666" t="str">
            <v>4230104333639</v>
          </cell>
          <cell r="W1666"/>
          <cell r="X1666"/>
          <cell r="Y1666">
            <v>131</v>
          </cell>
          <cell r="Z1666">
            <v>131</v>
          </cell>
          <cell r="AA1666">
            <v>26</v>
          </cell>
          <cell r="AB1666" t="str">
            <v>Non Filler</v>
          </cell>
          <cell r="AC1666" t="str">
            <v>MUZAMIL</v>
          </cell>
          <cell r="AD1666" t="str">
            <v>4230147735527</v>
          </cell>
          <cell r="AE1666">
            <v>129</v>
          </cell>
          <cell r="AF1666">
            <v>129</v>
          </cell>
          <cell r="AG1666">
            <v>26</v>
          </cell>
          <cell r="AH1666" t="str">
            <v>Non Filler</v>
          </cell>
          <cell r="AI1666" t="str">
            <v>MUDABIR SILAWAT</v>
          </cell>
          <cell r="AJ1666" t="str">
            <v>4230170193115</v>
          </cell>
          <cell r="AK1666">
            <v>129</v>
          </cell>
          <cell r="AL1666">
            <v>129</v>
          </cell>
          <cell r="AM1666">
            <v>26</v>
          </cell>
          <cell r="AN1666" t="str">
            <v>Non Filler</v>
          </cell>
          <cell r="AO1666" t="str">
            <v>GHULAM ALI</v>
          </cell>
          <cell r="AP1666" t="str">
            <v>4230135531081</v>
          </cell>
          <cell r="AQ1666">
            <v>129</v>
          </cell>
          <cell r="AR1666">
            <v>129</v>
          </cell>
          <cell r="AS1666">
            <v>26</v>
          </cell>
          <cell r="AT1666" t="str">
            <v>Non Filler</v>
          </cell>
          <cell r="AU1666" t="str">
            <v>archohan2010@yahoo.com</v>
          </cell>
          <cell r="AV1666"/>
          <cell r="AW1666"/>
          <cell r="AX1666" t="e">
            <v>#N/A</v>
          </cell>
          <cell r="AY1666" t="e">
            <v>#N/A</v>
          </cell>
          <cell r="AZ1666" t="e">
            <v>#N/A</v>
          </cell>
          <cell r="BA1666">
            <v>0</v>
          </cell>
        </row>
        <row r="1667">
          <cell r="B1667">
            <v>3277016458</v>
          </cell>
          <cell r="C1667" t="str">
            <v>GHULAM NABI SHEIKH</v>
          </cell>
          <cell r="D1667" t="str">
            <v>SHAIKH GHULAM MUSTAFA</v>
          </cell>
          <cell r="E1667" t="str">
            <v>54/B,AL-FALAH HOUSING PROJECT</v>
          </cell>
          <cell r="F1667" t="str">
            <v>MALIR HALT</v>
          </cell>
          <cell r="G1667" t="str">
            <v>KARACHI</v>
          </cell>
          <cell r="H1667"/>
          <cell r="I1667"/>
          <cell r="J1667"/>
          <cell r="K1667">
            <v>1312</v>
          </cell>
          <cell r="L1667">
            <v>0</v>
          </cell>
          <cell r="M1667">
            <v>1312</v>
          </cell>
          <cell r="N1667">
            <v>1312</v>
          </cell>
          <cell r="O1667">
            <v>0</v>
          </cell>
          <cell r="P1667">
            <v>262</v>
          </cell>
          <cell r="Q1667">
            <v>1050</v>
          </cell>
          <cell r="R1667"/>
          <cell r="S1667"/>
          <cell r="T1667"/>
          <cell r="U1667" t="str">
            <v>GHULAM NABI SHEIKH</v>
          </cell>
          <cell r="V1667" t="str">
            <v>4220106703965</v>
          </cell>
          <cell r="W1667" t="str">
            <v>27171374867</v>
          </cell>
          <cell r="X1667"/>
          <cell r="Y1667">
            <v>1312</v>
          </cell>
          <cell r="Z1667">
            <v>1312</v>
          </cell>
          <cell r="AA1667">
            <v>262</v>
          </cell>
          <cell r="AB1667" t="str">
            <v>Non Filler</v>
          </cell>
          <cell r="AC1667"/>
          <cell r="AD1667"/>
          <cell r="AE1667">
            <v>0</v>
          </cell>
          <cell r="AF1667">
            <v>0</v>
          </cell>
          <cell r="AG1667">
            <v>0</v>
          </cell>
          <cell r="AH1667"/>
          <cell r="AI1667"/>
          <cell r="AJ1667"/>
          <cell r="AK1667">
            <v>0</v>
          </cell>
          <cell r="AL1667">
            <v>0</v>
          </cell>
          <cell r="AM1667">
            <v>0</v>
          </cell>
          <cell r="AN1667"/>
          <cell r="AO1667"/>
          <cell r="AP1667"/>
          <cell r="AQ1667">
            <v>0</v>
          </cell>
          <cell r="AR1667">
            <v>0</v>
          </cell>
          <cell r="AS1667">
            <v>0</v>
          </cell>
          <cell r="AT1667"/>
          <cell r="AU1667" t="str">
            <v>gnabisheikh@hotmail.com</v>
          </cell>
          <cell r="AV1667"/>
          <cell r="AW1667"/>
          <cell r="AX1667" t="e">
            <v>#N/A</v>
          </cell>
          <cell r="AY1667" t="str">
            <v>-</v>
          </cell>
          <cell r="AZ1667" t="str">
            <v>GHULAM NABI SHEIKH</v>
          </cell>
          <cell r="BA1667">
            <v>1050</v>
          </cell>
        </row>
        <row r="1668">
          <cell r="B1668">
            <v>3277017094</v>
          </cell>
          <cell r="C1668" t="str">
            <v>MUHAMMED JAWED</v>
          </cell>
          <cell r="D1668" t="str">
            <v>MUHAMMED HUSSAIN</v>
          </cell>
          <cell r="E1668" t="str">
            <v>FLAT NO.204, 2ND FLOOR, BAKSHI HOMES</v>
          </cell>
          <cell r="F1668" t="str">
            <v>PLOT NO.2/8, G-R-7, PUNJAB TOWN</v>
          </cell>
          <cell r="G1668" t="str">
            <v>GARDEN EAST, KARACHI</v>
          </cell>
          <cell r="K1668">
            <v>402</v>
          </cell>
          <cell r="L1668">
            <v>0</v>
          </cell>
          <cell r="M1668">
            <v>402</v>
          </cell>
          <cell r="N1668">
            <v>402</v>
          </cell>
          <cell r="O1668">
            <v>0</v>
          </cell>
          <cell r="P1668">
            <v>70</v>
          </cell>
          <cell r="Q1668">
            <v>332</v>
          </cell>
          <cell r="R1668" t="str">
            <v>PK65SUMB0201027140176752</v>
          </cell>
          <cell r="S1668" t="str">
            <v>SUMMIT BANK LIMITED</v>
          </cell>
          <cell r="T1668" t="str">
            <v>UNI TOWER, I.I.CHUNDRIGAR ROAD, KARACHI</v>
          </cell>
          <cell r="U1668" t="str">
            <v>MUHAMMED JAWED</v>
          </cell>
          <cell r="V1668" t="str">
            <v>4230110155703</v>
          </cell>
          <cell r="Y1668">
            <v>102</v>
          </cell>
          <cell r="Z1668">
            <v>102</v>
          </cell>
          <cell r="AA1668">
            <v>15</v>
          </cell>
          <cell r="AB1668" t="str">
            <v>Filler</v>
          </cell>
          <cell r="AC1668" t="str">
            <v>MUHAMMED SIDDIQUE</v>
          </cell>
          <cell r="AD1668" t="str">
            <v>4200004766259</v>
          </cell>
          <cell r="AE1668">
            <v>100</v>
          </cell>
          <cell r="AF1668">
            <v>100</v>
          </cell>
          <cell r="AG1668">
            <v>15</v>
          </cell>
          <cell r="AH1668" t="str">
            <v>Filler</v>
          </cell>
          <cell r="AI1668" t="str">
            <v>SAIMA</v>
          </cell>
          <cell r="AJ1668" t="str">
            <v>4200004964214</v>
          </cell>
          <cell r="AK1668">
            <v>100</v>
          </cell>
          <cell r="AL1668">
            <v>100</v>
          </cell>
          <cell r="AM1668">
            <v>20</v>
          </cell>
          <cell r="AN1668" t="str">
            <v>Non Filler</v>
          </cell>
          <cell r="AO1668" t="str">
            <v>ROZINA</v>
          </cell>
          <cell r="AP1668" t="str">
            <v>4230109171310</v>
          </cell>
          <cell r="AQ1668">
            <v>100</v>
          </cell>
          <cell r="AR1668">
            <v>100</v>
          </cell>
          <cell r="AS1668">
            <v>20</v>
          </cell>
          <cell r="AT1668" t="str">
            <v>Non Filler</v>
          </cell>
          <cell r="AU1668" t="str">
            <v>muhammad_jawed@rocketmail.com</v>
          </cell>
          <cell r="AW1668" t="str">
            <v>03172139310</v>
          </cell>
          <cell r="AX1668" t="str">
            <v>-</v>
          </cell>
          <cell r="AY1668" t="e">
            <v>#N/A</v>
          </cell>
          <cell r="AZ1668" t="e">
            <v>#N/A</v>
          </cell>
          <cell r="BA1668">
            <v>332</v>
          </cell>
        </row>
        <row r="1669">
          <cell r="B1669">
            <v>3277017270</v>
          </cell>
          <cell r="C1669" t="str">
            <v>MUZAMIL</v>
          </cell>
          <cell r="D1669" t="str">
            <v>GHULAM ALI</v>
          </cell>
          <cell r="E1669" t="str">
            <v>R.C. 5/8, MOOSA DHANA BLDG.</v>
          </cell>
          <cell r="F1669" t="str">
            <v>LALA DHANA STREET GAZDARABAD</v>
          </cell>
          <cell r="G1669" t="str">
            <v>KARACHI</v>
          </cell>
          <cell r="K1669">
            <v>600</v>
          </cell>
          <cell r="L1669">
            <v>0</v>
          </cell>
          <cell r="M1669">
            <v>600</v>
          </cell>
          <cell r="N1669">
            <v>600</v>
          </cell>
          <cell r="O1669">
            <v>0</v>
          </cell>
          <cell r="P1669">
            <v>120</v>
          </cell>
          <cell r="Q1669">
            <v>480</v>
          </cell>
          <cell r="R1669" t="str">
            <v>PK16BAHL1046009500282701</v>
          </cell>
          <cell r="S1669" t="str">
            <v>BANK AL HABIB LIMITED</v>
          </cell>
          <cell r="T1669" t="str">
            <v>BOHRA PIR BRANCH CHAND BIBI ROAD KARACHI</v>
          </cell>
          <cell r="U1669" t="str">
            <v>MUZAMIL</v>
          </cell>
          <cell r="V1669" t="str">
            <v>4230147735527</v>
          </cell>
          <cell r="Y1669">
            <v>600</v>
          </cell>
          <cell r="Z1669">
            <v>600</v>
          </cell>
          <cell r="AA1669">
            <v>120</v>
          </cell>
          <cell r="AB1669" t="str">
            <v>Non Filler</v>
          </cell>
          <cell r="AE1669">
            <v>0</v>
          </cell>
          <cell r="AF1669">
            <v>0</v>
          </cell>
          <cell r="AG1669">
            <v>0</v>
          </cell>
          <cell r="AK1669">
            <v>0</v>
          </cell>
          <cell r="AL1669">
            <v>0</v>
          </cell>
          <cell r="AM1669">
            <v>0</v>
          </cell>
          <cell r="AQ1669">
            <v>0</v>
          </cell>
          <cell r="AR1669">
            <v>0</v>
          </cell>
          <cell r="AS1669">
            <v>0</v>
          </cell>
          <cell r="AU1669" t="str">
            <v>muzsilawat@gmail.com</v>
          </cell>
          <cell r="AW1669" t="str">
            <v>03332340628</v>
          </cell>
          <cell r="AX1669" t="str">
            <v>-</v>
          </cell>
          <cell r="AY1669" t="e">
            <v>#N/A</v>
          </cell>
          <cell r="AZ1669" t="e">
            <v>#N/A</v>
          </cell>
          <cell r="BA1669">
            <v>480</v>
          </cell>
        </row>
        <row r="1670">
          <cell r="B1670">
            <v>3277017784</v>
          </cell>
          <cell r="C1670" t="str">
            <v>SALMAN AHMED</v>
          </cell>
          <cell r="D1670" t="str">
            <v>KHALIL AHMED</v>
          </cell>
          <cell r="E1670" t="str">
            <v>R-101, GULSHAN BANGALOWS</v>
          </cell>
          <cell r="F1670" t="str">
            <v>BLOCK-19, GULISTAN-E-JAUHAR</v>
          </cell>
          <cell r="G1670" t="str">
            <v>KARACHI</v>
          </cell>
          <cell r="H1670"/>
          <cell r="I1670"/>
          <cell r="J1670"/>
          <cell r="K1670">
            <v>29</v>
          </cell>
          <cell r="L1670">
            <v>0</v>
          </cell>
          <cell r="M1670">
            <v>29</v>
          </cell>
          <cell r="N1670">
            <v>29</v>
          </cell>
          <cell r="O1670">
            <v>0</v>
          </cell>
          <cell r="P1670">
            <v>6</v>
          </cell>
          <cell r="Q1670">
            <v>23</v>
          </cell>
          <cell r="R1670"/>
          <cell r="S1670"/>
          <cell r="T1670"/>
          <cell r="U1670" t="str">
            <v>SALMAN AHMED</v>
          </cell>
          <cell r="V1670" t="str">
            <v>4220133792463</v>
          </cell>
          <cell r="W1670"/>
          <cell r="X1670"/>
          <cell r="Y1670">
            <v>29</v>
          </cell>
          <cell r="Z1670">
            <v>29</v>
          </cell>
          <cell r="AA1670">
            <v>6</v>
          </cell>
          <cell r="AB1670" t="str">
            <v>Non Filler</v>
          </cell>
          <cell r="AC1670"/>
          <cell r="AD1670"/>
          <cell r="AE1670">
            <v>0</v>
          </cell>
          <cell r="AF1670">
            <v>0</v>
          </cell>
          <cell r="AG1670">
            <v>0</v>
          </cell>
          <cell r="AH1670"/>
          <cell r="AI1670"/>
          <cell r="AJ1670"/>
          <cell r="AK1670">
            <v>0</v>
          </cell>
          <cell r="AL1670">
            <v>0</v>
          </cell>
          <cell r="AM1670">
            <v>0</v>
          </cell>
          <cell r="AN1670"/>
          <cell r="AO1670"/>
          <cell r="AP1670"/>
          <cell r="AQ1670">
            <v>0</v>
          </cell>
          <cell r="AR1670">
            <v>0</v>
          </cell>
          <cell r="AS1670">
            <v>0</v>
          </cell>
          <cell r="AT1670"/>
          <cell r="AU1670" t="str">
            <v>slmnhmd@yahoo.com</v>
          </cell>
          <cell r="AV1670"/>
          <cell r="AW1670" t="str">
            <v>03212417430</v>
          </cell>
          <cell r="AX1670" t="e">
            <v>#N/A</v>
          </cell>
          <cell r="AY1670" t="e">
            <v>#N/A</v>
          </cell>
          <cell r="AZ1670" t="e">
            <v>#N/A</v>
          </cell>
          <cell r="BA1670">
            <v>0</v>
          </cell>
        </row>
        <row r="1671">
          <cell r="B1671">
            <v>3277018489</v>
          </cell>
          <cell r="C1671" t="str">
            <v>SHAHID JAMIL</v>
          </cell>
          <cell r="D1671" t="str">
            <v>KHALID JAMIL (LATE)</v>
          </cell>
          <cell r="E1671" t="str">
            <v>40 KHAYABAN-E-JANBAZ,</v>
          </cell>
          <cell r="F1671" t="str">
            <v>PHASE-5,</v>
          </cell>
          <cell r="G1671" t="str">
            <v>D.H.A, KARACHI</v>
          </cell>
          <cell r="H1671"/>
          <cell r="I1671"/>
          <cell r="J1671"/>
          <cell r="K1671">
            <v>908874</v>
          </cell>
          <cell r="L1671">
            <v>0</v>
          </cell>
          <cell r="M1671">
            <v>908874</v>
          </cell>
          <cell r="N1671">
            <v>908874</v>
          </cell>
          <cell r="O1671">
            <v>0</v>
          </cell>
          <cell r="P1671">
            <v>136331</v>
          </cell>
          <cell r="Q1671">
            <v>772543</v>
          </cell>
          <cell r="R1671" t="str">
            <v>PK77ASCM0000150100002316</v>
          </cell>
          <cell r="S1671" t="str">
            <v>ASKARI BANK LIMITED</v>
          </cell>
          <cell r="T1671" t="str">
            <v>PLOT NO.BC-1, BLOCK-9, CLIFTON BRANCH KARACHI</v>
          </cell>
          <cell r="U1671" t="str">
            <v>SHAHID JAMIL</v>
          </cell>
          <cell r="V1671" t="str">
            <v>9140001577777</v>
          </cell>
          <cell r="W1671" t="str">
            <v>00000904552</v>
          </cell>
          <cell r="X1671" t="str">
            <v>KC752725</v>
          </cell>
          <cell r="Y1671">
            <v>908874</v>
          </cell>
          <cell r="Z1671">
            <v>908874</v>
          </cell>
          <cell r="AA1671">
            <v>136331</v>
          </cell>
          <cell r="AB1671" t="str">
            <v>Filler</v>
          </cell>
          <cell r="AC1671"/>
          <cell r="AD1671"/>
          <cell r="AE1671">
            <v>0</v>
          </cell>
          <cell r="AF1671">
            <v>0</v>
          </cell>
          <cell r="AG1671">
            <v>0</v>
          </cell>
          <cell r="AH1671"/>
          <cell r="AI1671"/>
          <cell r="AJ1671"/>
          <cell r="AK1671">
            <v>0</v>
          </cell>
          <cell r="AL1671">
            <v>0</v>
          </cell>
          <cell r="AM1671">
            <v>0</v>
          </cell>
          <cell r="AN1671"/>
          <cell r="AO1671"/>
          <cell r="AP1671"/>
          <cell r="AQ1671">
            <v>0</v>
          </cell>
          <cell r="AR1671">
            <v>0</v>
          </cell>
          <cell r="AS1671">
            <v>0</v>
          </cell>
          <cell r="AT1671"/>
          <cell r="AU1671" t="str">
            <v>shahidkjamil@hotmail.com</v>
          </cell>
          <cell r="AV1671"/>
          <cell r="AW1671" t="str">
            <v>03061163303</v>
          </cell>
          <cell r="AX1671" t="str">
            <v>-</v>
          </cell>
          <cell r="AY1671" t="e">
            <v>#N/A</v>
          </cell>
          <cell r="AZ1671" t="e">
            <v>#N/A</v>
          </cell>
          <cell r="BA1671">
            <v>772543</v>
          </cell>
        </row>
        <row r="1672">
          <cell r="B1672">
            <v>3277018687</v>
          </cell>
          <cell r="C1672" t="str">
            <v>MUHAMMAD HANIF MEMON</v>
          </cell>
          <cell r="D1672" t="str">
            <v>ABDUL SATTAR</v>
          </cell>
          <cell r="E1672" t="str">
            <v>REAR PORTION,FIRST FLOOR,D-24,</v>
          </cell>
          <cell r="F1672" t="str">
            <v>BLOCK-8,KEHKASHAN CLIFTON</v>
          </cell>
          <cell r="G1672" t="str">
            <v>KARACHI</v>
          </cell>
          <cell r="K1672">
            <v>1295</v>
          </cell>
          <cell r="L1672">
            <v>0</v>
          </cell>
          <cell r="M1672">
            <v>1295</v>
          </cell>
          <cell r="N1672">
            <v>1295</v>
          </cell>
          <cell r="O1672">
            <v>0</v>
          </cell>
          <cell r="P1672">
            <v>194</v>
          </cell>
          <cell r="Q1672">
            <v>1101</v>
          </cell>
          <cell r="R1672" t="str">
            <v>CD 0107-020-75</v>
          </cell>
          <cell r="S1672" t="str">
            <v>MEEZAN BANK,MAIN CLIFTON BRANCH</v>
          </cell>
          <cell r="T1672" t="str">
            <v>GR FLOOR.AL-KARAM CENTER,BCI,BLOCK-7, KARACHI</v>
          </cell>
          <cell r="U1672" t="str">
            <v>MUHAMMAD HANIF MEMON</v>
          </cell>
          <cell r="V1672" t="str">
            <v>4230183949453</v>
          </cell>
          <cell r="Y1672">
            <v>1295</v>
          </cell>
          <cell r="Z1672">
            <v>1295</v>
          </cell>
          <cell r="AA1672">
            <v>194</v>
          </cell>
          <cell r="AB1672" t="str">
            <v>Filler</v>
          </cell>
          <cell r="AE1672">
            <v>0</v>
          </cell>
          <cell r="AF1672">
            <v>0</v>
          </cell>
          <cell r="AG1672">
            <v>0</v>
          </cell>
          <cell r="AK1672">
            <v>0</v>
          </cell>
          <cell r="AL1672">
            <v>0</v>
          </cell>
          <cell r="AM1672">
            <v>0</v>
          </cell>
          <cell r="AQ1672">
            <v>0</v>
          </cell>
          <cell r="AR1672">
            <v>0</v>
          </cell>
          <cell r="AS1672">
            <v>0</v>
          </cell>
          <cell r="AU1672" t="str">
            <v>shalabee@email.com</v>
          </cell>
          <cell r="AX1672" t="str">
            <v>Proper account # required</v>
          </cell>
          <cell r="AY1672" t="e">
            <v>#N/A</v>
          </cell>
          <cell r="AZ1672" t="e">
            <v>#N/A</v>
          </cell>
          <cell r="BA1672">
            <v>0</v>
          </cell>
        </row>
        <row r="1673">
          <cell r="B1673">
            <v>3277019090</v>
          </cell>
          <cell r="C1673" t="str">
            <v>SYED AZHER ABBAS</v>
          </cell>
          <cell r="D1673" t="str">
            <v>SYED MOHAMMAD AQUEEL</v>
          </cell>
          <cell r="E1673" t="str">
            <v>937/9 DASTAGIR</v>
          </cell>
          <cell r="F1673" t="str">
            <v>F.B.AREA</v>
          </cell>
          <cell r="G1673" t="str">
            <v>KARACHI</v>
          </cell>
          <cell r="H1673"/>
          <cell r="I1673"/>
          <cell r="J1673"/>
          <cell r="K1673">
            <v>5443</v>
          </cell>
          <cell r="L1673">
            <v>0</v>
          </cell>
          <cell r="M1673">
            <v>5443</v>
          </cell>
          <cell r="N1673">
            <v>5443</v>
          </cell>
          <cell r="O1673">
            <v>0</v>
          </cell>
          <cell r="P1673">
            <v>1021</v>
          </cell>
          <cell r="Q1673">
            <v>4422</v>
          </cell>
          <cell r="R1673"/>
          <cell r="S1673"/>
          <cell r="T1673"/>
          <cell r="U1673" t="str">
            <v>SYED AZHER ABBAS</v>
          </cell>
          <cell r="V1673" t="str">
            <v>6110159507957</v>
          </cell>
          <cell r="W1673" t="str">
            <v>00011036535</v>
          </cell>
          <cell r="X1673"/>
          <cell r="Y1673">
            <v>1363</v>
          </cell>
          <cell r="Z1673">
            <v>1363</v>
          </cell>
          <cell r="AA1673">
            <v>273</v>
          </cell>
          <cell r="AB1673" t="str">
            <v>Non Filler</v>
          </cell>
          <cell r="AC1673" t="str">
            <v>SYEDA ROOHI ABIDI</v>
          </cell>
          <cell r="AD1673" t="str">
            <v>6110138390314</v>
          </cell>
          <cell r="AE1673">
            <v>1360</v>
          </cell>
          <cell r="AF1673">
            <v>1360</v>
          </cell>
          <cell r="AG1673">
            <v>272</v>
          </cell>
          <cell r="AH1673" t="str">
            <v>Non Filler</v>
          </cell>
          <cell r="AI1673" t="str">
            <v>SYED KAZIM RAZA</v>
          </cell>
          <cell r="AJ1673" t="str">
            <v>4210120659767</v>
          </cell>
          <cell r="AK1673">
            <v>1360</v>
          </cell>
          <cell r="AL1673">
            <v>1360</v>
          </cell>
          <cell r="AM1673">
            <v>272</v>
          </cell>
          <cell r="AN1673" t="str">
            <v>Non Filler</v>
          </cell>
          <cell r="AO1673" t="str">
            <v>SYED MOHAMMED HASSAN</v>
          </cell>
          <cell r="AP1673" t="str">
            <v>4210177134227</v>
          </cell>
          <cell r="AQ1673">
            <v>1360</v>
          </cell>
          <cell r="AR1673">
            <v>1360</v>
          </cell>
          <cell r="AS1673">
            <v>204</v>
          </cell>
          <cell r="AT1673" t="str">
            <v>Filler</v>
          </cell>
          <cell r="AU1673" t="str">
            <v>sazhr_2005@yahoo.com</v>
          </cell>
          <cell r="AV1673"/>
          <cell r="AW1673"/>
          <cell r="AX1673" t="e">
            <v>#N/A</v>
          </cell>
          <cell r="AY1673" t="e">
            <v>#N/A</v>
          </cell>
          <cell r="AZ1673" t="e">
            <v>#N/A</v>
          </cell>
          <cell r="BA1673">
            <v>0</v>
          </cell>
        </row>
        <row r="1674">
          <cell r="B1674">
            <v>3277020083</v>
          </cell>
          <cell r="C1674" t="str">
            <v>ABDUL WAHID</v>
          </cell>
          <cell r="D1674" t="str">
            <v>HABIB</v>
          </cell>
          <cell r="E1674" t="str">
            <v>M-65, REX CENTRE,</v>
          </cell>
          <cell r="F1674" t="str">
            <v>FATIMA JINNAH ROAD</v>
          </cell>
          <cell r="G1674" t="str">
            <v>SADDAR,KARACHI</v>
          </cell>
          <cell r="K1674">
            <v>1</v>
          </cell>
          <cell r="L1674">
            <v>0</v>
          </cell>
          <cell r="M1674">
            <v>1</v>
          </cell>
          <cell r="N1674">
            <v>1</v>
          </cell>
          <cell r="O1674">
            <v>0</v>
          </cell>
          <cell r="P1674">
            <v>0</v>
          </cell>
          <cell r="Q1674">
            <v>1</v>
          </cell>
          <cell r="U1674" t="str">
            <v>ABDUL WAHID</v>
          </cell>
          <cell r="V1674" t="str">
            <v>4200004562923</v>
          </cell>
          <cell r="Y1674">
            <v>1</v>
          </cell>
          <cell r="Z1674">
            <v>1</v>
          </cell>
          <cell r="AA1674">
            <v>0</v>
          </cell>
          <cell r="AB1674" t="str">
            <v>Non Filler</v>
          </cell>
          <cell r="AC1674" t="str">
            <v>IMRANA</v>
          </cell>
          <cell r="AD1674" t="str">
            <v>4200004599740</v>
          </cell>
          <cell r="AE1674">
            <v>0</v>
          </cell>
          <cell r="AF1674">
            <v>0</v>
          </cell>
          <cell r="AG1674">
            <v>0</v>
          </cell>
          <cell r="AH1674" t="str">
            <v>Non Filler</v>
          </cell>
          <cell r="AI1674" t="str">
            <v>RUBINA SULEMAN</v>
          </cell>
          <cell r="AJ1674" t="str">
            <v>4220194525910</v>
          </cell>
          <cell r="AK1674">
            <v>0</v>
          </cell>
          <cell r="AL1674">
            <v>0</v>
          </cell>
          <cell r="AM1674">
            <v>0</v>
          </cell>
          <cell r="AN1674" t="str">
            <v>Non Filler</v>
          </cell>
          <cell r="AO1674" t="str">
            <v>JAWED</v>
          </cell>
          <cell r="AP1674" t="str">
            <v>4220128544791</v>
          </cell>
          <cell r="AQ1674">
            <v>0</v>
          </cell>
          <cell r="AR1674">
            <v>0</v>
          </cell>
          <cell r="AS1674">
            <v>0</v>
          </cell>
          <cell r="AT1674" t="str">
            <v>Non Filler</v>
          </cell>
          <cell r="AX1674" t="e">
            <v>#N/A</v>
          </cell>
          <cell r="AY1674" t="e">
            <v>#N/A</v>
          </cell>
          <cell r="AZ1674" t="e">
            <v>#N/A</v>
          </cell>
          <cell r="BA1674">
            <v>0</v>
          </cell>
        </row>
        <row r="1675">
          <cell r="B1675">
            <v>3277020260</v>
          </cell>
          <cell r="C1675" t="str">
            <v>SANA LODHI</v>
          </cell>
          <cell r="D1675" t="str">
            <v>MUHAMMAD YOUNUS KHAN</v>
          </cell>
          <cell r="E1675" t="str">
            <v>H.NO.B/8-1874</v>
          </cell>
          <cell r="F1675" t="str">
            <v>AKHTARI LANE,TILAK ROAD</v>
          </cell>
          <cell r="G1675" t="str">
            <v>HYDERABAD</v>
          </cell>
          <cell r="H1675"/>
          <cell r="I1675"/>
          <cell r="J1675"/>
          <cell r="K1675">
            <v>647</v>
          </cell>
          <cell r="L1675">
            <v>647</v>
          </cell>
          <cell r="M1675">
            <v>0</v>
          </cell>
          <cell r="N1675">
            <v>647</v>
          </cell>
          <cell r="O1675">
            <v>162</v>
          </cell>
          <cell r="P1675">
            <v>129</v>
          </cell>
          <cell r="Q1675">
            <v>356</v>
          </cell>
          <cell r="R1675"/>
          <cell r="S1675"/>
          <cell r="T1675"/>
          <cell r="U1675" t="str">
            <v>SANA LODHI</v>
          </cell>
          <cell r="V1675" t="str">
            <v>4130314747964</v>
          </cell>
          <cell r="W1675"/>
          <cell r="X1675"/>
          <cell r="Y1675">
            <v>164</v>
          </cell>
          <cell r="Z1675">
            <v>164</v>
          </cell>
          <cell r="AA1675">
            <v>33</v>
          </cell>
          <cell r="AB1675" t="str">
            <v>Non Filler</v>
          </cell>
          <cell r="AC1675" t="str">
            <v>SHAHEEDA PERVEEN</v>
          </cell>
          <cell r="AD1675" t="str">
            <v>4130314382065</v>
          </cell>
          <cell r="AE1675">
            <v>161</v>
          </cell>
          <cell r="AF1675">
            <v>161</v>
          </cell>
          <cell r="AG1675">
            <v>32</v>
          </cell>
          <cell r="AH1675" t="str">
            <v>Non Filler</v>
          </cell>
          <cell r="AI1675" t="str">
            <v>IRUM PERVEEN</v>
          </cell>
          <cell r="AJ1675" t="str">
            <v>4130314382014</v>
          </cell>
          <cell r="AK1675">
            <v>161</v>
          </cell>
          <cell r="AL1675">
            <v>161</v>
          </cell>
          <cell r="AM1675">
            <v>32</v>
          </cell>
          <cell r="AN1675" t="str">
            <v>Non Filler</v>
          </cell>
          <cell r="AO1675" t="str">
            <v>SANA PERVEEN</v>
          </cell>
          <cell r="AP1675" t="str">
            <v>4130314381988</v>
          </cell>
          <cell r="AQ1675">
            <v>161</v>
          </cell>
          <cell r="AR1675">
            <v>161</v>
          </cell>
          <cell r="AS1675">
            <v>32</v>
          </cell>
          <cell r="AT1675" t="str">
            <v>Non Filler</v>
          </cell>
          <cell r="AU1675"/>
          <cell r="AV1675"/>
          <cell r="AW1675"/>
          <cell r="AX1675" t="e">
            <v>#N/A</v>
          </cell>
          <cell r="AY1675" t="e">
            <v>#N/A</v>
          </cell>
          <cell r="AZ1675" t="e">
            <v>#N/A</v>
          </cell>
          <cell r="BA1675">
            <v>0</v>
          </cell>
        </row>
        <row r="1676">
          <cell r="B1676">
            <v>3277021330</v>
          </cell>
          <cell r="C1676" t="str">
            <v>MOHAMMAD ZAHOOR KHAN ABBASI</v>
          </cell>
          <cell r="D1676" t="str">
            <v>SHAH ZAMAN</v>
          </cell>
          <cell r="E1676" t="str">
            <v>A-24,DEFENCE VIEW,PHASE-I</v>
          </cell>
          <cell r="F1676" t="str">
            <v>KORANGI EXPRESSWAY</v>
          </cell>
          <cell r="G1676" t="str">
            <v>KARACHI</v>
          </cell>
          <cell r="H1676"/>
          <cell r="I1676"/>
          <cell r="J1676"/>
          <cell r="K1676">
            <v>1295</v>
          </cell>
          <cell r="L1676">
            <v>0</v>
          </cell>
          <cell r="M1676">
            <v>1295</v>
          </cell>
          <cell r="N1676">
            <v>1295</v>
          </cell>
          <cell r="O1676">
            <v>0</v>
          </cell>
          <cell r="P1676">
            <v>226</v>
          </cell>
          <cell r="Q1676">
            <v>1069</v>
          </cell>
          <cell r="R1676" t="str">
            <v>PK10MPBL0130017140107525</v>
          </cell>
          <cell r="S1676" t="str">
            <v>HABIB METROPOLITAN BANK LIMITED</v>
          </cell>
          <cell r="T1676" t="str">
            <v>ITTEHAD BRANCH, KARACHI</v>
          </cell>
          <cell r="U1676" t="str">
            <v>MOHAMMAD ZAHOOR KHAN ABBASI</v>
          </cell>
          <cell r="V1676" t="str">
            <v>4230120796481</v>
          </cell>
          <cell r="W1676"/>
          <cell r="X1676"/>
          <cell r="Y1676">
            <v>648</v>
          </cell>
          <cell r="Z1676">
            <v>648</v>
          </cell>
          <cell r="AA1676">
            <v>97</v>
          </cell>
          <cell r="AB1676" t="str">
            <v>Filler</v>
          </cell>
          <cell r="AC1676" t="str">
            <v>NUSRAT SHAHEEN</v>
          </cell>
          <cell r="AD1676" t="str">
            <v>4230186060470</v>
          </cell>
          <cell r="AE1676">
            <v>647</v>
          </cell>
          <cell r="AF1676">
            <v>647</v>
          </cell>
          <cell r="AG1676">
            <v>129</v>
          </cell>
          <cell r="AH1676" t="str">
            <v>Non Filler</v>
          </cell>
          <cell r="AI1676"/>
          <cell r="AJ1676"/>
          <cell r="AK1676">
            <v>0</v>
          </cell>
          <cell r="AL1676">
            <v>0</v>
          </cell>
          <cell r="AM1676">
            <v>0</v>
          </cell>
          <cell r="AN1676"/>
          <cell r="AO1676"/>
          <cell r="AP1676"/>
          <cell r="AQ1676">
            <v>0</v>
          </cell>
          <cell r="AR1676">
            <v>0</v>
          </cell>
          <cell r="AS1676">
            <v>0</v>
          </cell>
          <cell r="AT1676"/>
          <cell r="AU1676"/>
          <cell r="AV1676"/>
          <cell r="AW1676" t="str">
            <v>03128233466</v>
          </cell>
          <cell r="AX1676" t="str">
            <v>-</v>
          </cell>
          <cell r="AY1676" t="e">
            <v>#N/A</v>
          </cell>
          <cell r="AZ1676" t="e">
            <v>#N/A</v>
          </cell>
          <cell r="BA1676">
            <v>1069</v>
          </cell>
        </row>
        <row r="1677">
          <cell r="B1677">
            <v>3277022154</v>
          </cell>
          <cell r="C1677" t="str">
            <v>MOHAMMAD MUNEEB MASOOD</v>
          </cell>
          <cell r="D1677" t="str">
            <v>MOHAMMAD MASOOD HUSSAIN</v>
          </cell>
          <cell r="E1677" t="str">
            <v>BUNGALOW # D-96, BLOCK-7,</v>
          </cell>
          <cell r="F1677" t="str">
            <v>GULSHAN-E-IQBAL</v>
          </cell>
          <cell r="G1677" t="str">
            <v>POSTAL CODE-75300 KARACHI</v>
          </cell>
          <cell r="K1677">
            <v>2095</v>
          </cell>
          <cell r="L1677">
            <v>0</v>
          </cell>
          <cell r="M1677">
            <v>2095</v>
          </cell>
          <cell r="N1677">
            <v>2095</v>
          </cell>
          <cell r="O1677">
            <v>0</v>
          </cell>
          <cell r="P1677">
            <v>419</v>
          </cell>
          <cell r="Q1677">
            <v>1676</v>
          </cell>
          <cell r="R1677" t="str">
            <v>PK77UNIL0112018810075032</v>
          </cell>
          <cell r="S1677" t="str">
            <v>UNITED BANK LIMITED</v>
          </cell>
          <cell r="T1677" t="str">
            <v>RAHIMABAD MUNAWAR CENTRE BLOCK NO.14 KARACHI</v>
          </cell>
          <cell r="U1677" t="str">
            <v>MOHAMMAD MUNEEB MASOOD</v>
          </cell>
          <cell r="V1677" t="str">
            <v>4210125423131</v>
          </cell>
          <cell r="Y1677">
            <v>2095</v>
          </cell>
          <cell r="Z1677">
            <v>2095</v>
          </cell>
          <cell r="AA1677">
            <v>419</v>
          </cell>
          <cell r="AB1677" t="str">
            <v>Non Filler</v>
          </cell>
          <cell r="AE1677">
            <v>0</v>
          </cell>
          <cell r="AF1677">
            <v>0</v>
          </cell>
          <cell r="AG1677">
            <v>0</v>
          </cell>
          <cell r="AK1677">
            <v>0</v>
          </cell>
          <cell r="AL1677">
            <v>0</v>
          </cell>
          <cell r="AM1677">
            <v>0</v>
          </cell>
          <cell r="AQ1677">
            <v>0</v>
          </cell>
          <cell r="AR1677">
            <v>0</v>
          </cell>
          <cell r="AS1677">
            <v>0</v>
          </cell>
          <cell r="AU1677" t="str">
            <v>muneebmasood05@gmail.com</v>
          </cell>
          <cell r="AW1677" t="str">
            <v>03332343615</v>
          </cell>
          <cell r="AX1677" t="str">
            <v>-</v>
          </cell>
          <cell r="AY1677" t="e">
            <v>#N/A</v>
          </cell>
          <cell r="AZ1677" t="e">
            <v>#N/A</v>
          </cell>
          <cell r="BA1677">
            <v>1676</v>
          </cell>
        </row>
        <row r="1678">
          <cell r="B1678">
            <v>3277022566</v>
          </cell>
          <cell r="C1678" t="str">
            <v>ABDUL RAHEEM</v>
          </cell>
          <cell r="D1678" t="str">
            <v>MOHAMMAD AKBAR</v>
          </cell>
          <cell r="E1678" t="str">
            <v>HOUSE NO.337/2-B, 1ST FLR</v>
          </cell>
          <cell r="F1678" t="str">
            <v>ISLAM GUNJ STREET, FRERE ROAD</v>
          </cell>
          <cell r="G1678" t="str">
            <v>SUKKUR</v>
          </cell>
          <cell r="H1678"/>
          <cell r="I1678"/>
          <cell r="J1678"/>
          <cell r="K1678">
            <v>1</v>
          </cell>
          <cell r="L1678">
            <v>0</v>
          </cell>
          <cell r="M1678">
            <v>1</v>
          </cell>
          <cell r="N1678">
            <v>1</v>
          </cell>
          <cell r="O1678">
            <v>0</v>
          </cell>
          <cell r="P1678">
            <v>0</v>
          </cell>
          <cell r="Q1678">
            <v>1</v>
          </cell>
          <cell r="R1678"/>
          <cell r="S1678"/>
          <cell r="T1678"/>
          <cell r="U1678" t="str">
            <v>ABDUL RAHEEM</v>
          </cell>
          <cell r="V1678" t="str">
            <v>4550411335803</v>
          </cell>
          <cell r="W1678"/>
          <cell r="X1678"/>
          <cell r="Y1678">
            <v>1</v>
          </cell>
          <cell r="Z1678">
            <v>1</v>
          </cell>
          <cell r="AA1678">
            <v>0</v>
          </cell>
          <cell r="AB1678" t="str">
            <v>Non Filler</v>
          </cell>
          <cell r="AC1678" t="str">
            <v>GHULAM FAREED SHAIKAH</v>
          </cell>
          <cell r="AD1678" t="str">
            <v>4330306070467</v>
          </cell>
          <cell r="AE1678">
            <v>0</v>
          </cell>
          <cell r="AF1678">
            <v>0</v>
          </cell>
          <cell r="AG1678">
            <v>0</v>
          </cell>
          <cell r="AH1678" t="str">
            <v>Non Filler</v>
          </cell>
          <cell r="AI1678" t="str">
            <v>HUSSAIN AHMED</v>
          </cell>
          <cell r="AJ1678" t="str">
            <v>4550410998233</v>
          </cell>
          <cell r="AK1678">
            <v>0</v>
          </cell>
          <cell r="AL1678">
            <v>0</v>
          </cell>
          <cell r="AM1678">
            <v>0</v>
          </cell>
          <cell r="AN1678" t="str">
            <v>Non Filler</v>
          </cell>
          <cell r="AO1678" t="str">
            <v>MOHAMMAD IMRAN KAMBOOH</v>
          </cell>
          <cell r="AP1678" t="str">
            <v>4550497689321</v>
          </cell>
          <cell r="AQ1678">
            <v>0</v>
          </cell>
          <cell r="AR1678">
            <v>0</v>
          </cell>
          <cell r="AS1678">
            <v>0</v>
          </cell>
          <cell r="AT1678" t="str">
            <v>Non Filler</v>
          </cell>
          <cell r="AU1678"/>
          <cell r="AV1678"/>
          <cell r="AW1678"/>
          <cell r="AX1678" t="e">
            <v>#N/A</v>
          </cell>
          <cell r="AY1678" t="e">
            <v>#N/A</v>
          </cell>
          <cell r="AZ1678" t="e">
            <v>#N/A</v>
          </cell>
          <cell r="BA1678">
            <v>0</v>
          </cell>
        </row>
        <row r="1679">
          <cell r="B1679">
            <v>3277024439</v>
          </cell>
          <cell r="C1679" t="str">
            <v>ABDUL AZIZ</v>
          </cell>
          <cell r="D1679" t="str">
            <v>JAMALBHAI</v>
          </cell>
          <cell r="E1679" t="str">
            <v>A 704, CLIFTON BELLEVIEW APARTMENTS,</v>
          </cell>
          <cell r="F1679" t="str">
            <v>FL 16 BLOCK NO 5, CLIFTON</v>
          </cell>
          <cell r="G1679" t="str">
            <v>KARACHI</v>
          </cell>
          <cell r="H1679"/>
          <cell r="I1679"/>
          <cell r="J1679"/>
          <cell r="K1679">
            <v>1971</v>
          </cell>
          <cell r="L1679">
            <v>0</v>
          </cell>
          <cell r="M1679">
            <v>1971</v>
          </cell>
          <cell r="N1679">
            <v>1971</v>
          </cell>
          <cell r="O1679">
            <v>0</v>
          </cell>
          <cell r="P1679">
            <v>393</v>
          </cell>
          <cell r="Q1679">
            <v>1578</v>
          </cell>
          <cell r="R1679" t="str">
            <v>PK81SONE0001220000843057</v>
          </cell>
          <cell r="S1679" t="str">
            <v>SONERI BANK LIMITED</v>
          </cell>
          <cell r="T1679" t="str">
            <v>SHADMAN CENTRE CLIFTON BRANCH KARACHI</v>
          </cell>
          <cell r="U1679" t="str">
            <v>ABDUL AZIZ</v>
          </cell>
          <cell r="V1679" t="str">
            <v>4230109115325</v>
          </cell>
          <cell r="W1679" t="str">
            <v>06250505</v>
          </cell>
          <cell r="X1679"/>
          <cell r="Y1679">
            <v>495</v>
          </cell>
          <cell r="Z1679">
            <v>495</v>
          </cell>
          <cell r="AA1679">
            <v>99</v>
          </cell>
          <cell r="AB1679" t="str">
            <v>Non Filler</v>
          </cell>
          <cell r="AC1679" t="str">
            <v>GULSHAN</v>
          </cell>
          <cell r="AD1679" t="str">
            <v>4230108309104</v>
          </cell>
          <cell r="AE1679">
            <v>492</v>
          </cell>
          <cell r="AF1679">
            <v>492</v>
          </cell>
          <cell r="AG1679">
            <v>98</v>
          </cell>
          <cell r="AH1679" t="str">
            <v>Non Filler</v>
          </cell>
          <cell r="AI1679" t="str">
            <v>ATIQ JINDANI</v>
          </cell>
          <cell r="AJ1679" t="str">
            <v>4230145914877</v>
          </cell>
          <cell r="AK1679">
            <v>492</v>
          </cell>
          <cell r="AL1679">
            <v>492</v>
          </cell>
          <cell r="AM1679">
            <v>98</v>
          </cell>
          <cell r="AN1679" t="str">
            <v>Non Filler</v>
          </cell>
          <cell r="AO1679" t="str">
            <v>FARAH JINDANI</v>
          </cell>
          <cell r="AP1679" t="str">
            <v>4230106845700</v>
          </cell>
          <cell r="AQ1679">
            <v>492</v>
          </cell>
          <cell r="AR1679">
            <v>492</v>
          </cell>
          <cell r="AS1679">
            <v>98</v>
          </cell>
          <cell r="AT1679" t="str">
            <v>Non Filler</v>
          </cell>
          <cell r="AU1679" t="str">
            <v>aajb52@hotmail.com</v>
          </cell>
          <cell r="AV1679"/>
          <cell r="AW1679" t="str">
            <v>03212315096</v>
          </cell>
          <cell r="AX1679" t="str">
            <v>-</v>
          </cell>
          <cell r="AY1679" t="e">
            <v>#N/A</v>
          </cell>
          <cell r="AZ1679" t="e">
            <v>#N/A</v>
          </cell>
          <cell r="BA1679">
            <v>1578</v>
          </cell>
        </row>
        <row r="1680">
          <cell r="B1680">
            <v>3277026116</v>
          </cell>
          <cell r="C1680" t="str">
            <v>ZARIN SHAH</v>
          </cell>
          <cell r="D1680" t="str">
            <v>RAHIM SHAH</v>
          </cell>
          <cell r="E1680" t="str">
            <v>HOUSE NO.B-364 BLOCK-3</v>
          </cell>
          <cell r="F1680" t="str">
            <v>METROVILLE, S.I.T.E,</v>
          </cell>
          <cell r="G1680" t="str">
            <v>KARACHI</v>
          </cell>
          <cell r="H1680"/>
          <cell r="I1680"/>
          <cell r="J1680"/>
          <cell r="K1680">
            <v>29</v>
          </cell>
          <cell r="L1680">
            <v>0</v>
          </cell>
          <cell r="M1680">
            <v>29</v>
          </cell>
          <cell r="N1680">
            <v>29</v>
          </cell>
          <cell r="O1680">
            <v>0</v>
          </cell>
          <cell r="P1680">
            <v>6</v>
          </cell>
          <cell r="Q1680">
            <v>23</v>
          </cell>
          <cell r="R1680" t="str">
            <v>PK32MUCB0000302010073762</v>
          </cell>
          <cell r="S1680" t="str">
            <v>MCB BANK LIMITED</v>
          </cell>
          <cell r="T1680" t="str">
            <v>ZAIBUNISA STREET BRANCH (0003) SADDAR,KARACHI.</v>
          </cell>
          <cell r="U1680" t="str">
            <v>ZARIN SHAH</v>
          </cell>
          <cell r="V1680" t="str">
            <v>4240111869957</v>
          </cell>
          <cell r="W1680"/>
          <cell r="X1680"/>
          <cell r="Y1680">
            <v>29</v>
          </cell>
          <cell r="Z1680">
            <v>29</v>
          </cell>
          <cell r="AA1680">
            <v>6</v>
          </cell>
          <cell r="AB1680" t="str">
            <v>Non Filler</v>
          </cell>
          <cell r="AC1680"/>
          <cell r="AD1680"/>
          <cell r="AE1680">
            <v>0</v>
          </cell>
          <cell r="AF1680">
            <v>0</v>
          </cell>
          <cell r="AG1680">
            <v>0</v>
          </cell>
          <cell r="AH1680"/>
          <cell r="AI1680"/>
          <cell r="AJ1680"/>
          <cell r="AK1680">
            <v>0</v>
          </cell>
          <cell r="AL1680">
            <v>0</v>
          </cell>
          <cell r="AM1680">
            <v>0</v>
          </cell>
          <cell r="AN1680"/>
          <cell r="AO1680"/>
          <cell r="AP1680"/>
          <cell r="AQ1680">
            <v>0</v>
          </cell>
          <cell r="AR1680">
            <v>0</v>
          </cell>
          <cell r="AS1680">
            <v>0</v>
          </cell>
          <cell r="AT1680"/>
          <cell r="AU1680" t="str">
            <v>zarinshah1963@gmail.com</v>
          </cell>
          <cell r="AV1680"/>
          <cell r="AW1680" t="str">
            <v>03343414392</v>
          </cell>
          <cell r="AX1680" t="str">
            <v>-</v>
          </cell>
          <cell r="AY1680" t="e">
            <v>#N/A</v>
          </cell>
          <cell r="AZ1680" t="e">
            <v>#N/A</v>
          </cell>
          <cell r="BA1680">
            <v>23</v>
          </cell>
        </row>
        <row r="1681">
          <cell r="B1681">
            <v>3277026657</v>
          </cell>
          <cell r="C1681" t="str">
            <v>MUHAMMAD ASHRAF</v>
          </cell>
          <cell r="D1681" t="str">
            <v>AHMED PATEL</v>
          </cell>
          <cell r="E1681" t="str">
            <v>A-23, GULISTAN-E-RAFI,</v>
          </cell>
          <cell r="F1681" t="str">
            <v>MALIR,</v>
          </cell>
          <cell r="G1681" t="str">
            <v>KARACHI</v>
          </cell>
          <cell r="H1681"/>
          <cell r="I1681"/>
          <cell r="J1681"/>
          <cell r="K1681">
            <v>654</v>
          </cell>
          <cell r="L1681">
            <v>0</v>
          </cell>
          <cell r="M1681">
            <v>654</v>
          </cell>
          <cell r="N1681">
            <v>654</v>
          </cell>
          <cell r="O1681">
            <v>0</v>
          </cell>
          <cell r="P1681">
            <v>115</v>
          </cell>
          <cell r="Q1681">
            <v>539</v>
          </cell>
          <cell r="R1681"/>
          <cell r="S1681"/>
          <cell r="T1681"/>
          <cell r="U1681" t="str">
            <v>MUHAMMAD ASHRAF</v>
          </cell>
          <cell r="V1681" t="str">
            <v>4220106541173</v>
          </cell>
          <cell r="W1681"/>
          <cell r="X1681"/>
          <cell r="Y1681">
            <v>165</v>
          </cell>
          <cell r="Z1681">
            <v>165</v>
          </cell>
          <cell r="AA1681">
            <v>25</v>
          </cell>
          <cell r="AB1681" t="str">
            <v>Filler</v>
          </cell>
          <cell r="AC1681" t="str">
            <v>SHEHNAZ ASHRAF</v>
          </cell>
          <cell r="AD1681" t="str">
            <v>4220105196906</v>
          </cell>
          <cell r="AE1681">
            <v>163</v>
          </cell>
          <cell r="AF1681">
            <v>163</v>
          </cell>
          <cell r="AG1681">
            <v>33</v>
          </cell>
          <cell r="AH1681" t="str">
            <v>Non Filler</v>
          </cell>
          <cell r="AI1681" t="str">
            <v>MUHAMMAD JAWAID</v>
          </cell>
          <cell r="AJ1681" t="str">
            <v>4220106040701</v>
          </cell>
          <cell r="AK1681">
            <v>163</v>
          </cell>
          <cell r="AL1681">
            <v>163</v>
          </cell>
          <cell r="AM1681">
            <v>33</v>
          </cell>
          <cell r="AN1681" t="str">
            <v>Non Filler</v>
          </cell>
          <cell r="AO1681" t="str">
            <v>MANSOOB HUSSAIN</v>
          </cell>
          <cell r="AP1681" t="str">
            <v>4220106263399</v>
          </cell>
          <cell r="AQ1681">
            <v>163</v>
          </cell>
          <cell r="AR1681">
            <v>163</v>
          </cell>
          <cell r="AS1681">
            <v>24</v>
          </cell>
          <cell r="AT1681" t="str">
            <v>Filler</v>
          </cell>
          <cell r="AU1681"/>
          <cell r="AV1681"/>
          <cell r="AW1681" t="str">
            <v>03332051033</v>
          </cell>
          <cell r="AX1681" t="e">
            <v>#N/A</v>
          </cell>
          <cell r="AY1681" t="e">
            <v>#N/A</v>
          </cell>
          <cell r="AZ1681" t="e">
            <v>#N/A</v>
          </cell>
          <cell r="BA1681">
            <v>0</v>
          </cell>
        </row>
        <row r="1682">
          <cell r="B1682">
            <v>3277027028</v>
          </cell>
          <cell r="C1682" t="str">
            <v>ANWAR HUSSAIN</v>
          </cell>
          <cell r="D1682" t="str">
            <v>AYUB</v>
          </cell>
          <cell r="E1682" t="str">
            <v>266-1B, LATIF CLOTH MARKET, 1ST FLR</v>
          </cell>
          <cell r="F1682" t="str">
            <v>M.A.JINNAH ROAD</v>
          </cell>
          <cell r="G1682" t="str">
            <v>KARACHI</v>
          </cell>
          <cell r="H1682"/>
          <cell r="I1682"/>
          <cell r="J1682"/>
          <cell r="K1682">
            <v>232</v>
          </cell>
          <cell r="L1682">
            <v>232</v>
          </cell>
          <cell r="M1682">
            <v>0</v>
          </cell>
          <cell r="N1682">
            <v>232</v>
          </cell>
          <cell r="O1682">
            <v>58</v>
          </cell>
          <cell r="P1682">
            <v>48</v>
          </cell>
          <cell r="Q1682">
            <v>126</v>
          </cell>
          <cell r="R1682"/>
          <cell r="S1682"/>
          <cell r="T1682"/>
          <cell r="U1682" t="str">
            <v>ANWAR HUSSAIN</v>
          </cell>
          <cell r="V1682" t="str">
            <v>4230191684989</v>
          </cell>
          <cell r="W1682"/>
          <cell r="X1682"/>
          <cell r="Y1682">
            <v>58</v>
          </cell>
          <cell r="Z1682">
            <v>58</v>
          </cell>
          <cell r="AA1682">
            <v>12</v>
          </cell>
          <cell r="AB1682" t="str">
            <v>Non Filler</v>
          </cell>
          <cell r="AC1682" t="str">
            <v>ABDUL SHAKOOR</v>
          </cell>
          <cell r="AD1682" t="str">
            <v>4230110927701</v>
          </cell>
          <cell r="AE1682">
            <v>58</v>
          </cell>
          <cell r="AF1682">
            <v>58</v>
          </cell>
          <cell r="AG1682">
            <v>12</v>
          </cell>
          <cell r="AH1682" t="str">
            <v>Non Filler</v>
          </cell>
          <cell r="AI1682" t="str">
            <v>WASEEM AHMED</v>
          </cell>
          <cell r="AJ1682" t="str">
            <v>4230132640821</v>
          </cell>
          <cell r="AK1682">
            <v>58</v>
          </cell>
          <cell r="AL1682">
            <v>58</v>
          </cell>
          <cell r="AM1682">
            <v>12</v>
          </cell>
          <cell r="AN1682" t="str">
            <v>Non Filler</v>
          </cell>
          <cell r="AO1682" t="str">
            <v>ABDUL RASHEED</v>
          </cell>
          <cell r="AP1682" t="str">
            <v>4230164231421</v>
          </cell>
          <cell r="AQ1682">
            <v>58</v>
          </cell>
          <cell r="AR1682">
            <v>58</v>
          </cell>
          <cell r="AS1682">
            <v>12</v>
          </cell>
          <cell r="AT1682" t="str">
            <v>Non Filler</v>
          </cell>
          <cell r="AU1682" t="str">
            <v>waseem07t@hotmail.com</v>
          </cell>
          <cell r="AV1682"/>
          <cell r="AW1682"/>
          <cell r="AX1682" t="e">
            <v>#N/A</v>
          </cell>
          <cell r="AY1682" t="e">
            <v>#N/A</v>
          </cell>
          <cell r="AZ1682" t="e">
            <v>#N/A</v>
          </cell>
          <cell r="BA1682">
            <v>0</v>
          </cell>
        </row>
        <row r="1683">
          <cell r="B1683">
            <v>3277027101</v>
          </cell>
          <cell r="C1683" t="str">
            <v>NAFEESA DADA</v>
          </cell>
          <cell r="D1683" t="str">
            <v>YOUSUF DADA</v>
          </cell>
          <cell r="E1683" t="str">
            <v>FLAT NO 3, FIRST FLOOR,RAHIMA SQUARE</v>
          </cell>
          <cell r="F1683" t="str">
            <v>327/2, BRITO ROAD, GARDEN EAST</v>
          </cell>
          <cell r="G1683" t="str">
            <v>KARACHI</v>
          </cell>
          <cell r="H1683"/>
          <cell r="I1683"/>
          <cell r="J1683"/>
          <cell r="K1683">
            <v>1</v>
          </cell>
          <cell r="L1683">
            <v>0</v>
          </cell>
          <cell r="M1683">
            <v>1</v>
          </cell>
          <cell r="N1683">
            <v>1</v>
          </cell>
          <cell r="O1683">
            <v>0</v>
          </cell>
          <cell r="P1683">
            <v>0</v>
          </cell>
          <cell r="Q1683">
            <v>1</v>
          </cell>
          <cell r="R1683" t="str">
            <v>PK25MEZN0001790101171215</v>
          </cell>
          <cell r="S1683" t="str">
            <v>MEEZAN BANK LIMITED</v>
          </cell>
          <cell r="T1683" t="str">
            <v>SOLDIER BAZAR BRANCH, SOLDIER BAZAR NO.3,KARACHI</v>
          </cell>
          <cell r="U1683" t="str">
            <v>NAFEESA DADA</v>
          </cell>
          <cell r="V1683" t="str">
            <v>4220104729600</v>
          </cell>
          <cell r="W1683"/>
          <cell r="X1683"/>
          <cell r="Y1683">
            <v>1</v>
          </cell>
          <cell r="Z1683">
            <v>1</v>
          </cell>
          <cell r="AA1683">
            <v>0</v>
          </cell>
          <cell r="AB1683" t="str">
            <v>Non Filler</v>
          </cell>
          <cell r="AC1683"/>
          <cell r="AD1683"/>
          <cell r="AE1683">
            <v>0</v>
          </cell>
          <cell r="AF1683">
            <v>0</v>
          </cell>
          <cell r="AG1683">
            <v>0</v>
          </cell>
          <cell r="AH1683"/>
          <cell r="AI1683"/>
          <cell r="AJ1683"/>
          <cell r="AK1683">
            <v>0</v>
          </cell>
          <cell r="AL1683">
            <v>0</v>
          </cell>
          <cell r="AM1683">
            <v>0</v>
          </cell>
          <cell r="AN1683"/>
          <cell r="AO1683"/>
          <cell r="AP1683"/>
          <cell r="AQ1683">
            <v>0</v>
          </cell>
          <cell r="AR1683">
            <v>0</v>
          </cell>
          <cell r="AS1683">
            <v>0</v>
          </cell>
          <cell r="AT1683"/>
          <cell r="AU1683" t="str">
            <v>nafeesadada@yahoo.com</v>
          </cell>
          <cell r="AV1683"/>
          <cell r="AW1683" t="str">
            <v>03343120790</v>
          </cell>
          <cell r="AX1683" t="str">
            <v>-</v>
          </cell>
          <cell r="AY1683" t="e">
            <v>#N/A</v>
          </cell>
          <cell r="AZ1683" t="e">
            <v>#N/A</v>
          </cell>
          <cell r="BA1683">
            <v>1</v>
          </cell>
        </row>
        <row r="1684">
          <cell r="B1684">
            <v>3277027466</v>
          </cell>
          <cell r="C1684" t="str">
            <v>FOAAD AHMAD  TAHIR</v>
          </cell>
          <cell r="D1684" t="str">
            <v>DAUD AHMAD TAHIR</v>
          </cell>
          <cell r="E1684" t="str">
            <v>81 OLD SCHOOL PLACE,</v>
          </cell>
          <cell r="F1684" t="str">
            <v>CROYDON, CR0 4GA</v>
          </cell>
          <cell r="G1684" t="str">
            <v>UNITED KINGDOM</v>
          </cell>
          <cell r="K1684">
            <v>523</v>
          </cell>
          <cell r="L1684">
            <v>0</v>
          </cell>
          <cell r="M1684">
            <v>523</v>
          </cell>
          <cell r="N1684">
            <v>523</v>
          </cell>
          <cell r="O1684">
            <v>0</v>
          </cell>
          <cell r="P1684">
            <v>105</v>
          </cell>
          <cell r="Q1684">
            <v>418</v>
          </cell>
          <cell r="R1684" t="str">
            <v>PK11ALFH0092001002151118</v>
          </cell>
          <cell r="S1684" t="str">
            <v>BANK ALFALAH LIMITED</v>
          </cell>
          <cell r="T1684" t="str">
            <v>MALIR CANNT BRANCH KARACHI</v>
          </cell>
          <cell r="U1684" t="str">
            <v>FOAAD AHMAD  TAHIR</v>
          </cell>
          <cell r="V1684" t="str">
            <v>4220167449537</v>
          </cell>
          <cell r="Y1684">
            <v>175</v>
          </cell>
          <cell r="Z1684">
            <v>175</v>
          </cell>
          <cell r="AA1684">
            <v>35</v>
          </cell>
          <cell r="AB1684" t="str">
            <v>Non Filler</v>
          </cell>
          <cell r="AC1684" t="str">
            <v>WJEEHA TAHIR</v>
          </cell>
          <cell r="AD1684" t="str">
            <v>4200011829894</v>
          </cell>
          <cell r="AE1684">
            <v>174</v>
          </cell>
          <cell r="AF1684">
            <v>174</v>
          </cell>
          <cell r="AG1684">
            <v>35</v>
          </cell>
          <cell r="AH1684" t="str">
            <v>Non Filler</v>
          </cell>
          <cell r="AI1684" t="str">
            <v>DAUD AHMAD TAHIR</v>
          </cell>
          <cell r="AJ1684" t="str">
            <v>4220147411359</v>
          </cell>
          <cell r="AK1684">
            <v>174</v>
          </cell>
          <cell r="AL1684">
            <v>174</v>
          </cell>
          <cell r="AM1684">
            <v>35</v>
          </cell>
          <cell r="AN1684" t="str">
            <v>Non Filler</v>
          </cell>
          <cell r="AQ1684">
            <v>0</v>
          </cell>
          <cell r="AR1684">
            <v>0</v>
          </cell>
          <cell r="AS1684">
            <v>0</v>
          </cell>
          <cell r="AU1684" t="str">
            <v>drdaudtahir@hotmail.com</v>
          </cell>
          <cell r="AX1684" t="str">
            <v>-</v>
          </cell>
          <cell r="AY1684" t="e">
            <v>#N/A</v>
          </cell>
          <cell r="AZ1684" t="e">
            <v>#N/A</v>
          </cell>
          <cell r="BA1684">
            <v>418</v>
          </cell>
        </row>
        <row r="1685">
          <cell r="B1685">
            <v>3277028372</v>
          </cell>
          <cell r="C1685" t="str">
            <v>AMJAD HUSSAIN</v>
          </cell>
          <cell r="D1685" t="str">
            <v>MEHMOOD HUSSAIN</v>
          </cell>
          <cell r="E1685" t="str">
            <v>B-86,AL FALAH SOCIETY,</v>
          </cell>
          <cell r="F1685" t="str">
            <v>MALIR HALT</v>
          </cell>
          <cell r="G1685" t="str">
            <v>POST CODE-75210, KARACHI</v>
          </cell>
          <cell r="H1685"/>
          <cell r="I1685"/>
          <cell r="J1685"/>
          <cell r="K1685">
            <v>655</v>
          </cell>
          <cell r="L1685">
            <v>0</v>
          </cell>
          <cell r="M1685">
            <v>655</v>
          </cell>
          <cell r="N1685">
            <v>655</v>
          </cell>
          <cell r="O1685">
            <v>0</v>
          </cell>
          <cell r="P1685">
            <v>115</v>
          </cell>
          <cell r="Q1685">
            <v>540</v>
          </cell>
          <cell r="R1685" t="str">
            <v>PK41HABB0022837900269701</v>
          </cell>
          <cell r="S1685" t="str">
            <v>HABIB BANK LIMITED</v>
          </cell>
          <cell r="T1685" t="str">
            <v>REFA-E-AAM SOCIETY MALIR HALT BRANCH KARACHI</v>
          </cell>
          <cell r="U1685" t="str">
            <v>AMJAD HUSSAIN</v>
          </cell>
          <cell r="V1685" t="str">
            <v>4220104394545</v>
          </cell>
          <cell r="W1685"/>
          <cell r="X1685"/>
          <cell r="Y1685">
            <v>328</v>
          </cell>
          <cell r="Z1685">
            <v>328</v>
          </cell>
          <cell r="AA1685">
            <v>66</v>
          </cell>
          <cell r="AB1685" t="str">
            <v>Non Filler</v>
          </cell>
          <cell r="AC1685" t="str">
            <v>MUHAMMAD AHMAD HUSSAIN</v>
          </cell>
          <cell r="AD1685" t="str">
            <v>4220103393521</v>
          </cell>
          <cell r="AE1685">
            <v>327</v>
          </cell>
          <cell r="AF1685">
            <v>327</v>
          </cell>
          <cell r="AG1685">
            <v>49</v>
          </cell>
          <cell r="AH1685" t="str">
            <v>Filler</v>
          </cell>
          <cell r="AI1685"/>
          <cell r="AJ1685"/>
          <cell r="AK1685">
            <v>0</v>
          </cell>
          <cell r="AL1685">
            <v>0</v>
          </cell>
          <cell r="AM1685">
            <v>0</v>
          </cell>
          <cell r="AN1685"/>
          <cell r="AO1685"/>
          <cell r="AP1685"/>
          <cell r="AQ1685">
            <v>0</v>
          </cell>
          <cell r="AR1685">
            <v>0</v>
          </cell>
          <cell r="AS1685">
            <v>0</v>
          </cell>
          <cell r="AT1685"/>
          <cell r="AU1685" t="str">
            <v>amjadh138@yahoo.com</v>
          </cell>
          <cell r="AV1685"/>
          <cell r="AW1685" t="str">
            <v>03009243810</v>
          </cell>
          <cell r="AX1685" t="str">
            <v>-</v>
          </cell>
          <cell r="AY1685" t="e">
            <v>#N/A</v>
          </cell>
          <cell r="AZ1685" t="e">
            <v>#N/A</v>
          </cell>
          <cell r="BA1685">
            <v>540</v>
          </cell>
        </row>
        <row r="1686">
          <cell r="B1686">
            <v>3277028393</v>
          </cell>
          <cell r="C1686" t="str">
            <v>ABDUL QADIR</v>
          </cell>
          <cell r="D1686" t="str">
            <v>AHMED</v>
          </cell>
          <cell r="E1686" t="str">
            <v>D/3 SHAHRAH-E-GHALIB</v>
          </cell>
          <cell r="F1686" t="str">
            <v>BLOCK-II, CLIFTON</v>
          </cell>
          <cell r="G1686" t="str">
            <v>KARACHI</v>
          </cell>
          <cell r="K1686">
            <v>1312</v>
          </cell>
          <cell r="L1686">
            <v>0</v>
          </cell>
          <cell r="M1686">
            <v>1312</v>
          </cell>
          <cell r="N1686">
            <v>1312</v>
          </cell>
          <cell r="O1686">
            <v>0</v>
          </cell>
          <cell r="P1686">
            <v>213</v>
          </cell>
          <cell r="Q1686">
            <v>1099</v>
          </cell>
          <cell r="R1686" t="str">
            <v>PK57BAHL1014098100535001</v>
          </cell>
          <cell r="S1686" t="str">
            <v>BANK AL HABIB LIMITED</v>
          </cell>
          <cell r="T1686" t="str">
            <v>NORTH NAPIER ROAD BRANCH KARACHI</v>
          </cell>
          <cell r="U1686" t="str">
            <v>ABDUL QADIR</v>
          </cell>
          <cell r="V1686" t="str">
            <v>4230195521763</v>
          </cell>
          <cell r="Y1686">
            <v>328</v>
          </cell>
          <cell r="Z1686">
            <v>328</v>
          </cell>
          <cell r="AA1686">
            <v>49</v>
          </cell>
          <cell r="AB1686" t="str">
            <v>Filler</v>
          </cell>
          <cell r="AC1686" t="str">
            <v>SHAHEENA QADIR</v>
          </cell>
          <cell r="AD1686" t="str">
            <v>4230108320484</v>
          </cell>
          <cell r="AE1686">
            <v>328</v>
          </cell>
          <cell r="AF1686">
            <v>328</v>
          </cell>
          <cell r="AG1686">
            <v>49</v>
          </cell>
          <cell r="AH1686" t="str">
            <v>Filler</v>
          </cell>
          <cell r="AI1686" t="str">
            <v>MUHAMMAD ALTAF HUSSAIN</v>
          </cell>
          <cell r="AJ1686" t="str">
            <v>4230109127157</v>
          </cell>
          <cell r="AK1686">
            <v>328</v>
          </cell>
          <cell r="AL1686">
            <v>328</v>
          </cell>
          <cell r="AM1686">
            <v>49</v>
          </cell>
          <cell r="AN1686" t="str">
            <v>Filler</v>
          </cell>
          <cell r="AO1686" t="str">
            <v>FARHAT</v>
          </cell>
          <cell r="AP1686" t="str">
            <v>4230108320822</v>
          </cell>
          <cell r="AQ1686">
            <v>328</v>
          </cell>
          <cell r="AR1686">
            <v>328</v>
          </cell>
          <cell r="AS1686">
            <v>66</v>
          </cell>
          <cell r="AT1686" t="str">
            <v>Non Filler</v>
          </cell>
          <cell r="AU1686" t="str">
            <v>startex1@hotmail.com</v>
          </cell>
          <cell r="AW1686" t="str">
            <v>03009269733</v>
          </cell>
          <cell r="AX1686" t="str">
            <v>-</v>
          </cell>
          <cell r="AY1686" t="e">
            <v>#N/A</v>
          </cell>
          <cell r="AZ1686" t="e">
            <v>#N/A</v>
          </cell>
          <cell r="BA1686">
            <v>1099</v>
          </cell>
        </row>
        <row r="1687">
          <cell r="B1687">
            <v>3277029271</v>
          </cell>
          <cell r="C1687" t="str">
            <v>MOHAMMAD IRFAN</v>
          </cell>
          <cell r="D1687" t="str">
            <v>HAJI ABDUL GHAFFAR</v>
          </cell>
          <cell r="E1687" t="str">
            <v>IRFAN ABDUL GHAFFAR</v>
          </cell>
          <cell r="F1687" t="str">
            <v>KIRYANA BAZAR</v>
          </cell>
          <cell r="G1687" t="str">
            <v>SUKKUR (SIND).</v>
          </cell>
          <cell r="H1687"/>
          <cell r="I1687"/>
          <cell r="J1687"/>
          <cell r="K1687">
            <v>1</v>
          </cell>
          <cell r="L1687">
            <v>0</v>
          </cell>
          <cell r="M1687">
            <v>1</v>
          </cell>
          <cell r="N1687">
            <v>1</v>
          </cell>
          <cell r="O1687">
            <v>0</v>
          </cell>
          <cell r="P1687">
            <v>0</v>
          </cell>
          <cell r="Q1687">
            <v>1</v>
          </cell>
          <cell r="R1687"/>
          <cell r="S1687"/>
          <cell r="T1687"/>
          <cell r="U1687" t="str">
            <v>MOHAMMAD IRFAN</v>
          </cell>
          <cell r="V1687" t="str">
            <v>4550411116897</v>
          </cell>
          <cell r="W1687"/>
          <cell r="X1687"/>
          <cell r="Y1687">
            <v>1</v>
          </cell>
          <cell r="Z1687">
            <v>1</v>
          </cell>
          <cell r="AA1687">
            <v>0</v>
          </cell>
          <cell r="AB1687" t="str">
            <v>Filler</v>
          </cell>
          <cell r="AC1687" t="str">
            <v>MOHAMMAD HANIF QURESHI</v>
          </cell>
          <cell r="AD1687" t="str">
            <v>4550410325067</v>
          </cell>
          <cell r="AE1687">
            <v>0</v>
          </cell>
          <cell r="AF1687">
            <v>0</v>
          </cell>
          <cell r="AG1687">
            <v>0</v>
          </cell>
          <cell r="AH1687" t="str">
            <v>Non Filler</v>
          </cell>
          <cell r="AI1687" t="str">
            <v>MOHAMMAD HASSAN ANSARI</v>
          </cell>
          <cell r="AJ1687" t="str">
            <v>4210153817483</v>
          </cell>
          <cell r="AK1687">
            <v>0</v>
          </cell>
          <cell r="AL1687">
            <v>0</v>
          </cell>
          <cell r="AM1687">
            <v>0</v>
          </cell>
          <cell r="AN1687" t="str">
            <v>Non Filler</v>
          </cell>
          <cell r="AO1687" t="str">
            <v>NAYMATTULLAH</v>
          </cell>
          <cell r="AP1687" t="str">
            <v>4550424270099</v>
          </cell>
          <cell r="AQ1687">
            <v>0</v>
          </cell>
          <cell r="AR1687">
            <v>0</v>
          </cell>
          <cell r="AS1687">
            <v>0</v>
          </cell>
          <cell r="AT1687" t="str">
            <v>Non Filler</v>
          </cell>
          <cell r="AU1687"/>
          <cell r="AV1687"/>
          <cell r="AW1687"/>
          <cell r="AX1687" t="e">
            <v>#N/A</v>
          </cell>
          <cell r="AY1687" t="e">
            <v>#N/A</v>
          </cell>
          <cell r="AZ1687" t="e">
            <v>#N/A</v>
          </cell>
          <cell r="BA1687">
            <v>0</v>
          </cell>
        </row>
        <row r="1688">
          <cell r="B1688">
            <v>3277029673</v>
          </cell>
          <cell r="C1688" t="str">
            <v>ABDUL RAZZAK</v>
          </cell>
          <cell r="D1688" t="str">
            <v>HAJI SULEMAN</v>
          </cell>
          <cell r="E1688" t="str">
            <v>BAGASEARA CENTRE,PLOT 538/11,1ST FLOOR</v>
          </cell>
          <cell r="F1688" t="str">
            <v>FLAT NO.1,JEHANGIR ROAD,</v>
          </cell>
          <cell r="G1688" t="str">
            <v>GURUMENDIR, KARACHI</v>
          </cell>
          <cell r="H1688"/>
          <cell r="I1688"/>
          <cell r="J1688"/>
          <cell r="K1688">
            <v>1</v>
          </cell>
          <cell r="L1688">
            <v>0</v>
          </cell>
          <cell r="M1688">
            <v>1</v>
          </cell>
          <cell r="N1688">
            <v>1</v>
          </cell>
          <cell r="O1688">
            <v>0</v>
          </cell>
          <cell r="P1688">
            <v>0</v>
          </cell>
          <cell r="Q1688">
            <v>1</v>
          </cell>
          <cell r="R1688" t="str">
            <v>PK25JSBL9538000000180292</v>
          </cell>
          <cell r="S1688" t="str">
            <v>J S BANK LIMITED.</v>
          </cell>
          <cell r="T1688" t="str">
            <v>CLOTH MARKET BRANCH LAKSHMIDAS STREET NEAR TOWER KARACHI</v>
          </cell>
          <cell r="U1688" t="str">
            <v>ABDUL RAZZAK</v>
          </cell>
          <cell r="V1688" t="str">
            <v>4230151564085</v>
          </cell>
          <cell r="W1688"/>
          <cell r="X1688"/>
          <cell r="Y1688">
            <v>1</v>
          </cell>
          <cell r="Z1688">
            <v>1</v>
          </cell>
          <cell r="AA1688">
            <v>0</v>
          </cell>
          <cell r="AB1688" t="str">
            <v>Non Filler</v>
          </cell>
          <cell r="AC1688" t="str">
            <v>MOHAMMAD JAWAD</v>
          </cell>
          <cell r="AD1688" t="str">
            <v>4230160774149</v>
          </cell>
          <cell r="AE1688">
            <v>0</v>
          </cell>
          <cell r="AF1688">
            <v>0</v>
          </cell>
          <cell r="AG1688">
            <v>0</v>
          </cell>
          <cell r="AH1688" t="str">
            <v>Non Filler</v>
          </cell>
          <cell r="AI1688"/>
          <cell r="AJ1688"/>
          <cell r="AK1688">
            <v>0</v>
          </cell>
          <cell r="AL1688">
            <v>0</v>
          </cell>
          <cell r="AM1688">
            <v>0</v>
          </cell>
          <cell r="AN1688"/>
          <cell r="AO1688"/>
          <cell r="AP1688"/>
          <cell r="AQ1688">
            <v>0</v>
          </cell>
          <cell r="AR1688">
            <v>0</v>
          </cell>
          <cell r="AS1688">
            <v>0</v>
          </cell>
          <cell r="AT1688"/>
          <cell r="AU1688"/>
          <cell r="AV1688"/>
          <cell r="AW1688" t="str">
            <v>03333664944</v>
          </cell>
          <cell r="AX1688" t="str">
            <v>-</v>
          </cell>
          <cell r="AY1688" t="e">
            <v>#N/A</v>
          </cell>
          <cell r="AZ1688" t="e">
            <v>#N/A</v>
          </cell>
          <cell r="BA1688">
            <v>1</v>
          </cell>
        </row>
        <row r="1689">
          <cell r="B1689">
            <v>3277030472</v>
          </cell>
          <cell r="C1689" t="str">
            <v>ZUBEDA KHATOON</v>
          </cell>
          <cell r="D1689" t="str">
            <v>MUHAMMAD IQBAL GHORI</v>
          </cell>
          <cell r="E1689" t="str">
            <v>1735/578, NEW ANJAM COLONY</v>
          </cell>
          <cell r="F1689" t="str">
            <v>BALDIA TOWN</v>
          </cell>
          <cell r="G1689" t="str">
            <v>KARACHI</v>
          </cell>
          <cell r="K1689">
            <v>2</v>
          </cell>
          <cell r="L1689">
            <v>0</v>
          </cell>
          <cell r="M1689">
            <v>2</v>
          </cell>
          <cell r="N1689">
            <v>2</v>
          </cell>
          <cell r="O1689">
            <v>0</v>
          </cell>
          <cell r="P1689">
            <v>0</v>
          </cell>
          <cell r="Q1689">
            <v>2</v>
          </cell>
          <cell r="R1689" t="str">
            <v>PK96MUCB0000102010433945</v>
          </cell>
          <cell r="S1689" t="str">
            <v>MCB BANK LIMITED</v>
          </cell>
          <cell r="T1689" t="str">
            <v>MAIN BRANCH, I.I.CHUNDRIGAR ROAD KARACHI</v>
          </cell>
          <cell r="U1689" t="str">
            <v>ZUBEDA KHATOON</v>
          </cell>
          <cell r="V1689" t="str">
            <v>4240116730092</v>
          </cell>
          <cell r="Y1689">
            <v>2</v>
          </cell>
          <cell r="Z1689">
            <v>2</v>
          </cell>
          <cell r="AA1689">
            <v>0</v>
          </cell>
          <cell r="AB1689" t="str">
            <v>Non Filler</v>
          </cell>
          <cell r="AC1689" t="str">
            <v>AMBER GHORI</v>
          </cell>
          <cell r="AD1689" t="str">
            <v>4240116730072</v>
          </cell>
          <cell r="AE1689">
            <v>0</v>
          </cell>
          <cell r="AF1689">
            <v>0</v>
          </cell>
          <cell r="AG1689">
            <v>0</v>
          </cell>
          <cell r="AH1689" t="str">
            <v>Non Filler</v>
          </cell>
          <cell r="AI1689" t="str">
            <v>AAMIR GHORI</v>
          </cell>
          <cell r="AJ1689" t="str">
            <v>4240118040467</v>
          </cell>
          <cell r="AK1689">
            <v>0</v>
          </cell>
          <cell r="AL1689">
            <v>0</v>
          </cell>
          <cell r="AM1689">
            <v>0</v>
          </cell>
          <cell r="AN1689" t="str">
            <v>Non Filler</v>
          </cell>
          <cell r="AQ1689">
            <v>0</v>
          </cell>
          <cell r="AR1689">
            <v>0</v>
          </cell>
          <cell r="AS1689">
            <v>0</v>
          </cell>
          <cell r="AW1689" t="str">
            <v>03332387507</v>
          </cell>
          <cell r="AX1689" t="str">
            <v>-</v>
          </cell>
          <cell r="AY1689" t="e">
            <v>#N/A</v>
          </cell>
          <cell r="AZ1689" t="e">
            <v>#N/A</v>
          </cell>
          <cell r="BA1689">
            <v>2</v>
          </cell>
        </row>
        <row r="1690">
          <cell r="B1690">
            <v>3277030534</v>
          </cell>
          <cell r="C1690" t="str">
            <v>MUHAMMAD FAWAD</v>
          </cell>
          <cell r="D1690" t="str">
            <v>DILAWER HUSSAIN</v>
          </cell>
          <cell r="E1690" t="str">
            <v>HOUSE NO. 325/C, BLOCK-D</v>
          </cell>
          <cell r="F1690" t="str">
            <v>UNIT NO. 6, LATIFABAD</v>
          </cell>
          <cell r="G1690" t="str">
            <v>HYDERABAD.</v>
          </cell>
          <cell r="H1690"/>
          <cell r="I1690"/>
          <cell r="J1690"/>
          <cell r="K1690">
            <v>585</v>
          </cell>
          <cell r="L1690">
            <v>0</v>
          </cell>
          <cell r="M1690">
            <v>585</v>
          </cell>
          <cell r="N1690">
            <v>585</v>
          </cell>
          <cell r="O1690">
            <v>0</v>
          </cell>
          <cell r="P1690">
            <v>109</v>
          </cell>
          <cell r="Q1690">
            <v>476</v>
          </cell>
          <cell r="R1690"/>
          <cell r="S1690"/>
          <cell r="T1690"/>
          <cell r="U1690" t="str">
            <v>MUHAMMAD FAWAD</v>
          </cell>
          <cell r="V1690" t="str">
            <v>4130315228715</v>
          </cell>
          <cell r="W1690"/>
          <cell r="X1690"/>
          <cell r="Y1690">
            <v>147</v>
          </cell>
          <cell r="Z1690">
            <v>147</v>
          </cell>
          <cell r="AA1690">
            <v>29</v>
          </cell>
          <cell r="AB1690" t="str">
            <v>Non Filler</v>
          </cell>
          <cell r="AC1690" t="str">
            <v>SOHAIL AHMED</v>
          </cell>
          <cell r="AD1690" t="str">
            <v>4130315228709</v>
          </cell>
          <cell r="AE1690">
            <v>146</v>
          </cell>
          <cell r="AF1690">
            <v>146</v>
          </cell>
          <cell r="AG1690">
            <v>22</v>
          </cell>
          <cell r="AH1690" t="str">
            <v>Filler</v>
          </cell>
          <cell r="AI1690" t="str">
            <v>KHURRAM DILAWER</v>
          </cell>
          <cell r="AJ1690" t="str">
            <v>4130210999383</v>
          </cell>
          <cell r="AK1690">
            <v>146</v>
          </cell>
          <cell r="AL1690">
            <v>146</v>
          </cell>
          <cell r="AM1690">
            <v>29</v>
          </cell>
          <cell r="AN1690" t="str">
            <v>Non Filler</v>
          </cell>
          <cell r="AO1690" t="str">
            <v>MUHAMMED FAISAL</v>
          </cell>
          <cell r="AP1690" t="str">
            <v>4130315228717</v>
          </cell>
          <cell r="AQ1690">
            <v>146</v>
          </cell>
          <cell r="AR1690">
            <v>146</v>
          </cell>
          <cell r="AS1690">
            <v>29</v>
          </cell>
          <cell r="AT1690" t="str">
            <v>Non Filler</v>
          </cell>
          <cell r="AU1690" t="str">
            <v>khanfawad8@hotmail.com</v>
          </cell>
          <cell r="AV1690"/>
          <cell r="AW1690"/>
          <cell r="AX1690" t="e">
            <v>#N/A</v>
          </cell>
          <cell r="AY1690" t="e">
            <v>#N/A</v>
          </cell>
          <cell r="AZ1690" t="e">
            <v>#N/A</v>
          </cell>
          <cell r="BA1690">
            <v>0</v>
          </cell>
        </row>
        <row r="1691">
          <cell r="B1691">
            <v>3277031008</v>
          </cell>
          <cell r="C1691" t="str">
            <v>AUZAIR BAWANEY</v>
          </cell>
          <cell r="D1691" t="str">
            <v>ABDUL RAZZAK MOHAMMAD</v>
          </cell>
          <cell r="E1691" t="str">
            <v>102 MEMON SOCIETY BLOCK 7/8</v>
          </cell>
          <cell r="F1691" t="str">
            <v>NEAR HILL PARK</v>
          </cell>
          <cell r="G1691" t="str">
            <v>KARACHI</v>
          </cell>
          <cell r="H1691"/>
          <cell r="I1691"/>
          <cell r="J1691"/>
          <cell r="K1691">
            <v>3666</v>
          </cell>
          <cell r="L1691">
            <v>0</v>
          </cell>
          <cell r="M1691">
            <v>3666</v>
          </cell>
          <cell r="N1691">
            <v>3666</v>
          </cell>
          <cell r="O1691">
            <v>0</v>
          </cell>
          <cell r="P1691">
            <v>550</v>
          </cell>
          <cell r="Q1691">
            <v>3116</v>
          </cell>
          <cell r="R1691" t="str">
            <v>PK41HABB0005650013968703</v>
          </cell>
          <cell r="S1691" t="str">
            <v>HABIB BANK LIMITED</v>
          </cell>
          <cell r="T1691" t="str">
            <v>GIGER MURADABADI ROAD, KARACHI</v>
          </cell>
          <cell r="U1691" t="str">
            <v>AUZAIR BAWANEY</v>
          </cell>
          <cell r="V1691" t="str">
            <v>4220145707417</v>
          </cell>
          <cell r="W1691"/>
          <cell r="X1691"/>
          <cell r="Y1691">
            <v>3666</v>
          </cell>
          <cell r="Z1691">
            <v>3666</v>
          </cell>
          <cell r="AA1691">
            <v>550</v>
          </cell>
          <cell r="AB1691" t="str">
            <v>Filler</v>
          </cell>
          <cell r="AC1691"/>
          <cell r="AD1691"/>
          <cell r="AE1691">
            <v>0</v>
          </cell>
          <cell r="AF1691">
            <v>0</v>
          </cell>
          <cell r="AG1691">
            <v>0</v>
          </cell>
          <cell r="AH1691"/>
          <cell r="AI1691"/>
          <cell r="AJ1691"/>
          <cell r="AK1691">
            <v>0</v>
          </cell>
          <cell r="AL1691">
            <v>0</v>
          </cell>
          <cell r="AM1691">
            <v>0</v>
          </cell>
          <cell r="AN1691"/>
          <cell r="AO1691"/>
          <cell r="AP1691"/>
          <cell r="AQ1691">
            <v>0</v>
          </cell>
          <cell r="AR1691">
            <v>0</v>
          </cell>
          <cell r="AS1691">
            <v>0</v>
          </cell>
          <cell r="AT1691"/>
          <cell r="AU1691" t="str">
            <v>auzairrb@cyber.net.pk</v>
          </cell>
          <cell r="AV1691"/>
          <cell r="AW1691" t="str">
            <v>03002367123</v>
          </cell>
          <cell r="AX1691" t="str">
            <v>-</v>
          </cell>
          <cell r="AY1691" t="e">
            <v>#N/A</v>
          </cell>
          <cell r="AZ1691" t="e">
            <v>#N/A</v>
          </cell>
          <cell r="BA1691">
            <v>3116</v>
          </cell>
        </row>
        <row r="1692">
          <cell r="B1692">
            <v>3277031305</v>
          </cell>
          <cell r="C1692" t="str">
            <v>SHEIKH UMER JEHANGIR</v>
          </cell>
          <cell r="D1692" t="str">
            <v>SHEIKH JEHANGIR</v>
          </cell>
          <cell r="E1692" t="str">
            <v>AB  ARCADE FATIMA JINNAH COLONY</v>
          </cell>
          <cell r="F1692" t="str">
            <v>ISLAMIA COLLEGE ROAD, FLAT NO 10C</v>
          </cell>
          <cell r="G1692" t="str">
            <v>KARACHI</v>
          </cell>
          <cell r="K1692">
            <v>269</v>
          </cell>
          <cell r="L1692">
            <v>0</v>
          </cell>
          <cell r="M1692">
            <v>269</v>
          </cell>
          <cell r="N1692">
            <v>269</v>
          </cell>
          <cell r="O1692">
            <v>0</v>
          </cell>
          <cell r="P1692">
            <v>53</v>
          </cell>
          <cell r="Q1692">
            <v>216</v>
          </cell>
          <cell r="U1692" t="str">
            <v>SHEIKH UMER JEHANGIR</v>
          </cell>
          <cell r="V1692" t="str">
            <v>4220119231285</v>
          </cell>
          <cell r="Y1692">
            <v>68</v>
          </cell>
          <cell r="Z1692">
            <v>68</v>
          </cell>
          <cell r="AA1692">
            <v>14</v>
          </cell>
          <cell r="AB1692" t="str">
            <v>Non Filler</v>
          </cell>
          <cell r="AC1692" t="str">
            <v>BILAL JAHANGIR ABOBAKAR SIDDIQUI</v>
          </cell>
          <cell r="AD1692" t="str">
            <v>4230116805525</v>
          </cell>
          <cell r="AE1692">
            <v>67</v>
          </cell>
          <cell r="AF1692">
            <v>67</v>
          </cell>
          <cell r="AG1692">
            <v>13</v>
          </cell>
          <cell r="AH1692" t="str">
            <v>Non Filler</v>
          </cell>
          <cell r="AI1692" t="str">
            <v>JEHANGIR ABUBAKER SHEIKH</v>
          </cell>
          <cell r="AJ1692" t="str">
            <v>4220159112337</v>
          </cell>
          <cell r="AK1692">
            <v>67</v>
          </cell>
          <cell r="AL1692">
            <v>67</v>
          </cell>
          <cell r="AM1692">
            <v>13</v>
          </cell>
          <cell r="AN1692" t="str">
            <v>Non Filler</v>
          </cell>
          <cell r="AO1692" t="str">
            <v>SHAHEEN JEHANGIR</v>
          </cell>
          <cell r="AP1692" t="str">
            <v>4220172494242</v>
          </cell>
          <cell r="AQ1692">
            <v>67</v>
          </cell>
          <cell r="AR1692">
            <v>67</v>
          </cell>
          <cell r="AS1692">
            <v>13</v>
          </cell>
          <cell r="AT1692" t="str">
            <v>Non Filler</v>
          </cell>
          <cell r="AX1692" t="e">
            <v>#N/A</v>
          </cell>
          <cell r="AY1692" t="e">
            <v>#N/A</v>
          </cell>
          <cell r="AZ1692" t="e">
            <v>#N/A</v>
          </cell>
          <cell r="BA1692">
            <v>0</v>
          </cell>
        </row>
        <row r="1693">
          <cell r="B1693">
            <v>3277031499</v>
          </cell>
          <cell r="C1693" t="str">
            <v>MOHAMMAD AYUB PARACHA</v>
          </cell>
          <cell r="D1693" t="str">
            <v>FAIZ MOHAMMAD PARACHA</v>
          </cell>
          <cell r="E1693" t="str">
            <v>R-618 SECTOR 14-A NORTH KARACHI</v>
          </cell>
          <cell r="F1693" t="str">
            <v>KARACHI</v>
          </cell>
          <cell r="G1693"/>
          <cell r="H1693"/>
          <cell r="I1693"/>
          <cell r="J1693"/>
          <cell r="K1693">
            <v>1837</v>
          </cell>
          <cell r="L1693">
            <v>1837</v>
          </cell>
          <cell r="M1693">
            <v>0</v>
          </cell>
          <cell r="N1693">
            <v>1837</v>
          </cell>
          <cell r="O1693">
            <v>459</v>
          </cell>
          <cell r="P1693">
            <v>337</v>
          </cell>
          <cell r="Q1693">
            <v>1041</v>
          </cell>
          <cell r="R1693"/>
          <cell r="S1693"/>
          <cell r="T1693"/>
          <cell r="U1693" t="str">
            <v>MOHAMMAD AYUB PARACHA</v>
          </cell>
          <cell r="V1693" t="str">
            <v>4210153268109</v>
          </cell>
          <cell r="W1693"/>
          <cell r="X1693"/>
          <cell r="Y1693">
            <v>613</v>
          </cell>
          <cell r="Z1693">
            <v>613</v>
          </cell>
          <cell r="AA1693">
            <v>123</v>
          </cell>
          <cell r="AB1693" t="str">
            <v>Non Filler</v>
          </cell>
          <cell r="AC1693" t="str">
            <v>ANISA MUJTABA PARACHA</v>
          </cell>
          <cell r="AD1693" t="str">
            <v>4210161209920</v>
          </cell>
          <cell r="AE1693">
            <v>612</v>
          </cell>
          <cell r="AF1693">
            <v>612</v>
          </cell>
          <cell r="AG1693">
            <v>92</v>
          </cell>
          <cell r="AH1693" t="str">
            <v>Filler</v>
          </cell>
          <cell r="AI1693" t="str">
            <v>MOHAMMAD ILYAS PARACHA</v>
          </cell>
          <cell r="AJ1693" t="str">
            <v>4210153536777</v>
          </cell>
          <cell r="AK1693">
            <v>612</v>
          </cell>
          <cell r="AL1693">
            <v>612</v>
          </cell>
          <cell r="AM1693">
            <v>122</v>
          </cell>
          <cell r="AN1693" t="str">
            <v>Non Filler</v>
          </cell>
          <cell r="AO1693"/>
          <cell r="AP1693"/>
          <cell r="AQ1693">
            <v>0</v>
          </cell>
          <cell r="AR1693">
            <v>0</v>
          </cell>
          <cell r="AS1693">
            <v>0</v>
          </cell>
          <cell r="AT1693"/>
          <cell r="AU1693"/>
          <cell r="AV1693"/>
          <cell r="AW1693"/>
          <cell r="AX1693" t="e">
            <v>#N/A</v>
          </cell>
          <cell r="AY1693" t="e">
            <v>#N/A</v>
          </cell>
          <cell r="AZ1693" t="e">
            <v>#N/A</v>
          </cell>
          <cell r="BA1693">
            <v>0</v>
          </cell>
        </row>
        <row r="1694">
          <cell r="B1694">
            <v>3277033346</v>
          </cell>
          <cell r="C1694" t="str">
            <v>HAROON</v>
          </cell>
          <cell r="D1694" t="str">
            <v>MOHAMMAD</v>
          </cell>
          <cell r="E1694" t="str">
            <v>607-608,6TH FLOOR</v>
          </cell>
          <cell r="F1694" t="str">
            <v>STOCK EXCHANGE BUILDING</v>
          </cell>
          <cell r="G1694" t="str">
            <v>KARACHI</v>
          </cell>
          <cell r="K1694">
            <v>1</v>
          </cell>
          <cell r="L1694">
            <v>0</v>
          </cell>
          <cell r="M1694">
            <v>1</v>
          </cell>
          <cell r="N1694">
            <v>1</v>
          </cell>
          <cell r="O1694">
            <v>0</v>
          </cell>
          <cell r="P1694">
            <v>0</v>
          </cell>
          <cell r="Q1694">
            <v>1</v>
          </cell>
          <cell r="R1694" t="str">
            <v>PK86MUCB0106302010030824</v>
          </cell>
          <cell r="S1694" t="str">
            <v>MCB BANK LIMITED</v>
          </cell>
          <cell r="T1694" t="str">
            <v>KARACHI STOCK EXCHANGE BRANCH PSX BUILDING GROUND FLOOR KARACHI</v>
          </cell>
          <cell r="U1694" t="str">
            <v>HAROON</v>
          </cell>
          <cell r="V1694" t="str">
            <v>4230192803833</v>
          </cell>
          <cell r="Y1694">
            <v>1</v>
          </cell>
          <cell r="Z1694">
            <v>1</v>
          </cell>
          <cell r="AA1694">
            <v>0</v>
          </cell>
          <cell r="AB1694" t="str">
            <v>Non Filler</v>
          </cell>
          <cell r="AC1694" t="str">
            <v>AMINA BAI</v>
          </cell>
          <cell r="AD1694" t="str">
            <v>4230194806240</v>
          </cell>
          <cell r="AE1694">
            <v>0</v>
          </cell>
          <cell r="AF1694">
            <v>0</v>
          </cell>
          <cell r="AG1694">
            <v>0</v>
          </cell>
          <cell r="AH1694" t="str">
            <v>Non Filler</v>
          </cell>
          <cell r="AI1694" t="str">
            <v>SUGHRA BANO</v>
          </cell>
          <cell r="AJ1694" t="str">
            <v>4230130678980</v>
          </cell>
          <cell r="AK1694">
            <v>0</v>
          </cell>
          <cell r="AL1694">
            <v>0</v>
          </cell>
          <cell r="AM1694">
            <v>0</v>
          </cell>
          <cell r="AN1694" t="str">
            <v>Non Filler</v>
          </cell>
          <cell r="AO1694" t="str">
            <v>SOBIA</v>
          </cell>
          <cell r="AP1694" t="str">
            <v>4230186640432</v>
          </cell>
          <cell r="AQ1694">
            <v>0</v>
          </cell>
          <cell r="AR1694">
            <v>0</v>
          </cell>
          <cell r="AS1694">
            <v>0</v>
          </cell>
          <cell r="AT1694" t="str">
            <v>Non Filler</v>
          </cell>
          <cell r="AU1694" t="str">
            <v>hussainkhatri_pk@hotmail.com</v>
          </cell>
          <cell r="AW1694" t="str">
            <v>03002579688</v>
          </cell>
          <cell r="AX1694" t="str">
            <v>-</v>
          </cell>
          <cell r="AY1694" t="e">
            <v>#N/A</v>
          </cell>
          <cell r="AZ1694" t="e">
            <v>#N/A</v>
          </cell>
          <cell r="BA1694">
            <v>1</v>
          </cell>
        </row>
        <row r="1695">
          <cell r="B1695">
            <v>3277033977</v>
          </cell>
          <cell r="C1695" t="str">
            <v>MOHAMMAD NUSAIR</v>
          </cell>
          <cell r="D1695" t="str">
            <v>MOHAMMAD ZUBAIR</v>
          </cell>
          <cell r="E1695" t="str">
            <v>G-18, BLOCK-7</v>
          </cell>
          <cell r="F1695" t="str">
            <v>HASAN LODGE, F.B AREA</v>
          </cell>
          <cell r="G1695" t="str">
            <v>KARACHI</v>
          </cell>
          <cell r="K1695">
            <v>23</v>
          </cell>
          <cell r="L1695">
            <v>0</v>
          </cell>
          <cell r="M1695">
            <v>23</v>
          </cell>
          <cell r="N1695">
            <v>23</v>
          </cell>
          <cell r="O1695">
            <v>0</v>
          </cell>
          <cell r="P1695">
            <v>5</v>
          </cell>
          <cell r="Q1695">
            <v>18</v>
          </cell>
          <cell r="R1695" t="str">
            <v>8006-0</v>
          </cell>
          <cell r="S1695" t="str">
            <v>MUSLIM COMMERCIAL BANK LTD</v>
          </cell>
          <cell r="T1695" t="str">
            <v>HAKIMSONS BLDG WEST WHARF ROAD BRANCH KARACHI</v>
          </cell>
          <cell r="U1695" t="str">
            <v>MOHAMMAD NUSAIR</v>
          </cell>
          <cell r="V1695" t="str">
            <v>4210116821847</v>
          </cell>
          <cell r="Y1695">
            <v>8</v>
          </cell>
          <cell r="Z1695">
            <v>8</v>
          </cell>
          <cell r="AA1695">
            <v>2</v>
          </cell>
          <cell r="AB1695" t="str">
            <v>Non Filler</v>
          </cell>
          <cell r="AC1695" t="str">
            <v>MOHAMMAD UZAIR</v>
          </cell>
          <cell r="AD1695" t="str">
            <v>4210116821891</v>
          </cell>
          <cell r="AE1695">
            <v>5</v>
          </cell>
          <cell r="AF1695">
            <v>5</v>
          </cell>
          <cell r="AG1695">
            <v>1</v>
          </cell>
          <cell r="AH1695" t="str">
            <v>Filler</v>
          </cell>
          <cell r="AI1695" t="str">
            <v>MOHAMMAD ZUBAIR</v>
          </cell>
          <cell r="AJ1695" t="str">
            <v>4210118856743</v>
          </cell>
          <cell r="AK1695">
            <v>5</v>
          </cell>
          <cell r="AL1695">
            <v>5</v>
          </cell>
          <cell r="AM1695">
            <v>1</v>
          </cell>
          <cell r="AN1695" t="str">
            <v>Non Filler</v>
          </cell>
          <cell r="AO1695" t="str">
            <v>SAEEDA RANA</v>
          </cell>
          <cell r="AP1695" t="str">
            <v>4210115896576</v>
          </cell>
          <cell r="AQ1695">
            <v>5</v>
          </cell>
          <cell r="AR1695">
            <v>5</v>
          </cell>
          <cell r="AS1695">
            <v>1</v>
          </cell>
          <cell r="AT1695" t="str">
            <v>Non Filler</v>
          </cell>
          <cell r="AX1695" t="str">
            <v>Proper account # required</v>
          </cell>
          <cell r="AY1695" t="e">
            <v>#N/A</v>
          </cell>
          <cell r="AZ1695" t="e">
            <v>#N/A</v>
          </cell>
          <cell r="BA1695">
            <v>0</v>
          </cell>
        </row>
        <row r="1696">
          <cell r="B1696">
            <v>3277034020</v>
          </cell>
          <cell r="C1696" t="str">
            <v>WAJIH ULLAH KHAN</v>
          </cell>
          <cell r="D1696" t="str">
            <v>HABIB ULLAH KHAN</v>
          </cell>
          <cell r="E1696" t="str">
            <v>A-66-13-D-I</v>
          </cell>
          <cell r="F1696" t="str">
            <v>GULSHAN-E-IQBAL</v>
          </cell>
          <cell r="G1696" t="str">
            <v>KARACHI</v>
          </cell>
          <cell r="H1696"/>
          <cell r="I1696"/>
          <cell r="J1696"/>
          <cell r="K1696">
            <v>1956</v>
          </cell>
          <cell r="L1696">
            <v>0</v>
          </cell>
          <cell r="M1696">
            <v>1956</v>
          </cell>
          <cell r="N1696">
            <v>1956</v>
          </cell>
          <cell r="O1696">
            <v>0</v>
          </cell>
          <cell r="P1696">
            <v>390</v>
          </cell>
          <cell r="Q1696">
            <v>1566</v>
          </cell>
          <cell r="R1696" t="str">
            <v>01-100-3465-2</v>
          </cell>
          <cell r="S1696" t="str">
            <v>ALLIED BANK LIMITED</v>
          </cell>
          <cell r="T1696" t="str">
            <v>13-D,GULSHAN-E-IQBAL KARACHI</v>
          </cell>
          <cell r="U1696" t="str">
            <v>WAJIH ULLAH KHAN</v>
          </cell>
          <cell r="V1696" t="str">
            <v>4220104504851</v>
          </cell>
          <cell r="W1696"/>
          <cell r="X1696"/>
          <cell r="Y1696">
            <v>652</v>
          </cell>
          <cell r="Z1696">
            <v>652</v>
          </cell>
          <cell r="AA1696">
            <v>130</v>
          </cell>
          <cell r="AB1696" t="str">
            <v>Non Filler</v>
          </cell>
          <cell r="AC1696" t="str">
            <v>SHAHLA WAQAR</v>
          </cell>
          <cell r="AD1696" t="str">
            <v>4200003976438</v>
          </cell>
          <cell r="AE1696">
            <v>652</v>
          </cell>
          <cell r="AF1696">
            <v>652</v>
          </cell>
          <cell r="AG1696">
            <v>130</v>
          </cell>
          <cell r="AH1696" t="str">
            <v>Non Filler</v>
          </cell>
          <cell r="AI1696" t="str">
            <v>MOHAMMED WAQAR</v>
          </cell>
          <cell r="AJ1696" t="str">
            <v>4200003998955</v>
          </cell>
          <cell r="AK1696">
            <v>652</v>
          </cell>
          <cell r="AL1696">
            <v>652</v>
          </cell>
          <cell r="AM1696">
            <v>130</v>
          </cell>
          <cell r="AN1696" t="str">
            <v>Non Filler</v>
          </cell>
          <cell r="AO1696"/>
          <cell r="AP1696"/>
          <cell r="AQ1696">
            <v>0</v>
          </cell>
          <cell r="AR1696">
            <v>0</v>
          </cell>
          <cell r="AS1696">
            <v>0</v>
          </cell>
          <cell r="AT1696"/>
          <cell r="AU1696"/>
          <cell r="AV1696"/>
          <cell r="AW1696" t="str">
            <v>03343526366</v>
          </cell>
          <cell r="AX1696" t="str">
            <v>Proper account # required</v>
          </cell>
          <cell r="AY1696" t="e">
            <v>#N/A</v>
          </cell>
          <cell r="AZ1696" t="e">
            <v>#N/A</v>
          </cell>
          <cell r="BA1696">
            <v>0</v>
          </cell>
        </row>
        <row r="1697">
          <cell r="B1697">
            <v>3277034497</v>
          </cell>
          <cell r="C1697" t="str">
            <v>FARIDA</v>
          </cell>
          <cell r="D1697" t="str">
            <v>USMAN</v>
          </cell>
          <cell r="E1697" t="str">
            <v>FLAT NO.204-A, 2ND FLOOR</v>
          </cell>
          <cell r="F1697" t="str">
            <v>IQRA PALACE, PLOT NO.LY-11/17</v>
          </cell>
          <cell r="G1697" t="str">
            <v>SIRAJ COLONY, MOOSA KARACHI</v>
          </cell>
          <cell r="H1697"/>
          <cell r="I1697"/>
          <cell r="J1697"/>
          <cell r="K1697">
            <v>123</v>
          </cell>
          <cell r="L1697">
            <v>0</v>
          </cell>
          <cell r="M1697">
            <v>123</v>
          </cell>
          <cell r="N1697">
            <v>123</v>
          </cell>
          <cell r="O1697">
            <v>0</v>
          </cell>
          <cell r="P1697">
            <v>22</v>
          </cell>
          <cell r="Q1697">
            <v>101</v>
          </cell>
          <cell r="R1697" t="str">
            <v>PK45HABB0000130020080101</v>
          </cell>
          <cell r="S1697" t="str">
            <v>HABIB BANK LIMITED</v>
          </cell>
          <cell r="T1697" t="str">
            <v>KHARADAR BRANCH KARACHI</v>
          </cell>
          <cell r="U1697" t="str">
            <v>FARIDA</v>
          </cell>
          <cell r="V1697" t="str">
            <v>4230181426822</v>
          </cell>
          <cell r="W1697"/>
          <cell r="X1697"/>
          <cell r="Y1697">
            <v>41</v>
          </cell>
          <cell r="Z1697">
            <v>41</v>
          </cell>
          <cell r="AA1697">
            <v>8</v>
          </cell>
          <cell r="AB1697" t="str">
            <v>Non Filler</v>
          </cell>
          <cell r="AC1697" t="str">
            <v>RUKSHINDA</v>
          </cell>
          <cell r="AD1697" t="str">
            <v>4230174000380</v>
          </cell>
          <cell r="AE1697">
            <v>41</v>
          </cell>
          <cell r="AF1697">
            <v>41</v>
          </cell>
          <cell r="AG1697">
            <v>6</v>
          </cell>
          <cell r="AH1697" t="str">
            <v>Filler</v>
          </cell>
          <cell r="AI1697" t="str">
            <v>USMAN</v>
          </cell>
          <cell r="AJ1697" t="str">
            <v>4230108561793</v>
          </cell>
          <cell r="AK1697">
            <v>41</v>
          </cell>
          <cell r="AL1697">
            <v>41</v>
          </cell>
          <cell r="AM1697">
            <v>8</v>
          </cell>
          <cell r="AN1697" t="str">
            <v>Non Filler</v>
          </cell>
          <cell r="AO1697"/>
          <cell r="AP1697"/>
          <cell r="AQ1697">
            <v>0</v>
          </cell>
          <cell r="AR1697">
            <v>0</v>
          </cell>
          <cell r="AS1697">
            <v>0</v>
          </cell>
          <cell r="AT1697"/>
          <cell r="AU1697" t="str">
            <v>usmanak1@hotmail.com</v>
          </cell>
          <cell r="AV1697"/>
          <cell r="AW1697" t="str">
            <v>03332193708</v>
          </cell>
          <cell r="AX1697" t="str">
            <v>-</v>
          </cell>
          <cell r="AY1697" t="e">
            <v>#N/A</v>
          </cell>
          <cell r="AZ1697" t="e">
            <v>#N/A</v>
          </cell>
          <cell r="BA1697">
            <v>101</v>
          </cell>
        </row>
        <row r="1698">
          <cell r="B1698">
            <v>3277035485</v>
          </cell>
          <cell r="C1698" t="str">
            <v>FAREED IQBAL SIDDIQUI</v>
          </cell>
          <cell r="D1698" t="str">
            <v>IQBAL AHMED SIDDIQUI</v>
          </cell>
          <cell r="E1698" t="str">
            <v>77/2, KHAYABAN-E-AMEER KHUSRO</v>
          </cell>
          <cell r="F1698" t="str">
            <v>PHASE-VI</v>
          </cell>
          <cell r="G1698" t="str">
            <v>D.H.A KARACHI</v>
          </cell>
          <cell r="K1698">
            <v>7823</v>
          </cell>
          <cell r="L1698">
            <v>0</v>
          </cell>
          <cell r="M1698">
            <v>7823</v>
          </cell>
          <cell r="N1698">
            <v>7823</v>
          </cell>
          <cell r="O1698">
            <v>0</v>
          </cell>
          <cell r="P1698">
            <v>1173</v>
          </cell>
          <cell r="Q1698">
            <v>6650</v>
          </cell>
          <cell r="R1698" t="str">
            <v>PK97ASCM0001210320200730</v>
          </cell>
          <cell r="S1698" t="str">
            <v>ASKARI BANK LIMITED</v>
          </cell>
          <cell r="T1698" t="str">
            <v>KHAYABAN-E-SEHR BRANCH,LANE NO.4 DHA,PHASE-VII,KARACHI</v>
          </cell>
          <cell r="U1698" t="str">
            <v>FAREED IQBAL SIDDIQUI</v>
          </cell>
          <cell r="V1698" t="str">
            <v>4210115752353</v>
          </cell>
          <cell r="W1698" t="str">
            <v>25397923</v>
          </cell>
          <cell r="Y1698">
            <v>7823</v>
          </cell>
          <cell r="Z1698">
            <v>7823</v>
          </cell>
          <cell r="AA1698">
            <v>1173</v>
          </cell>
          <cell r="AB1698" t="str">
            <v>Filler</v>
          </cell>
          <cell r="AE1698">
            <v>0</v>
          </cell>
          <cell r="AF1698">
            <v>0</v>
          </cell>
          <cell r="AG1698">
            <v>0</v>
          </cell>
          <cell r="AK1698">
            <v>0</v>
          </cell>
          <cell r="AL1698">
            <v>0</v>
          </cell>
          <cell r="AM1698">
            <v>0</v>
          </cell>
          <cell r="AQ1698">
            <v>0</v>
          </cell>
          <cell r="AR1698">
            <v>0</v>
          </cell>
          <cell r="AS1698">
            <v>0</v>
          </cell>
          <cell r="AU1698" t="str">
            <v>s_fareed@ppl.com.pk</v>
          </cell>
          <cell r="AW1698" t="str">
            <v>03008245098</v>
          </cell>
          <cell r="AX1698" t="str">
            <v>-</v>
          </cell>
          <cell r="AY1698" t="e">
            <v>#N/A</v>
          </cell>
          <cell r="AZ1698" t="e">
            <v>#N/A</v>
          </cell>
          <cell r="BA1698">
            <v>6650</v>
          </cell>
        </row>
        <row r="1699">
          <cell r="B1699">
            <v>3277035708</v>
          </cell>
          <cell r="C1699" t="str">
            <v>MAQBOOL ZAMAN SHAMSI SHAIKH</v>
          </cell>
          <cell r="D1699" t="str">
            <v>QAIMDIN AHMED</v>
          </cell>
          <cell r="E1699" t="str">
            <v>D/A-7, IBRAHIM TERRACE ADAM ROAD</v>
          </cell>
          <cell r="F1699" t="str">
            <v>FRERE TOWN</v>
          </cell>
          <cell r="G1699" t="str">
            <v>KARACHI</v>
          </cell>
          <cell r="H1699"/>
          <cell r="I1699"/>
          <cell r="J1699"/>
          <cell r="K1699">
            <v>19</v>
          </cell>
          <cell r="L1699">
            <v>0</v>
          </cell>
          <cell r="M1699">
            <v>19</v>
          </cell>
          <cell r="N1699">
            <v>19</v>
          </cell>
          <cell r="O1699">
            <v>0</v>
          </cell>
          <cell r="P1699">
            <v>4</v>
          </cell>
          <cell r="Q1699">
            <v>15</v>
          </cell>
          <cell r="R1699" t="str">
            <v>1001719-8</v>
          </cell>
          <cell r="S1699" t="str">
            <v>UNITED BANK LTD</v>
          </cell>
          <cell r="T1699" t="str">
            <v>GULISTAN-E-JAUHAR KARACHI</v>
          </cell>
          <cell r="U1699" t="str">
            <v>MAQBOOL ZAMAN SHAMSI SHAIKH</v>
          </cell>
          <cell r="V1699" t="str">
            <v>4220185986827</v>
          </cell>
          <cell r="W1699"/>
          <cell r="X1699"/>
          <cell r="Y1699">
            <v>7</v>
          </cell>
          <cell r="Z1699">
            <v>7</v>
          </cell>
          <cell r="AA1699">
            <v>1</v>
          </cell>
          <cell r="AB1699" t="str">
            <v>Filler</v>
          </cell>
          <cell r="AC1699" t="str">
            <v>SHADAB MAQBOOL</v>
          </cell>
          <cell r="AD1699" t="str">
            <v>4220186935877</v>
          </cell>
          <cell r="AE1699">
            <v>4</v>
          </cell>
          <cell r="AF1699">
            <v>4</v>
          </cell>
          <cell r="AG1699">
            <v>1</v>
          </cell>
          <cell r="AH1699" t="str">
            <v>Filler</v>
          </cell>
          <cell r="AI1699" t="str">
            <v>NOOR JEHAN</v>
          </cell>
          <cell r="AJ1699" t="str">
            <v>4220152742396</v>
          </cell>
          <cell r="AK1699">
            <v>4</v>
          </cell>
          <cell r="AL1699">
            <v>4</v>
          </cell>
          <cell r="AM1699">
            <v>1</v>
          </cell>
          <cell r="AN1699" t="str">
            <v>Non Filler</v>
          </cell>
          <cell r="AO1699" t="str">
            <v>GULSHAN BAHAR</v>
          </cell>
          <cell r="AP1699" t="str">
            <v>4220196837726</v>
          </cell>
          <cell r="AQ1699">
            <v>4</v>
          </cell>
          <cell r="AR1699">
            <v>4</v>
          </cell>
          <cell r="AS1699">
            <v>1</v>
          </cell>
          <cell r="AT1699" t="str">
            <v>Non Filler</v>
          </cell>
          <cell r="AU1699" t="str">
            <v>mshamsi53@hotmail.com</v>
          </cell>
          <cell r="AV1699"/>
          <cell r="AW1699" t="str">
            <v>03333733225</v>
          </cell>
          <cell r="AX1699" t="str">
            <v>Proper account # required</v>
          </cell>
          <cell r="AY1699" t="e">
            <v>#N/A</v>
          </cell>
          <cell r="AZ1699" t="e">
            <v>#N/A</v>
          </cell>
          <cell r="BA1699">
            <v>0</v>
          </cell>
        </row>
        <row r="1700">
          <cell r="B1700">
            <v>3277035737</v>
          </cell>
          <cell r="C1700" t="str">
            <v>MUHAMMAD ANWAR</v>
          </cell>
          <cell r="D1700" t="str">
            <v>MUHAMMAD ARIF</v>
          </cell>
          <cell r="E1700" t="str">
            <v>THIRD FLOOR, KARIM APT,</v>
          </cell>
          <cell r="F1700" t="str">
            <v>JAMSHED ROAD, FATIMA JINNAH COLONY</v>
          </cell>
          <cell r="G1700" t="str">
            <v>KARACHI</v>
          </cell>
          <cell r="H1700"/>
          <cell r="I1700"/>
          <cell r="J1700"/>
          <cell r="K1700">
            <v>1295</v>
          </cell>
          <cell r="L1700">
            <v>1295</v>
          </cell>
          <cell r="M1700">
            <v>0</v>
          </cell>
          <cell r="N1700">
            <v>1295</v>
          </cell>
          <cell r="O1700">
            <v>324</v>
          </cell>
          <cell r="P1700">
            <v>244</v>
          </cell>
          <cell r="Q1700">
            <v>727</v>
          </cell>
          <cell r="R1700" t="str">
            <v>1-2-50-20311-714-147273</v>
          </cell>
          <cell r="S1700" t="str">
            <v>SUMMIT BANK LIMITED</v>
          </cell>
          <cell r="T1700" t="str">
            <v>D.H.A PHASE IV BRANCH KARACHI</v>
          </cell>
          <cell r="U1700" t="str">
            <v>MUHAMMAD ANWAR</v>
          </cell>
          <cell r="V1700" t="str">
            <v>4230110681015</v>
          </cell>
          <cell r="W1700" t="str">
            <v>12300411</v>
          </cell>
          <cell r="X1700"/>
          <cell r="Y1700">
            <v>326</v>
          </cell>
          <cell r="Z1700">
            <v>326</v>
          </cell>
          <cell r="AA1700">
            <v>49</v>
          </cell>
          <cell r="AB1700" t="str">
            <v>Filler</v>
          </cell>
          <cell r="AC1700" t="str">
            <v>SAIRA ANWAR</v>
          </cell>
          <cell r="AD1700" t="str">
            <v>4220106354798</v>
          </cell>
          <cell r="AE1700">
            <v>323</v>
          </cell>
          <cell r="AF1700">
            <v>323</v>
          </cell>
          <cell r="AG1700">
            <v>65</v>
          </cell>
          <cell r="AH1700" t="str">
            <v>Non Filler</v>
          </cell>
          <cell r="AI1700" t="str">
            <v>IMRAN ZAKARIA</v>
          </cell>
          <cell r="AJ1700" t="str">
            <v>4230184614681</v>
          </cell>
          <cell r="AK1700">
            <v>323</v>
          </cell>
          <cell r="AL1700">
            <v>323</v>
          </cell>
          <cell r="AM1700">
            <v>65</v>
          </cell>
          <cell r="AN1700" t="str">
            <v>Non Filler</v>
          </cell>
          <cell r="AO1700" t="str">
            <v>AFSHAN IMRAN</v>
          </cell>
          <cell r="AP1700" t="str">
            <v>4230159580752</v>
          </cell>
          <cell r="AQ1700">
            <v>323</v>
          </cell>
          <cell r="AR1700">
            <v>323</v>
          </cell>
          <cell r="AS1700">
            <v>65</v>
          </cell>
          <cell r="AT1700" t="str">
            <v>Non Filler</v>
          </cell>
          <cell r="AU1700" t="str">
            <v>areeba.anwer99@gmail.com</v>
          </cell>
          <cell r="AV1700"/>
          <cell r="AW1700" t="str">
            <v>03212100087</v>
          </cell>
          <cell r="AX1700" t="str">
            <v>Proper account # required</v>
          </cell>
          <cell r="AY1700" t="e">
            <v>#N/A</v>
          </cell>
          <cell r="AZ1700" t="e">
            <v>#N/A</v>
          </cell>
          <cell r="BA1700">
            <v>0</v>
          </cell>
        </row>
        <row r="1701">
          <cell r="B1701">
            <v>3277036067</v>
          </cell>
          <cell r="C1701" t="str">
            <v>MOHAMMED YOUSUF PEERMOHAMMED</v>
          </cell>
          <cell r="D1701" t="str">
            <v>PEER MOHAMMED</v>
          </cell>
          <cell r="E1701" t="str">
            <v>HOUSE NO. 62/1, LANE NO. 15,</v>
          </cell>
          <cell r="F1701" t="str">
            <v>OFF KHAYABAN-E-BADBAN DEFENCE</v>
          </cell>
          <cell r="G1701" t="str">
            <v>PHASE VII. KARACHI</v>
          </cell>
          <cell r="H1701"/>
          <cell r="I1701"/>
          <cell r="J1701"/>
          <cell r="K1701">
            <v>388</v>
          </cell>
          <cell r="L1701">
            <v>0</v>
          </cell>
          <cell r="M1701">
            <v>388</v>
          </cell>
          <cell r="N1701">
            <v>388</v>
          </cell>
          <cell r="O1701">
            <v>0</v>
          </cell>
          <cell r="P1701">
            <v>65</v>
          </cell>
          <cell r="Q1701">
            <v>323</v>
          </cell>
          <cell r="R1701" t="str">
            <v>PK25MPBL0118217140117448</v>
          </cell>
          <cell r="S1701" t="str">
            <v>HABIB METROPOLITAN BANK LIMITED</v>
          </cell>
          <cell r="T1701" t="str">
            <v>GRD FLR, NEW STOCK EXCHNAGE BLDG STOCK EXCHANGE ROAD, KARACHI</v>
          </cell>
          <cell r="U1701" t="str">
            <v>MOHAMMED YOUSUF PEERMOHAMMED</v>
          </cell>
          <cell r="V1701" t="str">
            <v>4220160564947</v>
          </cell>
          <cell r="W1701" t="str">
            <v>02682311</v>
          </cell>
          <cell r="X1701"/>
          <cell r="Y1701">
            <v>130</v>
          </cell>
          <cell r="Z1701">
            <v>130</v>
          </cell>
          <cell r="AA1701">
            <v>20</v>
          </cell>
          <cell r="AB1701" t="str">
            <v>Filler</v>
          </cell>
          <cell r="AC1701" t="str">
            <v>MOHAMED ZEESHAN</v>
          </cell>
          <cell r="AD1701" t="str">
            <v>4220126387765</v>
          </cell>
          <cell r="AE1701">
            <v>129</v>
          </cell>
          <cell r="AF1701">
            <v>129</v>
          </cell>
          <cell r="AG1701">
            <v>19</v>
          </cell>
          <cell r="AH1701" t="str">
            <v>Filler</v>
          </cell>
          <cell r="AI1701" t="str">
            <v>MUBEENA</v>
          </cell>
          <cell r="AJ1701" t="str">
            <v>4220169680018</v>
          </cell>
          <cell r="AK1701">
            <v>129</v>
          </cell>
          <cell r="AL1701">
            <v>129</v>
          </cell>
          <cell r="AM1701">
            <v>26</v>
          </cell>
          <cell r="AN1701" t="str">
            <v>Non Filler</v>
          </cell>
          <cell r="AO1701"/>
          <cell r="AP1701"/>
          <cell r="AQ1701">
            <v>0</v>
          </cell>
          <cell r="AR1701">
            <v>0</v>
          </cell>
          <cell r="AS1701">
            <v>0</v>
          </cell>
          <cell r="AT1701"/>
          <cell r="AU1701" t="str">
            <v>mypeer@hotmail.com</v>
          </cell>
          <cell r="AV1701"/>
          <cell r="AW1701" t="str">
            <v>03002197477</v>
          </cell>
          <cell r="AX1701" t="str">
            <v>-</v>
          </cell>
          <cell r="AY1701" t="e">
            <v>#N/A</v>
          </cell>
          <cell r="AZ1701" t="e">
            <v>#N/A</v>
          </cell>
          <cell r="BA1701">
            <v>323</v>
          </cell>
        </row>
        <row r="1702">
          <cell r="B1702">
            <v>3277036078</v>
          </cell>
          <cell r="C1702" t="str">
            <v>MOHAMMAD KHALID</v>
          </cell>
          <cell r="D1702" t="str">
            <v>EBRAHIM AHMED BAWANY</v>
          </cell>
          <cell r="E1702" t="str">
            <v>36-B NEW QUEEN`SROAD</v>
          </cell>
          <cell r="F1702" t="str">
            <v>LALAZAR</v>
          </cell>
          <cell r="G1702" t="str">
            <v>KARACHI</v>
          </cell>
          <cell r="H1702"/>
          <cell r="I1702"/>
          <cell r="J1702"/>
          <cell r="K1702">
            <v>511</v>
          </cell>
          <cell r="L1702">
            <v>511</v>
          </cell>
          <cell r="M1702">
            <v>0</v>
          </cell>
          <cell r="N1702">
            <v>511</v>
          </cell>
          <cell r="O1702">
            <v>128</v>
          </cell>
          <cell r="P1702">
            <v>89</v>
          </cell>
          <cell r="Q1702">
            <v>294</v>
          </cell>
          <cell r="R1702"/>
          <cell r="S1702"/>
          <cell r="T1702"/>
          <cell r="U1702" t="str">
            <v>MOHAMMAD KHALID</v>
          </cell>
          <cell r="V1702" t="str">
            <v>4230175196661</v>
          </cell>
          <cell r="W1702" t="str">
            <v>0296436-8</v>
          </cell>
          <cell r="X1702"/>
          <cell r="Y1702">
            <v>256</v>
          </cell>
          <cell r="Z1702">
            <v>256</v>
          </cell>
          <cell r="AA1702">
            <v>38</v>
          </cell>
          <cell r="AB1702" t="str">
            <v>Filler</v>
          </cell>
          <cell r="AC1702" t="str">
            <v>AISHA KHALID</v>
          </cell>
          <cell r="AD1702" t="str">
            <v>4230159773032</v>
          </cell>
          <cell r="AE1702">
            <v>255</v>
          </cell>
          <cell r="AF1702">
            <v>255</v>
          </cell>
          <cell r="AG1702">
            <v>51</v>
          </cell>
          <cell r="AH1702" t="str">
            <v>Non Filler</v>
          </cell>
          <cell r="AI1702"/>
          <cell r="AJ1702"/>
          <cell r="AK1702">
            <v>0</v>
          </cell>
          <cell r="AL1702">
            <v>0</v>
          </cell>
          <cell r="AM1702">
            <v>0</v>
          </cell>
          <cell r="AN1702"/>
          <cell r="AO1702"/>
          <cell r="AP1702"/>
          <cell r="AQ1702">
            <v>0</v>
          </cell>
          <cell r="AR1702">
            <v>0</v>
          </cell>
          <cell r="AS1702">
            <v>0</v>
          </cell>
          <cell r="AT1702"/>
          <cell r="AU1702"/>
          <cell r="AV1702"/>
          <cell r="AW1702" t="str">
            <v>03002186527</v>
          </cell>
          <cell r="AX1702" t="e">
            <v>#N/A</v>
          </cell>
          <cell r="AY1702" t="e">
            <v>#N/A</v>
          </cell>
          <cell r="AZ1702" t="e">
            <v>#N/A</v>
          </cell>
          <cell r="BA1702">
            <v>0</v>
          </cell>
        </row>
        <row r="1703">
          <cell r="B1703">
            <v>3277036095</v>
          </cell>
          <cell r="C1703" t="str">
            <v>MUHAMMED NADEEM</v>
          </cell>
          <cell r="D1703" t="str">
            <v>MUHAMMED QASIM</v>
          </cell>
          <cell r="E1703" t="str">
            <v>SHOP NO. 11-C, COCHINWALA MARKET</v>
          </cell>
          <cell r="F1703" t="str">
            <v>NEW NEHAM ROAD</v>
          </cell>
          <cell r="G1703" t="str">
            <v>KHARADAR, KARACHI.</v>
          </cell>
          <cell r="H1703"/>
          <cell r="I1703"/>
          <cell r="J1703"/>
          <cell r="K1703">
            <v>3888</v>
          </cell>
          <cell r="L1703">
            <v>0</v>
          </cell>
          <cell r="M1703">
            <v>3888</v>
          </cell>
          <cell r="N1703">
            <v>3888</v>
          </cell>
          <cell r="O1703">
            <v>0</v>
          </cell>
          <cell r="P1703">
            <v>584</v>
          </cell>
          <cell r="Q1703">
            <v>3304</v>
          </cell>
          <cell r="R1703"/>
          <cell r="S1703"/>
          <cell r="T1703"/>
          <cell r="U1703" t="str">
            <v>MUHAMMED NADEEM</v>
          </cell>
          <cell r="V1703" t="str">
            <v>4220128354895</v>
          </cell>
          <cell r="W1703"/>
          <cell r="X1703"/>
          <cell r="Y1703">
            <v>1944</v>
          </cell>
          <cell r="Z1703">
            <v>1944</v>
          </cell>
          <cell r="AA1703">
            <v>292</v>
          </cell>
          <cell r="AB1703" t="str">
            <v>Filler</v>
          </cell>
          <cell r="AC1703" t="str">
            <v>BEENA</v>
          </cell>
          <cell r="AD1703" t="str">
            <v>4220169447206</v>
          </cell>
          <cell r="AE1703">
            <v>1944</v>
          </cell>
          <cell r="AF1703">
            <v>1944</v>
          </cell>
          <cell r="AG1703">
            <v>292</v>
          </cell>
          <cell r="AH1703" t="str">
            <v>Filler</v>
          </cell>
          <cell r="AI1703"/>
          <cell r="AJ1703"/>
          <cell r="AK1703">
            <v>0</v>
          </cell>
          <cell r="AL1703">
            <v>0</v>
          </cell>
          <cell r="AM1703">
            <v>0</v>
          </cell>
          <cell r="AN1703"/>
          <cell r="AO1703"/>
          <cell r="AP1703"/>
          <cell r="AQ1703">
            <v>0</v>
          </cell>
          <cell r="AR1703">
            <v>0</v>
          </cell>
          <cell r="AS1703">
            <v>0</v>
          </cell>
          <cell r="AT1703"/>
          <cell r="AU1703"/>
          <cell r="AV1703"/>
          <cell r="AW1703" t="str">
            <v>03002820919</v>
          </cell>
          <cell r="AX1703" t="e">
            <v>#N/A</v>
          </cell>
          <cell r="AY1703" t="e">
            <v>#N/A</v>
          </cell>
          <cell r="AZ1703" t="e">
            <v>#N/A</v>
          </cell>
          <cell r="BA1703">
            <v>0</v>
          </cell>
        </row>
        <row r="1704">
          <cell r="B1704">
            <v>3277037898</v>
          </cell>
          <cell r="C1704" t="str">
            <v>MUHAMMAD SHAHZAD KHAN BUNGASH</v>
          </cell>
          <cell r="D1704" t="str">
            <v>ABDUL MAJEED KHAN</v>
          </cell>
          <cell r="E1704" t="str">
            <v>HOUSE# D-203 NEAR AZAD MARBLE</v>
          </cell>
          <cell r="F1704" t="str">
            <v>SHIKARPUR ROAD</v>
          </cell>
          <cell r="G1704" t="str">
            <v>SUKKUR</v>
          </cell>
          <cell r="H1704"/>
          <cell r="I1704"/>
          <cell r="J1704"/>
          <cell r="K1704">
            <v>2868</v>
          </cell>
          <cell r="L1704">
            <v>0</v>
          </cell>
          <cell r="M1704">
            <v>2868</v>
          </cell>
          <cell r="N1704">
            <v>2868</v>
          </cell>
          <cell r="O1704">
            <v>0</v>
          </cell>
          <cell r="P1704">
            <v>467</v>
          </cell>
          <cell r="Q1704">
            <v>2401</v>
          </cell>
          <cell r="R1704" t="str">
            <v>3478-1</v>
          </cell>
          <cell r="S1704" t="str">
            <v>MUSLIM COMMERCIAL BANK LTD</v>
          </cell>
          <cell r="T1704" t="str">
            <v>BARRAGE ROAD SUKKUR</v>
          </cell>
          <cell r="U1704" t="str">
            <v>MUHAMMAD SHAHZAD KHAN BUNGASH</v>
          </cell>
          <cell r="V1704" t="str">
            <v>4550410830941</v>
          </cell>
          <cell r="W1704"/>
          <cell r="X1704"/>
          <cell r="Y1704">
            <v>717</v>
          </cell>
          <cell r="Z1704">
            <v>717</v>
          </cell>
          <cell r="AA1704">
            <v>108</v>
          </cell>
          <cell r="AB1704" t="str">
            <v>Filler</v>
          </cell>
          <cell r="AC1704" t="str">
            <v>TAHAWAR ALI GUL KHAN</v>
          </cell>
          <cell r="AD1704" t="str">
            <v>4550410350821</v>
          </cell>
          <cell r="AE1704">
            <v>717</v>
          </cell>
          <cell r="AF1704">
            <v>717</v>
          </cell>
          <cell r="AG1704">
            <v>108</v>
          </cell>
          <cell r="AH1704" t="str">
            <v>Filler</v>
          </cell>
          <cell r="AI1704" t="str">
            <v>MUHAMMAD FAISAL SHAHZAD BUNGASH</v>
          </cell>
          <cell r="AJ1704" t="str">
            <v>4550410854151</v>
          </cell>
          <cell r="AK1704">
            <v>717</v>
          </cell>
          <cell r="AL1704">
            <v>717</v>
          </cell>
          <cell r="AM1704">
            <v>108</v>
          </cell>
          <cell r="AN1704" t="str">
            <v>Filler</v>
          </cell>
          <cell r="AO1704" t="str">
            <v>SHUJAAT ALI GUL KHAN</v>
          </cell>
          <cell r="AP1704" t="str">
            <v>4550457211373</v>
          </cell>
          <cell r="AQ1704">
            <v>717</v>
          </cell>
          <cell r="AR1704">
            <v>717</v>
          </cell>
          <cell r="AS1704">
            <v>143</v>
          </cell>
          <cell r="AT1704" t="str">
            <v>Non Filler</v>
          </cell>
          <cell r="AU1704"/>
          <cell r="AV1704"/>
          <cell r="AW1704" t="str">
            <v>03009315456</v>
          </cell>
          <cell r="AX1704" t="str">
            <v>Proper account # required</v>
          </cell>
          <cell r="AY1704" t="e">
            <v>#N/A</v>
          </cell>
          <cell r="AZ1704" t="e">
            <v>#N/A</v>
          </cell>
          <cell r="BA1704">
            <v>0</v>
          </cell>
        </row>
        <row r="1705">
          <cell r="B1705">
            <v>3277037901</v>
          </cell>
          <cell r="C1705" t="str">
            <v>MUHAMMAD AKBER</v>
          </cell>
          <cell r="D1705" t="str">
            <v>NOOR MUHAMMAD</v>
          </cell>
          <cell r="E1705" t="str">
            <v>14TH FLOOR, PRC TOWERS</v>
          </cell>
          <cell r="F1705" t="str">
            <v>32-A LALAZAR DRIVE, M.T KHAN ROAD</v>
          </cell>
          <cell r="G1705" t="str">
            <v>KARACHI</v>
          </cell>
          <cell r="H1705"/>
          <cell r="I1705"/>
          <cell r="J1705"/>
          <cell r="K1705">
            <v>3239</v>
          </cell>
          <cell r="L1705">
            <v>0</v>
          </cell>
          <cell r="M1705">
            <v>3239</v>
          </cell>
          <cell r="N1705">
            <v>3239</v>
          </cell>
          <cell r="O1705">
            <v>0</v>
          </cell>
          <cell r="P1705">
            <v>486</v>
          </cell>
          <cell r="Q1705">
            <v>2753</v>
          </cell>
          <cell r="R1705" t="str">
            <v>PK55NBPA0250003000295815</v>
          </cell>
          <cell r="S1705" t="str">
            <v>NATIONAL BANK OF PAKISTAN</v>
          </cell>
          <cell r="T1705" t="str">
            <v>PNSC BUILDING BRANCH M.T.KHAN ROAD KARACHI</v>
          </cell>
          <cell r="U1705" t="str">
            <v>MUHAMMAD AKBER</v>
          </cell>
          <cell r="V1705" t="str">
            <v>4230137977685</v>
          </cell>
          <cell r="W1705"/>
          <cell r="X1705"/>
          <cell r="Y1705">
            <v>3239</v>
          </cell>
          <cell r="Z1705">
            <v>3239</v>
          </cell>
          <cell r="AA1705">
            <v>486</v>
          </cell>
          <cell r="AB1705" t="str">
            <v>Filler</v>
          </cell>
          <cell r="AC1705"/>
          <cell r="AD1705"/>
          <cell r="AE1705">
            <v>0</v>
          </cell>
          <cell r="AF1705">
            <v>0</v>
          </cell>
          <cell r="AG1705">
            <v>0</v>
          </cell>
          <cell r="AH1705"/>
          <cell r="AI1705"/>
          <cell r="AJ1705"/>
          <cell r="AK1705">
            <v>0</v>
          </cell>
          <cell r="AL1705">
            <v>0</v>
          </cell>
          <cell r="AM1705">
            <v>0</v>
          </cell>
          <cell r="AN1705"/>
          <cell r="AO1705"/>
          <cell r="AP1705"/>
          <cell r="AQ1705">
            <v>0</v>
          </cell>
          <cell r="AR1705">
            <v>0</v>
          </cell>
          <cell r="AS1705">
            <v>0</v>
          </cell>
          <cell r="AT1705"/>
          <cell r="AU1705" t="str">
            <v>ansi1971@yahoo.com</v>
          </cell>
          <cell r="AV1705"/>
          <cell r="AW1705" t="str">
            <v>03332287428</v>
          </cell>
          <cell r="AX1705" t="str">
            <v>-</v>
          </cell>
          <cell r="AY1705" t="e">
            <v>#N/A</v>
          </cell>
          <cell r="AZ1705" t="e">
            <v>#N/A</v>
          </cell>
          <cell r="BA1705">
            <v>2753</v>
          </cell>
        </row>
        <row r="1706">
          <cell r="B1706">
            <v>3277038414</v>
          </cell>
          <cell r="C1706" t="str">
            <v>HAROON</v>
          </cell>
          <cell r="D1706" t="str">
            <v>ABA ALI</v>
          </cell>
          <cell r="E1706" t="str">
            <v>PLOT NO.329, BANTVA NAGAR</v>
          </cell>
          <cell r="F1706" t="str">
            <v>NEAR AZAM NAGAR POST OFFICE</v>
          </cell>
          <cell r="G1706" t="str">
            <v>LIAQUATABAD, KARACHI</v>
          </cell>
          <cell r="H1706"/>
          <cell r="I1706"/>
          <cell r="J1706"/>
          <cell r="K1706">
            <v>1376</v>
          </cell>
          <cell r="L1706">
            <v>0</v>
          </cell>
          <cell r="M1706">
            <v>1376</v>
          </cell>
          <cell r="N1706">
            <v>1376</v>
          </cell>
          <cell r="O1706">
            <v>0</v>
          </cell>
          <cell r="P1706">
            <v>275</v>
          </cell>
          <cell r="Q1706">
            <v>1101</v>
          </cell>
          <cell r="R1706" t="str">
            <v>PK34HABB0000040031644401</v>
          </cell>
          <cell r="S1706" t="str">
            <v>HABIB BANK LIMITED</v>
          </cell>
          <cell r="T1706" t="str">
            <v>CLOTH MARKET BR, M.A JINNHA ROAD BOLTON MARKET, KARACHI</v>
          </cell>
          <cell r="U1706" t="str">
            <v>HAROON</v>
          </cell>
          <cell r="V1706" t="str">
            <v>4210169978023</v>
          </cell>
          <cell r="W1706"/>
          <cell r="X1706"/>
          <cell r="Y1706">
            <v>1376</v>
          </cell>
          <cell r="Z1706">
            <v>1376</v>
          </cell>
          <cell r="AA1706">
            <v>275</v>
          </cell>
          <cell r="AB1706" t="str">
            <v>Non Filler</v>
          </cell>
          <cell r="AC1706"/>
          <cell r="AD1706"/>
          <cell r="AE1706">
            <v>0</v>
          </cell>
          <cell r="AF1706">
            <v>0</v>
          </cell>
          <cell r="AG1706">
            <v>0</v>
          </cell>
          <cell r="AH1706"/>
          <cell r="AI1706"/>
          <cell r="AJ1706"/>
          <cell r="AK1706">
            <v>0</v>
          </cell>
          <cell r="AL1706">
            <v>0</v>
          </cell>
          <cell r="AM1706">
            <v>0</v>
          </cell>
          <cell r="AN1706"/>
          <cell r="AO1706"/>
          <cell r="AP1706"/>
          <cell r="AQ1706">
            <v>0</v>
          </cell>
          <cell r="AR1706">
            <v>0</v>
          </cell>
          <cell r="AS1706">
            <v>0</v>
          </cell>
          <cell r="AT1706"/>
          <cell r="AU1706" t="str">
            <v>abaali36@hotmail.com</v>
          </cell>
          <cell r="AV1706"/>
          <cell r="AW1706" t="str">
            <v>03022451964</v>
          </cell>
          <cell r="AX1706" t="str">
            <v>-</v>
          </cell>
          <cell r="AY1706" t="e">
            <v>#N/A</v>
          </cell>
          <cell r="AZ1706" t="e">
            <v>#N/A</v>
          </cell>
          <cell r="BA1706">
            <v>1101</v>
          </cell>
        </row>
        <row r="1707">
          <cell r="B1707">
            <v>3277039112</v>
          </cell>
          <cell r="C1707" t="str">
            <v>MUHAMMAD GHUFRAN ABBASI</v>
          </cell>
          <cell r="D1707" t="str">
            <v>MOHAMMAD SULTAN ABBASI</v>
          </cell>
          <cell r="E1707" t="str">
            <v>B-162,1ST FLOOR, BLOCK 5</v>
          </cell>
          <cell r="F1707" t="str">
            <v>K.A.E.C.H.S, NEAR MADNI MASJID</v>
          </cell>
          <cell r="G1707" t="str">
            <v>KARACHI</v>
          </cell>
          <cell r="K1707">
            <v>199</v>
          </cell>
          <cell r="L1707">
            <v>0</v>
          </cell>
          <cell r="M1707">
            <v>199</v>
          </cell>
          <cell r="N1707">
            <v>199</v>
          </cell>
          <cell r="O1707">
            <v>0</v>
          </cell>
          <cell r="P1707">
            <v>37</v>
          </cell>
          <cell r="Q1707">
            <v>162</v>
          </cell>
          <cell r="R1707" t="str">
            <v>1873-8</v>
          </cell>
          <cell r="S1707" t="str">
            <v>ALLIED BANK OF PAKISTAN</v>
          </cell>
          <cell r="T1707" t="str">
            <v>NURSERY BR,BLOCK 6, P.E.C.H.S KARACHI</v>
          </cell>
          <cell r="U1707" t="str">
            <v>MUHAMMAD GHUFRAN ABBASI</v>
          </cell>
          <cell r="V1707" t="str">
            <v>4220165121747</v>
          </cell>
          <cell r="Y1707">
            <v>52</v>
          </cell>
          <cell r="Z1707">
            <v>52</v>
          </cell>
          <cell r="AA1707">
            <v>10</v>
          </cell>
          <cell r="AB1707" t="str">
            <v>Non Filler</v>
          </cell>
          <cell r="AC1707" t="str">
            <v>MOHAMMAD SHAKIR ABBASI</v>
          </cell>
          <cell r="AD1707" t="str">
            <v>4230178078137</v>
          </cell>
          <cell r="AE1707">
            <v>49</v>
          </cell>
          <cell r="AF1707">
            <v>49</v>
          </cell>
          <cell r="AG1707">
            <v>7</v>
          </cell>
          <cell r="AH1707" t="str">
            <v>Filler</v>
          </cell>
          <cell r="AI1707" t="str">
            <v>SHAFAQ GHUFRAN</v>
          </cell>
          <cell r="AJ1707" t="str">
            <v>4220130740000</v>
          </cell>
          <cell r="AK1707">
            <v>49</v>
          </cell>
          <cell r="AL1707">
            <v>49</v>
          </cell>
          <cell r="AM1707">
            <v>10</v>
          </cell>
          <cell r="AN1707" t="str">
            <v>Non Filler</v>
          </cell>
          <cell r="AO1707" t="str">
            <v>ZUBAIDA BEGUM</v>
          </cell>
          <cell r="AP1707" t="str">
            <v>4220169334568</v>
          </cell>
          <cell r="AQ1707">
            <v>49</v>
          </cell>
          <cell r="AR1707">
            <v>49</v>
          </cell>
          <cell r="AS1707">
            <v>10</v>
          </cell>
          <cell r="AT1707" t="str">
            <v>Non Filler</v>
          </cell>
          <cell r="AU1707" t="str">
            <v>ghufran65@yahoo.com</v>
          </cell>
          <cell r="AW1707" t="str">
            <v>03002150015</v>
          </cell>
          <cell r="AX1707" t="str">
            <v>Proper account # required</v>
          </cell>
          <cell r="AY1707" t="e">
            <v>#N/A</v>
          </cell>
          <cell r="AZ1707" t="e">
            <v>#N/A</v>
          </cell>
          <cell r="BA1707">
            <v>0</v>
          </cell>
        </row>
        <row r="1708">
          <cell r="B1708">
            <v>3277039148</v>
          </cell>
          <cell r="C1708" t="str">
            <v>MUHAMMAD MUNAF</v>
          </cell>
          <cell r="D1708" t="str">
            <v>AHMED</v>
          </cell>
          <cell r="E1708" t="str">
            <v>R-100 BLOCK 14, NASEERABAD</v>
          </cell>
          <cell r="F1708" t="str">
            <v>F.B AREA</v>
          </cell>
          <cell r="G1708" t="str">
            <v>KARACHI</v>
          </cell>
          <cell r="H1708"/>
          <cell r="I1708"/>
          <cell r="J1708"/>
          <cell r="K1708">
            <v>6480</v>
          </cell>
          <cell r="L1708">
            <v>6480</v>
          </cell>
          <cell r="M1708">
            <v>0</v>
          </cell>
          <cell r="N1708">
            <v>6480</v>
          </cell>
          <cell r="O1708">
            <v>1620</v>
          </cell>
          <cell r="P1708">
            <v>1215</v>
          </cell>
          <cell r="Q1708">
            <v>3645</v>
          </cell>
          <cell r="R1708"/>
          <cell r="S1708"/>
          <cell r="T1708"/>
          <cell r="U1708" t="str">
            <v>MUHAMMAD MUNAF</v>
          </cell>
          <cell r="V1708" t="str">
            <v>4210181838003</v>
          </cell>
          <cell r="W1708"/>
          <cell r="X1708"/>
          <cell r="Y1708">
            <v>1620</v>
          </cell>
          <cell r="Z1708">
            <v>1620</v>
          </cell>
          <cell r="AA1708">
            <v>324</v>
          </cell>
          <cell r="AB1708" t="str">
            <v>Non Filler</v>
          </cell>
          <cell r="AC1708" t="str">
            <v>FAROOQ</v>
          </cell>
          <cell r="AD1708" t="str">
            <v>4210139774141</v>
          </cell>
          <cell r="AE1708">
            <v>1620</v>
          </cell>
          <cell r="AF1708">
            <v>1620</v>
          </cell>
          <cell r="AG1708">
            <v>243</v>
          </cell>
          <cell r="AH1708" t="str">
            <v>Filler</v>
          </cell>
          <cell r="AI1708" t="str">
            <v>MOHAMMED ASIF</v>
          </cell>
          <cell r="AJ1708" t="str">
            <v>4210180986659</v>
          </cell>
          <cell r="AK1708">
            <v>1620</v>
          </cell>
          <cell r="AL1708">
            <v>1620</v>
          </cell>
          <cell r="AM1708">
            <v>324</v>
          </cell>
          <cell r="AN1708" t="str">
            <v>Non Filler</v>
          </cell>
          <cell r="AO1708" t="str">
            <v>MOHAMMED JAWED</v>
          </cell>
          <cell r="AP1708" t="str">
            <v>4210120443915</v>
          </cell>
          <cell r="AQ1708">
            <v>1620</v>
          </cell>
          <cell r="AR1708">
            <v>1620</v>
          </cell>
          <cell r="AS1708">
            <v>324</v>
          </cell>
          <cell r="AT1708" t="str">
            <v>Non Filler</v>
          </cell>
          <cell r="AU1708"/>
          <cell r="AV1708"/>
          <cell r="AW1708"/>
          <cell r="AX1708" t="e">
            <v>#N/A</v>
          </cell>
          <cell r="AY1708" t="e">
            <v>#N/A</v>
          </cell>
          <cell r="AZ1708" t="e">
            <v>#N/A</v>
          </cell>
          <cell r="BA1708">
            <v>0</v>
          </cell>
        </row>
        <row r="1709">
          <cell r="B1709">
            <v>3277040129</v>
          </cell>
          <cell r="C1709" t="str">
            <v>ABDUL KHALIQ</v>
          </cell>
          <cell r="D1709" t="str">
            <v>HAJI HUSSAIN</v>
          </cell>
          <cell r="E1709" t="str">
            <v>4TH FLOOR, QASR-E-IRSHAD</v>
          </cell>
          <cell r="F1709" t="str">
            <v>PLOT NO 113-113A,MEMON SOCIETY</v>
          </cell>
          <cell r="G1709" t="str">
            <v>KHADDA MARKET , KARACHI</v>
          </cell>
          <cell r="H1709"/>
          <cell r="I1709"/>
          <cell r="J1709"/>
          <cell r="K1709">
            <v>1</v>
          </cell>
          <cell r="L1709">
            <v>0</v>
          </cell>
          <cell r="M1709">
            <v>1</v>
          </cell>
          <cell r="N1709">
            <v>1</v>
          </cell>
          <cell r="O1709">
            <v>0</v>
          </cell>
          <cell r="P1709">
            <v>0</v>
          </cell>
          <cell r="Q1709">
            <v>1</v>
          </cell>
          <cell r="R1709" t="str">
            <v>PK77MUCB0002301010050382</v>
          </cell>
          <cell r="S1709" t="str">
            <v>MCB BANK LIMITED</v>
          </cell>
          <cell r="T1709" t="str">
            <v>BOMBAY BAZAR BRANCH KARACHI</v>
          </cell>
          <cell r="U1709" t="str">
            <v>ABDUL KHALIQ</v>
          </cell>
          <cell r="V1709" t="str">
            <v>4230108960845</v>
          </cell>
          <cell r="W1709"/>
          <cell r="X1709"/>
          <cell r="Y1709">
            <v>1</v>
          </cell>
          <cell r="Z1709">
            <v>1</v>
          </cell>
          <cell r="AA1709">
            <v>0</v>
          </cell>
          <cell r="AB1709" t="str">
            <v>Non Filler</v>
          </cell>
          <cell r="AC1709" t="str">
            <v>BILQUEES BANO</v>
          </cell>
          <cell r="AD1709" t="str">
            <v>4230108181670</v>
          </cell>
          <cell r="AE1709">
            <v>0</v>
          </cell>
          <cell r="AF1709">
            <v>0</v>
          </cell>
          <cell r="AG1709">
            <v>0</v>
          </cell>
          <cell r="AH1709" t="str">
            <v>Non Filler</v>
          </cell>
          <cell r="AI1709" t="str">
            <v>SHAKEEL AHMED</v>
          </cell>
          <cell r="AJ1709" t="str">
            <v>4230131351001</v>
          </cell>
          <cell r="AK1709">
            <v>0</v>
          </cell>
          <cell r="AL1709">
            <v>0</v>
          </cell>
          <cell r="AM1709">
            <v>0</v>
          </cell>
          <cell r="AN1709" t="str">
            <v>Non Filler</v>
          </cell>
          <cell r="AO1709" t="str">
            <v>ERUM</v>
          </cell>
          <cell r="AP1709" t="str">
            <v>4230166028874</v>
          </cell>
          <cell r="AQ1709">
            <v>0</v>
          </cell>
          <cell r="AR1709">
            <v>0</v>
          </cell>
          <cell r="AS1709">
            <v>0</v>
          </cell>
          <cell r="AT1709" t="str">
            <v>Non Filler</v>
          </cell>
          <cell r="AU1709" t="str">
            <v>abdulkhaliqkhatri@yahoo.com</v>
          </cell>
          <cell r="AV1709"/>
          <cell r="AW1709" t="str">
            <v>03082733230</v>
          </cell>
          <cell r="AX1709" t="str">
            <v>-</v>
          </cell>
          <cell r="AY1709" t="e">
            <v>#N/A</v>
          </cell>
          <cell r="AZ1709" t="e">
            <v>#N/A</v>
          </cell>
          <cell r="BA1709">
            <v>1</v>
          </cell>
        </row>
        <row r="1710">
          <cell r="B1710">
            <v>3277040506</v>
          </cell>
          <cell r="C1710" t="str">
            <v>KHADIJA AHMED</v>
          </cell>
          <cell r="D1710" t="str">
            <v>AHMED</v>
          </cell>
          <cell r="E1710" t="str">
            <v>A-32 C, SECTOR Z-4,</v>
          </cell>
          <cell r="F1710" t="str">
            <v>GULSHAN-E-MAYMAR,</v>
          </cell>
          <cell r="G1710" t="str">
            <v>KARACHI</v>
          </cell>
          <cell r="H1710"/>
          <cell r="I1710"/>
          <cell r="J1710"/>
          <cell r="K1710">
            <v>918</v>
          </cell>
          <cell r="L1710">
            <v>0</v>
          </cell>
          <cell r="M1710">
            <v>918</v>
          </cell>
          <cell r="N1710">
            <v>918</v>
          </cell>
          <cell r="O1710">
            <v>0</v>
          </cell>
          <cell r="P1710">
            <v>138</v>
          </cell>
          <cell r="Q1710">
            <v>780</v>
          </cell>
          <cell r="R1710" t="str">
            <v>PK37MPBL0133017140107762</v>
          </cell>
          <cell r="S1710" t="str">
            <v>HABIB METROPOLITAN BANK LIMITED</v>
          </cell>
          <cell r="T1710" t="str">
            <v>DHORAJI COLONY BRANCH KARACHI</v>
          </cell>
          <cell r="U1710" t="str">
            <v>KHADIJA AHMED</v>
          </cell>
          <cell r="V1710" t="str">
            <v>4220118958644</v>
          </cell>
          <cell r="W1710"/>
          <cell r="X1710"/>
          <cell r="Y1710">
            <v>459</v>
          </cell>
          <cell r="Z1710">
            <v>459</v>
          </cell>
          <cell r="AA1710">
            <v>69</v>
          </cell>
          <cell r="AB1710" t="str">
            <v>Filler</v>
          </cell>
          <cell r="AC1710" t="str">
            <v>AHMED</v>
          </cell>
          <cell r="AD1710" t="str">
            <v>4220128794445</v>
          </cell>
          <cell r="AE1710">
            <v>459</v>
          </cell>
          <cell r="AF1710">
            <v>459</v>
          </cell>
          <cell r="AG1710">
            <v>69</v>
          </cell>
          <cell r="AH1710" t="str">
            <v>Filler</v>
          </cell>
          <cell r="AI1710"/>
          <cell r="AJ1710"/>
          <cell r="AK1710">
            <v>0</v>
          </cell>
          <cell r="AL1710">
            <v>0</v>
          </cell>
          <cell r="AM1710">
            <v>0</v>
          </cell>
          <cell r="AN1710"/>
          <cell r="AO1710"/>
          <cell r="AP1710"/>
          <cell r="AQ1710">
            <v>0</v>
          </cell>
          <cell r="AR1710">
            <v>0</v>
          </cell>
          <cell r="AS1710">
            <v>0</v>
          </cell>
          <cell r="AT1710"/>
          <cell r="AU1710" t="str">
            <v>nagaria5151@gmail.com</v>
          </cell>
          <cell r="AV1710"/>
          <cell r="AW1710" t="str">
            <v>03062497789</v>
          </cell>
          <cell r="AX1710" t="str">
            <v>-</v>
          </cell>
          <cell r="AY1710" t="e">
            <v>#N/A</v>
          </cell>
          <cell r="AZ1710" t="e">
            <v>#N/A</v>
          </cell>
          <cell r="BA1710">
            <v>780</v>
          </cell>
        </row>
        <row r="1711">
          <cell r="B1711">
            <v>3277040856</v>
          </cell>
          <cell r="C1711" t="str">
            <v>MOOSA</v>
          </cell>
          <cell r="D1711" t="str">
            <v>HAJI MOHAMMAD</v>
          </cell>
          <cell r="E1711" t="str">
            <v>FLAT NO.101-102,SOBIA HEAVEN,</v>
          </cell>
          <cell r="F1711" t="str">
            <v>PLOT#J.M 715/4-1,FATIMA JINNAH COLONY</v>
          </cell>
          <cell r="G1711" t="str">
            <v>JAMSHED ROAD, KARACHI</v>
          </cell>
          <cell r="H1711"/>
          <cell r="I1711"/>
          <cell r="J1711"/>
          <cell r="K1711">
            <v>8425</v>
          </cell>
          <cell r="L1711">
            <v>0</v>
          </cell>
          <cell r="M1711">
            <v>8425</v>
          </cell>
          <cell r="N1711">
            <v>8425</v>
          </cell>
          <cell r="O1711">
            <v>0</v>
          </cell>
          <cell r="P1711">
            <v>1474</v>
          </cell>
          <cell r="Q1711">
            <v>6951</v>
          </cell>
          <cell r="R1711" t="str">
            <v>12770391</v>
          </cell>
          <cell r="S1711" t="str">
            <v>NIB BANK LIMITED</v>
          </cell>
          <cell r="T1711" t="str">
            <v>NORTH NAPIER ROAD BRANCH KARACHI</v>
          </cell>
          <cell r="U1711" t="str">
            <v>MOOSA</v>
          </cell>
          <cell r="V1711" t="str">
            <v>4220193473987</v>
          </cell>
          <cell r="W1711"/>
          <cell r="X1711"/>
          <cell r="Y1711">
            <v>4213</v>
          </cell>
          <cell r="Z1711">
            <v>4213</v>
          </cell>
          <cell r="AA1711">
            <v>632</v>
          </cell>
          <cell r="AB1711" t="str">
            <v>Filler</v>
          </cell>
          <cell r="AC1711" t="str">
            <v>JUNAID</v>
          </cell>
          <cell r="AD1711" t="str">
            <v>4220163928869</v>
          </cell>
          <cell r="AE1711">
            <v>4212</v>
          </cell>
          <cell r="AF1711">
            <v>4212</v>
          </cell>
          <cell r="AG1711">
            <v>842</v>
          </cell>
          <cell r="AH1711" t="str">
            <v>Non Filler</v>
          </cell>
          <cell r="AI1711"/>
          <cell r="AJ1711"/>
          <cell r="AK1711">
            <v>0</v>
          </cell>
          <cell r="AL1711">
            <v>0</v>
          </cell>
          <cell r="AM1711">
            <v>0</v>
          </cell>
          <cell r="AN1711"/>
          <cell r="AO1711"/>
          <cell r="AP1711"/>
          <cell r="AQ1711">
            <v>0</v>
          </cell>
          <cell r="AR1711">
            <v>0</v>
          </cell>
          <cell r="AS1711">
            <v>0</v>
          </cell>
          <cell r="AT1711"/>
          <cell r="AU1711" t="str">
            <v>zain_rulz25@hotmail.co.uk</v>
          </cell>
          <cell r="AV1711"/>
          <cell r="AW1711" t="str">
            <v>03228299220</v>
          </cell>
          <cell r="AX1711" t="str">
            <v>Timeout (host bank not responding)</v>
          </cell>
          <cell r="AY1711" t="e">
            <v>#N/A</v>
          </cell>
          <cell r="AZ1711" t="e">
            <v>#N/A</v>
          </cell>
          <cell r="BA1711">
            <v>0</v>
          </cell>
        </row>
        <row r="1712">
          <cell r="B1712">
            <v>3277041943</v>
          </cell>
          <cell r="C1712" t="str">
            <v>IFTIKHAR AHMED KHAN</v>
          </cell>
          <cell r="D1712" t="str">
            <v>ISHTIAQ AHMED</v>
          </cell>
          <cell r="E1712" t="str">
            <v>MUKHTAR MANZIL H#38/5 ST#5 JINNAH ABAD#2</v>
          </cell>
          <cell r="F1712" t="str">
            <v>NEAR SPENCER EYE HOSPITAL SIDDIQE WAHAB</v>
          </cell>
          <cell r="G1712" t="str">
            <v>RD LEE MARKET KARACHI</v>
          </cell>
          <cell r="H1712"/>
          <cell r="I1712"/>
          <cell r="J1712"/>
          <cell r="K1712">
            <v>1</v>
          </cell>
          <cell r="L1712">
            <v>0</v>
          </cell>
          <cell r="M1712">
            <v>1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 t="str">
            <v>PK20MPBL0113017140171730</v>
          </cell>
          <cell r="S1712" t="str">
            <v>HABIB METROPOLITAN BANK LIMITED</v>
          </cell>
          <cell r="T1712" t="str">
            <v>PAPER MARKET BR KARACHI</v>
          </cell>
          <cell r="U1712" t="str">
            <v>IFTIKHAR AHMED KHAN</v>
          </cell>
          <cell r="V1712" t="str">
            <v>4230167915123</v>
          </cell>
          <cell r="W1712"/>
          <cell r="X1712"/>
          <cell r="Y1712">
            <v>1</v>
          </cell>
          <cell r="Z1712">
            <v>1</v>
          </cell>
          <cell r="AA1712">
            <v>0</v>
          </cell>
          <cell r="AB1712" t="str">
            <v>Non Filler</v>
          </cell>
          <cell r="AC1712" t="str">
            <v>IMTIAZ AHMED</v>
          </cell>
          <cell r="AD1712" t="str">
            <v>4230148099193</v>
          </cell>
          <cell r="AE1712">
            <v>0</v>
          </cell>
          <cell r="AF1712">
            <v>0</v>
          </cell>
          <cell r="AG1712">
            <v>0</v>
          </cell>
          <cell r="AH1712" t="str">
            <v>Non Filler</v>
          </cell>
          <cell r="AI1712" t="str">
            <v>KAMRAN AHMED KHAN</v>
          </cell>
          <cell r="AJ1712" t="str">
            <v>4230119539643</v>
          </cell>
          <cell r="AK1712">
            <v>0</v>
          </cell>
          <cell r="AL1712">
            <v>0</v>
          </cell>
          <cell r="AM1712">
            <v>0</v>
          </cell>
          <cell r="AN1712" t="str">
            <v>Non Filler</v>
          </cell>
          <cell r="AO1712" t="str">
            <v>AMIR AHMED</v>
          </cell>
          <cell r="AP1712" t="str">
            <v>4230193824603</v>
          </cell>
          <cell r="AQ1712">
            <v>0</v>
          </cell>
          <cell r="AR1712">
            <v>0</v>
          </cell>
          <cell r="AS1712">
            <v>0</v>
          </cell>
          <cell r="AT1712" t="str">
            <v>Non Filler</v>
          </cell>
          <cell r="AU1712" t="str">
            <v>shaqa00@yahoo.com</v>
          </cell>
          <cell r="AV1712"/>
          <cell r="AW1712" t="str">
            <v>03332278399</v>
          </cell>
          <cell r="AX1712" t="str">
            <v>-</v>
          </cell>
          <cell r="AY1712" t="e">
            <v>#N/A</v>
          </cell>
          <cell r="AZ1712" t="e">
            <v>#N/A</v>
          </cell>
          <cell r="BA1712">
            <v>1</v>
          </cell>
        </row>
        <row r="1713">
          <cell r="B1713">
            <v>3277041959</v>
          </cell>
          <cell r="C1713" t="str">
            <v>RIZWAN AHMED</v>
          </cell>
          <cell r="D1713" t="str">
            <v>MUKHTAR AHMED</v>
          </cell>
          <cell r="E1713" t="str">
            <v>HOUSE NO 65</v>
          </cell>
          <cell r="F1713" t="str">
            <v>LINE NO 2, DEHLI COLONY</v>
          </cell>
          <cell r="G1713" t="str">
            <v>KARACHI</v>
          </cell>
          <cell r="K1713">
            <v>23</v>
          </cell>
          <cell r="L1713">
            <v>0</v>
          </cell>
          <cell r="M1713">
            <v>23</v>
          </cell>
          <cell r="N1713">
            <v>23</v>
          </cell>
          <cell r="O1713">
            <v>0</v>
          </cell>
          <cell r="P1713">
            <v>4</v>
          </cell>
          <cell r="Q1713">
            <v>19</v>
          </cell>
          <cell r="U1713" t="str">
            <v>RIZWAN AHMED</v>
          </cell>
          <cell r="V1713" t="str">
            <v>4230139891531</v>
          </cell>
          <cell r="Y1713">
            <v>8</v>
          </cell>
          <cell r="Z1713">
            <v>8</v>
          </cell>
          <cell r="AA1713">
            <v>1</v>
          </cell>
          <cell r="AB1713" t="str">
            <v>Filler</v>
          </cell>
          <cell r="AC1713" t="str">
            <v>MUKHTAR AHMED</v>
          </cell>
          <cell r="AD1713" t="str">
            <v>4230158542399</v>
          </cell>
          <cell r="AE1713">
            <v>5</v>
          </cell>
          <cell r="AF1713">
            <v>5</v>
          </cell>
          <cell r="AG1713">
            <v>1</v>
          </cell>
          <cell r="AH1713" t="str">
            <v>Filler</v>
          </cell>
          <cell r="AI1713" t="str">
            <v>SAJIDA KHATOON</v>
          </cell>
          <cell r="AJ1713" t="str">
            <v>4230193527446</v>
          </cell>
          <cell r="AK1713">
            <v>5</v>
          </cell>
          <cell r="AL1713">
            <v>5</v>
          </cell>
          <cell r="AM1713">
            <v>1</v>
          </cell>
          <cell r="AN1713" t="str">
            <v>Non Filler</v>
          </cell>
          <cell r="AO1713" t="str">
            <v>SHEIKH HASSAN AHMED</v>
          </cell>
          <cell r="AP1713" t="str">
            <v>4230122732417</v>
          </cell>
          <cell r="AQ1713">
            <v>5</v>
          </cell>
          <cell r="AR1713">
            <v>5</v>
          </cell>
          <cell r="AS1713">
            <v>1</v>
          </cell>
          <cell r="AT1713" t="str">
            <v>Filler</v>
          </cell>
          <cell r="AW1713" t="str">
            <v>03008220671</v>
          </cell>
          <cell r="AX1713" t="e">
            <v>#N/A</v>
          </cell>
          <cell r="AY1713" t="e">
            <v>#N/A</v>
          </cell>
          <cell r="AZ1713" t="e">
            <v>#N/A</v>
          </cell>
          <cell r="BA1713">
            <v>0</v>
          </cell>
        </row>
        <row r="1714">
          <cell r="B1714">
            <v>3277042091</v>
          </cell>
          <cell r="C1714" t="str">
            <v>ABDUL RAZIQ FASIHI</v>
          </cell>
          <cell r="D1714" t="str">
            <v>M.A FASIHI</v>
          </cell>
          <cell r="E1714" t="str">
            <v>957/14, FEDERAL B AREA</v>
          </cell>
          <cell r="F1714" t="str">
            <v>POSTAL CODE-75950</v>
          </cell>
          <cell r="G1714" t="str">
            <v>KARACHI</v>
          </cell>
          <cell r="H1714"/>
          <cell r="I1714"/>
          <cell r="J1714"/>
          <cell r="K1714">
            <v>50</v>
          </cell>
          <cell r="L1714">
            <v>0</v>
          </cell>
          <cell r="M1714">
            <v>50</v>
          </cell>
          <cell r="N1714">
            <v>50</v>
          </cell>
          <cell r="O1714">
            <v>0</v>
          </cell>
          <cell r="P1714">
            <v>10</v>
          </cell>
          <cell r="Q1714">
            <v>40</v>
          </cell>
          <cell r="R1714" t="str">
            <v>PK84MUCB0007302010058605</v>
          </cell>
          <cell r="S1714" t="str">
            <v>MCB BANK LIMITED</v>
          </cell>
          <cell r="T1714" t="str">
            <v>WATER PUMP F.B. AREA KARACHI</v>
          </cell>
          <cell r="U1714" t="str">
            <v>ABDUL RAZIQ FASIHI</v>
          </cell>
          <cell r="V1714" t="str">
            <v>4210161290021</v>
          </cell>
          <cell r="W1714"/>
          <cell r="X1714"/>
          <cell r="Y1714">
            <v>50</v>
          </cell>
          <cell r="Z1714">
            <v>50</v>
          </cell>
          <cell r="AA1714">
            <v>10</v>
          </cell>
          <cell r="AB1714" t="str">
            <v>Non Filler</v>
          </cell>
          <cell r="AC1714"/>
          <cell r="AD1714"/>
          <cell r="AE1714">
            <v>0</v>
          </cell>
          <cell r="AF1714">
            <v>0</v>
          </cell>
          <cell r="AG1714">
            <v>0</v>
          </cell>
          <cell r="AH1714"/>
          <cell r="AI1714"/>
          <cell r="AJ1714"/>
          <cell r="AK1714">
            <v>0</v>
          </cell>
          <cell r="AL1714">
            <v>0</v>
          </cell>
          <cell r="AM1714">
            <v>0</v>
          </cell>
          <cell r="AN1714"/>
          <cell r="AO1714"/>
          <cell r="AP1714"/>
          <cell r="AQ1714">
            <v>0</v>
          </cell>
          <cell r="AR1714">
            <v>0</v>
          </cell>
          <cell r="AS1714">
            <v>0</v>
          </cell>
          <cell r="AT1714"/>
          <cell r="AU1714"/>
          <cell r="AV1714"/>
          <cell r="AW1714" t="str">
            <v>03333786410</v>
          </cell>
          <cell r="AX1714" t="str">
            <v>-</v>
          </cell>
          <cell r="AY1714" t="e">
            <v>#N/A</v>
          </cell>
          <cell r="AZ1714" t="e">
            <v>#N/A</v>
          </cell>
          <cell r="BA1714">
            <v>40</v>
          </cell>
        </row>
        <row r="1715">
          <cell r="B1715">
            <v>3277042184</v>
          </cell>
          <cell r="C1715" t="str">
            <v>ARSHAD MUBEEN SHAIKH</v>
          </cell>
          <cell r="D1715" t="str">
            <v>FAZAL-E-MUBEEN AHMED</v>
          </cell>
          <cell r="E1715" t="str">
            <v>44/3 DELHI CO-OPERATIVE HOUSING SOCIETY</v>
          </cell>
          <cell r="F1715" t="str">
            <v>OFF SIRAJUDDAULAH ROAD</v>
          </cell>
          <cell r="G1715" t="str">
            <v>DR MEHMOOD HUSAIN ROAD KARACHI-74800</v>
          </cell>
          <cell r="H1715"/>
          <cell r="I1715"/>
          <cell r="J1715"/>
          <cell r="K1715">
            <v>5275</v>
          </cell>
          <cell r="L1715">
            <v>0</v>
          </cell>
          <cell r="M1715">
            <v>5275</v>
          </cell>
          <cell r="N1715">
            <v>5275</v>
          </cell>
          <cell r="O1715">
            <v>0</v>
          </cell>
          <cell r="P1715">
            <v>924</v>
          </cell>
          <cell r="Q1715">
            <v>4351</v>
          </cell>
          <cell r="R1715" t="str">
            <v>CD 121780-8</v>
          </cell>
          <cell r="S1715" t="str">
            <v>UNITED BANK LTD (0147)</v>
          </cell>
          <cell r="T1715" t="str">
            <v>P.E.C.H.S, TARIQ ROAD KARACHI</v>
          </cell>
          <cell r="U1715" t="str">
            <v>ARSHAD MUBEEN SHAIKH</v>
          </cell>
          <cell r="V1715" t="str">
            <v>4220190293299</v>
          </cell>
          <cell r="W1715"/>
          <cell r="X1715"/>
          <cell r="Y1715">
            <v>1321</v>
          </cell>
          <cell r="Z1715">
            <v>1321</v>
          </cell>
          <cell r="AA1715">
            <v>198</v>
          </cell>
          <cell r="AB1715" t="str">
            <v>Filler</v>
          </cell>
          <cell r="AC1715" t="str">
            <v>SAIDA ARSHAD</v>
          </cell>
          <cell r="AD1715" t="str">
            <v>4220185100878</v>
          </cell>
          <cell r="AE1715">
            <v>1318</v>
          </cell>
          <cell r="AF1715">
            <v>1318</v>
          </cell>
          <cell r="AG1715">
            <v>264</v>
          </cell>
          <cell r="AH1715" t="str">
            <v>Non Filler</v>
          </cell>
          <cell r="AI1715" t="str">
            <v>MUHAMMAD USMAN ARSHAD</v>
          </cell>
          <cell r="AJ1715" t="str">
            <v>4230139555803</v>
          </cell>
          <cell r="AK1715">
            <v>1318</v>
          </cell>
          <cell r="AL1715">
            <v>1318</v>
          </cell>
          <cell r="AM1715">
            <v>198</v>
          </cell>
          <cell r="AN1715" t="str">
            <v>Filler</v>
          </cell>
          <cell r="AO1715" t="str">
            <v>YUSRA ARSHAD</v>
          </cell>
          <cell r="AP1715" t="str">
            <v>4220167219510</v>
          </cell>
          <cell r="AQ1715">
            <v>1318</v>
          </cell>
          <cell r="AR1715">
            <v>1318</v>
          </cell>
          <cell r="AS1715">
            <v>264</v>
          </cell>
          <cell r="AT1715" t="str">
            <v>Non Filler</v>
          </cell>
          <cell r="AU1715"/>
          <cell r="AV1715"/>
          <cell r="AW1715" t="str">
            <v>03212167895</v>
          </cell>
          <cell r="AX1715" t="str">
            <v>Proper account # required</v>
          </cell>
          <cell r="AY1715" t="str">
            <v>-</v>
          </cell>
          <cell r="AZ1715" t="str">
            <v>ARSHAD MUBEEN SHAIKH</v>
          </cell>
          <cell r="BA1715">
            <v>4351</v>
          </cell>
        </row>
        <row r="1716">
          <cell r="B1716">
            <v>3277043559</v>
          </cell>
          <cell r="C1716" t="str">
            <v>SHAHID BARKAT HANFI</v>
          </cell>
          <cell r="D1716" t="str">
            <v>BARKAT ALAM HANFI</v>
          </cell>
          <cell r="E1716" t="str">
            <v>25/3 16TH STREET,OFF.KH-E-TANZEEM</v>
          </cell>
          <cell r="F1716" t="str">
            <v>PHASE-V DHA</v>
          </cell>
          <cell r="G1716" t="str">
            <v>KARACHI</v>
          </cell>
          <cell r="H1716"/>
          <cell r="I1716"/>
          <cell r="J1716"/>
          <cell r="K1716">
            <v>1268</v>
          </cell>
          <cell r="L1716">
            <v>0</v>
          </cell>
          <cell r="M1716">
            <v>1268</v>
          </cell>
          <cell r="N1716">
            <v>1268</v>
          </cell>
          <cell r="O1716">
            <v>0</v>
          </cell>
          <cell r="P1716">
            <v>222</v>
          </cell>
          <cell r="Q1716">
            <v>1046</v>
          </cell>
          <cell r="R1716"/>
          <cell r="S1716"/>
          <cell r="T1716"/>
          <cell r="U1716" t="str">
            <v>SHAHID BARKAT HANFI</v>
          </cell>
          <cell r="V1716" t="str">
            <v>9150901044883</v>
          </cell>
          <cell r="W1716"/>
          <cell r="X1716"/>
          <cell r="Y1716">
            <v>634</v>
          </cell>
          <cell r="Z1716">
            <v>634</v>
          </cell>
          <cell r="AA1716">
            <v>127</v>
          </cell>
          <cell r="AB1716" t="str">
            <v>Non Filler</v>
          </cell>
          <cell r="AC1716" t="str">
            <v>TARIQ BARKAT HANFI</v>
          </cell>
          <cell r="AD1716" t="str">
            <v>4210182997349</v>
          </cell>
          <cell r="AE1716">
            <v>634</v>
          </cell>
          <cell r="AF1716">
            <v>634</v>
          </cell>
          <cell r="AG1716">
            <v>95</v>
          </cell>
          <cell r="AH1716" t="str">
            <v>Filler</v>
          </cell>
          <cell r="AI1716"/>
          <cell r="AJ1716"/>
          <cell r="AK1716">
            <v>0</v>
          </cell>
          <cell r="AL1716">
            <v>0</v>
          </cell>
          <cell r="AM1716">
            <v>0</v>
          </cell>
          <cell r="AN1716"/>
          <cell r="AO1716"/>
          <cell r="AP1716"/>
          <cell r="AQ1716">
            <v>0</v>
          </cell>
          <cell r="AR1716">
            <v>0</v>
          </cell>
          <cell r="AS1716">
            <v>0</v>
          </cell>
          <cell r="AT1716"/>
          <cell r="AU1716" t="str">
            <v>aasiashahid@hotmail.com</v>
          </cell>
          <cell r="AV1716"/>
          <cell r="AW1716" t="str">
            <v>03018269228</v>
          </cell>
          <cell r="AX1716" t="e">
            <v>#N/A</v>
          </cell>
          <cell r="AY1716" t="e">
            <v>#N/A</v>
          </cell>
          <cell r="AZ1716" t="e">
            <v>#N/A</v>
          </cell>
          <cell r="BA1716">
            <v>0</v>
          </cell>
        </row>
        <row r="1717">
          <cell r="B1717">
            <v>3277044337</v>
          </cell>
          <cell r="C1717" t="str">
            <v>MOIZ MOHSIN SHAHERWALA / RASHIDA MOIZ SHAHERWALA</v>
          </cell>
          <cell r="D1717" t="str">
            <v>MOHSIN</v>
          </cell>
          <cell r="E1717" t="str">
            <v>TAHA TRADERS,SHOP # 1,G.F</v>
          </cell>
          <cell r="F1717" t="str">
            <v>PLOT # SR 8/58,DR.ZIA-UD-DIN AHMED ROAD</v>
          </cell>
          <cell r="G1717" t="str">
            <v>KARACHI</v>
          </cell>
          <cell r="H1717"/>
          <cell r="I1717"/>
          <cell r="J1717"/>
          <cell r="K1717">
            <v>4713</v>
          </cell>
          <cell r="L1717">
            <v>0</v>
          </cell>
          <cell r="M1717">
            <v>4713</v>
          </cell>
          <cell r="N1717">
            <v>4713</v>
          </cell>
          <cell r="O1717">
            <v>0</v>
          </cell>
          <cell r="P1717">
            <v>942</v>
          </cell>
          <cell r="Q1717">
            <v>3771</v>
          </cell>
          <cell r="R1717" t="str">
            <v>PK91MPBL0120257140166695</v>
          </cell>
          <cell r="S1717" t="str">
            <v>HABIB METROPOLITAN BANK LIMITED</v>
          </cell>
          <cell r="T1717" t="str">
            <v>M.A. JINNAH ROAD ZELIN CORNER KARACHI</v>
          </cell>
          <cell r="U1717" t="str">
            <v>MOIZ MOHSIN SHAHERWALA / RASHIDA MOIZ SHAHERWALA</v>
          </cell>
          <cell r="V1717" t="str">
            <v>4200004893517</v>
          </cell>
          <cell r="W1717"/>
          <cell r="X1717"/>
          <cell r="Y1717">
            <v>2357</v>
          </cell>
          <cell r="Z1717">
            <v>2357</v>
          </cell>
          <cell r="AA1717">
            <v>471</v>
          </cell>
          <cell r="AB1717" t="str">
            <v>Non Filler</v>
          </cell>
          <cell r="AC1717" t="str">
            <v>RASHIDA MOIZ SHAHERWALA</v>
          </cell>
          <cell r="AD1717" t="str">
            <v>4200004487102</v>
          </cell>
          <cell r="AE1717">
            <v>2356</v>
          </cell>
          <cell r="AF1717">
            <v>2356</v>
          </cell>
          <cell r="AG1717">
            <v>471</v>
          </cell>
          <cell r="AH1717" t="str">
            <v>Non Filler</v>
          </cell>
          <cell r="AI1717"/>
          <cell r="AJ1717"/>
          <cell r="AK1717">
            <v>0</v>
          </cell>
          <cell r="AL1717">
            <v>0</v>
          </cell>
          <cell r="AM1717">
            <v>0</v>
          </cell>
          <cell r="AN1717"/>
          <cell r="AO1717"/>
          <cell r="AP1717"/>
          <cell r="AQ1717">
            <v>0</v>
          </cell>
          <cell r="AR1717">
            <v>0</v>
          </cell>
          <cell r="AS1717">
            <v>0</v>
          </cell>
          <cell r="AT1717"/>
          <cell r="AU1717" t="str">
            <v>ra_moizs@hotmail.com</v>
          </cell>
          <cell r="AV1717"/>
          <cell r="AW1717" t="str">
            <v>03009244195</v>
          </cell>
          <cell r="AX1717" t="str">
            <v>-</v>
          </cell>
          <cell r="AY1717" t="e">
            <v>#N/A</v>
          </cell>
          <cell r="AZ1717" t="e">
            <v>#N/A</v>
          </cell>
          <cell r="BA1717">
            <v>3771</v>
          </cell>
        </row>
        <row r="1718">
          <cell r="B1718">
            <v>3277046331</v>
          </cell>
          <cell r="C1718" t="str">
            <v>MOHAMMED RAFIQ GHANIWALA</v>
          </cell>
          <cell r="D1718" t="str">
            <v>ABDUL GHAFFAR</v>
          </cell>
          <cell r="E1718" t="str">
            <v>201, SHERYAR HOMES</v>
          </cell>
          <cell r="F1718" t="str">
            <v>163-B, BLOCK-3, P.E.C.H.S</v>
          </cell>
          <cell r="G1718" t="str">
            <v>KARACHI</v>
          </cell>
          <cell r="H1718"/>
          <cell r="I1718"/>
          <cell r="J1718"/>
          <cell r="K1718">
            <v>10000</v>
          </cell>
          <cell r="L1718">
            <v>0</v>
          </cell>
          <cell r="M1718">
            <v>10000</v>
          </cell>
          <cell r="N1718">
            <v>10000</v>
          </cell>
          <cell r="O1718">
            <v>0</v>
          </cell>
          <cell r="P1718">
            <v>1500</v>
          </cell>
          <cell r="Q1718">
            <v>8500</v>
          </cell>
          <cell r="R1718" t="str">
            <v>PK67MEZN0001140100209270</v>
          </cell>
          <cell r="S1718" t="str">
            <v>MEEZAN BANK LIMITED</v>
          </cell>
          <cell r="T1718" t="str">
            <v>BAHDURABAD BRANCH ADAM ARCADE PLOT NO.28 BMCHS SOCIETY KARACHI</v>
          </cell>
          <cell r="U1718" t="str">
            <v>MOHAMMED RAFIQ GHANIWALA</v>
          </cell>
          <cell r="V1718" t="str">
            <v>4220107801217</v>
          </cell>
          <cell r="W1718" t="str">
            <v>11273542</v>
          </cell>
          <cell r="X1718"/>
          <cell r="Y1718">
            <v>5000</v>
          </cell>
          <cell r="Z1718">
            <v>5000</v>
          </cell>
          <cell r="AA1718">
            <v>750</v>
          </cell>
          <cell r="AB1718" t="str">
            <v>Filler</v>
          </cell>
          <cell r="AC1718" t="str">
            <v>RUKHSANA BANO GHANIWALA</v>
          </cell>
          <cell r="AD1718" t="str">
            <v>4220106602724</v>
          </cell>
          <cell r="AE1718">
            <v>5000</v>
          </cell>
          <cell r="AF1718">
            <v>5000</v>
          </cell>
          <cell r="AG1718">
            <v>750</v>
          </cell>
          <cell r="AH1718" t="str">
            <v>Filler</v>
          </cell>
          <cell r="AI1718"/>
          <cell r="AJ1718"/>
          <cell r="AK1718">
            <v>0</v>
          </cell>
          <cell r="AL1718">
            <v>0</v>
          </cell>
          <cell r="AM1718">
            <v>0</v>
          </cell>
          <cell r="AN1718"/>
          <cell r="AO1718"/>
          <cell r="AP1718"/>
          <cell r="AQ1718">
            <v>0</v>
          </cell>
          <cell r="AR1718">
            <v>0</v>
          </cell>
          <cell r="AS1718">
            <v>0</v>
          </cell>
          <cell r="AT1718"/>
          <cell r="AU1718" t="str">
            <v>rafiqconst@yahoo.com</v>
          </cell>
          <cell r="AV1718"/>
          <cell r="AW1718" t="str">
            <v>03002112049</v>
          </cell>
          <cell r="AX1718" t="str">
            <v>-</v>
          </cell>
          <cell r="AY1718" t="e">
            <v>#N/A</v>
          </cell>
          <cell r="AZ1718" t="e">
            <v>#N/A</v>
          </cell>
          <cell r="BA1718">
            <v>8500</v>
          </cell>
        </row>
        <row r="1719">
          <cell r="B1719">
            <v>3277046696</v>
          </cell>
          <cell r="C1719" t="str">
            <v>IMRAN</v>
          </cell>
          <cell r="D1719" t="str">
            <v>ALLAHDINA</v>
          </cell>
          <cell r="E1719" t="str">
            <v>PLOT NO. NP 14/82 IMRAN GIFT HOUSE</v>
          </cell>
          <cell r="F1719" t="str">
            <v>SHOP NO.1 GHULAM HUSSAIN STREET</v>
          </cell>
          <cell r="G1719" t="str">
            <v>JUNA MARKET KARACHI</v>
          </cell>
          <cell r="H1719"/>
          <cell r="I1719"/>
          <cell r="J1719"/>
          <cell r="K1719">
            <v>3</v>
          </cell>
          <cell r="L1719">
            <v>0</v>
          </cell>
          <cell r="M1719">
            <v>3</v>
          </cell>
          <cell r="N1719">
            <v>3</v>
          </cell>
          <cell r="O1719">
            <v>0</v>
          </cell>
          <cell r="P1719">
            <v>0</v>
          </cell>
          <cell r="Q1719">
            <v>3</v>
          </cell>
          <cell r="R1719" t="str">
            <v>PK80MUCB0002801010033619</v>
          </cell>
          <cell r="S1719" t="str">
            <v>MCB BANK LIMITED</v>
          </cell>
          <cell r="T1719" t="str">
            <v>JUNA MARKET RIVER ROAD PHOOL CHOWK KARACHI</v>
          </cell>
          <cell r="U1719" t="str">
            <v>IMRAN</v>
          </cell>
          <cell r="V1719" t="str">
            <v>4230185162023</v>
          </cell>
          <cell r="W1719"/>
          <cell r="X1719"/>
          <cell r="Y1719">
            <v>1</v>
          </cell>
          <cell r="Z1719">
            <v>1</v>
          </cell>
          <cell r="AA1719">
            <v>0</v>
          </cell>
          <cell r="AB1719" t="str">
            <v>Non Filler</v>
          </cell>
          <cell r="AC1719" t="str">
            <v>MOHAMMAD AHSAN</v>
          </cell>
          <cell r="AD1719" t="str">
            <v>4230186112023</v>
          </cell>
          <cell r="AE1719">
            <v>1</v>
          </cell>
          <cell r="AF1719">
            <v>1</v>
          </cell>
          <cell r="AG1719">
            <v>0</v>
          </cell>
          <cell r="AH1719" t="str">
            <v>Non Filler</v>
          </cell>
          <cell r="AI1719" t="str">
            <v>SALMA BANO</v>
          </cell>
          <cell r="AJ1719" t="str">
            <v>4230121644162</v>
          </cell>
          <cell r="AK1719">
            <v>1</v>
          </cell>
          <cell r="AL1719">
            <v>1</v>
          </cell>
          <cell r="AM1719">
            <v>0</v>
          </cell>
          <cell r="AN1719" t="str">
            <v>Non Filler</v>
          </cell>
          <cell r="AO1719"/>
          <cell r="AP1719"/>
          <cell r="AQ1719">
            <v>0</v>
          </cell>
          <cell r="AR1719">
            <v>0</v>
          </cell>
          <cell r="AS1719">
            <v>0</v>
          </cell>
          <cell r="AT1719"/>
          <cell r="AU1719" t="str">
            <v>imranraima46@gmail.com</v>
          </cell>
          <cell r="AV1719"/>
          <cell r="AW1719" t="str">
            <v>03333414494</v>
          </cell>
          <cell r="AX1719" t="str">
            <v>-</v>
          </cell>
          <cell r="AY1719" t="e">
            <v>#N/A</v>
          </cell>
          <cell r="AZ1719" t="e">
            <v>#N/A</v>
          </cell>
          <cell r="BA1719">
            <v>3</v>
          </cell>
        </row>
        <row r="1720">
          <cell r="B1720">
            <v>3277046856</v>
          </cell>
          <cell r="C1720" t="str">
            <v>SHAKIL AHMED SHAMSI</v>
          </cell>
          <cell r="D1720" t="str">
            <v>RASOOL AHMED SHAMSI (LATE)</v>
          </cell>
          <cell r="E1720" t="str">
            <v>1-G, 3/5,</v>
          </cell>
          <cell r="F1720" t="str">
            <v>NAZIMABAD # 1,</v>
          </cell>
          <cell r="G1720" t="str">
            <v>KARACHI</v>
          </cell>
          <cell r="K1720">
            <v>523</v>
          </cell>
          <cell r="L1720">
            <v>0</v>
          </cell>
          <cell r="M1720">
            <v>523</v>
          </cell>
          <cell r="N1720">
            <v>523</v>
          </cell>
          <cell r="O1720">
            <v>0</v>
          </cell>
          <cell r="P1720">
            <v>91</v>
          </cell>
          <cell r="Q1720">
            <v>432</v>
          </cell>
          <cell r="R1720" t="str">
            <v>PK88MPBL9964177140261597</v>
          </cell>
          <cell r="S1720" t="str">
            <v>HABIB METROPOLITAN BANK LIMITED</v>
          </cell>
          <cell r="T1720" t="str">
            <v>PLOT NO. 1-K/14 NEAR CHAWALA MARKET NAZIMABAD NO. 01 KARACHI</v>
          </cell>
          <cell r="U1720" t="str">
            <v>SHAKIL AHMED SHAMSI</v>
          </cell>
          <cell r="V1720" t="str">
            <v>4210128314915</v>
          </cell>
          <cell r="W1720" t="str">
            <v>05895316</v>
          </cell>
          <cell r="Y1720">
            <v>262</v>
          </cell>
          <cell r="Z1720">
            <v>262</v>
          </cell>
          <cell r="AA1720">
            <v>39</v>
          </cell>
          <cell r="AB1720" t="str">
            <v>Filler</v>
          </cell>
          <cell r="AC1720" t="str">
            <v>HUMAIRA SHAKIL</v>
          </cell>
          <cell r="AD1720" t="str">
            <v>4210163398630</v>
          </cell>
          <cell r="AE1720">
            <v>261</v>
          </cell>
          <cell r="AF1720">
            <v>261</v>
          </cell>
          <cell r="AG1720">
            <v>52</v>
          </cell>
          <cell r="AH1720" t="str">
            <v>Non Filler</v>
          </cell>
          <cell r="AK1720">
            <v>0</v>
          </cell>
          <cell r="AL1720">
            <v>0</v>
          </cell>
          <cell r="AM1720">
            <v>0</v>
          </cell>
          <cell r="AQ1720">
            <v>0</v>
          </cell>
          <cell r="AR1720">
            <v>0</v>
          </cell>
          <cell r="AS1720">
            <v>0</v>
          </cell>
          <cell r="AU1720" t="str">
            <v>shakil.ahmed.shamsi@gmail.com</v>
          </cell>
          <cell r="AW1720" t="str">
            <v>03352385941</v>
          </cell>
          <cell r="AX1720" t="str">
            <v>-</v>
          </cell>
          <cell r="AY1720" t="e">
            <v>#N/A</v>
          </cell>
          <cell r="AZ1720" t="e">
            <v>#N/A</v>
          </cell>
          <cell r="BA1720">
            <v>432</v>
          </cell>
        </row>
        <row r="1721">
          <cell r="B1721">
            <v>3277046883</v>
          </cell>
          <cell r="C1721" t="str">
            <v>HASHIM SULEMAN</v>
          </cell>
          <cell r="D1721" t="str">
            <v>SULEMAN</v>
          </cell>
          <cell r="E1721" t="str">
            <v>NO 20 KARACHI MEMON COP. HOUSING SOCIETY</v>
          </cell>
          <cell r="F1721" t="str">
            <v>BLOCK 7/8, HILL PARK, LAL MOHAMMAD CH.</v>
          </cell>
          <cell r="G1721" t="str">
            <v>ROAD. KARACHI #7535 KARACHI</v>
          </cell>
          <cell r="H1721"/>
          <cell r="I1721"/>
          <cell r="J1721"/>
          <cell r="K1721">
            <v>543</v>
          </cell>
          <cell r="L1721">
            <v>0</v>
          </cell>
          <cell r="M1721">
            <v>543</v>
          </cell>
          <cell r="N1721">
            <v>543</v>
          </cell>
          <cell r="O1721">
            <v>0</v>
          </cell>
          <cell r="P1721">
            <v>108</v>
          </cell>
          <cell r="Q1721">
            <v>435</v>
          </cell>
          <cell r="R1721" t="str">
            <v>PK69MPBL0111027140144806</v>
          </cell>
          <cell r="S1721" t="str">
            <v>HABIB METROPOLITAN BANK LIMITED</v>
          </cell>
          <cell r="T1721" t="str">
            <v>CLOTH MARKET, BR 1/43, METRO CENTRE BOMBAY BAZAR, KHARADAR, KARACHI</v>
          </cell>
          <cell r="U1721" t="str">
            <v>HASHIM SULEMAN</v>
          </cell>
          <cell r="V1721" t="str">
            <v>4220170394999</v>
          </cell>
          <cell r="W1721" t="str">
            <v>0272035</v>
          </cell>
          <cell r="X1721"/>
          <cell r="Y1721">
            <v>272</v>
          </cell>
          <cell r="Z1721">
            <v>272</v>
          </cell>
          <cell r="AA1721">
            <v>54</v>
          </cell>
          <cell r="AB1721" t="str">
            <v>Non Filler</v>
          </cell>
          <cell r="AC1721" t="str">
            <v>HAWA BAI</v>
          </cell>
          <cell r="AD1721" t="str">
            <v>4220166342292</v>
          </cell>
          <cell r="AE1721">
            <v>271</v>
          </cell>
          <cell r="AF1721">
            <v>271</v>
          </cell>
          <cell r="AG1721">
            <v>54</v>
          </cell>
          <cell r="AH1721" t="str">
            <v>Non Filler</v>
          </cell>
          <cell r="AI1721"/>
          <cell r="AJ1721"/>
          <cell r="AK1721">
            <v>0</v>
          </cell>
          <cell r="AL1721">
            <v>0</v>
          </cell>
          <cell r="AM1721">
            <v>0</v>
          </cell>
          <cell r="AN1721"/>
          <cell r="AO1721"/>
          <cell r="AP1721"/>
          <cell r="AQ1721">
            <v>0</v>
          </cell>
          <cell r="AR1721">
            <v>0</v>
          </cell>
          <cell r="AS1721">
            <v>0</v>
          </cell>
          <cell r="AT1721"/>
          <cell r="AU1721" t="str">
            <v>hashim_suleman_@hotmail.com</v>
          </cell>
          <cell r="AV1721"/>
          <cell r="AW1721" t="str">
            <v>03002375243</v>
          </cell>
          <cell r="AX1721" t="str">
            <v>-</v>
          </cell>
          <cell r="AY1721" t="e">
            <v>#N/A</v>
          </cell>
          <cell r="AZ1721" t="e">
            <v>#N/A</v>
          </cell>
          <cell r="BA1721">
            <v>435</v>
          </cell>
        </row>
        <row r="1722">
          <cell r="B1722">
            <v>3277047796</v>
          </cell>
          <cell r="C1722" t="str">
            <v>ABDUL MAJEED MEMON</v>
          </cell>
          <cell r="D1722" t="str">
            <v>MOHAMMED MEMON</v>
          </cell>
          <cell r="E1722" t="str">
            <v>FLAT # F-6,3RD FLOOR</v>
          </cell>
          <cell r="F1722" t="str">
            <v>UK APARTMENT # 2,BLK-14,GULSHAN-E-IQBAL</v>
          </cell>
          <cell r="G1722" t="str">
            <v>POST CODE-75300 KARACHI</v>
          </cell>
          <cell r="K1722">
            <v>8</v>
          </cell>
          <cell r="L1722">
            <v>0</v>
          </cell>
          <cell r="M1722">
            <v>8</v>
          </cell>
          <cell r="N1722">
            <v>8</v>
          </cell>
          <cell r="O1722">
            <v>0</v>
          </cell>
          <cell r="P1722">
            <v>2</v>
          </cell>
          <cell r="Q1722">
            <v>6</v>
          </cell>
          <cell r="R1722" t="str">
            <v>071-450401-9</v>
          </cell>
          <cell r="S1722" t="str">
            <v>BANK AL HABIB LIMITED</v>
          </cell>
          <cell r="T1722" t="str">
            <v>KARACHI STOCK EXCHANGE BRANCH, KARACHI</v>
          </cell>
          <cell r="U1722" t="str">
            <v>ABDUL MAJEED MEMON</v>
          </cell>
          <cell r="V1722" t="str">
            <v>4200005396887</v>
          </cell>
          <cell r="Y1722">
            <v>8</v>
          </cell>
          <cell r="Z1722">
            <v>8</v>
          </cell>
          <cell r="AA1722">
            <v>2</v>
          </cell>
          <cell r="AB1722" t="str">
            <v>Non Filler</v>
          </cell>
          <cell r="AE1722">
            <v>0</v>
          </cell>
          <cell r="AF1722">
            <v>0</v>
          </cell>
          <cell r="AG1722">
            <v>0</v>
          </cell>
          <cell r="AK1722">
            <v>0</v>
          </cell>
          <cell r="AL1722">
            <v>0</v>
          </cell>
          <cell r="AM1722">
            <v>0</v>
          </cell>
          <cell r="AQ1722">
            <v>0</v>
          </cell>
          <cell r="AR1722">
            <v>0</v>
          </cell>
          <cell r="AS1722">
            <v>0</v>
          </cell>
          <cell r="AW1722" t="str">
            <v>03218770472</v>
          </cell>
          <cell r="AX1722" t="str">
            <v>Proper account # required</v>
          </cell>
          <cell r="AY1722" t="e">
            <v>#N/A</v>
          </cell>
          <cell r="AZ1722" t="e">
            <v>#N/A</v>
          </cell>
          <cell r="BA1722">
            <v>0</v>
          </cell>
        </row>
        <row r="1723">
          <cell r="B1723">
            <v>3277048489</v>
          </cell>
          <cell r="C1723" t="str">
            <v>MOHAMMAD JAVED</v>
          </cell>
          <cell r="D1723" t="str">
            <v>MOHAMMAD HUSSAIN</v>
          </cell>
          <cell r="E1723" t="str">
            <v>FLAT NO.C-8,HASSAN SQUARE APARTMENT</v>
          </cell>
          <cell r="F1723" t="str">
            <v>BLOCK-13-A,GULSHAN-E-IQBAL,</v>
          </cell>
          <cell r="G1723" t="str">
            <v>KARACHI</v>
          </cell>
          <cell r="H1723"/>
          <cell r="I1723"/>
          <cell r="J1723"/>
          <cell r="K1723">
            <v>1431</v>
          </cell>
          <cell r="L1723">
            <v>1431</v>
          </cell>
          <cell r="M1723">
            <v>0</v>
          </cell>
          <cell r="N1723">
            <v>1431</v>
          </cell>
          <cell r="O1723">
            <v>358</v>
          </cell>
          <cell r="P1723">
            <v>239</v>
          </cell>
          <cell r="Q1723">
            <v>834</v>
          </cell>
          <cell r="R1723" t="str">
            <v>PK30HABB0000330047038601</v>
          </cell>
          <cell r="S1723" t="str">
            <v>HABIB BANK LIMITED</v>
          </cell>
          <cell r="T1723" t="str">
            <v>SADDAR BR  SHOP#283 AM HUSSAINI CHAMBER ABDULLAH HAROON RD KARACHI</v>
          </cell>
          <cell r="U1723" t="str">
            <v>MOHAMMAD JAVED</v>
          </cell>
          <cell r="V1723" t="str">
            <v>4230125009809</v>
          </cell>
          <cell r="W1723"/>
          <cell r="X1723"/>
          <cell r="Y1723">
            <v>477</v>
          </cell>
          <cell r="Z1723">
            <v>477</v>
          </cell>
          <cell r="AA1723">
            <v>72</v>
          </cell>
          <cell r="AB1723" t="str">
            <v>Filler</v>
          </cell>
          <cell r="AC1723" t="str">
            <v>SALMA</v>
          </cell>
          <cell r="AD1723" t="str">
            <v>4230178110326</v>
          </cell>
          <cell r="AE1723">
            <v>477</v>
          </cell>
          <cell r="AF1723">
            <v>477</v>
          </cell>
          <cell r="AG1723">
            <v>95</v>
          </cell>
          <cell r="AH1723" t="str">
            <v>Non Filler</v>
          </cell>
          <cell r="AI1723" t="str">
            <v>GHULAM QADIR</v>
          </cell>
          <cell r="AJ1723" t="str">
            <v>4230178266155</v>
          </cell>
          <cell r="AK1723">
            <v>477</v>
          </cell>
          <cell r="AL1723">
            <v>477</v>
          </cell>
          <cell r="AM1723">
            <v>72</v>
          </cell>
          <cell r="AN1723" t="str">
            <v>Filler</v>
          </cell>
          <cell r="AO1723"/>
          <cell r="AP1723"/>
          <cell r="AQ1723">
            <v>0</v>
          </cell>
          <cell r="AR1723">
            <v>0</v>
          </cell>
          <cell r="AS1723">
            <v>0</v>
          </cell>
          <cell r="AT1723"/>
          <cell r="AU1723" t="str">
            <v>mjghazipura@gmail.com</v>
          </cell>
          <cell r="AV1723"/>
          <cell r="AW1723" t="str">
            <v>03003607680</v>
          </cell>
          <cell r="AX1723" t="str">
            <v>-</v>
          </cell>
          <cell r="AY1723" t="e">
            <v>#N/A</v>
          </cell>
          <cell r="AZ1723" t="e">
            <v>#N/A</v>
          </cell>
          <cell r="BA1723">
            <v>834</v>
          </cell>
        </row>
        <row r="1724">
          <cell r="B1724">
            <v>3277049763</v>
          </cell>
          <cell r="C1724" t="str">
            <v>ABDUL QADIR</v>
          </cell>
          <cell r="D1724" t="str">
            <v>NOORAN BAZ</v>
          </cell>
          <cell r="E1724" t="str">
            <v>TRADE DEVELOPMENT AUTHORITY OF PAKISTAN</v>
          </cell>
          <cell r="F1724" t="str">
            <v>FTC BUILDING SHAHRA-E-FAISAL</v>
          </cell>
          <cell r="G1724" t="str">
            <v>KARACHI,</v>
          </cell>
          <cell r="H1724"/>
          <cell r="I1724"/>
          <cell r="J1724"/>
          <cell r="K1724">
            <v>647</v>
          </cell>
          <cell r="L1724">
            <v>647</v>
          </cell>
          <cell r="M1724">
            <v>0</v>
          </cell>
          <cell r="N1724">
            <v>647</v>
          </cell>
          <cell r="O1724">
            <v>162</v>
          </cell>
          <cell r="P1724">
            <v>129</v>
          </cell>
          <cell r="Q1724">
            <v>356</v>
          </cell>
          <cell r="R1724" t="str">
            <v>3666-3</v>
          </cell>
          <cell r="S1724" t="str">
            <v>NATIONAL BANK  OF PAKISTAN</v>
          </cell>
          <cell r="T1724" t="str">
            <v>FTC BUILDING SHAHRA-E-FAISAL KARACHI.</v>
          </cell>
          <cell r="U1724" t="str">
            <v>ABDUL QADIR</v>
          </cell>
          <cell r="V1724" t="str">
            <v>1410176338957</v>
          </cell>
          <cell r="W1724"/>
          <cell r="X1724"/>
          <cell r="Y1724">
            <v>647</v>
          </cell>
          <cell r="Z1724">
            <v>647</v>
          </cell>
          <cell r="AA1724">
            <v>129</v>
          </cell>
          <cell r="AB1724" t="str">
            <v>Non Filler</v>
          </cell>
          <cell r="AC1724"/>
          <cell r="AD1724"/>
          <cell r="AE1724">
            <v>0</v>
          </cell>
          <cell r="AF1724">
            <v>0</v>
          </cell>
          <cell r="AG1724">
            <v>0</v>
          </cell>
          <cell r="AH1724"/>
          <cell r="AI1724"/>
          <cell r="AJ1724"/>
          <cell r="AK1724">
            <v>0</v>
          </cell>
          <cell r="AL1724">
            <v>0</v>
          </cell>
          <cell r="AM1724">
            <v>0</v>
          </cell>
          <cell r="AN1724"/>
          <cell r="AO1724"/>
          <cell r="AP1724"/>
          <cell r="AQ1724">
            <v>0</v>
          </cell>
          <cell r="AR1724">
            <v>0</v>
          </cell>
          <cell r="AS1724">
            <v>0</v>
          </cell>
          <cell r="AT1724"/>
          <cell r="AU1724" t="str">
            <v>qafon@yahoo.com</v>
          </cell>
          <cell r="AV1724"/>
          <cell r="AW1724" t="str">
            <v>03453080001</v>
          </cell>
          <cell r="AX1724" t="str">
            <v>Proper account # required</v>
          </cell>
          <cell r="AY1724" t="e">
            <v>#N/A</v>
          </cell>
          <cell r="AZ1724" t="e">
            <v>#N/A</v>
          </cell>
          <cell r="BA1724">
            <v>0</v>
          </cell>
        </row>
        <row r="1725">
          <cell r="B1725">
            <v>3277049946</v>
          </cell>
          <cell r="C1725" t="str">
            <v>ZUBAIR ZAIN UL ABEDIAN</v>
          </cell>
          <cell r="D1725" t="str">
            <v>ZAIN UL ABEDIN</v>
          </cell>
          <cell r="E1725" t="str">
            <v>FLAT NO. 12</v>
          </cell>
          <cell r="F1725" t="str">
            <v>WILLINGDON BUILDING,SHAHRAH-E-IRAQ</v>
          </cell>
          <cell r="G1725" t="str">
            <v>SADDAR KARACHI</v>
          </cell>
          <cell r="H1725"/>
          <cell r="I1725"/>
          <cell r="J1725"/>
          <cell r="K1725">
            <v>2</v>
          </cell>
          <cell r="L1725">
            <v>0</v>
          </cell>
          <cell r="M1725">
            <v>2</v>
          </cell>
          <cell r="N1725">
            <v>2</v>
          </cell>
          <cell r="O1725">
            <v>0</v>
          </cell>
          <cell r="P1725">
            <v>0</v>
          </cell>
          <cell r="Q1725">
            <v>2</v>
          </cell>
          <cell r="R1725" t="str">
            <v>PK53MEZN0001320100050627</v>
          </cell>
          <cell r="S1725" t="str">
            <v>MEEZAN BANK LIMITED</v>
          </cell>
          <cell r="T1725" t="str">
            <v>SADDAR JAVERIA GEMS&amp; JEWELS CENTRE RAJA GHZANFAR ALI RD, KARACHI</v>
          </cell>
          <cell r="U1725" t="str">
            <v>ZUBAIR ZAIN UL ABEDIAN</v>
          </cell>
          <cell r="V1725" t="str">
            <v>4230109312563</v>
          </cell>
          <cell r="W1725"/>
          <cell r="X1725"/>
          <cell r="Y1725">
            <v>2</v>
          </cell>
          <cell r="Z1725">
            <v>2</v>
          </cell>
          <cell r="AA1725">
            <v>0</v>
          </cell>
          <cell r="AB1725" t="str">
            <v>Non Filler</v>
          </cell>
          <cell r="AC1725" t="str">
            <v>MEHMOOD</v>
          </cell>
          <cell r="AD1725" t="str">
            <v>4230167105867</v>
          </cell>
          <cell r="AE1725">
            <v>0</v>
          </cell>
          <cell r="AF1725">
            <v>0</v>
          </cell>
          <cell r="AG1725">
            <v>0</v>
          </cell>
          <cell r="AH1725" t="str">
            <v>Non Filler</v>
          </cell>
          <cell r="AI1725" t="str">
            <v>DAWOOD</v>
          </cell>
          <cell r="AJ1725" t="str">
            <v>4230187958767</v>
          </cell>
          <cell r="AK1725">
            <v>0</v>
          </cell>
          <cell r="AL1725">
            <v>0</v>
          </cell>
          <cell r="AM1725">
            <v>0</v>
          </cell>
          <cell r="AN1725" t="str">
            <v>Non Filler</v>
          </cell>
          <cell r="AO1725" t="str">
            <v>SHAHJAHAN</v>
          </cell>
          <cell r="AP1725" t="str">
            <v>4230108525713</v>
          </cell>
          <cell r="AQ1725">
            <v>0</v>
          </cell>
          <cell r="AR1725">
            <v>0</v>
          </cell>
          <cell r="AS1725">
            <v>0</v>
          </cell>
          <cell r="AT1725" t="str">
            <v>Non Filler</v>
          </cell>
          <cell r="AU1725" t="str">
            <v>zubairzain_13@yahoo.com</v>
          </cell>
          <cell r="AV1725"/>
          <cell r="AW1725" t="str">
            <v>03333105690</v>
          </cell>
          <cell r="AX1725" t="str">
            <v>-</v>
          </cell>
          <cell r="AY1725" t="e">
            <v>#N/A</v>
          </cell>
          <cell r="AZ1725" t="e">
            <v>#N/A</v>
          </cell>
          <cell r="BA1725">
            <v>2</v>
          </cell>
        </row>
        <row r="1726">
          <cell r="B1726">
            <v>3277051530</v>
          </cell>
          <cell r="C1726" t="str">
            <v>TASLEEM</v>
          </cell>
          <cell r="D1726" t="str">
            <v>ABDUL MAJEED</v>
          </cell>
          <cell r="E1726" t="str">
            <v>HOUSE NO. D-354</v>
          </cell>
          <cell r="F1726" t="str">
            <v>NAVY HOUSING SCHEME</v>
          </cell>
          <cell r="G1726" t="str">
            <v>ZAMZAMA, KARACHI</v>
          </cell>
          <cell r="H1726"/>
          <cell r="I1726"/>
          <cell r="J1726"/>
          <cell r="K1726">
            <v>907</v>
          </cell>
          <cell r="L1726">
            <v>0</v>
          </cell>
          <cell r="M1726">
            <v>907</v>
          </cell>
          <cell r="N1726">
            <v>907</v>
          </cell>
          <cell r="O1726">
            <v>0</v>
          </cell>
          <cell r="P1726">
            <v>136</v>
          </cell>
          <cell r="Q1726">
            <v>771</v>
          </cell>
          <cell r="R1726" t="str">
            <v>PK65DUIB0000000014879001</v>
          </cell>
          <cell r="S1726" t="str">
            <v>DUBAI ISLAMIC BANK PAKISTAN LIMITED</v>
          </cell>
          <cell r="T1726" t="str">
            <v>AVARI TOWER,SHAHRA-E-FAISAL KARACHI</v>
          </cell>
          <cell r="U1726" t="str">
            <v>TASLEEM</v>
          </cell>
          <cell r="V1726" t="str">
            <v>4230108167524</v>
          </cell>
          <cell r="W1726"/>
          <cell r="X1726"/>
          <cell r="Y1726">
            <v>907</v>
          </cell>
          <cell r="Z1726">
            <v>907</v>
          </cell>
          <cell r="AA1726">
            <v>136</v>
          </cell>
          <cell r="AB1726" t="str">
            <v>Filler</v>
          </cell>
          <cell r="AC1726"/>
          <cell r="AD1726"/>
          <cell r="AE1726">
            <v>0</v>
          </cell>
          <cell r="AF1726">
            <v>0</v>
          </cell>
          <cell r="AG1726">
            <v>0</v>
          </cell>
          <cell r="AH1726"/>
          <cell r="AI1726"/>
          <cell r="AJ1726"/>
          <cell r="AK1726">
            <v>0</v>
          </cell>
          <cell r="AL1726">
            <v>0</v>
          </cell>
          <cell r="AM1726">
            <v>0</v>
          </cell>
          <cell r="AN1726"/>
          <cell r="AO1726"/>
          <cell r="AP1726"/>
          <cell r="AQ1726">
            <v>0</v>
          </cell>
          <cell r="AR1726">
            <v>0</v>
          </cell>
          <cell r="AS1726">
            <v>0</v>
          </cell>
          <cell r="AT1726"/>
          <cell r="AU1726" t="str">
            <v>tasleemmajid@hotmail.com</v>
          </cell>
          <cell r="AV1726"/>
          <cell r="AW1726" t="str">
            <v>03332378097</v>
          </cell>
          <cell r="AX1726" t="str">
            <v>-</v>
          </cell>
          <cell r="AY1726" t="e">
            <v>#N/A</v>
          </cell>
          <cell r="AZ1726" t="e">
            <v>#N/A</v>
          </cell>
          <cell r="BA1726">
            <v>771</v>
          </cell>
        </row>
        <row r="1727">
          <cell r="B1727">
            <v>3277052215</v>
          </cell>
          <cell r="C1727" t="str">
            <v>MOHD KHURSHID</v>
          </cell>
          <cell r="D1727" t="str">
            <v>MOHD FARID</v>
          </cell>
          <cell r="E1727" t="str">
            <v>A-982 SECTOR 11-B,</v>
          </cell>
          <cell r="F1727" t="str">
            <v>NORTH KARACHI</v>
          </cell>
          <cell r="G1727" t="str">
            <v>KARACHI</v>
          </cell>
          <cell r="H1727"/>
          <cell r="I1727"/>
          <cell r="J1727"/>
          <cell r="K1727">
            <v>181</v>
          </cell>
          <cell r="L1727">
            <v>181</v>
          </cell>
          <cell r="M1727">
            <v>0</v>
          </cell>
          <cell r="N1727">
            <v>181</v>
          </cell>
          <cell r="O1727">
            <v>45</v>
          </cell>
          <cell r="P1727">
            <v>36</v>
          </cell>
          <cell r="Q1727">
            <v>100</v>
          </cell>
          <cell r="R1727" t="str">
            <v>102-2400-6</v>
          </cell>
          <cell r="S1727" t="str">
            <v>UNITED BANK LIMITED</v>
          </cell>
          <cell r="T1727" t="str">
            <v>NORTH KARACHI NEAR U-P MORE, KARACHI.</v>
          </cell>
          <cell r="U1727" t="str">
            <v>MOHD KHURSHID</v>
          </cell>
          <cell r="V1727" t="str">
            <v>4210118155791</v>
          </cell>
          <cell r="W1727"/>
          <cell r="X1727"/>
          <cell r="Y1727">
            <v>181</v>
          </cell>
          <cell r="Z1727">
            <v>181</v>
          </cell>
          <cell r="AA1727">
            <v>36</v>
          </cell>
          <cell r="AB1727" t="str">
            <v>Non Filler</v>
          </cell>
          <cell r="AC1727"/>
          <cell r="AD1727"/>
          <cell r="AE1727">
            <v>0</v>
          </cell>
          <cell r="AF1727">
            <v>0</v>
          </cell>
          <cell r="AG1727">
            <v>0</v>
          </cell>
          <cell r="AH1727"/>
          <cell r="AI1727"/>
          <cell r="AJ1727"/>
          <cell r="AK1727">
            <v>0</v>
          </cell>
          <cell r="AL1727">
            <v>0</v>
          </cell>
          <cell r="AM1727">
            <v>0</v>
          </cell>
          <cell r="AN1727"/>
          <cell r="AO1727"/>
          <cell r="AP1727"/>
          <cell r="AQ1727">
            <v>0</v>
          </cell>
          <cell r="AR1727">
            <v>0</v>
          </cell>
          <cell r="AS1727">
            <v>0</v>
          </cell>
          <cell r="AT1727"/>
          <cell r="AU1727" t="str">
            <v>m_adnankhurshid@yahoo.com</v>
          </cell>
          <cell r="AV1727"/>
          <cell r="AW1727" t="str">
            <v>03453175798</v>
          </cell>
          <cell r="AX1727" t="str">
            <v>Proper account # required</v>
          </cell>
          <cell r="AY1727" t="e">
            <v>#N/A</v>
          </cell>
          <cell r="AZ1727" t="e">
            <v>#N/A</v>
          </cell>
          <cell r="BA1727">
            <v>0</v>
          </cell>
        </row>
        <row r="1728">
          <cell r="B1728">
            <v>3277053061</v>
          </cell>
          <cell r="C1728" t="str">
            <v>SYED SAIFUL ISLAM</v>
          </cell>
          <cell r="D1728" t="str">
            <v>SYED MUHAMMAD MAZHAR HASAN</v>
          </cell>
          <cell r="E1728" t="str">
            <v>B-49, BLOCK `S`</v>
          </cell>
          <cell r="F1728" t="str">
            <v>NORTH NAZIMABAD</v>
          </cell>
          <cell r="G1728" t="str">
            <v>KARACHI.</v>
          </cell>
          <cell r="H1728"/>
          <cell r="I1728"/>
          <cell r="J1728"/>
          <cell r="K1728">
            <v>3142</v>
          </cell>
          <cell r="L1728">
            <v>0</v>
          </cell>
          <cell r="M1728">
            <v>3142</v>
          </cell>
          <cell r="N1728">
            <v>3142</v>
          </cell>
          <cell r="O1728">
            <v>0</v>
          </cell>
          <cell r="P1728">
            <v>628</v>
          </cell>
          <cell r="Q1728">
            <v>2514</v>
          </cell>
          <cell r="R1728" t="str">
            <v>PK16FAYS0439009680003019</v>
          </cell>
          <cell r="S1728" t="str">
            <v>FAYSAL BANK LIMITED</v>
          </cell>
          <cell r="T1728" t="str">
            <v>GULSHAN-E-IQBAL BRANCH,A-287, BLOCK-2 KDA SCHEME-24,GULSHAN-E-IQBAL, KARACHI</v>
          </cell>
          <cell r="U1728" t="str">
            <v>SYED SAIFUL ISLAM</v>
          </cell>
          <cell r="V1728" t="str">
            <v>4210117864785</v>
          </cell>
          <cell r="W1728"/>
          <cell r="X1728"/>
          <cell r="Y1728">
            <v>3142</v>
          </cell>
          <cell r="Z1728">
            <v>3142</v>
          </cell>
          <cell r="AA1728">
            <v>628</v>
          </cell>
          <cell r="AB1728" t="str">
            <v>Non Filler</v>
          </cell>
          <cell r="AC1728"/>
          <cell r="AD1728"/>
          <cell r="AE1728">
            <v>0</v>
          </cell>
          <cell r="AF1728">
            <v>0</v>
          </cell>
          <cell r="AG1728">
            <v>0</v>
          </cell>
          <cell r="AH1728"/>
          <cell r="AI1728"/>
          <cell r="AJ1728"/>
          <cell r="AK1728">
            <v>0</v>
          </cell>
          <cell r="AL1728">
            <v>0</v>
          </cell>
          <cell r="AM1728">
            <v>0</v>
          </cell>
          <cell r="AN1728"/>
          <cell r="AO1728"/>
          <cell r="AP1728"/>
          <cell r="AQ1728">
            <v>0</v>
          </cell>
          <cell r="AR1728">
            <v>0</v>
          </cell>
          <cell r="AS1728">
            <v>0</v>
          </cell>
          <cell r="AT1728"/>
          <cell r="AU1728"/>
          <cell r="AV1728"/>
          <cell r="AW1728" t="str">
            <v>03333986838</v>
          </cell>
          <cell r="AX1728" t="str">
            <v>-</v>
          </cell>
          <cell r="AY1728" t="e">
            <v>#N/A</v>
          </cell>
          <cell r="AZ1728" t="e">
            <v>#N/A</v>
          </cell>
          <cell r="BA1728">
            <v>2514</v>
          </cell>
        </row>
        <row r="1729">
          <cell r="B1729">
            <v>3277054432</v>
          </cell>
          <cell r="C1729" t="str">
            <v>MOHAMMAD YOUNUS</v>
          </cell>
          <cell r="D1729" t="str">
            <v>MOHAMMAD SIDDIQUE</v>
          </cell>
          <cell r="E1729" t="str">
            <v>HOUSE NO. 5-C,</v>
          </cell>
          <cell r="F1729" t="str">
            <v>4/22, NAZIMABAD,</v>
          </cell>
          <cell r="G1729" t="str">
            <v>KARACHI</v>
          </cell>
          <cell r="H1729"/>
          <cell r="I1729"/>
          <cell r="J1729"/>
          <cell r="K1729">
            <v>133</v>
          </cell>
          <cell r="L1729">
            <v>0</v>
          </cell>
          <cell r="M1729">
            <v>133</v>
          </cell>
          <cell r="N1729">
            <v>133</v>
          </cell>
          <cell r="O1729">
            <v>0</v>
          </cell>
          <cell r="P1729">
            <v>26</v>
          </cell>
          <cell r="Q1729">
            <v>107</v>
          </cell>
          <cell r="R1729" t="str">
            <v>PK83MUCB0041061631000044</v>
          </cell>
          <cell r="S1729" t="str">
            <v>MCB BANK LIMITED</v>
          </cell>
          <cell r="T1729" t="str">
            <v>PIDC HOUSE (0915) KARACHI</v>
          </cell>
          <cell r="U1729" t="str">
            <v>MOHAMMAD YOUNUS</v>
          </cell>
          <cell r="V1729" t="str">
            <v>4210110773229</v>
          </cell>
          <cell r="W1729"/>
          <cell r="X1729"/>
          <cell r="Y1729">
            <v>34</v>
          </cell>
          <cell r="Z1729">
            <v>34</v>
          </cell>
          <cell r="AA1729">
            <v>5</v>
          </cell>
          <cell r="AB1729" t="str">
            <v>Filler</v>
          </cell>
          <cell r="AC1729" t="str">
            <v>YASMEEN YOUNUS</v>
          </cell>
          <cell r="AD1729" t="str">
            <v>4210178308034</v>
          </cell>
          <cell r="AE1729">
            <v>33</v>
          </cell>
          <cell r="AF1729">
            <v>33</v>
          </cell>
          <cell r="AG1729">
            <v>7</v>
          </cell>
          <cell r="AH1729" t="str">
            <v>Non Filler</v>
          </cell>
          <cell r="AI1729" t="str">
            <v>MARYUM YOUNUS</v>
          </cell>
          <cell r="AJ1729" t="str">
            <v>4210186818218</v>
          </cell>
          <cell r="AK1729">
            <v>33</v>
          </cell>
          <cell r="AL1729">
            <v>33</v>
          </cell>
          <cell r="AM1729">
            <v>7</v>
          </cell>
          <cell r="AN1729" t="str">
            <v>Non Filler</v>
          </cell>
          <cell r="AO1729" t="str">
            <v>ZAINAB MAHMOOD</v>
          </cell>
          <cell r="AP1729" t="str">
            <v>4210145743442</v>
          </cell>
          <cell r="AQ1729">
            <v>33</v>
          </cell>
          <cell r="AR1729">
            <v>33</v>
          </cell>
          <cell r="AS1729">
            <v>7</v>
          </cell>
          <cell r="AT1729" t="str">
            <v>Non Filler</v>
          </cell>
          <cell r="AU1729" t="str">
            <v>superioryy@hotmail.com</v>
          </cell>
          <cell r="AV1729"/>
          <cell r="AW1729" t="str">
            <v>03332358946</v>
          </cell>
          <cell r="AX1729" t="str">
            <v>-</v>
          </cell>
          <cell r="AY1729" t="e">
            <v>#N/A</v>
          </cell>
          <cell r="AZ1729" t="e">
            <v>#N/A</v>
          </cell>
          <cell r="BA1729">
            <v>107</v>
          </cell>
        </row>
        <row r="1730">
          <cell r="B1730">
            <v>3277056904</v>
          </cell>
          <cell r="C1730" t="str">
            <v>FAISAL MAHMUD</v>
          </cell>
          <cell r="D1730" t="str">
            <v>MAHMUD SULTAN</v>
          </cell>
          <cell r="E1730" t="str">
            <v>L/160, BLOCK-13 G,</v>
          </cell>
          <cell r="F1730" t="str">
            <v>GULSHAN-E-IQBAL,</v>
          </cell>
          <cell r="G1730" t="str">
            <v>KARACHI.</v>
          </cell>
          <cell r="H1730"/>
          <cell r="I1730"/>
          <cell r="J1730"/>
          <cell r="K1730">
            <v>63</v>
          </cell>
          <cell r="L1730">
            <v>0</v>
          </cell>
          <cell r="M1730">
            <v>63</v>
          </cell>
          <cell r="N1730">
            <v>63</v>
          </cell>
          <cell r="O1730">
            <v>0</v>
          </cell>
          <cell r="P1730">
            <v>13</v>
          </cell>
          <cell r="Q1730">
            <v>50</v>
          </cell>
          <cell r="R1730"/>
          <cell r="S1730"/>
          <cell r="T1730"/>
          <cell r="U1730" t="str">
            <v>FAISAL MAHMUD</v>
          </cell>
          <cell r="V1730" t="str">
            <v>4220106683475</v>
          </cell>
          <cell r="W1730"/>
          <cell r="X1730"/>
          <cell r="Y1730">
            <v>18</v>
          </cell>
          <cell r="Z1730">
            <v>18</v>
          </cell>
          <cell r="AA1730">
            <v>4</v>
          </cell>
          <cell r="AB1730" t="str">
            <v>Non Filler</v>
          </cell>
          <cell r="AC1730" t="str">
            <v>MAHMUD SULTAN</v>
          </cell>
          <cell r="AD1730" t="str">
            <v>4220120410593</v>
          </cell>
          <cell r="AE1730">
            <v>15</v>
          </cell>
          <cell r="AF1730">
            <v>15</v>
          </cell>
          <cell r="AG1730">
            <v>3</v>
          </cell>
          <cell r="AH1730" t="str">
            <v>Non Filler</v>
          </cell>
          <cell r="AI1730" t="str">
            <v>TAHIRA MAHMUD</v>
          </cell>
          <cell r="AJ1730" t="str">
            <v>4220105708014</v>
          </cell>
          <cell r="AK1730">
            <v>15</v>
          </cell>
          <cell r="AL1730">
            <v>15</v>
          </cell>
          <cell r="AM1730">
            <v>3</v>
          </cell>
          <cell r="AN1730" t="str">
            <v>Non Filler</v>
          </cell>
          <cell r="AO1730" t="str">
            <v>NADEEM MAHMUD</v>
          </cell>
          <cell r="AP1730" t="str">
            <v>4220106792837</v>
          </cell>
          <cell r="AQ1730">
            <v>15</v>
          </cell>
          <cell r="AR1730">
            <v>15</v>
          </cell>
          <cell r="AS1730">
            <v>3</v>
          </cell>
          <cell r="AT1730" t="str">
            <v>Non Filler</v>
          </cell>
          <cell r="AU1730"/>
          <cell r="AV1730"/>
          <cell r="AW1730" t="str">
            <v>03062225464</v>
          </cell>
          <cell r="AX1730" t="e">
            <v>#N/A</v>
          </cell>
          <cell r="AY1730" t="e">
            <v>#N/A</v>
          </cell>
          <cell r="AZ1730" t="e">
            <v>#N/A</v>
          </cell>
          <cell r="BA1730">
            <v>0</v>
          </cell>
        </row>
        <row r="1731">
          <cell r="B1731">
            <v>3277057454</v>
          </cell>
          <cell r="C1731" t="str">
            <v>AZIZ AHMAD</v>
          </cell>
          <cell r="D1731" t="str">
            <v>MOHAMMAD ISMAIL</v>
          </cell>
          <cell r="E1731" t="str">
            <v>HOUSE NO.55/II,LANE NO.20,</v>
          </cell>
          <cell r="F1731" t="str">
            <v>PHASE-VII,KHAYABAN-E-BADBAN,</v>
          </cell>
          <cell r="G1731" t="str">
            <v>D.H.A KARACHI</v>
          </cell>
          <cell r="H1731"/>
          <cell r="I1731"/>
          <cell r="J1731"/>
          <cell r="K1731">
            <v>25</v>
          </cell>
          <cell r="L1731">
            <v>0</v>
          </cell>
          <cell r="M1731">
            <v>25</v>
          </cell>
          <cell r="N1731">
            <v>25</v>
          </cell>
          <cell r="O1731">
            <v>0</v>
          </cell>
          <cell r="P1731">
            <v>4</v>
          </cell>
          <cell r="Q1731">
            <v>21</v>
          </cell>
          <cell r="R1731" t="str">
            <v>PK74ABPA0010000350390018</v>
          </cell>
          <cell r="S1731" t="str">
            <v>ALLIED BANK LIMITED</v>
          </cell>
          <cell r="T1731" t="str">
            <v>TARIQ ROAD BRANCH KARACHI</v>
          </cell>
          <cell r="U1731" t="str">
            <v>AZIZ AHMAD</v>
          </cell>
          <cell r="V1731" t="str">
            <v>4220153840253</v>
          </cell>
          <cell r="W1731" t="str">
            <v>06100376</v>
          </cell>
          <cell r="X1731"/>
          <cell r="Y1731">
            <v>13</v>
          </cell>
          <cell r="Z1731">
            <v>13</v>
          </cell>
          <cell r="AA1731">
            <v>2</v>
          </cell>
          <cell r="AB1731" t="str">
            <v>Filler</v>
          </cell>
          <cell r="AC1731" t="str">
            <v>ANJUM AZIZ</v>
          </cell>
          <cell r="AD1731" t="str">
            <v>4220141771776</v>
          </cell>
          <cell r="AE1731">
            <v>12</v>
          </cell>
          <cell r="AF1731">
            <v>12</v>
          </cell>
          <cell r="AG1731">
            <v>2</v>
          </cell>
          <cell r="AH1731" t="str">
            <v>Non Filler</v>
          </cell>
          <cell r="AI1731"/>
          <cell r="AJ1731"/>
          <cell r="AK1731">
            <v>0</v>
          </cell>
          <cell r="AL1731">
            <v>0</v>
          </cell>
          <cell r="AM1731">
            <v>0</v>
          </cell>
          <cell r="AN1731"/>
          <cell r="AO1731"/>
          <cell r="AP1731"/>
          <cell r="AQ1731">
            <v>0</v>
          </cell>
          <cell r="AR1731">
            <v>0</v>
          </cell>
          <cell r="AS1731">
            <v>0</v>
          </cell>
          <cell r="AT1731"/>
          <cell r="AU1731" t="str">
            <v>azizahmed1965@gmail.com</v>
          </cell>
          <cell r="AV1731"/>
          <cell r="AW1731" t="str">
            <v>03312084071</v>
          </cell>
          <cell r="AX1731" t="str">
            <v>-</v>
          </cell>
          <cell r="AY1731" t="e">
            <v>#N/A</v>
          </cell>
          <cell r="AZ1731" t="e">
            <v>#N/A</v>
          </cell>
          <cell r="BA1731">
            <v>21</v>
          </cell>
        </row>
        <row r="1732">
          <cell r="B1732">
            <v>3277057792</v>
          </cell>
          <cell r="C1732" t="str">
            <v>MUHAMMAD SALMAN</v>
          </cell>
          <cell r="D1732" t="str">
            <v>FAQIER MUHAMMAD</v>
          </cell>
          <cell r="E1732" t="str">
            <v>A-356, BLOCK-5</v>
          </cell>
          <cell r="F1732" t="str">
            <v>GULSHAN-E-IQBAL</v>
          </cell>
          <cell r="G1732" t="str">
            <v>KARACHI.</v>
          </cell>
          <cell r="H1732"/>
          <cell r="I1732"/>
          <cell r="J1732"/>
          <cell r="K1732">
            <v>1206</v>
          </cell>
          <cell r="L1732">
            <v>1206</v>
          </cell>
          <cell r="M1732">
            <v>0</v>
          </cell>
          <cell r="N1732">
            <v>1206</v>
          </cell>
          <cell r="O1732">
            <v>302</v>
          </cell>
          <cell r="P1732">
            <v>242</v>
          </cell>
          <cell r="Q1732">
            <v>662</v>
          </cell>
          <cell r="R1732" t="str">
            <v>2428</v>
          </cell>
          <cell r="S1732" t="str">
            <v>BANK AL HABIB LIMITED</v>
          </cell>
          <cell r="T1732" t="str">
            <v>GULSHAN CHORANGI BRANCH BLOCK-3, GULSHAN-E-IQBAL, KARACHI.</v>
          </cell>
          <cell r="U1732" t="str">
            <v>MUHAMMAD SALMAN</v>
          </cell>
          <cell r="V1732" t="str">
            <v>4210197364749</v>
          </cell>
          <cell r="W1732"/>
          <cell r="X1732"/>
          <cell r="Y1732">
            <v>603</v>
          </cell>
          <cell r="Z1732">
            <v>603</v>
          </cell>
          <cell r="AA1732">
            <v>121</v>
          </cell>
          <cell r="AB1732" t="str">
            <v>Non Filler</v>
          </cell>
          <cell r="AC1732" t="str">
            <v>MUHAMMAD RAHEEL</v>
          </cell>
          <cell r="AD1732" t="str">
            <v>4220186991131</v>
          </cell>
          <cell r="AE1732">
            <v>603</v>
          </cell>
          <cell r="AF1732">
            <v>603</v>
          </cell>
          <cell r="AG1732">
            <v>121</v>
          </cell>
          <cell r="AH1732" t="str">
            <v>Non Filler</v>
          </cell>
          <cell r="AI1732"/>
          <cell r="AJ1732"/>
          <cell r="AK1732">
            <v>0</v>
          </cell>
          <cell r="AL1732">
            <v>0</v>
          </cell>
          <cell r="AM1732">
            <v>0</v>
          </cell>
          <cell r="AN1732"/>
          <cell r="AO1732"/>
          <cell r="AP1732"/>
          <cell r="AQ1732">
            <v>0</v>
          </cell>
          <cell r="AR1732">
            <v>0</v>
          </cell>
          <cell r="AS1732">
            <v>0</v>
          </cell>
          <cell r="AT1732"/>
          <cell r="AU1732" t="str">
            <v>msmemon2@hotmail.com</v>
          </cell>
          <cell r="AV1732"/>
          <cell r="AW1732" t="str">
            <v>03002317338</v>
          </cell>
          <cell r="AX1732" t="str">
            <v>Timeout (host bank not responding)</v>
          </cell>
          <cell r="AY1732" t="e">
            <v>#N/A</v>
          </cell>
          <cell r="AZ1732" t="e">
            <v>#N/A</v>
          </cell>
          <cell r="BA1732">
            <v>0</v>
          </cell>
        </row>
        <row r="1733">
          <cell r="B1733">
            <v>3277058232</v>
          </cell>
          <cell r="C1733" t="str">
            <v>MUHAMMED SIDDIQUE</v>
          </cell>
          <cell r="D1733" t="str">
            <v>HABIB</v>
          </cell>
          <cell r="E1733" t="str">
            <v>FLAT NO.104-B AL-MUSTAFA HOMES</v>
          </cell>
          <cell r="F1733" t="str">
            <v>SOLDIER BAZAR,GARDEN EAST,</v>
          </cell>
          <cell r="G1733" t="str">
            <v>KARACHI</v>
          </cell>
          <cell r="H1733"/>
          <cell r="I1733"/>
          <cell r="J1733"/>
          <cell r="K1733">
            <v>1</v>
          </cell>
          <cell r="L1733">
            <v>0</v>
          </cell>
          <cell r="M1733">
            <v>1</v>
          </cell>
          <cell r="N1733">
            <v>1</v>
          </cell>
          <cell r="O1733">
            <v>0</v>
          </cell>
          <cell r="P1733">
            <v>0</v>
          </cell>
          <cell r="Q1733">
            <v>1</v>
          </cell>
          <cell r="R1733"/>
          <cell r="S1733"/>
          <cell r="T1733"/>
          <cell r="U1733" t="str">
            <v>MUHAMMED SIDDIQUE</v>
          </cell>
          <cell r="V1733" t="str">
            <v>4240115559305</v>
          </cell>
          <cell r="W1733"/>
          <cell r="X1733"/>
          <cell r="Y1733">
            <v>1</v>
          </cell>
          <cell r="Z1733">
            <v>1</v>
          </cell>
          <cell r="AA1733">
            <v>0</v>
          </cell>
          <cell r="AB1733" t="str">
            <v>Non Filler</v>
          </cell>
          <cell r="AC1733" t="str">
            <v>SABIRA SIDDIQUE</v>
          </cell>
          <cell r="AD1733" t="str">
            <v>4240115035586</v>
          </cell>
          <cell r="AE1733">
            <v>0</v>
          </cell>
          <cell r="AF1733">
            <v>0</v>
          </cell>
          <cell r="AG1733">
            <v>0</v>
          </cell>
          <cell r="AH1733" t="str">
            <v>Non Filler</v>
          </cell>
          <cell r="AI1733"/>
          <cell r="AJ1733"/>
          <cell r="AK1733">
            <v>0</v>
          </cell>
          <cell r="AL1733">
            <v>0</v>
          </cell>
          <cell r="AM1733">
            <v>0</v>
          </cell>
          <cell r="AN1733"/>
          <cell r="AO1733"/>
          <cell r="AP1733"/>
          <cell r="AQ1733">
            <v>0</v>
          </cell>
          <cell r="AR1733">
            <v>0</v>
          </cell>
          <cell r="AS1733">
            <v>0</v>
          </cell>
          <cell r="AT1733"/>
          <cell r="AU1733"/>
          <cell r="AV1733"/>
          <cell r="AW1733" t="str">
            <v>03002192900</v>
          </cell>
          <cell r="AX1733" t="e">
            <v>#N/A</v>
          </cell>
          <cell r="AY1733" t="e">
            <v>#N/A</v>
          </cell>
          <cell r="AZ1733" t="e">
            <v>#N/A</v>
          </cell>
          <cell r="BA1733">
            <v>0</v>
          </cell>
        </row>
        <row r="1734">
          <cell r="B1734">
            <v>3277062104</v>
          </cell>
          <cell r="C1734" t="str">
            <v>NANDLAL</v>
          </cell>
          <cell r="D1734" t="str">
            <v>BHAGWAN DAS</v>
          </cell>
          <cell r="E1734" t="str">
            <v>49-S.N. TAMPLE,</v>
          </cell>
          <cell r="F1734" t="str">
            <v>M.A.JINNAH ROAD</v>
          </cell>
          <cell r="G1734" t="str">
            <v>KARACHI</v>
          </cell>
          <cell r="H1734"/>
          <cell r="I1734"/>
          <cell r="J1734"/>
          <cell r="K1734">
            <v>2000</v>
          </cell>
          <cell r="L1734">
            <v>0</v>
          </cell>
          <cell r="M1734">
            <v>2000</v>
          </cell>
          <cell r="N1734">
            <v>2000</v>
          </cell>
          <cell r="O1734">
            <v>0</v>
          </cell>
          <cell r="P1734">
            <v>400</v>
          </cell>
          <cell r="Q1734">
            <v>1600</v>
          </cell>
          <cell r="R1734" t="str">
            <v>PK17MUCB0003304010001161</v>
          </cell>
          <cell r="S1734" t="str">
            <v>MCB BANK LIMITED</v>
          </cell>
          <cell r="T1734" t="str">
            <v>49 SWAMI NARAIN MANDER OPPOSITE KMC HEAD OFFICE KARACHI</v>
          </cell>
          <cell r="U1734" t="str">
            <v>NANDLAL</v>
          </cell>
          <cell r="V1734" t="str">
            <v>4230108094763</v>
          </cell>
          <cell r="W1734"/>
          <cell r="X1734"/>
          <cell r="Y1734">
            <v>500</v>
          </cell>
          <cell r="Z1734">
            <v>500</v>
          </cell>
          <cell r="AA1734">
            <v>100</v>
          </cell>
          <cell r="AB1734" t="str">
            <v>Non Filler</v>
          </cell>
          <cell r="AC1734" t="str">
            <v>AJODHIA BAI</v>
          </cell>
          <cell r="AD1734" t="str">
            <v>4230107512986</v>
          </cell>
          <cell r="AE1734">
            <v>500</v>
          </cell>
          <cell r="AF1734">
            <v>500</v>
          </cell>
          <cell r="AG1734">
            <v>100</v>
          </cell>
          <cell r="AH1734" t="str">
            <v>Non Filler</v>
          </cell>
          <cell r="AI1734" t="str">
            <v>BHISHAM KUMAR</v>
          </cell>
          <cell r="AJ1734" t="str">
            <v>4230108449801</v>
          </cell>
          <cell r="AK1734">
            <v>500</v>
          </cell>
          <cell r="AL1734">
            <v>500</v>
          </cell>
          <cell r="AM1734">
            <v>100</v>
          </cell>
          <cell r="AN1734" t="str">
            <v>Non Filler</v>
          </cell>
          <cell r="AO1734" t="str">
            <v>ANEEL KUMAR</v>
          </cell>
          <cell r="AP1734" t="str">
            <v>4230108822711</v>
          </cell>
          <cell r="AQ1734">
            <v>500</v>
          </cell>
          <cell r="AR1734">
            <v>500</v>
          </cell>
          <cell r="AS1734">
            <v>100</v>
          </cell>
          <cell r="AT1734" t="str">
            <v>Non Filler</v>
          </cell>
          <cell r="AU1734" t="str">
            <v>nandlal1942@gmail.com</v>
          </cell>
          <cell r="AV1734"/>
          <cell r="AW1734" t="str">
            <v>03362197517</v>
          </cell>
          <cell r="AX1734" t="str">
            <v>-</v>
          </cell>
          <cell r="AY1734" t="e">
            <v>#N/A</v>
          </cell>
          <cell r="AZ1734" t="e">
            <v>#N/A</v>
          </cell>
          <cell r="BA1734">
            <v>1600</v>
          </cell>
        </row>
        <row r="1735">
          <cell r="B1735">
            <v>3277062578</v>
          </cell>
          <cell r="C1735" t="str">
            <v>MUHAMMAD RAFIQ</v>
          </cell>
          <cell r="D1735" t="str">
            <v>SHER MUHAMMAD</v>
          </cell>
          <cell r="E1735" t="str">
            <v>F-102, FFC TOWNSHIP</v>
          </cell>
          <cell r="F1735" t="str">
            <v>GOTH MACHHI, SADIQABAD</v>
          </cell>
          <cell r="G1735" t="str">
            <v>DISTT. RAHIMYARKHAN SADIQABAD</v>
          </cell>
          <cell r="H1735"/>
          <cell r="I1735"/>
          <cell r="J1735"/>
          <cell r="K1735">
            <v>1043</v>
          </cell>
          <cell r="L1735">
            <v>0</v>
          </cell>
          <cell r="M1735">
            <v>1043</v>
          </cell>
          <cell r="N1735">
            <v>1043</v>
          </cell>
          <cell r="O1735">
            <v>0</v>
          </cell>
          <cell r="P1735">
            <v>156</v>
          </cell>
          <cell r="Q1735">
            <v>887</v>
          </cell>
          <cell r="R1735" t="str">
            <v>14900004756501</v>
          </cell>
          <cell r="S1735" t="str">
            <v>HABIB BANK LIMITED</v>
          </cell>
          <cell r="T1735" t="str">
            <v>FFC FACTORY BRANCH, GOTH MACHHI SADIQABAD, DISTT. RAHIMYARKHAN.</v>
          </cell>
          <cell r="U1735" t="str">
            <v>MUHAMMAD RAFIQ</v>
          </cell>
          <cell r="V1735" t="str">
            <v>3130422282793</v>
          </cell>
          <cell r="W1735" t="str">
            <v>24240483362</v>
          </cell>
          <cell r="X1735"/>
          <cell r="Y1735">
            <v>1043</v>
          </cell>
          <cell r="Z1735">
            <v>1043</v>
          </cell>
          <cell r="AA1735">
            <v>156</v>
          </cell>
          <cell r="AB1735" t="str">
            <v>Filler</v>
          </cell>
          <cell r="AC1735"/>
          <cell r="AD1735"/>
          <cell r="AE1735">
            <v>0</v>
          </cell>
          <cell r="AF1735">
            <v>0</v>
          </cell>
          <cell r="AG1735">
            <v>0</v>
          </cell>
          <cell r="AH1735"/>
          <cell r="AI1735"/>
          <cell r="AJ1735"/>
          <cell r="AK1735">
            <v>0</v>
          </cell>
          <cell r="AL1735">
            <v>0</v>
          </cell>
          <cell r="AM1735">
            <v>0</v>
          </cell>
          <cell r="AN1735"/>
          <cell r="AO1735"/>
          <cell r="AP1735"/>
          <cell r="AQ1735">
            <v>0</v>
          </cell>
          <cell r="AR1735">
            <v>0</v>
          </cell>
          <cell r="AS1735">
            <v>0</v>
          </cell>
          <cell r="AT1735"/>
          <cell r="AU1735" t="str">
            <v>mrafiq4914@gmail.com</v>
          </cell>
          <cell r="AV1735"/>
          <cell r="AW1735" t="str">
            <v>03026565624</v>
          </cell>
          <cell r="AX1735" t="str">
            <v>-</v>
          </cell>
          <cell r="AY1735" t="e">
            <v>#N/A</v>
          </cell>
          <cell r="AZ1735" t="e">
            <v>#N/A</v>
          </cell>
          <cell r="BA1735">
            <v>887</v>
          </cell>
        </row>
        <row r="1736">
          <cell r="B1736">
            <v>3277063056</v>
          </cell>
          <cell r="C1736" t="str">
            <v>SHAUKAT MOHD ALI KHIMANI</v>
          </cell>
          <cell r="D1736" t="str">
            <v>MOHD ALI KHIMANI</v>
          </cell>
          <cell r="E1736" t="str">
            <v>C-124, IQBAL ARCADE, GARDEN EAST,</v>
          </cell>
          <cell r="F1736" t="str">
            <v>NEAR AGA KHAN DIAGONOSTIC CENTER,</v>
          </cell>
          <cell r="G1736" t="str">
            <v>KARACHI.</v>
          </cell>
          <cell r="K1736">
            <v>1295</v>
          </cell>
          <cell r="L1736">
            <v>0</v>
          </cell>
          <cell r="M1736">
            <v>1295</v>
          </cell>
          <cell r="N1736">
            <v>1295</v>
          </cell>
          <cell r="O1736">
            <v>0</v>
          </cell>
          <cell r="P1736">
            <v>194</v>
          </cell>
          <cell r="Q1736">
            <v>1101</v>
          </cell>
          <cell r="R1736" t="str">
            <v>PLS 4564-01</v>
          </cell>
          <cell r="S1736" t="str">
            <v>SONERI BANK LIMITED, MAIN BRANCH,</v>
          </cell>
          <cell r="T1736" t="str">
            <v>ADAMJEE BUILDING, I.I.CHUNDRIGAR ROAD, KARACHI.</v>
          </cell>
          <cell r="U1736" t="str">
            <v>SHAUKAT MOHD ALI KHIMANI</v>
          </cell>
          <cell r="V1736" t="str">
            <v>4220103676943</v>
          </cell>
          <cell r="Y1736">
            <v>648</v>
          </cell>
          <cell r="Z1736">
            <v>648</v>
          </cell>
          <cell r="AA1736">
            <v>97</v>
          </cell>
          <cell r="AB1736" t="str">
            <v>Filler</v>
          </cell>
          <cell r="AC1736" t="str">
            <v>NADIA</v>
          </cell>
          <cell r="AD1736" t="str">
            <v>4220148819774</v>
          </cell>
          <cell r="AE1736">
            <v>647</v>
          </cell>
          <cell r="AF1736">
            <v>647</v>
          </cell>
          <cell r="AG1736">
            <v>97</v>
          </cell>
          <cell r="AH1736" t="str">
            <v>Filler</v>
          </cell>
          <cell r="AK1736">
            <v>0</v>
          </cell>
          <cell r="AL1736">
            <v>0</v>
          </cell>
          <cell r="AM1736">
            <v>0</v>
          </cell>
          <cell r="AQ1736">
            <v>0</v>
          </cell>
          <cell r="AR1736">
            <v>0</v>
          </cell>
          <cell r="AS1736">
            <v>0</v>
          </cell>
          <cell r="AU1736" t="str">
            <v>shaukat_khimani@hotmail.com</v>
          </cell>
          <cell r="AW1736" t="str">
            <v>03003575301</v>
          </cell>
          <cell r="AX1736" t="str">
            <v>Proper account # required</v>
          </cell>
          <cell r="AY1736" t="e">
            <v>#N/A</v>
          </cell>
          <cell r="AZ1736" t="e">
            <v>#N/A</v>
          </cell>
          <cell r="BA1736">
            <v>0</v>
          </cell>
        </row>
        <row r="1737">
          <cell r="B1737">
            <v>3277063567</v>
          </cell>
          <cell r="C1737" t="str">
            <v>MAHJABEEN</v>
          </cell>
          <cell r="D1737" t="str">
            <v>MUHAMMAD IQBAL</v>
          </cell>
          <cell r="E1737" t="str">
            <v>396 BLOCK B,</v>
          </cell>
          <cell r="F1737" t="str">
            <v>ADAMJEE NAGAR, AMEER KHUSRO ROAD</v>
          </cell>
          <cell r="G1737" t="str">
            <v>KARACHI</v>
          </cell>
          <cell r="H1737"/>
          <cell r="I1737"/>
          <cell r="J1737"/>
          <cell r="K1737">
            <v>500</v>
          </cell>
          <cell r="L1737">
            <v>0</v>
          </cell>
          <cell r="M1737">
            <v>500</v>
          </cell>
          <cell r="N1737">
            <v>500</v>
          </cell>
          <cell r="O1737">
            <v>0</v>
          </cell>
          <cell r="P1737">
            <v>75</v>
          </cell>
          <cell r="Q1737">
            <v>425</v>
          </cell>
          <cell r="R1737" t="str">
            <v>PK80MEZN0001100102989058</v>
          </cell>
          <cell r="S1737" t="str">
            <v>MEEZAN BANK LIMITED</v>
          </cell>
          <cell r="T1737" t="str">
            <v>CLOTH MARKET BRANCH KARACHI</v>
          </cell>
          <cell r="U1737" t="str">
            <v>MAHJABEEN</v>
          </cell>
          <cell r="V1737" t="str">
            <v>4220105586436</v>
          </cell>
          <cell r="W1737"/>
          <cell r="X1737"/>
          <cell r="Y1737">
            <v>500</v>
          </cell>
          <cell r="Z1737">
            <v>500</v>
          </cell>
          <cell r="AA1737">
            <v>75</v>
          </cell>
          <cell r="AB1737" t="str">
            <v>Filler</v>
          </cell>
          <cell r="AC1737"/>
          <cell r="AD1737"/>
          <cell r="AE1737">
            <v>0</v>
          </cell>
          <cell r="AF1737">
            <v>0</v>
          </cell>
          <cell r="AG1737">
            <v>0</v>
          </cell>
          <cell r="AH1737"/>
          <cell r="AI1737"/>
          <cell r="AJ1737"/>
          <cell r="AK1737">
            <v>0</v>
          </cell>
          <cell r="AL1737">
            <v>0</v>
          </cell>
          <cell r="AM1737">
            <v>0</v>
          </cell>
          <cell r="AN1737"/>
          <cell r="AO1737"/>
          <cell r="AP1737"/>
          <cell r="AQ1737">
            <v>0</v>
          </cell>
          <cell r="AR1737">
            <v>0</v>
          </cell>
          <cell r="AS1737">
            <v>0</v>
          </cell>
          <cell r="AT1737"/>
          <cell r="AU1737" t="str">
            <v>saadamc@gmail.com</v>
          </cell>
          <cell r="AV1737"/>
          <cell r="AW1737" t="str">
            <v>03219214548</v>
          </cell>
          <cell r="AX1737" t="str">
            <v>-</v>
          </cell>
          <cell r="AY1737" t="e">
            <v>#N/A</v>
          </cell>
          <cell r="AZ1737" t="e">
            <v>#N/A</v>
          </cell>
          <cell r="BA1737">
            <v>425</v>
          </cell>
        </row>
        <row r="1738">
          <cell r="B1738">
            <v>3277064485</v>
          </cell>
          <cell r="C1738" t="str">
            <v>HUMAIRA IFTIKHAR</v>
          </cell>
          <cell r="D1738" t="str">
            <v>IFTIKHAR AHMED</v>
          </cell>
          <cell r="E1738" t="str">
            <v>C-177,PHASE-II,</v>
          </cell>
          <cell r="F1738" t="str">
            <v>GULSHAN-E-HADEED,BIN QASIM</v>
          </cell>
          <cell r="G1738" t="str">
            <v>POST CODE-75010 KARACHI</v>
          </cell>
          <cell r="H1738"/>
          <cell r="I1738"/>
          <cell r="J1738"/>
          <cell r="K1738">
            <v>1257</v>
          </cell>
          <cell r="L1738">
            <v>0</v>
          </cell>
          <cell r="M1738">
            <v>1257</v>
          </cell>
          <cell r="N1738">
            <v>1257</v>
          </cell>
          <cell r="O1738">
            <v>0</v>
          </cell>
          <cell r="P1738">
            <v>252</v>
          </cell>
          <cell r="Q1738">
            <v>1005</v>
          </cell>
          <cell r="R1738" t="str">
            <v>PK53BAHL1041007100225350</v>
          </cell>
          <cell r="S1738" t="str">
            <v>BANK AL HABIB LIMITED</v>
          </cell>
          <cell r="T1738" t="str">
            <v>GULSHAN-E-HADEED BR PH-1 GULSHAN E HADEED BIN QASIM KARACHI</v>
          </cell>
          <cell r="U1738" t="str">
            <v>HUMAIRA IFTIKHAR</v>
          </cell>
          <cell r="V1738" t="str">
            <v>4250190327962</v>
          </cell>
          <cell r="W1738"/>
          <cell r="X1738"/>
          <cell r="Y1738">
            <v>419</v>
          </cell>
          <cell r="Z1738">
            <v>419</v>
          </cell>
          <cell r="AA1738">
            <v>84</v>
          </cell>
          <cell r="AB1738" t="str">
            <v>Non Filler</v>
          </cell>
          <cell r="AC1738" t="str">
            <v>MUHAMMAD DANISH IFTIKHAR</v>
          </cell>
          <cell r="AD1738" t="str">
            <v>4250196236051</v>
          </cell>
          <cell r="AE1738">
            <v>419</v>
          </cell>
          <cell r="AF1738">
            <v>419</v>
          </cell>
          <cell r="AG1738">
            <v>84</v>
          </cell>
          <cell r="AH1738" t="str">
            <v>Non Filler</v>
          </cell>
          <cell r="AI1738" t="str">
            <v>IFTIKHAR AHMAD</v>
          </cell>
          <cell r="AJ1738" t="str">
            <v>4200069944197</v>
          </cell>
          <cell r="AK1738">
            <v>419</v>
          </cell>
          <cell r="AL1738">
            <v>419</v>
          </cell>
          <cell r="AM1738">
            <v>84</v>
          </cell>
          <cell r="AN1738" t="str">
            <v>Non Filler</v>
          </cell>
          <cell r="AO1738"/>
          <cell r="AP1738"/>
          <cell r="AQ1738">
            <v>0</v>
          </cell>
          <cell r="AR1738">
            <v>0</v>
          </cell>
          <cell r="AS1738">
            <v>0</v>
          </cell>
          <cell r="AT1738"/>
          <cell r="AU1738" t="str">
            <v>iftikhar.ahmad83@hotmail.com</v>
          </cell>
          <cell r="AV1738"/>
          <cell r="AW1738" t="str">
            <v>03343358890</v>
          </cell>
          <cell r="AX1738" t="str">
            <v>-</v>
          </cell>
          <cell r="AY1738" t="e">
            <v>#N/A</v>
          </cell>
          <cell r="AZ1738" t="e">
            <v>#N/A</v>
          </cell>
          <cell r="BA1738">
            <v>1005</v>
          </cell>
        </row>
        <row r="1739">
          <cell r="B1739">
            <v>3277064809</v>
          </cell>
          <cell r="C1739" t="str">
            <v>AKEEL AHMED</v>
          </cell>
          <cell r="D1739" t="str">
            <v>AHMED HUSSAIN BILWANY</v>
          </cell>
          <cell r="E1739" t="str">
            <v>FLAT#403 AYESHA APART PL#09 OVERSEAS</v>
          </cell>
          <cell r="F1739" t="str">
            <v>CO-OPERATIVE HOUSING SOC ALAMGIR RD NEAR</v>
          </cell>
          <cell r="G1739" t="str">
            <v>JAIL CHOWRANGI KARACHI</v>
          </cell>
          <cell r="H1739"/>
          <cell r="I1739"/>
          <cell r="J1739"/>
          <cell r="K1739">
            <v>488</v>
          </cell>
          <cell r="L1739">
            <v>0</v>
          </cell>
          <cell r="M1739">
            <v>488</v>
          </cell>
          <cell r="N1739">
            <v>488</v>
          </cell>
          <cell r="O1739">
            <v>0</v>
          </cell>
          <cell r="P1739">
            <v>86</v>
          </cell>
          <cell r="Q1739">
            <v>402</v>
          </cell>
          <cell r="R1739" t="str">
            <v>PK21JSBL9005000000656124</v>
          </cell>
          <cell r="S1739" t="str">
            <v>J S BANK LIMITED.</v>
          </cell>
          <cell r="T1739" t="str">
            <v>KARACHI STOCK EXCHANGE BRANCH, KARACHI</v>
          </cell>
          <cell r="U1739" t="str">
            <v>AKEEL AHMED</v>
          </cell>
          <cell r="V1739" t="str">
            <v>4230170032133</v>
          </cell>
          <cell r="W1739" t="str">
            <v>32384637</v>
          </cell>
          <cell r="X1739"/>
          <cell r="Y1739">
            <v>244</v>
          </cell>
          <cell r="Z1739">
            <v>244</v>
          </cell>
          <cell r="AA1739">
            <v>37</v>
          </cell>
          <cell r="AB1739" t="str">
            <v>Filler</v>
          </cell>
          <cell r="AC1739" t="str">
            <v>AHMED HUSSAIN BILWANY</v>
          </cell>
          <cell r="AD1739" t="str">
            <v>4200005678445</v>
          </cell>
          <cell r="AE1739">
            <v>244</v>
          </cell>
          <cell r="AF1739">
            <v>244</v>
          </cell>
          <cell r="AG1739">
            <v>49</v>
          </cell>
          <cell r="AH1739" t="str">
            <v>Non Filler</v>
          </cell>
          <cell r="AI1739"/>
          <cell r="AJ1739"/>
          <cell r="AK1739">
            <v>0</v>
          </cell>
          <cell r="AL1739">
            <v>0</v>
          </cell>
          <cell r="AM1739">
            <v>0</v>
          </cell>
          <cell r="AN1739"/>
          <cell r="AO1739"/>
          <cell r="AP1739"/>
          <cell r="AQ1739">
            <v>0</v>
          </cell>
          <cell r="AR1739">
            <v>0</v>
          </cell>
          <cell r="AS1739">
            <v>0</v>
          </cell>
          <cell r="AT1739"/>
          <cell r="AU1739" t="str">
            <v>akie786@live.com</v>
          </cell>
          <cell r="AV1739"/>
          <cell r="AW1739" t="str">
            <v>03233241079</v>
          </cell>
          <cell r="AX1739" t="str">
            <v>-</v>
          </cell>
          <cell r="AY1739" t="e">
            <v>#N/A</v>
          </cell>
          <cell r="AZ1739" t="e">
            <v>#N/A</v>
          </cell>
          <cell r="BA1739">
            <v>402</v>
          </cell>
        </row>
        <row r="1740">
          <cell r="B1740">
            <v>3277065235</v>
          </cell>
          <cell r="C1740" t="str">
            <v>MUHAMMAD SOHAIL</v>
          </cell>
          <cell r="D1740" t="str">
            <v>MUHAMMAD SIDDIQ</v>
          </cell>
          <cell r="E1740" t="str">
            <v>H.NO. L-69, ST 19/1, SECTOR 33-C</v>
          </cell>
          <cell r="F1740" t="str">
            <v>KORANGI NO. 2 1/2</v>
          </cell>
          <cell r="G1740" t="str">
            <v>POSTAL CODE-74900, KARACHI</v>
          </cell>
          <cell r="K1740">
            <v>12</v>
          </cell>
          <cell r="L1740">
            <v>0</v>
          </cell>
          <cell r="M1740">
            <v>12</v>
          </cell>
          <cell r="N1740">
            <v>12</v>
          </cell>
          <cell r="O1740">
            <v>0</v>
          </cell>
          <cell r="P1740">
            <v>2</v>
          </cell>
          <cell r="Q1740">
            <v>10</v>
          </cell>
          <cell r="R1740" t="str">
            <v>PK34MEZN0001070100913651</v>
          </cell>
          <cell r="S1740" t="str">
            <v>MEEZAN BANK LIMITED</v>
          </cell>
          <cell r="T1740" t="str">
            <v>CLIFTON BR, GROUND FLOOR, BC-1 AL KARIM CENTER, KHY-E-IQBAL RD, KARACHI</v>
          </cell>
          <cell r="U1740" t="str">
            <v>MUHAMMAD SOHAIL</v>
          </cell>
          <cell r="V1740" t="str">
            <v>4220103333057</v>
          </cell>
          <cell r="W1740" t="str">
            <v>12694029</v>
          </cell>
          <cell r="Y1740">
            <v>12</v>
          </cell>
          <cell r="Z1740">
            <v>12</v>
          </cell>
          <cell r="AA1740">
            <v>2</v>
          </cell>
          <cell r="AB1740" t="str">
            <v>Filler</v>
          </cell>
          <cell r="AE1740">
            <v>0</v>
          </cell>
          <cell r="AF1740">
            <v>0</v>
          </cell>
          <cell r="AG1740">
            <v>0</v>
          </cell>
          <cell r="AK1740">
            <v>0</v>
          </cell>
          <cell r="AL1740">
            <v>0</v>
          </cell>
          <cell r="AM1740">
            <v>0</v>
          </cell>
          <cell r="AQ1740">
            <v>0</v>
          </cell>
          <cell r="AR1740">
            <v>0</v>
          </cell>
          <cell r="AS1740">
            <v>0</v>
          </cell>
          <cell r="AU1740" t="str">
            <v>sohail.cma@hotmail.com</v>
          </cell>
          <cell r="AW1740" t="str">
            <v>03333558365</v>
          </cell>
          <cell r="AX1740" t="str">
            <v>-</v>
          </cell>
          <cell r="AY1740" t="e">
            <v>#N/A</v>
          </cell>
          <cell r="AZ1740" t="e">
            <v>#N/A</v>
          </cell>
          <cell r="BA1740">
            <v>10</v>
          </cell>
        </row>
        <row r="1741">
          <cell r="B1741">
            <v>3277065460</v>
          </cell>
          <cell r="C1741" t="str">
            <v>USMAN MUHAMMAD MAYET</v>
          </cell>
          <cell r="D1741" t="str">
            <v>MUHAMMAD ISMAIL MAYET</v>
          </cell>
          <cell r="E1741" t="str">
            <v>C-6, BLOCK-3</v>
          </cell>
          <cell r="F1741" t="str">
            <v>GULISTAN-E-JOHAR</v>
          </cell>
          <cell r="G1741" t="str">
            <v>KARACHI</v>
          </cell>
          <cell r="H1741"/>
          <cell r="I1741"/>
          <cell r="J1741"/>
          <cell r="K1741">
            <v>2592</v>
          </cell>
          <cell r="L1741">
            <v>2592</v>
          </cell>
          <cell r="M1741">
            <v>0</v>
          </cell>
          <cell r="N1741">
            <v>2592</v>
          </cell>
          <cell r="O1741">
            <v>648</v>
          </cell>
          <cell r="P1741">
            <v>518</v>
          </cell>
          <cell r="Q1741">
            <v>1426</v>
          </cell>
          <cell r="R1741" t="str">
            <v>PK75ASCM0000320100002780</v>
          </cell>
          <cell r="S1741" t="str">
            <v>ASKARI BANK LIMITED</v>
          </cell>
          <cell r="T1741" t="str">
            <v>GULISTAN-E-JAUHAR BRANCH ASIA PACIFIC TRADE CENTRE RASHID MINHAS RD KARACHI</v>
          </cell>
          <cell r="U1741" t="str">
            <v>USMAN MUHAMMAD MAYET</v>
          </cell>
          <cell r="V1741" t="str">
            <v>4220104346785</v>
          </cell>
          <cell r="W1741"/>
          <cell r="X1741"/>
          <cell r="Y1741">
            <v>2592</v>
          </cell>
          <cell r="Z1741">
            <v>2592</v>
          </cell>
          <cell r="AA1741">
            <v>518</v>
          </cell>
          <cell r="AB1741" t="str">
            <v>Non Filler</v>
          </cell>
          <cell r="AC1741"/>
          <cell r="AD1741"/>
          <cell r="AE1741">
            <v>0</v>
          </cell>
          <cell r="AF1741">
            <v>0</v>
          </cell>
          <cell r="AG1741">
            <v>0</v>
          </cell>
          <cell r="AH1741"/>
          <cell r="AI1741"/>
          <cell r="AJ1741"/>
          <cell r="AK1741">
            <v>0</v>
          </cell>
          <cell r="AL1741">
            <v>0</v>
          </cell>
          <cell r="AM1741">
            <v>0</v>
          </cell>
          <cell r="AN1741"/>
          <cell r="AO1741"/>
          <cell r="AP1741"/>
          <cell r="AQ1741">
            <v>0</v>
          </cell>
          <cell r="AR1741">
            <v>0</v>
          </cell>
          <cell r="AS1741">
            <v>0</v>
          </cell>
          <cell r="AT1741"/>
          <cell r="AU1741" t="str">
            <v>umayet@gmail.com</v>
          </cell>
          <cell r="AV1741"/>
          <cell r="AW1741" t="str">
            <v>03002180959</v>
          </cell>
          <cell r="AX1741" t="str">
            <v>-</v>
          </cell>
          <cell r="AY1741" t="e">
            <v>#N/A</v>
          </cell>
          <cell r="AZ1741" t="e">
            <v>#N/A</v>
          </cell>
          <cell r="BA1741">
            <v>1426</v>
          </cell>
        </row>
        <row r="1742">
          <cell r="B1742">
            <v>3277065547</v>
          </cell>
          <cell r="C1742" t="str">
            <v>TAUFIQ</v>
          </cell>
          <cell r="D1742" t="str">
            <v>SALEEM</v>
          </cell>
          <cell r="E1742" t="str">
            <v>D-15, DIAMOUND GARDEN,</v>
          </cell>
          <cell r="F1742" t="str">
            <v>NASERWANI ROAD, GARDEN EAST,</v>
          </cell>
          <cell r="G1742" t="str">
            <v>KARACHI</v>
          </cell>
          <cell r="H1742"/>
          <cell r="I1742"/>
          <cell r="J1742"/>
          <cell r="K1742">
            <v>2592</v>
          </cell>
          <cell r="L1742">
            <v>0</v>
          </cell>
          <cell r="M1742">
            <v>2592</v>
          </cell>
          <cell r="N1742">
            <v>2592</v>
          </cell>
          <cell r="O1742">
            <v>0</v>
          </cell>
          <cell r="P1742">
            <v>518</v>
          </cell>
          <cell r="Q1742">
            <v>2074</v>
          </cell>
          <cell r="R1742" t="str">
            <v>PK35MPBL1112017140193290</v>
          </cell>
          <cell r="S1742" t="str">
            <v>HABIB METROPOLITAN BANK LIMITED</v>
          </cell>
          <cell r="T1742" t="str">
            <v>HASRAT MOHANI ROAD BRANCH, SHOW ROOM#1&amp;2, MUNIR CENTRE, KARACHI</v>
          </cell>
          <cell r="U1742" t="str">
            <v>TAUFIQ</v>
          </cell>
          <cell r="V1742" t="str">
            <v>4230108498275</v>
          </cell>
          <cell r="W1742"/>
          <cell r="X1742"/>
          <cell r="Y1742">
            <v>2592</v>
          </cell>
          <cell r="Z1742">
            <v>2592</v>
          </cell>
          <cell r="AA1742">
            <v>518</v>
          </cell>
          <cell r="AB1742" t="str">
            <v>Non Filler</v>
          </cell>
          <cell r="AC1742"/>
          <cell r="AD1742"/>
          <cell r="AE1742">
            <v>0</v>
          </cell>
          <cell r="AF1742">
            <v>0</v>
          </cell>
          <cell r="AG1742">
            <v>0</v>
          </cell>
          <cell r="AH1742"/>
          <cell r="AI1742"/>
          <cell r="AJ1742"/>
          <cell r="AK1742">
            <v>0</v>
          </cell>
          <cell r="AL1742">
            <v>0</v>
          </cell>
          <cell r="AM1742">
            <v>0</v>
          </cell>
          <cell r="AN1742"/>
          <cell r="AO1742"/>
          <cell r="AP1742"/>
          <cell r="AQ1742">
            <v>0</v>
          </cell>
          <cell r="AR1742">
            <v>0</v>
          </cell>
          <cell r="AS1742">
            <v>0</v>
          </cell>
          <cell r="AT1742"/>
          <cell r="AU1742" t="str">
            <v>smartaufiq@hotmail.com</v>
          </cell>
          <cell r="AV1742"/>
          <cell r="AW1742" t="str">
            <v>03002396443</v>
          </cell>
          <cell r="AX1742" t="str">
            <v>-</v>
          </cell>
          <cell r="AY1742" t="e">
            <v>#N/A</v>
          </cell>
          <cell r="AZ1742" t="e">
            <v>#N/A</v>
          </cell>
          <cell r="BA1742">
            <v>2074</v>
          </cell>
        </row>
        <row r="1743">
          <cell r="B1743">
            <v>3277066095</v>
          </cell>
          <cell r="C1743" t="str">
            <v>MUHAMMAD ASLAM</v>
          </cell>
          <cell r="D1743" t="str">
            <v>MUHAMMAD YOUNUS</v>
          </cell>
          <cell r="E1743" t="str">
            <v>R-861, SECTOR 1-A LINES AREA</v>
          </cell>
          <cell r="F1743" t="str">
            <v>KARACHI-74400</v>
          </cell>
          <cell r="G1743"/>
          <cell r="H1743"/>
          <cell r="I1743"/>
          <cell r="J1743"/>
          <cell r="K1743">
            <v>269</v>
          </cell>
          <cell r="L1743">
            <v>0</v>
          </cell>
          <cell r="M1743">
            <v>269</v>
          </cell>
          <cell r="N1743">
            <v>269</v>
          </cell>
          <cell r="O1743">
            <v>0</v>
          </cell>
          <cell r="P1743">
            <v>40</v>
          </cell>
          <cell r="Q1743">
            <v>229</v>
          </cell>
          <cell r="R1743" t="str">
            <v>PK68HABB0000140031717601</v>
          </cell>
          <cell r="S1743" t="str">
            <v>HABIB BANK LIMITED</v>
          </cell>
          <cell r="T1743" t="str">
            <v>KDA CIVIC CENTRE BRANCH GULSHAN-E-IQBAL, KARACHI</v>
          </cell>
          <cell r="U1743" t="str">
            <v>MUHAMMAD ASLAM</v>
          </cell>
          <cell r="V1743" t="str">
            <v>4230108610741</v>
          </cell>
          <cell r="W1743" t="str">
            <v>05347114</v>
          </cell>
          <cell r="X1743"/>
          <cell r="Y1743">
            <v>269</v>
          </cell>
          <cell r="Z1743">
            <v>269</v>
          </cell>
          <cell r="AA1743">
            <v>40</v>
          </cell>
          <cell r="AB1743" t="str">
            <v>Filler</v>
          </cell>
          <cell r="AC1743"/>
          <cell r="AD1743"/>
          <cell r="AE1743">
            <v>0</v>
          </cell>
          <cell r="AF1743">
            <v>0</v>
          </cell>
          <cell r="AG1743">
            <v>0</v>
          </cell>
          <cell r="AH1743"/>
          <cell r="AI1743"/>
          <cell r="AJ1743"/>
          <cell r="AK1743">
            <v>0</v>
          </cell>
          <cell r="AL1743">
            <v>0</v>
          </cell>
          <cell r="AM1743">
            <v>0</v>
          </cell>
          <cell r="AN1743"/>
          <cell r="AO1743"/>
          <cell r="AP1743"/>
          <cell r="AQ1743">
            <v>0</v>
          </cell>
          <cell r="AR1743">
            <v>0</v>
          </cell>
          <cell r="AS1743">
            <v>0</v>
          </cell>
          <cell r="AT1743"/>
          <cell r="AU1743" t="str">
            <v>maslamrahi1956@hotmail.com</v>
          </cell>
          <cell r="AV1743"/>
          <cell r="AW1743" t="str">
            <v>03002804564</v>
          </cell>
          <cell r="AX1743" t="str">
            <v>-</v>
          </cell>
          <cell r="AY1743" t="e">
            <v>#N/A</v>
          </cell>
          <cell r="AZ1743" t="e">
            <v>#N/A</v>
          </cell>
          <cell r="BA1743">
            <v>229</v>
          </cell>
        </row>
        <row r="1744">
          <cell r="B1744">
            <v>3277066349</v>
          </cell>
          <cell r="C1744" t="str">
            <v>AMINA / SALAHUDDIN</v>
          </cell>
          <cell r="D1744" t="str">
            <v>SALAHUDDIN</v>
          </cell>
          <cell r="E1744" t="str">
            <v>F-59, ALAM CLOTH MARKET</v>
          </cell>
          <cell r="F1744" t="str">
            <v>1ST FLOOR, SALEH MOHAMMED STREET</v>
          </cell>
          <cell r="G1744" t="str">
            <v>KARACHI.</v>
          </cell>
          <cell r="H1744"/>
          <cell r="I1744"/>
          <cell r="J1744"/>
          <cell r="K1744">
            <v>33703</v>
          </cell>
          <cell r="L1744">
            <v>0</v>
          </cell>
          <cell r="M1744">
            <v>33703</v>
          </cell>
          <cell r="N1744">
            <v>33703</v>
          </cell>
          <cell r="O1744">
            <v>0</v>
          </cell>
          <cell r="P1744">
            <v>5898</v>
          </cell>
          <cell r="Q1744">
            <v>27805</v>
          </cell>
          <cell r="R1744"/>
          <cell r="S1744"/>
          <cell r="T1744"/>
          <cell r="U1744" t="str">
            <v>AMINA / SALAHUDDIN</v>
          </cell>
          <cell r="V1744" t="str">
            <v>4220106075006</v>
          </cell>
          <cell r="W1744"/>
          <cell r="X1744"/>
          <cell r="Y1744">
            <v>16852</v>
          </cell>
          <cell r="Z1744">
            <v>16852</v>
          </cell>
          <cell r="AA1744">
            <v>3370</v>
          </cell>
          <cell r="AB1744" t="str">
            <v>Non Filler</v>
          </cell>
          <cell r="AC1744" t="str">
            <v>SALAHUDDIN</v>
          </cell>
          <cell r="AD1744" t="str">
            <v>4220107148025</v>
          </cell>
          <cell r="AE1744">
            <v>16851</v>
          </cell>
          <cell r="AF1744">
            <v>16851</v>
          </cell>
          <cell r="AG1744">
            <v>2528</v>
          </cell>
          <cell r="AH1744" t="str">
            <v>Filler</v>
          </cell>
          <cell r="AI1744"/>
          <cell r="AJ1744"/>
          <cell r="AK1744">
            <v>0</v>
          </cell>
          <cell r="AL1744">
            <v>0</v>
          </cell>
          <cell r="AM1744">
            <v>0</v>
          </cell>
          <cell r="AN1744"/>
          <cell r="AO1744"/>
          <cell r="AP1744"/>
          <cell r="AQ1744">
            <v>0</v>
          </cell>
          <cell r="AR1744">
            <v>0</v>
          </cell>
          <cell r="AS1744">
            <v>0</v>
          </cell>
          <cell r="AT1744"/>
          <cell r="AU1744" t="str">
            <v>salaudin@cyber.net.pk</v>
          </cell>
          <cell r="AV1744"/>
          <cell r="AW1744" t="str">
            <v>03218225180</v>
          </cell>
          <cell r="AX1744" t="e">
            <v>#N/A</v>
          </cell>
          <cell r="AY1744" t="e">
            <v>#N/A</v>
          </cell>
          <cell r="AZ1744" t="e">
            <v>#N/A</v>
          </cell>
          <cell r="BA1744">
            <v>0</v>
          </cell>
        </row>
        <row r="1745">
          <cell r="B1745">
            <v>3277068218</v>
          </cell>
          <cell r="C1745" t="str">
            <v>RAEES</v>
          </cell>
          <cell r="D1745" t="str">
            <v>IBRAHIM YOUSUF</v>
          </cell>
          <cell r="E1745" t="str">
            <v>FLAT NO.102, SHAMA PLAZA BLOCK A-1</v>
          </cell>
          <cell r="F1745" t="str">
            <v>G, ALLANA ROAD, KHARADAR,</v>
          </cell>
          <cell r="G1745" t="str">
            <v>KARACHI</v>
          </cell>
          <cell r="H1745"/>
          <cell r="I1745"/>
          <cell r="J1745"/>
          <cell r="K1745">
            <v>52</v>
          </cell>
          <cell r="L1745">
            <v>0</v>
          </cell>
          <cell r="M1745">
            <v>52</v>
          </cell>
          <cell r="N1745">
            <v>52</v>
          </cell>
          <cell r="O1745">
            <v>0</v>
          </cell>
          <cell r="P1745">
            <v>10</v>
          </cell>
          <cell r="Q1745">
            <v>42</v>
          </cell>
          <cell r="R1745" t="str">
            <v>PK89FAYS0001340070000012</v>
          </cell>
          <cell r="S1745" t="str">
            <v>FAYSAL BANK LIMITED</v>
          </cell>
          <cell r="T1745" t="str">
            <v>CLOTH BRANCH KARACHI</v>
          </cell>
          <cell r="U1745" t="str">
            <v>RAEES</v>
          </cell>
          <cell r="V1745" t="str">
            <v>4230160585171</v>
          </cell>
          <cell r="W1745"/>
          <cell r="X1745"/>
          <cell r="Y1745">
            <v>52</v>
          </cell>
          <cell r="Z1745">
            <v>52</v>
          </cell>
          <cell r="AA1745">
            <v>10</v>
          </cell>
          <cell r="AB1745" t="str">
            <v>Non Filler</v>
          </cell>
          <cell r="AC1745"/>
          <cell r="AD1745"/>
          <cell r="AE1745">
            <v>0</v>
          </cell>
          <cell r="AF1745">
            <v>0</v>
          </cell>
          <cell r="AG1745">
            <v>0</v>
          </cell>
          <cell r="AH1745"/>
          <cell r="AI1745"/>
          <cell r="AJ1745"/>
          <cell r="AK1745">
            <v>0</v>
          </cell>
          <cell r="AL1745">
            <v>0</v>
          </cell>
          <cell r="AM1745">
            <v>0</v>
          </cell>
          <cell r="AN1745"/>
          <cell r="AO1745"/>
          <cell r="AP1745"/>
          <cell r="AQ1745">
            <v>0</v>
          </cell>
          <cell r="AR1745">
            <v>0</v>
          </cell>
          <cell r="AS1745">
            <v>0</v>
          </cell>
          <cell r="AT1745"/>
          <cell r="AU1745" t="str">
            <v>raisibrahim92@hotmail.com</v>
          </cell>
          <cell r="AV1745"/>
          <cell r="AW1745" t="str">
            <v>03222050030</v>
          </cell>
          <cell r="AX1745" t="str">
            <v>-</v>
          </cell>
          <cell r="AY1745" t="e">
            <v>#N/A</v>
          </cell>
          <cell r="AZ1745" t="e">
            <v>#N/A</v>
          </cell>
          <cell r="BA1745">
            <v>42</v>
          </cell>
        </row>
        <row r="1746">
          <cell r="B1746">
            <v>3277068364</v>
          </cell>
          <cell r="C1746" t="str">
            <v>MUHAMMAD ALI</v>
          </cell>
          <cell r="D1746" t="str">
            <v>MUHAMMAD ASHRAF</v>
          </cell>
          <cell r="E1746" t="str">
            <v>1ST FLOOR, ROOM # 21, AHMED ALI YUSUF</v>
          </cell>
          <cell r="F1746" t="str">
            <v>ALI TIN WALA BLDG., CHAND BIBI ROAD,</v>
          </cell>
          <cell r="G1746" t="str">
            <v>NANAKWARA, KARACHI- 4200</v>
          </cell>
          <cell r="H1746"/>
          <cell r="I1746"/>
          <cell r="J1746"/>
          <cell r="K1746">
            <v>1</v>
          </cell>
          <cell r="L1746">
            <v>0</v>
          </cell>
          <cell r="M1746">
            <v>1</v>
          </cell>
          <cell r="N1746">
            <v>1</v>
          </cell>
          <cell r="O1746">
            <v>0</v>
          </cell>
          <cell r="P1746">
            <v>0</v>
          </cell>
          <cell r="Q1746">
            <v>1</v>
          </cell>
          <cell r="R1746" t="str">
            <v>A/C # 6357-2</v>
          </cell>
          <cell r="S1746" t="str">
            <v>MCB BANK LIMITED</v>
          </cell>
          <cell r="T1746" t="str">
            <v>K.M.C.BRANCH, M.A.JINNAH ROAD, KARACHI.</v>
          </cell>
          <cell r="U1746" t="str">
            <v>MUHAMMAD ALI</v>
          </cell>
          <cell r="V1746" t="str">
            <v>4230151296699</v>
          </cell>
          <cell r="W1746"/>
          <cell r="X1746"/>
          <cell r="Y1746">
            <v>1</v>
          </cell>
          <cell r="Z1746">
            <v>1</v>
          </cell>
          <cell r="AA1746">
            <v>0</v>
          </cell>
          <cell r="AB1746" t="str">
            <v>Non Filler</v>
          </cell>
          <cell r="AC1746" t="str">
            <v>ERUM BANO</v>
          </cell>
          <cell r="AD1746" t="str">
            <v>4210114442058</v>
          </cell>
          <cell r="AE1746">
            <v>0</v>
          </cell>
          <cell r="AF1746">
            <v>0</v>
          </cell>
          <cell r="AG1746">
            <v>0</v>
          </cell>
          <cell r="AH1746" t="str">
            <v>Non Filler</v>
          </cell>
          <cell r="AI1746"/>
          <cell r="AJ1746"/>
          <cell r="AK1746">
            <v>0</v>
          </cell>
          <cell r="AL1746">
            <v>0</v>
          </cell>
          <cell r="AM1746">
            <v>0</v>
          </cell>
          <cell r="AN1746"/>
          <cell r="AO1746"/>
          <cell r="AP1746"/>
          <cell r="AQ1746">
            <v>0</v>
          </cell>
          <cell r="AR1746">
            <v>0</v>
          </cell>
          <cell r="AS1746">
            <v>0</v>
          </cell>
          <cell r="AT1746"/>
          <cell r="AU1746"/>
          <cell r="AV1746"/>
          <cell r="AW1746" t="str">
            <v>03213600550</v>
          </cell>
          <cell r="AX1746" t="str">
            <v>Proper account # required</v>
          </cell>
          <cell r="AY1746" t="str">
            <v>-</v>
          </cell>
          <cell r="AZ1746" t="str">
            <v>MUHAMMAD ALI</v>
          </cell>
          <cell r="BA1746">
            <v>1</v>
          </cell>
        </row>
        <row r="1747">
          <cell r="B1747">
            <v>3277068398</v>
          </cell>
          <cell r="C1747" t="str">
            <v>KHALIL MANSOOR PURI</v>
          </cell>
          <cell r="D1747" t="str">
            <v>ABDUR RAUF PURI</v>
          </cell>
          <cell r="E1747" t="str">
            <v>24/C, TOWN HOUSE # 8, BLOCK-6,</v>
          </cell>
          <cell r="F1747" t="str">
            <v>P.E.C.H.S , OFF SHAHRAH-E-FAISAL</v>
          </cell>
          <cell r="G1747" t="str">
            <v>KARACHI</v>
          </cell>
          <cell r="H1747"/>
          <cell r="I1747"/>
          <cell r="J1747"/>
          <cell r="K1747">
            <v>647</v>
          </cell>
          <cell r="L1747">
            <v>647</v>
          </cell>
          <cell r="M1747">
            <v>0</v>
          </cell>
          <cell r="N1747">
            <v>647</v>
          </cell>
          <cell r="O1747">
            <v>162</v>
          </cell>
          <cell r="P1747">
            <v>97</v>
          </cell>
          <cell r="Q1747">
            <v>388</v>
          </cell>
          <cell r="R1747" t="str">
            <v>20311-714-146513</v>
          </cell>
          <cell r="S1747" t="str">
            <v>HABIB METRO BANK LIMITED</v>
          </cell>
          <cell r="T1747" t="str">
            <v>KHALID BIN WALEED ROAD BRANCH KARACHI</v>
          </cell>
          <cell r="U1747" t="str">
            <v>KHALIL MANSOOR PURI</v>
          </cell>
          <cell r="V1747" t="str">
            <v>4220127962433</v>
          </cell>
          <cell r="W1747"/>
          <cell r="X1747"/>
          <cell r="Y1747">
            <v>324</v>
          </cell>
          <cell r="Z1747">
            <v>324</v>
          </cell>
          <cell r="AA1747">
            <v>49</v>
          </cell>
          <cell r="AB1747" t="str">
            <v>Filler</v>
          </cell>
          <cell r="AC1747" t="str">
            <v>ANEELA KHALIL</v>
          </cell>
          <cell r="AD1747" t="str">
            <v>4220170363322</v>
          </cell>
          <cell r="AE1747">
            <v>323</v>
          </cell>
          <cell r="AF1747">
            <v>323</v>
          </cell>
          <cell r="AG1747">
            <v>48</v>
          </cell>
          <cell r="AH1747" t="str">
            <v>Filler</v>
          </cell>
          <cell r="AI1747"/>
          <cell r="AJ1747"/>
          <cell r="AK1747">
            <v>0</v>
          </cell>
          <cell r="AL1747">
            <v>0</v>
          </cell>
          <cell r="AM1747">
            <v>0</v>
          </cell>
          <cell r="AN1747"/>
          <cell r="AO1747"/>
          <cell r="AP1747"/>
          <cell r="AQ1747">
            <v>0</v>
          </cell>
          <cell r="AR1747">
            <v>0</v>
          </cell>
          <cell r="AS1747">
            <v>0</v>
          </cell>
          <cell r="AT1747"/>
          <cell r="AU1747" t="str">
            <v>bilalrpuri@gmail.com</v>
          </cell>
          <cell r="AV1747"/>
          <cell r="AW1747" t="str">
            <v>03232013091</v>
          </cell>
          <cell r="AX1747" t="str">
            <v>Proper account # required</v>
          </cell>
          <cell r="AY1747" t="e">
            <v>#N/A</v>
          </cell>
          <cell r="AZ1747" t="e">
            <v>#N/A</v>
          </cell>
          <cell r="BA1747">
            <v>0</v>
          </cell>
        </row>
        <row r="1748">
          <cell r="B1748">
            <v>3277068521</v>
          </cell>
          <cell r="C1748" t="str">
            <v>SHEIKH IFTIKHAR AHMAD VOHRA</v>
          </cell>
          <cell r="D1748" t="str">
            <v>SHEIKH MOHAMMAD UMAR VOHARA</v>
          </cell>
          <cell r="E1748" t="str">
            <v>FLAT # A-11, JAMIL PLAZA,</v>
          </cell>
          <cell r="F1748" t="str">
            <v>BLOCK ""N"", NORTH NAZIMABAD,</v>
          </cell>
          <cell r="G1748" t="str">
            <v>KARACHI</v>
          </cell>
          <cell r="H1748"/>
          <cell r="I1748"/>
          <cell r="J1748"/>
          <cell r="K1748">
            <v>1023</v>
          </cell>
          <cell r="L1748">
            <v>0</v>
          </cell>
          <cell r="M1748">
            <v>1023</v>
          </cell>
          <cell r="N1748">
            <v>1023</v>
          </cell>
          <cell r="O1748">
            <v>0</v>
          </cell>
          <cell r="P1748">
            <v>179</v>
          </cell>
          <cell r="Q1748">
            <v>844</v>
          </cell>
          <cell r="R1748" t="str">
            <v>PK64ABPA0010010040140014</v>
          </cell>
          <cell r="S1748" t="str">
            <v>ALLIED BANK LIMITED</v>
          </cell>
          <cell r="T1748" t="str">
            <v>PREEDY STREET BRANCH SADDAR KARACHI</v>
          </cell>
          <cell r="U1748" t="str">
            <v>SHEIKH IFTIKHAR AHMAD VOHRA</v>
          </cell>
          <cell r="V1748" t="str">
            <v>4210104285261</v>
          </cell>
          <cell r="W1748"/>
          <cell r="X1748"/>
          <cell r="Y1748">
            <v>512</v>
          </cell>
          <cell r="Z1748">
            <v>512</v>
          </cell>
          <cell r="AA1748">
            <v>77</v>
          </cell>
          <cell r="AB1748" t="str">
            <v>Filler</v>
          </cell>
          <cell r="AC1748" t="str">
            <v>BUSHRA IFTIKHAR</v>
          </cell>
          <cell r="AD1748" t="str">
            <v>4210119439642</v>
          </cell>
          <cell r="AE1748">
            <v>511</v>
          </cell>
          <cell r="AF1748">
            <v>511</v>
          </cell>
          <cell r="AG1748">
            <v>102</v>
          </cell>
          <cell r="AH1748" t="str">
            <v>Non Filler</v>
          </cell>
          <cell r="AI1748"/>
          <cell r="AJ1748"/>
          <cell r="AK1748">
            <v>0</v>
          </cell>
          <cell r="AL1748">
            <v>0</v>
          </cell>
          <cell r="AM1748">
            <v>0</v>
          </cell>
          <cell r="AN1748"/>
          <cell r="AO1748"/>
          <cell r="AP1748"/>
          <cell r="AQ1748">
            <v>0</v>
          </cell>
          <cell r="AR1748">
            <v>0</v>
          </cell>
          <cell r="AS1748">
            <v>0</v>
          </cell>
          <cell r="AT1748"/>
          <cell r="AU1748" t="str">
            <v>ctcspareparts@yahoo.com</v>
          </cell>
          <cell r="AV1748"/>
          <cell r="AW1748" t="str">
            <v>03352550130</v>
          </cell>
          <cell r="AX1748" t="str">
            <v>-</v>
          </cell>
          <cell r="AY1748" t="e">
            <v>#N/A</v>
          </cell>
          <cell r="AZ1748" t="e">
            <v>#N/A</v>
          </cell>
          <cell r="BA1748">
            <v>844</v>
          </cell>
        </row>
        <row r="1749">
          <cell r="B1749">
            <v>3277070456</v>
          </cell>
          <cell r="C1749" t="str">
            <v>ARSHAD AHMED KHAN</v>
          </cell>
          <cell r="D1749" t="str">
            <v>NIAZ AHMED KHAN</v>
          </cell>
          <cell r="E1749" t="str">
            <v>1504 BLOCK-15, DASTAGIR SOCIETY,</v>
          </cell>
          <cell r="F1749" t="str">
            <v>F.B.AREA, KARACHI</v>
          </cell>
          <cell r="G1749"/>
          <cell r="H1749"/>
          <cell r="I1749"/>
          <cell r="J1749"/>
          <cell r="K1749">
            <v>647</v>
          </cell>
          <cell r="L1749">
            <v>647</v>
          </cell>
          <cell r="M1749">
            <v>0</v>
          </cell>
          <cell r="N1749">
            <v>647</v>
          </cell>
          <cell r="O1749">
            <v>162</v>
          </cell>
          <cell r="P1749">
            <v>97</v>
          </cell>
          <cell r="Q1749">
            <v>388</v>
          </cell>
          <cell r="R1749" t="str">
            <v>PLS A/C NO.90085</v>
          </cell>
          <cell r="S1749" t="str">
            <v>NATIONAL BANK OF PAKISTAN</v>
          </cell>
          <cell r="T1749" t="str">
            <v>PNSC BRANCH, QUEENS ROAD, KARACHI</v>
          </cell>
          <cell r="U1749" t="str">
            <v>ARSHAD AHMED KHAN</v>
          </cell>
          <cell r="V1749" t="str">
            <v>4210146696975</v>
          </cell>
          <cell r="W1749"/>
          <cell r="X1749"/>
          <cell r="Y1749">
            <v>647</v>
          </cell>
          <cell r="Z1749">
            <v>647</v>
          </cell>
          <cell r="AA1749">
            <v>97</v>
          </cell>
          <cell r="AB1749" t="str">
            <v>Filler</v>
          </cell>
          <cell r="AC1749"/>
          <cell r="AD1749"/>
          <cell r="AE1749">
            <v>0</v>
          </cell>
          <cell r="AF1749">
            <v>0</v>
          </cell>
          <cell r="AG1749">
            <v>0</v>
          </cell>
          <cell r="AH1749"/>
          <cell r="AI1749"/>
          <cell r="AJ1749"/>
          <cell r="AK1749">
            <v>0</v>
          </cell>
          <cell r="AL1749">
            <v>0</v>
          </cell>
          <cell r="AM1749">
            <v>0</v>
          </cell>
          <cell r="AN1749"/>
          <cell r="AO1749"/>
          <cell r="AP1749"/>
          <cell r="AQ1749">
            <v>0</v>
          </cell>
          <cell r="AR1749">
            <v>0</v>
          </cell>
          <cell r="AS1749">
            <v>0</v>
          </cell>
          <cell r="AT1749"/>
          <cell r="AU1749" t="str">
            <v>arshadahmed_71@hotmail.com</v>
          </cell>
          <cell r="AV1749"/>
          <cell r="AW1749" t="str">
            <v>03332122910</v>
          </cell>
          <cell r="AX1749" t="str">
            <v>Proper account # required</v>
          </cell>
          <cell r="AY1749" t="str">
            <v>-</v>
          </cell>
          <cell r="AZ1749" t="str">
            <v>ARSHAD AHMED KHAN</v>
          </cell>
          <cell r="BA1749">
            <v>388</v>
          </cell>
        </row>
        <row r="1750">
          <cell r="B1750">
            <v>3277072112</v>
          </cell>
          <cell r="C1750" t="str">
            <v>MOHAMMAD JAVAID HAMIDIA</v>
          </cell>
          <cell r="D1750" t="str">
            <v>YOUNUS HAMIDIA</v>
          </cell>
          <cell r="E1750" t="str">
            <v>FLAT NO.607, MOTIWALA APARTMENT</v>
          </cell>
          <cell r="F1750" t="str">
            <v>6TH FLOOR, MOULJEE STREET</v>
          </cell>
          <cell r="G1750" t="str">
            <v>KHARADAR, KARACHI</v>
          </cell>
          <cell r="H1750"/>
          <cell r="I1750"/>
          <cell r="J1750"/>
          <cell r="K1750">
            <v>2</v>
          </cell>
          <cell r="L1750">
            <v>2</v>
          </cell>
          <cell r="M1750">
            <v>0</v>
          </cell>
          <cell r="N1750">
            <v>2</v>
          </cell>
          <cell r="O1750">
            <v>0</v>
          </cell>
          <cell r="P1750">
            <v>0</v>
          </cell>
          <cell r="Q1750">
            <v>2</v>
          </cell>
          <cell r="R1750" t="str">
            <v>218557</v>
          </cell>
          <cell r="S1750" t="str">
            <v>JS BANK LTD</v>
          </cell>
          <cell r="T1750" t="str">
            <v>KARACHI STOCK BR. I.I CHUNDRIGAR ROAD KARACHI</v>
          </cell>
          <cell r="U1750" t="str">
            <v>MOHAMMAD JAVAID HAMIDIA</v>
          </cell>
          <cell r="V1750" t="str">
            <v>4230109109065</v>
          </cell>
          <cell r="W1750" t="str">
            <v>05164427</v>
          </cell>
          <cell r="X1750"/>
          <cell r="Y1750">
            <v>1</v>
          </cell>
          <cell r="Z1750">
            <v>1</v>
          </cell>
          <cell r="AA1750">
            <v>0</v>
          </cell>
          <cell r="AB1750" t="str">
            <v>Filler</v>
          </cell>
          <cell r="AC1750" t="str">
            <v>KHADIJA JAVAID</v>
          </cell>
          <cell r="AD1750" t="str">
            <v>4230146148240</v>
          </cell>
          <cell r="AE1750">
            <v>1</v>
          </cell>
          <cell r="AF1750">
            <v>1</v>
          </cell>
          <cell r="AG1750">
            <v>0</v>
          </cell>
          <cell r="AH1750" t="str">
            <v>Non Filler</v>
          </cell>
          <cell r="AI1750"/>
          <cell r="AJ1750"/>
          <cell r="AK1750">
            <v>0</v>
          </cell>
          <cell r="AL1750">
            <v>0</v>
          </cell>
          <cell r="AM1750">
            <v>0</v>
          </cell>
          <cell r="AN1750"/>
          <cell r="AO1750"/>
          <cell r="AP1750"/>
          <cell r="AQ1750">
            <v>0</v>
          </cell>
          <cell r="AR1750">
            <v>0</v>
          </cell>
          <cell r="AS1750">
            <v>0</v>
          </cell>
          <cell r="AT1750"/>
          <cell r="AU1750" t="str">
            <v>javaid.hamidia1963@gmail.com</v>
          </cell>
          <cell r="AV1750"/>
          <cell r="AW1750" t="str">
            <v>03452065070</v>
          </cell>
          <cell r="AX1750" t="str">
            <v>-</v>
          </cell>
          <cell r="AY1750" t="e">
            <v>#N/A</v>
          </cell>
          <cell r="AZ1750" t="e">
            <v>#N/A</v>
          </cell>
          <cell r="BA1750">
            <v>2</v>
          </cell>
        </row>
        <row r="1751">
          <cell r="B1751">
            <v>3277076012</v>
          </cell>
          <cell r="C1751" t="str">
            <v>RAFIQA</v>
          </cell>
          <cell r="D1751" t="str">
            <v>ABDUL GHAFFAR</v>
          </cell>
          <cell r="E1751" t="str">
            <v>70 KHAYABAN-E-BADAR</v>
          </cell>
          <cell r="F1751" t="str">
            <v>LANE 5, DHA, PHASE 6</v>
          </cell>
          <cell r="G1751" t="str">
            <v>KARACHI</v>
          </cell>
          <cell r="H1751"/>
          <cell r="I1751"/>
          <cell r="J1751"/>
          <cell r="K1751">
            <v>1</v>
          </cell>
          <cell r="L1751">
            <v>0</v>
          </cell>
          <cell r="M1751">
            <v>1</v>
          </cell>
          <cell r="N1751">
            <v>1</v>
          </cell>
          <cell r="O1751">
            <v>0</v>
          </cell>
          <cell r="P1751">
            <v>0</v>
          </cell>
          <cell r="Q1751">
            <v>1</v>
          </cell>
          <cell r="R1751" t="str">
            <v>PK55BAHL1012007700542401</v>
          </cell>
          <cell r="S1751" t="str">
            <v>BANK AL HABIB LIMITED</v>
          </cell>
          <cell r="T1751" t="str">
            <v>PAKISTAN STOCK EXHANGE BRANCH KARACHI</v>
          </cell>
          <cell r="U1751" t="str">
            <v>RAFIQA</v>
          </cell>
          <cell r="V1751" t="str">
            <v>4220143128586</v>
          </cell>
          <cell r="W1751"/>
          <cell r="X1751"/>
          <cell r="Y1751">
            <v>1</v>
          </cell>
          <cell r="Z1751">
            <v>1</v>
          </cell>
          <cell r="AA1751">
            <v>0</v>
          </cell>
          <cell r="AB1751" t="str">
            <v>Non Filler</v>
          </cell>
          <cell r="AC1751"/>
          <cell r="AD1751"/>
          <cell r="AE1751">
            <v>0</v>
          </cell>
          <cell r="AF1751">
            <v>0</v>
          </cell>
          <cell r="AG1751">
            <v>0</v>
          </cell>
          <cell r="AH1751"/>
          <cell r="AI1751"/>
          <cell r="AJ1751"/>
          <cell r="AK1751">
            <v>0</v>
          </cell>
          <cell r="AL1751">
            <v>0</v>
          </cell>
          <cell r="AM1751">
            <v>0</v>
          </cell>
          <cell r="AN1751"/>
          <cell r="AO1751"/>
          <cell r="AP1751"/>
          <cell r="AQ1751">
            <v>0</v>
          </cell>
          <cell r="AR1751">
            <v>0</v>
          </cell>
          <cell r="AS1751">
            <v>0</v>
          </cell>
          <cell r="AT1751"/>
          <cell r="AU1751" t="str">
            <v>mehanti@hotmail.com</v>
          </cell>
          <cell r="AV1751"/>
          <cell r="AW1751" t="str">
            <v>03212406662</v>
          </cell>
          <cell r="AX1751" t="str">
            <v>-</v>
          </cell>
          <cell r="AY1751" t="e">
            <v>#N/A</v>
          </cell>
          <cell r="AZ1751" t="e">
            <v>#N/A</v>
          </cell>
          <cell r="BA1751">
            <v>1</v>
          </cell>
        </row>
        <row r="1752">
          <cell r="B1752">
            <v>3277076802</v>
          </cell>
          <cell r="C1752" t="str">
            <v>ABDUL AZIZ</v>
          </cell>
          <cell r="D1752" t="str">
            <v>REHMATULLAH</v>
          </cell>
          <cell r="E1752" t="str">
            <v>BARKAT MANZIL,4TH FLOOR</v>
          </cell>
          <cell r="F1752" t="str">
            <v>BANTVA GALI,LEA MARKET</v>
          </cell>
          <cell r="G1752" t="str">
            <v>KARACHI</v>
          </cell>
          <cell r="H1752"/>
          <cell r="I1752"/>
          <cell r="J1752"/>
          <cell r="K1752">
            <v>177</v>
          </cell>
          <cell r="L1752">
            <v>0</v>
          </cell>
          <cell r="M1752">
            <v>177</v>
          </cell>
          <cell r="N1752">
            <v>177</v>
          </cell>
          <cell r="O1752">
            <v>0</v>
          </cell>
          <cell r="P1752">
            <v>27</v>
          </cell>
          <cell r="Q1752">
            <v>150</v>
          </cell>
          <cell r="R1752"/>
          <cell r="S1752"/>
          <cell r="T1752"/>
          <cell r="U1752" t="str">
            <v>ABDUL AZIZ</v>
          </cell>
          <cell r="V1752" t="str">
            <v>4230172485591</v>
          </cell>
          <cell r="W1752"/>
          <cell r="X1752"/>
          <cell r="Y1752">
            <v>177</v>
          </cell>
          <cell r="Z1752">
            <v>177</v>
          </cell>
          <cell r="AA1752">
            <v>27</v>
          </cell>
          <cell r="AB1752" t="str">
            <v>Filler</v>
          </cell>
          <cell r="AC1752"/>
          <cell r="AD1752"/>
          <cell r="AE1752">
            <v>0</v>
          </cell>
          <cell r="AF1752">
            <v>0</v>
          </cell>
          <cell r="AG1752">
            <v>0</v>
          </cell>
          <cell r="AH1752"/>
          <cell r="AI1752"/>
          <cell r="AJ1752"/>
          <cell r="AK1752">
            <v>0</v>
          </cell>
          <cell r="AL1752">
            <v>0</v>
          </cell>
          <cell r="AM1752">
            <v>0</v>
          </cell>
          <cell r="AN1752"/>
          <cell r="AO1752"/>
          <cell r="AP1752"/>
          <cell r="AQ1752">
            <v>0</v>
          </cell>
          <cell r="AR1752">
            <v>0</v>
          </cell>
          <cell r="AS1752">
            <v>0</v>
          </cell>
          <cell r="AT1752"/>
          <cell r="AU1752" t="str">
            <v>sibsmemon@hotmail.com</v>
          </cell>
          <cell r="AV1752"/>
          <cell r="AW1752" t="str">
            <v>03008232888</v>
          </cell>
          <cell r="AX1752" t="e">
            <v>#N/A</v>
          </cell>
          <cell r="AY1752" t="e">
            <v>#N/A</v>
          </cell>
          <cell r="AZ1752" t="e">
            <v>#N/A</v>
          </cell>
          <cell r="BA1752">
            <v>0</v>
          </cell>
        </row>
        <row r="1753">
          <cell r="B1753">
            <v>3277076991</v>
          </cell>
          <cell r="C1753" t="str">
            <v>KHURRAM KARIM</v>
          </cell>
          <cell r="D1753" t="str">
            <v>KARIM LALANI</v>
          </cell>
          <cell r="E1753" t="str">
            <v>FLAT E-5, SAWERA GARDENS</v>
          </cell>
          <cell r="F1753" t="str">
            <v>PLOT 92, FLYNN STREET</v>
          </cell>
          <cell r="G1753" t="str">
            <v>KARACHI</v>
          </cell>
          <cell r="H1753"/>
          <cell r="I1753"/>
          <cell r="J1753"/>
          <cell r="K1753">
            <v>7000</v>
          </cell>
          <cell r="L1753">
            <v>0</v>
          </cell>
          <cell r="M1753">
            <v>7000</v>
          </cell>
          <cell r="N1753">
            <v>7000</v>
          </cell>
          <cell r="O1753">
            <v>0</v>
          </cell>
          <cell r="P1753">
            <v>1050</v>
          </cell>
          <cell r="Q1753">
            <v>5950</v>
          </cell>
          <cell r="R1753" t="str">
            <v>PK04HABB0023027000071703</v>
          </cell>
          <cell r="S1753" t="str">
            <v>HABIB BANK LIMITED</v>
          </cell>
          <cell r="T1753" t="str">
            <v>GARDEN EAST KARACHI</v>
          </cell>
          <cell r="U1753" t="str">
            <v>KHURRAM KARIM</v>
          </cell>
          <cell r="V1753" t="str">
            <v>4220115617623</v>
          </cell>
          <cell r="W1753"/>
          <cell r="X1753"/>
          <cell r="Y1753">
            <v>7000</v>
          </cell>
          <cell r="Z1753">
            <v>7000</v>
          </cell>
          <cell r="AA1753">
            <v>1050</v>
          </cell>
          <cell r="AB1753" t="str">
            <v>Filler</v>
          </cell>
          <cell r="AC1753"/>
          <cell r="AD1753"/>
          <cell r="AE1753">
            <v>0</v>
          </cell>
          <cell r="AF1753">
            <v>0</v>
          </cell>
          <cell r="AG1753">
            <v>0</v>
          </cell>
          <cell r="AH1753"/>
          <cell r="AI1753"/>
          <cell r="AJ1753"/>
          <cell r="AK1753">
            <v>0</v>
          </cell>
          <cell r="AL1753">
            <v>0</v>
          </cell>
          <cell r="AM1753">
            <v>0</v>
          </cell>
          <cell r="AN1753"/>
          <cell r="AO1753"/>
          <cell r="AP1753"/>
          <cell r="AQ1753">
            <v>0</v>
          </cell>
          <cell r="AR1753">
            <v>0</v>
          </cell>
          <cell r="AS1753">
            <v>0</v>
          </cell>
          <cell r="AT1753"/>
          <cell r="AU1753" t="str">
            <v>lalanikhurram@gmail.com</v>
          </cell>
          <cell r="AV1753"/>
          <cell r="AW1753" t="str">
            <v>03215588355</v>
          </cell>
          <cell r="AX1753" t="str">
            <v>-</v>
          </cell>
          <cell r="AY1753" t="e">
            <v>#N/A</v>
          </cell>
          <cell r="AZ1753" t="e">
            <v>#N/A</v>
          </cell>
          <cell r="BA1753">
            <v>5950</v>
          </cell>
        </row>
        <row r="1754">
          <cell r="B1754">
            <v>3277077445</v>
          </cell>
          <cell r="C1754" t="str">
            <v>RAZIA BANO</v>
          </cell>
          <cell r="D1754" t="str">
            <v>MOHAMMAD</v>
          </cell>
          <cell r="E1754" t="str">
            <v>SHOP # 3, O.T. 9/39,</v>
          </cell>
          <cell r="F1754" t="str">
            <v>ENAVIT MANZIL KAGZI BAZAR</v>
          </cell>
          <cell r="G1754" t="str">
            <v>POSTAL CODE 74000 KARACHI</v>
          </cell>
          <cell r="H1754"/>
          <cell r="I1754"/>
          <cell r="J1754"/>
          <cell r="K1754">
            <v>1</v>
          </cell>
          <cell r="L1754">
            <v>0</v>
          </cell>
          <cell r="M1754">
            <v>1</v>
          </cell>
          <cell r="N1754">
            <v>1</v>
          </cell>
          <cell r="O1754">
            <v>0</v>
          </cell>
          <cell r="P1754">
            <v>0</v>
          </cell>
          <cell r="Q1754">
            <v>1</v>
          </cell>
          <cell r="R1754"/>
          <cell r="S1754"/>
          <cell r="T1754"/>
          <cell r="U1754" t="str">
            <v>RAZIA BANO</v>
          </cell>
          <cell r="V1754" t="str">
            <v>4230109373012</v>
          </cell>
          <cell r="W1754"/>
          <cell r="X1754"/>
          <cell r="Y1754">
            <v>1</v>
          </cell>
          <cell r="Z1754">
            <v>1</v>
          </cell>
          <cell r="AA1754">
            <v>0</v>
          </cell>
          <cell r="AB1754" t="str">
            <v>Non Filler</v>
          </cell>
          <cell r="AC1754" t="str">
            <v>MOHAMMAD</v>
          </cell>
          <cell r="AD1754" t="str">
            <v>4230110385967</v>
          </cell>
          <cell r="AE1754">
            <v>0</v>
          </cell>
          <cell r="AF1754">
            <v>0</v>
          </cell>
          <cell r="AG1754">
            <v>0</v>
          </cell>
          <cell r="AH1754" t="str">
            <v>Non Filler</v>
          </cell>
          <cell r="AI1754"/>
          <cell r="AJ1754"/>
          <cell r="AK1754">
            <v>0</v>
          </cell>
          <cell r="AL1754">
            <v>0</v>
          </cell>
          <cell r="AM1754">
            <v>0</v>
          </cell>
          <cell r="AN1754"/>
          <cell r="AO1754"/>
          <cell r="AP1754"/>
          <cell r="AQ1754">
            <v>0</v>
          </cell>
          <cell r="AR1754">
            <v>0</v>
          </cell>
          <cell r="AS1754">
            <v>0</v>
          </cell>
          <cell r="AT1754"/>
          <cell r="AU1754"/>
          <cell r="AV1754"/>
          <cell r="AW1754" t="str">
            <v>03122003313</v>
          </cell>
          <cell r="AX1754" t="e">
            <v>#N/A</v>
          </cell>
          <cell r="AY1754" t="e">
            <v>#N/A</v>
          </cell>
          <cell r="AZ1754" t="e">
            <v>#N/A</v>
          </cell>
          <cell r="BA1754">
            <v>0</v>
          </cell>
        </row>
        <row r="1755">
          <cell r="B1755">
            <v>3277077877</v>
          </cell>
          <cell r="C1755" t="str">
            <v>OMAIR HAFIZ</v>
          </cell>
          <cell r="D1755" t="str">
            <v>EHSAN HAFIZ</v>
          </cell>
          <cell r="E1755" t="str">
            <v>HOUSE # 39, 8TH STREET,</v>
          </cell>
          <cell r="F1755" t="str">
            <v>DEFENCE HOUSING AUTHORITY,</v>
          </cell>
          <cell r="G1755" t="str">
            <v>PHASE-5, KARACHI</v>
          </cell>
          <cell r="K1755">
            <v>27732</v>
          </cell>
          <cell r="L1755">
            <v>0</v>
          </cell>
          <cell r="M1755">
            <v>27732</v>
          </cell>
          <cell r="N1755">
            <v>27732</v>
          </cell>
          <cell r="O1755">
            <v>0</v>
          </cell>
          <cell r="P1755">
            <v>4853</v>
          </cell>
          <cell r="Q1755">
            <v>22879</v>
          </cell>
          <cell r="R1755" t="str">
            <v>PK80MPBL0157217140220141</v>
          </cell>
          <cell r="S1755" t="str">
            <v>HABIB METROPOLITAN BANK LIMITED</v>
          </cell>
          <cell r="T1755" t="str">
            <v>CLIFTON BLOCK 7 KARACHI</v>
          </cell>
          <cell r="U1755" t="str">
            <v>OMAIR HAFIZ</v>
          </cell>
          <cell r="V1755" t="str">
            <v>4230129874837</v>
          </cell>
          <cell r="W1755" t="str">
            <v>34156682</v>
          </cell>
          <cell r="Y1755">
            <v>13866</v>
          </cell>
          <cell r="Z1755">
            <v>13866</v>
          </cell>
          <cell r="AA1755">
            <v>2080</v>
          </cell>
          <cell r="AB1755" t="str">
            <v>Filler</v>
          </cell>
          <cell r="AC1755" t="str">
            <v>TAHIRA HAFIZ</v>
          </cell>
          <cell r="AD1755" t="str">
            <v>4230110184872</v>
          </cell>
          <cell r="AE1755">
            <v>13866</v>
          </cell>
          <cell r="AF1755">
            <v>13866</v>
          </cell>
          <cell r="AG1755">
            <v>2773</v>
          </cell>
          <cell r="AH1755" t="str">
            <v>Non Filler</v>
          </cell>
          <cell r="AK1755">
            <v>0</v>
          </cell>
          <cell r="AL1755">
            <v>0</v>
          </cell>
          <cell r="AM1755">
            <v>0</v>
          </cell>
          <cell r="AQ1755">
            <v>0</v>
          </cell>
          <cell r="AR1755">
            <v>0</v>
          </cell>
          <cell r="AS1755">
            <v>0</v>
          </cell>
          <cell r="AU1755" t="str">
            <v>omair.hafiz@gmail.com</v>
          </cell>
          <cell r="AW1755" t="str">
            <v>03363489666</v>
          </cell>
          <cell r="AX1755" t="str">
            <v>-</v>
          </cell>
          <cell r="AY1755" t="e">
            <v>#N/A</v>
          </cell>
          <cell r="AZ1755" t="e">
            <v>#N/A</v>
          </cell>
          <cell r="BA1755">
            <v>22879</v>
          </cell>
        </row>
        <row r="1756">
          <cell r="B1756">
            <v>3277078370</v>
          </cell>
          <cell r="C1756" t="str">
            <v>SYED ARSHAD AHMED</v>
          </cell>
          <cell r="D1756" t="str">
            <v>QAZI ALI UBBAD</v>
          </cell>
          <cell r="E1756" t="str">
            <v>B-140, BLOCK-N,</v>
          </cell>
          <cell r="F1756" t="str">
            <v>NORTH NAZIMABAD,</v>
          </cell>
          <cell r="G1756" t="str">
            <v>KARACHI</v>
          </cell>
          <cell r="H1756"/>
          <cell r="I1756"/>
          <cell r="J1756"/>
          <cell r="K1756">
            <v>25</v>
          </cell>
          <cell r="L1756">
            <v>0</v>
          </cell>
          <cell r="M1756">
            <v>25</v>
          </cell>
          <cell r="N1756">
            <v>25</v>
          </cell>
          <cell r="O1756">
            <v>0</v>
          </cell>
          <cell r="P1756">
            <v>4</v>
          </cell>
          <cell r="Q1756">
            <v>21</v>
          </cell>
          <cell r="R1756" t="str">
            <v>PK67ABPA0010021668440014</v>
          </cell>
          <cell r="S1756" t="str">
            <v>ALLIED BANK LIMITED</v>
          </cell>
          <cell r="T1756" t="str">
            <v>SURVEY CENTER, BLOCK-N NORTH NAZIMABAD, KARACHI</v>
          </cell>
          <cell r="U1756" t="str">
            <v>SYED ARSHAD AHMED</v>
          </cell>
          <cell r="V1756" t="str">
            <v>4210121102325</v>
          </cell>
          <cell r="W1756"/>
          <cell r="X1756"/>
          <cell r="Y1756">
            <v>13</v>
          </cell>
          <cell r="Z1756">
            <v>13</v>
          </cell>
          <cell r="AA1756">
            <v>2</v>
          </cell>
          <cell r="AB1756" t="str">
            <v>Filler</v>
          </cell>
          <cell r="AC1756" t="str">
            <v>NAZISH YUSUF</v>
          </cell>
          <cell r="AD1756" t="str">
            <v>4250138456370</v>
          </cell>
          <cell r="AE1756">
            <v>12</v>
          </cell>
          <cell r="AF1756">
            <v>12</v>
          </cell>
          <cell r="AG1756">
            <v>2</v>
          </cell>
          <cell r="AH1756" t="str">
            <v>Filler</v>
          </cell>
          <cell r="AI1756"/>
          <cell r="AJ1756"/>
          <cell r="AK1756">
            <v>0</v>
          </cell>
          <cell r="AL1756">
            <v>0</v>
          </cell>
          <cell r="AM1756">
            <v>0</v>
          </cell>
          <cell r="AN1756"/>
          <cell r="AO1756"/>
          <cell r="AP1756"/>
          <cell r="AQ1756">
            <v>0</v>
          </cell>
          <cell r="AR1756">
            <v>0</v>
          </cell>
          <cell r="AS1756">
            <v>0</v>
          </cell>
          <cell r="AT1756"/>
          <cell r="AU1756" t="str">
            <v>arshad.syed@hotmail.com</v>
          </cell>
          <cell r="AV1756"/>
          <cell r="AW1756" t="str">
            <v>03212368923</v>
          </cell>
          <cell r="AX1756" t="str">
            <v>-</v>
          </cell>
          <cell r="AY1756" t="e">
            <v>#N/A</v>
          </cell>
          <cell r="AZ1756" t="e">
            <v>#N/A</v>
          </cell>
          <cell r="BA1756">
            <v>21</v>
          </cell>
        </row>
        <row r="1757">
          <cell r="B1757">
            <v>3277079898</v>
          </cell>
          <cell r="C1757" t="str">
            <v>AMAN AHMED</v>
          </cell>
          <cell r="D1757" t="str">
            <v>IMTIAZ AHMED</v>
          </cell>
          <cell r="E1757" t="str">
            <v>HOUSE # D-39,</v>
          </cell>
          <cell r="F1757" t="str">
            <v>K.D.A. SCHEME # 1,</v>
          </cell>
          <cell r="G1757" t="str">
            <v>KARACHI</v>
          </cell>
          <cell r="K1757">
            <v>1500</v>
          </cell>
          <cell r="L1757">
            <v>0</v>
          </cell>
          <cell r="M1757">
            <v>1500</v>
          </cell>
          <cell r="N1757">
            <v>1500</v>
          </cell>
          <cell r="O1757">
            <v>0</v>
          </cell>
          <cell r="P1757">
            <v>225</v>
          </cell>
          <cell r="Q1757">
            <v>1275</v>
          </cell>
          <cell r="R1757" t="str">
            <v>PK13FAYS3443001013141008</v>
          </cell>
          <cell r="S1757" t="str">
            <v>FAYSAL BANK LIMITED</v>
          </cell>
          <cell r="T1757" t="str">
            <v>SHAHEED E MILLAT BRANCH IBB SHAHEED E MILLAT KARACHI</v>
          </cell>
          <cell r="U1757" t="str">
            <v>AMAN AHMED</v>
          </cell>
          <cell r="V1757" t="str">
            <v>4200048115817</v>
          </cell>
          <cell r="W1757" t="str">
            <v>05754798</v>
          </cell>
          <cell r="Y1757">
            <v>1500</v>
          </cell>
          <cell r="Z1757">
            <v>1500</v>
          </cell>
          <cell r="AA1757">
            <v>225</v>
          </cell>
          <cell r="AB1757" t="str">
            <v>Filler</v>
          </cell>
          <cell r="AE1757">
            <v>0</v>
          </cell>
          <cell r="AF1757">
            <v>0</v>
          </cell>
          <cell r="AG1757">
            <v>0</v>
          </cell>
          <cell r="AK1757">
            <v>0</v>
          </cell>
          <cell r="AL1757">
            <v>0</v>
          </cell>
          <cell r="AM1757">
            <v>0</v>
          </cell>
          <cell r="AQ1757">
            <v>0</v>
          </cell>
          <cell r="AR1757">
            <v>0</v>
          </cell>
          <cell r="AS1757">
            <v>0</v>
          </cell>
          <cell r="AU1757" t="str">
            <v>aman_fm100@hotmail.com</v>
          </cell>
          <cell r="AW1757" t="str">
            <v>03008226746</v>
          </cell>
          <cell r="AX1757" t="str">
            <v>-</v>
          </cell>
          <cell r="AY1757" t="e">
            <v>#N/A</v>
          </cell>
          <cell r="AZ1757" t="e">
            <v>#N/A</v>
          </cell>
          <cell r="BA1757">
            <v>1275</v>
          </cell>
        </row>
        <row r="1758">
          <cell r="B1758">
            <v>3277080457</v>
          </cell>
          <cell r="C1758" t="str">
            <v>MUHAMMAD ASHRAF</v>
          </cell>
          <cell r="D1758" t="str">
            <v>ABDUL MAJEED</v>
          </cell>
          <cell r="E1758" t="str">
            <v>C/O FARYAD ZARI CORP.</v>
          </cell>
          <cell r="F1758" t="str">
            <v>NEAR ABL GRAIN MARKET,BUREWALA</v>
          </cell>
          <cell r="G1758" t="str">
            <v>DISTT: VEHARI</v>
          </cell>
          <cell r="H1758"/>
          <cell r="I1758"/>
          <cell r="J1758"/>
          <cell r="K1758">
            <v>1</v>
          </cell>
          <cell r="L1758">
            <v>0</v>
          </cell>
          <cell r="M1758">
            <v>1</v>
          </cell>
          <cell r="N1758">
            <v>1</v>
          </cell>
          <cell r="O1758">
            <v>0</v>
          </cell>
          <cell r="P1758">
            <v>0</v>
          </cell>
          <cell r="Q1758">
            <v>1</v>
          </cell>
          <cell r="R1758" t="str">
            <v>PK16MUCB0597495691001500</v>
          </cell>
          <cell r="S1758" t="str">
            <v>MCB BANK LIMITED</v>
          </cell>
          <cell r="T1758" t="str">
            <v>UNI TOWER BR, HASRAT MOHANI RD KARACHI</v>
          </cell>
          <cell r="U1758" t="str">
            <v>MUHAMMAD ASHRAF</v>
          </cell>
          <cell r="V1758" t="str">
            <v>3660114273401</v>
          </cell>
          <cell r="W1758"/>
          <cell r="X1758"/>
          <cell r="Y1758">
            <v>1</v>
          </cell>
          <cell r="Z1758">
            <v>1</v>
          </cell>
          <cell r="AA1758">
            <v>0</v>
          </cell>
          <cell r="AB1758" t="str">
            <v>Filler</v>
          </cell>
          <cell r="AC1758" t="str">
            <v>NADEEM ASHRAF</v>
          </cell>
          <cell r="AD1758" t="str">
            <v>3660125725179</v>
          </cell>
          <cell r="AE1758">
            <v>0</v>
          </cell>
          <cell r="AF1758">
            <v>0</v>
          </cell>
          <cell r="AG1758">
            <v>0</v>
          </cell>
          <cell r="AH1758" t="str">
            <v>Filler</v>
          </cell>
          <cell r="AI1758"/>
          <cell r="AJ1758"/>
          <cell r="AK1758">
            <v>0</v>
          </cell>
          <cell r="AL1758">
            <v>0</v>
          </cell>
          <cell r="AM1758">
            <v>0</v>
          </cell>
          <cell r="AN1758"/>
          <cell r="AO1758"/>
          <cell r="AP1758"/>
          <cell r="AQ1758">
            <v>0</v>
          </cell>
          <cell r="AR1758">
            <v>0</v>
          </cell>
          <cell r="AS1758">
            <v>0</v>
          </cell>
          <cell r="AT1758"/>
          <cell r="AU1758" t="str">
            <v>excellentpakistan@yahoo.com</v>
          </cell>
          <cell r="AV1758"/>
          <cell r="AW1758" t="str">
            <v>03008807229</v>
          </cell>
          <cell r="AX1758" t="str">
            <v>-</v>
          </cell>
          <cell r="AY1758" t="e">
            <v>#N/A</v>
          </cell>
          <cell r="AZ1758" t="e">
            <v>#N/A</v>
          </cell>
          <cell r="BA1758">
            <v>1</v>
          </cell>
        </row>
        <row r="1759">
          <cell r="B1759">
            <v>3277080646</v>
          </cell>
          <cell r="C1759" t="str">
            <v>SAEED AHMAD</v>
          </cell>
          <cell r="D1759" t="str">
            <v>MUHAMMAD ISMAIL</v>
          </cell>
          <cell r="E1759" t="str">
            <v>HOUSE NO. L-6/8, BLOCK-3A</v>
          </cell>
          <cell r="F1759" t="str">
            <v>GULISTAN-E-JOUHAR</v>
          </cell>
          <cell r="G1759" t="str">
            <v>POSTAL CODE-75290 KARACHI</v>
          </cell>
          <cell r="H1759"/>
          <cell r="I1759"/>
          <cell r="J1759"/>
          <cell r="K1759">
            <v>1297</v>
          </cell>
          <cell r="L1759">
            <v>0</v>
          </cell>
          <cell r="M1759">
            <v>1297</v>
          </cell>
          <cell r="N1759">
            <v>1297</v>
          </cell>
          <cell r="O1759">
            <v>0</v>
          </cell>
          <cell r="P1759">
            <v>259</v>
          </cell>
          <cell r="Q1759">
            <v>1038</v>
          </cell>
          <cell r="R1759" t="str">
            <v>PK07BKIP0103700006800201</v>
          </cell>
          <cell r="S1759" t="str">
            <v>BANKISLAMI PAKISTAN LIMITED</v>
          </cell>
          <cell r="T1759" t="str">
            <v>SALEEM PLAZA, BLOCK16, ADJACENT HOT&amp;ROLL MAIN UNIV.ROAD, KARACHI</v>
          </cell>
          <cell r="U1759" t="str">
            <v>SAEED AHMAD</v>
          </cell>
          <cell r="V1759" t="str">
            <v>4220103298283</v>
          </cell>
          <cell r="W1759" t="str">
            <v>11855649</v>
          </cell>
          <cell r="X1759"/>
          <cell r="Y1759">
            <v>1297</v>
          </cell>
          <cell r="Z1759">
            <v>1297</v>
          </cell>
          <cell r="AA1759">
            <v>259</v>
          </cell>
          <cell r="AB1759" t="str">
            <v>Non Filler</v>
          </cell>
          <cell r="AC1759"/>
          <cell r="AD1759"/>
          <cell r="AE1759">
            <v>0</v>
          </cell>
          <cell r="AF1759">
            <v>0</v>
          </cell>
          <cell r="AG1759">
            <v>0</v>
          </cell>
          <cell r="AH1759"/>
          <cell r="AI1759"/>
          <cell r="AJ1759"/>
          <cell r="AK1759">
            <v>0</v>
          </cell>
          <cell r="AL1759">
            <v>0</v>
          </cell>
          <cell r="AM1759">
            <v>0</v>
          </cell>
          <cell r="AN1759"/>
          <cell r="AO1759"/>
          <cell r="AP1759"/>
          <cell r="AQ1759">
            <v>0</v>
          </cell>
          <cell r="AR1759">
            <v>0</v>
          </cell>
          <cell r="AS1759">
            <v>0</v>
          </cell>
          <cell r="AT1759"/>
          <cell r="AU1759" t="str">
            <v>saeedahmad-1963@hotmail.com</v>
          </cell>
          <cell r="AV1759"/>
          <cell r="AW1759" t="str">
            <v>03343425063</v>
          </cell>
          <cell r="AX1759" t="str">
            <v>Timeout (host bank not responding)</v>
          </cell>
          <cell r="AY1759" t="str">
            <v>-</v>
          </cell>
          <cell r="AZ1759" t="str">
            <v>SAEED AHMAD</v>
          </cell>
          <cell r="BA1759">
            <v>1038</v>
          </cell>
        </row>
        <row r="1760">
          <cell r="B1760">
            <v>3277080702</v>
          </cell>
          <cell r="C1760" t="str">
            <v>MOHAMMAD YAMEEN</v>
          </cell>
          <cell r="D1760" t="str">
            <v>HAJI YOUNUS</v>
          </cell>
          <cell r="E1760" t="str">
            <v>C/O IQBAL USMAN KODVAVI SECURITIES LTD.</v>
          </cell>
          <cell r="F1760" t="str">
            <v>ROOM NO.521-522, 5TH FLOOR,</v>
          </cell>
          <cell r="G1760" t="str">
            <v>K.S.E BUILDING. KARACHI</v>
          </cell>
          <cell r="H1760"/>
          <cell r="I1760"/>
          <cell r="J1760"/>
          <cell r="K1760">
            <v>13488</v>
          </cell>
          <cell r="L1760">
            <v>0</v>
          </cell>
          <cell r="M1760">
            <v>13488</v>
          </cell>
          <cell r="N1760">
            <v>13488</v>
          </cell>
          <cell r="O1760">
            <v>0</v>
          </cell>
          <cell r="P1760">
            <v>2023</v>
          </cell>
          <cell r="Q1760">
            <v>11465</v>
          </cell>
          <cell r="R1760" t="str">
            <v>PK33MPBL0133217140174366</v>
          </cell>
          <cell r="S1760" t="str">
            <v>HABIB METROPOLITAN BANK LIMITED</v>
          </cell>
          <cell r="T1760" t="str">
            <v>DHORAJI COLONY BR,MADNI PRIDE. KARACHI</v>
          </cell>
          <cell r="U1760" t="str">
            <v>MOHAMMAD YAMEEN</v>
          </cell>
          <cell r="V1760" t="str">
            <v>4200009635237</v>
          </cell>
          <cell r="W1760" t="str">
            <v>23618230</v>
          </cell>
          <cell r="X1760"/>
          <cell r="Y1760">
            <v>13488</v>
          </cell>
          <cell r="Z1760">
            <v>13488</v>
          </cell>
          <cell r="AA1760">
            <v>2023</v>
          </cell>
          <cell r="AB1760" t="str">
            <v>Filler</v>
          </cell>
          <cell r="AC1760"/>
          <cell r="AD1760"/>
          <cell r="AE1760">
            <v>0</v>
          </cell>
          <cell r="AF1760">
            <v>0</v>
          </cell>
          <cell r="AG1760">
            <v>0</v>
          </cell>
          <cell r="AH1760"/>
          <cell r="AI1760"/>
          <cell r="AJ1760"/>
          <cell r="AK1760">
            <v>0</v>
          </cell>
          <cell r="AL1760">
            <v>0</v>
          </cell>
          <cell r="AM1760">
            <v>0</v>
          </cell>
          <cell r="AN1760"/>
          <cell r="AO1760"/>
          <cell r="AP1760"/>
          <cell r="AQ1760">
            <v>0</v>
          </cell>
          <cell r="AR1760">
            <v>0</v>
          </cell>
          <cell r="AS1760">
            <v>0</v>
          </cell>
          <cell r="AT1760"/>
          <cell r="AU1760" t="str">
            <v>yameen.noorani@hotmail.com</v>
          </cell>
          <cell r="AV1760"/>
          <cell r="AW1760" t="str">
            <v>03009212892</v>
          </cell>
          <cell r="AX1760" t="str">
            <v>-</v>
          </cell>
          <cell r="AY1760" t="e">
            <v>#N/A</v>
          </cell>
          <cell r="AZ1760" t="e">
            <v>#N/A</v>
          </cell>
          <cell r="BA1760">
            <v>11465</v>
          </cell>
        </row>
        <row r="1761">
          <cell r="B1761">
            <v>3277081741</v>
          </cell>
          <cell r="C1761" t="str">
            <v>KAMRAN AZIZ</v>
          </cell>
          <cell r="D1761" t="str">
            <v>AZIZ UR REHMAN</v>
          </cell>
          <cell r="E1761" t="str">
            <v>A-701,SAIMA MALL &amp; RESIDENCY,</v>
          </cell>
          <cell r="F1761" t="str">
            <v>BLOCK-10,GULSHAN-E-IQBAL</v>
          </cell>
          <cell r="G1761" t="str">
            <v>KARACHI</v>
          </cell>
          <cell r="H1761"/>
          <cell r="I1761"/>
          <cell r="J1761"/>
          <cell r="K1761">
            <v>1</v>
          </cell>
          <cell r="L1761">
            <v>0</v>
          </cell>
          <cell r="M1761">
            <v>1</v>
          </cell>
          <cell r="N1761">
            <v>1</v>
          </cell>
          <cell r="O1761">
            <v>0</v>
          </cell>
          <cell r="P1761">
            <v>0</v>
          </cell>
          <cell r="Q1761">
            <v>1</v>
          </cell>
          <cell r="R1761" t="str">
            <v>0010028117200012</v>
          </cell>
          <cell r="S1761" t="str">
            <v>ALLIED BANK LIMITED</v>
          </cell>
          <cell r="T1761" t="str">
            <v>NEW QUEENS ROAD(CODE-0411) BAHRIA COMPLEX # 1,KARACHI</v>
          </cell>
          <cell r="U1761" t="str">
            <v>KAMRAN AZIZ</v>
          </cell>
          <cell r="V1761" t="str">
            <v>4210188403711</v>
          </cell>
          <cell r="W1761"/>
          <cell r="X1761"/>
          <cell r="Y1761">
            <v>1</v>
          </cell>
          <cell r="Z1761">
            <v>1</v>
          </cell>
          <cell r="AA1761">
            <v>0</v>
          </cell>
          <cell r="AB1761" t="str">
            <v>Non Filler</v>
          </cell>
          <cell r="AC1761"/>
          <cell r="AD1761"/>
          <cell r="AE1761">
            <v>0</v>
          </cell>
          <cell r="AF1761">
            <v>0</v>
          </cell>
          <cell r="AG1761">
            <v>0</v>
          </cell>
          <cell r="AH1761"/>
          <cell r="AI1761"/>
          <cell r="AJ1761"/>
          <cell r="AK1761">
            <v>0</v>
          </cell>
          <cell r="AL1761">
            <v>0</v>
          </cell>
          <cell r="AM1761">
            <v>0</v>
          </cell>
          <cell r="AN1761"/>
          <cell r="AO1761"/>
          <cell r="AP1761"/>
          <cell r="AQ1761">
            <v>0</v>
          </cell>
          <cell r="AR1761">
            <v>0</v>
          </cell>
          <cell r="AS1761">
            <v>0</v>
          </cell>
          <cell r="AT1761"/>
          <cell r="AU1761" t="str">
            <v>kamranaziz85@gmail.com</v>
          </cell>
          <cell r="AV1761"/>
          <cell r="AW1761" t="str">
            <v>03458777642</v>
          </cell>
          <cell r="AX1761" t="str">
            <v>Timeout (host bank not responding)</v>
          </cell>
          <cell r="AY1761" t="str">
            <v>-</v>
          </cell>
          <cell r="AZ1761" t="str">
            <v>KAMRAN AZIZ</v>
          </cell>
          <cell r="BA1761">
            <v>1</v>
          </cell>
        </row>
        <row r="1762">
          <cell r="B1762">
            <v>3277082074</v>
          </cell>
          <cell r="C1762" t="str">
            <v>MUHAMMED KAMLEEN</v>
          </cell>
          <cell r="D1762" t="str">
            <v>MUHAMMED SOALEHEEN (LATE)</v>
          </cell>
          <cell r="E1762" t="str">
            <v>C/O CHAWLA ELECTRIC,</v>
          </cell>
          <cell r="F1762" t="str">
            <v>OPP: ARAMBAGH, FRERE ROAD,</v>
          </cell>
          <cell r="G1762" t="str">
            <v>KARACHI</v>
          </cell>
          <cell r="H1762"/>
          <cell r="I1762"/>
          <cell r="J1762"/>
          <cell r="K1762">
            <v>291</v>
          </cell>
          <cell r="L1762">
            <v>0</v>
          </cell>
          <cell r="M1762">
            <v>291</v>
          </cell>
          <cell r="N1762">
            <v>291</v>
          </cell>
          <cell r="O1762">
            <v>0</v>
          </cell>
          <cell r="P1762">
            <v>44</v>
          </cell>
          <cell r="Q1762">
            <v>247</v>
          </cell>
          <cell r="R1762"/>
          <cell r="S1762"/>
          <cell r="T1762"/>
          <cell r="U1762" t="str">
            <v>MUHAMMED KAMLEEN</v>
          </cell>
          <cell r="V1762" t="str">
            <v>4220159578581</v>
          </cell>
          <cell r="W1762" t="str">
            <v>270588712</v>
          </cell>
          <cell r="X1762"/>
          <cell r="Y1762">
            <v>146</v>
          </cell>
          <cell r="Z1762">
            <v>146</v>
          </cell>
          <cell r="AA1762">
            <v>22</v>
          </cell>
          <cell r="AB1762" t="str">
            <v>Filler</v>
          </cell>
          <cell r="AC1762" t="str">
            <v>MUTIUR REHMAN</v>
          </cell>
          <cell r="AD1762" t="str">
            <v>4220114482045</v>
          </cell>
          <cell r="AE1762">
            <v>145</v>
          </cell>
          <cell r="AF1762">
            <v>145</v>
          </cell>
          <cell r="AG1762">
            <v>22</v>
          </cell>
          <cell r="AH1762" t="str">
            <v>Filler</v>
          </cell>
          <cell r="AI1762"/>
          <cell r="AJ1762"/>
          <cell r="AK1762">
            <v>0</v>
          </cell>
          <cell r="AL1762">
            <v>0</v>
          </cell>
          <cell r="AM1762">
            <v>0</v>
          </cell>
          <cell r="AN1762"/>
          <cell r="AO1762"/>
          <cell r="AP1762"/>
          <cell r="AQ1762">
            <v>0</v>
          </cell>
          <cell r="AR1762">
            <v>0</v>
          </cell>
          <cell r="AS1762">
            <v>0</v>
          </cell>
          <cell r="AT1762"/>
          <cell r="AU1762"/>
          <cell r="AV1762"/>
          <cell r="AW1762" t="str">
            <v>03222232638</v>
          </cell>
          <cell r="AX1762" t="e">
            <v>#N/A</v>
          </cell>
          <cell r="AY1762" t="str">
            <v>-</v>
          </cell>
          <cell r="AZ1762" t="str">
            <v>MUHAMMED KAMLEEN</v>
          </cell>
          <cell r="BA1762">
            <v>247</v>
          </cell>
        </row>
        <row r="1763">
          <cell r="B1763">
            <v>3277082177</v>
          </cell>
          <cell r="C1763" t="str">
            <v>SUMERA YOUSUF</v>
          </cell>
          <cell r="D1763" t="str">
            <v>MUHAMMAD YOUSUF</v>
          </cell>
          <cell r="E1763" t="str">
            <v>SHOP # 3, ENAYAT MANZIL,</v>
          </cell>
          <cell r="F1763" t="str">
            <v>O.T.9/39, KAGZI BAZAR,</v>
          </cell>
          <cell r="G1763" t="str">
            <v>KARACHI</v>
          </cell>
          <cell r="H1763"/>
          <cell r="I1763"/>
          <cell r="J1763"/>
          <cell r="K1763">
            <v>1</v>
          </cell>
          <cell r="L1763">
            <v>0</v>
          </cell>
          <cell r="M1763">
            <v>1</v>
          </cell>
          <cell r="N1763">
            <v>1</v>
          </cell>
          <cell r="O1763">
            <v>0</v>
          </cell>
          <cell r="P1763">
            <v>0</v>
          </cell>
          <cell r="Q1763">
            <v>1</v>
          </cell>
          <cell r="R1763" t="str">
            <v>PK23ALFH0012001003288638</v>
          </cell>
          <cell r="S1763" t="str">
            <v>BANK ALFALAH LIMITED</v>
          </cell>
          <cell r="T1763" t="str">
            <v>PAKISTAN STOCK EXCHANGE BRANCH BUILDING TOWER KARACHI</v>
          </cell>
          <cell r="U1763" t="str">
            <v>SUMERA YOUSUF</v>
          </cell>
          <cell r="V1763" t="str">
            <v>4210127419230</v>
          </cell>
          <cell r="W1763"/>
          <cell r="X1763"/>
          <cell r="Y1763">
            <v>1</v>
          </cell>
          <cell r="Z1763">
            <v>1</v>
          </cell>
          <cell r="AA1763">
            <v>0</v>
          </cell>
          <cell r="AB1763" t="str">
            <v>Non Filler</v>
          </cell>
          <cell r="AC1763" t="str">
            <v>MUHAMMAD YOUSUF</v>
          </cell>
          <cell r="AD1763" t="str">
            <v>4230171483749</v>
          </cell>
          <cell r="AE1763">
            <v>0</v>
          </cell>
          <cell r="AF1763">
            <v>0</v>
          </cell>
          <cell r="AG1763">
            <v>0</v>
          </cell>
          <cell r="AH1763" t="str">
            <v>Non Filler</v>
          </cell>
          <cell r="AI1763"/>
          <cell r="AJ1763"/>
          <cell r="AK1763">
            <v>0</v>
          </cell>
          <cell r="AL1763">
            <v>0</v>
          </cell>
          <cell r="AM1763">
            <v>0</v>
          </cell>
          <cell r="AN1763"/>
          <cell r="AO1763"/>
          <cell r="AP1763"/>
          <cell r="AQ1763">
            <v>0</v>
          </cell>
          <cell r="AR1763">
            <v>0</v>
          </cell>
          <cell r="AS1763">
            <v>0</v>
          </cell>
          <cell r="AT1763"/>
          <cell r="AU1763"/>
          <cell r="AV1763"/>
          <cell r="AW1763" t="str">
            <v>03002267144</v>
          </cell>
          <cell r="AX1763" t="str">
            <v>-</v>
          </cell>
          <cell r="AY1763" t="e">
            <v>#N/A</v>
          </cell>
          <cell r="AZ1763" t="e">
            <v>#N/A</v>
          </cell>
          <cell r="BA1763">
            <v>1</v>
          </cell>
        </row>
        <row r="1764">
          <cell r="B1764">
            <v>3277082381</v>
          </cell>
          <cell r="C1764" t="str">
            <v>ZAINAB FAISAL</v>
          </cell>
          <cell r="D1764" t="str">
            <v>FAISAL ABDUL WAHID</v>
          </cell>
          <cell r="E1764" t="str">
            <v>72, BLOCK-A, KCHS,</v>
          </cell>
          <cell r="F1764" t="str">
            <v>OPPOSITE MAKKAH MASJID,</v>
          </cell>
          <cell r="G1764" t="str">
            <v>ADAMJEE NAGAR ROAD, KARACHI</v>
          </cell>
          <cell r="H1764"/>
          <cell r="I1764"/>
          <cell r="J1764"/>
          <cell r="K1764">
            <v>2592</v>
          </cell>
          <cell r="L1764">
            <v>0</v>
          </cell>
          <cell r="M1764">
            <v>2592</v>
          </cell>
          <cell r="N1764">
            <v>2592</v>
          </cell>
          <cell r="O1764">
            <v>0</v>
          </cell>
          <cell r="P1764">
            <v>518</v>
          </cell>
          <cell r="Q1764">
            <v>2074</v>
          </cell>
          <cell r="R1764" t="str">
            <v>PK85ALFH0025001003186477</v>
          </cell>
          <cell r="S1764" t="str">
            <v>BANK ALFALAH LIMITED</v>
          </cell>
          <cell r="T1764" t="str">
            <v>TIPU SULTAN ROAD KARACHI</v>
          </cell>
          <cell r="U1764" t="str">
            <v>ZAINAB FAISAL</v>
          </cell>
          <cell r="V1764" t="str">
            <v>4220148624486</v>
          </cell>
          <cell r="W1764"/>
          <cell r="X1764"/>
          <cell r="Y1764">
            <v>1296</v>
          </cell>
          <cell r="Z1764">
            <v>1296</v>
          </cell>
          <cell r="AA1764">
            <v>259</v>
          </cell>
          <cell r="AB1764" t="str">
            <v>Non Filler</v>
          </cell>
          <cell r="AC1764" t="str">
            <v>MUHAMMAD ASHRAF</v>
          </cell>
          <cell r="AD1764" t="str">
            <v>4220192700467</v>
          </cell>
          <cell r="AE1764">
            <v>1296</v>
          </cell>
          <cell r="AF1764">
            <v>1296</v>
          </cell>
          <cell r="AG1764">
            <v>259</v>
          </cell>
          <cell r="AH1764" t="str">
            <v>Non Filler</v>
          </cell>
          <cell r="AI1764"/>
          <cell r="AJ1764"/>
          <cell r="AK1764">
            <v>0</v>
          </cell>
          <cell r="AL1764">
            <v>0</v>
          </cell>
          <cell r="AM1764">
            <v>0</v>
          </cell>
          <cell r="AN1764"/>
          <cell r="AO1764"/>
          <cell r="AP1764"/>
          <cell r="AQ1764">
            <v>0</v>
          </cell>
          <cell r="AR1764">
            <v>0</v>
          </cell>
          <cell r="AS1764">
            <v>0</v>
          </cell>
          <cell r="AT1764"/>
          <cell r="AU1764" t="str">
            <v>xenub001@gmail.com</v>
          </cell>
          <cell r="AV1764"/>
          <cell r="AW1764" t="str">
            <v>03002113123</v>
          </cell>
          <cell r="AX1764" t="str">
            <v>-</v>
          </cell>
          <cell r="AY1764" t="e">
            <v>#N/A</v>
          </cell>
          <cell r="AZ1764" t="e">
            <v>#N/A</v>
          </cell>
          <cell r="BA1764">
            <v>2074</v>
          </cell>
        </row>
        <row r="1765">
          <cell r="B1765">
            <v>3277082532</v>
          </cell>
          <cell r="C1765" t="str">
            <v>MEHREEN OBAID</v>
          </cell>
          <cell r="D1765" t="str">
            <v>OBAID JAM MUHAMMAD</v>
          </cell>
          <cell r="E1765" t="str">
            <v>FLAT # 401, SULEMAN ARCADE,</v>
          </cell>
          <cell r="F1765" t="str">
            <v>OPP CP&amp;BERAR HALL,</v>
          </cell>
          <cell r="G1765" t="str">
            <v>SHARFABAD, KARACHI</v>
          </cell>
          <cell r="H1765"/>
          <cell r="I1765"/>
          <cell r="J1765"/>
          <cell r="K1765">
            <v>341</v>
          </cell>
          <cell r="L1765">
            <v>0</v>
          </cell>
          <cell r="M1765">
            <v>341</v>
          </cell>
          <cell r="N1765">
            <v>341</v>
          </cell>
          <cell r="O1765">
            <v>0</v>
          </cell>
          <cell r="P1765">
            <v>68</v>
          </cell>
          <cell r="Q1765">
            <v>273</v>
          </cell>
          <cell r="R1765" t="str">
            <v>PK13HABB0000070038112301</v>
          </cell>
          <cell r="S1765" t="str">
            <v>HABIB BANK LIMITED</v>
          </cell>
          <cell r="T1765" t="str">
            <v>FOREIGN EXCHANGE OPP MEMON MASJID M.A JINNAH ROAD KARACHI</v>
          </cell>
          <cell r="U1765" t="str">
            <v>MEHREEN OBAID</v>
          </cell>
          <cell r="V1765" t="str">
            <v>4220104463468</v>
          </cell>
          <cell r="W1765"/>
          <cell r="X1765"/>
          <cell r="Y1765">
            <v>341</v>
          </cell>
          <cell r="Z1765">
            <v>341</v>
          </cell>
          <cell r="AA1765">
            <v>68</v>
          </cell>
          <cell r="AB1765" t="str">
            <v>Non Filler</v>
          </cell>
          <cell r="AC1765"/>
          <cell r="AD1765"/>
          <cell r="AE1765">
            <v>0</v>
          </cell>
          <cell r="AF1765">
            <v>0</v>
          </cell>
          <cell r="AG1765">
            <v>0</v>
          </cell>
          <cell r="AH1765"/>
          <cell r="AI1765"/>
          <cell r="AJ1765"/>
          <cell r="AK1765">
            <v>0</v>
          </cell>
          <cell r="AL1765">
            <v>0</v>
          </cell>
          <cell r="AM1765">
            <v>0</v>
          </cell>
          <cell r="AN1765"/>
          <cell r="AO1765"/>
          <cell r="AP1765"/>
          <cell r="AQ1765">
            <v>0</v>
          </cell>
          <cell r="AR1765">
            <v>0</v>
          </cell>
          <cell r="AS1765">
            <v>0</v>
          </cell>
          <cell r="AT1765"/>
          <cell r="AU1765" t="str">
            <v>aziq00@hotmail.com</v>
          </cell>
          <cell r="AV1765"/>
          <cell r="AW1765" t="str">
            <v>03159253545</v>
          </cell>
          <cell r="AX1765" t="str">
            <v>-</v>
          </cell>
          <cell r="AY1765" t="e">
            <v>#N/A</v>
          </cell>
          <cell r="AZ1765" t="e">
            <v>#N/A</v>
          </cell>
          <cell r="BA1765">
            <v>273</v>
          </cell>
        </row>
        <row r="1766">
          <cell r="B1766">
            <v>3277082736</v>
          </cell>
          <cell r="C1766" t="str">
            <v>GEETA LALWANI</v>
          </cell>
          <cell r="D1766" t="str">
            <v>RAMESH KUMAR</v>
          </cell>
          <cell r="E1766" t="str">
            <v>FLAT NO.1004, THE RESIDENCE,PLOT NO.D-18</v>
          </cell>
          <cell r="F1766" t="str">
            <v>CH. KHALIQ-UZ-ZAMAN RD KDA SCHEME NO.5</v>
          </cell>
          <cell r="G1766" t="str">
            <v>BLOCK-8, CLIFTON KARACHI</v>
          </cell>
          <cell r="K1766">
            <v>3888</v>
          </cell>
          <cell r="L1766">
            <v>0</v>
          </cell>
          <cell r="M1766">
            <v>3888</v>
          </cell>
          <cell r="N1766">
            <v>3888</v>
          </cell>
          <cell r="O1766">
            <v>0</v>
          </cell>
          <cell r="P1766">
            <v>583</v>
          </cell>
          <cell r="Q1766">
            <v>3305</v>
          </cell>
          <cell r="R1766" t="str">
            <v>PK32HABB0024907000000101</v>
          </cell>
          <cell r="S1766" t="str">
            <v>HABIB BANK LIMITED</v>
          </cell>
          <cell r="T1766" t="str">
            <v>PLOT # D-18, 102 -THE RESIDENCE BUILDING PUNJAB CHOWRANGI BLOCK 8 CLIFTON KARACHI</v>
          </cell>
          <cell r="U1766" t="str">
            <v>GEETA LALWANI</v>
          </cell>
          <cell r="V1766" t="str">
            <v>4430397470380</v>
          </cell>
          <cell r="W1766" t="str">
            <v>41698541</v>
          </cell>
          <cell r="Y1766">
            <v>3888</v>
          </cell>
          <cell r="Z1766">
            <v>3888</v>
          </cell>
          <cell r="AA1766">
            <v>583</v>
          </cell>
          <cell r="AB1766" t="str">
            <v>Filler</v>
          </cell>
          <cell r="AE1766">
            <v>0</v>
          </cell>
          <cell r="AF1766">
            <v>0</v>
          </cell>
          <cell r="AG1766">
            <v>0</v>
          </cell>
          <cell r="AK1766">
            <v>0</v>
          </cell>
          <cell r="AL1766">
            <v>0</v>
          </cell>
          <cell r="AM1766">
            <v>0</v>
          </cell>
          <cell r="AQ1766">
            <v>0</v>
          </cell>
          <cell r="AR1766">
            <v>0</v>
          </cell>
          <cell r="AS1766">
            <v>0</v>
          </cell>
          <cell r="AU1766" t="str">
            <v>nnr4865@gmail.com</v>
          </cell>
          <cell r="AW1766" t="str">
            <v>03462225115</v>
          </cell>
          <cell r="AX1766" t="str">
            <v>-</v>
          </cell>
          <cell r="AY1766" t="e">
            <v>#N/A</v>
          </cell>
          <cell r="AZ1766" t="e">
            <v>#N/A</v>
          </cell>
          <cell r="BA1766">
            <v>3305</v>
          </cell>
        </row>
        <row r="1767">
          <cell r="B1767">
            <v>3277083198</v>
          </cell>
          <cell r="C1767" t="str">
            <v>MUHAMMAD YOUSUF</v>
          </cell>
          <cell r="D1767" t="str">
            <v>AHMED</v>
          </cell>
          <cell r="E1767" t="str">
            <v>3-F, 10/1, 3RD FLOOR,</v>
          </cell>
          <cell r="F1767" t="str">
            <v>FLAT# 8, NAZIMABAD # 3,</v>
          </cell>
          <cell r="G1767" t="str">
            <v>KARACHI</v>
          </cell>
          <cell r="H1767"/>
          <cell r="I1767"/>
          <cell r="J1767"/>
          <cell r="K1767">
            <v>523</v>
          </cell>
          <cell r="L1767">
            <v>0</v>
          </cell>
          <cell r="M1767">
            <v>523</v>
          </cell>
          <cell r="N1767">
            <v>523</v>
          </cell>
          <cell r="O1767">
            <v>0</v>
          </cell>
          <cell r="P1767">
            <v>105</v>
          </cell>
          <cell r="Q1767">
            <v>418</v>
          </cell>
          <cell r="R1767" t="str">
            <v>PK02MPBL0108027140120457</v>
          </cell>
          <cell r="S1767" t="str">
            <v>HABIB METROPOLITAN BANK LIMITED</v>
          </cell>
          <cell r="T1767" t="str">
            <v>PORT QASIM KARACHI</v>
          </cell>
          <cell r="U1767" t="str">
            <v>MUHAMMAD YOUSUF</v>
          </cell>
          <cell r="V1767" t="str">
            <v>4210160303897</v>
          </cell>
          <cell r="W1767"/>
          <cell r="X1767"/>
          <cell r="Y1767">
            <v>523</v>
          </cell>
          <cell r="Z1767">
            <v>523</v>
          </cell>
          <cell r="AA1767">
            <v>105</v>
          </cell>
          <cell r="AB1767" t="str">
            <v>Non Filler</v>
          </cell>
          <cell r="AC1767"/>
          <cell r="AD1767"/>
          <cell r="AE1767">
            <v>0</v>
          </cell>
          <cell r="AF1767">
            <v>0</v>
          </cell>
          <cell r="AG1767">
            <v>0</v>
          </cell>
          <cell r="AH1767"/>
          <cell r="AI1767"/>
          <cell r="AJ1767"/>
          <cell r="AK1767">
            <v>0</v>
          </cell>
          <cell r="AL1767">
            <v>0</v>
          </cell>
          <cell r="AM1767">
            <v>0</v>
          </cell>
          <cell r="AN1767"/>
          <cell r="AO1767"/>
          <cell r="AP1767"/>
          <cell r="AQ1767">
            <v>0</v>
          </cell>
          <cell r="AR1767">
            <v>0</v>
          </cell>
          <cell r="AS1767">
            <v>0</v>
          </cell>
          <cell r="AT1767"/>
          <cell r="AU1767" t="str">
            <v>rameezflight@yahoo.com</v>
          </cell>
          <cell r="AV1767"/>
          <cell r="AW1767" t="str">
            <v>03002371756</v>
          </cell>
          <cell r="AX1767" t="str">
            <v>-</v>
          </cell>
          <cell r="AY1767" t="e">
            <v>#N/A</v>
          </cell>
          <cell r="AZ1767" t="e">
            <v>#N/A</v>
          </cell>
          <cell r="BA1767">
            <v>418</v>
          </cell>
        </row>
        <row r="1768">
          <cell r="B1768">
            <v>3277083311</v>
          </cell>
          <cell r="C1768" t="str">
            <v>MUHAMMAD AZAM</v>
          </cell>
          <cell r="D1768" t="str">
            <v>AHMED ABDULLAH</v>
          </cell>
          <cell r="E1768" t="str">
            <v>FLAT#29-30, 1ST FLOOR, BLOCK-F,</v>
          </cell>
          <cell r="F1768" t="str">
            <v>SHEESH MAHAL, NEAR HAKANI CHOWK, OPP I.I</v>
          </cell>
          <cell r="G1768" t="str">
            <v>CHUNDRIGAR ROAD KARACHI</v>
          </cell>
          <cell r="H1768"/>
          <cell r="I1768"/>
          <cell r="J1768"/>
          <cell r="K1768">
            <v>1</v>
          </cell>
          <cell r="L1768">
            <v>0</v>
          </cell>
          <cell r="M1768">
            <v>1</v>
          </cell>
          <cell r="N1768">
            <v>1</v>
          </cell>
          <cell r="O1768">
            <v>0</v>
          </cell>
          <cell r="P1768">
            <v>0</v>
          </cell>
          <cell r="Q1768">
            <v>1</v>
          </cell>
          <cell r="R1768" t="str">
            <v>1-2-43-20309-714-115203</v>
          </cell>
          <cell r="S1768" t="str">
            <v>SUMMIT BANK LTD</v>
          </cell>
          <cell r="T1768" t="str">
            <v>NORTH NAPIER ROAD BRANCH KARACHI</v>
          </cell>
          <cell r="U1768" t="str">
            <v>MUHAMMAD AZAM</v>
          </cell>
          <cell r="V1768" t="str">
            <v>4230192654729</v>
          </cell>
          <cell r="W1768"/>
          <cell r="X1768"/>
          <cell r="Y1768">
            <v>1</v>
          </cell>
          <cell r="Z1768">
            <v>1</v>
          </cell>
          <cell r="AA1768">
            <v>0</v>
          </cell>
          <cell r="AB1768" t="str">
            <v>Non Filler</v>
          </cell>
          <cell r="AC1768"/>
          <cell r="AD1768"/>
          <cell r="AE1768">
            <v>0</v>
          </cell>
          <cell r="AF1768">
            <v>0</v>
          </cell>
          <cell r="AG1768">
            <v>0</v>
          </cell>
          <cell r="AH1768"/>
          <cell r="AI1768"/>
          <cell r="AJ1768"/>
          <cell r="AK1768">
            <v>0</v>
          </cell>
          <cell r="AL1768">
            <v>0</v>
          </cell>
          <cell r="AM1768">
            <v>0</v>
          </cell>
          <cell r="AN1768"/>
          <cell r="AO1768"/>
          <cell r="AP1768"/>
          <cell r="AQ1768">
            <v>0</v>
          </cell>
          <cell r="AR1768">
            <v>0</v>
          </cell>
          <cell r="AS1768">
            <v>0</v>
          </cell>
          <cell r="AT1768"/>
          <cell r="AU1768" t="str">
            <v>azam_khanani@hotmail.com</v>
          </cell>
          <cell r="AV1768"/>
          <cell r="AW1768" t="str">
            <v>03242089610</v>
          </cell>
          <cell r="AX1768" t="str">
            <v>Proper account # required</v>
          </cell>
          <cell r="AY1768" t="e">
            <v>#N/A</v>
          </cell>
          <cell r="AZ1768" t="e">
            <v>#N/A</v>
          </cell>
          <cell r="BA1768">
            <v>0</v>
          </cell>
        </row>
        <row r="1769">
          <cell r="B1769">
            <v>3277083500</v>
          </cell>
          <cell r="C1769" t="str">
            <v>BILQUIS BANO</v>
          </cell>
          <cell r="D1769" t="str">
            <v>JAN MUHAMMED</v>
          </cell>
          <cell r="E1769" t="str">
            <v>FLAT#401, PEARL APPARTMENT, PLOT#FT/231,</v>
          </cell>
          <cell r="F1769" t="str">
            <v>MCNEAL ROAD, FRERE TOWN,</v>
          </cell>
          <cell r="G1769" t="str">
            <v>CLIFTON, KARACHI</v>
          </cell>
          <cell r="H1769"/>
          <cell r="I1769"/>
          <cell r="J1769"/>
          <cell r="K1769">
            <v>24</v>
          </cell>
          <cell r="L1769">
            <v>0</v>
          </cell>
          <cell r="M1769">
            <v>24</v>
          </cell>
          <cell r="N1769">
            <v>24</v>
          </cell>
          <cell r="O1769">
            <v>0</v>
          </cell>
          <cell r="P1769">
            <v>5</v>
          </cell>
          <cell r="Q1769">
            <v>19</v>
          </cell>
          <cell r="R1769" t="str">
            <v>PK25MUCB0090502010001866</v>
          </cell>
          <cell r="S1769" t="str">
            <v>MCB BANK LIMITED</v>
          </cell>
          <cell r="T1769" t="str">
            <v>KHARADAR BRANCH, G- ALLANA ROAD,KHARADAR KARACHI</v>
          </cell>
          <cell r="U1769" t="str">
            <v>BILQUIS BANO</v>
          </cell>
          <cell r="V1769" t="str">
            <v>4220131210468</v>
          </cell>
          <cell r="W1769"/>
          <cell r="X1769"/>
          <cell r="Y1769">
            <v>24</v>
          </cell>
          <cell r="Z1769">
            <v>24</v>
          </cell>
          <cell r="AA1769">
            <v>5</v>
          </cell>
          <cell r="AB1769" t="str">
            <v>Non Filler</v>
          </cell>
          <cell r="AC1769"/>
          <cell r="AD1769"/>
          <cell r="AE1769">
            <v>0</v>
          </cell>
          <cell r="AF1769">
            <v>0</v>
          </cell>
          <cell r="AG1769">
            <v>0</v>
          </cell>
          <cell r="AH1769"/>
          <cell r="AI1769"/>
          <cell r="AJ1769"/>
          <cell r="AK1769">
            <v>0</v>
          </cell>
          <cell r="AL1769">
            <v>0</v>
          </cell>
          <cell r="AM1769">
            <v>0</v>
          </cell>
          <cell r="AN1769"/>
          <cell r="AO1769"/>
          <cell r="AP1769"/>
          <cell r="AQ1769">
            <v>0</v>
          </cell>
          <cell r="AR1769">
            <v>0</v>
          </cell>
          <cell r="AS1769">
            <v>0</v>
          </cell>
          <cell r="AT1769"/>
          <cell r="AU1769" t="str">
            <v>kasbatihanif@hotmail.com</v>
          </cell>
          <cell r="AV1769"/>
          <cell r="AW1769" t="str">
            <v>03218245187</v>
          </cell>
          <cell r="AX1769" t="str">
            <v>-</v>
          </cell>
          <cell r="AY1769" t="e">
            <v>#N/A</v>
          </cell>
          <cell r="AZ1769" t="e">
            <v>#N/A</v>
          </cell>
          <cell r="BA1769">
            <v>19</v>
          </cell>
        </row>
        <row r="1770">
          <cell r="B1770">
            <v>3277084010</v>
          </cell>
          <cell r="C1770" t="str">
            <v>MOHAMMAD QASSIM DADA</v>
          </cell>
          <cell r="D1770" t="str">
            <v>MOHAMMAD YOUSUF DADA</v>
          </cell>
          <cell r="E1770" t="str">
            <v>FLAT # 3,FIRST FLOOR,RAHIMA SQUARE,327/2</v>
          </cell>
          <cell r="F1770" t="str">
            <v>BRITTO ROAD,GARDEN EAST</v>
          </cell>
          <cell r="G1770" t="str">
            <v>KARACHI</v>
          </cell>
          <cell r="H1770"/>
          <cell r="I1770"/>
          <cell r="J1770"/>
          <cell r="K1770">
            <v>1</v>
          </cell>
          <cell r="L1770">
            <v>0</v>
          </cell>
          <cell r="M1770">
            <v>1</v>
          </cell>
          <cell r="N1770">
            <v>1</v>
          </cell>
          <cell r="O1770">
            <v>0</v>
          </cell>
          <cell r="P1770">
            <v>0</v>
          </cell>
          <cell r="Q1770">
            <v>1</v>
          </cell>
          <cell r="R1770" t="str">
            <v>PK67MUCB0419066501000098</v>
          </cell>
          <cell r="S1770" t="str">
            <v>MCB BANK LIMITED</v>
          </cell>
          <cell r="T1770" t="str">
            <v>SOLDIER BAZAR # 3 KARACHI</v>
          </cell>
          <cell r="U1770" t="str">
            <v>MOHAMMAD QASSIM DADA</v>
          </cell>
          <cell r="V1770" t="str">
            <v>4220175464197</v>
          </cell>
          <cell r="W1770"/>
          <cell r="X1770"/>
          <cell r="Y1770">
            <v>1</v>
          </cell>
          <cell r="Z1770">
            <v>1</v>
          </cell>
          <cell r="AA1770">
            <v>0</v>
          </cell>
          <cell r="AB1770" t="str">
            <v>Filler</v>
          </cell>
          <cell r="AC1770" t="str">
            <v>NAFEESA DADA</v>
          </cell>
          <cell r="AD1770" t="str">
            <v>4220104729600</v>
          </cell>
          <cell r="AE1770">
            <v>0</v>
          </cell>
          <cell r="AF1770">
            <v>0</v>
          </cell>
          <cell r="AG1770">
            <v>0</v>
          </cell>
          <cell r="AH1770" t="str">
            <v>Non Filler</v>
          </cell>
          <cell r="AI1770"/>
          <cell r="AJ1770"/>
          <cell r="AK1770">
            <v>0</v>
          </cell>
          <cell r="AL1770">
            <v>0</v>
          </cell>
          <cell r="AM1770">
            <v>0</v>
          </cell>
          <cell r="AN1770"/>
          <cell r="AO1770"/>
          <cell r="AP1770"/>
          <cell r="AQ1770">
            <v>0</v>
          </cell>
          <cell r="AR1770">
            <v>0</v>
          </cell>
          <cell r="AS1770">
            <v>0</v>
          </cell>
          <cell r="AT1770"/>
          <cell r="AU1770" t="str">
            <v>nafeesadada@yahoo.com</v>
          </cell>
          <cell r="AV1770"/>
          <cell r="AW1770" t="str">
            <v>03343120790</v>
          </cell>
          <cell r="AX1770" t="str">
            <v>-</v>
          </cell>
          <cell r="AY1770" t="e">
            <v>#N/A</v>
          </cell>
          <cell r="AZ1770" t="e">
            <v>#N/A</v>
          </cell>
          <cell r="BA1770">
            <v>1</v>
          </cell>
        </row>
        <row r="1771">
          <cell r="B1771">
            <v>3277084122</v>
          </cell>
          <cell r="C1771" t="str">
            <v>MUHAMMAD YOUSUF NAVTAKIA</v>
          </cell>
          <cell r="D1771" t="str">
            <v>ABDUL RAZZAQ NAVTAKIA</v>
          </cell>
          <cell r="E1771" t="str">
            <v>HOUSE # D-8,DAWOOD COLONY,</v>
          </cell>
          <cell r="F1771" t="str">
            <v>NEAR T.V STATION</v>
          </cell>
          <cell r="G1771" t="str">
            <v>KARACHI</v>
          </cell>
          <cell r="H1771"/>
          <cell r="I1771"/>
          <cell r="J1771"/>
          <cell r="K1771">
            <v>884</v>
          </cell>
          <cell r="L1771">
            <v>884</v>
          </cell>
          <cell r="M1771">
            <v>0</v>
          </cell>
          <cell r="N1771">
            <v>884</v>
          </cell>
          <cell r="O1771">
            <v>221</v>
          </cell>
          <cell r="P1771">
            <v>133</v>
          </cell>
          <cell r="Q1771">
            <v>530</v>
          </cell>
          <cell r="R1771" t="str">
            <v>20311-714-111156</v>
          </cell>
          <cell r="S1771" t="str">
            <v>HABIB METROPOLITAN BANK LTD.</v>
          </cell>
          <cell r="T1771" t="str">
            <v>ALAMGIR ROAD BRANCH KARACHI</v>
          </cell>
          <cell r="U1771" t="str">
            <v>MUHAMMAD YOUSUF NAVTAKIA</v>
          </cell>
          <cell r="V1771" t="str">
            <v>4220147698535</v>
          </cell>
          <cell r="W1771"/>
          <cell r="X1771"/>
          <cell r="Y1771">
            <v>884</v>
          </cell>
          <cell r="Z1771">
            <v>884</v>
          </cell>
          <cell r="AA1771">
            <v>133</v>
          </cell>
          <cell r="AB1771" t="str">
            <v>Filler</v>
          </cell>
          <cell r="AC1771"/>
          <cell r="AD1771"/>
          <cell r="AE1771">
            <v>0</v>
          </cell>
          <cell r="AF1771">
            <v>0</v>
          </cell>
          <cell r="AG1771">
            <v>0</v>
          </cell>
          <cell r="AH1771"/>
          <cell r="AI1771"/>
          <cell r="AJ1771"/>
          <cell r="AK1771">
            <v>0</v>
          </cell>
          <cell r="AL1771">
            <v>0</v>
          </cell>
          <cell r="AM1771">
            <v>0</v>
          </cell>
          <cell r="AN1771"/>
          <cell r="AO1771"/>
          <cell r="AP1771"/>
          <cell r="AQ1771">
            <v>0</v>
          </cell>
          <cell r="AR1771">
            <v>0</v>
          </cell>
          <cell r="AS1771">
            <v>0</v>
          </cell>
          <cell r="AT1771"/>
          <cell r="AU1771"/>
          <cell r="AV1771"/>
          <cell r="AW1771" t="str">
            <v>03212149777</v>
          </cell>
          <cell r="AX1771" t="str">
            <v>Proper account # required</v>
          </cell>
          <cell r="AY1771" t="e">
            <v>#N/A</v>
          </cell>
          <cell r="AZ1771" t="e">
            <v>#N/A</v>
          </cell>
          <cell r="BA1771">
            <v>0</v>
          </cell>
        </row>
        <row r="1772">
          <cell r="B1772">
            <v>3277084165</v>
          </cell>
          <cell r="C1772" t="str">
            <v>AAMIR REHMAN</v>
          </cell>
          <cell r="D1772" t="str">
            <v>HAZRAT GUL</v>
          </cell>
          <cell r="E1772" t="str">
            <v>H.NO-F-128-A,NISHTER ROAD</v>
          </cell>
          <cell r="F1772"/>
          <cell r="G1772" t="str">
            <v>KARACHI</v>
          </cell>
          <cell r="H1772"/>
          <cell r="I1772"/>
          <cell r="J1772"/>
          <cell r="K1772">
            <v>6480</v>
          </cell>
          <cell r="L1772">
            <v>0</v>
          </cell>
          <cell r="M1772">
            <v>6480</v>
          </cell>
          <cell r="N1772">
            <v>6480</v>
          </cell>
          <cell r="O1772">
            <v>0</v>
          </cell>
          <cell r="P1772">
            <v>1296</v>
          </cell>
          <cell r="Q1772">
            <v>5184</v>
          </cell>
          <cell r="R1772" t="str">
            <v>PK60HABB0005707900104103</v>
          </cell>
          <cell r="S1772" t="str">
            <v>HABIB BANK LIMITED</v>
          </cell>
          <cell r="T1772" t="str">
            <v>LASBELLA MARKET BR, LASBELLA CHOWK, KARACHI</v>
          </cell>
          <cell r="U1772" t="str">
            <v>AAMIR REHMAN</v>
          </cell>
          <cell r="V1772" t="str">
            <v>4220154600475</v>
          </cell>
          <cell r="W1772"/>
          <cell r="X1772"/>
          <cell r="Y1772">
            <v>6480</v>
          </cell>
          <cell r="Z1772">
            <v>6480</v>
          </cell>
          <cell r="AA1772">
            <v>1296</v>
          </cell>
          <cell r="AB1772" t="str">
            <v>Non Filler</v>
          </cell>
          <cell r="AC1772"/>
          <cell r="AD1772"/>
          <cell r="AE1772">
            <v>0</v>
          </cell>
          <cell r="AF1772">
            <v>0</v>
          </cell>
          <cell r="AG1772">
            <v>0</v>
          </cell>
          <cell r="AH1772"/>
          <cell r="AI1772"/>
          <cell r="AJ1772"/>
          <cell r="AK1772">
            <v>0</v>
          </cell>
          <cell r="AL1772">
            <v>0</v>
          </cell>
          <cell r="AM1772">
            <v>0</v>
          </cell>
          <cell r="AN1772"/>
          <cell r="AO1772"/>
          <cell r="AP1772"/>
          <cell r="AQ1772">
            <v>0</v>
          </cell>
          <cell r="AR1772">
            <v>0</v>
          </cell>
          <cell r="AS1772">
            <v>0</v>
          </cell>
          <cell r="AT1772"/>
          <cell r="AU1772" t="str">
            <v>aamir.rehman78@gmail.com</v>
          </cell>
          <cell r="AV1772"/>
          <cell r="AW1772" t="str">
            <v>03362618353</v>
          </cell>
          <cell r="AX1772" t="str">
            <v>-</v>
          </cell>
          <cell r="AY1772" t="e">
            <v>#N/A</v>
          </cell>
          <cell r="AZ1772" t="e">
            <v>#N/A</v>
          </cell>
          <cell r="BA1772">
            <v>5184</v>
          </cell>
        </row>
        <row r="1773">
          <cell r="B1773">
            <v>3277084179</v>
          </cell>
          <cell r="C1773" t="str">
            <v>SAMI AHMED</v>
          </cell>
          <cell r="D1773" t="str">
            <v>NABI RASOOL</v>
          </cell>
          <cell r="E1773" t="str">
            <v>FLAT NO.B-2, BAB-E-ARIF, SECTOR 15-B,</v>
          </cell>
          <cell r="F1773" t="str">
            <v>NAGAN CHORANGI, NORTH KARACHI,</v>
          </cell>
          <cell r="G1773" t="str">
            <v>KARACHI</v>
          </cell>
          <cell r="H1773"/>
          <cell r="I1773"/>
          <cell r="J1773"/>
          <cell r="K1773">
            <v>9565</v>
          </cell>
          <cell r="L1773">
            <v>0</v>
          </cell>
          <cell r="M1773">
            <v>9565</v>
          </cell>
          <cell r="N1773">
            <v>9565</v>
          </cell>
          <cell r="O1773">
            <v>0</v>
          </cell>
          <cell r="P1773">
            <v>1913</v>
          </cell>
          <cell r="Q1773">
            <v>7652</v>
          </cell>
          <cell r="R1773" t="str">
            <v>PK61NBPA0223003000364375</v>
          </cell>
          <cell r="S1773" t="str">
            <v>NATIONAL BANK OF PAKISTAN</v>
          </cell>
          <cell r="T1773" t="str">
            <v>(0223) HAROON HOUSE, DR. ZIAUDDIN ROAD KARACHI</v>
          </cell>
          <cell r="U1773" t="str">
            <v>SAMI AHMED</v>
          </cell>
          <cell r="V1773" t="str">
            <v>4210163826723</v>
          </cell>
          <cell r="W1773"/>
          <cell r="X1773"/>
          <cell r="Y1773">
            <v>4783</v>
          </cell>
          <cell r="Z1773">
            <v>4783</v>
          </cell>
          <cell r="AA1773">
            <v>957</v>
          </cell>
          <cell r="AB1773" t="str">
            <v>Non Filler</v>
          </cell>
          <cell r="AC1773" t="str">
            <v>RAZIA SAMI</v>
          </cell>
          <cell r="AD1773" t="str">
            <v>4210188804658</v>
          </cell>
          <cell r="AE1773">
            <v>4782</v>
          </cell>
          <cell r="AF1773">
            <v>4782</v>
          </cell>
          <cell r="AG1773">
            <v>956</v>
          </cell>
          <cell r="AH1773" t="str">
            <v>Non Filler</v>
          </cell>
          <cell r="AI1773"/>
          <cell r="AJ1773"/>
          <cell r="AK1773">
            <v>0</v>
          </cell>
          <cell r="AL1773">
            <v>0</v>
          </cell>
          <cell r="AM1773">
            <v>0</v>
          </cell>
          <cell r="AN1773"/>
          <cell r="AO1773"/>
          <cell r="AP1773"/>
          <cell r="AQ1773">
            <v>0</v>
          </cell>
          <cell r="AR1773">
            <v>0</v>
          </cell>
          <cell r="AS1773">
            <v>0</v>
          </cell>
          <cell r="AT1773"/>
          <cell r="AU1773" t="str">
            <v>samiahmed159@yahoo.com</v>
          </cell>
          <cell r="AV1773"/>
          <cell r="AW1773" t="str">
            <v>03332394009</v>
          </cell>
          <cell r="AX1773" t="str">
            <v>-</v>
          </cell>
          <cell r="AY1773" t="e">
            <v>#N/A</v>
          </cell>
          <cell r="AZ1773" t="e">
            <v>#N/A</v>
          </cell>
          <cell r="BA1773">
            <v>7652</v>
          </cell>
        </row>
        <row r="1774">
          <cell r="B1774">
            <v>3277084329</v>
          </cell>
          <cell r="C1774" t="str">
            <v>JAMIL AKHTER</v>
          </cell>
          <cell r="D1774" t="str">
            <v>MOHAMMED ANWER</v>
          </cell>
          <cell r="E1774" t="str">
            <v>III-C, 13/16, 1ST FLOOR, NEAR ABBASI</v>
          </cell>
          <cell r="F1774" t="str">
            <v>SHAHEED HOSPITAL (TRAUMA CENTRE),</v>
          </cell>
          <cell r="G1774" t="str">
            <v>NAZIMABAD, KARACHI</v>
          </cell>
          <cell r="H1774"/>
          <cell r="I1774"/>
          <cell r="J1774"/>
          <cell r="K1774">
            <v>47</v>
          </cell>
          <cell r="L1774">
            <v>0</v>
          </cell>
          <cell r="M1774">
            <v>47</v>
          </cell>
          <cell r="N1774">
            <v>47</v>
          </cell>
          <cell r="O1774">
            <v>0</v>
          </cell>
          <cell r="P1774">
            <v>9</v>
          </cell>
          <cell r="Q1774">
            <v>38</v>
          </cell>
          <cell r="R1774" t="str">
            <v>PK68MUCB0006904010002682</v>
          </cell>
          <cell r="S1774" t="str">
            <v>MCB BANK LIMITED</v>
          </cell>
          <cell r="T1774" t="str">
            <v>GTB BRANCH, 1ST FLOOR, SHAHEEN COMPLEX M.R. KYANI ROAD, KARACHI</v>
          </cell>
          <cell r="U1774" t="str">
            <v>JAMIL AKHTER</v>
          </cell>
          <cell r="V1774" t="str">
            <v>4210191226037</v>
          </cell>
          <cell r="W1774"/>
          <cell r="X1774"/>
          <cell r="Y1774">
            <v>47</v>
          </cell>
          <cell r="Z1774">
            <v>47</v>
          </cell>
          <cell r="AA1774">
            <v>9</v>
          </cell>
          <cell r="AB1774" t="str">
            <v>Non Filler</v>
          </cell>
          <cell r="AC1774"/>
          <cell r="AD1774"/>
          <cell r="AE1774">
            <v>0</v>
          </cell>
          <cell r="AF1774">
            <v>0</v>
          </cell>
          <cell r="AG1774">
            <v>0</v>
          </cell>
          <cell r="AH1774"/>
          <cell r="AI1774"/>
          <cell r="AJ1774"/>
          <cell r="AK1774">
            <v>0</v>
          </cell>
          <cell r="AL1774">
            <v>0</v>
          </cell>
          <cell r="AM1774">
            <v>0</v>
          </cell>
          <cell r="AN1774"/>
          <cell r="AO1774"/>
          <cell r="AP1774"/>
          <cell r="AQ1774">
            <v>0</v>
          </cell>
          <cell r="AR1774">
            <v>0</v>
          </cell>
          <cell r="AS1774">
            <v>0</v>
          </cell>
          <cell r="AT1774"/>
          <cell r="AU1774" t="str">
            <v>ja.pakri@gmail.com</v>
          </cell>
          <cell r="AV1774"/>
          <cell r="AW1774" t="str">
            <v>03313799233</v>
          </cell>
          <cell r="AX1774" t="str">
            <v>-</v>
          </cell>
          <cell r="AY1774" t="e">
            <v>#N/A</v>
          </cell>
          <cell r="AZ1774" t="e">
            <v>#N/A</v>
          </cell>
          <cell r="BA1774">
            <v>38</v>
          </cell>
        </row>
        <row r="1775">
          <cell r="B1775">
            <v>3277085246</v>
          </cell>
          <cell r="C1775" t="str">
            <v>SADIA MUHAMMAD IMRAN</v>
          </cell>
          <cell r="D1775" t="str">
            <v>MUHAMMAD IMRAN AZIZ</v>
          </cell>
          <cell r="E1775" t="str">
            <v>140/41 ABDUL SATTAR SHAKOOR KUDIA STREET</v>
          </cell>
          <cell r="F1775" t="str">
            <v>JODIA BAZAR THANAI LANE</v>
          </cell>
          <cell r="G1775" t="str">
            <v>POSTAL CODE 74000 KARACHI</v>
          </cell>
          <cell r="K1775">
            <v>1050</v>
          </cell>
          <cell r="L1775">
            <v>0</v>
          </cell>
          <cell r="M1775">
            <v>1050</v>
          </cell>
          <cell r="N1775">
            <v>1050</v>
          </cell>
          <cell r="O1775">
            <v>0</v>
          </cell>
          <cell r="P1775">
            <v>158</v>
          </cell>
          <cell r="Q1775">
            <v>892</v>
          </cell>
          <cell r="R1775" t="str">
            <v>PK39SONE0003001021858740</v>
          </cell>
          <cell r="S1775" t="str">
            <v>SONERI BANK LIMITED</v>
          </cell>
          <cell r="T1775" t="str">
            <v>JODIA BAZAR BRANCH - 0030 KARACHI</v>
          </cell>
          <cell r="U1775" t="str">
            <v>SADIA MUHAMMAD IMRAN</v>
          </cell>
          <cell r="V1775" t="str">
            <v>4220120993584</v>
          </cell>
          <cell r="Y1775">
            <v>525</v>
          </cell>
          <cell r="Z1775">
            <v>525</v>
          </cell>
          <cell r="AA1775">
            <v>79</v>
          </cell>
          <cell r="AB1775" t="str">
            <v>Filler</v>
          </cell>
          <cell r="AC1775" t="str">
            <v>MUHAMMAD IMRAN AZIZ</v>
          </cell>
          <cell r="AD1775" t="str">
            <v>4220151158799</v>
          </cell>
          <cell r="AE1775">
            <v>525</v>
          </cell>
          <cell r="AF1775">
            <v>525</v>
          </cell>
          <cell r="AG1775">
            <v>79</v>
          </cell>
          <cell r="AH1775" t="str">
            <v>Filler</v>
          </cell>
          <cell r="AK1775">
            <v>0</v>
          </cell>
          <cell r="AL1775">
            <v>0</v>
          </cell>
          <cell r="AM1775">
            <v>0</v>
          </cell>
          <cell r="AQ1775">
            <v>0</v>
          </cell>
          <cell r="AR1775">
            <v>0</v>
          </cell>
          <cell r="AS1775">
            <v>0</v>
          </cell>
          <cell r="AU1775" t="str">
            <v>ababil@cyber.net.pk</v>
          </cell>
          <cell r="AW1775" t="str">
            <v>03008956133</v>
          </cell>
          <cell r="AX1775" t="str">
            <v>-</v>
          </cell>
          <cell r="AY1775" t="e">
            <v>#N/A</v>
          </cell>
          <cell r="AZ1775" t="e">
            <v>#N/A</v>
          </cell>
          <cell r="BA1775">
            <v>892</v>
          </cell>
        </row>
        <row r="1776">
          <cell r="B1776">
            <v>3277085480</v>
          </cell>
          <cell r="C1776" t="str">
            <v>ABDUL RAHMAN</v>
          </cell>
          <cell r="D1776" t="str">
            <v>MUHAMMED YAQOOB</v>
          </cell>
          <cell r="E1776" t="str">
            <v>A-100 SAADABAD CO-OP HOUSING SOCIEITY</v>
          </cell>
          <cell r="F1776" t="str">
            <v>MOSAMIYAT BLOCK-5 NEAR BATOOL HOSPITAL</v>
          </cell>
          <cell r="G1776" t="str">
            <v>GULISTAN-E-JOHAR KARACHI</v>
          </cell>
          <cell r="H1776"/>
          <cell r="I1776"/>
          <cell r="J1776"/>
          <cell r="K1776">
            <v>2592</v>
          </cell>
          <cell r="L1776">
            <v>0</v>
          </cell>
          <cell r="M1776">
            <v>2592</v>
          </cell>
          <cell r="N1776">
            <v>2592</v>
          </cell>
          <cell r="O1776">
            <v>0</v>
          </cell>
          <cell r="P1776">
            <v>520</v>
          </cell>
          <cell r="Q1776">
            <v>2072</v>
          </cell>
          <cell r="R1776" t="str">
            <v>PK84MEZN0001190100140528</v>
          </cell>
          <cell r="S1776" t="str">
            <v>MEEZAN BANK LIMITED</v>
          </cell>
          <cell r="T1776" t="str">
            <v>GULISTAN-E-JOUHAR BR, ADJACENT TO DARUL SEHAT HOSPITAL, KARACHI</v>
          </cell>
          <cell r="U1776" t="str">
            <v>ABDUL RAHMAN</v>
          </cell>
          <cell r="V1776" t="str">
            <v>4220159057889</v>
          </cell>
          <cell r="W1776"/>
          <cell r="X1776"/>
          <cell r="Y1776">
            <v>648</v>
          </cell>
          <cell r="Z1776">
            <v>648</v>
          </cell>
          <cell r="AA1776">
            <v>130</v>
          </cell>
          <cell r="AB1776" t="str">
            <v>Non Filler</v>
          </cell>
          <cell r="AC1776" t="str">
            <v>AISHA RAHMAN</v>
          </cell>
          <cell r="AD1776" t="str">
            <v>4220113564178</v>
          </cell>
          <cell r="AE1776">
            <v>648</v>
          </cell>
          <cell r="AF1776">
            <v>648</v>
          </cell>
          <cell r="AG1776">
            <v>130</v>
          </cell>
          <cell r="AH1776" t="str">
            <v>Non Filler</v>
          </cell>
          <cell r="AI1776" t="str">
            <v>WAFA ABDUL RAHMAN</v>
          </cell>
          <cell r="AJ1776" t="str">
            <v>4220154219154</v>
          </cell>
          <cell r="AK1776">
            <v>648</v>
          </cell>
          <cell r="AL1776">
            <v>648</v>
          </cell>
          <cell r="AM1776">
            <v>130</v>
          </cell>
          <cell r="AN1776" t="str">
            <v>Non Filler</v>
          </cell>
          <cell r="AO1776" t="str">
            <v>SADIA FARAZ</v>
          </cell>
          <cell r="AP1776" t="str">
            <v>4220109061442</v>
          </cell>
          <cell r="AQ1776">
            <v>648</v>
          </cell>
          <cell r="AR1776">
            <v>648</v>
          </cell>
          <cell r="AS1776">
            <v>130</v>
          </cell>
          <cell r="AT1776" t="str">
            <v>Non Filler</v>
          </cell>
          <cell r="AU1776" t="str">
            <v>arsurma@yahoo.com</v>
          </cell>
          <cell r="AV1776"/>
          <cell r="AW1776" t="str">
            <v>03003571907</v>
          </cell>
          <cell r="AX1776" t="str">
            <v>-</v>
          </cell>
          <cell r="AY1776" t="e">
            <v>#N/A</v>
          </cell>
          <cell r="AZ1776" t="e">
            <v>#N/A</v>
          </cell>
          <cell r="BA1776">
            <v>2072</v>
          </cell>
        </row>
        <row r="1777">
          <cell r="B1777">
            <v>3277086026</v>
          </cell>
          <cell r="C1777" t="str">
            <v>MOHAMMAD RAFIQUE</v>
          </cell>
          <cell r="D1777" t="str">
            <v>ABDUL KHALIQUE</v>
          </cell>
          <cell r="E1777" t="str">
            <v>A-332, BLOCK-A</v>
          </cell>
          <cell r="F1777" t="str">
            <v>NORTH NAZIMABAD</v>
          </cell>
          <cell r="G1777" t="str">
            <v>KARACHI</v>
          </cell>
          <cell r="H1777"/>
          <cell r="I1777"/>
          <cell r="J1777"/>
          <cell r="K1777">
            <v>647</v>
          </cell>
          <cell r="L1777">
            <v>0</v>
          </cell>
          <cell r="M1777">
            <v>647</v>
          </cell>
          <cell r="N1777">
            <v>647</v>
          </cell>
          <cell r="O1777">
            <v>0</v>
          </cell>
          <cell r="P1777">
            <v>114</v>
          </cell>
          <cell r="Q1777">
            <v>533</v>
          </cell>
          <cell r="R1777" t="str">
            <v>PK85MEZN0001730102510096</v>
          </cell>
          <cell r="S1777" t="str">
            <v>MEEZAN BANK LIMITED</v>
          </cell>
          <cell r="T1777" t="str">
            <v>BLOCK A NORTH NAZIMABAD KARACHI</v>
          </cell>
          <cell r="U1777" t="str">
            <v>MOHAMMAD RAFIQUE</v>
          </cell>
          <cell r="V1777" t="str">
            <v>4210139008701</v>
          </cell>
          <cell r="W1777"/>
          <cell r="X1777"/>
          <cell r="Y1777">
            <v>324</v>
          </cell>
          <cell r="Z1777">
            <v>324</v>
          </cell>
          <cell r="AA1777">
            <v>49</v>
          </cell>
          <cell r="AB1777" t="str">
            <v>Filler</v>
          </cell>
          <cell r="AC1777" t="str">
            <v>ASMA RAFIQUE</v>
          </cell>
          <cell r="AD1777" t="str">
            <v>4210116315730</v>
          </cell>
          <cell r="AE1777">
            <v>323</v>
          </cell>
          <cell r="AF1777">
            <v>323</v>
          </cell>
          <cell r="AG1777">
            <v>65</v>
          </cell>
          <cell r="AH1777" t="str">
            <v>Non Filler</v>
          </cell>
          <cell r="AI1777"/>
          <cell r="AJ1777"/>
          <cell r="AK1777">
            <v>0</v>
          </cell>
          <cell r="AL1777">
            <v>0</v>
          </cell>
          <cell r="AM1777">
            <v>0</v>
          </cell>
          <cell r="AN1777"/>
          <cell r="AO1777"/>
          <cell r="AP1777"/>
          <cell r="AQ1777">
            <v>0</v>
          </cell>
          <cell r="AR1777">
            <v>0</v>
          </cell>
          <cell r="AS1777">
            <v>0</v>
          </cell>
          <cell r="AT1777"/>
          <cell r="AU1777" t="str">
            <v>raf1820@hotmail.com</v>
          </cell>
          <cell r="AV1777"/>
          <cell r="AW1777" t="str">
            <v>03012360196</v>
          </cell>
          <cell r="AX1777" t="str">
            <v>-</v>
          </cell>
          <cell r="AY1777" t="e">
            <v>#N/A</v>
          </cell>
          <cell r="AZ1777" t="e">
            <v>#N/A</v>
          </cell>
          <cell r="BA1777">
            <v>533</v>
          </cell>
        </row>
        <row r="1778">
          <cell r="B1778">
            <v>3277086713</v>
          </cell>
          <cell r="C1778" t="str">
            <v>JAGUMAL URF JAGDISH RATHI</v>
          </cell>
          <cell r="D1778" t="str">
            <v>SAJANMAL RATHI</v>
          </cell>
          <cell r="E1778" t="str">
            <v>A-17/162, NAEEMUDDIN CENTRE</v>
          </cell>
          <cell r="F1778" t="str">
            <v>NISHTAR ROAD, GARDEN EAST</v>
          </cell>
          <cell r="G1778" t="str">
            <v>KARACHI</v>
          </cell>
          <cell r="H1778"/>
          <cell r="I1778"/>
          <cell r="J1778"/>
          <cell r="K1778">
            <v>3264</v>
          </cell>
          <cell r="L1778">
            <v>0</v>
          </cell>
          <cell r="M1778">
            <v>3264</v>
          </cell>
          <cell r="N1778">
            <v>3264</v>
          </cell>
          <cell r="O1778">
            <v>0</v>
          </cell>
          <cell r="P1778">
            <v>652</v>
          </cell>
          <cell r="Q1778">
            <v>2612</v>
          </cell>
          <cell r="R1778" t="str">
            <v>00447900397203</v>
          </cell>
          <cell r="S1778" t="str">
            <v>HABIB BANK LIMITED</v>
          </cell>
          <cell r="T1778" t="str">
            <v>ELPHINSTONE STREET BRANCH,ZAIBUNNISA STREET, SADDAR, KARACHI</v>
          </cell>
          <cell r="U1778" t="str">
            <v>JAGUMAL URF JAGDISH RATHI</v>
          </cell>
          <cell r="V1778" t="str">
            <v>4220145195541</v>
          </cell>
          <cell r="W1778"/>
          <cell r="X1778"/>
          <cell r="Y1778">
            <v>1632</v>
          </cell>
          <cell r="Z1778">
            <v>1632</v>
          </cell>
          <cell r="AA1778">
            <v>326</v>
          </cell>
          <cell r="AB1778" t="str">
            <v>Non Filler</v>
          </cell>
          <cell r="AC1778" t="str">
            <v>SAVITRI RATHI</v>
          </cell>
          <cell r="AD1778" t="str">
            <v>4220165970844</v>
          </cell>
          <cell r="AE1778">
            <v>1632</v>
          </cell>
          <cell r="AF1778">
            <v>1632</v>
          </cell>
          <cell r="AG1778">
            <v>326</v>
          </cell>
          <cell r="AH1778" t="str">
            <v>Non Filler</v>
          </cell>
          <cell r="AI1778"/>
          <cell r="AJ1778"/>
          <cell r="AK1778">
            <v>0</v>
          </cell>
          <cell r="AL1778">
            <v>0</v>
          </cell>
          <cell r="AM1778">
            <v>0</v>
          </cell>
          <cell r="AN1778"/>
          <cell r="AO1778"/>
          <cell r="AP1778"/>
          <cell r="AQ1778">
            <v>0</v>
          </cell>
          <cell r="AR1778">
            <v>0</v>
          </cell>
          <cell r="AS1778">
            <v>0</v>
          </cell>
          <cell r="AT1778"/>
          <cell r="AU1778" t="str">
            <v>jagdishrathi1945@gmail.com</v>
          </cell>
          <cell r="AV1778"/>
          <cell r="AW1778" t="str">
            <v>03322801979</v>
          </cell>
          <cell r="AX1778" t="str">
            <v>-</v>
          </cell>
          <cell r="AY1778" t="e">
            <v>#N/A</v>
          </cell>
          <cell r="AZ1778" t="e">
            <v>#N/A</v>
          </cell>
          <cell r="BA1778">
            <v>2612</v>
          </cell>
        </row>
        <row r="1779">
          <cell r="B1779">
            <v>3277087092</v>
          </cell>
          <cell r="C1779" t="str">
            <v>SHOUKAT HUSSAIN RANGWALA</v>
          </cell>
          <cell r="D1779" t="str">
            <v>HUSSAIN ALI RANGWALA</v>
          </cell>
          <cell r="E1779" t="str">
            <v>A-226, BLOCK-C</v>
          </cell>
          <cell r="F1779" t="str">
            <v>NORTH NAZIMABAD</v>
          </cell>
          <cell r="G1779" t="str">
            <v>KARACHI</v>
          </cell>
          <cell r="K1779">
            <v>647</v>
          </cell>
          <cell r="L1779">
            <v>0</v>
          </cell>
          <cell r="M1779">
            <v>647</v>
          </cell>
          <cell r="N1779">
            <v>647</v>
          </cell>
          <cell r="O1779">
            <v>0</v>
          </cell>
          <cell r="P1779">
            <v>130</v>
          </cell>
          <cell r="Q1779">
            <v>517</v>
          </cell>
          <cell r="R1779" t="str">
            <v>PK80BAHL1017007200002301</v>
          </cell>
          <cell r="S1779" t="str">
            <v>BANK AL HABIB LIMITED</v>
          </cell>
          <cell r="T1779" t="str">
            <v>BARKET HAIDRY BR,D-14 BL-D NORTH NAZIMABAD KARACHI</v>
          </cell>
          <cell r="U1779" t="str">
            <v>SHOUKAT HUSSAIN RANGWALA</v>
          </cell>
          <cell r="V1779" t="str">
            <v>4210169742851</v>
          </cell>
          <cell r="Y1779">
            <v>324</v>
          </cell>
          <cell r="Z1779">
            <v>324</v>
          </cell>
          <cell r="AA1779">
            <v>65</v>
          </cell>
          <cell r="AB1779" t="str">
            <v>Non Filler</v>
          </cell>
          <cell r="AC1779" t="str">
            <v>RASHIDA SHOUKAT</v>
          </cell>
          <cell r="AD1779" t="str">
            <v>4210113327040</v>
          </cell>
          <cell r="AE1779">
            <v>323</v>
          </cell>
          <cell r="AF1779">
            <v>323</v>
          </cell>
          <cell r="AG1779">
            <v>65</v>
          </cell>
          <cell r="AH1779" t="str">
            <v>Non Filler</v>
          </cell>
          <cell r="AK1779">
            <v>0</v>
          </cell>
          <cell r="AL1779">
            <v>0</v>
          </cell>
          <cell r="AM1779">
            <v>0</v>
          </cell>
          <cell r="AQ1779">
            <v>0</v>
          </cell>
          <cell r="AR1779">
            <v>0</v>
          </cell>
          <cell r="AS1779">
            <v>0</v>
          </cell>
          <cell r="AU1779" t="str">
            <v>shoukatrangwala@hotmail.com</v>
          </cell>
          <cell r="AW1779" t="str">
            <v>03452078752</v>
          </cell>
          <cell r="AX1779" t="str">
            <v>-</v>
          </cell>
          <cell r="AY1779" t="e">
            <v>#N/A</v>
          </cell>
          <cell r="AZ1779" t="e">
            <v>#N/A</v>
          </cell>
          <cell r="BA1779">
            <v>517</v>
          </cell>
        </row>
        <row r="1780">
          <cell r="B1780">
            <v>3277087133</v>
          </cell>
          <cell r="C1780" t="str">
            <v>HABIB HUSSAIN RANGWALA</v>
          </cell>
          <cell r="D1780" t="str">
            <v>HUSSAIN ALI RANGWALA</v>
          </cell>
          <cell r="E1780" t="str">
            <v>C-87, BLOCK-C,</v>
          </cell>
          <cell r="F1780" t="str">
            <v>NORTH NAZIMABAD,</v>
          </cell>
          <cell r="G1780" t="str">
            <v>KARACHI</v>
          </cell>
          <cell r="H1780"/>
          <cell r="I1780"/>
          <cell r="J1780"/>
          <cell r="K1780">
            <v>662</v>
          </cell>
          <cell r="L1780">
            <v>0</v>
          </cell>
          <cell r="M1780">
            <v>662</v>
          </cell>
          <cell r="N1780">
            <v>662</v>
          </cell>
          <cell r="O1780">
            <v>0</v>
          </cell>
          <cell r="P1780">
            <v>110</v>
          </cell>
          <cell r="Q1780">
            <v>552</v>
          </cell>
          <cell r="R1780" t="str">
            <v>PK15BAHL1046098100238501</v>
          </cell>
          <cell r="S1780" t="str">
            <v>BANK AL HABIB LIMITED</v>
          </cell>
          <cell r="T1780" t="str">
            <v>TOTARAM BUILDING CHAND BIBI ROAD BHORAPIR KARACHI</v>
          </cell>
          <cell r="U1780" t="str">
            <v>HABIB HUSSAIN RANGWALA</v>
          </cell>
          <cell r="V1780" t="str">
            <v>4210115942439</v>
          </cell>
          <cell r="W1780" t="str">
            <v>06684645</v>
          </cell>
          <cell r="X1780"/>
          <cell r="Y1780">
            <v>222</v>
          </cell>
          <cell r="Z1780">
            <v>222</v>
          </cell>
          <cell r="AA1780">
            <v>33</v>
          </cell>
          <cell r="AB1780" t="str">
            <v>Filler</v>
          </cell>
          <cell r="AC1780" t="str">
            <v>MUNIRA HABIB RANGWALA</v>
          </cell>
          <cell r="AD1780" t="str">
            <v>4210114843574</v>
          </cell>
          <cell r="AE1780">
            <v>220</v>
          </cell>
          <cell r="AF1780">
            <v>220</v>
          </cell>
          <cell r="AG1780">
            <v>33</v>
          </cell>
          <cell r="AH1780" t="str">
            <v>Filler</v>
          </cell>
          <cell r="AI1780" t="str">
            <v>FATIMA HABIB RANGWALA</v>
          </cell>
          <cell r="AJ1780" t="str">
            <v>4210137771152</v>
          </cell>
          <cell r="AK1780">
            <v>220</v>
          </cell>
          <cell r="AL1780">
            <v>220</v>
          </cell>
          <cell r="AM1780">
            <v>44</v>
          </cell>
          <cell r="AN1780" t="str">
            <v>Non Filler</v>
          </cell>
          <cell r="AO1780"/>
          <cell r="AP1780"/>
          <cell r="AQ1780">
            <v>0</v>
          </cell>
          <cell r="AR1780">
            <v>0</v>
          </cell>
          <cell r="AS1780">
            <v>0</v>
          </cell>
          <cell r="AT1780"/>
          <cell r="AU1780" t="str">
            <v>habib_rangwala@hotmail.com</v>
          </cell>
          <cell r="AV1780"/>
          <cell r="AW1780" t="str">
            <v>03332101505</v>
          </cell>
          <cell r="AX1780" t="str">
            <v>-</v>
          </cell>
          <cell r="AY1780" t="e">
            <v>#N/A</v>
          </cell>
          <cell r="AZ1780" t="e">
            <v>#N/A</v>
          </cell>
          <cell r="BA1780">
            <v>552</v>
          </cell>
        </row>
        <row r="1781">
          <cell r="B1781">
            <v>3277087157</v>
          </cell>
          <cell r="C1781" t="str">
            <v>KHOZAIM HUSAIN RANGWALA</v>
          </cell>
          <cell r="D1781" t="str">
            <v>HUSAIN ALI</v>
          </cell>
          <cell r="E1781" t="str">
            <v>B-127, BLOCK-C,</v>
          </cell>
          <cell r="F1781" t="str">
            <v>NORTH NAZIMABAD,</v>
          </cell>
          <cell r="G1781" t="str">
            <v>KARACHI</v>
          </cell>
          <cell r="H1781"/>
          <cell r="I1781"/>
          <cell r="J1781"/>
          <cell r="K1781">
            <v>656</v>
          </cell>
          <cell r="L1781">
            <v>0</v>
          </cell>
          <cell r="M1781">
            <v>656</v>
          </cell>
          <cell r="N1781">
            <v>656</v>
          </cell>
          <cell r="O1781">
            <v>0</v>
          </cell>
          <cell r="P1781">
            <v>99</v>
          </cell>
          <cell r="Q1781">
            <v>557</v>
          </cell>
          <cell r="R1781" t="str">
            <v>PK47BAHL1046098100238701</v>
          </cell>
          <cell r="S1781" t="str">
            <v>BANK AL HABIB LIMITED</v>
          </cell>
          <cell r="T1781" t="str">
            <v>BOHRAPIR BRANCH, PREMISES # G-5, RANCHORE QTR., KARACHI</v>
          </cell>
          <cell r="U1781" t="str">
            <v>KHOZAIM HUSAIN RANGWALA</v>
          </cell>
          <cell r="V1781" t="str">
            <v>4200003732243</v>
          </cell>
          <cell r="W1781" t="str">
            <v>07280157</v>
          </cell>
          <cell r="X1781"/>
          <cell r="Y1781">
            <v>220</v>
          </cell>
          <cell r="Z1781">
            <v>220</v>
          </cell>
          <cell r="AA1781">
            <v>33</v>
          </cell>
          <cell r="AB1781" t="str">
            <v>Filler</v>
          </cell>
          <cell r="AC1781" t="str">
            <v>NAUSHABA RANGWALA</v>
          </cell>
          <cell r="AD1781" t="str">
            <v>4200004183702</v>
          </cell>
          <cell r="AE1781">
            <v>218</v>
          </cell>
          <cell r="AF1781">
            <v>218</v>
          </cell>
          <cell r="AG1781">
            <v>33</v>
          </cell>
          <cell r="AH1781" t="str">
            <v>Filler</v>
          </cell>
          <cell r="AI1781" t="str">
            <v>QAMBAR ALI RANGWALA</v>
          </cell>
          <cell r="AJ1781" t="str">
            <v>4210117879937</v>
          </cell>
          <cell r="AK1781">
            <v>218</v>
          </cell>
          <cell r="AL1781">
            <v>218</v>
          </cell>
          <cell r="AM1781">
            <v>33</v>
          </cell>
          <cell r="AN1781" t="str">
            <v>Filler</v>
          </cell>
          <cell r="AO1781"/>
          <cell r="AP1781"/>
          <cell r="AQ1781">
            <v>0</v>
          </cell>
          <cell r="AR1781">
            <v>0</v>
          </cell>
          <cell r="AS1781">
            <v>0</v>
          </cell>
          <cell r="AT1781"/>
          <cell r="AU1781" t="str">
            <v>rangwala@yahoo.com</v>
          </cell>
          <cell r="AV1781"/>
          <cell r="AW1781" t="str">
            <v>03008201572</v>
          </cell>
          <cell r="AX1781" t="str">
            <v>-</v>
          </cell>
          <cell r="AY1781" t="e">
            <v>#N/A</v>
          </cell>
          <cell r="AZ1781" t="e">
            <v>#N/A</v>
          </cell>
          <cell r="BA1781">
            <v>557</v>
          </cell>
        </row>
        <row r="1782">
          <cell r="B1782">
            <v>3277087219</v>
          </cell>
          <cell r="C1782" t="str">
            <v>SOHAIL RANGWALA</v>
          </cell>
          <cell r="D1782" t="str">
            <v>HUSEIN ALI</v>
          </cell>
          <cell r="E1782" t="str">
            <v>C-87, BLOCK-C,</v>
          </cell>
          <cell r="F1782" t="str">
            <v>NORTH NAZIMABAD,</v>
          </cell>
          <cell r="G1782" t="str">
            <v>KARACHI</v>
          </cell>
          <cell r="H1782"/>
          <cell r="I1782"/>
          <cell r="J1782"/>
          <cell r="K1782">
            <v>647</v>
          </cell>
          <cell r="L1782">
            <v>0</v>
          </cell>
          <cell r="M1782">
            <v>647</v>
          </cell>
          <cell r="N1782">
            <v>647</v>
          </cell>
          <cell r="O1782">
            <v>0</v>
          </cell>
          <cell r="P1782">
            <v>114</v>
          </cell>
          <cell r="Q1782">
            <v>533</v>
          </cell>
          <cell r="R1782" t="str">
            <v>PK91MEZN0001870100610721</v>
          </cell>
          <cell r="S1782" t="str">
            <v>MEEZAN BANK LIMITED</v>
          </cell>
          <cell r="T1782" t="str">
            <v>BLOCK-E NORTH NAZIMABAD KARACHI</v>
          </cell>
          <cell r="U1782" t="str">
            <v>SOHAIL RANGWALA</v>
          </cell>
          <cell r="V1782" t="str">
            <v>4210107939111</v>
          </cell>
          <cell r="W1782"/>
          <cell r="X1782"/>
          <cell r="Y1782">
            <v>324</v>
          </cell>
          <cell r="Z1782">
            <v>324</v>
          </cell>
          <cell r="AA1782">
            <v>49</v>
          </cell>
          <cell r="AB1782" t="str">
            <v>Filler</v>
          </cell>
          <cell r="AC1782" t="str">
            <v>FATIMA SUGHRA</v>
          </cell>
          <cell r="AD1782" t="str">
            <v>4200003617514</v>
          </cell>
          <cell r="AE1782">
            <v>323</v>
          </cell>
          <cell r="AF1782">
            <v>323</v>
          </cell>
          <cell r="AG1782">
            <v>65</v>
          </cell>
          <cell r="AH1782" t="str">
            <v>Non Filler</v>
          </cell>
          <cell r="AI1782"/>
          <cell r="AJ1782"/>
          <cell r="AK1782">
            <v>0</v>
          </cell>
          <cell r="AL1782">
            <v>0</v>
          </cell>
          <cell r="AM1782">
            <v>0</v>
          </cell>
          <cell r="AN1782"/>
          <cell r="AO1782"/>
          <cell r="AP1782"/>
          <cell r="AQ1782">
            <v>0</v>
          </cell>
          <cell r="AR1782">
            <v>0</v>
          </cell>
          <cell r="AS1782">
            <v>0</v>
          </cell>
          <cell r="AT1782"/>
          <cell r="AU1782" t="str">
            <v>sohailrw@hotmail.com</v>
          </cell>
          <cell r="AV1782"/>
          <cell r="AW1782" t="str">
            <v>03002911223</v>
          </cell>
          <cell r="AX1782" t="str">
            <v>-</v>
          </cell>
          <cell r="AY1782" t="e">
            <v>#N/A</v>
          </cell>
          <cell r="AZ1782" t="e">
            <v>#N/A</v>
          </cell>
          <cell r="BA1782">
            <v>533</v>
          </cell>
        </row>
        <row r="1783">
          <cell r="B1783">
            <v>3277088343</v>
          </cell>
          <cell r="C1783" t="str">
            <v>MUHAMMAD ARIF NAVIWALA</v>
          </cell>
          <cell r="D1783" t="str">
            <v>RAHEMTULLAH NAVIWALA</v>
          </cell>
          <cell r="E1783" t="str">
            <v>HOUSE # 151, BANTVA NAGAR,</v>
          </cell>
          <cell r="F1783" t="str">
            <v>LIAQUATABAD,</v>
          </cell>
          <cell r="G1783" t="str">
            <v>KARACHI</v>
          </cell>
          <cell r="H1783"/>
          <cell r="I1783"/>
          <cell r="J1783"/>
          <cell r="K1783">
            <v>5028</v>
          </cell>
          <cell r="L1783">
            <v>0</v>
          </cell>
          <cell r="M1783">
            <v>5028</v>
          </cell>
          <cell r="N1783">
            <v>5028</v>
          </cell>
          <cell r="O1783">
            <v>0</v>
          </cell>
          <cell r="P1783">
            <v>756</v>
          </cell>
          <cell r="Q1783">
            <v>4272</v>
          </cell>
          <cell r="R1783" t="str">
            <v>PK44HABB0000040080584601</v>
          </cell>
          <cell r="S1783" t="str">
            <v>HABIB BANK LIMITED</v>
          </cell>
          <cell r="T1783" t="str">
            <v>CLOTH MARKET BRANCH, M. A. JINNAH ROAD, KARACHI</v>
          </cell>
          <cell r="U1783" t="str">
            <v>MUHAMMAD ARIF NAVIWALA</v>
          </cell>
          <cell r="V1783" t="str">
            <v>4230110709817</v>
          </cell>
          <cell r="W1783"/>
          <cell r="X1783"/>
          <cell r="Y1783">
            <v>1257</v>
          </cell>
          <cell r="Z1783">
            <v>1257</v>
          </cell>
          <cell r="AA1783">
            <v>189</v>
          </cell>
          <cell r="AB1783" t="str">
            <v>Filler</v>
          </cell>
          <cell r="AC1783" t="str">
            <v>IRFANA</v>
          </cell>
          <cell r="AD1783" t="str">
            <v>4230109635008</v>
          </cell>
          <cell r="AE1783">
            <v>1257</v>
          </cell>
          <cell r="AF1783">
            <v>1257</v>
          </cell>
          <cell r="AG1783">
            <v>189</v>
          </cell>
          <cell r="AH1783" t="str">
            <v>Filler</v>
          </cell>
          <cell r="AI1783" t="str">
            <v>FAHAD</v>
          </cell>
          <cell r="AJ1783" t="str">
            <v>4230111669277</v>
          </cell>
          <cell r="AK1783">
            <v>1257</v>
          </cell>
          <cell r="AL1783">
            <v>1257</v>
          </cell>
          <cell r="AM1783">
            <v>189</v>
          </cell>
          <cell r="AN1783" t="str">
            <v>Filler</v>
          </cell>
          <cell r="AO1783" t="str">
            <v>AISHA</v>
          </cell>
          <cell r="AP1783" t="str">
            <v>4230183861282</v>
          </cell>
          <cell r="AQ1783">
            <v>1257</v>
          </cell>
          <cell r="AR1783">
            <v>1257</v>
          </cell>
          <cell r="AS1783">
            <v>189</v>
          </cell>
          <cell r="AT1783" t="str">
            <v>Filler</v>
          </cell>
          <cell r="AU1783" t="str">
            <v>arif.navi@hotmail.com</v>
          </cell>
          <cell r="AV1783"/>
          <cell r="AW1783" t="str">
            <v>03212522377</v>
          </cell>
          <cell r="AX1783" t="str">
            <v>-</v>
          </cell>
          <cell r="AY1783" t="e">
            <v>#N/A</v>
          </cell>
          <cell r="AZ1783" t="e">
            <v>#N/A</v>
          </cell>
          <cell r="BA1783">
            <v>4272</v>
          </cell>
        </row>
        <row r="1784">
          <cell r="B1784">
            <v>3277089272</v>
          </cell>
          <cell r="C1784" t="str">
            <v>NASREEN MAZHAR</v>
          </cell>
          <cell r="D1784" t="str">
            <v>MUHAMMAD MAZHAR UL HAQ</v>
          </cell>
          <cell r="E1784" t="str">
            <v>B-14,NOMAN GRAND CITY,</v>
          </cell>
          <cell r="F1784" t="str">
            <v>BLOCK-17,</v>
          </cell>
          <cell r="G1784" t="str">
            <v>GULISTAN-E-JAUHAR KARACHI</v>
          </cell>
          <cell r="H1784"/>
          <cell r="I1784"/>
          <cell r="J1784"/>
          <cell r="K1784">
            <v>409</v>
          </cell>
          <cell r="L1784">
            <v>0</v>
          </cell>
          <cell r="M1784">
            <v>409</v>
          </cell>
          <cell r="N1784">
            <v>409</v>
          </cell>
          <cell r="O1784">
            <v>0</v>
          </cell>
          <cell r="P1784">
            <v>82</v>
          </cell>
          <cell r="Q1784">
            <v>327</v>
          </cell>
          <cell r="R1784" t="str">
            <v>PK21BAHL1254007801792802</v>
          </cell>
          <cell r="S1784" t="str">
            <v>BANK AL HABIB LIMITED</v>
          </cell>
          <cell r="T1784" t="str">
            <v>BILLYS HEIGHTS GULISTAN-E-JOHAR BRANCH KARACHI</v>
          </cell>
          <cell r="U1784" t="str">
            <v>NASREEN MAZHAR</v>
          </cell>
          <cell r="V1784" t="str">
            <v>4250139940176</v>
          </cell>
          <cell r="W1784"/>
          <cell r="X1784"/>
          <cell r="Y1784">
            <v>409</v>
          </cell>
          <cell r="Z1784">
            <v>409</v>
          </cell>
          <cell r="AA1784">
            <v>82</v>
          </cell>
          <cell r="AB1784" t="str">
            <v>Non Filler</v>
          </cell>
          <cell r="AC1784"/>
          <cell r="AD1784"/>
          <cell r="AE1784">
            <v>0</v>
          </cell>
          <cell r="AF1784">
            <v>0</v>
          </cell>
          <cell r="AG1784">
            <v>0</v>
          </cell>
          <cell r="AH1784"/>
          <cell r="AI1784"/>
          <cell r="AJ1784"/>
          <cell r="AK1784">
            <v>0</v>
          </cell>
          <cell r="AL1784">
            <v>0</v>
          </cell>
          <cell r="AM1784">
            <v>0</v>
          </cell>
          <cell r="AN1784"/>
          <cell r="AO1784"/>
          <cell r="AP1784"/>
          <cell r="AQ1784">
            <v>0</v>
          </cell>
          <cell r="AR1784">
            <v>0</v>
          </cell>
          <cell r="AS1784">
            <v>0</v>
          </cell>
          <cell r="AT1784"/>
          <cell r="AU1784" t="str">
            <v>mrsnasreenmazhar@gmail.com</v>
          </cell>
          <cell r="AV1784"/>
          <cell r="AW1784" t="str">
            <v>03074670307</v>
          </cell>
          <cell r="AX1784" t="str">
            <v>-</v>
          </cell>
          <cell r="AY1784" t="e">
            <v>#N/A</v>
          </cell>
          <cell r="AZ1784" t="e">
            <v>#N/A</v>
          </cell>
          <cell r="BA1784">
            <v>327</v>
          </cell>
        </row>
        <row r="1785">
          <cell r="B1785">
            <v>3277089305</v>
          </cell>
          <cell r="C1785" t="str">
            <v>MUHAMMAD HANIF</v>
          </cell>
          <cell r="D1785" t="str">
            <v>ABDUL GHAFFAR PATEL</v>
          </cell>
          <cell r="E1785" t="str">
            <v>G.K 6/46,RUQAIYA ARCADE,</v>
          </cell>
          <cell r="F1785" t="str">
            <v>3RD FLOOR,TABOOT LANE NO.1</v>
          </cell>
          <cell r="G1785" t="str">
            <v>KHARADAR KARACHI</v>
          </cell>
          <cell r="H1785"/>
          <cell r="I1785"/>
          <cell r="J1785"/>
          <cell r="K1785">
            <v>128</v>
          </cell>
          <cell r="L1785">
            <v>0</v>
          </cell>
          <cell r="M1785">
            <v>128</v>
          </cell>
          <cell r="N1785">
            <v>128</v>
          </cell>
          <cell r="O1785">
            <v>0</v>
          </cell>
          <cell r="P1785">
            <v>23</v>
          </cell>
          <cell r="Q1785">
            <v>105</v>
          </cell>
          <cell r="R1785" t="str">
            <v>PK49SUMB0223027140114539</v>
          </cell>
          <cell r="S1785" t="str">
            <v>SUMMIT BANK LIMITED</v>
          </cell>
          <cell r="T1785" t="str">
            <v>CLOTH MARKET BRANCH 41 SALEH MUHAMMED STREET KARACHI</v>
          </cell>
          <cell r="U1785" t="str">
            <v>MUHAMMAD HANIF</v>
          </cell>
          <cell r="V1785" t="str">
            <v>4230150865773</v>
          </cell>
          <cell r="W1785"/>
          <cell r="X1785"/>
          <cell r="Y1785">
            <v>32</v>
          </cell>
          <cell r="Z1785">
            <v>32</v>
          </cell>
          <cell r="AA1785">
            <v>5</v>
          </cell>
          <cell r="AB1785" t="str">
            <v>Filler</v>
          </cell>
          <cell r="AC1785" t="str">
            <v>SHEHNAZ</v>
          </cell>
          <cell r="AD1785" t="str">
            <v>4230191208802</v>
          </cell>
          <cell r="AE1785">
            <v>32</v>
          </cell>
          <cell r="AF1785">
            <v>32</v>
          </cell>
          <cell r="AG1785">
            <v>6</v>
          </cell>
          <cell r="AH1785" t="str">
            <v>Non Filler</v>
          </cell>
          <cell r="AI1785" t="str">
            <v>SALMAN PATEL</v>
          </cell>
          <cell r="AJ1785" t="str">
            <v>4230167990531</v>
          </cell>
          <cell r="AK1785">
            <v>32</v>
          </cell>
          <cell r="AL1785">
            <v>32</v>
          </cell>
          <cell r="AM1785">
            <v>6</v>
          </cell>
          <cell r="AN1785" t="str">
            <v>Non Filler</v>
          </cell>
          <cell r="AO1785" t="str">
            <v>AMINA</v>
          </cell>
          <cell r="AP1785" t="str">
            <v>4230112660380</v>
          </cell>
          <cell r="AQ1785">
            <v>32</v>
          </cell>
          <cell r="AR1785">
            <v>32</v>
          </cell>
          <cell r="AS1785">
            <v>6</v>
          </cell>
          <cell r="AT1785" t="str">
            <v>Non Filler</v>
          </cell>
          <cell r="AU1785" t="str">
            <v>mhanif_patel@hotmail.com</v>
          </cell>
          <cell r="AV1785"/>
          <cell r="AW1785" t="str">
            <v>03009227666</v>
          </cell>
          <cell r="AX1785" t="str">
            <v>-</v>
          </cell>
          <cell r="AY1785" t="e">
            <v>#N/A</v>
          </cell>
          <cell r="AZ1785" t="e">
            <v>#N/A</v>
          </cell>
          <cell r="BA1785">
            <v>105</v>
          </cell>
        </row>
        <row r="1786">
          <cell r="B1786">
            <v>3277089794</v>
          </cell>
          <cell r="C1786" t="str">
            <v>NAJMA FARID</v>
          </cell>
          <cell r="D1786" t="str">
            <v>ASAD ULLAH FARID</v>
          </cell>
          <cell r="E1786" t="str">
            <v>15/A,AL HILAL SOCIETY</v>
          </cell>
          <cell r="F1786" t="str">
            <v>UNIVERSITY ROAD</v>
          </cell>
          <cell r="G1786" t="str">
            <v>KARACHI</v>
          </cell>
          <cell r="H1786"/>
          <cell r="I1786"/>
          <cell r="J1786"/>
          <cell r="K1786">
            <v>3264</v>
          </cell>
          <cell r="L1786">
            <v>3264</v>
          </cell>
          <cell r="M1786">
            <v>0</v>
          </cell>
          <cell r="N1786">
            <v>3264</v>
          </cell>
          <cell r="O1786">
            <v>816</v>
          </cell>
          <cell r="P1786">
            <v>652</v>
          </cell>
          <cell r="Q1786">
            <v>1796</v>
          </cell>
          <cell r="R1786" t="str">
            <v>20311-714-102601</v>
          </cell>
          <cell r="S1786" t="str">
            <v>HABIB METROPOLITAN BANK LIMITED</v>
          </cell>
          <cell r="T1786" t="str">
            <v>CHANDNI CHOWK BRANCH UNIVERSITY ROAD,KARACHI</v>
          </cell>
          <cell r="U1786" t="str">
            <v>NAJMA FARID</v>
          </cell>
          <cell r="V1786" t="str">
            <v>4220116986368</v>
          </cell>
          <cell r="W1786"/>
          <cell r="X1786"/>
          <cell r="Y1786">
            <v>1632</v>
          </cell>
          <cell r="Z1786">
            <v>1632</v>
          </cell>
          <cell r="AA1786">
            <v>326</v>
          </cell>
          <cell r="AB1786" t="str">
            <v>Non Filler</v>
          </cell>
          <cell r="AC1786" t="str">
            <v>RANA FARID</v>
          </cell>
          <cell r="AD1786" t="str">
            <v>4220116987318</v>
          </cell>
          <cell r="AE1786">
            <v>1632</v>
          </cell>
          <cell r="AF1786">
            <v>1632</v>
          </cell>
          <cell r="AG1786">
            <v>326</v>
          </cell>
          <cell r="AH1786" t="str">
            <v>Non Filler</v>
          </cell>
          <cell r="AI1786"/>
          <cell r="AJ1786"/>
          <cell r="AK1786">
            <v>0</v>
          </cell>
          <cell r="AL1786">
            <v>0</v>
          </cell>
          <cell r="AM1786">
            <v>0</v>
          </cell>
          <cell r="AN1786"/>
          <cell r="AO1786"/>
          <cell r="AP1786"/>
          <cell r="AQ1786">
            <v>0</v>
          </cell>
          <cell r="AR1786">
            <v>0</v>
          </cell>
          <cell r="AS1786">
            <v>0</v>
          </cell>
          <cell r="AT1786"/>
          <cell r="AU1786" t="str">
            <v>ranafarid@live.com</v>
          </cell>
          <cell r="AV1786"/>
          <cell r="AW1786" t="str">
            <v>03002105654</v>
          </cell>
          <cell r="AX1786" t="str">
            <v>Proper account # required</v>
          </cell>
          <cell r="AY1786" t="e">
            <v>#N/A</v>
          </cell>
          <cell r="AZ1786" t="e">
            <v>#N/A</v>
          </cell>
          <cell r="BA1786">
            <v>0</v>
          </cell>
        </row>
        <row r="1787">
          <cell r="B1787">
            <v>3277089848</v>
          </cell>
          <cell r="C1787" t="str">
            <v>MUHAMMAD UMAIR BIN ALAM</v>
          </cell>
          <cell r="D1787" t="str">
            <v>MOHAMMAD SAEED ALAM</v>
          </cell>
          <cell r="E1787" t="str">
            <v>A-369,</v>
          </cell>
          <cell r="F1787" t="str">
            <v>BLOCK-A, NORTH NAZIMABAD,</v>
          </cell>
          <cell r="G1787" t="str">
            <v>KARACHI</v>
          </cell>
          <cell r="H1787"/>
          <cell r="I1787"/>
          <cell r="J1787"/>
          <cell r="K1787">
            <v>1043</v>
          </cell>
          <cell r="L1787">
            <v>0</v>
          </cell>
          <cell r="M1787">
            <v>1043</v>
          </cell>
          <cell r="N1787">
            <v>1043</v>
          </cell>
          <cell r="O1787">
            <v>0</v>
          </cell>
          <cell r="P1787">
            <v>156</v>
          </cell>
          <cell r="Q1787">
            <v>887</v>
          </cell>
          <cell r="R1787" t="str">
            <v>PK56MEZN0001730101842967</v>
          </cell>
          <cell r="S1787" t="str">
            <v>MEEZAN BANK LIMITED</v>
          </cell>
          <cell r="T1787" t="str">
            <v>BLOCK-A, NORTH NAZIMABAD, KARACHI</v>
          </cell>
          <cell r="U1787" t="str">
            <v>MUHAMMAD UMAIR BIN ALAM</v>
          </cell>
          <cell r="V1787" t="str">
            <v>4210190957195</v>
          </cell>
          <cell r="W1787" t="str">
            <v>33907285</v>
          </cell>
          <cell r="X1787"/>
          <cell r="Y1787">
            <v>522</v>
          </cell>
          <cell r="Z1787">
            <v>522</v>
          </cell>
          <cell r="AA1787">
            <v>78</v>
          </cell>
          <cell r="AB1787" t="str">
            <v>Filler</v>
          </cell>
          <cell r="AC1787" t="str">
            <v>MARIUM ZAKI</v>
          </cell>
          <cell r="AD1787" t="str">
            <v>4220107858176</v>
          </cell>
          <cell r="AE1787">
            <v>521</v>
          </cell>
          <cell r="AF1787">
            <v>521</v>
          </cell>
          <cell r="AG1787">
            <v>78</v>
          </cell>
          <cell r="AH1787" t="str">
            <v>Filler</v>
          </cell>
          <cell r="AI1787"/>
          <cell r="AJ1787"/>
          <cell r="AK1787">
            <v>0</v>
          </cell>
          <cell r="AL1787">
            <v>0</v>
          </cell>
          <cell r="AM1787">
            <v>0</v>
          </cell>
          <cell r="AN1787"/>
          <cell r="AO1787"/>
          <cell r="AP1787"/>
          <cell r="AQ1787">
            <v>0</v>
          </cell>
          <cell r="AR1787">
            <v>0</v>
          </cell>
          <cell r="AS1787">
            <v>0</v>
          </cell>
          <cell r="AT1787"/>
          <cell r="AU1787" t="str">
            <v>muba83@gmail.com</v>
          </cell>
          <cell r="AV1787"/>
          <cell r="AW1787" t="str">
            <v>03212555160</v>
          </cell>
          <cell r="AX1787" t="str">
            <v>-</v>
          </cell>
          <cell r="AY1787" t="e">
            <v>#N/A</v>
          </cell>
          <cell r="AZ1787" t="e">
            <v>#N/A</v>
          </cell>
          <cell r="BA1787">
            <v>887</v>
          </cell>
        </row>
        <row r="1788">
          <cell r="B1788">
            <v>3277090537</v>
          </cell>
          <cell r="C1788" t="str">
            <v>SUFIA USMAN</v>
          </cell>
          <cell r="D1788" t="str">
            <v>MOHAMMAD USMAN</v>
          </cell>
          <cell r="E1788" t="str">
            <v>UZMA APTS-304,OFF CLIFTON BRIDGE</v>
          </cell>
          <cell r="F1788" t="str">
            <v>(NEAR CITY CANTT POST OFFICE</v>
          </cell>
          <cell r="G1788" t="str">
            <v>CIVIL LINES 8/6, KARACHI</v>
          </cell>
          <cell r="H1788"/>
          <cell r="I1788"/>
          <cell r="J1788"/>
          <cell r="K1788">
            <v>626</v>
          </cell>
          <cell r="L1788">
            <v>0</v>
          </cell>
          <cell r="M1788">
            <v>626</v>
          </cell>
          <cell r="N1788">
            <v>626</v>
          </cell>
          <cell r="O1788">
            <v>0</v>
          </cell>
          <cell r="P1788">
            <v>94</v>
          </cell>
          <cell r="Q1788">
            <v>532</v>
          </cell>
          <cell r="R1788" t="str">
            <v>65-79004951-01</v>
          </cell>
          <cell r="S1788" t="str">
            <v>HABIB BANK LIMITED</v>
          </cell>
          <cell r="T1788" t="str">
            <v>JPMC,RAFIQ SHAHEED ROAD KARACHI</v>
          </cell>
          <cell r="U1788" t="str">
            <v>SUFIA USMAN</v>
          </cell>
          <cell r="V1788" t="str">
            <v>4230182272194</v>
          </cell>
          <cell r="W1788"/>
          <cell r="X1788"/>
          <cell r="Y1788">
            <v>626</v>
          </cell>
          <cell r="Z1788">
            <v>626</v>
          </cell>
          <cell r="AA1788">
            <v>94</v>
          </cell>
          <cell r="AB1788" t="str">
            <v>Filler</v>
          </cell>
          <cell r="AC1788"/>
          <cell r="AD1788"/>
          <cell r="AE1788">
            <v>0</v>
          </cell>
          <cell r="AF1788">
            <v>0</v>
          </cell>
          <cell r="AG1788">
            <v>0</v>
          </cell>
          <cell r="AH1788"/>
          <cell r="AI1788"/>
          <cell r="AJ1788"/>
          <cell r="AK1788">
            <v>0</v>
          </cell>
          <cell r="AL1788">
            <v>0</v>
          </cell>
          <cell r="AM1788">
            <v>0</v>
          </cell>
          <cell r="AN1788"/>
          <cell r="AO1788"/>
          <cell r="AP1788"/>
          <cell r="AQ1788">
            <v>0</v>
          </cell>
          <cell r="AR1788">
            <v>0</v>
          </cell>
          <cell r="AS1788">
            <v>0</v>
          </cell>
          <cell r="AT1788"/>
          <cell r="AU1788" t="str">
            <v>waby_zx@hotmail.com</v>
          </cell>
          <cell r="AV1788"/>
          <cell r="AW1788" t="str">
            <v>03323027094</v>
          </cell>
          <cell r="AX1788" t="str">
            <v>Proper account # required</v>
          </cell>
          <cell r="AY1788" t="e">
            <v>#N/A</v>
          </cell>
          <cell r="AZ1788" t="e">
            <v>#N/A</v>
          </cell>
          <cell r="BA1788">
            <v>0</v>
          </cell>
        </row>
        <row r="1789">
          <cell r="B1789">
            <v>3277090871</v>
          </cell>
          <cell r="C1789" t="str">
            <v>OMAIR HAFIZ</v>
          </cell>
          <cell r="D1789" t="str">
            <v>EHSAN HAFIZ</v>
          </cell>
          <cell r="E1789" t="str">
            <v>39,8TH STREET,KHAYABAN-E-MOMIN</v>
          </cell>
          <cell r="F1789" t="str">
            <v>DEFENCE HOUSING AUTHORITY,</v>
          </cell>
          <cell r="G1789" t="str">
            <v>PHASE-5, KARACHI</v>
          </cell>
          <cell r="H1789"/>
          <cell r="I1789"/>
          <cell r="J1789"/>
          <cell r="K1789">
            <v>3897</v>
          </cell>
          <cell r="L1789">
            <v>0</v>
          </cell>
          <cell r="M1789">
            <v>3897</v>
          </cell>
          <cell r="N1789">
            <v>3897</v>
          </cell>
          <cell r="O1789">
            <v>0</v>
          </cell>
          <cell r="P1789">
            <v>584</v>
          </cell>
          <cell r="Q1789">
            <v>3313</v>
          </cell>
          <cell r="R1789" t="str">
            <v>PK80MPBL0157217140220141</v>
          </cell>
          <cell r="S1789" t="str">
            <v>HABIB METROPOLITAN BANK LIMITED</v>
          </cell>
          <cell r="T1789" t="str">
            <v>CLIFTON BLOCK 7 KARACHI</v>
          </cell>
          <cell r="U1789" t="str">
            <v>OMAIR HAFIZ</v>
          </cell>
          <cell r="V1789" t="str">
            <v>4230129874837</v>
          </cell>
          <cell r="W1789" t="str">
            <v>34156682</v>
          </cell>
          <cell r="X1789"/>
          <cell r="Y1789">
            <v>1949</v>
          </cell>
          <cell r="Z1789">
            <v>1949</v>
          </cell>
          <cell r="AA1789">
            <v>292</v>
          </cell>
          <cell r="AB1789" t="str">
            <v>Filler</v>
          </cell>
          <cell r="AC1789" t="str">
            <v>NAUSHEEN HAFIZ</v>
          </cell>
          <cell r="AD1789" t="str">
            <v>4230184721324</v>
          </cell>
          <cell r="AE1789">
            <v>1948</v>
          </cell>
          <cell r="AF1789">
            <v>1948</v>
          </cell>
          <cell r="AG1789">
            <v>292</v>
          </cell>
          <cell r="AH1789" t="str">
            <v>Filler</v>
          </cell>
          <cell r="AI1789"/>
          <cell r="AJ1789"/>
          <cell r="AK1789">
            <v>0</v>
          </cell>
          <cell r="AL1789">
            <v>0</v>
          </cell>
          <cell r="AM1789">
            <v>0</v>
          </cell>
          <cell r="AN1789"/>
          <cell r="AO1789"/>
          <cell r="AP1789"/>
          <cell r="AQ1789">
            <v>0</v>
          </cell>
          <cell r="AR1789">
            <v>0</v>
          </cell>
          <cell r="AS1789">
            <v>0</v>
          </cell>
          <cell r="AT1789"/>
          <cell r="AU1789" t="str">
            <v>omair.hafiz@gmail.com</v>
          </cell>
          <cell r="AV1789"/>
          <cell r="AW1789" t="str">
            <v>03363489666</v>
          </cell>
          <cell r="AX1789" t="str">
            <v>-</v>
          </cell>
          <cell r="AY1789" t="e">
            <v>#N/A</v>
          </cell>
          <cell r="AZ1789" t="e">
            <v>#N/A</v>
          </cell>
          <cell r="BA1789">
            <v>3313</v>
          </cell>
        </row>
        <row r="1790">
          <cell r="B1790">
            <v>3277091538</v>
          </cell>
          <cell r="C1790" t="str">
            <v>GHULAM MURTAZA MEMON</v>
          </cell>
          <cell r="D1790" t="str">
            <v>GHULAM RASOOL MEMON</v>
          </cell>
          <cell r="E1790" t="str">
            <v>PLOT NO.95-C, FLAT NO.102</v>
          </cell>
          <cell r="F1790" t="str">
            <v>IST FLOOR 9TH COMMERCIAL STREET</v>
          </cell>
          <cell r="G1790" t="str">
            <v>PHASE IV, DHA KARACHI</v>
          </cell>
          <cell r="H1790"/>
          <cell r="I1790"/>
          <cell r="J1790"/>
          <cell r="K1790">
            <v>1000</v>
          </cell>
          <cell r="L1790">
            <v>0</v>
          </cell>
          <cell r="M1790">
            <v>1000</v>
          </cell>
          <cell r="N1790">
            <v>1000</v>
          </cell>
          <cell r="O1790">
            <v>0</v>
          </cell>
          <cell r="P1790">
            <v>150</v>
          </cell>
          <cell r="Q1790">
            <v>850</v>
          </cell>
          <cell r="R1790" t="str">
            <v>PK25BAHL1012007800615901</v>
          </cell>
          <cell r="S1790" t="str">
            <v>BANK AL HABIB LIMITED</v>
          </cell>
          <cell r="T1790" t="str">
            <v>KARACHI STOCK EXCHANGE, ROOM NO.4,6 GRD FLOOR, KSE BDG, KARACHI</v>
          </cell>
          <cell r="U1790" t="str">
            <v>GHULAM MURTAZA MEMON</v>
          </cell>
          <cell r="V1790" t="str">
            <v>4220194136439</v>
          </cell>
          <cell r="W1790"/>
          <cell r="X1790"/>
          <cell r="Y1790">
            <v>1000</v>
          </cell>
          <cell r="Z1790">
            <v>1000</v>
          </cell>
          <cell r="AA1790">
            <v>150</v>
          </cell>
          <cell r="AB1790" t="str">
            <v>Filler</v>
          </cell>
          <cell r="AC1790"/>
          <cell r="AD1790"/>
          <cell r="AE1790">
            <v>0</v>
          </cell>
          <cell r="AF1790">
            <v>0</v>
          </cell>
          <cell r="AG1790">
            <v>0</v>
          </cell>
          <cell r="AH1790"/>
          <cell r="AI1790"/>
          <cell r="AJ1790"/>
          <cell r="AK1790">
            <v>0</v>
          </cell>
          <cell r="AL1790">
            <v>0</v>
          </cell>
          <cell r="AM1790">
            <v>0</v>
          </cell>
          <cell r="AN1790"/>
          <cell r="AO1790"/>
          <cell r="AP1790"/>
          <cell r="AQ1790">
            <v>0</v>
          </cell>
          <cell r="AR1790">
            <v>0</v>
          </cell>
          <cell r="AS1790">
            <v>0</v>
          </cell>
          <cell r="AT1790"/>
          <cell r="AU1790" t="str">
            <v>zahidaparveen055@gmail.com</v>
          </cell>
          <cell r="AV1790"/>
          <cell r="AW1790" t="str">
            <v>03343847095</v>
          </cell>
          <cell r="AX1790" t="str">
            <v>-</v>
          </cell>
          <cell r="AY1790" t="e">
            <v>#N/A</v>
          </cell>
          <cell r="AZ1790" t="e">
            <v>#N/A</v>
          </cell>
          <cell r="BA1790">
            <v>850</v>
          </cell>
        </row>
        <row r="1791">
          <cell r="B1791">
            <v>3277091962</v>
          </cell>
          <cell r="C1791" t="str">
            <v>ZERSIS RUSTOM BIRDIE</v>
          </cell>
          <cell r="D1791" t="str">
            <v>RUSTOM BEHRAMJEE BIRDIE (LATE)</v>
          </cell>
          <cell r="E1791" t="str">
            <v>B-18, AVARI COLONY,</v>
          </cell>
          <cell r="F1791" t="str">
            <v>INSIDE PARSI GATE, MEHMOODABAD,</v>
          </cell>
          <cell r="G1791" t="str">
            <v>75460- KARACHI</v>
          </cell>
          <cell r="H1791"/>
          <cell r="I1791"/>
          <cell r="J1791"/>
          <cell r="K1791">
            <v>119328</v>
          </cell>
          <cell r="L1791">
            <v>0</v>
          </cell>
          <cell r="M1791">
            <v>119328</v>
          </cell>
          <cell r="N1791">
            <v>119328</v>
          </cell>
          <cell r="O1791">
            <v>0</v>
          </cell>
          <cell r="P1791">
            <v>17899</v>
          </cell>
          <cell r="Q1791">
            <v>101429</v>
          </cell>
          <cell r="R1791" t="str">
            <v>PK77ALFH0005001003654773</v>
          </cell>
          <cell r="S1791" t="str">
            <v>BANK ALFALAH LIMITED</v>
          </cell>
          <cell r="T1791" t="str">
            <v>B.A BUILDING,I.I.CHUNDRIGAR ROAD BRANCH KARACHI</v>
          </cell>
          <cell r="U1791" t="str">
            <v>ZERSIS RUSTOM BIRDIE</v>
          </cell>
          <cell r="V1791" t="str">
            <v>4230108660835</v>
          </cell>
          <cell r="W1791" t="str">
            <v>05767890</v>
          </cell>
          <cell r="X1791"/>
          <cell r="Y1791">
            <v>119328</v>
          </cell>
          <cell r="Z1791">
            <v>119328</v>
          </cell>
          <cell r="AA1791">
            <v>17899</v>
          </cell>
          <cell r="AB1791" t="str">
            <v>Filler</v>
          </cell>
          <cell r="AC1791"/>
          <cell r="AD1791"/>
          <cell r="AE1791">
            <v>0</v>
          </cell>
          <cell r="AF1791">
            <v>0</v>
          </cell>
          <cell r="AG1791">
            <v>0</v>
          </cell>
          <cell r="AH1791"/>
          <cell r="AI1791"/>
          <cell r="AJ1791"/>
          <cell r="AK1791">
            <v>0</v>
          </cell>
          <cell r="AL1791">
            <v>0</v>
          </cell>
          <cell r="AM1791">
            <v>0</v>
          </cell>
          <cell r="AN1791"/>
          <cell r="AO1791"/>
          <cell r="AP1791"/>
          <cell r="AQ1791">
            <v>0</v>
          </cell>
          <cell r="AR1791">
            <v>0</v>
          </cell>
          <cell r="AS1791">
            <v>0</v>
          </cell>
          <cell r="AT1791"/>
          <cell r="AU1791" t="str">
            <v>zbirdie@hotmail.com</v>
          </cell>
          <cell r="AV1791"/>
          <cell r="AW1791" t="str">
            <v>03142000559</v>
          </cell>
          <cell r="AX1791" t="str">
            <v>-</v>
          </cell>
          <cell r="AY1791" t="e">
            <v>#N/A</v>
          </cell>
          <cell r="AZ1791" t="e">
            <v>#N/A</v>
          </cell>
          <cell r="BA1791">
            <v>101429</v>
          </cell>
        </row>
        <row r="1792">
          <cell r="B1792">
            <v>3277092132</v>
          </cell>
          <cell r="C1792" t="str">
            <v>SHAHVEER J.H.P. BYRAMJI</v>
          </cell>
          <cell r="D1792" t="str">
            <v>JAL H.P. BYRAMJI</v>
          </cell>
          <cell r="E1792" t="str">
            <v>11-A, MCNEIL ROAD,</v>
          </cell>
          <cell r="F1792" t="str">
            <v>FRERE TOWN,</v>
          </cell>
          <cell r="G1792" t="str">
            <v>KARACHI</v>
          </cell>
          <cell r="H1792"/>
          <cell r="I1792"/>
          <cell r="J1792"/>
          <cell r="K1792">
            <v>22888</v>
          </cell>
          <cell r="L1792">
            <v>0</v>
          </cell>
          <cell r="M1792">
            <v>22888</v>
          </cell>
          <cell r="N1792">
            <v>22888</v>
          </cell>
          <cell r="O1792">
            <v>0</v>
          </cell>
          <cell r="P1792">
            <v>3433</v>
          </cell>
          <cell r="Q1792">
            <v>19455</v>
          </cell>
          <cell r="R1792" t="str">
            <v>PK70MPBL0101017140440120</v>
          </cell>
          <cell r="S1792" t="str">
            <v>HABIB METROPOLITAN BANK LIMITED</v>
          </cell>
          <cell r="T1792" t="str">
            <v>MAIN BRANCH,SPENCER`S BUILDING I.I.CHUNDRIGAR ROAD, KARACHI</v>
          </cell>
          <cell r="U1792" t="str">
            <v>SHAHVEER J.H.P. BYRAMJI</v>
          </cell>
          <cell r="V1792" t="str">
            <v>4200005186243</v>
          </cell>
          <cell r="W1792" t="str">
            <v>18164877</v>
          </cell>
          <cell r="X1792"/>
          <cell r="Y1792">
            <v>22888</v>
          </cell>
          <cell r="Z1792">
            <v>22888</v>
          </cell>
          <cell r="AA1792">
            <v>3433</v>
          </cell>
          <cell r="AB1792" t="str">
            <v>Filler</v>
          </cell>
          <cell r="AC1792"/>
          <cell r="AD1792"/>
          <cell r="AE1792">
            <v>0</v>
          </cell>
          <cell r="AF1792">
            <v>0</v>
          </cell>
          <cell r="AG1792">
            <v>0</v>
          </cell>
          <cell r="AH1792"/>
          <cell r="AI1792"/>
          <cell r="AJ1792"/>
          <cell r="AK1792">
            <v>0</v>
          </cell>
          <cell r="AL1792">
            <v>0</v>
          </cell>
          <cell r="AM1792">
            <v>0</v>
          </cell>
          <cell r="AN1792"/>
          <cell r="AO1792"/>
          <cell r="AP1792"/>
          <cell r="AQ1792">
            <v>0</v>
          </cell>
          <cell r="AR1792">
            <v>0</v>
          </cell>
          <cell r="AS1792">
            <v>0</v>
          </cell>
          <cell r="AT1792"/>
          <cell r="AU1792" t="str">
            <v>shahv47@gmail.com</v>
          </cell>
          <cell r="AV1792"/>
          <cell r="AW1792" t="str">
            <v>03008237962</v>
          </cell>
          <cell r="AX1792" t="str">
            <v>-</v>
          </cell>
          <cell r="AY1792" t="e">
            <v>#N/A</v>
          </cell>
          <cell r="AZ1792" t="e">
            <v>#N/A</v>
          </cell>
          <cell r="BA1792">
            <v>19455</v>
          </cell>
        </row>
        <row r="1793">
          <cell r="B1793">
            <v>3277092162</v>
          </cell>
          <cell r="C1793" t="str">
            <v>RAYOMUND JAL H.P.BYRAMJI</v>
          </cell>
          <cell r="D1793" t="str">
            <v>JAL</v>
          </cell>
          <cell r="E1793" t="str">
            <v>C/O H.P. BYRAMJI &amp; CO (PVT) LTD</v>
          </cell>
          <cell r="F1793" t="str">
            <v>162 M.A JINNAH ROAD 1ST FLOOR B.K TRUST</v>
          </cell>
          <cell r="G1793" t="str">
            <v>BLDG KARACHI</v>
          </cell>
          <cell r="K1793">
            <v>23500</v>
          </cell>
          <cell r="L1793">
            <v>0</v>
          </cell>
          <cell r="M1793">
            <v>23500</v>
          </cell>
          <cell r="N1793">
            <v>23500</v>
          </cell>
          <cell r="O1793">
            <v>0</v>
          </cell>
          <cell r="P1793">
            <v>3525</v>
          </cell>
          <cell r="Q1793">
            <v>19975</v>
          </cell>
          <cell r="R1793" t="str">
            <v>PK76MUCB0000000016365637</v>
          </cell>
          <cell r="S1793" t="str">
            <v>MCB BANK LIMITED</v>
          </cell>
          <cell r="T1793" t="str">
            <v>26TH, STREET DHA KARACHI</v>
          </cell>
          <cell r="U1793" t="str">
            <v>RAYOMUND JAL H.P.BYRAMJI</v>
          </cell>
          <cell r="V1793" t="str">
            <v>4230110112639</v>
          </cell>
          <cell r="W1793" t="str">
            <v>02763567</v>
          </cell>
          <cell r="Y1793">
            <v>23500</v>
          </cell>
          <cell r="Z1793">
            <v>23500</v>
          </cell>
          <cell r="AA1793">
            <v>3525</v>
          </cell>
          <cell r="AB1793" t="str">
            <v>Filler</v>
          </cell>
          <cell r="AE1793">
            <v>0</v>
          </cell>
          <cell r="AF1793">
            <v>0</v>
          </cell>
          <cell r="AG1793">
            <v>0</v>
          </cell>
          <cell r="AK1793">
            <v>0</v>
          </cell>
          <cell r="AL1793">
            <v>0</v>
          </cell>
          <cell r="AM1793">
            <v>0</v>
          </cell>
          <cell r="AQ1793">
            <v>0</v>
          </cell>
          <cell r="AR1793">
            <v>0</v>
          </cell>
          <cell r="AS1793">
            <v>0</v>
          </cell>
          <cell r="AU1793" t="str">
            <v>hpbyramji@gmail.com</v>
          </cell>
          <cell r="AW1793" t="str">
            <v>03002196150</v>
          </cell>
          <cell r="AX1793" t="str">
            <v>-</v>
          </cell>
          <cell r="AY1793" t="e">
            <v>#N/A</v>
          </cell>
          <cell r="AZ1793" t="e">
            <v>#N/A</v>
          </cell>
          <cell r="BA1793">
            <v>19975</v>
          </cell>
        </row>
        <row r="1794">
          <cell r="B1794">
            <v>3277092348</v>
          </cell>
          <cell r="C1794" t="str">
            <v>ISMAIL</v>
          </cell>
          <cell r="D1794" t="str">
            <v>REHMATULLAH</v>
          </cell>
          <cell r="E1794" t="str">
            <v>KODVAVI HOUSE, PLOT NO.206-K</v>
          </cell>
          <cell r="F1794" t="str">
            <v>BLOCK-II, P.E.C.H.S,</v>
          </cell>
          <cell r="G1794" t="str">
            <v>KARACHI</v>
          </cell>
          <cell r="H1794"/>
          <cell r="I1794"/>
          <cell r="J1794"/>
          <cell r="K1794">
            <v>4200</v>
          </cell>
          <cell r="L1794">
            <v>0</v>
          </cell>
          <cell r="M1794">
            <v>4200</v>
          </cell>
          <cell r="N1794">
            <v>4200</v>
          </cell>
          <cell r="O1794">
            <v>0</v>
          </cell>
          <cell r="P1794">
            <v>735</v>
          </cell>
          <cell r="Q1794">
            <v>3465</v>
          </cell>
          <cell r="R1794" t="str">
            <v>PK78MPBL9964267140150077</v>
          </cell>
          <cell r="S1794" t="str">
            <v>HABIB METROPOLITAN BANK LIMITED</v>
          </cell>
          <cell r="T1794" t="str">
            <v>IBB AL-FALAH COURT KARACHI</v>
          </cell>
          <cell r="U1794" t="str">
            <v>ISMAIL</v>
          </cell>
          <cell r="V1794" t="str">
            <v>4200004341255</v>
          </cell>
          <cell r="W1794" t="str">
            <v>06455999</v>
          </cell>
          <cell r="X1794"/>
          <cell r="Y1794">
            <v>2100</v>
          </cell>
          <cell r="Z1794">
            <v>2100</v>
          </cell>
          <cell r="AA1794">
            <v>315</v>
          </cell>
          <cell r="AB1794" t="str">
            <v>Filler</v>
          </cell>
          <cell r="AC1794" t="str">
            <v>RABIA</v>
          </cell>
          <cell r="AD1794" t="str">
            <v>4200004035276</v>
          </cell>
          <cell r="AE1794">
            <v>2100</v>
          </cell>
          <cell r="AF1794">
            <v>2100</v>
          </cell>
          <cell r="AG1794">
            <v>420</v>
          </cell>
          <cell r="AH1794" t="str">
            <v>Non Filler</v>
          </cell>
          <cell r="AI1794"/>
          <cell r="AJ1794"/>
          <cell r="AK1794">
            <v>0</v>
          </cell>
          <cell r="AL1794">
            <v>0</v>
          </cell>
          <cell r="AM1794">
            <v>0</v>
          </cell>
          <cell r="AN1794"/>
          <cell r="AO1794"/>
          <cell r="AP1794"/>
          <cell r="AQ1794">
            <v>0</v>
          </cell>
          <cell r="AR1794">
            <v>0</v>
          </cell>
          <cell r="AS1794">
            <v>0</v>
          </cell>
          <cell r="AT1794"/>
          <cell r="AU1794" t="str">
            <v>maraza.kodvavi@gmail.com</v>
          </cell>
          <cell r="AV1794"/>
          <cell r="AW1794" t="str">
            <v>03133434555</v>
          </cell>
          <cell r="AX1794" t="str">
            <v>-</v>
          </cell>
          <cell r="AY1794" t="e">
            <v>#N/A</v>
          </cell>
          <cell r="AZ1794" t="e">
            <v>#N/A</v>
          </cell>
          <cell r="BA1794">
            <v>3465</v>
          </cell>
        </row>
        <row r="1795">
          <cell r="B1795">
            <v>3277092373</v>
          </cell>
          <cell r="C1795" t="str">
            <v>IMTIAZ HUSSAIN</v>
          </cell>
          <cell r="D1795" t="str">
            <v>MUKHTAR HUSSAIN</v>
          </cell>
          <cell r="E1795" t="str">
            <v>S-34/A CANTT BAZAR</v>
          </cell>
          <cell r="F1795" t="str">
            <v>MALIR CANTT</v>
          </cell>
          <cell r="G1795" t="str">
            <v>KARACHI</v>
          </cell>
          <cell r="H1795"/>
          <cell r="I1795"/>
          <cell r="J1795"/>
          <cell r="K1795">
            <v>538</v>
          </cell>
          <cell r="L1795">
            <v>0</v>
          </cell>
          <cell r="M1795">
            <v>538</v>
          </cell>
          <cell r="N1795">
            <v>538</v>
          </cell>
          <cell r="O1795">
            <v>0</v>
          </cell>
          <cell r="P1795">
            <v>81</v>
          </cell>
          <cell r="Q1795">
            <v>457</v>
          </cell>
          <cell r="R1795" t="str">
            <v>12170019297701</v>
          </cell>
          <cell r="S1795" t="str">
            <v>HABIB BANK LTD</v>
          </cell>
          <cell r="T1795" t="str">
            <v>MALIR CANTT BAZAR KARACHI</v>
          </cell>
          <cell r="U1795" t="str">
            <v>IMTIAZ HUSSAIN</v>
          </cell>
          <cell r="V1795" t="str">
            <v>4250196642883</v>
          </cell>
          <cell r="W1795"/>
          <cell r="X1795"/>
          <cell r="Y1795">
            <v>538</v>
          </cell>
          <cell r="Z1795">
            <v>538</v>
          </cell>
          <cell r="AA1795">
            <v>81</v>
          </cell>
          <cell r="AB1795" t="str">
            <v>Filler</v>
          </cell>
          <cell r="AC1795"/>
          <cell r="AD1795"/>
          <cell r="AE1795">
            <v>0</v>
          </cell>
          <cell r="AF1795">
            <v>0</v>
          </cell>
          <cell r="AG1795">
            <v>0</v>
          </cell>
          <cell r="AH1795"/>
          <cell r="AI1795"/>
          <cell r="AJ1795"/>
          <cell r="AK1795">
            <v>0</v>
          </cell>
          <cell r="AL1795">
            <v>0</v>
          </cell>
          <cell r="AM1795">
            <v>0</v>
          </cell>
          <cell r="AN1795"/>
          <cell r="AO1795"/>
          <cell r="AP1795"/>
          <cell r="AQ1795">
            <v>0</v>
          </cell>
          <cell r="AR1795">
            <v>0</v>
          </cell>
          <cell r="AS1795">
            <v>0</v>
          </cell>
          <cell r="AT1795"/>
          <cell r="AU1795" t="str">
            <v>mimtiazhussain@yahoo.com</v>
          </cell>
          <cell r="AV1795"/>
          <cell r="AW1795" t="str">
            <v>03332187318</v>
          </cell>
          <cell r="AX1795" t="str">
            <v>-</v>
          </cell>
          <cell r="AY1795" t="e">
            <v>#N/A</v>
          </cell>
          <cell r="AZ1795" t="e">
            <v>#N/A</v>
          </cell>
          <cell r="BA1795">
            <v>457</v>
          </cell>
        </row>
        <row r="1796">
          <cell r="B1796">
            <v>3277092516</v>
          </cell>
          <cell r="C1796" t="str">
            <v>BASHIR AHMED SIDDQUI</v>
          </cell>
          <cell r="D1796" t="str">
            <v>BASEER AHMED SIDDIQUI</v>
          </cell>
          <cell r="E1796" t="str">
            <v>HOUSE NO-R 1523 BLOCK-18</v>
          </cell>
          <cell r="F1796" t="str">
            <v>SAMANABAD F.B AERA</v>
          </cell>
          <cell r="G1796" t="str">
            <v>KARACHI</v>
          </cell>
          <cell r="K1796">
            <v>2081</v>
          </cell>
          <cell r="L1796">
            <v>0</v>
          </cell>
          <cell r="M1796">
            <v>2081</v>
          </cell>
          <cell r="N1796">
            <v>2081</v>
          </cell>
          <cell r="O1796">
            <v>0</v>
          </cell>
          <cell r="P1796">
            <v>416</v>
          </cell>
          <cell r="Q1796">
            <v>1665</v>
          </cell>
          <cell r="R1796" t="str">
            <v>PK75BAHL1031007101365301</v>
          </cell>
          <cell r="S1796" t="str">
            <v>BANK AL HABIB LIMITED</v>
          </cell>
          <cell r="T1796" t="str">
            <v>SUB BRANCH OF WATER PUMP BR GULBERG KARACHI</v>
          </cell>
          <cell r="U1796" t="str">
            <v>BASHIR AHMED SIDDQUI</v>
          </cell>
          <cell r="V1796" t="str">
            <v>4210115823405</v>
          </cell>
          <cell r="Y1796">
            <v>2081</v>
          </cell>
          <cell r="Z1796">
            <v>2081</v>
          </cell>
          <cell r="AA1796">
            <v>416</v>
          </cell>
          <cell r="AB1796" t="str">
            <v>Non Filler</v>
          </cell>
          <cell r="AE1796">
            <v>0</v>
          </cell>
          <cell r="AF1796">
            <v>0</v>
          </cell>
          <cell r="AG1796">
            <v>0</v>
          </cell>
          <cell r="AK1796">
            <v>0</v>
          </cell>
          <cell r="AL1796">
            <v>0</v>
          </cell>
          <cell r="AM1796">
            <v>0</v>
          </cell>
          <cell r="AQ1796">
            <v>0</v>
          </cell>
          <cell r="AR1796">
            <v>0</v>
          </cell>
          <cell r="AS1796">
            <v>0</v>
          </cell>
          <cell r="AU1796" t="str">
            <v>bashirasiddiqui@gmail.com</v>
          </cell>
          <cell r="AW1796" t="str">
            <v>03232147459</v>
          </cell>
          <cell r="AX1796" t="str">
            <v>-</v>
          </cell>
          <cell r="AY1796" t="e">
            <v>#N/A</v>
          </cell>
          <cell r="AZ1796" t="e">
            <v>#N/A</v>
          </cell>
          <cell r="BA1796">
            <v>1665</v>
          </cell>
        </row>
        <row r="1797">
          <cell r="B1797">
            <v>3277092725</v>
          </cell>
          <cell r="C1797" t="str">
            <v>SUKAINA</v>
          </cell>
          <cell r="D1797" t="str">
            <v>MUHAMMAD KHALID</v>
          </cell>
          <cell r="E1797" t="str">
            <v>JM 2/193, FLAT 103, MUBEEN ARCADE</v>
          </cell>
          <cell r="F1797" t="str">
            <v>MUHAMMAD ALI HABIB ROAD SOLDIER BAZAR 3,</v>
          </cell>
          <cell r="G1797" t="str">
            <v>KARACHI</v>
          </cell>
          <cell r="K1797">
            <v>108</v>
          </cell>
          <cell r="L1797">
            <v>108</v>
          </cell>
          <cell r="M1797">
            <v>0</v>
          </cell>
          <cell r="N1797">
            <v>108</v>
          </cell>
          <cell r="O1797">
            <v>27</v>
          </cell>
          <cell r="P1797">
            <v>22</v>
          </cell>
          <cell r="Q1797">
            <v>59</v>
          </cell>
          <cell r="R1797" t="str">
            <v>1-2-20-20620-714-124603</v>
          </cell>
          <cell r="S1797" t="str">
            <v>SUMMIT BANK LIMITED</v>
          </cell>
          <cell r="T1797" t="str">
            <v>SOLDIER BAZAR BRANCH KARACHI</v>
          </cell>
          <cell r="U1797" t="str">
            <v>SUKAINA</v>
          </cell>
          <cell r="V1797" t="str">
            <v>4220134248776</v>
          </cell>
          <cell r="Y1797">
            <v>108</v>
          </cell>
          <cell r="Z1797">
            <v>108</v>
          </cell>
          <cell r="AA1797">
            <v>22</v>
          </cell>
          <cell r="AB1797" t="str">
            <v>Non Filler</v>
          </cell>
          <cell r="AE1797">
            <v>0</v>
          </cell>
          <cell r="AF1797">
            <v>0</v>
          </cell>
          <cell r="AG1797">
            <v>0</v>
          </cell>
          <cell r="AK1797">
            <v>0</v>
          </cell>
          <cell r="AL1797">
            <v>0</v>
          </cell>
          <cell r="AM1797">
            <v>0</v>
          </cell>
          <cell r="AQ1797">
            <v>0</v>
          </cell>
          <cell r="AR1797">
            <v>0</v>
          </cell>
          <cell r="AS1797">
            <v>0</v>
          </cell>
          <cell r="AU1797" t="str">
            <v>ramjiali@hotmail.com</v>
          </cell>
          <cell r="AW1797" t="str">
            <v>03333248174</v>
          </cell>
          <cell r="AX1797" t="str">
            <v>Proper account # required</v>
          </cell>
          <cell r="AY1797" t="e">
            <v>#N/A</v>
          </cell>
          <cell r="AZ1797" t="e">
            <v>#N/A</v>
          </cell>
          <cell r="BA1797">
            <v>0</v>
          </cell>
        </row>
        <row r="1798">
          <cell r="B1798">
            <v>3277093030</v>
          </cell>
          <cell r="C1798" t="str">
            <v>YASMIN JAWED</v>
          </cell>
          <cell r="D1798" t="str">
            <v>MOHAMMAD JAWED ZAKARIA</v>
          </cell>
          <cell r="E1798" t="str">
            <v>208 B, BLOCK B, GHAZI SALAHUDDIN ROAD</v>
          </cell>
          <cell r="F1798" t="str">
            <v>ADAMJEE NAGAR</v>
          </cell>
          <cell r="G1798" t="str">
            <v>KARACHI</v>
          </cell>
          <cell r="K1798">
            <v>9820</v>
          </cell>
          <cell r="L1798">
            <v>0</v>
          </cell>
          <cell r="M1798">
            <v>9820</v>
          </cell>
          <cell r="N1798">
            <v>9820</v>
          </cell>
          <cell r="O1798">
            <v>0</v>
          </cell>
          <cell r="P1798">
            <v>1473</v>
          </cell>
          <cell r="Q1798">
            <v>8347</v>
          </cell>
          <cell r="R1798" t="str">
            <v>PK81MPBL0129027140170171</v>
          </cell>
          <cell r="S1798" t="str">
            <v>HABIB METROPOLITAN BANK LIMITED</v>
          </cell>
          <cell r="T1798" t="str">
            <v>25 CENTRAL COMMERCIAL AREA MAIN ALAMGIR ROAD, KARACHI</v>
          </cell>
          <cell r="U1798" t="str">
            <v>YASMIN JAWED</v>
          </cell>
          <cell r="V1798" t="str">
            <v>4220102783998</v>
          </cell>
          <cell r="Y1798">
            <v>9820</v>
          </cell>
          <cell r="Z1798">
            <v>9820</v>
          </cell>
          <cell r="AA1798">
            <v>1473</v>
          </cell>
          <cell r="AB1798" t="str">
            <v>Filler</v>
          </cell>
          <cell r="AE1798">
            <v>0</v>
          </cell>
          <cell r="AF1798">
            <v>0</v>
          </cell>
          <cell r="AG1798">
            <v>0</v>
          </cell>
          <cell r="AK1798">
            <v>0</v>
          </cell>
          <cell r="AL1798">
            <v>0</v>
          </cell>
          <cell r="AM1798">
            <v>0</v>
          </cell>
          <cell r="AQ1798">
            <v>0</v>
          </cell>
          <cell r="AR1798">
            <v>0</v>
          </cell>
          <cell r="AS1798">
            <v>0</v>
          </cell>
          <cell r="AU1798" t="str">
            <v>yasminjawed@yahoo.com</v>
          </cell>
          <cell r="AW1798" t="str">
            <v>03332370537</v>
          </cell>
          <cell r="AX1798" t="str">
            <v>-</v>
          </cell>
          <cell r="AY1798" t="e">
            <v>#N/A</v>
          </cell>
          <cell r="AZ1798" t="e">
            <v>#N/A</v>
          </cell>
          <cell r="BA1798">
            <v>8347</v>
          </cell>
        </row>
        <row r="1799">
          <cell r="B1799">
            <v>3277094041</v>
          </cell>
          <cell r="C1799" t="str">
            <v>OSAMA</v>
          </cell>
          <cell r="D1799" t="str">
            <v>GHULAM QADIR</v>
          </cell>
          <cell r="E1799" t="str">
            <v>F-41 BLOCK-5 PARKLANE CLIFTON</v>
          </cell>
          <cell r="F1799"/>
          <cell r="G1799" t="str">
            <v>KARACHI</v>
          </cell>
          <cell r="H1799"/>
          <cell r="I1799"/>
          <cell r="J1799"/>
          <cell r="K1799">
            <v>10000</v>
          </cell>
          <cell r="L1799">
            <v>0</v>
          </cell>
          <cell r="M1799">
            <v>10000</v>
          </cell>
          <cell r="N1799">
            <v>10000</v>
          </cell>
          <cell r="O1799">
            <v>0</v>
          </cell>
          <cell r="P1799">
            <v>1500</v>
          </cell>
          <cell r="Q1799">
            <v>8500</v>
          </cell>
          <cell r="R1799" t="str">
            <v>PK41SUMB0202027140177328</v>
          </cell>
          <cell r="S1799" t="str">
            <v>SUMMIT BANK LIMITED</v>
          </cell>
          <cell r="T1799" t="str">
            <v>CLIFTON PEARL HEAVEN APPARTMENT KHAYABAN-E-ROOMI KARACHI</v>
          </cell>
          <cell r="U1799" t="str">
            <v>OSAMA</v>
          </cell>
          <cell r="V1799" t="str">
            <v>4230108119887</v>
          </cell>
          <cell r="W1799"/>
          <cell r="X1799"/>
          <cell r="Y1799">
            <v>10000</v>
          </cell>
          <cell r="Z1799">
            <v>10000</v>
          </cell>
          <cell r="AA1799">
            <v>1500</v>
          </cell>
          <cell r="AB1799" t="str">
            <v>Filler</v>
          </cell>
          <cell r="AC1799"/>
          <cell r="AD1799"/>
          <cell r="AE1799">
            <v>0</v>
          </cell>
          <cell r="AF1799">
            <v>0</v>
          </cell>
          <cell r="AG1799">
            <v>0</v>
          </cell>
          <cell r="AH1799"/>
          <cell r="AI1799"/>
          <cell r="AJ1799"/>
          <cell r="AK1799">
            <v>0</v>
          </cell>
          <cell r="AL1799">
            <v>0</v>
          </cell>
          <cell r="AM1799">
            <v>0</v>
          </cell>
          <cell r="AN1799"/>
          <cell r="AO1799"/>
          <cell r="AP1799"/>
          <cell r="AQ1799">
            <v>0</v>
          </cell>
          <cell r="AR1799">
            <v>0</v>
          </cell>
          <cell r="AS1799">
            <v>0</v>
          </cell>
          <cell r="AT1799"/>
          <cell r="AU1799" t="str">
            <v>osama.motta@gmail.com</v>
          </cell>
          <cell r="AV1799"/>
          <cell r="AW1799" t="str">
            <v>03212902747</v>
          </cell>
          <cell r="AX1799" t="str">
            <v>-</v>
          </cell>
          <cell r="AY1799" t="e">
            <v>#N/A</v>
          </cell>
          <cell r="AZ1799" t="e">
            <v>#N/A</v>
          </cell>
          <cell r="BA1799">
            <v>8500</v>
          </cell>
        </row>
        <row r="1800">
          <cell r="B1800">
            <v>3277096375</v>
          </cell>
          <cell r="C1800" t="str">
            <v>MUHAMMAD YOUSUF</v>
          </cell>
          <cell r="D1800" t="str">
            <v>ABDUL AZIZ</v>
          </cell>
          <cell r="E1800" t="str">
            <v>FLAT NO.25 HANIF TERRACE,</v>
          </cell>
          <cell r="F1800" t="str">
            <v>JAFFER FUDDU ROAD,KHARADAR,</v>
          </cell>
          <cell r="G1800" t="str">
            <v>KARACHI</v>
          </cell>
          <cell r="H1800"/>
          <cell r="I1800"/>
          <cell r="J1800"/>
          <cell r="K1800">
            <v>497</v>
          </cell>
          <cell r="L1800">
            <v>0</v>
          </cell>
          <cell r="M1800">
            <v>497</v>
          </cell>
          <cell r="N1800">
            <v>497</v>
          </cell>
          <cell r="O1800">
            <v>0</v>
          </cell>
          <cell r="P1800">
            <v>99</v>
          </cell>
          <cell r="Q1800">
            <v>398</v>
          </cell>
          <cell r="R1800" t="str">
            <v>0539953311000498</v>
          </cell>
          <cell r="S1800" t="str">
            <v>MCB BANK LTD</v>
          </cell>
          <cell r="T1800" t="str">
            <v>NEW NEHAM ROAD, KHARADAR, KARACHI.</v>
          </cell>
          <cell r="U1800" t="str">
            <v>MUHAMMAD YOUSUF</v>
          </cell>
          <cell r="V1800" t="str">
            <v>4230154646853</v>
          </cell>
          <cell r="W1800"/>
          <cell r="X1800"/>
          <cell r="Y1800">
            <v>497</v>
          </cell>
          <cell r="Z1800">
            <v>497</v>
          </cell>
          <cell r="AA1800">
            <v>99</v>
          </cell>
          <cell r="AB1800" t="str">
            <v>Non Filler</v>
          </cell>
          <cell r="AC1800"/>
          <cell r="AD1800"/>
          <cell r="AE1800">
            <v>0</v>
          </cell>
          <cell r="AF1800">
            <v>0</v>
          </cell>
          <cell r="AG1800">
            <v>0</v>
          </cell>
          <cell r="AH1800"/>
          <cell r="AI1800"/>
          <cell r="AJ1800"/>
          <cell r="AK1800">
            <v>0</v>
          </cell>
          <cell r="AL1800">
            <v>0</v>
          </cell>
          <cell r="AM1800">
            <v>0</v>
          </cell>
          <cell r="AN1800"/>
          <cell r="AO1800"/>
          <cell r="AP1800"/>
          <cell r="AQ1800">
            <v>0</v>
          </cell>
          <cell r="AR1800">
            <v>0</v>
          </cell>
          <cell r="AS1800">
            <v>0</v>
          </cell>
          <cell r="AT1800"/>
          <cell r="AU1800" t="str">
            <v>muhammadyousuf0002@gmail.com</v>
          </cell>
          <cell r="AV1800"/>
          <cell r="AW1800" t="str">
            <v>03009284851</v>
          </cell>
          <cell r="AX1800" t="str">
            <v>-</v>
          </cell>
          <cell r="AY1800" t="e">
            <v>#N/A</v>
          </cell>
          <cell r="AZ1800" t="e">
            <v>#N/A</v>
          </cell>
          <cell r="BA1800">
            <v>398</v>
          </cell>
        </row>
        <row r="1801">
          <cell r="B1801">
            <v>3277097207</v>
          </cell>
          <cell r="C1801" t="str">
            <v>ABDUL SAMEER</v>
          </cell>
          <cell r="D1801" t="str">
            <v>MUHAMMAD SALEEM</v>
          </cell>
          <cell r="E1801" t="str">
            <v>98, BLOCK-A, ADAMJEE NAGAR,</v>
          </cell>
          <cell r="F1801" t="str">
            <v>KATHIAWAR COOPERATIVE HOUSING SOCIETY,</v>
          </cell>
          <cell r="G1801" t="str">
            <v>KARACHI</v>
          </cell>
          <cell r="H1801"/>
          <cell r="I1801"/>
          <cell r="J1801"/>
          <cell r="K1801">
            <v>2874500</v>
          </cell>
          <cell r="L1801">
            <v>0</v>
          </cell>
          <cell r="M1801">
            <v>2874500</v>
          </cell>
          <cell r="N1801">
            <v>2874500</v>
          </cell>
          <cell r="O1801">
            <v>0</v>
          </cell>
          <cell r="P1801">
            <v>431175</v>
          </cell>
          <cell r="Q1801">
            <v>2443325</v>
          </cell>
          <cell r="R1801" t="str">
            <v>PK44BAHL1024098101134001</v>
          </cell>
          <cell r="S1801" t="str">
            <v>BANK AL HABIB LIMITED</v>
          </cell>
          <cell r="T1801" t="str">
            <v>MOHD ALI HOUSING SO BR PLOT Z-130-131 B# 7/8 ADAMJEE NAGAR (A) KCHS KHI</v>
          </cell>
          <cell r="U1801" t="str">
            <v>ABDUL SAMEER</v>
          </cell>
          <cell r="V1801" t="str">
            <v>4220196313189</v>
          </cell>
          <cell r="W1801"/>
          <cell r="X1801"/>
          <cell r="Y1801">
            <v>2874500</v>
          </cell>
          <cell r="Z1801">
            <v>2874500</v>
          </cell>
          <cell r="AA1801">
            <v>431175</v>
          </cell>
          <cell r="AB1801" t="str">
            <v>Filler</v>
          </cell>
          <cell r="AC1801"/>
          <cell r="AD1801"/>
          <cell r="AE1801">
            <v>0</v>
          </cell>
          <cell r="AF1801">
            <v>0</v>
          </cell>
          <cell r="AG1801">
            <v>0</v>
          </cell>
          <cell r="AH1801"/>
          <cell r="AI1801"/>
          <cell r="AJ1801"/>
          <cell r="AK1801">
            <v>0</v>
          </cell>
          <cell r="AL1801">
            <v>0</v>
          </cell>
          <cell r="AM1801">
            <v>0</v>
          </cell>
          <cell r="AN1801"/>
          <cell r="AO1801"/>
          <cell r="AP1801"/>
          <cell r="AQ1801">
            <v>0</v>
          </cell>
          <cell r="AR1801">
            <v>0</v>
          </cell>
          <cell r="AS1801">
            <v>0</v>
          </cell>
          <cell r="AT1801"/>
          <cell r="AU1801" t="str">
            <v>abdulsameer@live.com</v>
          </cell>
          <cell r="AV1801"/>
          <cell r="AW1801" t="str">
            <v>03452234442</v>
          </cell>
          <cell r="AX1801" t="str">
            <v>-</v>
          </cell>
          <cell r="AY1801" t="e">
            <v>#N/A</v>
          </cell>
          <cell r="AZ1801" t="e">
            <v>#N/A</v>
          </cell>
          <cell r="BA1801">
            <v>2443325</v>
          </cell>
        </row>
        <row r="1802">
          <cell r="B1802">
            <v>3277098852</v>
          </cell>
          <cell r="C1802" t="str">
            <v>GHULAM HUSSAIN</v>
          </cell>
          <cell r="D1802" t="str">
            <v>REHMATULLAH</v>
          </cell>
          <cell r="E1802" t="str">
            <v>O.T.2-9/10 HAJI ABDULLAH LANE,2ND FLOOR,</v>
          </cell>
          <cell r="F1802" t="str">
            <v>NEAR MADINA MASJID,MITHADER</v>
          </cell>
          <cell r="G1802" t="str">
            <v>KARACHI</v>
          </cell>
          <cell r="H1802"/>
          <cell r="I1802"/>
          <cell r="J1802"/>
          <cell r="K1802">
            <v>1047</v>
          </cell>
          <cell r="L1802">
            <v>0</v>
          </cell>
          <cell r="M1802">
            <v>1047</v>
          </cell>
          <cell r="N1802">
            <v>1047</v>
          </cell>
          <cell r="O1802">
            <v>0</v>
          </cell>
          <cell r="P1802">
            <v>157</v>
          </cell>
          <cell r="Q1802">
            <v>890</v>
          </cell>
          <cell r="R1802" t="str">
            <v>PK35MEZN0099090101743999</v>
          </cell>
          <cell r="S1802" t="str">
            <v>MEEZAN BANK LIMITED</v>
          </cell>
          <cell r="T1802" t="str">
            <v>PAKISTAN STOCK EXCHANGE BRANCH, I.I.CHUNDRIGAR ROAD,KARACHI.</v>
          </cell>
          <cell r="U1802" t="str">
            <v>GHULAM HUSSAIN</v>
          </cell>
          <cell r="V1802" t="str">
            <v>4230107702057</v>
          </cell>
          <cell r="W1802" t="str">
            <v>28925897</v>
          </cell>
          <cell r="X1802"/>
          <cell r="Y1802">
            <v>1047</v>
          </cell>
          <cell r="Z1802">
            <v>1047</v>
          </cell>
          <cell r="AA1802">
            <v>157</v>
          </cell>
          <cell r="AB1802" t="str">
            <v>Filler</v>
          </cell>
          <cell r="AC1802"/>
          <cell r="AD1802"/>
          <cell r="AE1802">
            <v>0</v>
          </cell>
          <cell r="AF1802">
            <v>0</v>
          </cell>
          <cell r="AG1802">
            <v>0</v>
          </cell>
          <cell r="AH1802"/>
          <cell r="AI1802"/>
          <cell r="AJ1802"/>
          <cell r="AK1802">
            <v>0</v>
          </cell>
          <cell r="AL1802">
            <v>0</v>
          </cell>
          <cell r="AM1802">
            <v>0</v>
          </cell>
          <cell r="AN1802"/>
          <cell r="AO1802"/>
          <cell r="AP1802"/>
          <cell r="AQ1802">
            <v>0</v>
          </cell>
          <cell r="AR1802">
            <v>0</v>
          </cell>
          <cell r="AS1802">
            <v>0</v>
          </cell>
          <cell r="AT1802"/>
          <cell r="AU1802" t="str">
            <v>ghussain01@hotmail.com</v>
          </cell>
          <cell r="AV1802"/>
          <cell r="AW1802" t="str">
            <v>03320314025</v>
          </cell>
          <cell r="AX1802" t="str">
            <v>-</v>
          </cell>
          <cell r="AY1802" t="e">
            <v>#N/A</v>
          </cell>
          <cell r="AZ1802" t="e">
            <v>#N/A</v>
          </cell>
          <cell r="BA1802">
            <v>890</v>
          </cell>
        </row>
        <row r="1803">
          <cell r="B1803">
            <v>3350016796</v>
          </cell>
          <cell r="C1803" t="str">
            <v>HINA WASEEM</v>
          </cell>
          <cell r="D1803" t="str">
            <v>SYED WASEEM HAIDER</v>
          </cell>
          <cell r="E1803" t="str">
            <v>FAUJI FERTILIZER COMPANY, 5TH FLOOR,</v>
          </cell>
          <cell r="F1803" t="str">
            <v>156 THE MALL,</v>
          </cell>
          <cell r="G1803" t="str">
            <v>RAWALPINDI</v>
          </cell>
          <cell r="H1803"/>
          <cell r="I1803"/>
          <cell r="J1803"/>
          <cell r="K1803">
            <v>2095</v>
          </cell>
          <cell r="L1803">
            <v>0</v>
          </cell>
          <cell r="M1803">
            <v>2095</v>
          </cell>
          <cell r="N1803">
            <v>2095</v>
          </cell>
          <cell r="O1803">
            <v>0</v>
          </cell>
          <cell r="P1803">
            <v>314</v>
          </cell>
          <cell r="Q1803">
            <v>1781</v>
          </cell>
          <cell r="R1803" t="str">
            <v>PK44HABB0001550064666001</v>
          </cell>
          <cell r="S1803" t="str">
            <v>HABIB BANK LIMITED</v>
          </cell>
          <cell r="T1803" t="str">
            <v>CORPORATE BRANCH, RAWALPINDI.</v>
          </cell>
          <cell r="U1803" t="str">
            <v>HINA WASEEM</v>
          </cell>
          <cell r="V1803" t="str">
            <v>3740502035298</v>
          </cell>
          <cell r="W1803"/>
          <cell r="X1803"/>
          <cell r="Y1803">
            <v>1048</v>
          </cell>
          <cell r="Z1803">
            <v>1048</v>
          </cell>
          <cell r="AA1803">
            <v>157</v>
          </cell>
          <cell r="AB1803" t="str">
            <v>Filler</v>
          </cell>
          <cell r="AC1803" t="str">
            <v>SYED WASEEM HAIDER</v>
          </cell>
          <cell r="AD1803" t="str">
            <v>3740596710889</v>
          </cell>
          <cell r="AE1803">
            <v>1047</v>
          </cell>
          <cell r="AF1803">
            <v>1047</v>
          </cell>
          <cell r="AG1803">
            <v>157</v>
          </cell>
          <cell r="AH1803" t="str">
            <v>Filler</v>
          </cell>
          <cell r="AI1803"/>
          <cell r="AJ1803"/>
          <cell r="AK1803">
            <v>0</v>
          </cell>
          <cell r="AL1803">
            <v>0</v>
          </cell>
          <cell r="AM1803">
            <v>0</v>
          </cell>
          <cell r="AN1803"/>
          <cell r="AO1803"/>
          <cell r="AP1803"/>
          <cell r="AQ1803">
            <v>0</v>
          </cell>
          <cell r="AR1803">
            <v>0</v>
          </cell>
          <cell r="AS1803">
            <v>0</v>
          </cell>
          <cell r="AT1803"/>
          <cell r="AU1803" t="str">
            <v>hina.haider.ffc@gmail.com</v>
          </cell>
          <cell r="AV1803"/>
          <cell r="AW1803" t="str">
            <v>03335155036</v>
          </cell>
          <cell r="AX1803" t="str">
            <v>-</v>
          </cell>
          <cell r="AY1803" t="e">
            <v>#N/A</v>
          </cell>
          <cell r="AZ1803" t="e">
            <v>#N/A</v>
          </cell>
          <cell r="BA1803">
            <v>1781</v>
          </cell>
        </row>
        <row r="1804">
          <cell r="B1804">
            <v>3350082533</v>
          </cell>
          <cell r="C1804" t="str">
            <v>RIAZ HUSSAIN AWAN</v>
          </cell>
          <cell r="D1804" t="str">
            <v>ABBAS KHAN AWAN</v>
          </cell>
          <cell r="E1804" t="str">
            <v>HOUSE NO. 22, STREET NO. 19,</v>
          </cell>
          <cell r="F1804" t="str">
            <v>SECTOR-C, PHASE-1, DHA,</v>
          </cell>
          <cell r="G1804" t="str">
            <v>ISLAMABAD</v>
          </cell>
          <cell r="H1804"/>
          <cell r="I1804"/>
          <cell r="J1804"/>
          <cell r="K1804">
            <v>1571</v>
          </cell>
          <cell r="L1804">
            <v>0</v>
          </cell>
          <cell r="M1804">
            <v>1571</v>
          </cell>
          <cell r="N1804">
            <v>1571</v>
          </cell>
          <cell r="O1804">
            <v>0</v>
          </cell>
          <cell r="P1804">
            <v>274</v>
          </cell>
          <cell r="Q1804">
            <v>1297</v>
          </cell>
          <cell r="R1804" t="str">
            <v>PK46SCBL0000018790009001</v>
          </cell>
          <cell r="S1804" t="str">
            <v>STANDARD CHARTERED BANK (PAKISTAN) LTD.</v>
          </cell>
          <cell r="T1804" t="str">
            <v>HAIDER ROAD, RAWALPINDI.</v>
          </cell>
          <cell r="U1804" t="str">
            <v>RIAZ HUSSAIN AWAN</v>
          </cell>
          <cell r="V1804" t="str">
            <v>6110170558781</v>
          </cell>
          <cell r="W1804" t="str">
            <v>25950843</v>
          </cell>
          <cell r="X1804"/>
          <cell r="Y1804">
            <v>395</v>
          </cell>
          <cell r="Z1804">
            <v>395</v>
          </cell>
          <cell r="AA1804">
            <v>59</v>
          </cell>
          <cell r="AB1804" t="str">
            <v>Filler</v>
          </cell>
          <cell r="AC1804" t="str">
            <v>TALLAT JABEEN AKHTAR</v>
          </cell>
          <cell r="AD1804" t="str">
            <v>6110111304400</v>
          </cell>
          <cell r="AE1804">
            <v>392</v>
          </cell>
          <cell r="AF1804">
            <v>392</v>
          </cell>
          <cell r="AG1804">
            <v>78</v>
          </cell>
          <cell r="AH1804" t="str">
            <v>Non Filler</v>
          </cell>
          <cell r="AI1804" t="str">
            <v>MAHAM AWAN</v>
          </cell>
          <cell r="AJ1804" t="str">
            <v>6110170982644</v>
          </cell>
          <cell r="AK1804">
            <v>392</v>
          </cell>
          <cell r="AL1804">
            <v>392</v>
          </cell>
          <cell r="AM1804">
            <v>59</v>
          </cell>
          <cell r="AN1804" t="str">
            <v>Filler</v>
          </cell>
          <cell r="AO1804" t="str">
            <v>ZAJAJA AWAN</v>
          </cell>
          <cell r="AP1804" t="str">
            <v>6110171931694</v>
          </cell>
          <cell r="AQ1804">
            <v>392</v>
          </cell>
          <cell r="AR1804">
            <v>392</v>
          </cell>
          <cell r="AS1804">
            <v>78</v>
          </cell>
          <cell r="AT1804" t="str">
            <v>Non Filler</v>
          </cell>
          <cell r="AU1804" t="str">
            <v>riazawan45@gmail.com</v>
          </cell>
          <cell r="AV1804"/>
          <cell r="AW1804" t="str">
            <v>03335215001</v>
          </cell>
          <cell r="AX1804" t="str">
            <v>-</v>
          </cell>
          <cell r="AY1804" t="e">
            <v>#N/A</v>
          </cell>
          <cell r="AZ1804" t="e">
            <v>#N/A</v>
          </cell>
          <cell r="BA1804">
            <v>1297</v>
          </cell>
        </row>
        <row r="1805">
          <cell r="B1805">
            <v>3350089058</v>
          </cell>
          <cell r="C1805" t="str">
            <v>HUMA BATOOL JAFFRI</v>
          </cell>
          <cell r="D1805" t="str">
            <v>KALEEM JAFFRI</v>
          </cell>
          <cell r="E1805" t="str">
            <v>HOUSE NO. 504-N,STREET NO. 14,</v>
          </cell>
          <cell r="F1805" t="str">
            <v>GULRAIZ-II,</v>
          </cell>
          <cell r="G1805" t="str">
            <v>RAWALPINDI</v>
          </cell>
          <cell r="H1805"/>
          <cell r="I1805"/>
          <cell r="J1805"/>
          <cell r="K1805">
            <v>2095</v>
          </cell>
          <cell r="L1805">
            <v>0</v>
          </cell>
          <cell r="M1805">
            <v>2095</v>
          </cell>
          <cell r="N1805">
            <v>2095</v>
          </cell>
          <cell r="O1805">
            <v>0</v>
          </cell>
          <cell r="P1805">
            <v>367</v>
          </cell>
          <cell r="Q1805">
            <v>1728</v>
          </cell>
          <cell r="R1805" t="str">
            <v>PK77HABB0012360038420401</v>
          </cell>
          <cell r="S1805" t="str">
            <v>HABIB BANK LIMITED</v>
          </cell>
          <cell r="T1805" t="str">
            <v>KASHMIR ROAD, RAWALPINDI.</v>
          </cell>
          <cell r="U1805" t="str">
            <v>HUMA BATOOL JAFFRI</v>
          </cell>
          <cell r="V1805" t="str">
            <v>3740505351334</v>
          </cell>
          <cell r="W1805"/>
          <cell r="X1805"/>
          <cell r="Y1805">
            <v>1048</v>
          </cell>
          <cell r="Z1805">
            <v>1048</v>
          </cell>
          <cell r="AA1805">
            <v>210</v>
          </cell>
          <cell r="AB1805" t="str">
            <v>Non Filler</v>
          </cell>
          <cell r="AC1805" t="str">
            <v>HINA BATOOL</v>
          </cell>
          <cell r="AD1805" t="str">
            <v>3740502035298</v>
          </cell>
          <cell r="AE1805">
            <v>1047</v>
          </cell>
          <cell r="AF1805">
            <v>1047</v>
          </cell>
          <cell r="AG1805">
            <v>157</v>
          </cell>
          <cell r="AH1805" t="str">
            <v>Filler</v>
          </cell>
          <cell r="AI1805"/>
          <cell r="AJ1805"/>
          <cell r="AK1805">
            <v>0</v>
          </cell>
          <cell r="AL1805">
            <v>0</v>
          </cell>
          <cell r="AM1805">
            <v>0</v>
          </cell>
          <cell r="AN1805"/>
          <cell r="AO1805"/>
          <cell r="AP1805"/>
          <cell r="AQ1805">
            <v>0</v>
          </cell>
          <cell r="AR1805">
            <v>0</v>
          </cell>
          <cell r="AS1805">
            <v>0</v>
          </cell>
          <cell r="AT1805"/>
          <cell r="AU1805" t="str">
            <v>hina.wasim.ffc@gmail.com</v>
          </cell>
          <cell r="AV1805"/>
          <cell r="AW1805" t="str">
            <v>03155156714</v>
          </cell>
          <cell r="AX1805" t="str">
            <v>-</v>
          </cell>
          <cell r="AY1805" t="e">
            <v>#N/A</v>
          </cell>
          <cell r="AZ1805" t="e">
            <v>#N/A</v>
          </cell>
          <cell r="BA1805">
            <v>1728</v>
          </cell>
        </row>
        <row r="1806">
          <cell r="B1806">
            <v>3350091757</v>
          </cell>
          <cell r="C1806" t="str">
            <v>SYED MUHAMMAD SIBTAIN</v>
          </cell>
          <cell r="D1806" t="str">
            <v>SYED NAZAR HUSSAIN</v>
          </cell>
          <cell r="E1806" t="str">
            <v>WARD NO. 6/13</v>
          </cell>
          <cell r="F1806" t="str">
            <v>IMAM BARGAH HUSSAINIA</v>
          </cell>
          <cell r="G1806" t="str">
            <v>PINDI GHEB ATTOCK</v>
          </cell>
          <cell r="H1806"/>
          <cell r="I1806"/>
          <cell r="J1806"/>
          <cell r="K1806">
            <v>500</v>
          </cell>
          <cell r="L1806">
            <v>0</v>
          </cell>
          <cell r="M1806">
            <v>500</v>
          </cell>
          <cell r="N1806">
            <v>500</v>
          </cell>
          <cell r="O1806">
            <v>0</v>
          </cell>
          <cell r="P1806">
            <v>100</v>
          </cell>
          <cell r="Q1806">
            <v>400</v>
          </cell>
          <cell r="R1806"/>
          <cell r="S1806"/>
          <cell r="T1806"/>
          <cell r="U1806" t="str">
            <v>SYED MUHAMMAD SIBTAIN</v>
          </cell>
          <cell r="V1806" t="str">
            <v>3710502270849</v>
          </cell>
          <cell r="W1806"/>
          <cell r="X1806"/>
          <cell r="Y1806">
            <v>250</v>
          </cell>
          <cell r="Z1806">
            <v>250</v>
          </cell>
          <cell r="AA1806">
            <v>50</v>
          </cell>
          <cell r="AB1806" t="str">
            <v>Non Filler</v>
          </cell>
          <cell r="AC1806" t="str">
            <v>SYEDA IRUM BATOOL</v>
          </cell>
          <cell r="AD1806" t="str">
            <v>3710502236318</v>
          </cell>
          <cell r="AE1806">
            <v>250</v>
          </cell>
          <cell r="AF1806">
            <v>250</v>
          </cell>
          <cell r="AG1806">
            <v>50</v>
          </cell>
          <cell r="AH1806" t="str">
            <v>Non Filler</v>
          </cell>
          <cell r="AI1806"/>
          <cell r="AJ1806"/>
          <cell r="AK1806">
            <v>0</v>
          </cell>
          <cell r="AL1806">
            <v>0</v>
          </cell>
          <cell r="AM1806">
            <v>0</v>
          </cell>
          <cell r="AN1806"/>
          <cell r="AO1806"/>
          <cell r="AP1806"/>
          <cell r="AQ1806">
            <v>0</v>
          </cell>
          <cell r="AR1806">
            <v>0</v>
          </cell>
          <cell r="AS1806">
            <v>0</v>
          </cell>
          <cell r="AT1806"/>
          <cell r="AU1806" t="str">
            <v>sabtain_syed@yahoo.com</v>
          </cell>
          <cell r="AV1806"/>
          <cell r="AW1806" t="str">
            <v>03345654340</v>
          </cell>
          <cell r="AX1806" t="e">
            <v>#N/A</v>
          </cell>
          <cell r="AY1806" t="e">
            <v>#N/A</v>
          </cell>
          <cell r="AZ1806" t="e">
            <v>#N/A</v>
          </cell>
          <cell r="BA1806">
            <v>0</v>
          </cell>
        </row>
        <row r="1807">
          <cell r="B1807">
            <v>3350097549</v>
          </cell>
          <cell r="C1807" t="str">
            <v>FOZIA NAZ</v>
          </cell>
          <cell r="D1807" t="str">
            <v>MUHAMMAD AYUB</v>
          </cell>
          <cell r="E1807" t="str">
            <v>HOUSE NO.75/1, SARWAR ROAD,</v>
          </cell>
          <cell r="F1807" t="str">
            <v>NEAR STATION HEADQUARTER,</v>
          </cell>
          <cell r="G1807" t="str">
            <v>PANJSARKI RAWALPINDI</v>
          </cell>
          <cell r="K1807">
            <v>2100</v>
          </cell>
          <cell r="L1807">
            <v>0</v>
          </cell>
          <cell r="M1807">
            <v>2100</v>
          </cell>
          <cell r="N1807">
            <v>2100</v>
          </cell>
          <cell r="O1807">
            <v>0</v>
          </cell>
          <cell r="P1807">
            <v>420</v>
          </cell>
          <cell r="Q1807">
            <v>1680</v>
          </cell>
          <cell r="R1807" t="str">
            <v>PK57UNIL0109000203857388</v>
          </cell>
          <cell r="S1807" t="str">
            <v>UNITED BANK LIMITED</v>
          </cell>
          <cell r="T1807" t="str">
            <v>CITY BRANCH RAWALPINDI</v>
          </cell>
          <cell r="U1807" t="str">
            <v>FOZIA NAZ</v>
          </cell>
          <cell r="V1807" t="str">
            <v>3740615690398</v>
          </cell>
          <cell r="Y1807">
            <v>2100</v>
          </cell>
          <cell r="Z1807">
            <v>2100</v>
          </cell>
          <cell r="AA1807">
            <v>420</v>
          </cell>
          <cell r="AB1807" t="str">
            <v>Non Filler</v>
          </cell>
          <cell r="AE1807">
            <v>0</v>
          </cell>
          <cell r="AF1807">
            <v>0</v>
          </cell>
          <cell r="AG1807">
            <v>0</v>
          </cell>
          <cell r="AK1807">
            <v>0</v>
          </cell>
          <cell r="AL1807">
            <v>0</v>
          </cell>
          <cell r="AM1807">
            <v>0</v>
          </cell>
          <cell r="AQ1807">
            <v>0</v>
          </cell>
          <cell r="AR1807">
            <v>0</v>
          </cell>
          <cell r="AS1807">
            <v>0</v>
          </cell>
          <cell r="AU1807" t="str">
            <v>nazneen033@gmail.com</v>
          </cell>
          <cell r="AW1807" t="str">
            <v>03318987252</v>
          </cell>
          <cell r="AX1807" t="str">
            <v>-</v>
          </cell>
          <cell r="AY1807" t="e">
            <v>#N/A</v>
          </cell>
          <cell r="AZ1807" t="e">
            <v>#N/A</v>
          </cell>
          <cell r="BA1807">
            <v>1680</v>
          </cell>
        </row>
        <row r="1808">
          <cell r="B1808">
            <v>3350103560</v>
          </cell>
          <cell r="C1808" t="str">
            <v>CHAUDHRY MUJEEB ULLAH</v>
          </cell>
          <cell r="D1808" t="str">
            <v>CHAUDHRY ASHFAQ ULLAH</v>
          </cell>
          <cell r="E1808" t="str">
            <v>HOUSE NO.916 STREET NO.32</v>
          </cell>
          <cell r="F1808" t="str">
            <v>PHASE.2</v>
          </cell>
          <cell r="G1808" t="str">
            <v>BEHRIA TOWN RAWALPINDI</v>
          </cell>
          <cell r="H1808"/>
          <cell r="I1808"/>
          <cell r="J1808"/>
          <cell r="K1808">
            <v>193000</v>
          </cell>
          <cell r="L1808">
            <v>0</v>
          </cell>
          <cell r="M1808">
            <v>193000</v>
          </cell>
          <cell r="N1808">
            <v>193000</v>
          </cell>
          <cell r="O1808">
            <v>0</v>
          </cell>
          <cell r="P1808">
            <v>28950</v>
          </cell>
          <cell r="Q1808">
            <v>164050</v>
          </cell>
          <cell r="R1808" t="str">
            <v>PK62MEZN0008020102385114</v>
          </cell>
          <cell r="S1808" t="str">
            <v>MEEZAN BANK LIMITED</v>
          </cell>
          <cell r="T1808" t="str">
            <v>BAHRIA TOWN RAWALPINDI</v>
          </cell>
          <cell r="U1808" t="str">
            <v>CHAUDHRY MUJEEB ULLAH</v>
          </cell>
          <cell r="V1808" t="str">
            <v>3520122846961</v>
          </cell>
          <cell r="W1808"/>
          <cell r="X1808"/>
          <cell r="Y1808">
            <v>193000</v>
          </cell>
          <cell r="Z1808">
            <v>193000</v>
          </cell>
          <cell r="AA1808">
            <v>28950</v>
          </cell>
          <cell r="AB1808" t="str">
            <v>Filler</v>
          </cell>
          <cell r="AC1808"/>
          <cell r="AD1808"/>
          <cell r="AE1808">
            <v>0</v>
          </cell>
          <cell r="AF1808">
            <v>0</v>
          </cell>
          <cell r="AG1808">
            <v>0</v>
          </cell>
          <cell r="AH1808"/>
          <cell r="AI1808"/>
          <cell r="AJ1808"/>
          <cell r="AK1808">
            <v>0</v>
          </cell>
          <cell r="AL1808">
            <v>0</v>
          </cell>
          <cell r="AM1808">
            <v>0</v>
          </cell>
          <cell r="AN1808"/>
          <cell r="AO1808"/>
          <cell r="AP1808"/>
          <cell r="AQ1808">
            <v>0</v>
          </cell>
          <cell r="AR1808">
            <v>0</v>
          </cell>
          <cell r="AS1808">
            <v>0</v>
          </cell>
          <cell r="AT1808"/>
          <cell r="AU1808" t="str">
            <v>mujeebowt@hotmail.com</v>
          </cell>
          <cell r="AV1808"/>
          <cell r="AW1808" t="str">
            <v>03015208000</v>
          </cell>
          <cell r="AX1808" t="str">
            <v>-</v>
          </cell>
          <cell r="AY1808" t="e">
            <v>#N/A</v>
          </cell>
          <cell r="AZ1808" t="e">
            <v>#N/A</v>
          </cell>
          <cell r="BA1808">
            <v>164050</v>
          </cell>
        </row>
        <row r="1809">
          <cell r="B1809">
            <v>3350112702</v>
          </cell>
          <cell r="C1809" t="str">
            <v>NAEEM ABBAS HAIDERY</v>
          </cell>
          <cell r="D1809" t="str">
            <v>KHADIM HUSSAIN</v>
          </cell>
          <cell r="E1809" t="str">
            <v>C/O ABID HUSSAIN, HOUSE NO. 309/32,</v>
          </cell>
          <cell r="F1809" t="str">
            <v>STREET NO. 5-B,OPP K&amp;N SHOP,</v>
          </cell>
          <cell r="G1809" t="str">
            <v>TULSA ROAD, LALAZAR RAWALPINDI</v>
          </cell>
          <cell r="H1809"/>
          <cell r="I1809"/>
          <cell r="J1809"/>
          <cell r="K1809">
            <v>2500</v>
          </cell>
          <cell r="L1809">
            <v>0</v>
          </cell>
          <cell r="M1809">
            <v>2500</v>
          </cell>
          <cell r="N1809">
            <v>2500</v>
          </cell>
          <cell r="O1809">
            <v>0</v>
          </cell>
          <cell r="P1809">
            <v>375</v>
          </cell>
          <cell r="Q1809">
            <v>2125</v>
          </cell>
          <cell r="R1809" t="str">
            <v>PK12NBPA0394003038953686</v>
          </cell>
          <cell r="S1809" t="str">
            <v>NATIONAL BANK OF PAKISTAN</v>
          </cell>
          <cell r="T1809" t="str">
            <v>MAIN CANTT BRANCH RAWALPINDI</v>
          </cell>
          <cell r="U1809" t="str">
            <v>NAEEM ABBAS HAIDERY</v>
          </cell>
          <cell r="V1809" t="str">
            <v>3720233211983</v>
          </cell>
          <cell r="W1809"/>
          <cell r="X1809"/>
          <cell r="Y1809">
            <v>2500</v>
          </cell>
          <cell r="Z1809">
            <v>2500</v>
          </cell>
          <cell r="AA1809">
            <v>375</v>
          </cell>
          <cell r="AB1809" t="str">
            <v>Filler</v>
          </cell>
          <cell r="AC1809"/>
          <cell r="AD1809"/>
          <cell r="AE1809">
            <v>0</v>
          </cell>
          <cell r="AF1809">
            <v>0</v>
          </cell>
          <cell r="AG1809">
            <v>0</v>
          </cell>
          <cell r="AH1809"/>
          <cell r="AI1809"/>
          <cell r="AJ1809"/>
          <cell r="AK1809">
            <v>0</v>
          </cell>
          <cell r="AL1809">
            <v>0</v>
          </cell>
          <cell r="AM1809">
            <v>0</v>
          </cell>
          <cell r="AN1809"/>
          <cell r="AO1809"/>
          <cell r="AP1809"/>
          <cell r="AQ1809">
            <v>0</v>
          </cell>
          <cell r="AR1809">
            <v>0</v>
          </cell>
          <cell r="AS1809">
            <v>0</v>
          </cell>
          <cell r="AT1809"/>
          <cell r="AU1809" t="str">
            <v>naeemhaidery@gmail.com</v>
          </cell>
          <cell r="AV1809"/>
          <cell r="AW1809" t="str">
            <v>03339662018</v>
          </cell>
          <cell r="AX1809" t="str">
            <v>-</v>
          </cell>
          <cell r="AY1809" t="e">
            <v>#N/A</v>
          </cell>
          <cell r="AZ1809" t="e">
            <v>#N/A</v>
          </cell>
          <cell r="BA1809">
            <v>2125</v>
          </cell>
        </row>
        <row r="1810">
          <cell r="B1810">
            <v>3350120531</v>
          </cell>
          <cell r="C1810" t="str">
            <v>MUHAMMAD SOHAIL ABBASI</v>
          </cell>
          <cell r="D1810" t="str">
            <v>MUHAMMAD SARWAR ABBASI</v>
          </cell>
          <cell r="E1810" t="str">
            <v>HOUSE NO. 308/B, MAZHAR QAYUM ROAD,</v>
          </cell>
          <cell r="F1810" t="str">
            <v>LALAZAR,</v>
          </cell>
          <cell r="G1810" t="str">
            <v>RAWALPINDI</v>
          </cell>
          <cell r="H1810"/>
          <cell r="I1810"/>
          <cell r="J1810"/>
          <cell r="K1810">
            <v>2000</v>
          </cell>
          <cell r="L1810">
            <v>0</v>
          </cell>
          <cell r="M1810">
            <v>2000</v>
          </cell>
          <cell r="N1810">
            <v>2000</v>
          </cell>
          <cell r="O1810">
            <v>0</v>
          </cell>
          <cell r="P1810">
            <v>300</v>
          </cell>
          <cell r="Q1810">
            <v>1700</v>
          </cell>
          <cell r="R1810" t="str">
            <v>0012360044480301</v>
          </cell>
          <cell r="S1810" t="str">
            <v>HABIB BANK LIMITED</v>
          </cell>
          <cell r="T1810" t="str">
            <v>KASHMIR ROAD RAWALPINDI</v>
          </cell>
          <cell r="U1810" t="str">
            <v>MUHAMMAD SOHAIL ABBASI</v>
          </cell>
          <cell r="V1810" t="str">
            <v>3740506309551</v>
          </cell>
          <cell r="W1810"/>
          <cell r="X1810"/>
          <cell r="Y1810">
            <v>2000</v>
          </cell>
          <cell r="Z1810">
            <v>2000</v>
          </cell>
          <cell r="AA1810">
            <v>300</v>
          </cell>
          <cell r="AB1810" t="str">
            <v>Filler</v>
          </cell>
          <cell r="AC1810"/>
          <cell r="AD1810"/>
          <cell r="AE1810">
            <v>0</v>
          </cell>
          <cell r="AF1810">
            <v>0</v>
          </cell>
          <cell r="AG1810">
            <v>0</v>
          </cell>
          <cell r="AH1810"/>
          <cell r="AI1810"/>
          <cell r="AJ1810"/>
          <cell r="AK1810">
            <v>0</v>
          </cell>
          <cell r="AL1810">
            <v>0</v>
          </cell>
          <cell r="AM1810">
            <v>0</v>
          </cell>
          <cell r="AN1810"/>
          <cell r="AO1810"/>
          <cell r="AP1810"/>
          <cell r="AQ1810">
            <v>0</v>
          </cell>
          <cell r="AR1810">
            <v>0</v>
          </cell>
          <cell r="AS1810">
            <v>0</v>
          </cell>
          <cell r="AT1810"/>
          <cell r="AU1810" t="str">
            <v>geojee2000@yahoo.com</v>
          </cell>
          <cell r="AV1810"/>
          <cell r="AW1810" t="str">
            <v>03335120650</v>
          </cell>
          <cell r="AX1810" t="str">
            <v>Timeout (host bank not responding)</v>
          </cell>
          <cell r="AY1810" t="e">
            <v>#N/A</v>
          </cell>
          <cell r="AZ1810" t="e">
            <v>#N/A</v>
          </cell>
          <cell r="BA1810">
            <v>0</v>
          </cell>
        </row>
        <row r="1811">
          <cell r="B1811">
            <v>3350122107</v>
          </cell>
          <cell r="C1811" t="str">
            <v>NISAR ALI KHAN</v>
          </cell>
          <cell r="D1811" t="str">
            <v>MIAN MUHAMMAD</v>
          </cell>
          <cell r="E1811" t="str">
            <v>HOUSE NO. BIII-456</v>
          </cell>
          <cell r="F1811" t="str">
            <v>MOHALLAH MOOLA</v>
          </cell>
          <cell r="G1811" t="str">
            <v>PIONDI GHEB ATTOCK</v>
          </cell>
          <cell r="H1811"/>
          <cell r="I1811"/>
          <cell r="J1811"/>
          <cell r="K1811">
            <v>1047</v>
          </cell>
          <cell r="L1811">
            <v>1047</v>
          </cell>
          <cell r="M1811">
            <v>0</v>
          </cell>
          <cell r="N1811">
            <v>1047</v>
          </cell>
          <cell r="O1811">
            <v>262</v>
          </cell>
          <cell r="P1811">
            <v>209</v>
          </cell>
          <cell r="Q1811">
            <v>576</v>
          </cell>
          <cell r="R1811" t="str">
            <v>0878224841003490</v>
          </cell>
          <cell r="S1811" t="str">
            <v>MCB BANK LIMITED</v>
          </cell>
          <cell r="T1811" t="str">
            <v>NEAR BANORA CHOCK PINDI GHEB ATTOCK</v>
          </cell>
          <cell r="U1811" t="str">
            <v>NISAR ALI KHAN</v>
          </cell>
          <cell r="V1811" t="str">
            <v>3710515368911</v>
          </cell>
          <cell r="W1811"/>
          <cell r="X1811"/>
          <cell r="Y1811">
            <v>1047</v>
          </cell>
          <cell r="Z1811">
            <v>1047</v>
          </cell>
          <cell r="AA1811">
            <v>209</v>
          </cell>
          <cell r="AB1811" t="str">
            <v>Non Filler</v>
          </cell>
          <cell r="AC1811"/>
          <cell r="AD1811"/>
          <cell r="AE1811">
            <v>0</v>
          </cell>
          <cell r="AF1811">
            <v>0</v>
          </cell>
          <cell r="AG1811">
            <v>0</v>
          </cell>
          <cell r="AH1811"/>
          <cell r="AI1811"/>
          <cell r="AJ1811"/>
          <cell r="AK1811">
            <v>0</v>
          </cell>
          <cell r="AL1811">
            <v>0</v>
          </cell>
          <cell r="AM1811">
            <v>0</v>
          </cell>
          <cell r="AN1811"/>
          <cell r="AO1811"/>
          <cell r="AP1811"/>
          <cell r="AQ1811">
            <v>0</v>
          </cell>
          <cell r="AR1811">
            <v>0</v>
          </cell>
          <cell r="AS1811">
            <v>0</v>
          </cell>
          <cell r="AT1811"/>
          <cell r="AU1811" t="str">
            <v>nisaralikhan446@gmail.com</v>
          </cell>
          <cell r="AV1811"/>
          <cell r="AW1811" t="str">
            <v>03455802989</v>
          </cell>
          <cell r="AX1811" t="str">
            <v>-</v>
          </cell>
          <cell r="AY1811" t="e">
            <v>#N/A</v>
          </cell>
          <cell r="AZ1811" t="e">
            <v>#N/A</v>
          </cell>
          <cell r="BA1811">
            <v>576</v>
          </cell>
        </row>
        <row r="1812">
          <cell r="B1812">
            <v>3459002067</v>
          </cell>
          <cell r="C1812" t="str">
            <v>TIPOO SULTAN</v>
          </cell>
          <cell r="D1812" t="str">
            <v>MOHAMMAD SHAFI</v>
          </cell>
          <cell r="E1812" t="str">
            <v>HOUSE # 125, STREET # 3, WESTRIDGE - I,</v>
          </cell>
          <cell r="F1812" t="str">
            <v>PESHAWAR ROAD,  .</v>
          </cell>
          <cell r="G1812" t="str">
            <v>RAWALPINDI</v>
          </cell>
          <cell r="K1812">
            <v>1000</v>
          </cell>
          <cell r="L1812">
            <v>0</v>
          </cell>
          <cell r="M1812">
            <v>1000</v>
          </cell>
          <cell r="N1812">
            <v>1000</v>
          </cell>
          <cell r="O1812">
            <v>0</v>
          </cell>
          <cell r="P1812">
            <v>150</v>
          </cell>
          <cell r="Q1812">
            <v>850</v>
          </cell>
          <cell r="R1812" t="str">
            <v>PK53ASCM0000011001003260</v>
          </cell>
          <cell r="S1812" t="str">
            <v>ASKARI BANK LIMITED</v>
          </cell>
          <cell r="T1812" t="str">
            <v>AWT PLAZA, THE MALL RAWALPINDI</v>
          </cell>
          <cell r="U1812" t="str">
            <v>TIPOO SULTAN</v>
          </cell>
          <cell r="V1812" t="str">
            <v>3740577718473</v>
          </cell>
          <cell r="Y1812">
            <v>1000</v>
          </cell>
          <cell r="Z1812">
            <v>1000</v>
          </cell>
          <cell r="AA1812">
            <v>150</v>
          </cell>
          <cell r="AB1812" t="str">
            <v>Filler</v>
          </cell>
          <cell r="AE1812">
            <v>0</v>
          </cell>
          <cell r="AF1812">
            <v>0</v>
          </cell>
          <cell r="AG1812">
            <v>0</v>
          </cell>
          <cell r="AK1812">
            <v>0</v>
          </cell>
          <cell r="AL1812">
            <v>0</v>
          </cell>
          <cell r="AM1812">
            <v>0</v>
          </cell>
          <cell r="AQ1812">
            <v>0</v>
          </cell>
          <cell r="AR1812">
            <v>0</v>
          </cell>
          <cell r="AS1812">
            <v>0</v>
          </cell>
          <cell r="AU1812" t="str">
            <v>tipoosultan@gmail.com</v>
          </cell>
          <cell r="AW1812" t="str">
            <v>03035244988</v>
          </cell>
          <cell r="AX1812" t="str">
            <v>-</v>
          </cell>
          <cell r="AY1812" t="e">
            <v>#N/A</v>
          </cell>
          <cell r="AZ1812" t="e">
            <v>#N/A</v>
          </cell>
          <cell r="BA1812">
            <v>850</v>
          </cell>
        </row>
        <row r="1813">
          <cell r="B1813">
            <v>3459002927</v>
          </cell>
          <cell r="C1813" t="str">
            <v>MOHAMMAD SIDDIQUE BHATTI</v>
          </cell>
          <cell r="D1813" t="str">
            <v>GHULAM HUSSAIN BHATTI</v>
          </cell>
          <cell r="E1813" t="str">
            <v>HOUSE. NO. 364, HUMAK ZAMNI,</v>
          </cell>
          <cell r="F1813" t="str">
            <v>MODEL TOWN ,</v>
          </cell>
          <cell r="G1813" t="str">
            <v>ISLAMABAD</v>
          </cell>
          <cell r="H1813"/>
          <cell r="I1813"/>
          <cell r="J1813"/>
          <cell r="K1813">
            <v>1071</v>
          </cell>
          <cell r="L1813">
            <v>0</v>
          </cell>
          <cell r="M1813">
            <v>1071</v>
          </cell>
          <cell r="N1813">
            <v>1071</v>
          </cell>
          <cell r="O1813">
            <v>0</v>
          </cell>
          <cell r="P1813">
            <v>214</v>
          </cell>
          <cell r="Q1813">
            <v>857</v>
          </cell>
          <cell r="R1813" t="str">
            <v>PK67MUCB0139002010003244</v>
          </cell>
          <cell r="S1813" t="str">
            <v>MCB BANK LIMITED</v>
          </cell>
          <cell r="T1813" t="str">
            <v>STOCK EXCHANGE BRANCH ISLAMABAD</v>
          </cell>
          <cell r="U1813" t="str">
            <v>MOHAMMAD SIDDIQUE BHATTI</v>
          </cell>
          <cell r="V1813" t="str">
            <v>6110101422007</v>
          </cell>
          <cell r="W1813"/>
          <cell r="X1813"/>
          <cell r="Y1813">
            <v>1071</v>
          </cell>
          <cell r="Z1813">
            <v>1071</v>
          </cell>
          <cell r="AA1813">
            <v>214</v>
          </cell>
          <cell r="AB1813" t="str">
            <v>Non Filler</v>
          </cell>
          <cell r="AC1813"/>
          <cell r="AD1813"/>
          <cell r="AE1813">
            <v>0</v>
          </cell>
          <cell r="AF1813">
            <v>0</v>
          </cell>
          <cell r="AG1813">
            <v>0</v>
          </cell>
          <cell r="AH1813"/>
          <cell r="AI1813"/>
          <cell r="AJ1813"/>
          <cell r="AK1813">
            <v>0</v>
          </cell>
          <cell r="AL1813">
            <v>0</v>
          </cell>
          <cell r="AM1813">
            <v>0</v>
          </cell>
          <cell r="AN1813"/>
          <cell r="AO1813"/>
          <cell r="AP1813"/>
          <cell r="AQ1813">
            <v>0</v>
          </cell>
          <cell r="AR1813">
            <v>0</v>
          </cell>
          <cell r="AS1813">
            <v>0</v>
          </cell>
          <cell r="AT1813"/>
          <cell r="AU1813" t="str">
            <v>msbhatti314@yahoo.com</v>
          </cell>
          <cell r="AV1813"/>
          <cell r="AW1813" t="str">
            <v>03325512492</v>
          </cell>
          <cell r="AX1813" t="str">
            <v>-</v>
          </cell>
          <cell r="AY1813" t="e">
            <v>#N/A</v>
          </cell>
          <cell r="AZ1813" t="e">
            <v>#N/A</v>
          </cell>
          <cell r="BA1813">
            <v>857</v>
          </cell>
        </row>
        <row r="1814">
          <cell r="B1814">
            <v>3459006837</v>
          </cell>
          <cell r="C1814" t="str">
            <v>MUHAMMAD AFZAL SAJID</v>
          </cell>
          <cell r="D1814" t="str">
            <v>NAZAR MUHAMMAD</v>
          </cell>
          <cell r="E1814" t="str">
            <v>HOUSE NO. 467 STREET NO.74</v>
          </cell>
          <cell r="F1814" t="str">
            <v>SECTOR G-8/1</v>
          </cell>
          <cell r="G1814" t="str">
            <v>ISLAMABAD</v>
          </cell>
          <cell r="H1814"/>
          <cell r="I1814"/>
          <cell r="J1814"/>
          <cell r="K1814">
            <v>523</v>
          </cell>
          <cell r="L1814">
            <v>0</v>
          </cell>
          <cell r="M1814">
            <v>523</v>
          </cell>
          <cell r="N1814">
            <v>523</v>
          </cell>
          <cell r="O1814">
            <v>0</v>
          </cell>
          <cell r="P1814">
            <v>105</v>
          </cell>
          <cell r="Q1814">
            <v>418</v>
          </cell>
          <cell r="R1814" t="str">
            <v>PK52ABPA0010011102750010</v>
          </cell>
          <cell r="S1814" t="str">
            <v>ALLIED BANK LIMITED</v>
          </cell>
          <cell r="T1814" t="str">
            <v>I &amp; T CENTRE, G-8/1 ISLAMABAD</v>
          </cell>
          <cell r="U1814" t="str">
            <v>MUHAMMAD AFZAL SAJID</v>
          </cell>
          <cell r="V1814" t="str">
            <v>6110120302183</v>
          </cell>
          <cell r="W1814"/>
          <cell r="X1814"/>
          <cell r="Y1814">
            <v>523</v>
          </cell>
          <cell r="Z1814">
            <v>523</v>
          </cell>
          <cell r="AA1814">
            <v>105</v>
          </cell>
          <cell r="AB1814" t="str">
            <v>Non Filler</v>
          </cell>
          <cell r="AC1814"/>
          <cell r="AD1814"/>
          <cell r="AE1814">
            <v>0</v>
          </cell>
          <cell r="AF1814">
            <v>0</v>
          </cell>
          <cell r="AG1814">
            <v>0</v>
          </cell>
          <cell r="AH1814"/>
          <cell r="AI1814"/>
          <cell r="AJ1814"/>
          <cell r="AK1814">
            <v>0</v>
          </cell>
          <cell r="AL1814">
            <v>0</v>
          </cell>
          <cell r="AM1814">
            <v>0</v>
          </cell>
          <cell r="AN1814"/>
          <cell r="AO1814"/>
          <cell r="AP1814"/>
          <cell r="AQ1814">
            <v>0</v>
          </cell>
          <cell r="AR1814">
            <v>0</v>
          </cell>
          <cell r="AS1814">
            <v>0</v>
          </cell>
          <cell r="AT1814"/>
          <cell r="AU1814" t="str">
            <v>muhammadafzalsajid786@yahoo.com</v>
          </cell>
          <cell r="AV1814"/>
          <cell r="AW1814" t="str">
            <v>03335517215</v>
          </cell>
          <cell r="AX1814" t="str">
            <v>-</v>
          </cell>
          <cell r="AY1814" t="e">
            <v>#N/A</v>
          </cell>
          <cell r="AZ1814" t="e">
            <v>#N/A</v>
          </cell>
          <cell r="BA1814">
            <v>418</v>
          </cell>
        </row>
        <row r="1815">
          <cell r="B1815">
            <v>3459008247</v>
          </cell>
          <cell r="C1815" t="str">
            <v>MUHAMMAD TARIQUE RAZA</v>
          </cell>
          <cell r="D1815" t="str">
            <v>MUHAMMAD ABUL KHAIR</v>
          </cell>
          <cell r="E1815" t="str">
            <v>HOUSE NO.1-D, SECTOR  G-6/4</v>
          </cell>
          <cell r="F1815" t="str">
            <v>MAIN SUHARWARDY ROAD,</v>
          </cell>
          <cell r="G1815" t="str">
            <v>ISLAMABAD</v>
          </cell>
          <cell r="H1815"/>
          <cell r="I1815"/>
          <cell r="J1815"/>
          <cell r="K1815">
            <v>654</v>
          </cell>
          <cell r="L1815">
            <v>654</v>
          </cell>
          <cell r="M1815">
            <v>0</v>
          </cell>
          <cell r="N1815">
            <v>654</v>
          </cell>
          <cell r="O1815">
            <v>164</v>
          </cell>
          <cell r="P1815">
            <v>98</v>
          </cell>
          <cell r="Q1815">
            <v>392</v>
          </cell>
          <cell r="R1815" t="str">
            <v>PK72MEZN0003010101983750</v>
          </cell>
          <cell r="S1815" t="str">
            <v>MEEZAN BANK LIMITED</v>
          </cell>
          <cell r="T1815" t="str">
            <v>JINNAH AVENUE, BLUE AREA, ISLAMABAD</v>
          </cell>
          <cell r="U1815" t="str">
            <v>MUHAMMAD TARIQUE RAZA</v>
          </cell>
          <cell r="V1815" t="str">
            <v>6110169149679</v>
          </cell>
          <cell r="W1815"/>
          <cell r="X1815"/>
          <cell r="Y1815">
            <v>654</v>
          </cell>
          <cell r="Z1815">
            <v>654</v>
          </cell>
          <cell r="AA1815">
            <v>98</v>
          </cell>
          <cell r="AB1815" t="str">
            <v>Filler</v>
          </cell>
          <cell r="AC1815"/>
          <cell r="AD1815"/>
          <cell r="AE1815">
            <v>0</v>
          </cell>
          <cell r="AF1815">
            <v>0</v>
          </cell>
          <cell r="AG1815">
            <v>0</v>
          </cell>
          <cell r="AH1815"/>
          <cell r="AI1815"/>
          <cell r="AJ1815"/>
          <cell r="AK1815">
            <v>0</v>
          </cell>
          <cell r="AL1815">
            <v>0</v>
          </cell>
          <cell r="AM1815">
            <v>0</v>
          </cell>
          <cell r="AN1815"/>
          <cell r="AO1815"/>
          <cell r="AP1815"/>
          <cell r="AQ1815">
            <v>0</v>
          </cell>
          <cell r="AR1815">
            <v>0</v>
          </cell>
          <cell r="AS1815">
            <v>0</v>
          </cell>
          <cell r="AT1815"/>
          <cell r="AU1815" t="str">
            <v>tariqusr@hotmail.com</v>
          </cell>
          <cell r="AV1815"/>
          <cell r="AW1815" t="str">
            <v>03009193588</v>
          </cell>
          <cell r="AX1815" t="str">
            <v>-</v>
          </cell>
          <cell r="AY1815" t="e">
            <v>#N/A</v>
          </cell>
          <cell r="AZ1815" t="e">
            <v>#N/A</v>
          </cell>
          <cell r="BA1815">
            <v>392</v>
          </cell>
        </row>
        <row r="1816">
          <cell r="B1816">
            <v>3459018493</v>
          </cell>
          <cell r="C1816" t="str">
            <v>IFTIKHAR AHMED</v>
          </cell>
          <cell r="D1816" t="str">
            <v>MUKHTAR AHMED</v>
          </cell>
          <cell r="E1816" t="str">
            <v>H. NO. BV 309,</v>
          </cell>
          <cell r="F1816" t="str">
            <v>STREET # 4, NASHTAR STREET,</v>
          </cell>
          <cell r="G1816" t="str">
            <v>MUSLIM TOWN, RAWALPINDI</v>
          </cell>
          <cell r="H1816"/>
          <cell r="I1816"/>
          <cell r="J1816"/>
          <cell r="K1816">
            <v>5808</v>
          </cell>
          <cell r="L1816">
            <v>0</v>
          </cell>
          <cell r="M1816">
            <v>5808</v>
          </cell>
          <cell r="N1816">
            <v>5808</v>
          </cell>
          <cell r="O1816">
            <v>0</v>
          </cell>
          <cell r="P1816">
            <v>1162</v>
          </cell>
          <cell r="Q1816">
            <v>4646</v>
          </cell>
          <cell r="R1816" t="str">
            <v>PK51HABB0018537900814003</v>
          </cell>
          <cell r="S1816" t="str">
            <v>HABIB BANK LIMITED</v>
          </cell>
          <cell r="T1816" t="str">
            <v>G-9/4, INDU ISLAMABAD</v>
          </cell>
          <cell r="U1816" t="str">
            <v>IFTIKHAR AHMED</v>
          </cell>
          <cell r="V1816" t="str">
            <v>3740506778215</v>
          </cell>
          <cell r="W1816"/>
          <cell r="X1816"/>
          <cell r="Y1816">
            <v>5808</v>
          </cell>
          <cell r="Z1816">
            <v>5808</v>
          </cell>
          <cell r="AA1816">
            <v>1162</v>
          </cell>
          <cell r="AB1816" t="str">
            <v>Non Filler</v>
          </cell>
          <cell r="AC1816"/>
          <cell r="AD1816"/>
          <cell r="AE1816">
            <v>0</v>
          </cell>
          <cell r="AF1816">
            <v>0</v>
          </cell>
          <cell r="AG1816">
            <v>0</v>
          </cell>
          <cell r="AH1816"/>
          <cell r="AI1816"/>
          <cell r="AJ1816"/>
          <cell r="AK1816">
            <v>0</v>
          </cell>
          <cell r="AL1816">
            <v>0</v>
          </cell>
          <cell r="AM1816">
            <v>0</v>
          </cell>
          <cell r="AN1816"/>
          <cell r="AO1816"/>
          <cell r="AP1816"/>
          <cell r="AQ1816">
            <v>0</v>
          </cell>
          <cell r="AR1816">
            <v>0</v>
          </cell>
          <cell r="AS1816">
            <v>0</v>
          </cell>
          <cell r="AT1816"/>
          <cell r="AU1816" t="str">
            <v>ch.iftikharahmed1994@gmail.com</v>
          </cell>
          <cell r="AV1816"/>
          <cell r="AW1816" t="str">
            <v>03215060530</v>
          </cell>
          <cell r="AX1816" t="str">
            <v>-</v>
          </cell>
          <cell r="AY1816" t="e">
            <v>#N/A</v>
          </cell>
          <cell r="AZ1816" t="e">
            <v>#N/A</v>
          </cell>
          <cell r="BA1816">
            <v>4646</v>
          </cell>
        </row>
        <row r="1817">
          <cell r="B1817">
            <v>3459020333</v>
          </cell>
          <cell r="C1817" t="str">
            <v>RAHMAN ULLAH</v>
          </cell>
          <cell r="D1817" t="str">
            <v>NASEEM ULLAH</v>
          </cell>
          <cell r="E1817" t="str">
            <v>HOUSE # SK-1277, MOHALLAH KARIMABAD,</v>
          </cell>
          <cell r="F1817" t="str">
            <v>CAHUDARY NOOR MUHAMMAD ROAD,</v>
          </cell>
          <cell r="G1817" t="str">
            <v>RAWALPINDI</v>
          </cell>
          <cell r="H1817"/>
          <cell r="I1817"/>
          <cell r="J1817"/>
          <cell r="K1817">
            <v>10475</v>
          </cell>
          <cell r="L1817">
            <v>0</v>
          </cell>
          <cell r="M1817">
            <v>10475</v>
          </cell>
          <cell r="N1817">
            <v>10475</v>
          </cell>
          <cell r="O1817">
            <v>0</v>
          </cell>
          <cell r="P1817">
            <v>2095</v>
          </cell>
          <cell r="Q1817">
            <v>8380</v>
          </cell>
          <cell r="R1817" t="str">
            <v>PK06MEZN0003010101289642</v>
          </cell>
          <cell r="S1817" t="str">
            <v>MEEZAN BANK LIMITED</v>
          </cell>
          <cell r="T1817" t="str">
            <v>BLUE AREA ISLAMABAD</v>
          </cell>
          <cell r="U1817" t="str">
            <v>RAHMAN ULLAH</v>
          </cell>
          <cell r="V1817" t="str">
            <v>3740592167065</v>
          </cell>
          <cell r="W1817"/>
          <cell r="X1817"/>
          <cell r="Y1817">
            <v>10475</v>
          </cell>
          <cell r="Z1817">
            <v>10475</v>
          </cell>
          <cell r="AA1817">
            <v>2095</v>
          </cell>
          <cell r="AB1817" t="str">
            <v>Non Filler</v>
          </cell>
          <cell r="AC1817"/>
          <cell r="AD1817"/>
          <cell r="AE1817">
            <v>0</v>
          </cell>
          <cell r="AF1817">
            <v>0</v>
          </cell>
          <cell r="AG1817">
            <v>0</v>
          </cell>
          <cell r="AH1817"/>
          <cell r="AI1817"/>
          <cell r="AJ1817"/>
          <cell r="AK1817">
            <v>0</v>
          </cell>
          <cell r="AL1817">
            <v>0</v>
          </cell>
          <cell r="AM1817">
            <v>0</v>
          </cell>
          <cell r="AN1817"/>
          <cell r="AO1817"/>
          <cell r="AP1817"/>
          <cell r="AQ1817">
            <v>0</v>
          </cell>
          <cell r="AR1817">
            <v>0</v>
          </cell>
          <cell r="AS1817">
            <v>0</v>
          </cell>
          <cell r="AT1817"/>
          <cell r="AU1817" t="str">
            <v>rrrana2012@gmail.com</v>
          </cell>
          <cell r="AV1817"/>
          <cell r="AW1817" t="str">
            <v>03345264789</v>
          </cell>
          <cell r="AX1817" t="str">
            <v>-</v>
          </cell>
          <cell r="AY1817" t="e">
            <v>#N/A</v>
          </cell>
          <cell r="AZ1817" t="e">
            <v>#N/A</v>
          </cell>
          <cell r="BA1817">
            <v>8380</v>
          </cell>
        </row>
        <row r="1818">
          <cell r="B1818">
            <v>3459024269</v>
          </cell>
          <cell r="C1818" t="str">
            <v>NASEEM ULLAH</v>
          </cell>
          <cell r="D1818" t="str">
            <v>MUHAMMAD YOUSAF</v>
          </cell>
          <cell r="E1818" t="str">
            <v>HOUSE # SK-1277, MOHALLAH KARIMABAD,</v>
          </cell>
          <cell r="F1818" t="str">
            <v>CHAUDHRY NOOR MUHAMMAD ROAD,</v>
          </cell>
          <cell r="G1818" t="str">
            <v>RAWALPINDI</v>
          </cell>
          <cell r="H1818"/>
          <cell r="I1818"/>
          <cell r="J1818"/>
          <cell r="K1818">
            <v>13427</v>
          </cell>
          <cell r="L1818">
            <v>13427</v>
          </cell>
          <cell r="M1818">
            <v>0</v>
          </cell>
          <cell r="N1818">
            <v>13427</v>
          </cell>
          <cell r="O1818">
            <v>3357</v>
          </cell>
          <cell r="P1818">
            <v>2685</v>
          </cell>
          <cell r="Q1818">
            <v>7385</v>
          </cell>
          <cell r="R1818" t="str">
            <v>0008120101531132</v>
          </cell>
          <cell r="S1818" t="str">
            <v>MEEZAN BANK LTD.</v>
          </cell>
          <cell r="T1818" t="str">
            <v>KHANA PUL (0812), RAWALPINDI</v>
          </cell>
          <cell r="U1818" t="str">
            <v>NASEEM ULLAH</v>
          </cell>
          <cell r="V1818" t="str">
            <v>9030301060931</v>
          </cell>
          <cell r="W1818"/>
          <cell r="X1818"/>
          <cell r="Y1818">
            <v>13427</v>
          </cell>
          <cell r="Z1818">
            <v>13427</v>
          </cell>
          <cell r="AA1818">
            <v>2685</v>
          </cell>
          <cell r="AB1818" t="str">
            <v>Non Filler</v>
          </cell>
          <cell r="AC1818"/>
          <cell r="AD1818"/>
          <cell r="AE1818">
            <v>0</v>
          </cell>
          <cell r="AF1818">
            <v>0</v>
          </cell>
          <cell r="AG1818">
            <v>0</v>
          </cell>
          <cell r="AH1818"/>
          <cell r="AI1818"/>
          <cell r="AJ1818"/>
          <cell r="AK1818">
            <v>0</v>
          </cell>
          <cell r="AL1818">
            <v>0</v>
          </cell>
          <cell r="AM1818">
            <v>0</v>
          </cell>
          <cell r="AN1818"/>
          <cell r="AO1818"/>
          <cell r="AP1818"/>
          <cell r="AQ1818">
            <v>0</v>
          </cell>
          <cell r="AR1818">
            <v>0</v>
          </cell>
          <cell r="AS1818">
            <v>0</v>
          </cell>
          <cell r="AT1818"/>
          <cell r="AU1818" t="str">
            <v>haan143@gmail.com</v>
          </cell>
          <cell r="AV1818"/>
          <cell r="AW1818" t="str">
            <v>03215124925</v>
          </cell>
          <cell r="AX1818" t="str">
            <v>-</v>
          </cell>
          <cell r="AY1818" t="e">
            <v>#N/A</v>
          </cell>
          <cell r="AZ1818" t="e">
            <v>#N/A</v>
          </cell>
          <cell r="BA1818">
            <v>7385</v>
          </cell>
        </row>
        <row r="1819">
          <cell r="B1819">
            <v>3459024780</v>
          </cell>
          <cell r="C1819" t="str">
            <v>SAJJAD MAHMOOD IYAZ</v>
          </cell>
          <cell r="D1819" t="str">
            <v>CHAUDHRY MUHAMMAD YASIN</v>
          </cell>
          <cell r="E1819" t="str">
            <v>HOUSE # SA-947, STREET # 5,</v>
          </cell>
          <cell r="F1819" t="str">
            <v>RASHEED COLONY, SADIQABAD,</v>
          </cell>
          <cell r="G1819" t="str">
            <v>RAWALPINDI</v>
          </cell>
          <cell r="H1819"/>
          <cell r="I1819"/>
          <cell r="J1819"/>
          <cell r="K1819">
            <v>3095</v>
          </cell>
          <cell r="L1819">
            <v>0</v>
          </cell>
          <cell r="M1819">
            <v>3095</v>
          </cell>
          <cell r="N1819">
            <v>3095</v>
          </cell>
          <cell r="O1819">
            <v>0</v>
          </cell>
          <cell r="P1819">
            <v>619</v>
          </cell>
          <cell r="Q1819">
            <v>2476</v>
          </cell>
          <cell r="R1819" t="str">
            <v>0026-010004229-0</v>
          </cell>
          <cell r="S1819" t="str">
            <v>ASKARI BANK LTD.</v>
          </cell>
          <cell r="T1819" t="str">
            <v>F-10 MARKAZ, ISLAMABAD</v>
          </cell>
          <cell r="U1819" t="str">
            <v>SAJJAD MAHMOOD IYAZ</v>
          </cell>
          <cell r="V1819" t="str">
            <v>3610404555421</v>
          </cell>
          <cell r="W1819"/>
          <cell r="X1819"/>
          <cell r="Y1819">
            <v>3095</v>
          </cell>
          <cell r="Z1819">
            <v>3095</v>
          </cell>
          <cell r="AA1819">
            <v>619</v>
          </cell>
          <cell r="AB1819" t="str">
            <v>Non Filler</v>
          </cell>
          <cell r="AC1819"/>
          <cell r="AD1819"/>
          <cell r="AE1819">
            <v>0</v>
          </cell>
          <cell r="AF1819">
            <v>0</v>
          </cell>
          <cell r="AG1819">
            <v>0</v>
          </cell>
          <cell r="AH1819"/>
          <cell r="AI1819"/>
          <cell r="AJ1819"/>
          <cell r="AK1819">
            <v>0</v>
          </cell>
          <cell r="AL1819">
            <v>0</v>
          </cell>
          <cell r="AM1819">
            <v>0</v>
          </cell>
          <cell r="AN1819"/>
          <cell r="AO1819"/>
          <cell r="AP1819"/>
          <cell r="AQ1819">
            <v>0</v>
          </cell>
          <cell r="AR1819">
            <v>0</v>
          </cell>
          <cell r="AS1819">
            <v>0</v>
          </cell>
          <cell r="AT1819"/>
          <cell r="AU1819" t="str">
            <v>chsajad@yahoo.com</v>
          </cell>
          <cell r="AV1819"/>
          <cell r="AW1819" t="str">
            <v>03215255042</v>
          </cell>
          <cell r="AX1819" t="str">
            <v>Proper account # required</v>
          </cell>
          <cell r="AY1819" t="str">
            <v>-</v>
          </cell>
          <cell r="AZ1819" t="str">
            <v>SAJJAD MAHMOOD IYAZ</v>
          </cell>
          <cell r="BA1819">
            <v>2476</v>
          </cell>
        </row>
        <row r="1820">
          <cell r="B1820">
            <v>3459024897</v>
          </cell>
          <cell r="C1820" t="str">
            <v>EJAZ GHANI</v>
          </cell>
          <cell r="D1820" t="str">
            <v>AJAB GHANI</v>
          </cell>
          <cell r="E1820" t="str">
            <v>HOUSE # 609, STREET # 53,</v>
          </cell>
          <cell r="F1820" t="str">
            <v>I-10/1,</v>
          </cell>
          <cell r="G1820" t="str">
            <v>ISLAMABAD</v>
          </cell>
          <cell r="K1820">
            <v>2095</v>
          </cell>
          <cell r="L1820">
            <v>0</v>
          </cell>
          <cell r="M1820">
            <v>2095</v>
          </cell>
          <cell r="N1820">
            <v>2095</v>
          </cell>
          <cell r="O1820">
            <v>0</v>
          </cell>
          <cell r="P1820">
            <v>314</v>
          </cell>
          <cell r="Q1820">
            <v>1781</v>
          </cell>
          <cell r="R1820" t="str">
            <v>PK68ASCM0001800210008010</v>
          </cell>
          <cell r="S1820" t="str">
            <v>ASKARI BANK LIMITED</v>
          </cell>
          <cell r="T1820" t="str">
            <v>NESCOM HQ ISLAMABAD</v>
          </cell>
          <cell r="U1820" t="str">
            <v>EJAZ GHANI</v>
          </cell>
          <cell r="V1820" t="str">
            <v>1710149334709</v>
          </cell>
          <cell r="Y1820">
            <v>2095</v>
          </cell>
          <cell r="Z1820">
            <v>2095</v>
          </cell>
          <cell r="AA1820">
            <v>314</v>
          </cell>
          <cell r="AB1820" t="str">
            <v>Filler</v>
          </cell>
          <cell r="AE1820">
            <v>0</v>
          </cell>
          <cell r="AF1820">
            <v>0</v>
          </cell>
          <cell r="AG1820">
            <v>0</v>
          </cell>
          <cell r="AK1820">
            <v>0</v>
          </cell>
          <cell r="AL1820">
            <v>0</v>
          </cell>
          <cell r="AM1820">
            <v>0</v>
          </cell>
          <cell r="AQ1820">
            <v>0</v>
          </cell>
          <cell r="AR1820">
            <v>0</v>
          </cell>
          <cell r="AS1820">
            <v>0</v>
          </cell>
          <cell r="AU1820" t="str">
            <v>ghani.ejaz@yahoo.com</v>
          </cell>
          <cell r="AW1820" t="str">
            <v>03215559160</v>
          </cell>
          <cell r="AX1820" t="str">
            <v>-</v>
          </cell>
          <cell r="AY1820" t="e">
            <v>#N/A</v>
          </cell>
          <cell r="AZ1820" t="e">
            <v>#N/A</v>
          </cell>
          <cell r="BA1820">
            <v>1781</v>
          </cell>
        </row>
        <row r="1821">
          <cell r="B1821">
            <v>3459026793</v>
          </cell>
          <cell r="C1821" t="str">
            <v>SYED FAISAL MASOOD</v>
          </cell>
          <cell r="D1821" t="str">
            <v>SYED JAWED MASOOD</v>
          </cell>
          <cell r="E1821" t="str">
            <v>HOUSE NO.529, STREET NO.33,</v>
          </cell>
          <cell r="F1821" t="str">
            <v>SECTOR I-8/2</v>
          </cell>
          <cell r="G1821" t="str">
            <v>ISLAMABAD</v>
          </cell>
          <cell r="K1821">
            <v>4500</v>
          </cell>
          <cell r="L1821">
            <v>4500</v>
          </cell>
          <cell r="M1821">
            <v>0</v>
          </cell>
          <cell r="N1821">
            <v>4500</v>
          </cell>
          <cell r="O1821">
            <v>1125</v>
          </cell>
          <cell r="P1821">
            <v>675</v>
          </cell>
          <cell r="Q1821">
            <v>2700</v>
          </cell>
          <cell r="R1821" t="str">
            <v>PK90UNIL0112120601000343</v>
          </cell>
          <cell r="S1821" t="str">
            <v>UNITED BANK LIMITED</v>
          </cell>
          <cell r="T1821" t="str">
            <v>I-8 MARKAZ, ISLAMABAD</v>
          </cell>
          <cell r="U1821" t="str">
            <v>SYED FAISAL MASOOD</v>
          </cell>
          <cell r="V1821" t="str">
            <v>3520276676183</v>
          </cell>
          <cell r="W1821" t="str">
            <v>26438739</v>
          </cell>
          <cell r="Y1821">
            <v>4500</v>
          </cell>
          <cell r="Z1821">
            <v>4500</v>
          </cell>
          <cell r="AA1821">
            <v>675</v>
          </cell>
          <cell r="AB1821" t="str">
            <v>Filler</v>
          </cell>
          <cell r="AE1821">
            <v>0</v>
          </cell>
          <cell r="AF1821">
            <v>0</v>
          </cell>
          <cell r="AG1821">
            <v>0</v>
          </cell>
          <cell r="AK1821">
            <v>0</v>
          </cell>
          <cell r="AL1821">
            <v>0</v>
          </cell>
          <cell r="AM1821">
            <v>0</v>
          </cell>
          <cell r="AQ1821">
            <v>0</v>
          </cell>
          <cell r="AR1821">
            <v>0</v>
          </cell>
          <cell r="AS1821">
            <v>0</v>
          </cell>
          <cell r="AU1821" t="str">
            <v>sfmasood@icloud.com</v>
          </cell>
          <cell r="AW1821" t="str">
            <v>03334219161</v>
          </cell>
          <cell r="AX1821" t="str">
            <v>-</v>
          </cell>
          <cell r="AY1821" t="e">
            <v>#N/A</v>
          </cell>
          <cell r="AZ1821" t="e">
            <v>#N/A</v>
          </cell>
          <cell r="BA1821">
            <v>2700</v>
          </cell>
        </row>
        <row r="1822">
          <cell r="B1822">
            <v>3525002813</v>
          </cell>
          <cell r="C1822" t="str">
            <v>MOHAMMAD SALEEM IQBAL</v>
          </cell>
          <cell r="D1822" t="str">
            <v>HAJI MOHAMMAD HANIF</v>
          </cell>
          <cell r="E1822" t="str">
            <v>HANIF STREET, BARA ADDA</v>
          </cell>
          <cell r="F1822" t="str">
            <v>LARIAN SHARAKPUR SHARIF</v>
          </cell>
          <cell r="G1822" t="str">
            <v>SHARAQPUR</v>
          </cell>
          <cell r="H1822"/>
          <cell r="I1822"/>
          <cell r="J1822"/>
          <cell r="K1822">
            <v>259</v>
          </cell>
          <cell r="L1822">
            <v>0</v>
          </cell>
          <cell r="M1822">
            <v>259</v>
          </cell>
          <cell r="N1822">
            <v>259</v>
          </cell>
          <cell r="O1822">
            <v>0</v>
          </cell>
          <cell r="P1822">
            <v>39</v>
          </cell>
          <cell r="Q1822">
            <v>220</v>
          </cell>
          <cell r="R1822" t="str">
            <v>PK73MUCB0139204010004707</v>
          </cell>
          <cell r="S1822" t="str">
            <v>MCB BANK LIMITED</v>
          </cell>
          <cell r="T1822" t="str">
            <v>STOCK EXCHANGE BRANCH, LAHORE STOCK EXCH. BUILDING,AIWAN-E-TIJARAT RD, LHR</v>
          </cell>
          <cell r="U1822" t="str">
            <v>MOHAMMAD SALEEM IQBAL</v>
          </cell>
          <cell r="V1822" t="str">
            <v>3540187590079</v>
          </cell>
          <cell r="W1822"/>
          <cell r="X1822"/>
          <cell r="Y1822">
            <v>259</v>
          </cell>
          <cell r="Z1822">
            <v>259</v>
          </cell>
          <cell r="AA1822">
            <v>39</v>
          </cell>
          <cell r="AB1822" t="str">
            <v>Filler</v>
          </cell>
          <cell r="AC1822"/>
          <cell r="AD1822"/>
          <cell r="AE1822">
            <v>0</v>
          </cell>
          <cell r="AF1822">
            <v>0</v>
          </cell>
          <cell r="AG1822">
            <v>0</v>
          </cell>
          <cell r="AH1822"/>
          <cell r="AI1822"/>
          <cell r="AJ1822"/>
          <cell r="AK1822">
            <v>0</v>
          </cell>
          <cell r="AL1822">
            <v>0</v>
          </cell>
          <cell r="AM1822">
            <v>0</v>
          </cell>
          <cell r="AN1822"/>
          <cell r="AO1822"/>
          <cell r="AP1822"/>
          <cell r="AQ1822">
            <v>0</v>
          </cell>
          <cell r="AR1822">
            <v>0</v>
          </cell>
          <cell r="AS1822">
            <v>0</v>
          </cell>
          <cell r="AT1822"/>
          <cell r="AU1822"/>
          <cell r="AV1822"/>
          <cell r="AW1822" t="str">
            <v>03014104381</v>
          </cell>
          <cell r="AX1822" t="str">
            <v>-</v>
          </cell>
          <cell r="AY1822" t="e">
            <v>#N/A</v>
          </cell>
          <cell r="AZ1822" t="e">
            <v>#N/A</v>
          </cell>
          <cell r="BA1822">
            <v>220</v>
          </cell>
        </row>
        <row r="1823">
          <cell r="B1823">
            <v>3525004816</v>
          </cell>
          <cell r="C1823" t="str">
            <v>CAPT. DR. ASIF KAMAL</v>
          </cell>
          <cell r="D1823" t="str">
            <v>ABDUL AZIZ</v>
          </cell>
          <cell r="E1823" t="str">
            <v>81-B, MODEL TOWN</v>
          </cell>
          <cell r="G1823" t="str">
            <v>GUJRANWALA</v>
          </cell>
          <cell r="K1823">
            <v>491</v>
          </cell>
          <cell r="L1823">
            <v>0</v>
          </cell>
          <cell r="M1823">
            <v>491</v>
          </cell>
          <cell r="N1823">
            <v>491</v>
          </cell>
          <cell r="O1823">
            <v>0</v>
          </cell>
          <cell r="P1823">
            <v>98</v>
          </cell>
          <cell r="Q1823">
            <v>393</v>
          </cell>
          <cell r="U1823" t="str">
            <v>CAPT. DR. ASIF KAMAL</v>
          </cell>
          <cell r="V1823" t="str">
            <v>3410124936781</v>
          </cell>
          <cell r="Y1823">
            <v>491</v>
          </cell>
          <cell r="Z1823">
            <v>491</v>
          </cell>
          <cell r="AA1823">
            <v>98</v>
          </cell>
          <cell r="AB1823" t="str">
            <v>Non Filler</v>
          </cell>
          <cell r="AE1823">
            <v>0</v>
          </cell>
          <cell r="AF1823">
            <v>0</v>
          </cell>
          <cell r="AG1823">
            <v>0</v>
          </cell>
          <cell r="AK1823">
            <v>0</v>
          </cell>
          <cell r="AL1823">
            <v>0</v>
          </cell>
          <cell r="AM1823">
            <v>0</v>
          </cell>
          <cell r="AQ1823">
            <v>0</v>
          </cell>
          <cell r="AR1823">
            <v>0</v>
          </cell>
          <cell r="AS1823">
            <v>0</v>
          </cell>
          <cell r="AU1823" t="str">
            <v>hamzaasif1989@gmail.com</v>
          </cell>
          <cell r="AW1823" t="str">
            <v>03456489574</v>
          </cell>
          <cell r="AX1823" t="e">
            <v>#N/A</v>
          </cell>
          <cell r="AY1823" t="e">
            <v>#N/A</v>
          </cell>
          <cell r="AZ1823" t="e">
            <v>#N/A</v>
          </cell>
          <cell r="BA1823">
            <v>0</v>
          </cell>
        </row>
        <row r="1824">
          <cell r="B1824">
            <v>3525009409</v>
          </cell>
          <cell r="C1824" t="str">
            <v>RAO ASAD UR REHMAN</v>
          </cell>
          <cell r="D1824" t="str">
            <v>RAO ABDUL REHMAN</v>
          </cell>
          <cell r="E1824" t="str">
            <v>HOUSE NO-23, STREET NO-Q, Y-BLOCK</v>
          </cell>
          <cell r="F1824" t="str">
            <v>OPPOSITE LASANI SCHOOL PEOPLES COLONY</v>
          </cell>
          <cell r="G1824" t="str">
            <v>GUJRANWALA</v>
          </cell>
          <cell r="H1824"/>
          <cell r="I1824"/>
          <cell r="J1824"/>
          <cell r="K1824">
            <v>55000</v>
          </cell>
          <cell r="L1824">
            <v>0</v>
          </cell>
          <cell r="M1824">
            <v>55000</v>
          </cell>
          <cell r="N1824">
            <v>55000</v>
          </cell>
          <cell r="O1824">
            <v>0</v>
          </cell>
          <cell r="P1824">
            <v>8250</v>
          </cell>
          <cell r="Q1824">
            <v>46750</v>
          </cell>
          <cell r="R1824" t="str">
            <v>PK14MUCB0139202010026110</v>
          </cell>
          <cell r="S1824" t="str">
            <v>MCB BANK LIMITED</v>
          </cell>
          <cell r="T1824" t="str">
            <v>LAHORE STOCK EXCHANGE LAHORE</v>
          </cell>
          <cell r="U1824" t="str">
            <v>RAO ASAD UR REHMAN</v>
          </cell>
          <cell r="V1824" t="str">
            <v>3410173149493</v>
          </cell>
          <cell r="W1824"/>
          <cell r="X1824"/>
          <cell r="Y1824">
            <v>55000</v>
          </cell>
          <cell r="Z1824">
            <v>55000</v>
          </cell>
          <cell r="AA1824">
            <v>8250</v>
          </cell>
          <cell r="AB1824" t="str">
            <v>Filler</v>
          </cell>
          <cell r="AC1824"/>
          <cell r="AD1824"/>
          <cell r="AE1824">
            <v>0</v>
          </cell>
          <cell r="AF1824">
            <v>0</v>
          </cell>
          <cell r="AG1824">
            <v>0</v>
          </cell>
          <cell r="AH1824"/>
          <cell r="AI1824"/>
          <cell r="AJ1824"/>
          <cell r="AK1824">
            <v>0</v>
          </cell>
          <cell r="AL1824">
            <v>0</v>
          </cell>
          <cell r="AM1824">
            <v>0</v>
          </cell>
          <cell r="AN1824"/>
          <cell r="AO1824"/>
          <cell r="AP1824"/>
          <cell r="AQ1824">
            <v>0</v>
          </cell>
          <cell r="AR1824">
            <v>0</v>
          </cell>
          <cell r="AS1824">
            <v>0</v>
          </cell>
          <cell r="AT1824"/>
          <cell r="AU1824" t="str">
            <v>raoasadrahman@gmail.com</v>
          </cell>
          <cell r="AV1824"/>
          <cell r="AW1824" t="str">
            <v>03218155955</v>
          </cell>
          <cell r="AX1824" t="str">
            <v>-</v>
          </cell>
          <cell r="AY1824" t="e">
            <v>#N/A</v>
          </cell>
          <cell r="AZ1824" t="e">
            <v>#N/A</v>
          </cell>
          <cell r="BA1824">
            <v>46750</v>
          </cell>
        </row>
        <row r="1825">
          <cell r="B1825">
            <v>3525025404</v>
          </cell>
          <cell r="C1825" t="str">
            <v>MUHAMMAD EJAZ AZEEM</v>
          </cell>
          <cell r="D1825" t="str">
            <v>MUHAMMAD AZEEM</v>
          </cell>
          <cell r="E1825" t="str">
            <v>87-R-2, JOHAR TOWN</v>
          </cell>
          <cell r="F1825"/>
          <cell r="G1825" t="str">
            <v>LAHORE</v>
          </cell>
          <cell r="H1825"/>
          <cell r="I1825"/>
          <cell r="J1825"/>
          <cell r="K1825">
            <v>135</v>
          </cell>
          <cell r="L1825">
            <v>0</v>
          </cell>
          <cell r="M1825">
            <v>135</v>
          </cell>
          <cell r="N1825">
            <v>135</v>
          </cell>
          <cell r="O1825">
            <v>0</v>
          </cell>
          <cell r="P1825">
            <v>20</v>
          </cell>
          <cell r="Q1825">
            <v>115</v>
          </cell>
          <cell r="R1825" t="str">
            <v>PK19MUCB0108002010075401</v>
          </cell>
          <cell r="S1825" t="str">
            <v>MCB BANK LIMITED</v>
          </cell>
          <cell r="T1825" t="str">
            <v>NEW GARDEN TOWN  BR. LAHORE.</v>
          </cell>
          <cell r="U1825" t="str">
            <v>MUHAMMAD EJAZ AZEEM</v>
          </cell>
          <cell r="V1825" t="str">
            <v>3330320889799</v>
          </cell>
          <cell r="W1825"/>
          <cell r="X1825"/>
          <cell r="Y1825">
            <v>135</v>
          </cell>
          <cell r="Z1825">
            <v>135</v>
          </cell>
          <cell r="AA1825">
            <v>20</v>
          </cell>
          <cell r="AB1825" t="str">
            <v>Filler</v>
          </cell>
          <cell r="AC1825"/>
          <cell r="AD1825"/>
          <cell r="AE1825">
            <v>0</v>
          </cell>
          <cell r="AF1825">
            <v>0</v>
          </cell>
          <cell r="AG1825">
            <v>0</v>
          </cell>
          <cell r="AH1825"/>
          <cell r="AI1825"/>
          <cell r="AJ1825"/>
          <cell r="AK1825">
            <v>0</v>
          </cell>
          <cell r="AL1825">
            <v>0</v>
          </cell>
          <cell r="AM1825">
            <v>0</v>
          </cell>
          <cell r="AN1825"/>
          <cell r="AO1825"/>
          <cell r="AP1825"/>
          <cell r="AQ1825">
            <v>0</v>
          </cell>
          <cell r="AR1825">
            <v>0</v>
          </cell>
          <cell r="AS1825">
            <v>0</v>
          </cell>
          <cell r="AT1825"/>
          <cell r="AU1825" t="str">
            <v>ejazazeem@yahoo.com</v>
          </cell>
          <cell r="AV1825"/>
          <cell r="AW1825" t="str">
            <v>03233333310</v>
          </cell>
          <cell r="AX1825" t="str">
            <v>-</v>
          </cell>
          <cell r="AY1825" t="e">
            <v>#N/A</v>
          </cell>
          <cell r="AZ1825" t="e">
            <v>#N/A</v>
          </cell>
          <cell r="BA1825">
            <v>115</v>
          </cell>
        </row>
        <row r="1826">
          <cell r="B1826">
            <v>3525035406</v>
          </cell>
          <cell r="C1826" t="str">
            <v>MUHAMMAD RAFIQUE</v>
          </cell>
          <cell r="D1826" t="str">
            <v>CH.REHMAT ALI</v>
          </cell>
          <cell r="E1826" t="str">
            <v>98-ASKARI COLONY BEDIAN ROAD</v>
          </cell>
          <cell r="F1826" t="str">
            <v>CANTT:</v>
          </cell>
          <cell r="G1826" t="str">
            <v>LAHORE</v>
          </cell>
          <cell r="H1826"/>
          <cell r="I1826"/>
          <cell r="J1826"/>
          <cell r="K1826">
            <v>1295</v>
          </cell>
          <cell r="L1826">
            <v>0</v>
          </cell>
          <cell r="M1826">
            <v>1295</v>
          </cell>
          <cell r="N1826">
            <v>1295</v>
          </cell>
          <cell r="O1826">
            <v>0</v>
          </cell>
          <cell r="P1826">
            <v>194</v>
          </cell>
          <cell r="Q1826">
            <v>1101</v>
          </cell>
          <cell r="R1826" t="str">
            <v>0047-01000038</v>
          </cell>
          <cell r="S1826" t="str">
            <v>BANK ALFALAH LIMITED</v>
          </cell>
          <cell r="T1826" t="str">
            <v>TUFAIL ROAD, BRANCH CANTT LAHORE.</v>
          </cell>
          <cell r="U1826" t="str">
            <v>MUHAMMAD RAFIQUE</v>
          </cell>
          <cell r="V1826" t="str">
            <v>3520116877865</v>
          </cell>
          <cell r="W1826"/>
          <cell r="X1826"/>
          <cell r="Y1826">
            <v>648</v>
          </cell>
          <cell r="Z1826">
            <v>648</v>
          </cell>
          <cell r="AA1826">
            <v>97</v>
          </cell>
          <cell r="AB1826" t="str">
            <v>Filler</v>
          </cell>
          <cell r="AC1826" t="str">
            <v>YASAR RAFIQUE CHAUDHRY</v>
          </cell>
          <cell r="AD1826" t="str">
            <v>3520111310833</v>
          </cell>
          <cell r="AE1826">
            <v>647</v>
          </cell>
          <cell r="AF1826">
            <v>647</v>
          </cell>
          <cell r="AG1826">
            <v>97</v>
          </cell>
          <cell r="AH1826" t="str">
            <v>Filler</v>
          </cell>
          <cell r="AI1826"/>
          <cell r="AJ1826"/>
          <cell r="AK1826">
            <v>0</v>
          </cell>
          <cell r="AL1826">
            <v>0</v>
          </cell>
          <cell r="AM1826">
            <v>0</v>
          </cell>
          <cell r="AN1826"/>
          <cell r="AO1826"/>
          <cell r="AP1826"/>
          <cell r="AQ1826">
            <v>0</v>
          </cell>
          <cell r="AR1826">
            <v>0</v>
          </cell>
          <cell r="AS1826">
            <v>0</v>
          </cell>
          <cell r="AT1826"/>
          <cell r="AU1826" t="str">
            <v>colrafique@hotmail.com</v>
          </cell>
          <cell r="AV1826"/>
          <cell r="AW1826" t="str">
            <v>03214352735</v>
          </cell>
          <cell r="AX1826" t="str">
            <v>Proper account # required</v>
          </cell>
          <cell r="AY1826" t="e">
            <v>#N/A</v>
          </cell>
          <cell r="AZ1826" t="e">
            <v>#N/A</v>
          </cell>
          <cell r="BA1826">
            <v>0</v>
          </cell>
        </row>
        <row r="1827">
          <cell r="B1827">
            <v>3525048103</v>
          </cell>
          <cell r="C1827" t="str">
            <v>NADEEM SAIF</v>
          </cell>
          <cell r="D1827" t="str">
            <v>SAIF ALI</v>
          </cell>
          <cell r="E1827" t="str">
            <v>29/I-G (AL-SAEEDA HOUSE)</v>
          </cell>
          <cell r="F1827" t="str">
            <v>MODEL TOWN,</v>
          </cell>
          <cell r="G1827" t="str">
            <v>LAHORE.</v>
          </cell>
          <cell r="H1827"/>
          <cell r="I1827"/>
          <cell r="J1827"/>
          <cell r="K1827">
            <v>2355</v>
          </cell>
          <cell r="L1827">
            <v>2355</v>
          </cell>
          <cell r="M1827">
            <v>0</v>
          </cell>
          <cell r="N1827">
            <v>2355</v>
          </cell>
          <cell r="O1827">
            <v>589</v>
          </cell>
          <cell r="P1827">
            <v>471</v>
          </cell>
          <cell r="Q1827">
            <v>1295</v>
          </cell>
          <cell r="R1827" t="str">
            <v>9597-7</v>
          </cell>
          <cell r="S1827" t="str">
            <v>MCB BANK LTD</v>
          </cell>
          <cell r="T1827" t="str">
            <v>MODEL TOWN (0967) LAHORE.</v>
          </cell>
          <cell r="U1827" t="str">
            <v>NADEEM SAIF</v>
          </cell>
          <cell r="V1827" t="str">
            <v>3520223304737</v>
          </cell>
          <cell r="W1827"/>
          <cell r="X1827"/>
          <cell r="Y1827">
            <v>2355</v>
          </cell>
          <cell r="Z1827">
            <v>2355</v>
          </cell>
          <cell r="AA1827">
            <v>471</v>
          </cell>
          <cell r="AB1827" t="str">
            <v>Non Filler</v>
          </cell>
          <cell r="AC1827"/>
          <cell r="AD1827"/>
          <cell r="AE1827">
            <v>0</v>
          </cell>
          <cell r="AF1827">
            <v>0</v>
          </cell>
          <cell r="AG1827">
            <v>0</v>
          </cell>
          <cell r="AH1827"/>
          <cell r="AI1827"/>
          <cell r="AJ1827"/>
          <cell r="AK1827">
            <v>0</v>
          </cell>
          <cell r="AL1827">
            <v>0</v>
          </cell>
          <cell r="AM1827">
            <v>0</v>
          </cell>
          <cell r="AN1827"/>
          <cell r="AO1827"/>
          <cell r="AP1827"/>
          <cell r="AQ1827">
            <v>0</v>
          </cell>
          <cell r="AR1827">
            <v>0</v>
          </cell>
          <cell r="AS1827">
            <v>0</v>
          </cell>
          <cell r="AT1827"/>
          <cell r="AU1827"/>
          <cell r="AV1827"/>
          <cell r="AW1827" t="str">
            <v>03334499409</v>
          </cell>
          <cell r="AX1827" t="str">
            <v>Proper account # required</v>
          </cell>
          <cell r="AY1827" t="e">
            <v>#N/A</v>
          </cell>
          <cell r="AZ1827" t="e">
            <v>#N/A</v>
          </cell>
          <cell r="BA1827">
            <v>0</v>
          </cell>
        </row>
        <row r="1828">
          <cell r="B1828">
            <v>3525048519</v>
          </cell>
          <cell r="C1828" t="str">
            <v>MIRZA ABID RAHIM</v>
          </cell>
          <cell r="D1828" t="str">
            <v>MIRZA ABDUL RAHIM</v>
          </cell>
          <cell r="E1828" t="str">
            <v>YUNAS ST. NO. I, HOUSE NO. 2,</v>
          </cell>
          <cell r="F1828" t="str">
            <v>DARAS ROAD, BAGHBANPURA,</v>
          </cell>
          <cell r="G1828" t="str">
            <v>LAHORE.</v>
          </cell>
          <cell r="K1828">
            <v>2964</v>
          </cell>
          <cell r="L1828">
            <v>2964</v>
          </cell>
          <cell r="M1828">
            <v>0</v>
          </cell>
          <cell r="N1828">
            <v>2964</v>
          </cell>
          <cell r="O1828">
            <v>741</v>
          </cell>
          <cell r="P1828">
            <v>445</v>
          </cell>
          <cell r="Q1828">
            <v>1778</v>
          </cell>
          <cell r="U1828" t="str">
            <v>MIRZA ABID RAHIM</v>
          </cell>
          <cell r="V1828" t="str">
            <v>3520175850349</v>
          </cell>
          <cell r="Y1828">
            <v>2964</v>
          </cell>
          <cell r="Z1828">
            <v>2964</v>
          </cell>
          <cell r="AA1828">
            <v>445</v>
          </cell>
          <cell r="AB1828" t="str">
            <v>Filler</v>
          </cell>
          <cell r="AE1828">
            <v>0</v>
          </cell>
          <cell r="AF1828">
            <v>0</v>
          </cell>
          <cell r="AG1828">
            <v>0</v>
          </cell>
          <cell r="AK1828">
            <v>0</v>
          </cell>
          <cell r="AL1828">
            <v>0</v>
          </cell>
          <cell r="AM1828">
            <v>0</v>
          </cell>
          <cell r="AQ1828">
            <v>0</v>
          </cell>
          <cell r="AR1828">
            <v>0</v>
          </cell>
          <cell r="AS1828">
            <v>0</v>
          </cell>
          <cell r="AW1828" t="str">
            <v>03214554070</v>
          </cell>
          <cell r="AX1828" t="e">
            <v>#N/A</v>
          </cell>
          <cell r="AY1828" t="e">
            <v>#N/A</v>
          </cell>
          <cell r="AZ1828" t="e">
            <v>#N/A</v>
          </cell>
          <cell r="BA1828">
            <v>0</v>
          </cell>
        </row>
        <row r="1829">
          <cell r="B1829">
            <v>3525066527</v>
          </cell>
          <cell r="C1829" t="str">
            <v>FAHD REHMAN</v>
          </cell>
          <cell r="D1829" t="str">
            <v>REHMAN ULLAH CHAUDHRY</v>
          </cell>
          <cell r="E1829" t="str">
            <v>762/N, SAMANABAD</v>
          </cell>
          <cell r="F1829" t="str">
            <v>LAHORE.</v>
          </cell>
          <cell r="K1829">
            <v>1814</v>
          </cell>
          <cell r="L1829">
            <v>0</v>
          </cell>
          <cell r="M1829">
            <v>1814</v>
          </cell>
          <cell r="N1829">
            <v>1814</v>
          </cell>
          <cell r="O1829">
            <v>0</v>
          </cell>
          <cell r="P1829">
            <v>317</v>
          </cell>
          <cell r="Q1829">
            <v>1497</v>
          </cell>
          <cell r="R1829" t="str">
            <v>PK41HABB0006200023359003</v>
          </cell>
          <cell r="S1829" t="str">
            <v>HABIB BANK LIMITED</v>
          </cell>
          <cell r="T1829" t="str">
            <v>PAKKI THATTI SAMANABAD LAHORE</v>
          </cell>
          <cell r="U1829" t="str">
            <v>FAHD REHMAN</v>
          </cell>
          <cell r="V1829" t="str">
            <v>3520221744971</v>
          </cell>
          <cell r="Y1829">
            <v>907</v>
          </cell>
          <cell r="Z1829">
            <v>907</v>
          </cell>
          <cell r="AA1829">
            <v>136</v>
          </cell>
          <cell r="AB1829" t="str">
            <v>Filler</v>
          </cell>
          <cell r="AC1829" t="str">
            <v>AYESHA FAHD</v>
          </cell>
          <cell r="AD1829" t="str">
            <v>3520013622888</v>
          </cell>
          <cell r="AE1829">
            <v>907</v>
          </cell>
          <cell r="AF1829">
            <v>907</v>
          </cell>
          <cell r="AG1829">
            <v>181</v>
          </cell>
          <cell r="AH1829" t="str">
            <v>Non Filler</v>
          </cell>
          <cell r="AK1829">
            <v>0</v>
          </cell>
          <cell r="AL1829">
            <v>0</v>
          </cell>
          <cell r="AM1829">
            <v>0</v>
          </cell>
          <cell r="AQ1829">
            <v>0</v>
          </cell>
          <cell r="AR1829">
            <v>0</v>
          </cell>
          <cell r="AS1829">
            <v>0</v>
          </cell>
          <cell r="AU1829" t="str">
            <v>fahdrehman1977@hotmail.com</v>
          </cell>
          <cell r="AW1829" t="str">
            <v>03454657170</v>
          </cell>
          <cell r="AX1829" t="str">
            <v>-</v>
          </cell>
          <cell r="AY1829" t="e">
            <v>#N/A</v>
          </cell>
          <cell r="AZ1829" t="e">
            <v>#N/A</v>
          </cell>
          <cell r="BA1829">
            <v>1497</v>
          </cell>
        </row>
        <row r="1830">
          <cell r="B1830">
            <v>3525068575</v>
          </cell>
          <cell r="C1830" t="str">
            <v>KAMRAN RASHID</v>
          </cell>
          <cell r="D1830" t="str">
            <v>ABDUL RASHID</v>
          </cell>
          <cell r="E1830" t="str">
            <v>HOUSE#36/4, MAIN SARWAR ROAD</v>
          </cell>
          <cell r="F1830" t="str">
            <v>CANTT.</v>
          </cell>
          <cell r="G1830" t="str">
            <v>LAHORE</v>
          </cell>
          <cell r="H1830"/>
          <cell r="I1830"/>
          <cell r="J1830"/>
          <cell r="K1830">
            <v>1295</v>
          </cell>
          <cell r="L1830">
            <v>0</v>
          </cell>
          <cell r="M1830">
            <v>1295</v>
          </cell>
          <cell r="N1830">
            <v>1295</v>
          </cell>
          <cell r="O1830">
            <v>0</v>
          </cell>
          <cell r="P1830">
            <v>259</v>
          </cell>
          <cell r="Q1830">
            <v>1036</v>
          </cell>
          <cell r="R1830" t="str">
            <v>PK53FAYS0334000524349002</v>
          </cell>
          <cell r="S1830" t="str">
            <v>FAYSAL BANK LIMITED</v>
          </cell>
          <cell r="T1830" t="str">
            <v>HAROON PLAZA , CAVALRY GROUND LAHORE</v>
          </cell>
          <cell r="U1830" t="str">
            <v>KAMRAN RASHID</v>
          </cell>
          <cell r="V1830" t="str">
            <v>3520228246689</v>
          </cell>
          <cell r="W1830"/>
          <cell r="X1830"/>
          <cell r="Y1830">
            <v>1295</v>
          </cell>
          <cell r="Z1830">
            <v>1295</v>
          </cell>
          <cell r="AA1830">
            <v>259</v>
          </cell>
          <cell r="AB1830" t="str">
            <v>Non Filler</v>
          </cell>
          <cell r="AC1830"/>
          <cell r="AD1830"/>
          <cell r="AE1830">
            <v>0</v>
          </cell>
          <cell r="AF1830">
            <v>0</v>
          </cell>
          <cell r="AG1830">
            <v>0</v>
          </cell>
          <cell r="AH1830"/>
          <cell r="AI1830"/>
          <cell r="AJ1830"/>
          <cell r="AK1830">
            <v>0</v>
          </cell>
          <cell r="AL1830">
            <v>0</v>
          </cell>
          <cell r="AM1830">
            <v>0</v>
          </cell>
          <cell r="AN1830"/>
          <cell r="AO1830"/>
          <cell r="AP1830"/>
          <cell r="AQ1830">
            <v>0</v>
          </cell>
          <cell r="AR1830">
            <v>0</v>
          </cell>
          <cell r="AS1830">
            <v>0</v>
          </cell>
          <cell r="AT1830"/>
          <cell r="AU1830" t="str">
            <v>kamran@kamranrashid.com</v>
          </cell>
          <cell r="AV1830"/>
          <cell r="AW1830" t="str">
            <v>03004000050</v>
          </cell>
          <cell r="AX1830" t="str">
            <v>-</v>
          </cell>
          <cell r="AY1830" t="e">
            <v>#N/A</v>
          </cell>
          <cell r="AZ1830" t="e">
            <v>#N/A</v>
          </cell>
          <cell r="BA1830">
            <v>1036</v>
          </cell>
        </row>
        <row r="1831">
          <cell r="B1831">
            <v>3525073767</v>
          </cell>
          <cell r="C1831" t="str">
            <v>IMRAN RAZAQUE</v>
          </cell>
          <cell r="D1831" t="str">
            <v>ABDUL RAZAQUE</v>
          </cell>
          <cell r="E1831" t="str">
            <v>143-B, STATE LIFE EMPLOYEES</v>
          </cell>
          <cell r="F1831" t="str">
            <v>COOPERATIVE HOUSING SOCIETY</v>
          </cell>
          <cell r="G1831" t="str">
            <v>LAHORE</v>
          </cell>
          <cell r="H1831"/>
          <cell r="I1831"/>
          <cell r="J1831"/>
          <cell r="K1831">
            <v>11</v>
          </cell>
          <cell r="L1831">
            <v>0</v>
          </cell>
          <cell r="M1831">
            <v>11</v>
          </cell>
          <cell r="N1831">
            <v>11</v>
          </cell>
          <cell r="O1831">
            <v>0</v>
          </cell>
          <cell r="P1831">
            <v>2</v>
          </cell>
          <cell r="Q1831">
            <v>9</v>
          </cell>
          <cell r="R1831" t="str">
            <v>PK76SCBL0000001143256301</v>
          </cell>
          <cell r="S1831" t="str">
            <v>STANDARD CHARTERED BANK (PAKISTAN) LTD.</v>
          </cell>
          <cell r="T1831" t="str">
            <v>DHA PHASE-V BR, LAHORE.</v>
          </cell>
          <cell r="U1831" t="str">
            <v>IMRAN RAZAQUE</v>
          </cell>
          <cell r="V1831" t="str">
            <v>3520203284907</v>
          </cell>
          <cell r="W1831"/>
          <cell r="X1831"/>
          <cell r="Y1831">
            <v>11</v>
          </cell>
          <cell r="Z1831">
            <v>11</v>
          </cell>
          <cell r="AA1831">
            <v>2</v>
          </cell>
          <cell r="AB1831" t="str">
            <v>Non Filler</v>
          </cell>
          <cell r="AC1831"/>
          <cell r="AD1831"/>
          <cell r="AE1831">
            <v>0</v>
          </cell>
          <cell r="AF1831">
            <v>0</v>
          </cell>
          <cell r="AG1831">
            <v>0</v>
          </cell>
          <cell r="AH1831"/>
          <cell r="AI1831"/>
          <cell r="AJ1831"/>
          <cell r="AK1831">
            <v>0</v>
          </cell>
          <cell r="AL1831">
            <v>0</v>
          </cell>
          <cell r="AM1831">
            <v>0</v>
          </cell>
          <cell r="AN1831"/>
          <cell r="AO1831"/>
          <cell r="AP1831"/>
          <cell r="AQ1831">
            <v>0</v>
          </cell>
          <cell r="AR1831">
            <v>0</v>
          </cell>
          <cell r="AS1831">
            <v>0</v>
          </cell>
          <cell r="AT1831"/>
          <cell r="AU1831" t="str">
            <v>simran0708@hotmail.com</v>
          </cell>
          <cell r="AV1831"/>
          <cell r="AW1831" t="str">
            <v>03334563472</v>
          </cell>
          <cell r="AX1831" t="str">
            <v>-</v>
          </cell>
          <cell r="AY1831" t="e">
            <v>#N/A</v>
          </cell>
          <cell r="AZ1831" t="e">
            <v>#N/A</v>
          </cell>
          <cell r="BA1831">
            <v>9</v>
          </cell>
        </row>
        <row r="1832">
          <cell r="B1832">
            <v>3525074357</v>
          </cell>
          <cell r="C1832" t="str">
            <v>MUNIR AHMAD</v>
          </cell>
          <cell r="D1832" t="str">
            <v>BASHIR AHMAD</v>
          </cell>
          <cell r="E1832" t="str">
            <v>69-W, PHASE-III</v>
          </cell>
          <cell r="F1832" t="str">
            <v>D.H.A</v>
          </cell>
          <cell r="G1832" t="str">
            <v>LAHORE</v>
          </cell>
          <cell r="K1832">
            <v>105000</v>
          </cell>
          <cell r="L1832">
            <v>0</v>
          </cell>
          <cell r="M1832">
            <v>105000</v>
          </cell>
          <cell r="N1832">
            <v>105000</v>
          </cell>
          <cell r="O1832">
            <v>0</v>
          </cell>
          <cell r="P1832">
            <v>15750</v>
          </cell>
          <cell r="Q1832">
            <v>89250</v>
          </cell>
          <cell r="R1832" t="str">
            <v>PK69ALFH0108001002928281</v>
          </cell>
          <cell r="S1832" t="str">
            <v>BANK ALFALAH LIMITED</v>
          </cell>
          <cell r="T1832" t="str">
            <v>YARN MARKET FAISALABAD</v>
          </cell>
          <cell r="U1832" t="str">
            <v>MUNIR AHMAD</v>
          </cell>
          <cell r="V1832" t="str">
            <v>3310007983197</v>
          </cell>
          <cell r="Y1832">
            <v>105000</v>
          </cell>
          <cell r="Z1832">
            <v>105000</v>
          </cell>
          <cell r="AA1832">
            <v>15750</v>
          </cell>
          <cell r="AB1832" t="str">
            <v>Filler</v>
          </cell>
          <cell r="AE1832">
            <v>0</v>
          </cell>
          <cell r="AF1832">
            <v>0</v>
          </cell>
          <cell r="AG1832">
            <v>0</v>
          </cell>
          <cell r="AK1832">
            <v>0</v>
          </cell>
          <cell r="AL1832">
            <v>0</v>
          </cell>
          <cell r="AM1832">
            <v>0</v>
          </cell>
          <cell r="AQ1832">
            <v>0</v>
          </cell>
          <cell r="AR1832">
            <v>0</v>
          </cell>
          <cell r="AS1832">
            <v>0</v>
          </cell>
          <cell r="AU1832" t="str">
            <v>munir360@live.com</v>
          </cell>
          <cell r="AW1832" t="str">
            <v>03008666363</v>
          </cell>
          <cell r="AX1832" t="str">
            <v>-</v>
          </cell>
          <cell r="AY1832" t="e">
            <v>#N/A</v>
          </cell>
          <cell r="AZ1832" t="e">
            <v>#N/A</v>
          </cell>
          <cell r="BA1832">
            <v>89250</v>
          </cell>
        </row>
        <row r="1833">
          <cell r="B1833">
            <v>3525075606</v>
          </cell>
          <cell r="C1833" t="str">
            <v>MUHAMMAD SADIQ</v>
          </cell>
          <cell r="D1833" t="str">
            <v>SHER MUHAMMAD</v>
          </cell>
          <cell r="E1833" t="str">
            <v>HOUSE NO.533, BLOCK S</v>
          </cell>
          <cell r="F1833" t="str">
            <v>PHASE-2, D.H.A</v>
          </cell>
          <cell r="G1833" t="str">
            <v>CANTT LAHORE</v>
          </cell>
          <cell r="K1833">
            <v>3928</v>
          </cell>
          <cell r="L1833">
            <v>0</v>
          </cell>
          <cell r="M1833">
            <v>3928</v>
          </cell>
          <cell r="N1833">
            <v>3928</v>
          </cell>
          <cell r="O1833">
            <v>0</v>
          </cell>
          <cell r="P1833">
            <v>589</v>
          </cell>
          <cell r="Q1833">
            <v>3339</v>
          </cell>
          <cell r="R1833" t="str">
            <v>PK54NBPA0323003010285414</v>
          </cell>
          <cell r="S1833" t="str">
            <v>NATIONAL BANK OF PAKISTAN</v>
          </cell>
          <cell r="T1833" t="str">
            <v>D.H.A. BR. T-BLOCK, PHASE-2, CANTT: LAHORE</v>
          </cell>
          <cell r="U1833" t="str">
            <v>MUHAMMAD SADIQ</v>
          </cell>
          <cell r="V1833" t="str">
            <v>3520112380563</v>
          </cell>
          <cell r="Y1833">
            <v>3928</v>
          </cell>
          <cell r="Z1833">
            <v>3928</v>
          </cell>
          <cell r="AA1833">
            <v>589</v>
          </cell>
          <cell r="AB1833" t="str">
            <v>Filler</v>
          </cell>
          <cell r="AE1833">
            <v>0</v>
          </cell>
          <cell r="AF1833">
            <v>0</v>
          </cell>
          <cell r="AG1833">
            <v>0</v>
          </cell>
          <cell r="AK1833">
            <v>0</v>
          </cell>
          <cell r="AL1833">
            <v>0</v>
          </cell>
          <cell r="AM1833">
            <v>0</v>
          </cell>
          <cell r="AQ1833">
            <v>0</v>
          </cell>
          <cell r="AR1833">
            <v>0</v>
          </cell>
          <cell r="AS1833">
            <v>0</v>
          </cell>
          <cell r="AU1833" t="str">
            <v>colmsadiq@gmail.com</v>
          </cell>
          <cell r="AW1833" t="str">
            <v>03218485344</v>
          </cell>
          <cell r="AX1833" t="str">
            <v>-</v>
          </cell>
          <cell r="AY1833" t="e">
            <v>#N/A</v>
          </cell>
          <cell r="AZ1833" t="e">
            <v>#N/A</v>
          </cell>
          <cell r="BA1833">
            <v>3339</v>
          </cell>
        </row>
        <row r="1834">
          <cell r="B1834">
            <v>3525076637</v>
          </cell>
          <cell r="C1834" t="str">
            <v>MARIAM MURTAZA</v>
          </cell>
          <cell r="D1834" t="str">
            <v>SYED ALI MURTAZA</v>
          </cell>
          <cell r="E1834" t="str">
            <v>1-H, GULBERG III</v>
          </cell>
          <cell r="F1834"/>
          <cell r="G1834" t="str">
            <v>LAHORE</v>
          </cell>
          <cell r="H1834"/>
          <cell r="I1834"/>
          <cell r="J1834"/>
          <cell r="K1834">
            <v>26187</v>
          </cell>
          <cell r="L1834">
            <v>26187</v>
          </cell>
          <cell r="M1834">
            <v>0</v>
          </cell>
          <cell r="N1834">
            <v>26187</v>
          </cell>
          <cell r="O1834">
            <v>6547</v>
          </cell>
          <cell r="P1834">
            <v>5237</v>
          </cell>
          <cell r="Q1834">
            <v>14403</v>
          </cell>
          <cell r="R1834" t="str">
            <v>PK59HABB0024447106523001</v>
          </cell>
          <cell r="S1834" t="str">
            <v>HABIB BANK LIMITED</v>
          </cell>
          <cell r="T1834" t="str">
            <v>OPP 4CH MAIN BOULEVARD LAHORE.</v>
          </cell>
          <cell r="U1834" t="str">
            <v>MARIAM MURTAZA</v>
          </cell>
          <cell r="V1834" t="str">
            <v>3520014644528</v>
          </cell>
          <cell r="W1834"/>
          <cell r="X1834"/>
          <cell r="Y1834">
            <v>26187</v>
          </cell>
          <cell r="Z1834">
            <v>26187</v>
          </cell>
          <cell r="AA1834">
            <v>5237</v>
          </cell>
          <cell r="AB1834" t="str">
            <v>Non Filler</v>
          </cell>
          <cell r="AC1834"/>
          <cell r="AD1834"/>
          <cell r="AE1834">
            <v>0</v>
          </cell>
          <cell r="AF1834">
            <v>0</v>
          </cell>
          <cell r="AG1834">
            <v>0</v>
          </cell>
          <cell r="AH1834"/>
          <cell r="AI1834"/>
          <cell r="AJ1834"/>
          <cell r="AK1834">
            <v>0</v>
          </cell>
          <cell r="AL1834">
            <v>0</v>
          </cell>
          <cell r="AM1834">
            <v>0</v>
          </cell>
          <cell r="AN1834"/>
          <cell r="AO1834"/>
          <cell r="AP1834"/>
          <cell r="AQ1834">
            <v>0</v>
          </cell>
          <cell r="AR1834">
            <v>0</v>
          </cell>
          <cell r="AS1834">
            <v>0</v>
          </cell>
          <cell r="AT1834"/>
          <cell r="AU1834" t="str">
            <v>mariamkhan1976@gmail.com</v>
          </cell>
          <cell r="AV1834"/>
          <cell r="AW1834" t="str">
            <v>03234677299</v>
          </cell>
          <cell r="AX1834" t="str">
            <v>-</v>
          </cell>
          <cell r="AY1834" t="e">
            <v>#N/A</v>
          </cell>
          <cell r="AZ1834" t="e">
            <v>#N/A</v>
          </cell>
          <cell r="BA1834">
            <v>14403</v>
          </cell>
        </row>
        <row r="1835">
          <cell r="B1835">
            <v>3525078730</v>
          </cell>
          <cell r="C1835" t="str">
            <v>IMRAN RAZA</v>
          </cell>
          <cell r="D1835" t="str">
            <v>SHAH RAZA</v>
          </cell>
          <cell r="E1835" t="str">
            <v>ROOM # 532, 5TH FLOOR, WAPDA HOUSE</v>
          </cell>
          <cell r="F1835" t="str">
            <v>MALL ROAD</v>
          </cell>
          <cell r="G1835" t="str">
            <v>LAHORE</v>
          </cell>
          <cell r="H1835"/>
          <cell r="I1835"/>
          <cell r="J1835"/>
          <cell r="K1835">
            <v>1298</v>
          </cell>
          <cell r="L1835">
            <v>0</v>
          </cell>
          <cell r="M1835">
            <v>1298</v>
          </cell>
          <cell r="N1835">
            <v>1298</v>
          </cell>
          <cell r="O1835">
            <v>0</v>
          </cell>
          <cell r="P1835">
            <v>260</v>
          </cell>
          <cell r="Q1835">
            <v>1038</v>
          </cell>
          <cell r="R1835" t="str">
            <v>PK18MPBL0202017140167122</v>
          </cell>
          <cell r="S1835" t="str">
            <v>HABIB METROPOLITAN BANK LIMITED</v>
          </cell>
          <cell r="T1835" t="str">
            <v>EGERTON ROAD LAHORE</v>
          </cell>
          <cell r="U1835" t="str">
            <v>IMRAN RAZA</v>
          </cell>
          <cell r="V1835" t="str">
            <v>4240116932629</v>
          </cell>
          <cell r="W1835"/>
          <cell r="X1835"/>
          <cell r="Y1835">
            <v>1298</v>
          </cell>
          <cell r="Z1835">
            <v>1298</v>
          </cell>
          <cell r="AA1835">
            <v>260</v>
          </cell>
          <cell r="AB1835" t="str">
            <v>Non Filler</v>
          </cell>
          <cell r="AC1835"/>
          <cell r="AD1835"/>
          <cell r="AE1835">
            <v>0</v>
          </cell>
          <cell r="AF1835">
            <v>0</v>
          </cell>
          <cell r="AG1835">
            <v>0</v>
          </cell>
          <cell r="AH1835"/>
          <cell r="AI1835"/>
          <cell r="AJ1835"/>
          <cell r="AK1835">
            <v>0</v>
          </cell>
          <cell r="AL1835">
            <v>0</v>
          </cell>
          <cell r="AM1835">
            <v>0</v>
          </cell>
          <cell r="AN1835"/>
          <cell r="AO1835"/>
          <cell r="AP1835"/>
          <cell r="AQ1835">
            <v>0</v>
          </cell>
          <cell r="AR1835">
            <v>0</v>
          </cell>
          <cell r="AS1835">
            <v>0</v>
          </cell>
          <cell r="AT1835"/>
          <cell r="AU1835" t="str">
            <v>imran.raza@anistyre.com</v>
          </cell>
          <cell r="AV1835"/>
          <cell r="AW1835" t="str">
            <v>03334199854</v>
          </cell>
          <cell r="AX1835" t="str">
            <v>-</v>
          </cell>
          <cell r="AY1835" t="e">
            <v>#N/A</v>
          </cell>
          <cell r="AZ1835" t="e">
            <v>#N/A</v>
          </cell>
          <cell r="BA1835">
            <v>1038</v>
          </cell>
        </row>
        <row r="1836">
          <cell r="B1836">
            <v>3525078895</v>
          </cell>
          <cell r="C1836" t="str">
            <v>KHURAM SHAHZAD</v>
          </cell>
          <cell r="D1836" t="str">
            <v>MUHAMMAD LIAQAT</v>
          </cell>
          <cell r="E1836" t="str">
            <v>HOUSE # 4, STREET # 17, AQILPURA</v>
          </cell>
          <cell r="F1836" t="str">
            <v>NEAR KASURI MOHALLAHA, DHOWLANWAL</v>
          </cell>
          <cell r="G1836" t="str">
            <v>MULTAN ROAD LAHORE</v>
          </cell>
          <cell r="H1836"/>
          <cell r="I1836"/>
          <cell r="J1836"/>
          <cell r="K1836">
            <v>269</v>
          </cell>
          <cell r="L1836">
            <v>269</v>
          </cell>
          <cell r="M1836">
            <v>0</v>
          </cell>
          <cell r="N1836">
            <v>269</v>
          </cell>
          <cell r="O1836">
            <v>67</v>
          </cell>
          <cell r="P1836">
            <v>40</v>
          </cell>
          <cell r="Q1836">
            <v>162</v>
          </cell>
          <cell r="R1836"/>
          <cell r="S1836"/>
          <cell r="T1836"/>
          <cell r="U1836" t="str">
            <v>KHURAM SHAHZAD</v>
          </cell>
          <cell r="V1836" t="str">
            <v>3520228407155</v>
          </cell>
          <cell r="W1836"/>
          <cell r="X1836"/>
          <cell r="Y1836">
            <v>269</v>
          </cell>
          <cell r="Z1836">
            <v>269</v>
          </cell>
          <cell r="AA1836">
            <v>40</v>
          </cell>
          <cell r="AB1836" t="str">
            <v>Filler</v>
          </cell>
          <cell r="AC1836"/>
          <cell r="AD1836"/>
          <cell r="AE1836">
            <v>0</v>
          </cell>
          <cell r="AF1836">
            <v>0</v>
          </cell>
          <cell r="AG1836">
            <v>0</v>
          </cell>
          <cell r="AH1836"/>
          <cell r="AI1836"/>
          <cell r="AJ1836"/>
          <cell r="AK1836">
            <v>0</v>
          </cell>
          <cell r="AL1836">
            <v>0</v>
          </cell>
          <cell r="AM1836">
            <v>0</v>
          </cell>
          <cell r="AN1836"/>
          <cell r="AO1836"/>
          <cell r="AP1836"/>
          <cell r="AQ1836">
            <v>0</v>
          </cell>
          <cell r="AR1836">
            <v>0</v>
          </cell>
          <cell r="AS1836">
            <v>0</v>
          </cell>
          <cell r="AT1836"/>
          <cell r="AU1836" t="str">
            <v>kshahzad7777@gmail.com</v>
          </cell>
          <cell r="AV1836"/>
          <cell r="AW1836" t="str">
            <v>03464320432</v>
          </cell>
          <cell r="AX1836" t="e">
            <v>#N/A</v>
          </cell>
          <cell r="AY1836" t="e">
            <v>#N/A</v>
          </cell>
          <cell r="AZ1836" t="e">
            <v>#N/A</v>
          </cell>
          <cell r="BA1836">
            <v>0</v>
          </cell>
        </row>
        <row r="1837">
          <cell r="B1837">
            <v>3525079323</v>
          </cell>
          <cell r="C1837" t="str">
            <v>MOHAMMAD ATIF NADEEM</v>
          </cell>
          <cell r="D1837" t="str">
            <v>SHEIKH CHARAGH DIN</v>
          </cell>
          <cell r="E1837" t="str">
            <v>MOHALLAH AMEER PARK, STREET # 1</v>
          </cell>
          <cell r="F1837" t="str">
            <v>D.C. ROAD</v>
          </cell>
          <cell r="G1837" t="str">
            <v>GUJRANWALA</v>
          </cell>
          <cell r="H1837"/>
          <cell r="I1837"/>
          <cell r="J1837"/>
          <cell r="K1837">
            <v>100000</v>
          </cell>
          <cell r="L1837">
            <v>0</v>
          </cell>
          <cell r="M1837">
            <v>100000</v>
          </cell>
          <cell r="N1837">
            <v>100000</v>
          </cell>
          <cell r="O1837">
            <v>0</v>
          </cell>
          <cell r="P1837">
            <v>15000</v>
          </cell>
          <cell r="Q1837">
            <v>85000</v>
          </cell>
          <cell r="R1837" t="str">
            <v>PK09ABPA0010019121630010</v>
          </cell>
          <cell r="S1837" t="str">
            <v>ALLIED BANK LIMITED</v>
          </cell>
          <cell r="T1837" t="str">
            <v>D.C.ROAD GUJRANWALA</v>
          </cell>
          <cell r="U1837" t="str">
            <v>MOHAMMAD ATIF NADEEM</v>
          </cell>
          <cell r="V1837" t="str">
            <v>3410158553657</v>
          </cell>
          <cell r="W1837"/>
          <cell r="X1837"/>
          <cell r="Y1837">
            <v>100000</v>
          </cell>
          <cell r="Z1837">
            <v>100000</v>
          </cell>
          <cell r="AA1837">
            <v>15000</v>
          </cell>
          <cell r="AB1837" t="str">
            <v>Filler</v>
          </cell>
          <cell r="AC1837"/>
          <cell r="AD1837"/>
          <cell r="AE1837">
            <v>0</v>
          </cell>
          <cell r="AF1837">
            <v>0</v>
          </cell>
          <cell r="AG1837">
            <v>0</v>
          </cell>
          <cell r="AH1837"/>
          <cell r="AI1837"/>
          <cell r="AJ1837"/>
          <cell r="AK1837">
            <v>0</v>
          </cell>
          <cell r="AL1837">
            <v>0</v>
          </cell>
          <cell r="AM1837">
            <v>0</v>
          </cell>
          <cell r="AN1837"/>
          <cell r="AO1837"/>
          <cell r="AP1837"/>
          <cell r="AQ1837">
            <v>0</v>
          </cell>
          <cell r="AR1837">
            <v>0</v>
          </cell>
          <cell r="AS1837">
            <v>0</v>
          </cell>
          <cell r="AT1837"/>
          <cell r="AU1837" t="str">
            <v>m_atifnadeem@yahoo.com</v>
          </cell>
          <cell r="AV1837"/>
          <cell r="AW1837" t="str">
            <v>03338104063</v>
          </cell>
          <cell r="AX1837" t="str">
            <v>-</v>
          </cell>
          <cell r="AY1837" t="e">
            <v>#N/A</v>
          </cell>
          <cell r="AZ1837" t="e">
            <v>#N/A</v>
          </cell>
          <cell r="BA1837">
            <v>85000</v>
          </cell>
        </row>
        <row r="1838">
          <cell r="B1838">
            <v>3525079354</v>
          </cell>
          <cell r="C1838" t="str">
            <v>AMER IKRAM</v>
          </cell>
          <cell r="D1838" t="str">
            <v>MUHAMMAD IKRAM</v>
          </cell>
          <cell r="E1838" t="str">
            <v>H # 1-S-11,ST # 14,KACHPURA AKRAM ROAD</v>
          </cell>
          <cell r="F1838" t="str">
            <v>PAK NAGAR, NEAR &amp; OPP PRESENT TIME</v>
          </cell>
          <cell r="G1838" t="str">
            <v>SCHOOL LAHORE</v>
          </cell>
          <cell r="H1838"/>
          <cell r="I1838"/>
          <cell r="J1838"/>
          <cell r="K1838">
            <v>12</v>
          </cell>
          <cell r="L1838">
            <v>12</v>
          </cell>
          <cell r="M1838">
            <v>0</v>
          </cell>
          <cell r="N1838">
            <v>12</v>
          </cell>
          <cell r="O1838">
            <v>3</v>
          </cell>
          <cell r="P1838">
            <v>2</v>
          </cell>
          <cell r="Q1838">
            <v>7</v>
          </cell>
          <cell r="R1838" t="str">
            <v>PK20BAHL0023008100189801</v>
          </cell>
          <cell r="S1838" t="str">
            <v>BANK AL HABIB LIMITED</v>
          </cell>
          <cell r="T1838" t="str">
            <v>AZAM CLOTH MARKET BR. LAHORE.</v>
          </cell>
          <cell r="U1838" t="str">
            <v>AMER IKRAM</v>
          </cell>
          <cell r="V1838" t="str">
            <v>3520201860485</v>
          </cell>
          <cell r="W1838"/>
          <cell r="X1838"/>
          <cell r="Y1838">
            <v>12</v>
          </cell>
          <cell r="Z1838">
            <v>12</v>
          </cell>
          <cell r="AA1838">
            <v>2</v>
          </cell>
          <cell r="AB1838" t="str">
            <v>Non Filler</v>
          </cell>
          <cell r="AC1838"/>
          <cell r="AD1838"/>
          <cell r="AE1838">
            <v>0</v>
          </cell>
          <cell r="AF1838">
            <v>0</v>
          </cell>
          <cell r="AG1838">
            <v>0</v>
          </cell>
          <cell r="AH1838"/>
          <cell r="AI1838"/>
          <cell r="AJ1838"/>
          <cell r="AK1838">
            <v>0</v>
          </cell>
          <cell r="AL1838">
            <v>0</v>
          </cell>
          <cell r="AM1838">
            <v>0</v>
          </cell>
          <cell r="AN1838"/>
          <cell r="AO1838"/>
          <cell r="AP1838"/>
          <cell r="AQ1838">
            <v>0</v>
          </cell>
          <cell r="AR1838">
            <v>0</v>
          </cell>
          <cell r="AS1838">
            <v>0</v>
          </cell>
          <cell r="AT1838"/>
          <cell r="AU1838" t="str">
            <v>amerikram786@gmail.com</v>
          </cell>
          <cell r="AV1838"/>
          <cell r="AW1838" t="str">
            <v>03334333608</v>
          </cell>
          <cell r="AX1838" t="str">
            <v>-</v>
          </cell>
          <cell r="AY1838" t="e">
            <v>#N/A</v>
          </cell>
          <cell r="AZ1838" t="e">
            <v>#N/A</v>
          </cell>
          <cell r="BA1838">
            <v>7</v>
          </cell>
        </row>
        <row r="1839">
          <cell r="B1839">
            <v>3525080506</v>
          </cell>
          <cell r="C1839" t="str">
            <v>SUHAIL AHMED KHAN</v>
          </cell>
          <cell r="D1839" t="str">
            <v>NOOR KHAN</v>
          </cell>
          <cell r="E1839" t="str">
            <v>INDUSTRIAL AND COMMERCIAL BANK OF CHINA</v>
          </cell>
          <cell r="F1839" t="str">
            <v>UPPER GROUND FLOOR,EFU HOUSE,06-D,MAIN</v>
          </cell>
          <cell r="G1839" t="str">
            <v>GULBERG LAHORE</v>
          </cell>
          <cell r="H1839"/>
          <cell r="I1839"/>
          <cell r="J1839"/>
          <cell r="K1839">
            <v>63</v>
          </cell>
          <cell r="L1839">
            <v>0</v>
          </cell>
          <cell r="M1839">
            <v>63</v>
          </cell>
          <cell r="N1839">
            <v>63</v>
          </cell>
          <cell r="O1839">
            <v>0</v>
          </cell>
          <cell r="P1839">
            <v>9</v>
          </cell>
          <cell r="Q1839">
            <v>54</v>
          </cell>
          <cell r="R1839" t="str">
            <v>PK83MUCB0139201010038773</v>
          </cell>
          <cell r="S1839" t="str">
            <v>MCB BANK LIMITED</v>
          </cell>
          <cell r="T1839" t="str">
            <v>STOCK EXCHANGE BRANCH(1392) LAHORE</v>
          </cell>
          <cell r="U1839" t="str">
            <v>SUHAIL AHMED KHAN</v>
          </cell>
          <cell r="V1839" t="str">
            <v>3520299717843</v>
          </cell>
          <cell r="W1839"/>
          <cell r="X1839"/>
          <cell r="Y1839">
            <v>63</v>
          </cell>
          <cell r="Z1839">
            <v>63</v>
          </cell>
          <cell r="AA1839">
            <v>9</v>
          </cell>
          <cell r="AB1839" t="str">
            <v>Filler</v>
          </cell>
          <cell r="AC1839"/>
          <cell r="AD1839"/>
          <cell r="AE1839">
            <v>0</v>
          </cell>
          <cell r="AF1839">
            <v>0</v>
          </cell>
          <cell r="AG1839">
            <v>0</v>
          </cell>
          <cell r="AH1839"/>
          <cell r="AI1839"/>
          <cell r="AJ1839"/>
          <cell r="AK1839">
            <v>0</v>
          </cell>
          <cell r="AL1839">
            <v>0</v>
          </cell>
          <cell r="AM1839">
            <v>0</v>
          </cell>
          <cell r="AN1839"/>
          <cell r="AO1839"/>
          <cell r="AP1839"/>
          <cell r="AQ1839">
            <v>0</v>
          </cell>
          <cell r="AR1839">
            <v>0</v>
          </cell>
          <cell r="AS1839">
            <v>0</v>
          </cell>
          <cell r="AT1839"/>
          <cell r="AU1839" t="str">
            <v>suhailahmedkhan@gmail.com</v>
          </cell>
          <cell r="AV1839"/>
          <cell r="AW1839" t="str">
            <v>03008492016</v>
          </cell>
          <cell r="AX1839" t="str">
            <v>-</v>
          </cell>
          <cell r="AY1839" t="e">
            <v>#N/A</v>
          </cell>
          <cell r="AZ1839" t="e">
            <v>#N/A</v>
          </cell>
          <cell r="BA1839">
            <v>54</v>
          </cell>
        </row>
        <row r="1840">
          <cell r="B1840">
            <v>3525081392</v>
          </cell>
          <cell r="C1840" t="str">
            <v>SHAHNAZ AKHTAR</v>
          </cell>
          <cell r="D1840" t="str">
            <v>ALI AHMAD</v>
          </cell>
          <cell r="E1840" t="str">
            <v>HOUSE # 19,STREET # 6,GARHI SHAHU</v>
          </cell>
          <cell r="F1840" t="str">
            <v>OPPOSITE CITY DISTRICT SCHOOL</v>
          </cell>
          <cell r="G1840" t="str">
            <v>LAHORE</v>
          </cell>
          <cell r="H1840"/>
          <cell r="I1840"/>
          <cell r="J1840"/>
          <cell r="K1840">
            <v>20</v>
          </cell>
          <cell r="L1840">
            <v>0</v>
          </cell>
          <cell r="M1840">
            <v>20</v>
          </cell>
          <cell r="N1840">
            <v>20</v>
          </cell>
          <cell r="O1840">
            <v>0</v>
          </cell>
          <cell r="P1840">
            <v>4</v>
          </cell>
          <cell r="Q1840">
            <v>16</v>
          </cell>
          <cell r="R1840" t="str">
            <v>PK82MUCB0091901010017973</v>
          </cell>
          <cell r="S1840" t="str">
            <v>MCB BANK LIMITED</v>
          </cell>
          <cell r="T1840" t="str">
            <v>GARHI SHAHU BR. (0919) ALLAMA IQBAL ROAD, LAHORE.</v>
          </cell>
          <cell r="U1840" t="str">
            <v>SHAHNAZ AKHTAR</v>
          </cell>
          <cell r="V1840" t="str">
            <v>3520223730286</v>
          </cell>
          <cell r="W1840"/>
          <cell r="X1840"/>
          <cell r="Y1840">
            <v>20</v>
          </cell>
          <cell r="Z1840">
            <v>20</v>
          </cell>
          <cell r="AA1840">
            <v>4</v>
          </cell>
          <cell r="AB1840" t="str">
            <v>Non Filler</v>
          </cell>
          <cell r="AC1840"/>
          <cell r="AD1840"/>
          <cell r="AE1840">
            <v>0</v>
          </cell>
          <cell r="AF1840">
            <v>0</v>
          </cell>
          <cell r="AG1840">
            <v>0</v>
          </cell>
          <cell r="AH1840"/>
          <cell r="AI1840"/>
          <cell r="AJ1840"/>
          <cell r="AK1840">
            <v>0</v>
          </cell>
          <cell r="AL1840">
            <v>0</v>
          </cell>
          <cell r="AM1840">
            <v>0</v>
          </cell>
          <cell r="AN1840"/>
          <cell r="AO1840"/>
          <cell r="AP1840"/>
          <cell r="AQ1840">
            <v>0</v>
          </cell>
          <cell r="AR1840">
            <v>0</v>
          </cell>
          <cell r="AS1840">
            <v>0</v>
          </cell>
          <cell r="AT1840"/>
          <cell r="AU1840" t="str">
            <v>mobytory@hotmail.com</v>
          </cell>
          <cell r="AV1840"/>
          <cell r="AW1840" t="str">
            <v>03364545459</v>
          </cell>
          <cell r="AX1840" t="str">
            <v>-</v>
          </cell>
          <cell r="AY1840" t="e">
            <v>#N/A</v>
          </cell>
          <cell r="AZ1840" t="e">
            <v>#N/A</v>
          </cell>
          <cell r="BA1840">
            <v>16</v>
          </cell>
        </row>
        <row r="1841">
          <cell r="B1841">
            <v>3525082336</v>
          </cell>
          <cell r="C1841" t="str">
            <v>AISHA MOAZZAM</v>
          </cell>
          <cell r="D1841" t="str">
            <v>SYED MOAZZAM ALI SHAH</v>
          </cell>
          <cell r="E1841" t="str">
            <v>15-FCC, SYED MARATAB ALI ROAD</v>
          </cell>
          <cell r="F1841" t="str">
            <v>GULBERG 4</v>
          </cell>
          <cell r="G1841" t="str">
            <v>LAHORE</v>
          </cell>
          <cell r="H1841"/>
          <cell r="I1841"/>
          <cell r="J1841"/>
          <cell r="K1841">
            <v>647</v>
          </cell>
          <cell r="L1841">
            <v>647</v>
          </cell>
          <cell r="M1841">
            <v>0</v>
          </cell>
          <cell r="N1841">
            <v>647</v>
          </cell>
          <cell r="O1841">
            <v>162</v>
          </cell>
          <cell r="P1841">
            <v>129</v>
          </cell>
          <cell r="Q1841">
            <v>356</v>
          </cell>
          <cell r="R1841" t="str">
            <v>0126200244</v>
          </cell>
          <cell r="S1841" t="str">
            <v>ALLIED BANK LTD</v>
          </cell>
          <cell r="T1841" t="str">
            <v>MAIN MARKET GULBERG LAHORE</v>
          </cell>
          <cell r="U1841" t="str">
            <v>AISHA MOAZZAM</v>
          </cell>
          <cell r="V1841" t="str">
            <v>1730112468538</v>
          </cell>
          <cell r="W1841"/>
          <cell r="X1841"/>
          <cell r="Y1841">
            <v>647</v>
          </cell>
          <cell r="Z1841">
            <v>647</v>
          </cell>
          <cell r="AA1841">
            <v>129</v>
          </cell>
          <cell r="AB1841" t="str">
            <v>Non Filler</v>
          </cell>
          <cell r="AC1841"/>
          <cell r="AD1841"/>
          <cell r="AE1841">
            <v>0</v>
          </cell>
          <cell r="AF1841">
            <v>0</v>
          </cell>
          <cell r="AG1841">
            <v>0</v>
          </cell>
          <cell r="AH1841"/>
          <cell r="AI1841"/>
          <cell r="AJ1841"/>
          <cell r="AK1841">
            <v>0</v>
          </cell>
          <cell r="AL1841">
            <v>0</v>
          </cell>
          <cell r="AM1841">
            <v>0</v>
          </cell>
          <cell r="AN1841"/>
          <cell r="AO1841"/>
          <cell r="AP1841"/>
          <cell r="AQ1841">
            <v>0</v>
          </cell>
          <cell r="AR1841">
            <v>0</v>
          </cell>
          <cell r="AS1841">
            <v>0</v>
          </cell>
          <cell r="AT1841"/>
          <cell r="AU1841" t="str">
            <v>aisha.jan1@gmail.com</v>
          </cell>
          <cell r="AV1841"/>
          <cell r="AW1841" t="str">
            <v>03334373001</v>
          </cell>
          <cell r="AX1841" t="str">
            <v>Timeout (host bank not responding)</v>
          </cell>
          <cell r="AY1841" t="e">
            <v>#N/A</v>
          </cell>
          <cell r="AZ1841" t="e">
            <v>#N/A</v>
          </cell>
          <cell r="BA1841">
            <v>0</v>
          </cell>
        </row>
        <row r="1842">
          <cell r="B1842">
            <v>3525084827</v>
          </cell>
          <cell r="C1842" t="str">
            <v>GHULAM MUSTAFA MONNOO</v>
          </cell>
          <cell r="D1842" t="str">
            <v>MUHAMMAD SHAKIL MONNOO</v>
          </cell>
          <cell r="E1842" t="str">
            <v>38-L, ABDUL HAQUE ROAD,</v>
          </cell>
          <cell r="F1842" t="str">
            <v>(KHOKAR CHOWK) M.A. JOHAR TOWN,</v>
          </cell>
          <cell r="G1842" t="str">
            <v>LAHORE</v>
          </cell>
          <cell r="H1842"/>
          <cell r="I1842"/>
          <cell r="J1842"/>
          <cell r="K1842">
            <v>1</v>
          </cell>
          <cell r="L1842">
            <v>0</v>
          </cell>
          <cell r="M1842">
            <v>1</v>
          </cell>
          <cell r="N1842">
            <v>1</v>
          </cell>
          <cell r="O1842">
            <v>0</v>
          </cell>
          <cell r="P1842">
            <v>0</v>
          </cell>
          <cell r="Q1842">
            <v>1</v>
          </cell>
          <cell r="R1842" t="str">
            <v>PK44ALFH0006001002962931</v>
          </cell>
          <cell r="S1842" t="str">
            <v>BANK ALFALAH LIMITED</v>
          </cell>
          <cell r="T1842" t="str">
            <v>L.D.A PLAZA, KASHMIR ROAD, (0006) LAHORE.</v>
          </cell>
          <cell r="U1842" t="str">
            <v>GHULAM MUSTAFA MONNOO</v>
          </cell>
          <cell r="V1842" t="str">
            <v>3520210555965</v>
          </cell>
          <cell r="W1842" t="str">
            <v>17646405</v>
          </cell>
          <cell r="X1842"/>
          <cell r="Y1842">
            <v>1</v>
          </cell>
          <cell r="Z1842">
            <v>1</v>
          </cell>
          <cell r="AA1842">
            <v>0</v>
          </cell>
          <cell r="AB1842" t="str">
            <v>Filler</v>
          </cell>
          <cell r="AC1842"/>
          <cell r="AD1842"/>
          <cell r="AE1842">
            <v>0</v>
          </cell>
          <cell r="AF1842">
            <v>0</v>
          </cell>
          <cell r="AG1842">
            <v>0</v>
          </cell>
          <cell r="AH1842"/>
          <cell r="AI1842"/>
          <cell r="AJ1842"/>
          <cell r="AK1842">
            <v>0</v>
          </cell>
          <cell r="AL1842">
            <v>0</v>
          </cell>
          <cell r="AM1842">
            <v>0</v>
          </cell>
          <cell r="AN1842"/>
          <cell r="AO1842"/>
          <cell r="AP1842"/>
          <cell r="AQ1842">
            <v>0</v>
          </cell>
          <cell r="AR1842">
            <v>0</v>
          </cell>
          <cell r="AS1842">
            <v>0</v>
          </cell>
          <cell r="AT1842"/>
          <cell r="AU1842" t="str">
            <v>mustafamonnoo@gmail.com</v>
          </cell>
          <cell r="AV1842"/>
          <cell r="AW1842" t="str">
            <v>03224100000</v>
          </cell>
          <cell r="AX1842" t="str">
            <v>-</v>
          </cell>
          <cell r="AY1842" t="e">
            <v>#N/A</v>
          </cell>
          <cell r="AZ1842" t="e">
            <v>#N/A</v>
          </cell>
          <cell r="BA1842">
            <v>1</v>
          </cell>
        </row>
        <row r="1843">
          <cell r="B1843">
            <v>3525087235</v>
          </cell>
          <cell r="C1843" t="str">
            <v>MAPLE LEAF CAPITAL LIMITED</v>
          </cell>
          <cell r="D1843"/>
          <cell r="E1843" t="str">
            <v>42-LAWRENCE ROAD,</v>
          </cell>
          <cell r="F1843"/>
          <cell r="G1843" t="str">
            <v>LAHORE</v>
          </cell>
          <cell r="H1843"/>
          <cell r="I1843"/>
          <cell r="J1843"/>
          <cell r="K1843">
            <v>1</v>
          </cell>
          <cell r="L1843">
            <v>0</v>
          </cell>
          <cell r="M1843">
            <v>1</v>
          </cell>
          <cell r="N1843">
            <v>1</v>
          </cell>
          <cell r="O1843">
            <v>0</v>
          </cell>
          <cell r="P1843">
            <v>0</v>
          </cell>
          <cell r="Q1843">
            <v>1</v>
          </cell>
          <cell r="R1843" t="str">
            <v>PK54MCIB1611002119300001</v>
          </cell>
          <cell r="S1843" t="str">
            <v>MCB ISLAMIC BANK LIMITED</v>
          </cell>
          <cell r="T1843" t="str">
            <v>161-CHINA CHOWK LAHORE.</v>
          </cell>
          <cell r="U1843" t="str">
            <v>MAPLE LEAF CAPITAL LIMITED</v>
          </cell>
          <cell r="V1843"/>
          <cell r="W1843" t="str">
            <v>42640202</v>
          </cell>
          <cell r="X1843"/>
          <cell r="Y1843">
            <v>1</v>
          </cell>
          <cell r="Z1843">
            <v>1</v>
          </cell>
          <cell r="AA1843">
            <v>0</v>
          </cell>
          <cell r="AB1843" t="str">
            <v>Filler</v>
          </cell>
          <cell r="AC1843"/>
          <cell r="AD1843"/>
          <cell r="AE1843">
            <v>0</v>
          </cell>
          <cell r="AF1843">
            <v>0</v>
          </cell>
          <cell r="AG1843">
            <v>0</v>
          </cell>
          <cell r="AH1843"/>
          <cell r="AI1843"/>
          <cell r="AJ1843"/>
          <cell r="AK1843">
            <v>0</v>
          </cell>
          <cell r="AL1843">
            <v>0</v>
          </cell>
          <cell r="AM1843">
            <v>0</v>
          </cell>
          <cell r="AN1843"/>
          <cell r="AO1843"/>
          <cell r="AP1843"/>
          <cell r="AQ1843">
            <v>0</v>
          </cell>
          <cell r="AR1843">
            <v>0</v>
          </cell>
          <cell r="AS1843">
            <v>0</v>
          </cell>
          <cell r="AT1843"/>
          <cell r="AU1843" t="str">
            <v>mlcl.info@kmlg.com</v>
          </cell>
          <cell r="AV1843" t="str">
            <v>0088025</v>
          </cell>
          <cell r="AW1843" t="str">
            <v>03008400099</v>
          </cell>
          <cell r="AX1843" t="str">
            <v>-</v>
          </cell>
          <cell r="AY1843" t="e">
            <v>#N/A</v>
          </cell>
          <cell r="AZ1843" t="e">
            <v>#N/A</v>
          </cell>
          <cell r="BA1843">
            <v>1</v>
          </cell>
        </row>
        <row r="1844">
          <cell r="B1844">
            <v>3525093967</v>
          </cell>
          <cell r="C1844" t="str">
            <v>ADEEL ZAFAR</v>
          </cell>
          <cell r="D1844" t="str">
            <v>ZAFAR SADIQ SHEIKH</v>
          </cell>
          <cell r="E1844" t="str">
            <v>HOUSE#219, BLOCK-R</v>
          </cell>
          <cell r="F1844" t="str">
            <v>D.H.A PHASE-II</v>
          </cell>
          <cell r="G1844" t="str">
            <v>CANTT LAHORE</v>
          </cell>
          <cell r="H1844"/>
          <cell r="I1844"/>
          <cell r="J1844"/>
          <cell r="K1844">
            <v>5000</v>
          </cell>
          <cell r="L1844">
            <v>0</v>
          </cell>
          <cell r="M1844">
            <v>5000</v>
          </cell>
          <cell r="N1844">
            <v>5000</v>
          </cell>
          <cell r="O1844">
            <v>0</v>
          </cell>
          <cell r="P1844">
            <v>750</v>
          </cell>
          <cell r="Q1844">
            <v>4250</v>
          </cell>
          <cell r="R1844" t="str">
            <v>PK59BAHL0031008100001101</v>
          </cell>
          <cell r="S1844" t="str">
            <v>BANK AL HABIB LIMITED</v>
          </cell>
          <cell r="T1844" t="str">
            <v>STOCK EXCHANGE BR. LAHORE.</v>
          </cell>
          <cell r="U1844" t="str">
            <v>ADEEL ZAFAR</v>
          </cell>
          <cell r="V1844" t="str">
            <v>3520114754889</v>
          </cell>
          <cell r="W1844" t="str">
            <v>02028859</v>
          </cell>
          <cell r="X1844"/>
          <cell r="Y1844">
            <v>5000</v>
          </cell>
          <cell r="Z1844">
            <v>5000</v>
          </cell>
          <cell r="AA1844">
            <v>750</v>
          </cell>
          <cell r="AB1844" t="str">
            <v>Filler</v>
          </cell>
          <cell r="AC1844"/>
          <cell r="AD1844"/>
          <cell r="AE1844">
            <v>0</v>
          </cell>
          <cell r="AF1844">
            <v>0</v>
          </cell>
          <cell r="AG1844">
            <v>0</v>
          </cell>
          <cell r="AH1844"/>
          <cell r="AI1844"/>
          <cell r="AJ1844"/>
          <cell r="AK1844">
            <v>0</v>
          </cell>
          <cell r="AL1844">
            <v>0</v>
          </cell>
          <cell r="AM1844">
            <v>0</v>
          </cell>
          <cell r="AN1844"/>
          <cell r="AO1844"/>
          <cell r="AP1844"/>
          <cell r="AQ1844">
            <v>0</v>
          </cell>
          <cell r="AR1844">
            <v>0</v>
          </cell>
          <cell r="AS1844">
            <v>0</v>
          </cell>
          <cell r="AT1844"/>
          <cell r="AU1844" t="str">
            <v>adeelzafar@live.com</v>
          </cell>
          <cell r="AV1844"/>
          <cell r="AW1844" t="str">
            <v>03008478784</v>
          </cell>
          <cell r="AX1844" t="str">
            <v>-</v>
          </cell>
          <cell r="AY1844" t="e">
            <v>#N/A</v>
          </cell>
          <cell r="AZ1844" t="e">
            <v>#N/A</v>
          </cell>
          <cell r="BA1844">
            <v>4250</v>
          </cell>
        </row>
        <row r="1845">
          <cell r="B1845">
            <v>3525095567</v>
          </cell>
          <cell r="C1845" t="str">
            <v>MUHAMMAD JAVAID IQBAL</v>
          </cell>
          <cell r="D1845" t="str">
            <v>MUHAMMAD TUFAIL CHOUDHARY</v>
          </cell>
          <cell r="E1845" t="str">
            <v>135- C, SATELLITE TOWN,</v>
          </cell>
          <cell r="F1845"/>
          <cell r="G1845" t="str">
            <v>BAHAWALPUR</v>
          </cell>
          <cell r="H1845"/>
          <cell r="I1845"/>
          <cell r="J1845"/>
          <cell r="K1845">
            <v>1303</v>
          </cell>
          <cell r="L1845">
            <v>0</v>
          </cell>
          <cell r="M1845">
            <v>1303</v>
          </cell>
          <cell r="N1845">
            <v>1303</v>
          </cell>
          <cell r="O1845">
            <v>0</v>
          </cell>
          <cell r="P1845">
            <v>195</v>
          </cell>
          <cell r="Q1845">
            <v>1108</v>
          </cell>
          <cell r="R1845" t="str">
            <v>PK42JSBL9079000000542727</v>
          </cell>
          <cell r="S1845" t="str">
            <v>J S BANK LIMITED.</v>
          </cell>
          <cell r="T1845" t="str">
            <v>MADNI COMMERCIAL CENTER, VEHARI ROAD, MULTAN</v>
          </cell>
          <cell r="U1845" t="str">
            <v>MUHAMMAD JAVAID IQBAL</v>
          </cell>
          <cell r="V1845" t="str">
            <v>3120286338429</v>
          </cell>
          <cell r="W1845"/>
          <cell r="X1845"/>
          <cell r="Y1845">
            <v>1303</v>
          </cell>
          <cell r="Z1845">
            <v>1303</v>
          </cell>
          <cell r="AA1845">
            <v>195</v>
          </cell>
          <cell r="AB1845" t="str">
            <v>Filler</v>
          </cell>
          <cell r="AC1845"/>
          <cell r="AD1845"/>
          <cell r="AE1845">
            <v>0</v>
          </cell>
          <cell r="AF1845">
            <v>0</v>
          </cell>
          <cell r="AG1845">
            <v>0</v>
          </cell>
          <cell r="AH1845"/>
          <cell r="AI1845"/>
          <cell r="AJ1845"/>
          <cell r="AK1845">
            <v>0</v>
          </cell>
          <cell r="AL1845">
            <v>0</v>
          </cell>
          <cell r="AM1845">
            <v>0</v>
          </cell>
          <cell r="AN1845"/>
          <cell r="AO1845"/>
          <cell r="AP1845"/>
          <cell r="AQ1845">
            <v>0</v>
          </cell>
          <cell r="AR1845">
            <v>0</v>
          </cell>
          <cell r="AS1845">
            <v>0</v>
          </cell>
          <cell r="AT1845"/>
          <cell r="AU1845" t="str">
            <v>jawaidiqbal57@yahoo.com</v>
          </cell>
          <cell r="AV1845"/>
          <cell r="AW1845" t="str">
            <v>03216819593</v>
          </cell>
          <cell r="AX1845" t="str">
            <v>-</v>
          </cell>
          <cell r="AY1845" t="e">
            <v>#N/A</v>
          </cell>
          <cell r="AZ1845" t="e">
            <v>#N/A</v>
          </cell>
          <cell r="BA1845">
            <v>1108</v>
          </cell>
        </row>
        <row r="1846">
          <cell r="B1846">
            <v>3525098221</v>
          </cell>
          <cell r="C1846" t="str">
            <v>MUHAMMAD  YAQOOB</v>
          </cell>
          <cell r="D1846" t="str">
            <v>MUHAMMAD SADIQ</v>
          </cell>
          <cell r="E1846" t="str">
            <v>413- KARIM BLOCK, ALLAMA IQBAL TOWN</v>
          </cell>
          <cell r="F1846"/>
          <cell r="G1846" t="str">
            <v>LAHORE</v>
          </cell>
          <cell r="H1846"/>
          <cell r="I1846"/>
          <cell r="J1846"/>
          <cell r="K1846">
            <v>1250</v>
          </cell>
          <cell r="L1846">
            <v>0</v>
          </cell>
          <cell r="M1846">
            <v>1250</v>
          </cell>
          <cell r="N1846">
            <v>1250</v>
          </cell>
          <cell r="O1846">
            <v>0</v>
          </cell>
          <cell r="P1846">
            <v>188</v>
          </cell>
          <cell r="Q1846">
            <v>1062</v>
          </cell>
          <cell r="R1846" t="str">
            <v>PK65MEZN0002400101238995</v>
          </cell>
          <cell r="S1846" t="str">
            <v>MEEZAN BANK LIMITED</v>
          </cell>
          <cell r="T1846" t="str">
            <v>SAMANABAD LAHORE</v>
          </cell>
          <cell r="U1846" t="str">
            <v>MUHAMMAD  YAQOOB</v>
          </cell>
          <cell r="V1846" t="str">
            <v>3520014858169</v>
          </cell>
          <cell r="W1846"/>
          <cell r="X1846"/>
          <cell r="Y1846">
            <v>1250</v>
          </cell>
          <cell r="Z1846">
            <v>1250</v>
          </cell>
          <cell r="AA1846">
            <v>188</v>
          </cell>
          <cell r="AB1846" t="str">
            <v>Filler</v>
          </cell>
          <cell r="AC1846"/>
          <cell r="AD1846"/>
          <cell r="AE1846">
            <v>0</v>
          </cell>
          <cell r="AF1846">
            <v>0</v>
          </cell>
          <cell r="AG1846">
            <v>0</v>
          </cell>
          <cell r="AH1846"/>
          <cell r="AI1846"/>
          <cell r="AJ1846"/>
          <cell r="AK1846">
            <v>0</v>
          </cell>
          <cell r="AL1846">
            <v>0</v>
          </cell>
          <cell r="AM1846">
            <v>0</v>
          </cell>
          <cell r="AN1846"/>
          <cell r="AO1846"/>
          <cell r="AP1846"/>
          <cell r="AQ1846">
            <v>0</v>
          </cell>
          <cell r="AR1846">
            <v>0</v>
          </cell>
          <cell r="AS1846">
            <v>0</v>
          </cell>
          <cell r="AT1846"/>
          <cell r="AU1846" t="str">
            <v>myaqoob@hotmail.com</v>
          </cell>
          <cell r="AV1846"/>
          <cell r="AW1846" t="str">
            <v>03228402004</v>
          </cell>
          <cell r="AX1846" t="str">
            <v>-</v>
          </cell>
          <cell r="AY1846" t="e">
            <v>#N/A</v>
          </cell>
          <cell r="AZ1846" t="e">
            <v>#N/A</v>
          </cell>
          <cell r="BA1846">
            <v>1062</v>
          </cell>
        </row>
        <row r="1847">
          <cell r="B1847">
            <v>3525099869</v>
          </cell>
          <cell r="C1847" t="str">
            <v>MUHAMMAD ASIM FAYYAZ</v>
          </cell>
          <cell r="D1847" t="str">
            <v>MUHAMMAD FAYYAZ</v>
          </cell>
          <cell r="E1847" t="str">
            <v>HOUSE # 18, STREET # 12, KOCHA</v>
          </cell>
          <cell r="F1847" t="str">
            <v>SAFAID POSHAN, SANDA KALLAN,</v>
          </cell>
          <cell r="G1847" t="str">
            <v>LAHORE</v>
          </cell>
          <cell r="H1847"/>
          <cell r="I1847"/>
          <cell r="J1847"/>
          <cell r="K1847">
            <v>261</v>
          </cell>
          <cell r="L1847">
            <v>261</v>
          </cell>
          <cell r="M1847">
            <v>0</v>
          </cell>
          <cell r="N1847">
            <v>261</v>
          </cell>
          <cell r="O1847">
            <v>65</v>
          </cell>
          <cell r="P1847">
            <v>39</v>
          </cell>
          <cell r="Q1847">
            <v>157</v>
          </cell>
          <cell r="R1847" t="str">
            <v>PK07BAHL0002009407288201</v>
          </cell>
          <cell r="S1847" t="str">
            <v>BANK AL HABIB LIMITED</v>
          </cell>
          <cell r="T1847" t="str">
            <v>MAIN BRANCH, 87-SHAHRAH-E-QUAID-E-AZAM THE MALL, LAHORE</v>
          </cell>
          <cell r="U1847" t="str">
            <v>MUHAMMAD ASIM FAYYAZ</v>
          </cell>
          <cell r="V1847" t="str">
            <v>3520222669273</v>
          </cell>
          <cell r="W1847"/>
          <cell r="X1847"/>
          <cell r="Y1847">
            <v>261</v>
          </cell>
          <cell r="Z1847">
            <v>261</v>
          </cell>
          <cell r="AA1847">
            <v>39</v>
          </cell>
          <cell r="AB1847" t="str">
            <v>Filler</v>
          </cell>
          <cell r="AC1847"/>
          <cell r="AD1847"/>
          <cell r="AE1847">
            <v>0</v>
          </cell>
          <cell r="AF1847">
            <v>0</v>
          </cell>
          <cell r="AG1847">
            <v>0</v>
          </cell>
          <cell r="AH1847"/>
          <cell r="AI1847"/>
          <cell r="AJ1847"/>
          <cell r="AK1847">
            <v>0</v>
          </cell>
          <cell r="AL1847">
            <v>0</v>
          </cell>
          <cell r="AM1847">
            <v>0</v>
          </cell>
          <cell r="AN1847"/>
          <cell r="AO1847"/>
          <cell r="AP1847"/>
          <cell r="AQ1847">
            <v>0</v>
          </cell>
          <cell r="AR1847">
            <v>0</v>
          </cell>
          <cell r="AS1847">
            <v>0</v>
          </cell>
          <cell r="AT1847"/>
          <cell r="AU1847" t="str">
            <v>asimrags@gmail.com</v>
          </cell>
          <cell r="AV1847"/>
          <cell r="AW1847" t="str">
            <v>03347996625</v>
          </cell>
          <cell r="AX1847" t="str">
            <v>-</v>
          </cell>
          <cell r="AY1847" t="e">
            <v>#N/A</v>
          </cell>
          <cell r="AZ1847" t="e">
            <v>#N/A</v>
          </cell>
          <cell r="BA1847">
            <v>157</v>
          </cell>
        </row>
        <row r="1848">
          <cell r="B1848">
            <v>3533000789</v>
          </cell>
          <cell r="C1848" t="str">
            <v>YOUSUF KARAR</v>
          </cell>
          <cell r="D1848" t="str">
            <v>HAJI USMAN KARAR</v>
          </cell>
          <cell r="E1848" t="str">
            <v>601, ALPINE CENTER, 327, BLOCK-3,</v>
          </cell>
          <cell r="F1848" t="str">
            <v>B.M.C.H. SOCIETY</v>
          </cell>
          <cell r="G1848" t="str">
            <v>KARACHI</v>
          </cell>
          <cell r="H1848"/>
          <cell r="I1848"/>
          <cell r="J1848"/>
          <cell r="K1848">
            <v>391</v>
          </cell>
          <cell r="L1848">
            <v>0</v>
          </cell>
          <cell r="M1848">
            <v>391</v>
          </cell>
          <cell r="N1848">
            <v>391</v>
          </cell>
          <cell r="O1848">
            <v>0</v>
          </cell>
          <cell r="P1848">
            <v>68</v>
          </cell>
          <cell r="Q1848">
            <v>323</v>
          </cell>
          <cell r="R1848" t="str">
            <v>PK51MPBL0152257140201317</v>
          </cell>
          <cell r="S1848" t="str">
            <v>HABIB METROPOLITAN BANK LIMITED</v>
          </cell>
          <cell r="T1848" t="str">
            <v>HBZ PLAZA BRANCH I.I CHUNDRIGAR ROAD KARACHI</v>
          </cell>
          <cell r="U1848" t="str">
            <v>YOUSUF KARAR</v>
          </cell>
          <cell r="V1848" t="str">
            <v>4220158029369</v>
          </cell>
          <cell r="W1848" t="str">
            <v>05809576</v>
          </cell>
          <cell r="X1848"/>
          <cell r="Y1848">
            <v>196</v>
          </cell>
          <cell r="Z1848">
            <v>196</v>
          </cell>
          <cell r="AA1848">
            <v>29</v>
          </cell>
          <cell r="AB1848" t="str">
            <v>Filler</v>
          </cell>
          <cell r="AC1848" t="str">
            <v>MRS. KULSUM YOUSUF KARAR</v>
          </cell>
          <cell r="AD1848" t="str">
            <v>4220102146112</v>
          </cell>
          <cell r="AE1848">
            <v>195</v>
          </cell>
          <cell r="AF1848">
            <v>195</v>
          </cell>
          <cell r="AG1848">
            <v>39</v>
          </cell>
          <cell r="AH1848" t="str">
            <v>Non Filler</v>
          </cell>
          <cell r="AI1848"/>
          <cell r="AJ1848"/>
          <cell r="AK1848">
            <v>0</v>
          </cell>
          <cell r="AL1848">
            <v>0</v>
          </cell>
          <cell r="AM1848">
            <v>0</v>
          </cell>
          <cell r="AN1848"/>
          <cell r="AO1848"/>
          <cell r="AP1848"/>
          <cell r="AQ1848">
            <v>0</v>
          </cell>
          <cell r="AR1848">
            <v>0</v>
          </cell>
          <cell r="AS1848">
            <v>0</v>
          </cell>
          <cell r="AT1848"/>
          <cell r="AU1848" t="str">
            <v>yousuf.karar@hotmail.com</v>
          </cell>
          <cell r="AV1848"/>
          <cell r="AW1848" t="str">
            <v>03018216772</v>
          </cell>
          <cell r="AX1848" t="str">
            <v>-</v>
          </cell>
          <cell r="AY1848" t="e">
            <v>#N/A</v>
          </cell>
          <cell r="AZ1848" t="e">
            <v>#N/A</v>
          </cell>
          <cell r="BA1848">
            <v>323</v>
          </cell>
        </row>
        <row r="1849">
          <cell r="B1849">
            <v>3749003218</v>
          </cell>
          <cell r="C1849" t="str">
            <v>NOMAN UL HAQ</v>
          </cell>
          <cell r="D1849" t="str">
            <v>MUHAMMAD IRFAN UL HAQ</v>
          </cell>
          <cell r="E1849" t="str">
            <v>59, SWEET HOME LAND</v>
          </cell>
          <cell r="F1849" t="str">
            <v>MODEL COLONY</v>
          </cell>
          <cell r="G1849" t="str">
            <v>KARACHI-75100</v>
          </cell>
          <cell r="H1849"/>
          <cell r="I1849"/>
          <cell r="J1849"/>
          <cell r="K1849">
            <v>1</v>
          </cell>
          <cell r="L1849">
            <v>0</v>
          </cell>
          <cell r="M1849">
            <v>1</v>
          </cell>
          <cell r="N1849">
            <v>1</v>
          </cell>
          <cell r="O1849">
            <v>0</v>
          </cell>
          <cell r="P1849">
            <v>0</v>
          </cell>
          <cell r="Q1849">
            <v>1</v>
          </cell>
          <cell r="R1849"/>
          <cell r="S1849"/>
          <cell r="T1849"/>
          <cell r="U1849" t="str">
            <v>NOMAN UL HAQ</v>
          </cell>
          <cell r="V1849" t="str">
            <v>4220138648405</v>
          </cell>
          <cell r="W1849"/>
          <cell r="X1849"/>
          <cell r="Y1849">
            <v>1</v>
          </cell>
          <cell r="Z1849">
            <v>1</v>
          </cell>
          <cell r="AA1849">
            <v>0</v>
          </cell>
          <cell r="AB1849" t="str">
            <v>Filler</v>
          </cell>
          <cell r="AC1849"/>
          <cell r="AD1849"/>
          <cell r="AE1849">
            <v>0</v>
          </cell>
          <cell r="AF1849">
            <v>0</v>
          </cell>
          <cell r="AG1849">
            <v>0</v>
          </cell>
          <cell r="AH1849"/>
          <cell r="AI1849"/>
          <cell r="AJ1849"/>
          <cell r="AK1849">
            <v>0</v>
          </cell>
          <cell r="AL1849">
            <v>0</v>
          </cell>
          <cell r="AM1849">
            <v>0</v>
          </cell>
          <cell r="AN1849"/>
          <cell r="AO1849"/>
          <cell r="AP1849"/>
          <cell r="AQ1849">
            <v>0</v>
          </cell>
          <cell r="AR1849">
            <v>0</v>
          </cell>
          <cell r="AS1849">
            <v>0</v>
          </cell>
          <cell r="AT1849"/>
          <cell r="AU1849" t="str">
            <v>nomanhaq@hotmail.com</v>
          </cell>
          <cell r="AV1849"/>
          <cell r="AW1849"/>
          <cell r="AX1849" t="e">
            <v>#N/A</v>
          </cell>
          <cell r="AY1849" t="e">
            <v>#N/A</v>
          </cell>
          <cell r="AZ1849" t="e">
            <v>#N/A</v>
          </cell>
          <cell r="BA1849">
            <v>0</v>
          </cell>
        </row>
        <row r="1850">
          <cell r="B1850">
            <v>3863046122</v>
          </cell>
          <cell r="C1850" t="str">
            <v>IMRAN</v>
          </cell>
          <cell r="D1850" t="str">
            <v>ALI DINA</v>
          </cell>
          <cell r="E1850" t="str">
            <v>NP 14 / 82 , IMRAN GIFT HOUSE</v>
          </cell>
          <cell r="F1850" t="str">
            <v>SHOP NO 1 GHULAM HUSSAIN STREET</v>
          </cell>
          <cell r="G1850" t="str">
            <v>JUNA MARKET KARACHI</v>
          </cell>
          <cell r="H1850"/>
          <cell r="I1850"/>
          <cell r="J1850"/>
          <cell r="K1850">
            <v>12</v>
          </cell>
          <cell r="L1850">
            <v>0</v>
          </cell>
          <cell r="M1850">
            <v>12</v>
          </cell>
          <cell r="N1850">
            <v>12</v>
          </cell>
          <cell r="O1850">
            <v>0</v>
          </cell>
          <cell r="P1850">
            <v>2</v>
          </cell>
          <cell r="Q1850">
            <v>10</v>
          </cell>
          <cell r="R1850"/>
          <cell r="S1850"/>
          <cell r="T1850"/>
          <cell r="U1850" t="str">
            <v>IMRAN</v>
          </cell>
          <cell r="V1850" t="str">
            <v>4230185162023</v>
          </cell>
          <cell r="W1850"/>
          <cell r="X1850"/>
          <cell r="Y1850">
            <v>12</v>
          </cell>
          <cell r="Z1850">
            <v>12</v>
          </cell>
          <cell r="AA1850">
            <v>2</v>
          </cell>
          <cell r="AB1850" t="str">
            <v>Non Filler</v>
          </cell>
          <cell r="AC1850"/>
          <cell r="AD1850"/>
          <cell r="AE1850">
            <v>0</v>
          </cell>
          <cell r="AF1850">
            <v>0</v>
          </cell>
          <cell r="AG1850">
            <v>0</v>
          </cell>
          <cell r="AH1850"/>
          <cell r="AI1850"/>
          <cell r="AJ1850"/>
          <cell r="AK1850">
            <v>0</v>
          </cell>
          <cell r="AL1850">
            <v>0</v>
          </cell>
          <cell r="AM1850">
            <v>0</v>
          </cell>
          <cell r="AN1850"/>
          <cell r="AO1850"/>
          <cell r="AP1850"/>
          <cell r="AQ1850">
            <v>0</v>
          </cell>
          <cell r="AR1850">
            <v>0</v>
          </cell>
          <cell r="AS1850">
            <v>0</v>
          </cell>
          <cell r="AT1850"/>
          <cell r="AU1850"/>
          <cell r="AV1850"/>
          <cell r="AW1850" t="str">
            <v>03131226229</v>
          </cell>
          <cell r="AX1850" t="e">
            <v>#N/A</v>
          </cell>
          <cell r="AY1850" t="e">
            <v>#N/A</v>
          </cell>
          <cell r="AZ1850" t="e">
            <v>#N/A</v>
          </cell>
          <cell r="BA1850">
            <v>0</v>
          </cell>
        </row>
        <row r="1851">
          <cell r="B1851">
            <v>3939001060</v>
          </cell>
          <cell r="C1851" t="str">
            <v>MOHAMMAD ILYAS</v>
          </cell>
          <cell r="D1851" t="str">
            <v>ABDUL SATTAR</v>
          </cell>
          <cell r="E1851" t="str">
            <v>FLAT#20, HASHIM VILLA, 18/6 GOLF GROUND,</v>
          </cell>
          <cell r="F1851" t="str">
            <v>CIVIL LINE.</v>
          </cell>
          <cell r="G1851" t="str">
            <v>KARACHI</v>
          </cell>
          <cell r="H1851"/>
          <cell r="I1851"/>
          <cell r="J1851"/>
          <cell r="K1851">
            <v>500</v>
          </cell>
          <cell r="L1851">
            <v>0</v>
          </cell>
          <cell r="M1851">
            <v>500</v>
          </cell>
          <cell r="N1851">
            <v>500</v>
          </cell>
          <cell r="O1851">
            <v>0</v>
          </cell>
          <cell r="P1851">
            <v>100</v>
          </cell>
          <cell r="Q1851">
            <v>400</v>
          </cell>
          <cell r="R1851" t="str">
            <v>PK59MUCB0106302010032571</v>
          </cell>
          <cell r="S1851" t="str">
            <v>MCB BANK LIMITED</v>
          </cell>
          <cell r="T1851" t="str">
            <v>STOCK EXCHANGE BRANCH (1063) KARACHI</v>
          </cell>
          <cell r="U1851" t="str">
            <v>MOHAMMAD ILYAS</v>
          </cell>
          <cell r="V1851" t="str">
            <v>4250165343529</v>
          </cell>
          <cell r="W1851"/>
          <cell r="X1851"/>
          <cell r="Y1851">
            <v>500</v>
          </cell>
          <cell r="Z1851">
            <v>500</v>
          </cell>
          <cell r="AA1851">
            <v>100</v>
          </cell>
          <cell r="AB1851" t="str">
            <v>Non Filler</v>
          </cell>
          <cell r="AC1851"/>
          <cell r="AD1851"/>
          <cell r="AE1851">
            <v>0</v>
          </cell>
          <cell r="AF1851">
            <v>0</v>
          </cell>
          <cell r="AG1851">
            <v>0</v>
          </cell>
          <cell r="AH1851"/>
          <cell r="AI1851"/>
          <cell r="AJ1851"/>
          <cell r="AK1851">
            <v>0</v>
          </cell>
          <cell r="AL1851">
            <v>0</v>
          </cell>
          <cell r="AM1851">
            <v>0</v>
          </cell>
          <cell r="AN1851"/>
          <cell r="AO1851"/>
          <cell r="AP1851"/>
          <cell r="AQ1851">
            <v>0</v>
          </cell>
          <cell r="AR1851">
            <v>0</v>
          </cell>
          <cell r="AS1851">
            <v>0</v>
          </cell>
          <cell r="AT1851"/>
          <cell r="AU1851" t="str">
            <v>mi35623218@gmail.com</v>
          </cell>
          <cell r="AV1851"/>
          <cell r="AW1851" t="str">
            <v>03323778958</v>
          </cell>
          <cell r="AX1851" t="str">
            <v>-</v>
          </cell>
          <cell r="AY1851" t="e">
            <v>#N/A</v>
          </cell>
          <cell r="AZ1851" t="e">
            <v>#N/A</v>
          </cell>
          <cell r="BA1851">
            <v>400</v>
          </cell>
        </row>
        <row r="1852">
          <cell r="B1852">
            <v>3939018080</v>
          </cell>
          <cell r="C1852" t="str">
            <v>GUL MUHAMMAD</v>
          </cell>
          <cell r="D1852" t="str">
            <v>IKRAM KHAN</v>
          </cell>
          <cell r="E1852" t="str">
            <v>MUGHAL KHEL ADAZAI TEHSIL DISTT:</v>
          </cell>
          <cell r="F1852"/>
          <cell r="G1852" t="str">
            <v>PESHAWAR</v>
          </cell>
          <cell r="H1852"/>
          <cell r="I1852"/>
          <cell r="J1852"/>
          <cell r="K1852">
            <v>5237</v>
          </cell>
          <cell r="L1852">
            <v>5237</v>
          </cell>
          <cell r="M1852">
            <v>0</v>
          </cell>
          <cell r="N1852">
            <v>5237</v>
          </cell>
          <cell r="O1852">
            <v>1309</v>
          </cell>
          <cell r="P1852">
            <v>1047</v>
          </cell>
          <cell r="Q1852">
            <v>2881</v>
          </cell>
          <cell r="R1852"/>
          <cell r="S1852"/>
          <cell r="T1852"/>
          <cell r="U1852" t="str">
            <v>GUL MUHAMMAD</v>
          </cell>
          <cell r="V1852" t="str">
            <v>1730197083521</v>
          </cell>
          <cell r="W1852"/>
          <cell r="X1852"/>
          <cell r="Y1852">
            <v>5237</v>
          </cell>
          <cell r="Z1852">
            <v>5237</v>
          </cell>
          <cell r="AA1852">
            <v>1047</v>
          </cell>
          <cell r="AB1852" t="str">
            <v>Non Filler</v>
          </cell>
          <cell r="AC1852"/>
          <cell r="AD1852"/>
          <cell r="AE1852">
            <v>0</v>
          </cell>
          <cell r="AF1852">
            <v>0</v>
          </cell>
          <cell r="AG1852">
            <v>0</v>
          </cell>
          <cell r="AH1852"/>
          <cell r="AI1852"/>
          <cell r="AJ1852"/>
          <cell r="AK1852">
            <v>0</v>
          </cell>
          <cell r="AL1852">
            <v>0</v>
          </cell>
          <cell r="AM1852">
            <v>0</v>
          </cell>
          <cell r="AN1852"/>
          <cell r="AO1852"/>
          <cell r="AP1852"/>
          <cell r="AQ1852">
            <v>0</v>
          </cell>
          <cell r="AR1852">
            <v>0</v>
          </cell>
          <cell r="AS1852">
            <v>0</v>
          </cell>
          <cell r="AT1852"/>
          <cell r="AU1852"/>
          <cell r="AV1852"/>
          <cell r="AW1852" t="str">
            <v>03324094935</v>
          </cell>
          <cell r="AX1852" t="e">
            <v>#N/A</v>
          </cell>
          <cell r="AY1852" t="e">
            <v>#N/A</v>
          </cell>
          <cell r="AZ1852" t="e">
            <v>#N/A</v>
          </cell>
          <cell r="BA1852">
            <v>0</v>
          </cell>
        </row>
        <row r="1853">
          <cell r="B1853">
            <v>3939030028</v>
          </cell>
          <cell r="C1853" t="str">
            <v>MUHAMMAD NAVEED HAROON MUN</v>
          </cell>
          <cell r="D1853" t="str">
            <v>MUHAMMAD HAROON MUN</v>
          </cell>
          <cell r="E1853" t="str">
            <v>FLATE#3, FIRST FLOOR,BILWANI</v>
          </cell>
          <cell r="F1853" t="str">
            <v>MANSION, PLOT NO.W.O 8/18 CHAND BIBI,</v>
          </cell>
          <cell r="G1853" t="str">
            <v>ROAD NANAKWARA. KARACHI</v>
          </cell>
          <cell r="K1853">
            <v>1743</v>
          </cell>
          <cell r="L1853">
            <v>0</v>
          </cell>
          <cell r="M1853">
            <v>1743</v>
          </cell>
          <cell r="N1853">
            <v>1743</v>
          </cell>
          <cell r="O1853">
            <v>0</v>
          </cell>
          <cell r="P1853">
            <v>305</v>
          </cell>
          <cell r="Q1853">
            <v>1438</v>
          </cell>
          <cell r="R1853" t="str">
            <v>PK34MEZN0001340100068525</v>
          </cell>
          <cell r="S1853" t="str">
            <v>MEEZAN BANK LIMITED</v>
          </cell>
          <cell r="T1853" t="str">
            <v>0134-NORTH NAPIER ROAD KARACHI</v>
          </cell>
          <cell r="U1853" t="str">
            <v>MUHAMMAD NAVEED HAROON MUN</v>
          </cell>
          <cell r="V1853" t="str">
            <v>4230170568827</v>
          </cell>
          <cell r="Y1853">
            <v>872</v>
          </cell>
          <cell r="Z1853">
            <v>872</v>
          </cell>
          <cell r="AA1853">
            <v>131</v>
          </cell>
          <cell r="AB1853" t="str">
            <v>Filler</v>
          </cell>
          <cell r="AC1853" t="str">
            <v>MAJEEDAH</v>
          </cell>
          <cell r="AD1853" t="str">
            <v>4230123722084</v>
          </cell>
          <cell r="AE1853">
            <v>871</v>
          </cell>
          <cell r="AF1853">
            <v>871</v>
          </cell>
          <cell r="AG1853">
            <v>174</v>
          </cell>
          <cell r="AH1853" t="str">
            <v>Non Filler</v>
          </cell>
          <cell r="AK1853">
            <v>0</v>
          </cell>
          <cell r="AL1853">
            <v>0</v>
          </cell>
          <cell r="AM1853">
            <v>0</v>
          </cell>
          <cell r="AQ1853">
            <v>0</v>
          </cell>
          <cell r="AR1853">
            <v>0</v>
          </cell>
          <cell r="AS1853">
            <v>0</v>
          </cell>
          <cell r="AU1853" t="str">
            <v>naveedmun@gmail.com</v>
          </cell>
          <cell r="AW1853" t="str">
            <v>03007000170</v>
          </cell>
          <cell r="AX1853" t="str">
            <v>-</v>
          </cell>
          <cell r="AY1853" t="e">
            <v>#N/A</v>
          </cell>
          <cell r="AZ1853" t="e">
            <v>#N/A</v>
          </cell>
          <cell r="BA1853">
            <v>1438</v>
          </cell>
        </row>
        <row r="1854">
          <cell r="B1854">
            <v>3939031208</v>
          </cell>
          <cell r="C1854" t="str">
            <v>MUHAMMAD ASIF MAJEED</v>
          </cell>
          <cell r="D1854" t="str">
            <v>ABDUL MAJEED KHAN</v>
          </cell>
          <cell r="E1854" t="str">
            <v>HOUSE#103, STREET#2, SETOR H-2,</v>
          </cell>
          <cell r="F1854" t="str">
            <v>HAYATABAD</v>
          </cell>
          <cell r="G1854" t="str">
            <v>PESHAWAR</v>
          </cell>
          <cell r="H1854"/>
          <cell r="I1854"/>
          <cell r="J1854"/>
          <cell r="K1854">
            <v>5000</v>
          </cell>
          <cell r="L1854">
            <v>0</v>
          </cell>
          <cell r="M1854">
            <v>5000</v>
          </cell>
          <cell r="N1854">
            <v>5000</v>
          </cell>
          <cell r="O1854">
            <v>0</v>
          </cell>
          <cell r="P1854">
            <v>750</v>
          </cell>
          <cell r="Q1854">
            <v>4250</v>
          </cell>
          <cell r="R1854" t="str">
            <v>PK37ABPA0010022147660033</v>
          </cell>
          <cell r="S1854" t="str">
            <v>ALLIED BANK LIMITED</v>
          </cell>
          <cell r="T1854" t="str">
            <v>YOUSAFZAI MARKET PHASE-3 HAYATABAD PESHAWAR</v>
          </cell>
          <cell r="U1854" t="str">
            <v>MUHAMMAD ASIF MAJEED</v>
          </cell>
          <cell r="V1854" t="str">
            <v>1730107365405</v>
          </cell>
          <cell r="W1854" t="str">
            <v>28919718</v>
          </cell>
          <cell r="X1854"/>
          <cell r="Y1854">
            <v>5000</v>
          </cell>
          <cell r="Z1854">
            <v>5000</v>
          </cell>
          <cell r="AA1854">
            <v>750</v>
          </cell>
          <cell r="AB1854" t="str">
            <v>Filler</v>
          </cell>
          <cell r="AC1854"/>
          <cell r="AD1854"/>
          <cell r="AE1854">
            <v>0</v>
          </cell>
          <cell r="AF1854">
            <v>0</v>
          </cell>
          <cell r="AG1854">
            <v>0</v>
          </cell>
          <cell r="AH1854"/>
          <cell r="AI1854"/>
          <cell r="AJ1854"/>
          <cell r="AK1854">
            <v>0</v>
          </cell>
          <cell r="AL1854">
            <v>0</v>
          </cell>
          <cell r="AM1854">
            <v>0</v>
          </cell>
          <cell r="AN1854"/>
          <cell r="AO1854"/>
          <cell r="AP1854"/>
          <cell r="AQ1854">
            <v>0</v>
          </cell>
          <cell r="AR1854">
            <v>0</v>
          </cell>
          <cell r="AS1854">
            <v>0</v>
          </cell>
          <cell r="AT1854"/>
          <cell r="AU1854" t="str">
            <v>asifmajeed790@gmail.com</v>
          </cell>
          <cell r="AV1854"/>
          <cell r="AW1854" t="str">
            <v>03005839190</v>
          </cell>
          <cell r="AX1854" t="str">
            <v>-</v>
          </cell>
          <cell r="AY1854" t="e">
            <v>#N/A</v>
          </cell>
          <cell r="AZ1854" t="e">
            <v>#N/A</v>
          </cell>
          <cell r="BA1854">
            <v>4250</v>
          </cell>
        </row>
        <row r="1855">
          <cell r="B1855">
            <v>3939032891</v>
          </cell>
          <cell r="C1855" t="str">
            <v>MUHAMMED SOHAIL</v>
          </cell>
          <cell r="D1855" t="str">
            <v>MUHAMMAD HAROON</v>
          </cell>
          <cell r="E1855" t="str">
            <v>FLAT NO.104,MASHALLAH SQUARE,CHAND BIBI</v>
          </cell>
          <cell r="F1855" t="str">
            <v>ROAD NANAKWADA.</v>
          </cell>
          <cell r="G1855" t="str">
            <v>KARACHI</v>
          </cell>
          <cell r="H1855"/>
          <cell r="I1855"/>
          <cell r="J1855"/>
          <cell r="K1855">
            <v>500</v>
          </cell>
          <cell r="L1855">
            <v>0</v>
          </cell>
          <cell r="M1855">
            <v>500</v>
          </cell>
          <cell r="N1855">
            <v>500</v>
          </cell>
          <cell r="O1855">
            <v>0</v>
          </cell>
          <cell r="P1855">
            <v>100</v>
          </cell>
          <cell r="Q1855">
            <v>400</v>
          </cell>
          <cell r="R1855" t="str">
            <v>PK09MPBL0121017140119148</v>
          </cell>
          <cell r="S1855" t="str">
            <v>HABIB METROPOLITAN BANK LIMITED</v>
          </cell>
          <cell r="T1855" t="str">
            <v>NORTH NAPIER ROAD KARACHI</v>
          </cell>
          <cell r="U1855" t="str">
            <v>MUHAMMED SOHAIL</v>
          </cell>
          <cell r="V1855" t="str">
            <v>4230148600281</v>
          </cell>
          <cell r="W1855" t="str">
            <v>4230148600281</v>
          </cell>
          <cell r="X1855"/>
          <cell r="Y1855">
            <v>500</v>
          </cell>
          <cell r="Z1855">
            <v>500</v>
          </cell>
          <cell r="AA1855">
            <v>100</v>
          </cell>
          <cell r="AB1855" t="str">
            <v>Non Filler</v>
          </cell>
          <cell r="AC1855"/>
          <cell r="AD1855"/>
          <cell r="AE1855">
            <v>0</v>
          </cell>
          <cell r="AF1855">
            <v>0</v>
          </cell>
          <cell r="AG1855">
            <v>0</v>
          </cell>
          <cell r="AH1855"/>
          <cell r="AI1855"/>
          <cell r="AJ1855"/>
          <cell r="AK1855">
            <v>0</v>
          </cell>
          <cell r="AL1855">
            <v>0</v>
          </cell>
          <cell r="AM1855">
            <v>0</v>
          </cell>
          <cell r="AN1855"/>
          <cell r="AO1855"/>
          <cell r="AP1855"/>
          <cell r="AQ1855">
            <v>0</v>
          </cell>
          <cell r="AR1855">
            <v>0</v>
          </cell>
          <cell r="AS1855">
            <v>0</v>
          </cell>
          <cell r="AT1855"/>
          <cell r="AU1855" t="str">
            <v>sohailmun@gmail.com</v>
          </cell>
          <cell r="AV1855"/>
          <cell r="AW1855" t="str">
            <v>03332109102</v>
          </cell>
          <cell r="AX1855" t="str">
            <v>-</v>
          </cell>
          <cell r="AY1855" t="e">
            <v>#N/A</v>
          </cell>
          <cell r="AZ1855" t="e">
            <v>#N/A</v>
          </cell>
          <cell r="BA1855">
            <v>400</v>
          </cell>
        </row>
        <row r="1856">
          <cell r="B1856">
            <v>3939039557</v>
          </cell>
          <cell r="C1856" t="str">
            <v>FAYYAZ AHMAD JARRAL</v>
          </cell>
          <cell r="D1856" t="str">
            <v>MUHAMMAD RIAZ JARRAL</v>
          </cell>
          <cell r="E1856" t="str">
            <v>HOUSE NO.5 STREET NO.2 SECTOR-F3/1,</v>
          </cell>
          <cell r="F1856" t="str">
            <v>PHASE-6, HAYATABAD.</v>
          </cell>
          <cell r="G1856" t="str">
            <v>PESHAWAR</v>
          </cell>
          <cell r="H1856"/>
          <cell r="I1856"/>
          <cell r="J1856"/>
          <cell r="K1856">
            <v>5000</v>
          </cell>
          <cell r="L1856">
            <v>5000</v>
          </cell>
          <cell r="M1856">
            <v>0</v>
          </cell>
          <cell r="N1856">
            <v>5000</v>
          </cell>
          <cell r="O1856">
            <v>1250</v>
          </cell>
          <cell r="P1856">
            <v>750</v>
          </cell>
          <cell r="Q1856">
            <v>3000</v>
          </cell>
          <cell r="R1856" t="str">
            <v>PK18UNIL0112004210000038</v>
          </cell>
          <cell r="S1856" t="str">
            <v>UNITED BANK LIMITED</v>
          </cell>
          <cell r="T1856" t="str">
            <v>UBL BUILDING INDUSTRIAL ESTATE PESHAWAR</v>
          </cell>
          <cell r="U1856" t="str">
            <v>FAYYAZ AHMAD JARRAL</v>
          </cell>
          <cell r="V1856" t="str">
            <v>1730131635965</v>
          </cell>
          <cell r="W1856"/>
          <cell r="X1856"/>
          <cell r="Y1856">
            <v>5000</v>
          </cell>
          <cell r="Z1856">
            <v>5000</v>
          </cell>
          <cell r="AA1856">
            <v>750</v>
          </cell>
          <cell r="AB1856" t="str">
            <v>Filler</v>
          </cell>
          <cell r="AC1856"/>
          <cell r="AD1856"/>
          <cell r="AE1856">
            <v>0</v>
          </cell>
          <cell r="AF1856">
            <v>0</v>
          </cell>
          <cell r="AG1856">
            <v>0</v>
          </cell>
          <cell r="AH1856"/>
          <cell r="AI1856"/>
          <cell r="AJ1856"/>
          <cell r="AK1856">
            <v>0</v>
          </cell>
          <cell r="AL1856">
            <v>0</v>
          </cell>
          <cell r="AM1856">
            <v>0</v>
          </cell>
          <cell r="AN1856"/>
          <cell r="AO1856"/>
          <cell r="AP1856"/>
          <cell r="AQ1856">
            <v>0</v>
          </cell>
          <cell r="AR1856">
            <v>0</v>
          </cell>
          <cell r="AS1856">
            <v>0</v>
          </cell>
          <cell r="AT1856"/>
          <cell r="AU1856" t="str">
            <v>fayyazjarral@gmail.com</v>
          </cell>
          <cell r="AV1856"/>
          <cell r="AW1856" t="str">
            <v>03335179993</v>
          </cell>
          <cell r="AX1856" t="str">
            <v>-</v>
          </cell>
          <cell r="AY1856" t="e">
            <v>#N/A</v>
          </cell>
          <cell r="AZ1856" t="e">
            <v>#N/A</v>
          </cell>
          <cell r="BA1856">
            <v>3000</v>
          </cell>
        </row>
        <row r="1857">
          <cell r="B1857">
            <v>4002001756</v>
          </cell>
          <cell r="C1857" t="str">
            <v>MOHAMMED AMIN</v>
          </cell>
          <cell r="D1857" t="str">
            <v>ABDUL SHAKOOR</v>
          </cell>
          <cell r="E1857" t="str">
            <v>BLOCK-B, FLAT NO.27,3RD FLOOR,</v>
          </cell>
          <cell r="F1857" t="str">
            <v>KARACHI CENTER,</v>
          </cell>
          <cell r="G1857" t="str">
            <v>P.I.B COLONY, KARACHI</v>
          </cell>
          <cell r="H1857"/>
          <cell r="I1857"/>
          <cell r="J1857"/>
          <cell r="K1857">
            <v>1767</v>
          </cell>
          <cell r="L1857">
            <v>0</v>
          </cell>
          <cell r="M1857">
            <v>1767</v>
          </cell>
          <cell r="N1857">
            <v>1767</v>
          </cell>
          <cell r="O1857">
            <v>0</v>
          </cell>
          <cell r="P1857">
            <v>354</v>
          </cell>
          <cell r="Q1857">
            <v>1413</v>
          </cell>
          <cell r="R1857" t="str">
            <v>0010027813130015</v>
          </cell>
          <cell r="S1857" t="str">
            <v>ALLIED BANK LTD.</v>
          </cell>
          <cell r="T1857" t="str">
            <v>P.I.B CONOLY KARACHI.</v>
          </cell>
          <cell r="U1857" t="str">
            <v>MOHAMMED AMIN</v>
          </cell>
          <cell r="V1857" t="str">
            <v>4220150940667</v>
          </cell>
          <cell r="W1857" t="str">
            <v>06512003</v>
          </cell>
          <cell r="X1857"/>
          <cell r="Y1857">
            <v>884</v>
          </cell>
          <cell r="Z1857">
            <v>884</v>
          </cell>
          <cell r="AA1857">
            <v>177</v>
          </cell>
          <cell r="AB1857" t="str">
            <v>Non Filler</v>
          </cell>
          <cell r="AC1857" t="str">
            <v>MRS.SHAKILA BANO</v>
          </cell>
          <cell r="AD1857" t="str">
            <v>4220126711116</v>
          </cell>
          <cell r="AE1857">
            <v>883</v>
          </cell>
          <cell r="AF1857">
            <v>883</v>
          </cell>
          <cell r="AG1857">
            <v>177</v>
          </cell>
          <cell r="AH1857" t="str">
            <v>Non Filler</v>
          </cell>
          <cell r="AI1857"/>
          <cell r="AJ1857"/>
          <cell r="AK1857">
            <v>0</v>
          </cell>
          <cell r="AL1857">
            <v>0</v>
          </cell>
          <cell r="AM1857">
            <v>0</v>
          </cell>
          <cell r="AN1857"/>
          <cell r="AO1857"/>
          <cell r="AP1857"/>
          <cell r="AQ1857">
            <v>0</v>
          </cell>
          <cell r="AR1857">
            <v>0</v>
          </cell>
          <cell r="AS1857">
            <v>0</v>
          </cell>
          <cell r="AT1857"/>
          <cell r="AU1857" t="str">
            <v>zahid_amin123@hotmail.co.uk</v>
          </cell>
          <cell r="AV1857"/>
          <cell r="AW1857" t="str">
            <v>03233196957</v>
          </cell>
          <cell r="AX1857" t="str">
            <v>Timeout (host bank not responding)</v>
          </cell>
          <cell r="AY1857" t="e">
            <v>#N/A</v>
          </cell>
          <cell r="AZ1857" t="e">
            <v>#N/A</v>
          </cell>
          <cell r="BA1857">
            <v>0</v>
          </cell>
        </row>
        <row r="1858">
          <cell r="B1858">
            <v>4002002432</v>
          </cell>
          <cell r="C1858" t="str">
            <v>VALI MUHAMMAD ABDUL SATTAR</v>
          </cell>
          <cell r="D1858" t="str">
            <v>ABDUL SATTAR</v>
          </cell>
          <cell r="E1858" t="str">
            <v>F-5/6 ,S.V.COMPLEX, FLAT NO.113,</v>
          </cell>
          <cell r="F1858" t="str">
            <v>K.D.A.SCHEME NO.1,</v>
          </cell>
          <cell r="G1858" t="str">
            <v>KARACHI</v>
          </cell>
          <cell r="H1858"/>
          <cell r="I1858"/>
          <cell r="J1858"/>
          <cell r="K1858">
            <v>356</v>
          </cell>
          <cell r="L1858">
            <v>0</v>
          </cell>
          <cell r="M1858">
            <v>356</v>
          </cell>
          <cell r="N1858">
            <v>356</v>
          </cell>
          <cell r="O1858">
            <v>0</v>
          </cell>
          <cell r="P1858">
            <v>71</v>
          </cell>
          <cell r="Q1858">
            <v>285</v>
          </cell>
          <cell r="R1858"/>
          <cell r="S1858"/>
          <cell r="T1858"/>
          <cell r="U1858" t="str">
            <v>VALI MUHAMMAD ABDUL SATTAR</v>
          </cell>
          <cell r="V1858" t="str">
            <v>4210118329895</v>
          </cell>
          <cell r="W1858"/>
          <cell r="X1858"/>
          <cell r="Y1858">
            <v>356</v>
          </cell>
          <cell r="Z1858">
            <v>356</v>
          </cell>
          <cell r="AA1858">
            <v>71</v>
          </cell>
          <cell r="AB1858" t="str">
            <v>Non Filler</v>
          </cell>
          <cell r="AC1858"/>
          <cell r="AD1858"/>
          <cell r="AE1858">
            <v>0</v>
          </cell>
          <cell r="AF1858">
            <v>0</v>
          </cell>
          <cell r="AG1858">
            <v>0</v>
          </cell>
          <cell r="AH1858"/>
          <cell r="AI1858"/>
          <cell r="AJ1858"/>
          <cell r="AK1858">
            <v>0</v>
          </cell>
          <cell r="AL1858">
            <v>0</v>
          </cell>
          <cell r="AM1858">
            <v>0</v>
          </cell>
          <cell r="AN1858"/>
          <cell r="AO1858"/>
          <cell r="AP1858"/>
          <cell r="AQ1858">
            <v>0</v>
          </cell>
          <cell r="AR1858">
            <v>0</v>
          </cell>
          <cell r="AS1858">
            <v>0</v>
          </cell>
          <cell r="AT1858"/>
          <cell r="AU1858"/>
          <cell r="AV1858"/>
          <cell r="AW1858"/>
          <cell r="AX1858" t="e">
            <v>#N/A</v>
          </cell>
          <cell r="AY1858" t="e">
            <v>#N/A</v>
          </cell>
          <cell r="AZ1858" t="e">
            <v>#N/A</v>
          </cell>
          <cell r="BA1858">
            <v>0</v>
          </cell>
        </row>
        <row r="1859">
          <cell r="B1859">
            <v>4002003596</v>
          </cell>
          <cell r="C1859" t="str">
            <v>SYED WARDUL HAIDER</v>
          </cell>
          <cell r="D1859" t="str">
            <v>SYED GHOLAM HAIDER</v>
          </cell>
          <cell r="E1859" t="str">
            <v>C-72-A, RIZVIA SOCIETY,PHASE-II (2),</v>
          </cell>
          <cell r="F1859" t="str">
            <v>SECTOR 34-A, NEAR KARIM HOSPITAL,</v>
          </cell>
          <cell r="G1859" t="str">
            <v>SCHEM - 33, KARACHI</v>
          </cell>
          <cell r="K1859">
            <v>1</v>
          </cell>
          <cell r="L1859">
            <v>0</v>
          </cell>
          <cell r="M1859">
            <v>1</v>
          </cell>
          <cell r="N1859">
            <v>1</v>
          </cell>
          <cell r="O1859">
            <v>0</v>
          </cell>
          <cell r="P1859">
            <v>0</v>
          </cell>
          <cell r="Q1859">
            <v>1</v>
          </cell>
          <cell r="R1859" t="str">
            <v>PK31NBPA0002003137205814</v>
          </cell>
          <cell r="S1859" t="str">
            <v>NATIONAL BANK OF PAKISTAN</v>
          </cell>
          <cell r="T1859" t="str">
            <v>I.I.CHUNDRIGAR KARACHI.</v>
          </cell>
          <cell r="U1859" t="str">
            <v>SYED WARDUL HAIDER</v>
          </cell>
          <cell r="V1859" t="str">
            <v>4210119474637</v>
          </cell>
          <cell r="W1859" t="str">
            <v>08901562</v>
          </cell>
          <cell r="Y1859">
            <v>1</v>
          </cell>
          <cell r="Z1859">
            <v>1</v>
          </cell>
          <cell r="AA1859">
            <v>0</v>
          </cell>
          <cell r="AB1859" t="str">
            <v>Filler</v>
          </cell>
          <cell r="AE1859">
            <v>0</v>
          </cell>
          <cell r="AF1859">
            <v>0</v>
          </cell>
          <cell r="AG1859">
            <v>0</v>
          </cell>
          <cell r="AK1859">
            <v>0</v>
          </cell>
          <cell r="AL1859">
            <v>0</v>
          </cell>
          <cell r="AM1859">
            <v>0</v>
          </cell>
          <cell r="AQ1859">
            <v>0</v>
          </cell>
          <cell r="AR1859">
            <v>0</v>
          </cell>
          <cell r="AS1859">
            <v>0</v>
          </cell>
          <cell r="AU1859" t="str">
            <v>wardulhaider1114@gmail.com</v>
          </cell>
          <cell r="AW1859" t="str">
            <v>03222631002</v>
          </cell>
          <cell r="AX1859" t="str">
            <v>-</v>
          </cell>
          <cell r="AY1859" t="e">
            <v>#N/A</v>
          </cell>
          <cell r="AZ1859" t="e">
            <v>#N/A</v>
          </cell>
          <cell r="BA1859">
            <v>1</v>
          </cell>
        </row>
        <row r="1860">
          <cell r="B1860">
            <v>4002008983</v>
          </cell>
          <cell r="C1860" t="str">
            <v>MR.SHAHBAZ WADIWALA</v>
          </cell>
          <cell r="D1860" t="str">
            <v>FAROOQ WADIWALA</v>
          </cell>
          <cell r="E1860" t="str">
            <v>11/3,ZAMZAMA BOULEVARD,</v>
          </cell>
          <cell r="F1860" t="str">
            <v>,PHASE- 5, D.H.A.,</v>
          </cell>
          <cell r="G1860" t="str">
            <v>KARACHI</v>
          </cell>
          <cell r="H1860"/>
          <cell r="I1860"/>
          <cell r="J1860"/>
          <cell r="K1860">
            <v>6070</v>
          </cell>
          <cell r="L1860">
            <v>0</v>
          </cell>
          <cell r="M1860">
            <v>6070</v>
          </cell>
          <cell r="N1860">
            <v>6070</v>
          </cell>
          <cell r="O1860">
            <v>0</v>
          </cell>
          <cell r="P1860">
            <v>911</v>
          </cell>
          <cell r="Q1860">
            <v>5159</v>
          </cell>
          <cell r="R1860" t="str">
            <v>PK56BAHL1012008100220601</v>
          </cell>
          <cell r="S1860" t="str">
            <v>BANK AL HABIB LIMITED</v>
          </cell>
          <cell r="T1860" t="str">
            <v>STOCK EXCHANGE KARACHI.</v>
          </cell>
          <cell r="U1860" t="str">
            <v>MR.SHAHBAZ WADIWALA</v>
          </cell>
          <cell r="V1860" t="str">
            <v>4230160581395</v>
          </cell>
          <cell r="W1860"/>
          <cell r="X1860"/>
          <cell r="Y1860">
            <v>6070</v>
          </cell>
          <cell r="Z1860">
            <v>6070</v>
          </cell>
          <cell r="AA1860">
            <v>911</v>
          </cell>
          <cell r="AB1860" t="str">
            <v>Filler</v>
          </cell>
          <cell r="AC1860"/>
          <cell r="AD1860"/>
          <cell r="AE1860">
            <v>0</v>
          </cell>
          <cell r="AF1860">
            <v>0</v>
          </cell>
          <cell r="AG1860">
            <v>0</v>
          </cell>
          <cell r="AH1860"/>
          <cell r="AI1860"/>
          <cell r="AJ1860"/>
          <cell r="AK1860">
            <v>0</v>
          </cell>
          <cell r="AL1860">
            <v>0</v>
          </cell>
          <cell r="AM1860">
            <v>0</v>
          </cell>
          <cell r="AN1860"/>
          <cell r="AO1860"/>
          <cell r="AP1860"/>
          <cell r="AQ1860">
            <v>0</v>
          </cell>
          <cell r="AR1860">
            <v>0</v>
          </cell>
          <cell r="AS1860">
            <v>0</v>
          </cell>
          <cell r="AT1860"/>
          <cell r="AU1860" t="str">
            <v>shahfar@hotmail.com</v>
          </cell>
          <cell r="AV1860"/>
          <cell r="AW1860" t="str">
            <v>03452132137</v>
          </cell>
          <cell r="AX1860" t="str">
            <v>-</v>
          </cell>
          <cell r="AY1860" t="e">
            <v>#N/A</v>
          </cell>
          <cell r="AZ1860" t="e">
            <v>#N/A</v>
          </cell>
          <cell r="BA1860">
            <v>5159</v>
          </cell>
        </row>
        <row r="1861">
          <cell r="B1861">
            <v>4002009759</v>
          </cell>
          <cell r="C1861" t="str">
            <v>SYED NADEEM ALI</v>
          </cell>
          <cell r="D1861" t="str">
            <v>SYED ANWER AHMED</v>
          </cell>
          <cell r="E1861" t="str">
            <v>3/26, MOALLIMABAD, NO.1,</v>
          </cell>
          <cell r="F1861" t="str">
            <v>HOUSING SOCIETY SHAHEED -E- MILLAT ROAD,</v>
          </cell>
          <cell r="G1861" t="str">
            <v>KARACHI.</v>
          </cell>
          <cell r="H1861"/>
          <cell r="I1861"/>
          <cell r="J1861"/>
          <cell r="K1861">
            <v>4488</v>
          </cell>
          <cell r="L1861">
            <v>0</v>
          </cell>
          <cell r="M1861">
            <v>4488</v>
          </cell>
          <cell r="N1861">
            <v>4488</v>
          </cell>
          <cell r="O1861">
            <v>0</v>
          </cell>
          <cell r="P1861">
            <v>898</v>
          </cell>
          <cell r="Q1861">
            <v>3590</v>
          </cell>
          <cell r="R1861"/>
          <cell r="S1861"/>
          <cell r="T1861"/>
          <cell r="U1861" t="str">
            <v>SYED NADEEM ALI</v>
          </cell>
          <cell r="V1861" t="str">
            <v>4230111151805</v>
          </cell>
          <cell r="W1861"/>
          <cell r="X1861"/>
          <cell r="Y1861">
            <v>4488</v>
          </cell>
          <cell r="Z1861">
            <v>4488</v>
          </cell>
          <cell r="AA1861">
            <v>898</v>
          </cell>
          <cell r="AB1861" t="str">
            <v>Non Filler</v>
          </cell>
          <cell r="AC1861"/>
          <cell r="AD1861"/>
          <cell r="AE1861">
            <v>0</v>
          </cell>
          <cell r="AF1861">
            <v>0</v>
          </cell>
          <cell r="AG1861">
            <v>0</v>
          </cell>
          <cell r="AH1861"/>
          <cell r="AI1861"/>
          <cell r="AJ1861"/>
          <cell r="AK1861">
            <v>0</v>
          </cell>
          <cell r="AL1861">
            <v>0</v>
          </cell>
          <cell r="AM1861">
            <v>0</v>
          </cell>
          <cell r="AN1861"/>
          <cell r="AO1861"/>
          <cell r="AP1861"/>
          <cell r="AQ1861">
            <v>0</v>
          </cell>
          <cell r="AR1861">
            <v>0</v>
          </cell>
          <cell r="AS1861">
            <v>0</v>
          </cell>
          <cell r="AT1861"/>
          <cell r="AU1861"/>
          <cell r="AV1861"/>
          <cell r="AW1861"/>
          <cell r="AX1861" t="e">
            <v>#N/A</v>
          </cell>
          <cell r="AY1861" t="e">
            <v>#N/A</v>
          </cell>
          <cell r="AZ1861" t="e">
            <v>#N/A</v>
          </cell>
          <cell r="BA1861">
            <v>0</v>
          </cell>
        </row>
        <row r="1862">
          <cell r="B1862">
            <v>4002014536</v>
          </cell>
          <cell r="C1862" t="str">
            <v>MOHAMMED IQBAL</v>
          </cell>
          <cell r="D1862" t="str">
            <v>ABDUL REHMAN</v>
          </cell>
          <cell r="E1862" t="str">
            <v>18-BARKAT MANSION,</v>
          </cell>
          <cell r="F1862" t="str">
            <v>QAZI AZIZ ROAD,(BANTVA GALI)LYARI,</v>
          </cell>
          <cell r="G1862" t="str">
            <v>KARACHI</v>
          </cell>
          <cell r="H1862"/>
          <cell r="I1862"/>
          <cell r="J1862"/>
          <cell r="K1862">
            <v>16</v>
          </cell>
          <cell r="L1862">
            <v>0</v>
          </cell>
          <cell r="M1862">
            <v>16</v>
          </cell>
          <cell r="N1862">
            <v>16</v>
          </cell>
          <cell r="O1862">
            <v>0</v>
          </cell>
          <cell r="P1862">
            <v>3</v>
          </cell>
          <cell r="Q1862">
            <v>13</v>
          </cell>
          <cell r="R1862" t="str">
            <v>PK92BKIP0101000074120201</v>
          </cell>
          <cell r="S1862" t="str">
            <v>BANKISLAMI PAKISTAN LIMITED</v>
          </cell>
          <cell r="T1862" t="str">
            <v>STOCK EXCHANGE BRANCH KARACHI.</v>
          </cell>
          <cell r="U1862" t="str">
            <v>MOHAMMED IQBAL</v>
          </cell>
          <cell r="V1862" t="str">
            <v>4200033165793</v>
          </cell>
          <cell r="W1862"/>
          <cell r="X1862"/>
          <cell r="Y1862">
            <v>16</v>
          </cell>
          <cell r="Z1862">
            <v>16</v>
          </cell>
          <cell r="AA1862">
            <v>3</v>
          </cell>
          <cell r="AB1862" t="str">
            <v>Non Filler</v>
          </cell>
          <cell r="AC1862"/>
          <cell r="AD1862"/>
          <cell r="AE1862">
            <v>0</v>
          </cell>
          <cell r="AF1862">
            <v>0</v>
          </cell>
          <cell r="AG1862">
            <v>0</v>
          </cell>
          <cell r="AH1862"/>
          <cell r="AI1862"/>
          <cell r="AJ1862"/>
          <cell r="AK1862">
            <v>0</v>
          </cell>
          <cell r="AL1862">
            <v>0</v>
          </cell>
          <cell r="AM1862">
            <v>0</v>
          </cell>
          <cell r="AN1862"/>
          <cell r="AO1862"/>
          <cell r="AP1862"/>
          <cell r="AQ1862">
            <v>0</v>
          </cell>
          <cell r="AR1862">
            <v>0</v>
          </cell>
          <cell r="AS1862">
            <v>0</v>
          </cell>
          <cell r="AT1862"/>
          <cell r="AU1862" t="str">
            <v>samiya265@gmail.com</v>
          </cell>
          <cell r="AV1862"/>
          <cell r="AW1862" t="str">
            <v>03323011670</v>
          </cell>
          <cell r="AX1862" t="str">
            <v>Timeout (host bank not responding)</v>
          </cell>
          <cell r="AY1862" t="e">
            <v>#N/A</v>
          </cell>
          <cell r="AZ1862" t="e">
            <v>#N/A</v>
          </cell>
          <cell r="BA1862">
            <v>0</v>
          </cell>
        </row>
        <row r="1863">
          <cell r="B1863">
            <v>4002028338</v>
          </cell>
          <cell r="C1863" t="str">
            <v>RAFI SHAHZADA</v>
          </cell>
          <cell r="D1863" t="str">
            <v>SHAFI SHAHZADA</v>
          </cell>
          <cell r="E1863" t="str">
            <v>FLAT# A/5, COWT VIEW, COUT ROAD,</v>
          </cell>
          <cell r="F1863" t="str">
            <v>NEAR SINDH ASSAMBLY,</v>
          </cell>
          <cell r="G1863" t="str">
            <v>KARACHI</v>
          </cell>
          <cell r="K1863">
            <v>1000</v>
          </cell>
          <cell r="L1863">
            <v>0</v>
          </cell>
          <cell r="M1863">
            <v>1000</v>
          </cell>
          <cell r="N1863">
            <v>1000</v>
          </cell>
          <cell r="O1863">
            <v>0</v>
          </cell>
          <cell r="P1863">
            <v>150</v>
          </cell>
          <cell r="Q1863">
            <v>850</v>
          </cell>
          <cell r="R1863" t="str">
            <v>PK27BAHL1012007800546801</v>
          </cell>
          <cell r="S1863" t="str">
            <v>BANK AL HABIB LIMITED</v>
          </cell>
          <cell r="T1863" t="str">
            <v>KARACHI STOCK EXCHANGE KARACHI.</v>
          </cell>
          <cell r="U1863" t="str">
            <v>RAFI SHAHZADA</v>
          </cell>
          <cell r="V1863" t="str">
            <v>4230109774329</v>
          </cell>
          <cell r="Y1863">
            <v>1000</v>
          </cell>
          <cell r="Z1863">
            <v>1000</v>
          </cell>
          <cell r="AA1863">
            <v>150</v>
          </cell>
          <cell r="AB1863" t="str">
            <v>Filler</v>
          </cell>
          <cell r="AE1863">
            <v>0</v>
          </cell>
          <cell r="AF1863">
            <v>0</v>
          </cell>
          <cell r="AG1863">
            <v>0</v>
          </cell>
          <cell r="AK1863">
            <v>0</v>
          </cell>
          <cell r="AL1863">
            <v>0</v>
          </cell>
          <cell r="AM1863">
            <v>0</v>
          </cell>
          <cell r="AQ1863">
            <v>0</v>
          </cell>
          <cell r="AR1863">
            <v>0</v>
          </cell>
          <cell r="AS1863">
            <v>0</v>
          </cell>
          <cell r="AU1863" t="str">
            <v>rshahzada@gmail.com</v>
          </cell>
          <cell r="AW1863" t="str">
            <v>03212011082</v>
          </cell>
          <cell r="AX1863" t="str">
            <v>-</v>
          </cell>
          <cell r="AY1863" t="e">
            <v>#N/A</v>
          </cell>
          <cell r="AZ1863" t="e">
            <v>#N/A</v>
          </cell>
          <cell r="BA1863">
            <v>850</v>
          </cell>
        </row>
        <row r="1864">
          <cell r="B1864">
            <v>4002029690</v>
          </cell>
          <cell r="C1864" t="str">
            <v>MUHAMMAD SALEEM KASMANI</v>
          </cell>
          <cell r="D1864" t="str">
            <v>MUHAMMAD YOUSUF KASMANI</v>
          </cell>
          <cell r="E1864" t="str">
            <v>SUIT 3/27,ABID CHAMBER,</v>
          </cell>
          <cell r="F1864" t="str">
            <v>SHAHRAH-E-LIAQUAT,</v>
          </cell>
          <cell r="G1864" t="str">
            <v>NEW CHALLI. KARACHI</v>
          </cell>
          <cell r="H1864"/>
          <cell r="I1864"/>
          <cell r="J1864"/>
          <cell r="K1864">
            <v>2095</v>
          </cell>
          <cell r="L1864">
            <v>0</v>
          </cell>
          <cell r="M1864">
            <v>2095</v>
          </cell>
          <cell r="N1864">
            <v>2095</v>
          </cell>
          <cell r="O1864">
            <v>0</v>
          </cell>
          <cell r="P1864">
            <v>314</v>
          </cell>
          <cell r="Q1864">
            <v>1781</v>
          </cell>
          <cell r="R1864" t="str">
            <v>PK96HABB0000250094891203</v>
          </cell>
          <cell r="S1864" t="str">
            <v>HABIB BANK LIMITED</v>
          </cell>
          <cell r="T1864" t="str">
            <v>NEW CHALLI BRANCH KARACHI.</v>
          </cell>
          <cell r="U1864" t="str">
            <v>MUHAMMAD SALEEM KASMANI</v>
          </cell>
          <cell r="V1864" t="str">
            <v>4220140821795</v>
          </cell>
          <cell r="W1864"/>
          <cell r="X1864"/>
          <cell r="Y1864">
            <v>2095</v>
          </cell>
          <cell r="Z1864">
            <v>2095</v>
          </cell>
          <cell r="AA1864">
            <v>314</v>
          </cell>
          <cell r="AB1864" t="str">
            <v>Filler</v>
          </cell>
          <cell r="AC1864"/>
          <cell r="AD1864"/>
          <cell r="AE1864">
            <v>0</v>
          </cell>
          <cell r="AF1864">
            <v>0</v>
          </cell>
          <cell r="AG1864">
            <v>0</v>
          </cell>
          <cell r="AH1864"/>
          <cell r="AI1864"/>
          <cell r="AJ1864"/>
          <cell r="AK1864">
            <v>0</v>
          </cell>
          <cell r="AL1864">
            <v>0</v>
          </cell>
          <cell r="AM1864">
            <v>0</v>
          </cell>
          <cell r="AN1864"/>
          <cell r="AO1864"/>
          <cell r="AP1864"/>
          <cell r="AQ1864">
            <v>0</v>
          </cell>
          <cell r="AR1864">
            <v>0</v>
          </cell>
          <cell r="AS1864">
            <v>0</v>
          </cell>
          <cell r="AT1864"/>
          <cell r="AU1864" t="str">
            <v>raasint@cyber.net.pk</v>
          </cell>
          <cell r="AV1864"/>
          <cell r="AW1864" t="str">
            <v>03008233213</v>
          </cell>
          <cell r="AX1864" t="str">
            <v>-</v>
          </cell>
          <cell r="AY1864" t="e">
            <v>#N/A</v>
          </cell>
          <cell r="AZ1864" t="e">
            <v>#N/A</v>
          </cell>
          <cell r="BA1864">
            <v>1781</v>
          </cell>
        </row>
        <row r="1865">
          <cell r="B1865">
            <v>4002032009</v>
          </cell>
          <cell r="C1865" t="str">
            <v>SYED ABID ALI HASHMI</v>
          </cell>
          <cell r="D1865" t="str">
            <v>SYED HASHMAT ALI (LATE)</v>
          </cell>
          <cell r="E1865" t="str">
            <v>HOUSE NO.A/428,BLOCK-I,</v>
          </cell>
          <cell r="F1865" t="str">
            <v>NORTH NAZIMABAD,</v>
          </cell>
          <cell r="G1865" t="str">
            <v>KARACHI</v>
          </cell>
          <cell r="H1865"/>
          <cell r="I1865"/>
          <cell r="J1865"/>
          <cell r="K1865">
            <v>83</v>
          </cell>
          <cell r="L1865">
            <v>0</v>
          </cell>
          <cell r="M1865">
            <v>83</v>
          </cell>
          <cell r="N1865">
            <v>83</v>
          </cell>
          <cell r="O1865">
            <v>0</v>
          </cell>
          <cell r="P1865">
            <v>16</v>
          </cell>
          <cell r="Q1865">
            <v>67</v>
          </cell>
          <cell r="R1865" t="str">
            <v>11020016187801</v>
          </cell>
          <cell r="S1865" t="str">
            <v>HABIB BANK LTD.</v>
          </cell>
          <cell r="T1865" t="str">
            <v>KHATIJA MKT.NORTH NAZIMABAD,BIOCK-I, KARACHI.</v>
          </cell>
          <cell r="U1865" t="str">
            <v>SYED ABID ALI HASHMI</v>
          </cell>
          <cell r="V1865" t="str">
            <v>4210156059409</v>
          </cell>
          <cell r="W1865"/>
          <cell r="X1865"/>
          <cell r="Y1865">
            <v>42</v>
          </cell>
          <cell r="Z1865">
            <v>42</v>
          </cell>
          <cell r="AA1865">
            <v>8</v>
          </cell>
          <cell r="AB1865" t="str">
            <v>Non Filler</v>
          </cell>
          <cell r="AC1865" t="str">
            <v>SABIHA ABID</v>
          </cell>
          <cell r="AD1865" t="str">
            <v>4210120805830</v>
          </cell>
          <cell r="AE1865">
            <v>41</v>
          </cell>
          <cell r="AF1865">
            <v>41</v>
          </cell>
          <cell r="AG1865">
            <v>8</v>
          </cell>
          <cell r="AH1865" t="str">
            <v>Non Filler</v>
          </cell>
          <cell r="AI1865"/>
          <cell r="AJ1865"/>
          <cell r="AK1865">
            <v>0</v>
          </cell>
          <cell r="AL1865">
            <v>0</v>
          </cell>
          <cell r="AM1865">
            <v>0</v>
          </cell>
          <cell r="AN1865"/>
          <cell r="AO1865"/>
          <cell r="AP1865"/>
          <cell r="AQ1865">
            <v>0</v>
          </cell>
          <cell r="AR1865">
            <v>0</v>
          </cell>
          <cell r="AS1865">
            <v>0</v>
          </cell>
          <cell r="AT1865"/>
          <cell r="AU1865"/>
          <cell r="AV1865"/>
          <cell r="AW1865" t="str">
            <v>03332127612</v>
          </cell>
          <cell r="AX1865" t="str">
            <v>-</v>
          </cell>
          <cell r="AY1865" t="e">
            <v>#N/A</v>
          </cell>
          <cell r="AZ1865" t="e">
            <v>#N/A</v>
          </cell>
          <cell r="BA1865">
            <v>67</v>
          </cell>
        </row>
        <row r="1866">
          <cell r="B1866">
            <v>4002032074</v>
          </cell>
          <cell r="C1866" t="str">
            <v>ARIF GHAFOOR</v>
          </cell>
          <cell r="D1866" t="str">
            <v>ABDUL GHAFOOR</v>
          </cell>
          <cell r="E1866" t="str">
            <v>150-C.P.BERAR,</v>
          </cell>
          <cell r="F1866" t="str">
            <v>C.H.SOCIETY,BLOCK-7/8</v>
          </cell>
          <cell r="G1866" t="str">
            <v>KARACHI</v>
          </cell>
          <cell r="H1866"/>
          <cell r="I1866"/>
          <cell r="J1866"/>
          <cell r="K1866">
            <v>1047</v>
          </cell>
          <cell r="L1866">
            <v>0</v>
          </cell>
          <cell r="M1866">
            <v>1047</v>
          </cell>
          <cell r="N1866">
            <v>1047</v>
          </cell>
          <cell r="O1866">
            <v>0</v>
          </cell>
          <cell r="P1866">
            <v>210</v>
          </cell>
          <cell r="Q1866">
            <v>837</v>
          </cell>
          <cell r="R1866" t="str">
            <v>PK06UNIL0112007101039664</v>
          </cell>
          <cell r="S1866" t="str">
            <v>UNITED BANK LIMITED</v>
          </cell>
          <cell r="T1866" t="str">
            <v>SITE KARACHI.</v>
          </cell>
          <cell r="U1866" t="str">
            <v>ARIF GHAFOOR</v>
          </cell>
          <cell r="V1866" t="str">
            <v>4220156747345</v>
          </cell>
          <cell r="W1866" t="str">
            <v>05369967</v>
          </cell>
          <cell r="X1866"/>
          <cell r="Y1866">
            <v>524</v>
          </cell>
          <cell r="Z1866">
            <v>524</v>
          </cell>
          <cell r="AA1866">
            <v>105</v>
          </cell>
          <cell r="AB1866" t="str">
            <v>Non Filler</v>
          </cell>
          <cell r="AC1866" t="str">
            <v>NASEEM ARIF</v>
          </cell>
          <cell r="AD1866" t="str">
            <v>4220125896600</v>
          </cell>
          <cell r="AE1866">
            <v>523</v>
          </cell>
          <cell r="AF1866">
            <v>523</v>
          </cell>
          <cell r="AG1866">
            <v>105</v>
          </cell>
          <cell r="AH1866" t="str">
            <v>Non Filler</v>
          </cell>
          <cell r="AI1866"/>
          <cell r="AJ1866"/>
          <cell r="AK1866">
            <v>0</v>
          </cell>
          <cell r="AL1866">
            <v>0</v>
          </cell>
          <cell r="AM1866">
            <v>0</v>
          </cell>
          <cell r="AN1866"/>
          <cell r="AO1866"/>
          <cell r="AP1866"/>
          <cell r="AQ1866">
            <v>0</v>
          </cell>
          <cell r="AR1866">
            <v>0</v>
          </cell>
          <cell r="AS1866">
            <v>0</v>
          </cell>
          <cell r="AT1866"/>
          <cell r="AU1866" t="str">
            <v>arifraj@cyber.net.pk</v>
          </cell>
          <cell r="AV1866"/>
          <cell r="AW1866" t="str">
            <v>03002300783</v>
          </cell>
          <cell r="AX1866" t="str">
            <v>-</v>
          </cell>
          <cell r="AY1866" t="e">
            <v>#N/A</v>
          </cell>
          <cell r="AZ1866" t="e">
            <v>#N/A</v>
          </cell>
          <cell r="BA1866">
            <v>837</v>
          </cell>
        </row>
        <row r="1867">
          <cell r="B1867">
            <v>4002032330</v>
          </cell>
          <cell r="C1867" t="str">
            <v>ZUBAIR AHMED</v>
          </cell>
          <cell r="D1867" t="str">
            <v>RAIYAT AHMED</v>
          </cell>
          <cell r="E1867" t="str">
            <v>A-16, NAFEES BANGLOUS,</v>
          </cell>
          <cell r="F1867" t="str">
            <v>JINNAH SQUARE,MALIR,</v>
          </cell>
          <cell r="G1867" t="str">
            <v>KARACHI</v>
          </cell>
          <cell r="H1867"/>
          <cell r="I1867"/>
          <cell r="J1867"/>
          <cell r="K1867">
            <v>1000</v>
          </cell>
          <cell r="L1867">
            <v>0</v>
          </cell>
          <cell r="M1867">
            <v>1000</v>
          </cell>
          <cell r="N1867">
            <v>1000</v>
          </cell>
          <cell r="O1867">
            <v>0</v>
          </cell>
          <cell r="P1867">
            <v>200</v>
          </cell>
          <cell r="Q1867">
            <v>800</v>
          </cell>
          <cell r="R1867" t="str">
            <v>PK57UNIL0112039810154800</v>
          </cell>
          <cell r="S1867" t="str">
            <v>UNITED BANK LIMITED</v>
          </cell>
          <cell r="T1867" t="str">
            <v>MALIR TOWN SHIP KARACHI.</v>
          </cell>
          <cell r="U1867" t="str">
            <v>ZUBAIR AHMED</v>
          </cell>
          <cell r="V1867" t="str">
            <v>4250105255047</v>
          </cell>
          <cell r="W1867"/>
          <cell r="X1867"/>
          <cell r="Y1867">
            <v>1000</v>
          </cell>
          <cell r="Z1867">
            <v>1000</v>
          </cell>
          <cell r="AA1867">
            <v>200</v>
          </cell>
          <cell r="AB1867" t="str">
            <v>Non Filler</v>
          </cell>
          <cell r="AC1867"/>
          <cell r="AD1867"/>
          <cell r="AE1867">
            <v>0</v>
          </cell>
          <cell r="AF1867">
            <v>0</v>
          </cell>
          <cell r="AG1867">
            <v>0</v>
          </cell>
          <cell r="AH1867"/>
          <cell r="AI1867"/>
          <cell r="AJ1867"/>
          <cell r="AK1867">
            <v>0</v>
          </cell>
          <cell r="AL1867">
            <v>0</v>
          </cell>
          <cell r="AM1867">
            <v>0</v>
          </cell>
          <cell r="AN1867"/>
          <cell r="AO1867"/>
          <cell r="AP1867"/>
          <cell r="AQ1867">
            <v>0</v>
          </cell>
          <cell r="AR1867">
            <v>0</v>
          </cell>
          <cell r="AS1867">
            <v>0</v>
          </cell>
          <cell r="AT1867"/>
          <cell r="AU1867" t="str">
            <v>zubairsec1@gmail.com</v>
          </cell>
          <cell r="AV1867"/>
          <cell r="AW1867" t="str">
            <v>03353064759</v>
          </cell>
          <cell r="AX1867" t="str">
            <v>-</v>
          </cell>
          <cell r="AY1867" t="e">
            <v>#N/A</v>
          </cell>
          <cell r="AZ1867" t="e">
            <v>#N/A</v>
          </cell>
          <cell r="BA1867">
            <v>800</v>
          </cell>
        </row>
        <row r="1868">
          <cell r="B1868">
            <v>4002032520</v>
          </cell>
          <cell r="C1868" t="str">
            <v>FARAH ANWAR</v>
          </cell>
          <cell r="D1868" t="str">
            <v>ANWAR MUHAMMED</v>
          </cell>
          <cell r="E1868" t="str">
            <v>FLAT NO.B/603,6TH FLOOR,BASERA TOWER,</v>
          </cell>
          <cell r="F1868" t="str">
            <v>PL NO.FL/5, BLOCK-17,</v>
          </cell>
          <cell r="G1868" t="str">
            <v>GULISTAN-E-JAUHAR, KARACHI</v>
          </cell>
          <cell r="H1868"/>
          <cell r="I1868"/>
          <cell r="J1868"/>
          <cell r="K1868">
            <v>571</v>
          </cell>
          <cell r="L1868">
            <v>0</v>
          </cell>
          <cell r="M1868">
            <v>571</v>
          </cell>
          <cell r="N1868">
            <v>571</v>
          </cell>
          <cell r="O1868">
            <v>0</v>
          </cell>
          <cell r="P1868">
            <v>114</v>
          </cell>
          <cell r="Q1868">
            <v>457</v>
          </cell>
          <cell r="R1868" t="str">
            <v>PK28BAHL1007007100512001</v>
          </cell>
          <cell r="S1868" t="str">
            <v>BANK AL HABIB LIMITED</v>
          </cell>
          <cell r="T1868" t="str">
            <v>BAHADURABAD KARACHI.</v>
          </cell>
          <cell r="U1868" t="str">
            <v>FARAH ANWAR</v>
          </cell>
          <cell r="V1868" t="str">
            <v>4220162986706</v>
          </cell>
          <cell r="W1868"/>
          <cell r="X1868"/>
          <cell r="Y1868">
            <v>286</v>
          </cell>
          <cell r="Z1868">
            <v>286</v>
          </cell>
          <cell r="AA1868">
            <v>57</v>
          </cell>
          <cell r="AB1868" t="str">
            <v>Non Filler</v>
          </cell>
          <cell r="AC1868" t="str">
            <v>ANWAR MUHAMMED</v>
          </cell>
          <cell r="AD1868" t="str">
            <v>4220181972669</v>
          </cell>
          <cell r="AE1868">
            <v>285</v>
          </cell>
          <cell r="AF1868">
            <v>285</v>
          </cell>
          <cell r="AG1868">
            <v>57</v>
          </cell>
          <cell r="AH1868" t="str">
            <v>Non Filler</v>
          </cell>
          <cell r="AI1868"/>
          <cell r="AJ1868"/>
          <cell r="AK1868">
            <v>0</v>
          </cell>
          <cell r="AL1868">
            <v>0</v>
          </cell>
          <cell r="AM1868">
            <v>0</v>
          </cell>
          <cell r="AN1868"/>
          <cell r="AO1868"/>
          <cell r="AP1868"/>
          <cell r="AQ1868">
            <v>0</v>
          </cell>
          <cell r="AR1868">
            <v>0</v>
          </cell>
          <cell r="AS1868">
            <v>0</v>
          </cell>
          <cell r="AT1868"/>
          <cell r="AU1868" t="str">
            <v>farah.anwar54321@gmail.com</v>
          </cell>
          <cell r="AV1868"/>
          <cell r="AW1868" t="str">
            <v>03008948411</v>
          </cell>
          <cell r="AX1868" t="str">
            <v>-</v>
          </cell>
          <cell r="AY1868" t="e">
            <v>#N/A</v>
          </cell>
          <cell r="AZ1868" t="e">
            <v>#N/A</v>
          </cell>
          <cell r="BA1868">
            <v>457</v>
          </cell>
        </row>
        <row r="1869">
          <cell r="B1869">
            <v>4002033783</v>
          </cell>
          <cell r="C1869" t="str">
            <v>MOHAMMAD JALEEL</v>
          </cell>
          <cell r="D1869" t="str">
            <v>AHMAD SAEED</v>
          </cell>
          <cell r="E1869" t="str">
            <v>A-124, BLOCK-9,DASTAGIR,</v>
          </cell>
          <cell r="F1869" t="str">
            <v>FADERAL""B""AREA,</v>
          </cell>
          <cell r="G1869" t="str">
            <v>KARACHI</v>
          </cell>
          <cell r="H1869"/>
          <cell r="I1869"/>
          <cell r="J1869"/>
          <cell r="K1869">
            <v>2095</v>
          </cell>
          <cell r="L1869">
            <v>0</v>
          </cell>
          <cell r="M1869">
            <v>2095</v>
          </cell>
          <cell r="N1869">
            <v>2095</v>
          </cell>
          <cell r="O1869">
            <v>0</v>
          </cell>
          <cell r="P1869">
            <v>366</v>
          </cell>
          <cell r="Q1869">
            <v>1729</v>
          </cell>
          <cell r="R1869" t="str">
            <v>PK44UNIL0109000224832126</v>
          </cell>
          <cell r="S1869" t="str">
            <v>UNITED BANK LIMITED</v>
          </cell>
          <cell r="T1869" t="str">
            <v>MANGHOPIR ROAD,SITE KARACHI.</v>
          </cell>
          <cell r="U1869" t="str">
            <v>MOHAMMAD JALEEL</v>
          </cell>
          <cell r="V1869" t="str">
            <v>4210186447395</v>
          </cell>
          <cell r="W1869" t="str">
            <v>05409276</v>
          </cell>
          <cell r="X1869"/>
          <cell r="Y1869">
            <v>1048</v>
          </cell>
          <cell r="Z1869">
            <v>1048</v>
          </cell>
          <cell r="AA1869">
            <v>157</v>
          </cell>
          <cell r="AB1869" t="str">
            <v>Filler</v>
          </cell>
          <cell r="AC1869" t="str">
            <v>TAJWER JABEEN</v>
          </cell>
          <cell r="AD1869" t="str">
            <v>4210111395780</v>
          </cell>
          <cell r="AE1869">
            <v>1047</v>
          </cell>
          <cell r="AF1869">
            <v>1047</v>
          </cell>
          <cell r="AG1869">
            <v>209</v>
          </cell>
          <cell r="AH1869" t="str">
            <v>Non Filler</v>
          </cell>
          <cell r="AI1869"/>
          <cell r="AJ1869"/>
          <cell r="AK1869">
            <v>0</v>
          </cell>
          <cell r="AL1869">
            <v>0</v>
          </cell>
          <cell r="AM1869">
            <v>0</v>
          </cell>
          <cell r="AN1869"/>
          <cell r="AO1869"/>
          <cell r="AP1869"/>
          <cell r="AQ1869">
            <v>0</v>
          </cell>
          <cell r="AR1869">
            <v>0</v>
          </cell>
          <cell r="AS1869">
            <v>0</v>
          </cell>
          <cell r="AT1869"/>
          <cell r="AU1869" t="str">
            <v>jaleelmohammad@yahoo.com</v>
          </cell>
          <cell r="AV1869"/>
          <cell r="AW1869" t="str">
            <v>03002393723</v>
          </cell>
          <cell r="AX1869" t="str">
            <v>-</v>
          </cell>
          <cell r="AY1869" t="e">
            <v>#N/A</v>
          </cell>
          <cell r="AZ1869" t="e">
            <v>#N/A</v>
          </cell>
          <cell r="BA1869">
            <v>1729</v>
          </cell>
        </row>
        <row r="1870">
          <cell r="B1870">
            <v>4002034922</v>
          </cell>
          <cell r="C1870" t="str">
            <v>AYAZ AHMED</v>
          </cell>
          <cell r="D1870" t="str">
            <v>AHMED MIAN</v>
          </cell>
          <cell r="E1870" t="str">
            <v>6/13, FIRDOUS COLONY,</v>
          </cell>
          <cell r="F1870" t="str">
            <v>NAZIMABAD,</v>
          </cell>
          <cell r="G1870" t="str">
            <v>KARACHI</v>
          </cell>
          <cell r="H1870"/>
          <cell r="I1870"/>
          <cell r="J1870"/>
          <cell r="K1870">
            <v>13000</v>
          </cell>
          <cell r="L1870">
            <v>0</v>
          </cell>
          <cell r="M1870">
            <v>13000</v>
          </cell>
          <cell r="N1870">
            <v>13000</v>
          </cell>
          <cell r="O1870">
            <v>0</v>
          </cell>
          <cell r="P1870">
            <v>1950</v>
          </cell>
          <cell r="Q1870">
            <v>11050</v>
          </cell>
          <cell r="R1870" t="str">
            <v>PK11UNIL0112006901109673</v>
          </cell>
          <cell r="S1870" t="str">
            <v>UNITED BANK LIMITED</v>
          </cell>
          <cell r="T1870" t="str">
            <v>NAZIMABAD CHOWRANGI KARACHI.</v>
          </cell>
          <cell r="U1870" t="str">
            <v>AYAZ AHMED</v>
          </cell>
          <cell r="V1870" t="str">
            <v>4210115755069</v>
          </cell>
          <cell r="W1870"/>
          <cell r="X1870"/>
          <cell r="Y1870">
            <v>13000</v>
          </cell>
          <cell r="Z1870">
            <v>13000</v>
          </cell>
          <cell r="AA1870">
            <v>1950</v>
          </cell>
          <cell r="AB1870" t="str">
            <v>Filler</v>
          </cell>
          <cell r="AC1870"/>
          <cell r="AD1870"/>
          <cell r="AE1870">
            <v>0</v>
          </cell>
          <cell r="AF1870">
            <v>0</v>
          </cell>
          <cell r="AG1870">
            <v>0</v>
          </cell>
          <cell r="AH1870"/>
          <cell r="AI1870"/>
          <cell r="AJ1870"/>
          <cell r="AK1870">
            <v>0</v>
          </cell>
          <cell r="AL1870">
            <v>0</v>
          </cell>
          <cell r="AM1870">
            <v>0</v>
          </cell>
          <cell r="AN1870"/>
          <cell r="AO1870"/>
          <cell r="AP1870"/>
          <cell r="AQ1870">
            <v>0</v>
          </cell>
          <cell r="AR1870">
            <v>0</v>
          </cell>
          <cell r="AS1870">
            <v>0</v>
          </cell>
          <cell r="AT1870"/>
          <cell r="AU1870" t="str">
            <v>azd19632000@yahoo.com</v>
          </cell>
          <cell r="AV1870"/>
          <cell r="AW1870" t="str">
            <v>03228277528</v>
          </cell>
          <cell r="AX1870" t="str">
            <v>-</v>
          </cell>
          <cell r="AY1870" t="e">
            <v>#N/A</v>
          </cell>
          <cell r="AZ1870" t="e">
            <v>#N/A</v>
          </cell>
          <cell r="BA1870">
            <v>11050</v>
          </cell>
        </row>
        <row r="1871">
          <cell r="B1871">
            <v>4002039608</v>
          </cell>
          <cell r="C1871" t="str">
            <v>NOSHEEN</v>
          </cell>
          <cell r="D1871" t="str">
            <v>AYAZ AHMED</v>
          </cell>
          <cell r="E1871" t="str">
            <v>HOUSE NO.6/13,</v>
          </cell>
          <cell r="F1871" t="str">
            <v>FIRDOUS COLONY,</v>
          </cell>
          <cell r="G1871" t="str">
            <v>KARACHI</v>
          </cell>
          <cell r="H1871"/>
          <cell r="I1871"/>
          <cell r="J1871"/>
          <cell r="K1871">
            <v>7500</v>
          </cell>
          <cell r="L1871">
            <v>0</v>
          </cell>
          <cell r="M1871">
            <v>7500</v>
          </cell>
          <cell r="N1871">
            <v>7500</v>
          </cell>
          <cell r="O1871">
            <v>0</v>
          </cell>
          <cell r="P1871">
            <v>1126</v>
          </cell>
          <cell r="Q1871">
            <v>6374</v>
          </cell>
          <cell r="R1871" t="str">
            <v>PK11UNIL0112006901109673</v>
          </cell>
          <cell r="S1871" t="str">
            <v>UNITED BANK LIMITED</v>
          </cell>
          <cell r="T1871" t="str">
            <v>FIRST CHOWRANGI, NAZIMABAD KARACHI.</v>
          </cell>
          <cell r="U1871" t="str">
            <v>NOSHEEN</v>
          </cell>
          <cell r="V1871" t="str">
            <v>4220122236012</v>
          </cell>
          <cell r="W1871"/>
          <cell r="X1871"/>
          <cell r="Y1871">
            <v>3750</v>
          </cell>
          <cell r="Z1871">
            <v>3750</v>
          </cell>
          <cell r="AA1871">
            <v>563</v>
          </cell>
          <cell r="AB1871" t="str">
            <v>Filler</v>
          </cell>
          <cell r="AC1871" t="str">
            <v>AYAZ AHMED</v>
          </cell>
          <cell r="AD1871" t="str">
            <v>4210115755069</v>
          </cell>
          <cell r="AE1871">
            <v>3750</v>
          </cell>
          <cell r="AF1871">
            <v>3750</v>
          </cell>
          <cell r="AG1871">
            <v>563</v>
          </cell>
          <cell r="AH1871" t="str">
            <v>Filler</v>
          </cell>
          <cell r="AI1871"/>
          <cell r="AJ1871"/>
          <cell r="AK1871">
            <v>0</v>
          </cell>
          <cell r="AL1871">
            <v>0</v>
          </cell>
          <cell r="AM1871">
            <v>0</v>
          </cell>
          <cell r="AN1871"/>
          <cell r="AO1871"/>
          <cell r="AP1871"/>
          <cell r="AQ1871">
            <v>0</v>
          </cell>
          <cell r="AR1871">
            <v>0</v>
          </cell>
          <cell r="AS1871">
            <v>0</v>
          </cell>
          <cell r="AT1871"/>
          <cell r="AU1871" t="str">
            <v>nosheen.ayaz@yahoo.com</v>
          </cell>
          <cell r="AV1871"/>
          <cell r="AW1871" t="str">
            <v>03131241490</v>
          </cell>
          <cell r="AX1871" t="str">
            <v>-</v>
          </cell>
          <cell r="AY1871" t="e">
            <v>#N/A</v>
          </cell>
          <cell r="AZ1871" t="e">
            <v>#N/A</v>
          </cell>
          <cell r="BA1871">
            <v>6374</v>
          </cell>
        </row>
        <row r="1872">
          <cell r="B1872">
            <v>4002039699</v>
          </cell>
          <cell r="C1872" t="str">
            <v>MUHAMMAD SHAKIR QURESHI</v>
          </cell>
          <cell r="D1872" t="str">
            <v>MUHAMMAD ZAHIR QURESHI</v>
          </cell>
          <cell r="E1872" t="str">
            <v>HOUSE NO.13/17, FIRDOUS COLONY,</v>
          </cell>
          <cell r="F1872" t="str">
            <v>NAZIMABAD,</v>
          </cell>
          <cell r="G1872" t="str">
            <v>KARACHI</v>
          </cell>
          <cell r="H1872"/>
          <cell r="I1872"/>
          <cell r="J1872"/>
          <cell r="K1872">
            <v>2095</v>
          </cell>
          <cell r="L1872">
            <v>0</v>
          </cell>
          <cell r="M1872">
            <v>2095</v>
          </cell>
          <cell r="N1872">
            <v>2095</v>
          </cell>
          <cell r="O1872">
            <v>0</v>
          </cell>
          <cell r="P1872">
            <v>419</v>
          </cell>
          <cell r="Q1872">
            <v>1676</v>
          </cell>
          <cell r="R1872" t="str">
            <v>PK86ASCM0007110200007351</v>
          </cell>
          <cell r="S1872" t="str">
            <v>ASKARI BANK LIMITED</v>
          </cell>
          <cell r="T1872" t="str">
            <v>IBB BLOCK-L, NORTH NAZIMABAD KARACHI.</v>
          </cell>
          <cell r="U1872" t="str">
            <v>MUHAMMAD SHAKIR QURESHI</v>
          </cell>
          <cell r="V1872" t="str">
            <v>4210130924085</v>
          </cell>
          <cell r="W1872" t="str">
            <v>25579967</v>
          </cell>
          <cell r="X1872"/>
          <cell r="Y1872">
            <v>1048</v>
          </cell>
          <cell r="Z1872">
            <v>1048</v>
          </cell>
          <cell r="AA1872">
            <v>210</v>
          </cell>
          <cell r="AB1872" t="str">
            <v>Non Filler</v>
          </cell>
          <cell r="AC1872" t="str">
            <v>SARWAT SHAKIR</v>
          </cell>
          <cell r="AD1872" t="str">
            <v>4210160664228</v>
          </cell>
          <cell r="AE1872">
            <v>1047</v>
          </cell>
          <cell r="AF1872">
            <v>1047</v>
          </cell>
          <cell r="AG1872">
            <v>209</v>
          </cell>
          <cell r="AH1872" t="str">
            <v>Non Filler</v>
          </cell>
          <cell r="AI1872"/>
          <cell r="AJ1872"/>
          <cell r="AK1872">
            <v>0</v>
          </cell>
          <cell r="AL1872">
            <v>0</v>
          </cell>
          <cell r="AM1872">
            <v>0</v>
          </cell>
          <cell r="AN1872"/>
          <cell r="AO1872"/>
          <cell r="AP1872"/>
          <cell r="AQ1872">
            <v>0</v>
          </cell>
          <cell r="AR1872">
            <v>0</v>
          </cell>
          <cell r="AS1872">
            <v>0</v>
          </cell>
          <cell r="AT1872"/>
          <cell r="AU1872" t="str">
            <v>shakirqureshi1795@gmail.com</v>
          </cell>
          <cell r="AV1872"/>
          <cell r="AW1872" t="str">
            <v>03002791795</v>
          </cell>
          <cell r="AX1872" t="str">
            <v>-</v>
          </cell>
          <cell r="AY1872" t="e">
            <v>#N/A</v>
          </cell>
          <cell r="AZ1872" t="e">
            <v>#N/A</v>
          </cell>
          <cell r="BA1872">
            <v>1676</v>
          </cell>
        </row>
        <row r="1873">
          <cell r="B1873">
            <v>4010001235</v>
          </cell>
          <cell r="C1873" t="str">
            <v>SULEMAN AHMED</v>
          </cell>
          <cell r="D1873" t="str">
            <v>AHMED MOINUDDIN</v>
          </cell>
          <cell r="E1873" t="str">
            <v>FLAT 207, 2 FLOOR, LA-15, SHAJAN COMFORT</v>
          </cell>
          <cell r="F1873" t="str">
            <v>MADRAS COPERATIVE HOUSING SOCIETY</v>
          </cell>
          <cell r="G1873" t="str">
            <v>SEC 17/A, SCHEME 33 KARACHI</v>
          </cell>
          <cell r="H1873"/>
          <cell r="I1873"/>
          <cell r="J1873"/>
          <cell r="K1873">
            <v>1500</v>
          </cell>
          <cell r="L1873">
            <v>0</v>
          </cell>
          <cell r="M1873">
            <v>1500</v>
          </cell>
          <cell r="N1873">
            <v>1500</v>
          </cell>
          <cell r="O1873">
            <v>0</v>
          </cell>
          <cell r="P1873">
            <v>300</v>
          </cell>
          <cell r="Q1873">
            <v>1200</v>
          </cell>
          <cell r="R1873" t="str">
            <v>PK82NBPA0266003000439544</v>
          </cell>
          <cell r="S1873" t="str">
            <v>NATIONAL BANK OF PAKISTAN</v>
          </cell>
          <cell r="T1873" t="str">
            <v>S.M.C.H.SOCIETY(0266) KARACHI.</v>
          </cell>
          <cell r="U1873" t="str">
            <v>SULEMAN AHMED</v>
          </cell>
          <cell r="V1873" t="str">
            <v>4210115567781</v>
          </cell>
          <cell r="W1873"/>
          <cell r="X1873"/>
          <cell r="Y1873">
            <v>1500</v>
          </cell>
          <cell r="Z1873">
            <v>1500</v>
          </cell>
          <cell r="AA1873">
            <v>300</v>
          </cell>
          <cell r="AB1873" t="str">
            <v>Non Filler</v>
          </cell>
          <cell r="AC1873"/>
          <cell r="AD1873"/>
          <cell r="AE1873">
            <v>0</v>
          </cell>
          <cell r="AF1873">
            <v>0</v>
          </cell>
          <cell r="AG1873">
            <v>0</v>
          </cell>
          <cell r="AH1873"/>
          <cell r="AI1873"/>
          <cell r="AJ1873"/>
          <cell r="AK1873">
            <v>0</v>
          </cell>
          <cell r="AL1873">
            <v>0</v>
          </cell>
          <cell r="AM1873">
            <v>0</v>
          </cell>
          <cell r="AN1873"/>
          <cell r="AO1873"/>
          <cell r="AP1873"/>
          <cell r="AQ1873">
            <v>0</v>
          </cell>
          <cell r="AR1873">
            <v>0</v>
          </cell>
          <cell r="AS1873">
            <v>0</v>
          </cell>
          <cell r="AT1873"/>
          <cell r="AU1873"/>
          <cell r="AV1873"/>
          <cell r="AW1873" t="str">
            <v>03313717407</v>
          </cell>
          <cell r="AX1873" t="str">
            <v>-</v>
          </cell>
          <cell r="AY1873" t="e">
            <v>#N/A</v>
          </cell>
          <cell r="AZ1873" t="e">
            <v>#N/A</v>
          </cell>
          <cell r="BA1873">
            <v>1200</v>
          </cell>
        </row>
        <row r="1874">
          <cell r="B1874">
            <v>4010007364</v>
          </cell>
          <cell r="C1874" t="str">
            <v>ABDUL WAHID</v>
          </cell>
          <cell r="D1874" t="str">
            <v>ALI BUKSH</v>
          </cell>
          <cell r="E1874" t="str">
            <v>HOUSE NO.A-398, GULSHAN-E-IQBAL</v>
          </cell>
          <cell r="F1874" t="str">
            <v>BLOCK 5, KARACHI.</v>
          </cell>
          <cell r="G1874" t="str">
            <v>KARACHI</v>
          </cell>
          <cell r="H1874"/>
          <cell r="I1874"/>
          <cell r="J1874"/>
          <cell r="K1874">
            <v>500</v>
          </cell>
          <cell r="L1874">
            <v>0</v>
          </cell>
          <cell r="M1874">
            <v>500</v>
          </cell>
          <cell r="N1874">
            <v>500</v>
          </cell>
          <cell r="O1874">
            <v>0</v>
          </cell>
          <cell r="P1874">
            <v>100</v>
          </cell>
          <cell r="Q1874">
            <v>400</v>
          </cell>
          <cell r="R1874" t="str">
            <v>PK92ALFH0012001003287396</v>
          </cell>
          <cell r="S1874" t="str">
            <v>BANK ALFALAH LIMITED</v>
          </cell>
          <cell r="T1874" t="str">
            <v>STOCK EXCHANGE BRANCH KARACHI</v>
          </cell>
          <cell r="U1874" t="str">
            <v>ABDUL WAHID</v>
          </cell>
          <cell r="V1874" t="str">
            <v>4220168607451</v>
          </cell>
          <cell r="W1874"/>
          <cell r="X1874"/>
          <cell r="Y1874">
            <v>500</v>
          </cell>
          <cell r="Z1874">
            <v>500</v>
          </cell>
          <cell r="AA1874">
            <v>100</v>
          </cell>
          <cell r="AB1874" t="str">
            <v>Non Filler</v>
          </cell>
          <cell r="AC1874"/>
          <cell r="AD1874"/>
          <cell r="AE1874">
            <v>0</v>
          </cell>
          <cell r="AF1874">
            <v>0</v>
          </cell>
          <cell r="AG1874">
            <v>0</v>
          </cell>
          <cell r="AH1874"/>
          <cell r="AI1874"/>
          <cell r="AJ1874"/>
          <cell r="AK1874">
            <v>0</v>
          </cell>
          <cell r="AL1874">
            <v>0</v>
          </cell>
          <cell r="AM1874">
            <v>0</v>
          </cell>
          <cell r="AN1874"/>
          <cell r="AO1874"/>
          <cell r="AP1874"/>
          <cell r="AQ1874">
            <v>0</v>
          </cell>
          <cell r="AR1874">
            <v>0</v>
          </cell>
          <cell r="AS1874">
            <v>0</v>
          </cell>
          <cell r="AT1874"/>
          <cell r="AU1874" t="str">
            <v>moizwahid@hotmail.com</v>
          </cell>
          <cell r="AV1874"/>
          <cell r="AW1874" t="str">
            <v>03368499443</v>
          </cell>
          <cell r="AX1874" t="str">
            <v>-</v>
          </cell>
          <cell r="AY1874" t="e">
            <v>#N/A</v>
          </cell>
          <cell r="AZ1874" t="e">
            <v>#N/A</v>
          </cell>
          <cell r="BA1874">
            <v>400</v>
          </cell>
        </row>
        <row r="1875">
          <cell r="B1875">
            <v>4010029269</v>
          </cell>
          <cell r="C1875" t="str">
            <v>SARA</v>
          </cell>
          <cell r="D1875" t="str">
            <v>MUHAMMAD AAMIR</v>
          </cell>
          <cell r="E1875" t="str">
            <v>FLAT NO 21, 2ND FLOOR,</v>
          </cell>
          <cell r="F1875" t="str">
            <v>LASANI ARCADE, GURUMANDAR,</v>
          </cell>
          <cell r="G1875" t="str">
            <v>KARACHI</v>
          </cell>
          <cell r="H1875"/>
          <cell r="I1875"/>
          <cell r="J1875"/>
          <cell r="K1875">
            <v>523</v>
          </cell>
          <cell r="L1875">
            <v>0</v>
          </cell>
          <cell r="M1875">
            <v>523</v>
          </cell>
          <cell r="N1875">
            <v>523</v>
          </cell>
          <cell r="O1875">
            <v>0</v>
          </cell>
          <cell r="P1875">
            <v>105</v>
          </cell>
          <cell r="Q1875">
            <v>418</v>
          </cell>
          <cell r="R1875" t="str">
            <v>PK65SUMB0239027140123830</v>
          </cell>
          <cell r="S1875" t="str">
            <v>SUMMIT BANK LIMITED</v>
          </cell>
          <cell r="T1875" t="str">
            <v>JAMSHED QUARTERS BRANCH KARACHI</v>
          </cell>
          <cell r="U1875" t="str">
            <v>SARA</v>
          </cell>
          <cell r="V1875" t="str">
            <v>4230147844858</v>
          </cell>
          <cell r="W1875"/>
          <cell r="X1875"/>
          <cell r="Y1875">
            <v>523</v>
          </cell>
          <cell r="Z1875">
            <v>523</v>
          </cell>
          <cell r="AA1875">
            <v>105</v>
          </cell>
          <cell r="AB1875" t="str">
            <v>Non Filler</v>
          </cell>
          <cell r="AC1875"/>
          <cell r="AD1875"/>
          <cell r="AE1875">
            <v>0</v>
          </cell>
          <cell r="AF1875">
            <v>0</v>
          </cell>
          <cell r="AG1875">
            <v>0</v>
          </cell>
          <cell r="AH1875"/>
          <cell r="AI1875"/>
          <cell r="AJ1875"/>
          <cell r="AK1875">
            <v>0</v>
          </cell>
          <cell r="AL1875">
            <v>0</v>
          </cell>
          <cell r="AM1875">
            <v>0</v>
          </cell>
          <cell r="AN1875"/>
          <cell r="AO1875"/>
          <cell r="AP1875"/>
          <cell r="AQ1875">
            <v>0</v>
          </cell>
          <cell r="AR1875">
            <v>0</v>
          </cell>
          <cell r="AS1875">
            <v>0</v>
          </cell>
          <cell r="AT1875"/>
          <cell r="AU1875" t="str">
            <v>yousufaamir74@gmail.com</v>
          </cell>
          <cell r="AV1875"/>
          <cell r="AW1875" t="str">
            <v>03343321205</v>
          </cell>
          <cell r="AX1875" t="str">
            <v>-</v>
          </cell>
          <cell r="AY1875" t="e">
            <v>#N/A</v>
          </cell>
          <cell r="AZ1875" t="e">
            <v>#N/A</v>
          </cell>
          <cell r="BA1875">
            <v>418</v>
          </cell>
        </row>
        <row r="1876">
          <cell r="B1876">
            <v>4085023265</v>
          </cell>
          <cell r="C1876" t="str">
            <v>MOHAMMAD SIDDIQUE</v>
          </cell>
          <cell r="D1876" t="str">
            <v>ABDUL SATTAR</v>
          </cell>
          <cell r="E1876" t="str">
            <v>FLAT # 201 SABA RESIDENCY MIRZA KHALEEZ</v>
          </cell>
          <cell r="F1876" t="str">
            <v>BEG ROAD PARSI COLONY SOLDIER BAZZAR</v>
          </cell>
          <cell r="G1876" t="str">
            <v>KARACHI</v>
          </cell>
          <cell r="H1876"/>
          <cell r="I1876"/>
          <cell r="J1876"/>
          <cell r="K1876">
            <v>1047</v>
          </cell>
          <cell r="L1876">
            <v>0</v>
          </cell>
          <cell r="M1876">
            <v>1047</v>
          </cell>
          <cell r="N1876">
            <v>1047</v>
          </cell>
          <cell r="O1876">
            <v>0</v>
          </cell>
          <cell r="P1876">
            <v>209</v>
          </cell>
          <cell r="Q1876">
            <v>838</v>
          </cell>
          <cell r="R1876" t="str">
            <v>PK04MEZN0001480100036078</v>
          </cell>
          <cell r="S1876" t="str">
            <v>MEEZAN BANK LIMITED</v>
          </cell>
          <cell r="T1876" t="str">
            <v>BHORAPIR KARACHI</v>
          </cell>
          <cell r="U1876" t="str">
            <v>MOHAMMAD SIDDIQUE</v>
          </cell>
          <cell r="V1876" t="str">
            <v>4200004612261</v>
          </cell>
          <cell r="W1876"/>
          <cell r="X1876"/>
          <cell r="Y1876">
            <v>1047</v>
          </cell>
          <cell r="Z1876">
            <v>1047</v>
          </cell>
          <cell r="AA1876">
            <v>209</v>
          </cell>
          <cell r="AB1876" t="str">
            <v>Non Filler</v>
          </cell>
          <cell r="AC1876"/>
          <cell r="AD1876"/>
          <cell r="AE1876">
            <v>0</v>
          </cell>
          <cell r="AF1876">
            <v>0</v>
          </cell>
          <cell r="AG1876">
            <v>0</v>
          </cell>
          <cell r="AH1876"/>
          <cell r="AI1876"/>
          <cell r="AJ1876"/>
          <cell r="AK1876">
            <v>0</v>
          </cell>
          <cell r="AL1876">
            <v>0</v>
          </cell>
          <cell r="AM1876">
            <v>0</v>
          </cell>
          <cell r="AN1876"/>
          <cell r="AO1876"/>
          <cell r="AP1876"/>
          <cell r="AQ1876">
            <v>0</v>
          </cell>
          <cell r="AR1876">
            <v>0</v>
          </cell>
          <cell r="AS1876">
            <v>0</v>
          </cell>
          <cell r="AT1876"/>
          <cell r="AU1876" t="str">
            <v>siddiq.abdul.sattar@gmail.com</v>
          </cell>
          <cell r="AV1876"/>
          <cell r="AW1876" t="str">
            <v>03228231869</v>
          </cell>
          <cell r="AX1876" t="str">
            <v>-</v>
          </cell>
          <cell r="AY1876" t="e">
            <v>#N/A</v>
          </cell>
          <cell r="AZ1876" t="e">
            <v>#N/A</v>
          </cell>
          <cell r="BA1876">
            <v>838</v>
          </cell>
        </row>
        <row r="1877">
          <cell r="B1877">
            <v>4085023935</v>
          </cell>
          <cell r="C1877" t="str">
            <v>MUHAMMAD ASHFAQ</v>
          </cell>
          <cell r="D1877" t="str">
            <v>ABDUL AZIZ</v>
          </cell>
          <cell r="E1877" t="str">
            <v>KARACHI CENTRE FLAT # 19, BLOCK-3A</v>
          </cell>
          <cell r="F1877" t="str">
            <v>MOHALLA UNIVERSITY ROAD OLD SABZI MANDI</v>
          </cell>
          <cell r="G1877" t="str">
            <v>KARACHI</v>
          </cell>
          <cell r="H1877"/>
          <cell r="I1877"/>
          <cell r="J1877"/>
          <cell r="K1877">
            <v>2095</v>
          </cell>
          <cell r="L1877">
            <v>0</v>
          </cell>
          <cell r="M1877">
            <v>2095</v>
          </cell>
          <cell r="N1877">
            <v>2095</v>
          </cell>
          <cell r="O1877">
            <v>0</v>
          </cell>
          <cell r="P1877">
            <v>419</v>
          </cell>
          <cell r="Q1877">
            <v>1676</v>
          </cell>
          <cell r="R1877" t="str">
            <v>PK60ALFH0012001003287390</v>
          </cell>
          <cell r="S1877" t="str">
            <v>BANK ALFALAH LIMITED</v>
          </cell>
          <cell r="T1877" t="str">
            <v>STOCK EXCHANGE LIMITED KARACHI</v>
          </cell>
          <cell r="U1877" t="str">
            <v>MUHAMMAD ASHFAQ</v>
          </cell>
          <cell r="V1877" t="str">
            <v>4220145855815</v>
          </cell>
          <cell r="W1877"/>
          <cell r="X1877"/>
          <cell r="Y1877">
            <v>2095</v>
          </cell>
          <cell r="Z1877">
            <v>2095</v>
          </cell>
          <cell r="AA1877">
            <v>419</v>
          </cell>
          <cell r="AB1877" t="str">
            <v>Non Filler</v>
          </cell>
          <cell r="AC1877"/>
          <cell r="AD1877"/>
          <cell r="AE1877">
            <v>0</v>
          </cell>
          <cell r="AF1877">
            <v>0</v>
          </cell>
          <cell r="AG1877">
            <v>0</v>
          </cell>
          <cell r="AH1877"/>
          <cell r="AI1877"/>
          <cell r="AJ1877"/>
          <cell r="AK1877">
            <v>0</v>
          </cell>
          <cell r="AL1877">
            <v>0</v>
          </cell>
          <cell r="AM1877">
            <v>0</v>
          </cell>
          <cell r="AN1877"/>
          <cell r="AO1877"/>
          <cell r="AP1877"/>
          <cell r="AQ1877">
            <v>0</v>
          </cell>
          <cell r="AR1877">
            <v>0</v>
          </cell>
          <cell r="AS1877">
            <v>0</v>
          </cell>
          <cell r="AT1877"/>
          <cell r="AU1877" t="str">
            <v>ashfaqaziz95@hotmail.com</v>
          </cell>
          <cell r="AV1877"/>
          <cell r="AW1877" t="str">
            <v>03212182700</v>
          </cell>
          <cell r="AX1877" t="str">
            <v>-</v>
          </cell>
          <cell r="AY1877" t="e">
            <v>#N/A</v>
          </cell>
          <cell r="AZ1877" t="e">
            <v>#N/A</v>
          </cell>
          <cell r="BA1877">
            <v>1676</v>
          </cell>
        </row>
        <row r="1878">
          <cell r="B1878">
            <v>4085029403</v>
          </cell>
          <cell r="C1878" t="str">
            <v>MOHAMMAD MUREED CHANNA</v>
          </cell>
          <cell r="D1878" t="str">
            <v>ALLAH BUX CHANNA</v>
          </cell>
          <cell r="E1878" t="str">
            <v>JILLANI MOHALLAH YOUSUF GOTH</v>
          </cell>
          <cell r="F1878" t="str">
            <v>NATIONAL HIGH WAY DISTRICT MALIR</v>
          </cell>
          <cell r="G1878" t="str">
            <v>KARACHI</v>
          </cell>
          <cell r="H1878"/>
          <cell r="I1878"/>
          <cell r="J1878"/>
          <cell r="K1878">
            <v>1047</v>
          </cell>
          <cell r="L1878">
            <v>0</v>
          </cell>
          <cell r="M1878">
            <v>1047</v>
          </cell>
          <cell r="N1878">
            <v>1047</v>
          </cell>
          <cell r="O1878">
            <v>0</v>
          </cell>
          <cell r="P1878">
            <v>209</v>
          </cell>
          <cell r="Q1878">
            <v>838</v>
          </cell>
          <cell r="R1878" t="str">
            <v>PK26ABPA0010003920090016</v>
          </cell>
          <cell r="S1878" t="str">
            <v>ALLIED BANK LIMITED</v>
          </cell>
          <cell r="T1878" t="str">
            <v>PAK MACHINE TOOL FACTORY LANDHI KARACHI</v>
          </cell>
          <cell r="U1878" t="str">
            <v>MOHAMMAD MUREED CHANNA</v>
          </cell>
          <cell r="V1878" t="str">
            <v>4250122157525</v>
          </cell>
          <cell r="W1878"/>
          <cell r="X1878"/>
          <cell r="Y1878">
            <v>1047</v>
          </cell>
          <cell r="Z1878">
            <v>1047</v>
          </cell>
          <cell r="AA1878">
            <v>209</v>
          </cell>
          <cell r="AB1878" t="str">
            <v>Non Filler</v>
          </cell>
          <cell r="AC1878"/>
          <cell r="AD1878"/>
          <cell r="AE1878">
            <v>0</v>
          </cell>
          <cell r="AF1878">
            <v>0</v>
          </cell>
          <cell r="AG1878">
            <v>0</v>
          </cell>
          <cell r="AH1878"/>
          <cell r="AI1878"/>
          <cell r="AJ1878"/>
          <cell r="AK1878">
            <v>0</v>
          </cell>
          <cell r="AL1878">
            <v>0</v>
          </cell>
          <cell r="AM1878">
            <v>0</v>
          </cell>
          <cell r="AN1878"/>
          <cell r="AO1878"/>
          <cell r="AP1878"/>
          <cell r="AQ1878">
            <v>0</v>
          </cell>
          <cell r="AR1878">
            <v>0</v>
          </cell>
          <cell r="AS1878">
            <v>0</v>
          </cell>
          <cell r="AT1878"/>
          <cell r="AU1878" t="str">
            <v>saleemchanna69@yahoo.com</v>
          </cell>
          <cell r="AV1878"/>
          <cell r="AW1878" t="str">
            <v>03062012380</v>
          </cell>
          <cell r="AX1878" t="str">
            <v>-</v>
          </cell>
          <cell r="AY1878" t="e">
            <v>#N/A</v>
          </cell>
          <cell r="AZ1878" t="e">
            <v>#N/A</v>
          </cell>
          <cell r="BA1878">
            <v>838</v>
          </cell>
        </row>
        <row r="1879">
          <cell r="B1879">
            <v>4085035285</v>
          </cell>
          <cell r="C1879" t="str">
            <v>QAMAR RIZWAN</v>
          </cell>
          <cell r="D1879" t="str">
            <v>MUHAMMAD NAQI</v>
          </cell>
          <cell r="E1879" t="str">
            <v>A-275 SCHEME 33 BLOCK 7 GULISTAN-E-</v>
          </cell>
          <cell r="F1879" t="str">
            <v>JOHAR</v>
          </cell>
          <cell r="G1879" t="str">
            <v>KARACHI</v>
          </cell>
          <cell r="H1879"/>
          <cell r="I1879"/>
          <cell r="J1879"/>
          <cell r="K1879">
            <v>1309</v>
          </cell>
          <cell r="L1879">
            <v>0</v>
          </cell>
          <cell r="M1879">
            <v>1309</v>
          </cell>
          <cell r="N1879">
            <v>1309</v>
          </cell>
          <cell r="O1879">
            <v>0</v>
          </cell>
          <cell r="P1879">
            <v>240</v>
          </cell>
          <cell r="Q1879">
            <v>1069</v>
          </cell>
          <cell r="R1879" t="str">
            <v>PK41UNIL0112156810000081</v>
          </cell>
          <cell r="S1879" t="str">
            <v>UNITED BANK LIMITED</v>
          </cell>
          <cell r="T1879" t="str">
            <v>DR. ZIAUDDIN AHMED ROAD KARACHI</v>
          </cell>
          <cell r="U1879" t="str">
            <v>QAMAR RIZWAN</v>
          </cell>
          <cell r="V1879" t="str">
            <v>4210116303551</v>
          </cell>
          <cell r="W1879"/>
          <cell r="X1879"/>
          <cell r="Y1879">
            <v>437</v>
          </cell>
          <cell r="Z1879">
            <v>437</v>
          </cell>
          <cell r="AA1879">
            <v>66</v>
          </cell>
          <cell r="AB1879" t="str">
            <v>Filler</v>
          </cell>
          <cell r="AC1879" t="str">
            <v>MUHAMMAD NAQI</v>
          </cell>
          <cell r="AD1879" t="str">
            <v>4210146739817</v>
          </cell>
          <cell r="AE1879">
            <v>436</v>
          </cell>
          <cell r="AF1879">
            <v>436</v>
          </cell>
          <cell r="AG1879">
            <v>87</v>
          </cell>
          <cell r="AH1879" t="str">
            <v>Non Filler</v>
          </cell>
          <cell r="AI1879" t="str">
            <v>FARIDA HINA</v>
          </cell>
          <cell r="AJ1879" t="str">
            <v>4210116673842</v>
          </cell>
          <cell r="AK1879">
            <v>436</v>
          </cell>
          <cell r="AL1879">
            <v>436</v>
          </cell>
          <cell r="AM1879">
            <v>87</v>
          </cell>
          <cell r="AN1879" t="str">
            <v>Non Filler</v>
          </cell>
          <cell r="AO1879"/>
          <cell r="AP1879"/>
          <cell r="AQ1879">
            <v>0</v>
          </cell>
          <cell r="AR1879">
            <v>0</v>
          </cell>
          <cell r="AS1879">
            <v>0</v>
          </cell>
          <cell r="AT1879"/>
          <cell r="AU1879" t="str">
            <v>q_rizwan@ppl.com.pk</v>
          </cell>
          <cell r="AV1879"/>
          <cell r="AW1879" t="str">
            <v>03333377862</v>
          </cell>
          <cell r="AX1879" t="str">
            <v>-</v>
          </cell>
          <cell r="AY1879" t="e">
            <v>#N/A</v>
          </cell>
          <cell r="AZ1879" t="e">
            <v>#N/A</v>
          </cell>
          <cell r="BA1879">
            <v>1069</v>
          </cell>
        </row>
        <row r="1880">
          <cell r="B1880">
            <v>4085041432</v>
          </cell>
          <cell r="C1880" t="str">
            <v>MUHAMMAD NAJEEB</v>
          </cell>
          <cell r="D1880" t="str">
            <v>MUHAMMAD YAQOOB</v>
          </cell>
          <cell r="E1880" t="str">
            <v>TERMINAL OFFICE BERTH 6-9</v>
          </cell>
          <cell r="F1880" t="str">
            <v>EAST WHARF PICT KEMARI</v>
          </cell>
          <cell r="G1880" t="str">
            <v>KARACHI</v>
          </cell>
          <cell r="H1880"/>
          <cell r="I1880"/>
          <cell r="J1880"/>
          <cell r="K1880">
            <v>195</v>
          </cell>
          <cell r="L1880">
            <v>0</v>
          </cell>
          <cell r="M1880">
            <v>195</v>
          </cell>
          <cell r="N1880">
            <v>195</v>
          </cell>
          <cell r="O1880">
            <v>0</v>
          </cell>
          <cell r="P1880">
            <v>29</v>
          </cell>
          <cell r="Q1880">
            <v>166</v>
          </cell>
          <cell r="R1880" t="str">
            <v>6400005480</v>
          </cell>
          <cell r="S1880" t="str">
            <v>SAMBA BANK</v>
          </cell>
          <cell r="T1880" t="str">
            <v>BAHRIA KARACHI</v>
          </cell>
          <cell r="U1880" t="str">
            <v>MUHAMMAD NAJEEB</v>
          </cell>
          <cell r="V1880" t="str">
            <v>4220107605673</v>
          </cell>
          <cell r="W1880"/>
          <cell r="X1880"/>
          <cell r="Y1880">
            <v>195</v>
          </cell>
          <cell r="Z1880">
            <v>195</v>
          </cell>
          <cell r="AA1880">
            <v>29</v>
          </cell>
          <cell r="AB1880" t="str">
            <v>Filler</v>
          </cell>
          <cell r="AC1880"/>
          <cell r="AD1880"/>
          <cell r="AE1880">
            <v>0</v>
          </cell>
          <cell r="AF1880">
            <v>0</v>
          </cell>
          <cell r="AG1880">
            <v>0</v>
          </cell>
          <cell r="AH1880"/>
          <cell r="AI1880"/>
          <cell r="AJ1880"/>
          <cell r="AK1880">
            <v>0</v>
          </cell>
          <cell r="AL1880">
            <v>0</v>
          </cell>
          <cell r="AM1880">
            <v>0</v>
          </cell>
          <cell r="AN1880"/>
          <cell r="AO1880"/>
          <cell r="AP1880"/>
          <cell r="AQ1880">
            <v>0</v>
          </cell>
          <cell r="AR1880">
            <v>0</v>
          </cell>
          <cell r="AS1880">
            <v>0</v>
          </cell>
          <cell r="AT1880"/>
          <cell r="AU1880" t="str">
            <v>muhammadnajeeb1278@gmail.com</v>
          </cell>
          <cell r="AV1880"/>
          <cell r="AW1880" t="str">
            <v>03132226727</v>
          </cell>
          <cell r="AX1880" t="str">
            <v>-</v>
          </cell>
          <cell r="AY1880" t="e">
            <v>#N/A</v>
          </cell>
          <cell r="AZ1880" t="e">
            <v>#N/A</v>
          </cell>
          <cell r="BA1880">
            <v>166</v>
          </cell>
        </row>
        <row r="1881">
          <cell r="B1881">
            <v>4085045789</v>
          </cell>
          <cell r="C1881" t="str">
            <v>GHULAM FARID CHOHAN</v>
          </cell>
          <cell r="D1881" t="str">
            <v>CHAND BHAI</v>
          </cell>
          <cell r="E1881" t="str">
            <v>HOUSE R-829 SECTOR 15-A-2 BUFFERZONE</v>
          </cell>
          <cell r="F1881" t="str">
            <v>NORTH NAZIMABAD</v>
          </cell>
          <cell r="G1881" t="str">
            <v>KARACHI</v>
          </cell>
          <cell r="H1881"/>
          <cell r="I1881"/>
          <cell r="J1881"/>
          <cell r="K1881">
            <v>2000</v>
          </cell>
          <cell r="L1881">
            <v>0</v>
          </cell>
          <cell r="M1881">
            <v>2000</v>
          </cell>
          <cell r="N1881">
            <v>2000</v>
          </cell>
          <cell r="O1881">
            <v>0</v>
          </cell>
          <cell r="P1881">
            <v>300</v>
          </cell>
          <cell r="Q1881">
            <v>1700</v>
          </cell>
          <cell r="R1881" t="str">
            <v>PK37MEZN0001030100020132</v>
          </cell>
          <cell r="S1881" t="str">
            <v>MEEZAN BANK LIMITED</v>
          </cell>
          <cell r="T1881" t="str">
            <v>FTC BUILDING SHAHRAH-E-FAISAL KARACHI</v>
          </cell>
          <cell r="U1881" t="str">
            <v>GHULAM FARID CHOHAN</v>
          </cell>
          <cell r="V1881" t="str">
            <v>4220196364517</v>
          </cell>
          <cell r="W1881"/>
          <cell r="X1881"/>
          <cell r="Y1881">
            <v>668</v>
          </cell>
          <cell r="Z1881">
            <v>668</v>
          </cell>
          <cell r="AA1881">
            <v>100</v>
          </cell>
          <cell r="AB1881" t="str">
            <v>Filler</v>
          </cell>
          <cell r="AC1881" t="str">
            <v>SHAHNAZ BEGUM</v>
          </cell>
          <cell r="AD1881" t="str">
            <v>4220197219772</v>
          </cell>
          <cell r="AE1881">
            <v>666</v>
          </cell>
          <cell r="AF1881">
            <v>666</v>
          </cell>
          <cell r="AG1881">
            <v>100</v>
          </cell>
          <cell r="AH1881" t="str">
            <v>Filler</v>
          </cell>
          <cell r="AI1881" t="str">
            <v>BUSHRA FARID</v>
          </cell>
          <cell r="AJ1881" t="str">
            <v>9040601135564</v>
          </cell>
          <cell r="AK1881">
            <v>666</v>
          </cell>
          <cell r="AL1881">
            <v>666</v>
          </cell>
          <cell r="AM1881">
            <v>100</v>
          </cell>
          <cell r="AN1881" t="str">
            <v>Filler</v>
          </cell>
          <cell r="AO1881"/>
          <cell r="AP1881"/>
          <cell r="AQ1881">
            <v>0</v>
          </cell>
          <cell r="AR1881">
            <v>0</v>
          </cell>
          <cell r="AS1881">
            <v>0</v>
          </cell>
          <cell r="AT1881"/>
          <cell r="AU1881" t="str">
            <v>fareedchohan@hotmail.com</v>
          </cell>
          <cell r="AV1881"/>
          <cell r="AW1881" t="str">
            <v>03322302559</v>
          </cell>
          <cell r="AX1881" t="str">
            <v>-</v>
          </cell>
          <cell r="AY1881" t="e">
            <v>#N/A</v>
          </cell>
          <cell r="AZ1881" t="e">
            <v>#N/A</v>
          </cell>
          <cell r="BA1881">
            <v>1700</v>
          </cell>
        </row>
        <row r="1882">
          <cell r="B1882">
            <v>4085046670</v>
          </cell>
          <cell r="C1882" t="str">
            <v>MUHAMMAD MUNIR</v>
          </cell>
          <cell r="D1882" t="str">
            <v>HAJI IMAMUDDIN</v>
          </cell>
          <cell r="E1882" t="str">
            <v>A-202 BLOCK NO 1 GULSHAN-E-</v>
          </cell>
          <cell r="F1882" t="str">
            <v>IQBAL</v>
          </cell>
          <cell r="G1882" t="str">
            <v>KARACHI</v>
          </cell>
          <cell r="K1882">
            <v>500</v>
          </cell>
          <cell r="L1882">
            <v>0</v>
          </cell>
          <cell r="M1882">
            <v>500</v>
          </cell>
          <cell r="N1882">
            <v>500</v>
          </cell>
          <cell r="O1882">
            <v>0</v>
          </cell>
          <cell r="P1882">
            <v>76</v>
          </cell>
          <cell r="Q1882">
            <v>424</v>
          </cell>
          <cell r="U1882" t="str">
            <v>MUHAMMAD MUNIR</v>
          </cell>
          <cell r="V1882" t="str">
            <v>4220106176013</v>
          </cell>
          <cell r="Y1882">
            <v>250</v>
          </cell>
          <cell r="Z1882">
            <v>250</v>
          </cell>
          <cell r="AA1882">
            <v>38</v>
          </cell>
          <cell r="AB1882" t="str">
            <v>Filler</v>
          </cell>
          <cell r="AC1882" t="str">
            <v>MUHAMMAD MOBIN</v>
          </cell>
          <cell r="AD1882" t="str">
            <v>4220106202423</v>
          </cell>
          <cell r="AE1882">
            <v>250</v>
          </cell>
          <cell r="AF1882">
            <v>250</v>
          </cell>
          <cell r="AG1882">
            <v>38</v>
          </cell>
          <cell r="AH1882" t="str">
            <v>Filler</v>
          </cell>
          <cell r="AK1882">
            <v>0</v>
          </cell>
          <cell r="AL1882">
            <v>0</v>
          </cell>
          <cell r="AM1882">
            <v>0</v>
          </cell>
          <cell r="AQ1882">
            <v>0</v>
          </cell>
          <cell r="AR1882">
            <v>0</v>
          </cell>
          <cell r="AS1882">
            <v>0</v>
          </cell>
          <cell r="AU1882" t="str">
            <v>mobin21@gmail.com</v>
          </cell>
          <cell r="AW1882" t="str">
            <v>03122105750</v>
          </cell>
          <cell r="AX1882" t="e">
            <v>#N/A</v>
          </cell>
          <cell r="AY1882" t="e">
            <v>#N/A</v>
          </cell>
          <cell r="AZ1882" t="e">
            <v>#N/A</v>
          </cell>
          <cell r="BA1882">
            <v>0</v>
          </cell>
        </row>
        <row r="1883">
          <cell r="B1883">
            <v>4085049088</v>
          </cell>
          <cell r="C1883" t="str">
            <v>MUHAMMAD FAIZAN</v>
          </cell>
          <cell r="D1883" t="str">
            <v>MUHAMMAD SHOAIB</v>
          </cell>
          <cell r="E1883" t="str">
            <v>FLAT NO 603 6TH FLOOR PLOT NO 315</v>
          </cell>
          <cell r="F1883" t="str">
            <v>RABIA HEIGHTS GARDEN WEST NEAR ALBELA</v>
          </cell>
          <cell r="G1883" t="str">
            <v>SIGNAL KARACHI</v>
          </cell>
          <cell r="H1883"/>
          <cell r="I1883"/>
          <cell r="J1883"/>
          <cell r="K1883">
            <v>120000</v>
          </cell>
          <cell r="L1883">
            <v>0</v>
          </cell>
          <cell r="M1883">
            <v>120000</v>
          </cell>
          <cell r="N1883">
            <v>120000</v>
          </cell>
          <cell r="O1883">
            <v>0</v>
          </cell>
          <cell r="P1883">
            <v>18000</v>
          </cell>
          <cell r="Q1883">
            <v>102000</v>
          </cell>
          <cell r="R1883" t="str">
            <v>PK08BAHL1012007800666550</v>
          </cell>
          <cell r="S1883" t="str">
            <v>BANK AL HABIB LIMITED</v>
          </cell>
          <cell r="T1883" t="str">
            <v>STOCK EXCHNAGE KARACHI</v>
          </cell>
          <cell r="U1883" t="str">
            <v>MUHAMMAD FAIZAN</v>
          </cell>
          <cell r="V1883" t="str">
            <v>4230121751935</v>
          </cell>
          <cell r="W1883" t="str">
            <v>37681010</v>
          </cell>
          <cell r="X1883"/>
          <cell r="Y1883">
            <v>120000</v>
          </cell>
          <cell r="Z1883">
            <v>120000</v>
          </cell>
          <cell r="AA1883">
            <v>18000</v>
          </cell>
          <cell r="AB1883" t="str">
            <v>Filler</v>
          </cell>
          <cell r="AC1883"/>
          <cell r="AD1883"/>
          <cell r="AE1883">
            <v>0</v>
          </cell>
          <cell r="AF1883">
            <v>0</v>
          </cell>
          <cell r="AG1883">
            <v>0</v>
          </cell>
          <cell r="AH1883"/>
          <cell r="AI1883"/>
          <cell r="AJ1883"/>
          <cell r="AK1883">
            <v>0</v>
          </cell>
          <cell r="AL1883">
            <v>0</v>
          </cell>
          <cell r="AM1883">
            <v>0</v>
          </cell>
          <cell r="AN1883"/>
          <cell r="AO1883"/>
          <cell r="AP1883"/>
          <cell r="AQ1883">
            <v>0</v>
          </cell>
          <cell r="AR1883">
            <v>0</v>
          </cell>
          <cell r="AS1883">
            <v>0</v>
          </cell>
          <cell r="AT1883"/>
          <cell r="AU1883" t="str">
            <v>mshoaeb0786@gmail.com</v>
          </cell>
          <cell r="AV1883"/>
          <cell r="AW1883" t="str">
            <v>03219222659</v>
          </cell>
          <cell r="AX1883" t="str">
            <v>-</v>
          </cell>
          <cell r="AY1883" t="e">
            <v>#N/A</v>
          </cell>
          <cell r="AZ1883" t="e">
            <v>#N/A</v>
          </cell>
          <cell r="BA1883">
            <v>102000</v>
          </cell>
        </row>
        <row r="1884">
          <cell r="B1884">
            <v>4085053015</v>
          </cell>
          <cell r="C1884" t="str">
            <v>FAQIR MOHAMMAD</v>
          </cell>
          <cell r="D1884" t="str">
            <v>SHAFI MOHAMMAD</v>
          </cell>
          <cell r="E1884" t="str">
            <v>BERTH 6-9 EAST WHARF</v>
          </cell>
          <cell r="F1884" t="str">
            <v>KEAMARI</v>
          </cell>
          <cell r="G1884" t="str">
            <v>KARACHI</v>
          </cell>
          <cell r="H1884"/>
          <cell r="I1884"/>
          <cell r="J1884"/>
          <cell r="K1884">
            <v>1045</v>
          </cell>
          <cell r="L1884">
            <v>0</v>
          </cell>
          <cell r="M1884">
            <v>1045</v>
          </cell>
          <cell r="N1884">
            <v>1045</v>
          </cell>
          <cell r="O1884">
            <v>0</v>
          </cell>
          <cell r="P1884">
            <v>209</v>
          </cell>
          <cell r="Q1884">
            <v>836</v>
          </cell>
          <cell r="R1884" t="str">
            <v>6500004140</v>
          </cell>
          <cell r="S1884" t="str">
            <v>SAMBA BANK LTD.</v>
          </cell>
          <cell r="T1884" t="str">
            <v>BAHRIA COMPLEX M.T KHAN ROAD KARACHI</v>
          </cell>
          <cell r="U1884" t="str">
            <v>FAQIR MOHAMMAD</v>
          </cell>
          <cell r="V1884" t="str">
            <v>7120124699159</v>
          </cell>
          <cell r="W1884"/>
          <cell r="X1884"/>
          <cell r="Y1884">
            <v>1045</v>
          </cell>
          <cell r="Z1884">
            <v>1045</v>
          </cell>
          <cell r="AA1884">
            <v>209</v>
          </cell>
          <cell r="AB1884" t="str">
            <v>Non Filler</v>
          </cell>
          <cell r="AC1884"/>
          <cell r="AD1884"/>
          <cell r="AE1884">
            <v>0</v>
          </cell>
          <cell r="AF1884">
            <v>0</v>
          </cell>
          <cell r="AG1884">
            <v>0</v>
          </cell>
          <cell r="AH1884"/>
          <cell r="AI1884"/>
          <cell r="AJ1884"/>
          <cell r="AK1884">
            <v>0</v>
          </cell>
          <cell r="AL1884">
            <v>0</v>
          </cell>
          <cell r="AM1884">
            <v>0</v>
          </cell>
          <cell r="AN1884"/>
          <cell r="AO1884"/>
          <cell r="AP1884"/>
          <cell r="AQ1884">
            <v>0</v>
          </cell>
          <cell r="AR1884">
            <v>0</v>
          </cell>
          <cell r="AS1884">
            <v>0</v>
          </cell>
          <cell r="AT1884"/>
          <cell r="AU1884" t="str">
            <v>faqirmuhammad100@gmail.com</v>
          </cell>
          <cell r="AV1884"/>
          <cell r="AW1884" t="str">
            <v>03462946038</v>
          </cell>
          <cell r="AX1884" t="str">
            <v>-</v>
          </cell>
          <cell r="AY1884" t="e">
            <v>#N/A</v>
          </cell>
          <cell r="AZ1884" t="e">
            <v>#N/A</v>
          </cell>
          <cell r="BA1884">
            <v>836</v>
          </cell>
        </row>
        <row r="1885">
          <cell r="B1885">
            <v>4085061109</v>
          </cell>
          <cell r="C1885" t="str">
            <v>MUHAMMAD ATIQUE AKBAR</v>
          </cell>
          <cell r="D1885" t="str">
            <v>MUHAMMAD SIDDIQUE AKBAR</v>
          </cell>
          <cell r="E1885" t="str">
            <v>HOUSE NO R-581 PAK KAUSER TOWN MALIR EXT</v>
          </cell>
          <cell r="F1885"/>
          <cell r="G1885" t="str">
            <v>KARACHI</v>
          </cell>
          <cell r="H1885"/>
          <cell r="I1885"/>
          <cell r="J1885"/>
          <cell r="K1885">
            <v>6496</v>
          </cell>
          <cell r="L1885">
            <v>0</v>
          </cell>
          <cell r="M1885">
            <v>6496</v>
          </cell>
          <cell r="N1885">
            <v>6496</v>
          </cell>
          <cell r="O1885">
            <v>0</v>
          </cell>
          <cell r="P1885">
            <v>1137</v>
          </cell>
          <cell r="Q1885">
            <v>5359</v>
          </cell>
          <cell r="R1885" t="str">
            <v>PK41SONE0013502050592455</v>
          </cell>
          <cell r="S1885" t="str">
            <v>SONERI BANK LIMITED</v>
          </cell>
          <cell r="T1885" t="str">
            <v>SAUDABAD MALIR KARACHI</v>
          </cell>
          <cell r="U1885" t="str">
            <v>MUHAMMAD ATIQUE AKBAR</v>
          </cell>
          <cell r="V1885" t="str">
            <v>4220102855279</v>
          </cell>
          <cell r="W1885"/>
          <cell r="X1885"/>
          <cell r="Y1885">
            <v>3248</v>
          </cell>
          <cell r="Z1885">
            <v>3248</v>
          </cell>
          <cell r="AA1885">
            <v>650</v>
          </cell>
          <cell r="AB1885" t="str">
            <v>Non Filler</v>
          </cell>
          <cell r="AC1885" t="str">
            <v>MUHAMMAD SOHAIL AKBER</v>
          </cell>
          <cell r="AD1885" t="str">
            <v>4250154576583</v>
          </cell>
          <cell r="AE1885">
            <v>3248</v>
          </cell>
          <cell r="AF1885">
            <v>3248</v>
          </cell>
          <cell r="AG1885">
            <v>487</v>
          </cell>
          <cell r="AH1885" t="str">
            <v>Filler</v>
          </cell>
          <cell r="AI1885"/>
          <cell r="AJ1885"/>
          <cell r="AK1885">
            <v>0</v>
          </cell>
          <cell r="AL1885">
            <v>0</v>
          </cell>
          <cell r="AM1885">
            <v>0</v>
          </cell>
          <cell r="AN1885"/>
          <cell r="AO1885"/>
          <cell r="AP1885"/>
          <cell r="AQ1885">
            <v>0</v>
          </cell>
          <cell r="AR1885">
            <v>0</v>
          </cell>
          <cell r="AS1885">
            <v>0</v>
          </cell>
          <cell r="AT1885"/>
          <cell r="AU1885" t="str">
            <v>m.atique.akbar@hotmail.com</v>
          </cell>
          <cell r="AV1885"/>
          <cell r="AW1885" t="str">
            <v>03222733844</v>
          </cell>
          <cell r="AX1885" t="str">
            <v>-</v>
          </cell>
          <cell r="AY1885" t="e">
            <v>#N/A</v>
          </cell>
          <cell r="AZ1885" t="e">
            <v>#N/A</v>
          </cell>
          <cell r="BA1885">
            <v>5359</v>
          </cell>
        </row>
        <row r="1886">
          <cell r="B1886">
            <v>4085061356</v>
          </cell>
          <cell r="C1886" t="str">
            <v>FARZANA PARVEEN</v>
          </cell>
          <cell r="D1886" t="str">
            <v>ARIF HUSSAIN</v>
          </cell>
          <cell r="E1886" t="str">
            <v>R-44 ANARKALI HOUSING SOCIETY F.B.AREA</v>
          </cell>
          <cell r="F1886" t="str">
            <v>BLOCK 2 AZIZABAD NO 2</v>
          </cell>
          <cell r="G1886" t="str">
            <v>KARACHI</v>
          </cell>
          <cell r="H1886"/>
          <cell r="I1886"/>
          <cell r="J1886"/>
          <cell r="K1886">
            <v>1047</v>
          </cell>
          <cell r="L1886">
            <v>0</v>
          </cell>
          <cell r="M1886">
            <v>1047</v>
          </cell>
          <cell r="N1886">
            <v>1047</v>
          </cell>
          <cell r="O1886">
            <v>0</v>
          </cell>
          <cell r="P1886">
            <v>209</v>
          </cell>
          <cell r="Q1886">
            <v>838</v>
          </cell>
          <cell r="R1886" t="str">
            <v>PK32BAHL1012007100523901</v>
          </cell>
          <cell r="S1886" t="str">
            <v>BANK AL HABIB LIMITED</v>
          </cell>
          <cell r="T1886" t="str">
            <v>STOCK EXCHANGE KARACHI</v>
          </cell>
          <cell r="U1886" t="str">
            <v>FARZANA PARVEEN</v>
          </cell>
          <cell r="V1886" t="str">
            <v>4250114816568</v>
          </cell>
          <cell r="W1886"/>
          <cell r="X1886"/>
          <cell r="Y1886">
            <v>1047</v>
          </cell>
          <cell r="Z1886">
            <v>1047</v>
          </cell>
          <cell r="AA1886">
            <v>209</v>
          </cell>
          <cell r="AB1886" t="str">
            <v>Non Filler</v>
          </cell>
          <cell r="AC1886"/>
          <cell r="AD1886"/>
          <cell r="AE1886">
            <v>0</v>
          </cell>
          <cell r="AF1886">
            <v>0</v>
          </cell>
          <cell r="AG1886">
            <v>0</v>
          </cell>
          <cell r="AH1886"/>
          <cell r="AI1886"/>
          <cell r="AJ1886"/>
          <cell r="AK1886">
            <v>0</v>
          </cell>
          <cell r="AL1886">
            <v>0</v>
          </cell>
          <cell r="AM1886">
            <v>0</v>
          </cell>
          <cell r="AN1886"/>
          <cell r="AO1886"/>
          <cell r="AP1886"/>
          <cell r="AQ1886">
            <v>0</v>
          </cell>
          <cell r="AR1886">
            <v>0</v>
          </cell>
          <cell r="AS1886">
            <v>0</v>
          </cell>
          <cell r="AT1886"/>
          <cell r="AU1886" t="str">
            <v>farzanaefu9@gmail.com</v>
          </cell>
          <cell r="AV1886"/>
          <cell r="AW1886" t="str">
            <v>03002341086</v>
          </cell>
          <cell r="AX1886" t="str">
            <v>-</v>
          </cell>
          <cell r="AY1886" t="e">
            <v>#N/A</v>
          </cell>
          <cell r="AZ1886" t="e">
            <v>#N/A</v>
          </cell>
          <cell r="BA1886">
            <v>838</v>
          </cell>
        </row>
        <row r="1887">
          <cell r="B1887">
            <v>4085067890</v>
          </cell>
          <cell r="C1887" t="str">
            <v>FASEEHUDDIN AHMED ANSARI</v>
          </cell>
          <cell r="D1887" t="str">
            <v>MOHAMMAD HUSSAIN AHMED ANSARI (LATE)</v>
          </cell>
          <cell r="E1887" t="str">
            <v>PAKISTAN PETROLEUM LIMITED FINANCE DEPT</v>
          </cell>
          <cell r="F1887" t="str">
            <v>3RD FLOOR PIDC HOUSE DR ZIAUDDIN AHMED</v>
          </cell>
          <cell r="G1887" t="str">
            <v>ROAD KARACHI</v>
          </cell>
          <cell r="K1887">
            <v>1000</v>
          </cell>
          <cell r="L1887">
            <v>0</v>
          </cell>
          <cell r="M1887">
            <v>1000</v>
          </cell>
          <cell r="N1887">
            <v>1000</v>
          </cell>
          <cell r="O1887">
            <v>0</v>
          </cell>
          <cell r="P1887">
            <v>175</v>
          </cell>
          <cell r="Q1887">
            <v>825</v>
          </cell>
          <cell r="R1887" t="str">
            <v>1019-0081-003047-01-9</v>
          </cell>
          <cell r="S1887" t="str">
            <v>BANK AL-HABIB</v>
          </cell>
          <cell r="T1887" t="str">
            <v>CLIFTON KARACHI</v>
          </cell>
          <cell r="U1887" t="str">
            <v>FASEEHUDDIN AHMED ANSARI</v>
          </cell>
          <cell r="V1887" t="str">
            <v>4220182992329</v>
          </cell>
          <cell r="Y1887">
            <v>500</v>
          </cell>
          <cell r="Z1887">
            <v>500</v>
          </cell>
          <cell r="AA1887">
            <v>75</v>
          </cell>
          <cell r="AB1887" t="str">
            <v>Filler</v>
          </cell>
          <cell r="AC1887" t="str">
            <v>SALMA ANSARI</v>
          </cell>
          <cell r="AD1887" t="str">
            <v>4220192828640</v>
          </cell>
          <cell r="AE1887">
            <v>500</v>
          </cell>
          <cell r="AF1887">
            <v>500</v>
          </cell>
          <cell r="AG1887">
            <v>100</v>
          </cell>
          <cell r="AH1887" t="str">
            <v>Non Filler</v>
          </cell>
          <cell r="AK1887">
            <v>0</v>
          </cell>
          <cell r="AL1887">
            <v>0</v>
          </cell>
          <cell r="AM1887">
            <v>0</v>
          </cell>
          <cell r="AQ1887">
            <v>0</v>
          </cell>
          <cell r="AR1887">
            <v>0</v>
          </cell>
          <cell r="AS1887">
            <v>0</v>
          </cell>
          <cell r="AU1887" t="str">
            <v>salmavirgo786@gmail.com</v>
          </cell>
          <cell r="AW1887" t="str">
            <v>03362898915</v>
          </cell>
          <cell r="AX1887" t="str">
            <v>Proper account # required</v>
          </cell>
          <cell r="AY1887" t="str">
            <v>-</v>
          </cell>
          <cell r="AZ1887" t="str">
            <v>FASEEHUDDIN AHMED ANSARI</v>
          </cell>
          <cell r="BA1887">
            <v>825</v>
          </cell>
        </row>
        <row r="1888">
          <cell r="B1888">
            <v>4085069326</v>
          </cell>
          <cell r="C1888" t="str">
            <v>AHSAN ASLAM</v>
          </cell>
          <cell r="D1888" t="str">
            <v>MUHAMMAD ASLAM</v>
          </cell>
          <cell r="E1888" t="str">
            <v>FLAT # 303 BLOCK 13/D-1 CIVIC VIEW</v>
          </cell>
          <cell r="F1888" t="str">
            <v>APPARTMENT BLOCK B-5 GULSHAN-E-IQBAL</v>
          </cell>
          <cell r="G1888" t="str">
            <v>KARACHI</v>
          </cell>
          <cell r="K1888">
            <v>500</v>
          </cell>
          <cell r="L1888">
            <v>500</v>
          </cell>
          <cell r="M1888">
            <v>0</v>
          </cell>
          <cell r="N1888">
            <v>500</v>
          </cell>
          <cell r="O1888">
            <v>125</v>
          </cell>
          <cell r="P1888">
            <v>100</v>
          </cell>
          <cell r="Q1888">
            <v>275</v>
          </cell>
          <cell r="R1888" t="str">
            <v>0287-1004304625</v>
          </cell>
          <cell r="S1888" t="str">
            <v>BANK AL HABIB</v>
          </cell>
          <cell r="T1888" t="str">
            <v>BOMBAY BAZAR KARACHI</v>
          </cell>
          <cell r="U1888" t="str">
            <v>AHSAN ASLAM</v>
          </cell>
          <cell r="V1888" t="str">
            <v>4220150443045</v>
          </cell>
          <cell r="Y1888">
            <v>500</v>
          </cell>
          <cell r="Z1888">
            <v>500</v>
          </cell>
          <cell r="AA1888">
            <v>100</v>
          </cell>
          <cell r="AB1888" t="str">
            <v>Non Filler</v>
          </cell>
          <cell r="AE1888">
            <v>0</v>
          </cell>
          <cell r="AF1888">
            <v>0</v>
          </cell>
          <cell r="AG1888">
            <v>0</v>
          </cell>
          <cell r="AK1888">
            <v>0</v>
          </cell>
          <cell r="AL1888">
            <v>0</v>
          </cell>
          <cell r="AM1888">
            <v>0</v>
          </cell>
          <cell r="AQ1888">
            <v>0</v>
          </cell>
          <cell r="AR1888">
            <v>0</v>
          </cell>
          <cell r="AS1888">
            <v>0</v>
          </cell>
          <cell r="AU1888" t="str">
            <v>alleyesonahsan@outlook.com</v>
          </cell>
          <cell r="AW1888" t="str">
            <v>03322194906</v>
          </cell>
          <cell r="AX1888" t="str">
            <v>Proper account # required</v>
          </cell>
          <cell r="AY1888" t="e">
            <v>#N/A</v>
          </cell>
          <cell r="AZ1888" t="e">
            <v>#N/A</v>
          </cell>
          <cell r="BA1888">
            <v>0</v>
          </cell>
        </row>
        <row r="1889">
          <cell r="B1889">
            <v>4085072551</v>
          </cell>
          <cell r="C1889" t="str">
            <v>SYED ZIA HUSSAIN ZAIDI</v>
          </cell>
          <cell r="D1889" t="str">
            <v>SYED ZAKIR HUSSAIN</v>
          </cell>
          <cell r="E1889" t="str">
            <v>HOUSE NO R-152 SECTOR R3 MEMAR</v>
          </cell>
          <cell r="F1889" t="str">
            <v>HOUSING SOCITEY</v>
          </cell>
          <cell r="G1889" t="str">
            <v>KARACHI</v>
          </cell>
          <cell r="K1889">
            <v>2500</v>
          </cell>
          <cell r="L1889">
            <v>0</v>
          </cell>
          <cell r="M1889">
            <v>2500</v>
          </cell>
          <cell r="N1889">
            <v>2500</v>
          </cell>
          <cell r="O1889">
            <v>0</v>
          </cell>
          <cell r="P1889">
            <v>500</v>
          </cell>
          <cell r="Q1889">
            <v>2000</v>
          </cell>
          <cell r="R1889" t="str">
            <v>PK50BAHL1016007200048675</v>
          </cell>
          <cell r="S1889" t="str">
            <v>BANK AL HABIB LIMITED</v>
          </cell>
          <cell r="T1889" t="str">
            <v>AL NOOR SOCIETY F.B AREA KARACHI</v>
          </cell>
          <cell r="U1889" t="str">
            <v>SYED ZIA HUSSAIN ZAIDI</v>
          </cell>
          <cell r="V1889" t="str">
            <v>4210119371809</v>
          </cell>
          <cell r="Y1889">
            <v>2500</v>
          </cell>
          <cell r="Z1889">
            <v>2500</v>
          </cell>
          <cell r="AA1889">
            <v>500</v>
          </cell>
          <cell r="AB1889" t="str">
            <v>Non Filler</v>
          </cell>
          <cell r="AE1889">
            <v>0</v>
          </cell>
          <cell r="AF1889">
            <v>0</v>
          </cell>
          <cell r="AG1889">
            <v>0</v>
          </cell>
          <cell r="AK1889">
            <v>0</v>
          </cell>
          <cell r="AL1889">
            <v>0</v>
          </cell>
          <cell r="AM1889">
            <v>0</v>
          </cell>
          <cell r="AQ1889">
            <v>0</v>
          </cell>
          <cell r="AR1889">
            <v>0</v>
          </cell>
          <cell r="AS1889">
            <v>0</v>
          </cell>
          <cell r="AU1889" t="str">
            <v>ziazaidikse@gmail.com</v>
          </cell>
          <cell r="AW1889" t="str">
            <v>03343445282</v>
          </cell>
          <cell r="AX1889" t="str">
            <v>-</v>
          </cell>
          <cell r="AY1889" t="e">
            <v>#N/A</v>
          </cell>
          <cell r="AZ1889" t="e">
            <v>#N/A</v>
          </cell>
          <cell r="BA1889">
            <v>2000</v>
          </cell>
        </row>
        <row r="1890">
          <cell r="B1890">
            <v>4085074649</v>
          </cell>
          <cell r="C1890" t="str">
            <v>WILAYAT KHAN</v>
          </cell>
          <cell r="D1890" t="str">
            <v>AKBAR KHAN</v>
          </cell>
          <cell r="E1890" t="str">
            <v>TPS TOWER A-43 BLOCK 7/8 K.C.H.S</v>
          </cell>
          <cell r="F1890" t="str">
            <v>SHABBIRABAD</v>
          </cell>
          <cell r="G1890" t="str">
            <v>KARACHI</v>
          </cell>
          <cell r="H1890"/>
          <cell r="I1890"/>
          <cell r="J1890"/>
          <cell r="K1890">
            <v>19</v>
          </cell>
          <cell r="L1890">
            <v>0</v>
          </cell>
          <cell r="M1890">
            <v>19</v>
          </cell>
          <cell r="N1890">
            <v>19</v>
          </cell>
          <cell r="O1890">
            <v>0</v>
          </cell>
          <cell r="P1890">
            <v>4</v>
          </cell>
          <cell r="Q1890">
            <v>15</v>
          </cell>
          <cell r="R1890" t="str">
            <v>1169-0095-000909-01-9</v>
          </cell>
          <cell r="S1890" t="str">
            <v>BANK AL HABIB LTD</v>
          </cell>
          <cell r="T1890" t="str">
            <v>SHABBIRABAD BRANCH KARACHI</v>
          </cell>
          <cell r="U1890" t="str">
            <v>WILAYAT KHAN</v>
          </cell>
          <cell r="V1890" t="str">
            <v>4220108273395</v>
          </cell>
          <cell r="W1890"/>
          <cell r="X1890"/>
          <cell r="Y1890">
            <v>19</v>
          </cell>
          <cell r="Z1890">
            <v>19</v>
          </cell>
          <cell r="AA1890">
            <v>4</v>
          </cell>
          <cell r="AB1890" t="str">
            <v>Non Filler</v>
          </cell>
          <cell r="AC1890"/>
          <cell r="AD1890"/>
          <cell r="AE1890">
            <v>0</v>
          </cell>
          <cell r="AF1890">
            <v>0</v>
          </cell>
          <cell r="AG1890">
            <v>0</v>
          </cell>
          <cell r="AH1890"/>
          <cell r="AI1890"/>
          <cell r="AJ1890"/>
          <cell r="AK1890">
            <v>0</v>
          </cell>
          <cell r="AL1890">
            <v>0</v>
          </cell>
          <cell r="AM1890">
            <v>0</v>
          </cell>
          <cell r="AN1890"/>
          <cell r="AO1890"/>
          <cell r="AP1890"/>
          <cell r="AQ1890">
            <v>0</v>
          </cell>
          <cell r="AR1890">
            <v>0</v>
          </cell>
          <cell r="AS1890">
            <v>0</v>
          </cell>
          <cell r="AT1890"/>
          <cell r="AU1890" t="str">
            <v>wilayatkhan2012@hotmail.com</v>
          </cell>
          <cell r="AV1890"/>
          <cell r="AW1890" t="str">
            <v>03218748099</v>
          </cell>
          <cell r="AX1890" t="str">
            <v>Proper account # required</v>
          </cell>
          <cell r="AY1890" t="str">
            <v>-</v>
          </cell>
          <cell r="AZ1890" t="str">
            <v>WILAYAT KHAN</v>
          </cell>
          <cell r="BA1890">
            <v>15</v>
          </cell>
        </row>
        <row r="1891">
          <cell r="B1891">
            <v>4085075240</v>
          </cell>
          <cell r="C1891" t="str">
            <v>GUL HASSAN CHANNA</v>
          </cell>
          <cell r="D1891" t="str">
            <v>MUHAMMAD SAFFR CHANNA (LATE)</v>
          </cell>
          <cell r="E1891" t="str">
            <v>FLAT # R-149 SHANTI NAGAR DALMIAN</v>
          </cell>
          <cell r="F1891" t="str">
            <v>NEAR BLOCK # 19 GULSHAN-E-IQBAL</v>
          </cell>
          <cell r="G1891" t="str">
            <v>KARACHI</v>
          </cell>
          <cell r="K1891">
            <v>1500</v>
          </cell>
          <cell r="L1891">
            <v>0</v>
          </cell>
          <cell r="M1891">
            <v>1500</v>
          </cell>
          <cell r="N1891">
            <v>1500</v>
          </cell>
          <cell r="O1891">
            <v>0</v>
          </cell>
          <cell r="P1891">
            <v>225</v>
          </cell>
          <cell r="Q1891">
            <v>1275</v>
          </cell>
          <cell r="R1891" t="str">
            <v>PK74HABB0000330061620401</v>
          </cell>
          <cell r="S1891" t="str">
            <v>HABIB BANK LIMITED</v>
          </cell>
          <cell r="T1891" t="str">
            <v>SADDAR BRANCH KARACHI</v>
          </cell>
          <cell r="U1891" t="str">
            <v>GUL HASSAN CHANNA</v>
          </cell>
          <cell r="V1891" t="str">
            <v>4220105458983</v>
          </cell>
          <cell r="Y1891">
            <v>1500</v>
          </cell>
          <cell r="Z1891">
            <v>1500</v>
          </cell>
          <cell r="AA1891">
            <v>225</v>
          </cell>
          <cell r="AB1891" t="str">
            <v>Filler</v>
          </cell>
          <cell r="AE1891">
            <v>0</v>
          </cell>
          <cell r="AF1891">
            <v>0</v>
          </cell>
          <cell r="AG1891">
            <v>0</v>
          </cell>
          <cell r="AK1891">
            <v>0</v>
          </cell>
          <cell r="AL1891">
            <v>0</v>
          </cell>
          <cell r="AM1891">
            <v>0</v>
          </cell>
          <cell r="AQ1891">
            <v>0</v>
          </cell>
          <cell r="AR1891">
            <v>0</v>
          </cell>
          <cell r="AS1891">
            <v>0</v>
          </cell>
          <cell r="AW1891" t="str">
            <v>03022852309</v>
          </cell>
          <cell r="AX1891" t="str">
            <v>-</v>
          </cell>
          <cell r="AY1891" t="e">
            <v>#N/A</v>
          </cell>
          <cell r="AZ1891" t="e">
            <v>#N/A</v>
          </cell>
          <cell r="BA1891">
            <v>1275</v>
          </cell>
        </row>
        <row r="1892">
          <cell r="B1892">
            <v>4085077360</v>
          </cell>
          <cell r="C1892" t="str">
            <v>SHABBIR ABDUL RAZZAK</v>
          </cell>
          <cell r="D1892" t="str">
            <v>ABDUL RAZZAK</v>
          </cell>
          <cell r="E1892" t="str">
            <v>JM 1/151 FLAT 103 SAIMA HEIGHTS JM</v>
          </cell>
          <cell r="F1892" t="str">
            <v>PROPER SOLDIER BAZAR NO 02</v>
          </cell>
          <cell r="G1892" t="str">
            <v>KARACHI</v>
          </cell>
          <cell r="H1892"/>
          <cell r="I1892"/>
          <cell r="J1892"/>
          <cell r="K1892">
            <v>1</v>
          </cell>
          <cell r="L1892">
            <v>0</v>
          </cell>
          <cell r="M1892">
            <v>1</v>
          </cell>
          <cell r="N1892">
            <v>1</v>
          </cell>
          <cell r="O1892">
            <v>0</v>
          </cell>
          <cell r="P1892">
            <v>0</v>
          </cell>
          <cell r="Q1892">
            <v>1</v>
          </cell>
          <cell r="R1892" t="str">
            <v>PK62BAHL1047007201841901</v>
          </cell>
          <cell r="S1892" t="str">
            <v>BANK AL HABIB LIMITED</v>
          </cell>
          <cell r="T1892" t="str">
            <v>SOLDIER BAZAR BRANCH KARACHI</v>
          </cell>
          <cell r="U1892" t="str">
            <v>SHABBIR ABDUL RAZZAK</v>
          </cell>
          <cell r="V1892" t="str">
            <v>4210118875369</v>
          </cell>
          <cell r="W1892"/>
          <cell r="X1892"/>
          <cell r="Y1892">
            <v>1</v>
          </cell>
          <cell r="Z1892">
            <v>1</v>
          </cell>
          <cell r="AA1892">
            <v>0</v>
          </cell>
          <cell r="AB1892" t="str">
            <v>Non Filler</v>
          </cell>
          <cell r="AC1892"/>
          <cell r="AD1892"/>
          <cell r="AE1892">
            <v>0</v>
          </cell>
          <cell r="AF1892">
            <v>0</v>
          </cell>
          <cell r="AG1892">
            <v>0</v>
          </cell>
          <cell r="AH1892"/>
          <cell r="AI1892"/>
          <cell r="AJ1892"/>
          <cell r="AK1892">
            <v>0</v>
          </cell>
          <cell r="AL1892">
            <v>0</v>
          </cell>
          <cell r="AM1892">
            <v>0</v>
          </cell>
          <cell r="AN1892"/>
          <cell r="AO1892"/>
          <cell r="AP1892"/>
          <cell r="AQ1892">
            <v>0</v>
          </cell>
          <cell r="AR1892">
            <v>0</v>
          </cell>
          <cell r="AS1892">
            <v>0</v>
          </cell>
          <cell r="AT1892"/>
          <cell r="AU1892" t="str">
            <v>sukainashabbir@gmail.com</v>
          </cell>
          <cell r="AV1892"/>
          <cell r="AW1892" t="str">
            <v>03112904401</v>
          </cell>
          <cell r="AX1892" t="str">
            <v>Timeout (host bank not responding)</v>
          </cell>
          <cell r="AY1892" t="e">
            <v>#N/A</v>
          </cell>
          <cell r="AZ1892" t="e">
            <v>#N/A</v>
          </cell>
          <cell r="BA1892">
            <v>0</v>
          </cell>
        </row>
        <row r="1893">
          <cell r="B1893">
            <v>4085080356</v>
          </cell>
          <cell r="C1893" t="str">
            <v>MUHAMMAD ALEEM</v>
          </cell>
          <cell r="D1893" t="str">
            <v>SHARFUDDIN</v>
          </cell>
          <cell r="E1893" t="str">
            <v>R-764 BLOCK # 9 DASTAGIR SOCIETY F.B</v>
          </cell>
          <cell r="F1893" t="str">
            <v>AREA</v>
          </cell>
          <cell r="G1893" t="str">
            <v>KARACHI</v>
          </cell>
          <cell r="H1893"/>
          <cell r="I1893"/>
          <cell r="J1893"/>
          <cell r="K1893">
            <v>654</v>
          </cell>
          <cell r="L1893">
            <v>0</v>
          </cell>
          <cell r="M1893">
            <v>654</v>
          </cell>
          <cell r="N1893">
            <v>654</v>
          </cell>
          <cell r="O1893">
            <v>0</v>
          </cell>
          <cell r="P1893">
            <v>114</v>
          </cell>
          <cell r="Q1893">
            <v>540</v>
          </cell>
          <cell r="R1893"/>
          <cell r="S1893"/>
          <cell r="T1893"/>
          <cell r="U1893" t="str">
            <v>MUHAMMAD ALEEM</v>
          </cell>
          <cell r="V1893" t="str">
            <v>4210157748659</v>
          </cell>
          <cell r="W1893"/>
          <cell r="X1893"/>
          <cell r="Y1893">
            <v>327</v>
          </cell>
          <cell r="Z1893">
            <v>327</v>
          </cell>
          <cell r="AA1893">
            <v>49</v>
          </cell>
          <cell r="AB1893" t="str">
            <v>Filler</v>
          </cell>
          <cell r="AC1893" t="str">
            <v>ROSHAN ARA</v>
          </cell>
          <cell r="AD1893" t="str">
            <v>4210177422526</v>
          </cell>
          <cell r="AE1893">
            <v>327</v>
          </cell>
          <cell r="AF1893">
            <v>327</v>
          </cell>
          <cell r="AG1893">
            <v>65</v>
          </cell>
          <cell r="AH1893" t="str">
            <v>Non Filler</v>
          </cell>
          <cell r="AI1893"/>
          <cell r="AJ1893"/>
          <cell r="AK1893">
            <v>0</v>
          </cell>
          <cell r="AL1893">
            <v>0</v>
          </cell>
          <cell r="AM1893">
            <v>0</v>
          </cell>
          <cell r="AN1893"/>
          <cell r="AO1893"/>
          <cell r="AP1893"/>
          <cell r="AQ1893">
            <v>0</v>
          </cell>
          <cell r="AR1893">
            <v>0</v>
          </cell>
          <cell r="AS1893">
            <v>0</v>
          </cell>
          <cell r="AT1893"/>
          <cell r="AU1893"/>
          <cell r="AV1893"/>
          <cell r="AW1893" t="str">
            <v>03332360879</v>
          </cell>
          <cell r="AX1893" t="e">
            <v>#N/A</v>
          </cell>
          <cell r="AY1893" t="str">
            <v>-</v>
          </cell>
          <cell r="AZ1893" t="str">
            <v>MUHAMMAD ALEEM</v>
          </cell>
          <cell r="BA1893">
            <v>540</v>
          </cell>
        </row>
        <row r="1894">
          <cell r="B1894">
            <v>4085083665</v>
          </cell>
          <cell r="C1894" t="str">
            <v>MUHAMMAD ASLAM</v>
          </cell>
          <cell r="D1894" t="str">
            <v>MUHAMMAD TAYYAB</v>
          </cell>
          <cell r="E1894" t="str">
            <v>HOUSE # L-4 BLOCK 13-C GULSHAN-E-IQBAL</v>
          </cell>
          <cell r="F1894"/>
          <cell r="G1894" t="str">
            <v>KARACHI</v>
          </cell>
          <cell r="H1894"/>
          <cell r="I1894"/>
          <cell r="J1894"/>
          <cell r="K1894">
            <v>1000</v>
          </cell>
          <cell r="L1894">
            <v>1000</v>
          </cell>
          <cell r="M1894">
            <v>0</v>
          </cell>
          <cell r="N1894">
            <v>1000</v>
          </cell>
          <cell r="O1894">
            <v>250</v>
          </cell>
          <cell r="P1894">
            <v>175</v>
          </cell>
          <cell r="Q1894">
            <v>575</v>
          </cell>
          <cell r="R1894" t="str">
            <v>PK16MEZN0001280100046833</v>
          </cell>
          <cell r="S1894" t="str">
            <v>MEEZAN BANK LIMITED</v>
          </cell>
          <cell r="T1894" t="str">
            <v>HUSSAINABAD BRANCH KARACHI</v>
          </cell>
          <cell r="U1894" t="str">
            <v>MUHAMMAD ASLAM</v>
          </cell>
          <cell r="V1894" t="str">
            <v>4220196597227</v>
          </cell>
          <cell r="W1894"/>
          <cell r="X1894"/>
          <cell r="Y1894">
            <v>500</v>
          </cell>
          <cell r="Z1894">
            <v>500</v>
          </cell>
          <cell r="AA1894">
            <v>75</v>
          </cell>
          <cell r="AB1894" t="str">
            <v>Filler</v>
          </cell>
          <cell r="AC1894" t="str">
            <v>YASMIN ASLAM</v>
          </cell>
          <cell r="AD1894" t="str">
            <v>4220122071920</v>
          </cell>
          <cell r="AE1894">
            <v>500</v>
          </cell>
          <cell r="AF1894">
            <v>500</v>
          </cell>
          <cell r="AG1894">
            <v>100</v>
          </cell>
          <cell r="AH1894" t="str">
            <v>Non Filler</v>
          </cell>
          <cell r="AI1894"/>
          <cell r="AJ1894"/>
          <cell r="AK1894">
            <v>0</v>
          </cell>
          <cell r="AL1894">
            <v>0</v>
          </cell>
          <cell r="AM1894">
            <v>0</v>
          </cell>
          <cell r="AN1894"/>
          <cell r="AO1894"/>
          <cell r="AP1894"/>
          <cell r="AQ1894">
            <v>0</v>
          </cell>
          <cell r="AR1894">
            <v>0</v>
          </cell>
          <cell r="AS1894">
            <v>0</v>
          </cell>
          <cell r="AT1894"/>
          <cell r="AU1894" t="str">
            <v>aslampasta@hotmail.com</v>
          </cell>
          <cell r="AV1894"/>
          <cell r="AW1894" t="str">
            <v>03008283535</v>
          </cell>
          <cell r="AX1894" t="str">
            <v>-</v>
          </cell>
          <cell r="AY1894" t="e">
            <v>#N/A</v>
          </cell>
          <cell r="AZ1894" t="e">
            <v>#N/A</v>
          </cell>
          <cell r="BA1894">
            <v>575</v>
          </cell>
        </row>
        <row r="1895">
          <cell r="B1895">
            <v>4085084390</v>
          </cell>
          <cell r="C1895" t="str">
            <v>SAAD</v>
          </cell>
          <cell r="D1895" t="str">
            <v>MOHAMMAD ANEES</v>
          </cell>
          <cell r="E1895" t="str">
            <v>HOUSE # 287-B KCHS ADAMJEE NAGAR</v>
          </cell>
          <cell r="F1895" t="str">
            <v>KARACHI</v>
          </cell>
          <cell r="G1895" t="str">
            <v>KARACHI</v>
          </cell>
          <cell r="H1895"/>
          <cell r="I1895"/>
          <cell r="J1895"/>
          <cell r="K1895">
            <v>5000</v>
          </cell>
          <cell r="L1895">
            <v>5000</v>
          </cell>
          <cell r="M1895">
            <v>0</v>
          </cell>
          <cell r="N1895">
            <v>5000</v>
          </cell>
          <cell r="O1895">
            <v>1250</v>
          </cell>
          <cell r="P1895">
            <v>750</v>
          </cell>
          <cell r="Q1895">
            <v>3000</v>
          </cell>
          <cell r="R1895" t="str">
            <v>PK45MEZN0001290100331830</v>
          </cell>
          <cell r="S1895" t="str">
            <v>MEEZAN BANK LIMITED</v>
          </cell>
          <cell r="T1895" t="str">
            <v>MACHS KARACHI</v>
          </cell>
          <cell r="U1895" t="str">
            <v>SAAD</v>
          </cell>
          <cell r="V1895" t="str">
            <v>4220161211113</v>
          </cell>
          <cell r="W1895"/>
          <cell r="X1895"/>
          <cell r="Y1895">
            <v>5000</v>
          </cell>
          <cell r="Z1895">
            <v>5000</v>
          </cell>
          <cell r="AA1895">
            <v>750</v>
          </cell>
          <cell r="AB1895" t="str">
            <v>Filler</v>
          </cell>
          <cell r="AC1895"/>
          <cell r="AD1895"/>
          <cell r="AE1895">
            <v>0</v>
          </cell>
          <cell r="AF1895">
            <v>0</v>
          </cell>
          <cell r="AG1895">
            <v>0</v>
          </cell>
          <cell r="AH1895"/>
          <cell r="AI1895"/>
          <cell r="AJ1895"/>
          <cell r="AK1895">
            <v>0</v>
          </cell>
          <cell r="AL1895">
            <v>0</v>
          </cell>
          <cell r="AM1895">
            <v>0</v>
          </cell>
          <cell r="AN1895"/>
          <cell r="AO1895"/>
          <cell r="AP1895"/>
          <cell r="AQ1895">
            <v>0</v>
          </cell>
          <cell r="AR1895">
            <v>0</v>
          </cell>
          <cell r="AS1895">
            <v>0</v>
          </cell>
          <cell r="AT1895"/>
          <cell r="AU1895" t="str">
            <v>saadanis@live.com</v>
          </cell>
          <cell r="AV1895"/>
          <cell r="AW1895" t="str">
            <v>03222290077</v>
          </cell>
          <cell r="AX1895" t="str">
            <v>-</v>
          </cell>
          <cell r="AY1895" t="e">
            <v>#N/A</v>
          </cell>
          <cell r="AZ1895" t="e">
            <v>#N/A</v>
          </cell>
          <cell r="BA1895">
            <v>3000</v>
          </cell>
        </row>
        <row r="1896">
          <cell r="B1896">
            <v>4085084838</v>
          </cell>
          <cell r="C1896" t="str">
            <v>UBAIR</v>
          </cell>
          <cell r="D1896" t="str">
            <v>MUHAMMAD HUSSAIN</v>
          </cell>
          <cell r="E1896" t="str">
            <v>OFFICE NO 1010 10TH FLOOR SAIMA TRADE</v>
          </cell>
          <cell r="F1896" t="str">
            <v>TOWER-A I I CHUNDRIGAR ROAD</v>
          </cell>
          <cell r="G1896" t="str">
            <v>KARACHI</v>
          </cell>
          <cell r="H1896"/>
          <cell r="I1896"/>
          <cell r="J1896"/>
          <cell r="K1896">
            <v>1500</v>
          </cell>
          <cell r="L1896">
            <v>0</v>
          </cell>
          <cell r="M1896">
            <v>1500</v>
          </cell>
          <cell r="N1896">
            <v>1500</v>
          </cell>
          <cell r="O1896">
            <v>0</v>
          </cell>
          <cell r="P1896">
            <v>300</v>
          </cell>
          <cell r="Q1896">
            <v>1200</v>
          </cell>
          <cell r="R1896" t="str">
            <v>PK69JSBL9523000000380070</v>
          </cell>
          <cell r="S1896" t="str">
            <v>J S BANK LIMITED.</v>
          </cell>
          <cell r="T1896" t="str">
            <v>M.A JINNAH ROAD KARACHI</v>
          </cell>
          <cell r="U1896" t="str">
            <v>UBAIR</v>
          </cell>
          <cell r="V1896" t="str">
            <v>4220103123455</v>
          </cell>
          <cell r="W1896"/>
          <cell r="X1896"/>
          <cell r="Y1896">
            <v>750</v>
          </cell>
          <cell r="Z1896">
            <v>750</v>
          </cell>
          <cell r="AA1896">
            <v>150</v>
          </cell>
          <cell r="AB1896" t="str">
            <v>Non Filler</v>
          </cell>
          <cell r="AC1896" t="str">
            <v>IQRA UBAIR</v>
          </cell>
          <cell r="AD1896" t="str">
            <v>4230136757342</v>
          </cell>
          <cell r="AE1896">
            <v>750</v>
          </cell>
          <cell r="AF1896">
            <v>750</v>
          </cell>
          <cell r="AG1896">
            <v>150</v>
          </cell>
          <cell r="AH1896" t="str">
            <v>Non Filler</v>
          </cell>
          <cell r="AI1896"/>
          <cell r="AJ1896"/>
          <cell r="AK1896">
            <v>0</v>
          </cell>
          <cell r="AL1896">
            <v>0</v>
          </cell>
          <cell r="AM1896">
            <v>0</v>
          </cell>
          <cell r="AN1896"/>
          <cell r="AO1896"/>
          <cell r="AP1896"/>
          <cell r="AQ1896">
            <v>0</v>
          </cell>
          <cell r="AR1896">
            <v>0</v>
          </cell>
          <cell r="AS1896">
            <v>0</v>
          </cell>
          <cell r="AT1896"/>
          <cell r="AU1896" t="str">
            <v>ubairhussain030@gmail.com</v>
          </cell>
          <cell r="AV1896"/>
          <cell r="AW1896" t="str">
            <v>03208333311</v>
          </cell>
          <cell r="AX1896" t="str">
            <v>-</v>
          </cell>
          <cell r="AY1896" t="e">
            <v>#N/A</v>
          </cell>
          <cell r="AZ1896" t="e">
            <v>#N/A</v>
          </cell>
          <cell r="BA1896">
            <v>1200</v>
          </cell>
        </row>
        <row r="1897">
          <cell r="B1897">
            <v>4085085298</v>
          </cell>
          <cell r="C1897" t="str">
            <v>AARIJ AHMED SHAHAB KIRMANI</v>
          </cell>
          <cell r="D1897" t="str">
            <v>SHAHAB UDDIN KIRMANI</v>
          </cell>
          <cell r="E1897" t="str">
            <v>8TH SUNSET STREET PHASE 2</v>
          </cell>
          <cell r="F1897" t="str">
            <v>DHA FLAT # S-9-S</v>
          </cell>
          <cell r="G1897" t="str">
            <v>KARACHI</v>
          </cell>
          <cell r="H1897"/>
          <cell r="I1897"/>
          <cell r="J1897"/>
          <cell r="K1897">
            <v>5000</v>
          </cell>
          <cell r="L1897">
            <v>0</v>
          </cell>
          <cell r="M1897">
            <v>5000</v>
          </cell>
          <cell r="N1897">
            <v>5000</v>
          </cell>
          <cell r="O1897">
            <v>0</v>
          </cell>
          <cell r="P1897">
            <v>750</v>
          </cell>
          <cell r="Q1897">
            <v>4250</v>
          </cell>
          <cell r="R1897" t="str">
            <v>PK80BAHL1055007700195257</v>
          </cell>
          <cell r="S1897" t="str">
            <v>BANK AL HABIB LIMITED</v>
          </cell>
          <cell r="T1897" t="str">
            <v>DHA PHASE 5 KARACHI</v>
          </cell>
          <cell r="U1897" t="str">
            <v>AARIJ AHMED SHAHAB KIRMANI</v>
          </cell>
          <cell r="V1897" t="str">
            <v>4220107692521</v>
          </cell>
          <cell r="W1897"/>
          <cell r="X1897"/>
          <cell r="Y1897">
            <v>5000</v>
          </cell>
          <cell r="Z1897">
            <v>5000</v>
          </cell>
          <cell r="AA1897">
            <v>750</v>
          </cell>
          <cell r="AB1897" t="str">
            <v>Filler</v>
          </cell>
          <cell r="AC1897"/>
          <cell r="AD1897"/>
          <cell r="AE1897">
            <v>0</v>
          </cell>
          <cell r="AF1897">
            <v>0</v>
          </cell>
          <cell r="AG1897">
            <v>0</v>
          </cell>
          <cell r="AH1897"/>
          <cell r="AI1897"/>
          <cell r="AJ1897"/>
          <cell r="AK1897">
            <v>0</v>
          </cell>
          <cell r="AL1897">
            <v>0</v>
          </cell>
          <cell r="AM1897">
            <v>0</v>
          </cell>
          <cell r="AN1897"/>
          <cell r="AO1897"/>
          <cell r="AP1897"/>
          <cell r="AQ1897">
            <v>0</v>
          </cell>
          <cell r="AR1897">
            <v>0</v>
          </cell>
          <cell r="AS1897">
            <v>0</v>
          </cell>
          <cell r="AT1897"/>
          <cell r="AU1897" t="str">
            <v>aarijkirmani43@gmail.com</v>
          </cell>
          <cell r="AV1897"/>
          <cell r="AW1897" t="str">
            <v>03232269991</v>
          </cell>
          <cell r="AX1897" t="str">
            <v>-</v>
          </cell>
          <cell r="AY1897" t="e">
            <v>#N/A</v>
          </cell>
          <cell r="AZ1897" t="e">
            <v>#N/A</v>
          </cell>
          <cell r="BA1897">
            <v>4250</v>
          </cell>
        </row>
        <row r="1898">
          <cell r="B1898">
            <v>4085085488</v>
          </cell>
          <cell r="C1898" t="str">
            <v>MUHAMMAD YASIR SHAH KHAN</v>
          </cell>
          <cell r="D1898" t="str">
            <v>MUHAMMAD ZAHIR SHAH KHAN (LATE)</v>
          </cell>
          <cell r="E1898" t="str">
            <v>HOUSE # R-850 SECTOR 7D-3 GULSHAN-E-</v>
          </cell>
          <cell r="F1898" t="str">
            <v>FAROOQ SHADMAN TOWN NORTH KARACHI</v>
          </cell>
          <cell r="G1898" t="str">
            <v>KARACHI</v>
          </cell>
          <cell r="H1898"/>
          <cell r="I1898"/>
          <cell r="J1898"/>
          <cell r="K1898">
            <v>5000</v>
          </cell>
          <cell r="L1898">
            <v>0</v>
          </cell>
          <cell r="M1898">
            <v>5000</v>
          </cell>
          <cell r="N1898">
            <v>5000</v>
          </cell>
          <cell r="O1898">
            <v>0</v>
          </cell>
          <cell r="P1898">
            <v>1000</v>
          </cell>
          <cell r="Q1898">
            <v>4000</v>
          </cell>
          <cell r="R1898" t="str">
            <v>PK54BAHL1042008100065101</v>
          </cell>
          <cell r="S1898" t="str">
            <v>BANK AL HABIB LIMITED</v>
          </cell>
          <cell r="T1898" t="str">
            <v>U.P MORE KARACHI</v>
          </cell>
          <cell r="U1898" t="str">
            <v>MUHAMMAD YASIR SHAH KHAN</v>
          </cell>
          <cell r="V1898" t="str">
            <v>4210116573529</v>
          </cell>
          <cell r="W1898"/>
          <cell r="X1898"/>
          <cell r="Y1898">
            <v>5000</v>
          </cell>
          <cell r="Z1898">
            <v>5000</v>
          </cell>
          <cell r="AA1898">
            <v>1000</v>
          </cell>
          <cell r="AB1898" t="str">
            <v>Non Filler</v>
          </cell>
          <cell r="AC1898"/>
          <cell r="AD1898"/>
          <cell r="AE1898">
            <v>0</v>
          </cell>
          <cell r="AF1898">
            <v>0</v>
          </cell>
          <cell r="AG1898">
            <v>0</v>
          </cell>
          <cell r="AH1898"/>
          <cell r="AI1898"/>
          <cell r="AJ1898"/>
          <cell r="AK1898">
            <v>0</v>
          </cell>
          <cell r="AL1898">
            <v>0</v>
          </cell>
          <cell r="AM1898">
            <v>0</v>
          </cell>
          <cell r="AN1898"/>
          <cell r="AO1898"/>
          <cell r="AP1898"/>
          <cell r="AQ1898">
            <v>0</v>
          </cell>
          <cell r="AR1898">
            <v>0</v>
          </cell>
          <cell r="AS1898">
            <v>0</v>
          </cell>
          <cell r="AT1898"/>
          <cell r="AU1898" t="str">
            <v>yasirshah.gd@gmail.com</v>
          </cell>
          <cell r="AV1898"/>
          <cell r="AW1898" t="str">
            <v>03453194024</v>
          </cell>
          <cell r="AX1898" t="str">
            <v>-</v>
          </cell>
          <cell r="AY1898" t="e">
            <v>#N/A</v>
          </cell>
          <cell r="AZ1898" t="e">
            <v>#N/A</v>
          </cell>
          <cell r="BA1898">
            <v>4000</v>
          </cell>
        </row>
        <row r="1899">
          <cell r="B1899">
            <v>4085085751</v>
          </cell>
          <cell r="C1899" t="str">
            <v>MUHAMMAD NAJEEB</v>
          </cell>
          <cell r="D1899" t="str">
            <v>MUHAMMAD YAQOOB</v>
          </cell>
          <cell r="E1899" t="str">
            <v>PICT BERTH # 6-9 EAST WHARF KEMARI</v>
          </cell>
          <cell r="F1899"/>
          <cell r="G1899" t="str">
            <v>KARACHI</v>
          </cell>
          <cell r="H1899"/>
          <cell r="I1899"/>
          <cell r="J1899"/>
          <cell r="K1899">
            <v>195</v>
          </cell>
          <cell r="L1899">
            <v>0</v>
          </cell>
          <cell r="M1899">
            <v>195</v>
          </cell>
          <cell r="N1899">
            <v>195</v>
          </cell>
          <cell r="O1899">
            <v>0</v>
          </cell>
          <cell r="P1899">
            <v>29</v>
          </cell>
          <cell r="Q1899">
            <v>166</v>
          </cell>
          <cell r="R1899" t="str">
            <v>6400005480</v>
          </cell>
          <cell r="S1899" t="str">
            <v>SAMBA BANK LIMITED</v>
          </cell>
          <cell r="T1899" t="str">
            <v>BAHRIA COMPLEX KARACHI</v>
          </cell>
          <cell r="U1899" t="str">
            <v>MUHAMMAD NAJEEB</v>
          </cell>
          <cell r="V1899" t="str">
            <v>4220107605673</v>
          </cell>
          <cell r="W1899"/>
          <cell r="X1899"/>
          <cell r="Y1899">
            <v>195</v>
          </cell>
          <cell r="Z1899">
            <v>195</v>
          </cell>
          <cell r="AA1899">
            <v>29</v>
          </cell>
          <cell r="AB1899" t="str">
            <v>Filler</v>
          </cell>
          <cell r="AC1899"/>
          <cell r="AD1899"/>
          <cell r="AE1899">
            <v>0</v>
          </cell>
          <cell r="AF1899">
            <v>0</v>
          </cell>
          <cell r="AG1899">
            <v>0</v>
          </cell>
          <cell r="AH1899"/>
          <cell r="AI1899"/>
          <cell r="AJ1899"/>
          <cell r="AK1899">
            <v>0</v>
          </cell>
          <cell r="AL1899">
            <v>0</v>
          </cell>
          <cell r="AM1899">
            <v>0</v>
          </cell>
          <cell r="AN1899"/>
          <cell r="AO1899"/>
          <cell r="AP1899"/>
          <cell r="AQ1899">
            <v>0</v>
          </cell>
          <cell r="AR1899">
            <v>0</v>
          </cell>
          <cell r="AS1899">
            <v>0</v>
          </cell>
          <cell r="AT1899"/>
          <cell r="AU1899" t="str">
            <v>muhammadnajeeb1278@gmail.com</v>
          </cell>
          <cell r="AV1899"/>
          <cell r="AW1899" t="str">
            <v>03132226727</v>
          </cell>
          <cell r="AX1899" t="str">
            <v>-</v>
          </cell>
          <cell r="AY1899" t="e">
            <v>#N/A</v>
          </cell>
          <cell r="AZ1899" t="e">
            <v>#N/A</v>
          </cell>
          <cell r="BA1899">
            <v>166</v>
          </cell>
        </row>
        <row r="1900">
          <cell r="B1900">
            <v>4085086007</v>
          </cell>
          <cell r="C1900" t="str">
            <v>JUMA WALI</v>
          </cell>
          <cell r="D1900" t="str">
            <v>DOULAT ALI</v>
          </cell>
          <cell r="E1900" t="str">
            <v>HOUSE # C1/38 STREET # 22 JAMI ROAD</v>
          </cell>
          <cell r="F1900" t="str">
            <v>PUNJAB COLONY</v>
          </cell>
          <cell r="G1900" t="str">
            <v>KARACHI</v>
          </cell>
          <cell r="H1900"/>
          <cell r="I1900"/>
          <cell r="J1900"/>
          <cell r="K1900">
            <v>7830</v>
          </cell>
          <cell r="L1900">
            <v>0</v>
          </cell>
          <cell r="M1900">
            <v>7830</v>
          </cell>
          <cell r="N1900">
            <v>7830</v>
          </cell>
          <cell r="O1900">
            <v>0</v>
          </cell>
          <cell r="P1900">
            <v>1566</v>
          </cell>
          <cell r="Q1900">
            <v>6264</v>
          </cell>
          <cell r="R1900" t="str">
            <v>0162-01000152</v>
          </cell>
          <cell r="S1900" t="str">
            <v>BANK ALFALAH LTD</v>
          </cell>
          <cell r="T1900" t="str">
            <v>GIZRI KARACHI</v>
          </cell>
          <cell r="U1900" t="str">
            <v>JUMA WALI</v>
          </cell>
          <cell r="V1900" t="str">
            <v>4210194511941</v>
          </cell>
          <cell r="W1900"/>
          <cell r="X1900"/>
          <cell r="Y1900">
            <v>7830</v>
          </cell>
          <cell r="Z1900">
            <v>7830</v>
          </cell>
          <cell r="AA1900">
            <v>1566</v>
          </cell>
          <cell r="AB1900" t="str">
            <v>Non Filler</v>
          </cell>
          <cell r="AC1900"/>
          <cell r="AD1900"/>
          <cell r="AE1900">
            <v>0</v>
          </cell>
          <cell r="AF1900">
            <v>0</v>
          </cell>
          <cell r="AG1900">
            <v>0</v>
          </cell>
          <cell r="AH1900"/>
          <cell r="AI1900"/>
          <cell r="AJ1900"/>
          <cell r="AK1900">
            <v>0</v>
          </cell>
          <cell r="AL1900">
            <v>0</v>
          </cell>
          <cell r="AM1900">
            <v>0</v>
          </cell>
          <cell r="AN1900"/>
          <cell r="AO1900"/>
          <cell r="AP1900"/>
          <cell r="AQ1900">
            <v>0</v>
          </cell>
          <cell r="AR1900">
            <v>0</v>
          </cell>
          <cell r="AS1900">
            <v>0</v>
          </cell>
          <cell r="AT1900"/>
          <cell r="AU1900" t="str">
            <v>jumawali110@gmail.com</v>
          </cell>
          <cell r="AV1900"/>
          <cell r="AW1900" t="str">
            <v>03002423799</v>
          </cell>
          <cell r="AX1900" t="str">
            <v>Proper account # required</v>
          </cell>
          <cell r="AY1900" t="str">
            <v>-</v>
          </cell>
          <cell r="AZ1900" t="str">
            <v>JUMA WALI</v>
          </cell>
          <cell r="BA1900">
            <v>6264</v>
          </cell>
        </row>
        <row r="1901">
          <cell r="B1901">
            <v>4085089357</v>
          </cell>
          <cell r="C1901" t="str">
            <v>ZAAMIN RAZA</v>
          </cell>
          <cell r="D1901" t="str">
            <v>RAMZAN ALI</v>
          </cell>
          <cell r="E1901" t="str">
            <v>HOUSE #  A-201 JIVANI APPARTMENTS</v>
          </cell>
          <cell r="F1901" t="str">
            <v>BUSINESS RECORDER ROAD, GURUMANDIR</v>
          </cell>
          <cell r="G1901" t="str">
            <v>KARACHI</v>
          </cell>
          <cell r="K1901">
            <v>500</v>
          </cell>
          <cell r="L1901">
            <v>0</v>
          </cell>
          <cell r="M1901">
            <v>500</v>
          </cell>
          <cell r="N1901">
            <v>500</v>
          </cell>
          <cell r="O1901">
            <v>0</v>
          </cell>
          <cell r="P1901">
            <v>100</v>
          </cell>
          <cell r="Q1901">
            <v>400</v>
          </cell>
          <cell r="R1901" t="str">
            <v>01022020391714130737</v>
          </cell>
          <cell r="S1901" t="str">
            <v>SUMMIT BANK LIMITED</v>
          </cell>
          <cell r="T1901" t="str">
            <v>SOLDIER BAZAR KARACHI</v>
          </cell>
          <cell r="U1901" t="str">
            <v>ZAAMIN RAZA</v>
          </cell>
          <cell r="V1901" t="str">
            <v>4220102111369</v>
          </cell>
          <cell r="Y1901">
            <v>500</v>
          </cell>
          <cell r="Z1901">
            <v>500</v>
          </cell>
          <cell r="AA1901">
            <v>100</v>
          </cell>
          <cell r="AB1901" t="str">
            <v>Non Filler</v>
          </cell>
          <cell r="AE1901">
            <v>0</v>
          </cell>
          <cell r="AF1901">
            <v>0</v>
          </cell>
          <cell r="AG1901">
            <v>0</v>
          </cell>
          <cell r="AK1901">
            <v>0</v>
          </cell>
          <cell r="AL1901">
            <v>0</v>
          </cell>
          <cell r="AM1901">
            <v>0</v>
          </cell>
          <cell r="AQ1901">
            <v>0</v>
          </cell>
          <cell r="AR1901">
            <v>0</v>
          </cell>
          <cell r="AS1901">
            <v>0</v>
          </cell>
          <cell r="AU1901" t="str">
            <v>zaaminraza@hotmail.com</v>
          </cell>
          <cell r="AW1901" t="str">
            <v>03312791730</v>
          </cell>
          <cell r="AX1901" t="str">
            <v>-</v>
          </cell>
          <cell r="AY1901" t="e">
            <v>#N/A</v>
          </cell>
          <cell r="AZ1901" t="e">
            <v>#N/A</v>
          </cell>
          <cell r="BA1901">
            <v>400</v>
          </cell>
        </row>
        <row r="1902">
          <cell r="B1902">
            <v>4085093417</v>
          </cell>
          <cell r="C1902" t="str">
            <v>S. M. ARSALAN ALI</v>
          </cell>
          <cell r="D1902" t="str">
            <v>SYED MUHAMMAD ATEMAD ALI</v>
          </cell>
          <cell r="E1902" t="str">
            <v>R-358 BLOCK # 9 DASTAGIR SOCIETY</v>
          </cell>
          <cell r="F1902" t="str">
            <v>F.B AREA</v>
          </cell>
          <cell r="G1902" t="str">
            <v>KARACHI</v>
          </cell>
          <cell r="H1902"/>
          <cell r="I1902"/>
          <cell r="J1902"/>
          <cell r="K1902">
            <v>2000</v>
          </cell>
          <cell r="L1902">
            <v>2000</v>
          </cell>
          <cell r="M1902">
            <v>0</v>
          </cell>
          <cell r="N1902">
            <v>2000</v>
          </cell>
          <cell r="O1902">
            <v>500</v>
          </cell>
          <cell r="P1902">
            <v>400</v>
          </cell>
          <cell r="Q1902">
            <v>1100</v>
          </cell>
          <cell r="R1902" t="str">
            <v>PK58MEZN0001280101188349</v>
          </cell>
          <cell r="S1902" t="str">
            <v>MEEZAN BANK LIMITED</v>
          </cell>
          <cell r="T1902" t="str">
            <v>HUSSAINABAD KARACHI</v>
          </cell>
          <cell r="U1902" t="str">
            <v>S. M. ARSALAN ALI</v>
          </cell>
          <cell r="V1902" t="str">
            <v>4210127193709</v>
          </cell>
          <cell r="W1902"/>
          <cell r="X1902"/>
          <cell r="Y1902">
            <v>500</v>
          </cell>
          <cell r="Z1902">
            <v>500</v>
          </cell>
          <cell r="AA1902">
            <v>100</v>
          </cell>
          <cell r="AB1902" t="str">
            <v>Non Filler</v>
          </cell>
          <cell r="AC1902" t="str">
            <v>SYED MUHAMMAD ATEMAD ALI</v>
          </cell>
          <cell r="AD1902" t="str">
            <v>4210180391823</v>
          </cell>
          <cell r="AE1902">
            <v>500</v>
          </cell>
          <cell r="AF1902">
            <v>500</v>
          </cell>
          <cell r="AG1902">
            <v>100</v>
          </cell>
          <cell r="AH1902" t="str">
            <v>Non Filler</v>
          </cell>
          <cell r="AI1902" t="str">
            <v>S. M. EHTISHAM ALI</v>
          </cell>
          <cell r="AJ1902" t="str">
            <v>4210162575017</v>
          </cell>
          <cell r="AK1902">
            <v>500</v>
          </cell>
          <cell r="AL1902">
            <v>500</v>
          </cell>
          <cell r="AM1902">
            <v>100</v>
          </cell>
          <cell r="AN1902" t="str">
            <v>Non Filler</v>
          </cell>
          <cell r="AO1902" t="str">
            <v>RIFFAT ATEMAD</v>
          </cell>
          <cell r="AP1902" t="str">
            <v>4210172897094</v>
          </cell>
          <cell r="AQ1902">
            <v>500</v>
          </cell>
          <cell r="AR1902">
            <v>500</v>
          </cell>
          <cell r="AS1902">
            <v>100</v>
          </cell>
          <cell r="AT1902" t="str">
            <v>Non Filler</v>
          </cell>
          <cell r="AU1902" t="str">
            <v>arsalan_626@hotmail.com</v>
          </cell>
          <cell r="AV1902"/>
          <cell r="AW1902" t="str">
            <v>03212858281</v>
          </cell>
          <cell r="AX1902" t="str">
            <v>-</v>
          </cell>
          <cell r="AY1902" t="e">
            <v>#N/A</v>
          </cell>
          <cell r="AZ1902" t="e">
            <v>#N/A</v>
          </cell>
          <cell r="BA1902">
            <v>1100</v>
          </cell>
        </row>
        <row r="1903">
          <cell r="B1903">
            <v>4085094274</v>
          </cell>
          <cell r="C1903" t="str">
            <v>ABEDA</v>
          </cell>
          <cell r="D1903" t="str">
            <v>MOHAMMAD SADIQ</v>
          </cell>
          <cell r="E1903" t="str">
            <v>PLOT # 444 BLOCK 2 AZIZABAD F.B AREA</v>
          </cell>
          <cell r="F1903"/>
          <cell r="G1903" t="str">
            <v>KARACHI</v>
          </cell>
          <cell r="H1903"/>
          <cell r="I1903"/>
          <cell r="J1903"/>
          <cell r="K1903">
            <v>20500</v>
          </cell>
          <cell r="L1903">
            <v>0</v>
          </cell>
          <cell r="M1903">
            <v>20500</v>
          </cell>
          <cell r="N1903">
            <v>20500</v>
          </cell>
          <cell r="O1903">
            <v>0</v>
          </cell>
          <cell r="P1903">
            <v>3075</v>
          </cell>
          <cell r="Q1903">
            <v>17425</v>
          </cell>
          <cell r="R1903" t="str">
            <v>PK85DUIB0000000434295001</v>
          </cell>
          <cell r="S1903" t="str">
            <v>DUBAI ISLAMIC BANK PAKISTAN LIMITED</v>
          </cell>
          <cell r="T1903" t="str">
            <v>STOCK EXCHNAGE KARACHI</v>
          </cell>
          <cell r="U1903" t="str">
            <v>ABEDA</v>
          </cell>
          <cell r="V1903" t="str">
            <v>4210162176844</v>
          </cell>
          <cell r="W1903"/>
          <cell r="X1903"/>
          <cell r="Y1903">
            <v>20500</v>
          </cell>
          <cell r="Z1903">
            <v>20500</v>
          </cell>
          <cell r="AA1903">
            <v>3075</v>
          </cell>
          <cell r="AB1903" t="str">
            <v>Filler</v>
          </cell>
          <cell r="AC1903"/>
          <cell r="AD1903"/>
          <cell r="AE1903">
            <v>0</v>
          </cell>
          <cell r="AF1903">
            <v>0</v>
          </cell>
          <cell r="AG1903">
            <v>0</v>
          </cell>
          <cell r="AH1903"/>
          <cell r="AI1903"/>
          <cell r="AJ1903"/>
          <cell r="AK1903">
            <v>0</v>
          </cell>
          <cell r="AL1903">
            <v>0</v>
          </cell>
          <cell r="AM1903">
            <v>0</v>
          </cell>
          <cell r="AN1903"/>
          <cell r="AO1903"/>
          <cell r="AP1903"/>
          <cell r="AQ1903">
            <v>0</v>
          </cell>
          <cell r="AR1903">
            <v>0</v>
          </cell>
          <cell r="AS1903">
            <v>0</v>
          </cell>
          <cell r="AT1903"/>
          <cell r="AU1903" t="str">
            <v>sadiqmra@gmail.com</v>
          </cell>
          <cell r="AV1903"/>
          <cell r="AW1903" t="str">
            <v>03218234534</v>
          </cell>
          <cell r="AX1903" t="str">
            <v>-</v>
          </cell>
          <cell r="AY1903" t="e">
            <v>#N/A</v>
          </cell>
          <cell r="AZ1903" t="e">
            <v>#N/A</v>
          </cell>
          <cell r="BA1903">
            <v>17425</v>
          </cell>
        </row>
        <row r="1904">
          <cell r="B1904">
            <v>4085095958</v>
          </cell>
          <cell r="C1904" t="str">
            <v>ANAS</v>
          </cell>
          <cell r="D1904" t="str">
            <v>MUHAMMAD HANIF</v>
          </cell>
          <cell r="E1904" t="str">
            <v>A-203 AISHA NAGAR NEAR BANTVA HOUSE</v>
          </cell>
          <cell r="F1904" t="str">
            <v>SIR SHAH SULEMAN ROAD</v>
          </cell>
          <cell r="G1904" t="str">
            <v>KARACHI</v>
          </cell>
          <cell r="H1904"/>
          <cell r="I1904"/>
          <cell r="J1904"/>
          <cell r="K1904">
            <v>2000</v>
          </cell>
          <cell r="L1904">
            <v>0</v>
          </cell>
          <cell r="M1904">
            <v>2000</v>
          </cell>
          <cell r="N1904">
            <v>2000</v>
          </cell>
          <cell r="O1904">
            <v>0</v>
          </cell>
          <cell r="P1904">
            <v>400</v>
          </cell>
          <cell r="Q1904">
            <v>1600</v>
          </cell>
          <cell r="R1904" t="str">
            <v>PK80BAHL1047098101940601</v>
          </cell>
          <cell r="S1904" t="str">
            <v>BANK AL HABIB LIMITED</v>
          </cell>
          <cell r="T1904" t="str">
            <v>SOLDIER BAZAR KARACHI</v>
          </cell>
          <cell r="U1904" t="str">
            <v>ANAS</v>
          </cell>
          <cell r="V1904" t="str">
            <v>4230111773231</v>
          </cell>
          <cell r="W1904"/>
          <cell r="X1904"/>
          <cell r="Y1904">
            <v>2000</v>
          </cell>
          <cell r="Z1904">
            <v>2000</v>
          </cell>
          <cell r="AA1904">
            <v>400</v>
          </cell>
          <cell r="AB1904" t="str">
            <v>Non Filler</v>
          </cell>
          <cell r="AC1904"/>
          <cell r="AD1904"/>
          <cell r="AE1904">
            <v>0</v>
          </cell>
          <cell r="AF1904">
            <v>0</v>
          </cell>
          <cell r="AG1904">
            <v>0</v>
          </cell>
          <cell r="AH1904"/>
          <cell r="AI1904"/>
          <cell r="AJ1904"/>
          <cell r="AK1904">
            <v>0</v>
          </cell>
          <cell r="AL1904">
            <v>0</v>
          </cell>
          <cell r="AM1904">
            <v>0</v>
          </cell>
          <cell r="AN1904"/>
          <cell r="AO1904"/>
          <cell r="AP1904"/>
          <cell r="AQ1904">
            <v>0</v>
          </cell>
          <cell r="AR1904">
            <v>0</v>
          </cell>
          <cell r="AS1904">
            <v>0</v>
          </cell>
          <cell r="AT1904"/>
          <cell r="AU1904" t="str">
            <v>anas_hanif@hotmail.com</v>
          </cell>
          <cell r="AV1904"/>
          <cell r="AW1904" t="str">
            <v>03212858662</v>
          </cell>
          <cell r="AX1904" t="str">
            <v>-</v>
          </cell>
          <cell r="AY1904" t="e">
            <v>#N/A</v>
          </cell>
          <cell r="AZ1904" t="e">
            <v>#N/A</v>
          </cell>
          <cell r="BA1904">
            <v>1600</v>
          </cell>
        </row>
        <row r="1905">
          <cell r="B1905">
            <v>4085097004</v>
          </cell>
          <cell r="C1905" t="str">
            <v>GHULAM HUSSAIN</v>
          </cell>
          <cell r="D1905" t="str">
            <v>REHMATULLAH</v>
          </cell>
          <cell r="E1905" t="str">
            <v>O.T 2-9/10 2ND FLOOR HAJI ABDULLAH LANE</v>
          </cell>
          <cell r="F1905" t="str">
            <v>NEAR MADINA MASJID MITHADER</v>
          </cell>
          <cell r="G1905" t="str">
            <v>KARACHI</v>
          </cell>
          <cell r="H1905"/>
          <cell r="I1905"/>
          <cell r="J1905"/>
          <cell r="K1905">
            <v>500</v>
          </cell>
          <cell r="L1905">
            <v>0</v>
          </cell>
          <cell r="M1905">
            <v>500</v>
          </cell>
          <cell r="N1905">
            <v>500</v>
          </cell>
          <cell r="O1905">
            <v>0</v>
          </cell>
          <cell r="P1905">
            <v>75</v>
          </cell>
          <cell r="Q1905">
            <v>425</v>
          </cell>
          <cell r="R1905" t="str">
            <v>PK35MEZN0099090101743999</v>
          </cell>
          <cell r="S1905" t="str">
            <v>MEEZAN BANK LIMITED</v>
          </cell>
          <cell r="T1905" t="str">
            <v>STOCK EXCHANGE KARACHI</v>
          </cell>
          <cell r="U1905" t="str">
            <v>GHULAM HUSSAIN</v>
          </cell>
          <cell r="V1905" t="str">
            <v>4230107702057</v>
          </cell>
          <cell r="W1905" t="str">
            <v>28925897</v>
          </cell>
          <cell r="X1905"/>
          <cell r="Y1905">
            <v>500</v>
          </cell>
          <cell r="Z1905">
            <v>500</v>
          </cell>
          <cell r="AA1905">
            <v>75</v>
          </cell>
          <cell r="AB1905" t="str">
            <v>Filler</v>
          </cell>
          <cell r="AC1905"/>
          <cell r="AD1905"/>
          <cell r="AE1905">
            <v>0</v>
          </cell>
          <cell r="AF1905">
            <v>0</v>
          </cell>
          <cell r="AG1905">
            <v>0</v>
          </cell>
          <cell r="AH1905"/>
          <cell r="AI1905"/>
          <cell r="AJ1905"/>
          <cell r="AK1905">
            <v>0</v>
          </cell>
          <cell r="AL1905">
            <v>0</v>
          </cell>
          <cell r="AM1905">
            <v>0</v>
          </cell>
          <cell r="AN1905"/>
          <cell r="AO1905"/>
          <cell r="AP1905"/>
          <cell r="AQ1905">
            <v>0</v>
          </cell>
          <cell r="AR1905">
            <v>0</v>
          </cell>
          <cell r="AS1905">
            <v>0</v>
          </cell>
          <cell r="AT1905"/>
          <cell r="AU1905" t="str">
            <v>ghussain01@hotmail.com</v>
          </cell>
          <cell r="AV1905"/>
          <cell r="AW1905" t="str">
            <v>03320314025</v>
          </cell>
          <cell r="AX1905" t="str">
            <v>-</v>
          </cell>
          <cell r="AY1905" t="e">
            <v>#N/A</v>
          </cell>
          <cell r="AZ1905" t="e">
            <v>#N/A</v>
          </cell>
          <cell r="BA1905">
            <v>425</v>
          </cell>
        </row>
        <row r="1906">
          <cell r="B1906">
            <v>4085097012</v>
          </cell>
          <cell r="C1906" t="str">
            <v>FARHAN</v>
          </cell>
          <cell r="D1906" t="str">
            <v>HAROON</v>
          </cell>
          <cell r="E1906" t="str">
            <v>O.T 9/90 3RD FLOOR ADBUL REHMAN MANSION</v>
          </cell>
          <cell r="F1906" t="str">
            <v>NEAR HILAL MARKET MITHADER</v>
          </cell>
          <cell r="G1906" t="str">
            <v>KARACHI</v>
          </cell>
          <cell r="H1906"/>
          <cell r="I1906"/>
          <cell r="J1906"/>
          <cell r="K1906">
            <v>1047</v>
          </cell>
          <cell r="L1906">
            <v>0</v>
          </cell>
          <cell r="M1906">
            <v>1047</v>
          </cell>
          <cell r="N1906">
            <v>1047</v>
          </cell>
          <cell r="O1906">
            <v>0</v>
          </cell>
          <cell r="P1906">
            <v>210</v>
          </cell>
          <cell r="Q1906">
            <v>837</v>
          </cell>
          <cell r="R1906" t="str">
            <v>PK27ALFH0171001002217787</v>
          </cell>
          <cell r="S1906" t="str">
            <v>BANK ALFALAH LIMITED</v>
          </cell>
          <cell r="T1906" t="str">
            <v>ABDULLAH HAROON ROAD SADDAR KARACHI</v>
          </cell>
          <cell r="U1906" t="str">
            <v>FARHAN</v>
          </cell>
          <cell r="V1906" t="str">
            <v>4230110199631</v>
          </cell>
          <cell r="W1906"/>
          <cell r="X1906"/>
          <cell r="Y1906">
            <v>524</v>
          </cell>
          <cell r="Z1906">
            <v>524</v>
          </cell>
          <cell r="AA1906">
            <v>105</v>
          </cell>
          <cell r="AB1906" t="str">
            <v>Non Filler</v>
          </cell>
          <cell r="AC1906" t="str">
            <v>NAFISA</v>
          </cell>
          <cell r="AD1906" t="str">
            <v>4230194185354</v>
          </cell>
          <cell r="AE1906">
            <v>523</v>
          </cell>
          <cell r="AF1906">
            <v>523</v>
          </cell>
          <cell r="AG1906">
            <v>105</v>
          </cell>
          <cell r="AH1906" t="str">
            <v>Non Filler</v>
          </cell>
          <cell r="AI1906"/>
          <cell r="AJ1906"/>
          <cell r="AK1906">
            <v>0</v>
          </cell>
          <cell r="AL1906">
            <v>0</v>
          </cell>
          <cell r="AM1906">
            <v>0</v>
          </cell>
          <cell r="AN1906"/>
          <cell r="AO1906"/>
          <cell r="AP1906"/>
          <cell r="AQ1906">
            <v>0</v>
          </cell>
          <cell r="AR1906">
            <v>0</v>
          </cell>
          <cell r="AS1906">
            <v>0</v>
          </cell>
          <cell r="AT1906"/>
          <cell r="AU1906" t="str">
            <v>farhan@rni.com.pk</v>
          </cell>
          <cell r="AV1906"/>
          <cell r="AW1906" t="str">
            <v>03323258538</v>
          </cell>
          <cell r="AX1906" t="str">
            <v>-</v>
          </cell>
          <cell r="AY1906" t="e">
            <v>#N/A</v>
          </cell>
          <cell r="AZ1906" t="e">
            <v>#N/A</v>
          </cell>
          <cell r="BA1906">
            <v>837</v>
          </cell>
        </row>
        <row r="1907">
          <cell r="B1907">
            <v>4085098366</v>
          </cell>
          <cell r="C1907" t="str">
            <v>MUHAMMAD OWAIS</v>
          </cell>
          <cell r="D1907" t="str">
            <v>ABA HUSSAIN</v>
          </cell>
          <cell r="E1907" t="str">
            <v>O.T 2-9/10 HAJI ABDULLAH LANE 2ND FLOOR</v>
          </cell>
          <cell r="F1907" t="str">
            <v>NEAR MADINA MASJID MITHADER</v>
          </cell>
          <cell r="G1907" t="str">
            <v>KARACHI</v>
          </cell>
          <cell r="H1907"/>
          <cell r="I1907"/>
          <cell r="J1907"/>
          <cell r="K1907">
            <v>1047</v>
          </cell>
          <cell r="L1907">
            <v>0</v>
          </cell>
          <cell r="M1907">
            <v>1047</v>
          </cell>
          <cell r="N1907">
            <v>1047</v>
          </cell>
          <cell r="O1907">
            <v>0</v>
          </cell>
          <cell r="P1907">
            <v>210</v>
          </cell>
          <cell r="Q1907">
            <v>837</v>
          </cell>
          <cell r="R1907" t="str">
            <v>PK85MPBL0111027140270230</v>
          </cell>
          <cell r="S1907" t="str">
            <v>HABIB METROPOLITAN BANK LIMITED</v>
          </cell>
          <cell r="T1907" t="str">
            <v>CLOTH MARKET KARACHI</v>
          </cell>
          <cell r="U1907" t="str">
            <v>MUHAMMAD OWAIS</v>
          </cell>
          <cell r="V1907" t="str">
            <v>4230181107681</v>
          </cell>
          <cell r="W1907"/>
          <cell r="X1907"/>
          <cell r="Y1907">
            <v>524</v>
          </cell>
          <cell r="Z1907">
            <v>524</v>
          </cell>
          <cell r="AA1907">
            <v>105</v>
          </cell>
          <cell r="AB1907" t="str">
            <v>Non Filler</v>
          </cell>
          <cell r="AC1907" t="str">
            <v>MEHREEN NOMAN</v>
          </cell>
          <cell r="AD1907" t="str">
            <v>4230102766682</v>
          </cell>
          <cell r="AE1907">
            <v>523</v>
          </cell>
          <cell r="AF1907">
            <v>523</v>
          </cell>
          <cell r="AG1907">
            <v>105</v>
          </cell>
          <cell r="AH1907" t="str">
            <v>Non Filler</v>
          </cell>
          <cell r="AI1907"/>
          <cell r="AJ1907"/>
          <cell r="AK1907">
            <v>0</v>
          </cell>
          <cell r="AL1907">
            <v>0</v>
          </cell>
          <cell r="AM1907">
            <v>0</v>
          </cell>
          <cell r="AN1907"/>
          <cell r="AO1907"/>
          <cell r="AP1907"/>
          <cell r="AQ1907">
            <v>0</v>
          </cell>
          <cell r="AR1907">
            <v>0</v>
          </cell>
          <cell r="AS1907">
            <v>0</v>
          </cell>
          <cell r="AT1907"/>
          <cell r="AU1907" t="str">
            <v>love_king2009@hotmail.com</v>
          </cell>
          <cell r="AV1907"/>
          <cell r="AW1907" t="str">
            <v>03333738138</v>
          </cell>
          <cell r="AX1907" t="str">
            <v>-</v>
          </cell>
          <cell r="AY1907" t="e">
            <v>#N/A</v>
          </cell>
          <cell r="AZ1907" t="e">
            <v>#N/A</v>
          </cell>
          <cell r="BA1907">
            <v>837</v>
          </cell>
        </row>
        <row r="1908">
          <cell r="B1908">
            <v>4093012739</v>
          </cell>
          <cell r="C1908" t="str">
            <v>MUHAMMAD SHAHZAD NASEEM</v>
          </cell>
          <cell r="D1908" t="str">
            <v>MUHAMMAD NASEEM</v>
          </cell>
          <cell r="E1908" t="str">
            <v>AMJAD STORE -12 FAYYAZ ROAD</v>
          </cell>
          <cell r="F1908" t="str">
            <v>NEW ANARKALI</v>
          </cell>
          <cell r="G1908" t="str">
            <v>LAHORE</v>
          </cell>
          <cell r="H1908"/>
          <cell r="I1908"/>
          <cell r="J1908"/>
          <cell r="K1908">
            <v>647</v>
          </cell>
          <cell r="L1908">
            <v>0</v>
          </cell>
          <cell r="M1908">
            <v>647</v>
          </cell>
          <cell r="N1908">
            <v>647</v>
          </cell>
          <cell r="O1908">
            <v>0</v>
          </cell>
          <cell r="P1908">
            <v>129</v>
          </cell>
          <cell r="Q1908">
            <v>518</v>
          </cell>
          <cell r="R1908" t="str">
            <v>PK70MUCB0769940471002817</v>
          </cell>
          <cell r="S1908" t="str">
            <v>MCB BANK LIMITED</v>
          </cell>
          <cell r="T1908" t="str">
            <v>NEW ANARKALI LAHORE</v>
          </cell>
          <cell r="U1908" t="str">
            <v>MUHAMMAD SHAHZAD NASEEM</v>
          </cell>
          <cell r="V1908" t="str">
            <v>3520229981363</v>
          </cell>
          <cell r="W1908"/>
          <cell r="X1908"/>
          <cell r="Y1908">
            <v>647</v>
          </cell>
          <cell r="Z1908">
            <v>647</v>
          </cell>
          <cell r="AA1908">
            <v>129</v>
          </cell>
          <cell r="AB1908" t="str">
            <v>Non Filler</v>
          </cell>
          <cell r="AC1908"/>
          <cell r="AD1908"/>
          <cell r="AE1908">
            <v>0</v>
          </cell>
          <cell r="AF1908">
            <v>0</v>
          </cell>
          <cell r="AG1908">
            <v>0</v>
          </cell>
          <cell r="AH1908"/>
          <cell r="AI1908"/>
          <cell r="AJ1908"/>
          <cell r="AK1908">
            <v>0</v>
          </cell>
          <cell r="AL1908">
            <v>0</v>
          </cell>
          <cell r="AM1908">
            <v>0</v>
          </cell>
          <cell r="AN1908"/>
          <cell r="AO1908"/>
          <cell r="AP1908"/>
          <cell r="AQ1908">
            <v>0</v>
          </cell>
          <cell r="AR1908">
            <v>0</v>
          </cell>
          <cell r="AS1908">
            <v>0</v>
          </cell>
          <cell r="AT1908"/>
          <cell r="AU1908" t="str">
            <v>shahzad_naseem22@yahoo.com</v>
          </cell>
          <cell r="AV1908"/>
          <cell r="AW1908" t="str">
            <v>03364155890</v>
          </cell>
          <cell r="AX1908" t="str">
            <v>-</v>
          </cell>
          <cell r="AY1908" t="e">
            <v>#N/A</v>
          </cell>
          <cell r="AZ1908" t="e">
            <v>#N/A</v>
          </cell>
          <cell r="BA1908">
            <v>518</v>
          </cell>
        </row>
        <row r="1909">
          <cell r="B1909">
            <v>4093019098</v>
          </cell>
          <cell r="C1909" t="str">
            <v>MUHAMMAD NAEEM</v>
          </cell>
          <cell r="D1909" t="str">
            <v>MUHAMMAD SALEEM</v>
          </cell>
          <cell r="E1909" t="str">
            <v>HOUSE NO.05, STREET NO.02</v>
          </cell>
          <cell r="F1909" t="str">
            <v>GHANI COLONY POST OFFICE</v>
          </cell>
          <cell r="G1909" t="str">
            <v>SAMANABAD LAHORE</v>
          </cell>
          <cell r="H1909"/>
          <cell r="I1909"/>
          <cell r="J1909"/>
          <cell r="K1909">
            <v>1295</v>
          </cell>
          <cell r="L1909">
            <v>0</v>
          </cell>
          <cell r="M1909">
            <v>1295</v>
          </cell>
          <cell r="N1909">
            <v>1295</v>
          </cell>
          <cell r="O1909">
            <v>0</v>
          </cell>
          <cell r="P1909">
            <v>259</v>
          </cell>
          <cell r="Q1909">
            <v>1036</v>
          </cell>
          <cell r="R1909" t="str">
            <v>PK82MUCB0618512631003699</v>
          </cell>
          <cell r="S1909" t="str">
            <v>MCB BANK LIMITED</v>
          </cell>
          <cell r="T1909" t="str">
            <v>GULSHAN-E-RAVI LAHORE</v>
          </cell>
          <cell r="U1909" t="str">
            <v>MUHAMMAD NAEEM</v>
          </cell>
          <cell r="V1909" t="str">
            <v>3520251520579</v>
          </cell>
          <cell r="W1909"/>
          <cell r="X1909"/>
          <cell r="Y1909">
            <v>1295</v>
          </cell>
          <cell r="Z1909">
            <v>1295</v>
          </cell>
          <cell r="AA1909">
            <v>259</v>
          </cell>
          <cell r="AB1909" t="str">
            <v>Non Filler</v>
          </cell>
          <cell r="AC1909"/>
          <cell r="AD1909"/>
          <cell r="AE1909">
            <v>0</v>
          </cell>
          <cell r="AF1909">
            <v>0</v>
          </cell>
          <cell r="AG1909">
            <v>0</v>
          </cell>
          <cell r="AH1909"/>
          <cell r="AI1909"/>
          <cell r="AJ1909"/>
          <cell r="AK1909">
            <v>0</v>
          </cell>
          <cell r="AL1909">
            <v>0</v>
          </cell>
          <cell r="AM1909">
            <v>0</v>
          </cell>
          <cell r="AN1909"/>
          <cell r="AO1909"/>
          <cell r="AP1909"/>
          <cell r="AQ1909">
            <v>0</v>
          </cell>
          <cell r="AR1909">
            <v>0</v>
          </cell>
          <cell r="AS1909">
            <v>0</v>
          </cell>
          <cell r="AT1909"/>
          <cell r="AU1909" t="str">
            <v>naeemkhalil786@yahoo.com</v>
          </cell>
          <cell r="AV1909"/>
          <cell r="AW1909" t="str">
            <v>03214030861</v>
          </cell>
          <cell r="AX1909" t="str">
            <v>-</v>
          </cell>
          <cell r="AY1909" t="e">
            <v>#N/A</v>
          </cell>
          <cell r="AZ1909" t="e">
            <v>#N/A</v>
          </cell>
          <cell r="BA1909">
            <v>1036</v>
          </cell>
        </row>
        <row r="1910">
          <cell r="B1910">
            <v>4143001016</v>
          </cell>
          <cell r="C1910" t="str">
            <v>MUHAMMAD ADEEL</v>
          </cell>
          <cell r="D1910" t="str">
            <v>MUHAMMAD YOUNUS</v>
          </cell>
          <cell r="E1910" t="str">
            <v>102 ,SAIMA PALACE , SHARFABAD</v>
          </cell>
          <cell r="F1910"/>
          <cell r="G1910" t="str">
            <v>KARACHI</v>
          </cell>
          <cell r="H1910"/>
          <cell r="I1910"/>
          <cell r="J1910"/>
          <cell r="K1910">
            <v>1</v>
          </cell>
          <cell r="L1910">
            <v>0</v>
          </cell>
          <cell r="M1910">
            <v>1</v>
          </cell>
          <cell r="N1910">
            <v>1</v>
          </cell>
          <cell r="O1910">
            <v>0</v>
          </cell>
          <cell r="P1910">
            <v>0</v>
          </cell>
          <cell r="Q1910">
            <v>1</v>
          </cell>
          <cell r="R1910" t="str">
            <v>PK54ALFH0012001003287595</v>
          </cell>
          <cell r="S1910" t="str">
            <v>BANK ALFALAH LIMITED</v>
          </cell>
          <cell r="T1910" t="str">
            <v>STOCK EXCHANGE KARACHI</v>
          </cell>
          <cell r="U1910" t="str">
            <v>MUHAMMAD ADEEL</v>
          </cell>
          <cell r="V1910" t="str">
            <v>4230112183725</v>
          </cell>
          <cell r="W1910"/>
          <cell r="X1910"/>
          <cell r="Y1910">
            <v>1</v>
          </cell>
          <cell r="Z1910">
            <v>1</v>
          </cell>
          <cell r="AA1910">
            <v>0</v>
          </cell>
          <cell r="AB1910" t="str">
            <v>Filler</v>
          </cell>
          <cell r="AC1910"/>
          <cell r="AD1910"/>
          <cell r="AE1910">
            <v>0</v>
          </cell>
          <cell r="AF1910">
            <v>0</v>
          </cell>
          <cell r="AG1910">
            <v>0</v>
          </cell>
          <cell r="AH1910"/>
          <cell r="AI1910"/>
          <cell r="AJ1910"/>
          <cell r="AK1910">
            <v>0</v>
          </cell>
          <cell r="AL1910">
            <v>0</v>
          </cell>
          <cell r="AM1910">
            <v>0</v>
          </cell>
          <cell r="AN1910"/>
          <cell r="AO1910"/>
          <cell r="AP1910"/>
          <cell r="AQ1910">
            <v>0</v>
          </cell>
          <cell r="AR1910">
            <v>0</v>
          </cell>
          <cell r="AS1910">
            <v>0</v>
          </cell>
          <cell r="AT1910"/>
          <cell r="AU1910" t="str">
            <v>adeelbawa32@gmail.com</v>
          </cell>
          <cell r="AV1910"/>
          <cell r="AW1910" t="str">
            <v>03323936943</v>
          </cell>
          <cell r="AX1910" t="str">
            <v>-</v>
          </cell>
          <cell r="AY1910" t="e">
            <v>#N/A</v>
          </cell>
          <cell r="AZ1910" t="e">
            <v>#N/A</v>
          </cell>
          <cell r="BA1910">
            <v>1</v>
          </cell>
        </row>
        <row r="1911">
          <cell r="B1911">
            <v>4143012708</v>
          </cell>
          <cell r="C1911" t="str">
            <v>MANSOOR HUSSAIN</v>
          </cell>
          <cell r="D1911" t="str">
            <v>MANZOOR HUSSAIN MEMON</v>
          </cell>
          <cell r="E1911" t="str">
            <v>FLAT NO D-15 BOAT VIEW</v>
          </cell>
          <cell r="F1911" t="str">
            <v>APPATMENT BOAT BASIN CLIFTON</v>
          </cell>
          <cell r="G1911" t="str">
            <v>KARACHI</v>
          </cell>
          <cell r="H1911"/>
          <cell r="I1911"/>
          <cell r="J1911"/>
          <cell r="K1911">
            <v>1050</v>
          </cell>
          <cell r="L1911">
            <v>0</v>
          </cell>
          <cell r="M1911">
            <v>1050</v>
          </cell>
          <cell r="N1911">
            <v>1050</v>
          </cell>
          <cell r="O1911">
            <v>0</v>
          </cell>
          <cell r="P1911">
            <v>158</v>
          </cell>
          <cell r="Q1911">
            <v>892</v>
          </cell>
          <cell r="R1911" t="str">
            <v>PK55MUCB0000000003258599</v>
          </cell>
          <cell r="S1911" t="str">
            <v>MCB BANK LIMITED</v>
          </cell>
          <cell r="T1911" t="str">
            <v>GUL TOWER KARACHI</v>
          </cell>
          <cell r="U1911" t="str">
            <v>MANSOOR HUSSAIN</v>
          </cell>
          <cell r="V1911" t="str">
            <v>4230193052193</v>
          </cell>
          <cell r="W1911"/>
          <cell r="X1911"/>
          <cell r="Y1911">
            <v>1050</v>
          </cell>
          <cell r="Z1911">
            <v>1050</v>
          </cell>
          <cell r="AA1911">
            <v>158</v>
          </cell>
          <cell r="AB1911" t="str">
            <v>Filler</v>
          </cell>
          <cell r="AC1911"/>
          <cell r="AD1911"/>
          <cell r="AE1911">
            <v>0</v>
          </cell>
          <cell r="AF1911">
            <v>0</v>
          </cell>
          <cell r="AG1911">
            <v>0</v>
          </cell>
          <cell r="AH1911"/>
          <cell r="AI1911"/>
          <cell r="AJ1911"/>
          <cell r="AK1911">
            <v>0</v>
          </cell>
          <cell r="AL1911">
            <v>0</v>
          </cell>
          <cell r="AM1911">
            <v>0</v>
          </cell>
          <cell r="AN1911"/>
          <cell r="AO1911"/>
          <cell r="AP1911"/>
          <cell r="AQ1911">
            <v>0</v>
          </cell>
          <cell r="AR1911">
            <v>0</v>
          </cell>
          <cell r="AS1911">
            <v>0</v>
          </cell>
          <cell r="AT1911"/>
          <cell r="AU1911" t="str">
            <v>mansoor.memon75@gmail.com</v>
          </cell>
          <cell r="AV1911"/>
          <cell r="AW1911" t="str">
            <v>03002298334</v>
          </cell>
          <cell r="AX1911" t="str">
            <v>Timeout (host bank not responding)</v>
          </cell>
          <cell r="AY1911" t="e">
            <v>#N/A</v>
          </cell>
          <cell r="AZ1911" t="e">
            <v>#N/A</v>
          </cell>
          <cell r="BA1911">
            <v>0</v>
          </cell>
        </row>
        <row r="1912">
          <cell r="B1912">
            <v>4143016949</v>
          </cell>
          <cell r="C1912" t="str">
            <v>ROSHAN ALI</v>
          </cell>
          <cell r="D1912" t="str">
            <v>MUHAMMAD ASHRAF</v>
          </cell>
          <cell r="E1912" t="str">
            <v>201 ,  2ND FLOOR , SAMAR CLASSIC</v>
          </cell>
          <cell r="F1912" t="str">
            <v>KANJI TULSI DAS STREET</v>
          </cell>
          <cell r="G1912" t="str">
            <v>PAKISTAN CHOWK KARACHI</v>
          </cell>
          <cell r="H1912"/>
          <cell r="I1912"/>
          <cell r="J1912"/>
          <cell r="K1912">
            <v>1517</v>
          </cell>
          <cell r="L1912">
            <v>0</v>
          </cell>
          <cell r="M1912">
            <v>1517</v>
          </cell>
          <cell r="N1912">
            <v>1517</v>
          </cell>
          <cell r="O1912">
            <v>0</v>
          </cell>
          <cell r="P1912">
            <v>228</v>
          </cell>
          <cell r="Q1912">
            <v>1289</v>
          </cell>
          <cell r="R1912" t="str">
            <v>PK73MEZN0001640103288402</v>
          </cell>
          <cell r="S1912" t="str">
            <v>MEEZAN BANK LIMITED</v>
          </cell>
          <cell r="T1912" t="str">
            <v>PAKISTAN CHOWLK,ARAM BAGH KARACHI</v>
          </cell>
          <cell r="U1912" t="str">
            <v>ROSHAN ALI</v>
          </cell>
          <cell r="V1912" t="str">
            <v>4230111053607</v>
          </cell>
          <cell r="W1912"/>
          <cell r="X1912"/>
          <cell r="Y1912">
            <v>1517</v>
          </cell>
          <cell r="Z1912">
            <v>1517</v>
          </cell>
          <cell r="AA1912">
            <v>228</v>
          </cell>
          <cell r="AB1912" t="str">
            <v>Filler</v>
          </cell>
          <cell r="AC1912"/>
          <cell r="AD1912"/>
          <cell r="AE1912">
            <v>0</v>
          </cell>
          <cell r="AF1912">
            <v>0</v>
          </cell>
          <cell r="AG1912">
            <v>0</v>
          </cell>
          <cell r="AH1912"/>
          <cell r="AI1912"/>
          <cell r="AJ1912"/>
          <cell r="AK1912">
            <v>0</v>
          </cell>
          <cell r="AL1912">
            <v>0</v>
          </cell>
          <cell r="AM1912">
            <v>0</v>
          </cell>
          <cell r="AN1912"/>
          <cell r="AO1912"/>
          <cell r="AP1912"/>
          <cell r="AQ1912">
            <v>0</v>
          </cell>
          <cell r="AR1912">
            <v>0</v>
          </cell>
          <cell r="AS1912">
            <v>0</v>
          </cell>
          <cell r="AT1912"/>
          <cell r="AU1912" t="str">
            <v>roshangwala@gmail.com</v>
          </cell>
          <cell r="AV1912"/>
          <cell r="AW1912" t="str">
            <v>03343997270</v>
          </cell>
          <cell r="AX1912" t="str">
            <v>-</v>
          </cell>
          <cell r="AY1912" t="e">
            <v>#N/A</v>
          </cell>
          <cell r="AZ1912" t="e">
            <v>#N/A</v>
          </cell>
          <cell r="BA1912">
            <v>1289</v>
          </cell>
        </row>
        <row r="1913">
          <cell r="B1913">
            <v>4143017020</v>
          </cell>
          <cell r="C1913" t="str">
            <v>AZRA ASHRAF</v>
          </cell>
          <cell r="D1913" t="str">
            <v>MUHAMMAD ASHRAF</v>
          </cell>
          <cell r="E1913" t="str">
            <v>201, 2ND FLOOR , SAMAR CLASSIC</v>
          </cell>
          <cell r="F1913" t="str">
            <v>KANJI TULSI DAS STREET , PAKISTAN CHOWK</v>
          </cell>
          <cell r="G1913" t="str">
            <v>KARACHI</v>
          </cell>
          <cell r="K1913">
            <v>647</v>
          </cell>
          <cell r="L1913">
            <v>0</v>
          </cell>
          <cell r="M1913">
            <v>647</v>
          </cell>
          <cell r="N1913">
            <v>647</v>
          </cell>
          <cell r="O1913">
            <v>0</v>
          </cell>
          <cell r="P1913">
            <v>129</v>
          </cell>
          <cell r="Q1913">
            <v>518</v>
          </cell>
          <cell r="R1913" t="str">
            <v>PK18UNIL0112002510399018</v>
          </cell>
          <cell r="S1913" t="str">
            <v>UNITED BANK LIMITED</v>
          </cell>
          <cell r="T1913" t="str">
            <v>BUNDER ROAD KARACHI</v>
          </cell>
          <cell r="U1913" t="str">
            <v>AZRA ASHRAF</v>
          </cell>
          <cell r="V1913" t="str">
            <v>4230159608734</v>
          </cell>
          <cell r="Y1913">
            <v>647</v>
          </cell>
          <cell r="Z1913">
            <v>647</v>
          </cell>
          <cell r="AA1913">
            <v>129</v>
          </cell>
          <cell r="AB1913" t="str">
            <v>Non Filler</v>
          </cell>
          <cell r="AE1913">
            <v>0</v>
          </cell>
          <cell r="AF1913">
            <v>0</v>
          </cell>
          <cell r="AG1913">
            <v>0</v>
          </cell>
          <cell r="AK1913">
            <v>0</v>
          </cell>
          <cell r="AL1913">
            <v>0</v>
          </cell>
          <cell r="AM1913">
            <v>0</v>
          </cell>
          <cell r="AQ1913">
            <v>0</v>
          </cell>
          <cell r="AR1913">
            <v>0</v>
          </cell>
          <cell r="AS1913">
            <v>0</v>
          </cell>
          <cell r="AU1913" t="str">
            <v>mianaghani@gmail.com</v>
          </cell>
          <cell r="AW1913" t="str">
            <v>03082824222</v>
          </cell>
          <cell r="AX1913" t="str">
            <v>-</v>
          </cell>
          <cell r="AY1913" t="e">
            <v>#N/A</v>
          </cell>
          <cell r="AZ1913" t="e">
            <v>#N/A</v>
          </cell>
          <cell r="BA1913">
            <v>518</v>
          </cell>
        </row>
        <row r="1914">
          <cell r="B1914">
            <v>4143022111</v>
          </cell>
          <cell r="C1914" t="str">
            <v>MUHAMMAD SALEEM</v>
          </cell>
          <cell r="D1914" t="str">
            <v>MOHAMMAD SIDDIQ REHMATULLAH</v>
          </cell>
          <cell r="E1914" t="str">
            <v>F 51/2 BLOCK 8 CLIFTON</v>
          </cell>
          <cell r="F1914"/>
          <cell r="G1914" t="str">
            <v>KARACHI</v>
          </cell>
          <cell r="H1914"/>
          <cell r="I1914"/>
          <cell r="J1914"/>
          <cell r="K1914">
            <v>20475</v>
          </cell>
          <cell r="L1914">
            <v>0</v>
          </cell>
          <cell r="M1914">
            <v>20475</v>
          </cell>
          <cell r="N1914">
            <v>20475</v>
          </cell>
          <cell r="O1914">
            <v>0</v>
          </cell>
          <cell r="P1914">
            <v>3071</v>
          </cell>
          <cell r="Q1914">
            <v>17404</v>
          </cell>
          <cell r="R1914" t="str">
            <v>PK63MPBL0115027140138506</v>
          </cell>
          <cell r="S1914" t="str">
            <v>HABIB METROPOLITAN BANK LIMITED</v>
          </cell>
          <cell r="T1914" t="str">
            <v>JODIA BAZAR KARACHI</v>
          </cell>
          <cell r="U1914" t="str">
            <v>MUHAMMAD SALEEM</v>
          </cell>
          <cell r="V1914" t="str">
            <v>4230186139479</v>
          </cell>
          <cell r="W1914"/>
          <cell r="X1914"/>
          <cell r="Y1914">
            <v>20475</v>
          </cell>
          <cell r="Z1914">
            <v>20475</v>
          </cell>
          <cell r="AA1914">
            <v>3071</v>
          </cell>
          <cell r="AB1914" t="str">
            <v>Filler</v>
          </cell>
          <cell r="AC1914"/>
          <cell r="AD1914"/>
          <cell r="AE1914">
            <v>0</v>
          </cell>
          <cell r="AF1914">
            <v>0</v>
          </cell>
          <cell r="AG1914">
            <v>0</v>
          </cell>
          <cell r="AH1914"/>
          <cell r="AI1914"/>
          <cell r="AJ1914"/>
          <cell r="AK1914">
            <v>0</v>
          </cell>
          <cell r="AL1914">
            <v>0</v>
          </cell>
          <cell r="AM1914">
            <v>0</v>
          </cell>
          <cell r="AN1914"/>
          <cell r="AO1914"/>
          <cell r="AP1914"/>
          <cell r="AQ1914">
            <v>0</v>
          </cell>
          <cell r="AR1914">
            <v>0</v>
          </cell>
          <cell r="AS1914">
            <v>0</v>
          </cell>
          <cell r="AT1914"/>
          <cell r="AU1914" t="str">
            <v>saleemsiddik@hotmail.com</v>
          </cell>
          <cell r="AV1914"/>
          <cell r="AW1914" t="str">
            <v>03009227329</v>
          </cell>
          <cell r="AX1914" t="str">
            <v>-</v>
          </cell>
          <cell r="AY1914" t="e">
            <v>#N/A</v>
          </cell>
          <cell r="AZ1914" t="e">
            <v>#N/A</v>
          </cell>
          <cell r="BA1914">
            <v>17404</v>
          </cell>
        </row>
        <row r="1915">
          <cell r="B1915">
            <v>4143022368</v>
          </cell>
          <cell r="C1915" t="str">
            <v>ALI ROSHAN</v>
          </cell>
          <cell r="D1915" t="str">
            <v>ROSHAN ALI</v>
          </cell>
          <cell r="E1915" t="str">
            <v>FLAT NO 201,2ND FLOOR,SAMAR CLASSIC,</v>
          </cell>
          <cell r="F1915" t="str">
            <v>KANJI TULSI DAS STREET,PAKISTAN CHOWK</v>
          </cell>
          <cell r="G1915" t="str">
            <v>KARACHI</v>
          </cell>
          <cell r="H1915"/>
          <cell r="I1915"/>
          <cell r="J1915"/>
          <cell r="K1915">
            <v>523</v>
          </cell>
          <cell r="L1915">
            <v>0</v>
          </cell>
          <cell r="M1915">
            <v>523</v>
          </cell>
          <cell r="N1915">
            <v>523</v>
          </cell>
          <cell r="O1915">
            <v>0</v>
          </cell>
          <cell r="P1915">
            <v>105</v>
          </cell>
          <cell r="Q1915">
            <v>418</v>
          </cell>
          <cell r="R1915" t="str">
            <v>PK80ABPA0010027225960011</v>
          </cell>
          <cell r="S1915" t="str">
            <v>ALLIED BANK LIMITED</v>
          </cell>
          <cell r="T1915" t="str">
            <v>PAKISTAN CHOWK KARACHI</v>
          </cell>
          <cell r="U1915" t="str">
            <v>ALI ROSHAN</v>
          </cell>
          <cell r="V1915" t="str">
            <v>4230132378641</v>
          </cell>
          <cell r="W1915"/>
          <cell r="X1915"/>
          <cell r="Y1915">
            <v>523</v>
          </cell>
          <cell r="Z1915">
            <v>523</v>
          </cell>
          <cell r="AA1915">
            <v>105</v>
          </cell>
          <cell r="AB1915" t="str">
            <v>Non Filler</v>
          </cell>
          <cell r="AC1915"/>
          <cell r="AD1915"/>
          <cell r="AE1915">
            <v>0</v>
          </cell>
          <cell r="AF1915">
            <v>0</v>
          </cell>
          <cell r="AG1915">
            <v>0</v>
          </cell>
          <cell r="AH1915"/>
          <cell r="AI1915"/>
          <cell r="AJ1915"/>
          <cell r="AK1915">
            <v>0</v>
          </cell>
          <cell r="AL1915">
            <v>0</v>
          </cell>
          <cell r="AM1915">
            <v>0</v>
          </cell>
          <cell r="AN1915"/>
          <cell r="AO1915"/>
          <cell r="AP1915"/>
          <cell r="AQ1915">
            <v>0</v>
          </cell>
          <cell r="AR1915">
            <v>0</v>
          </cell>
          <cell r="AS1915">
            <v>0</v>
          </cell>
          <cell r="AT1915"/>
          <cell r="AU1915" t="str">
            <v>aliroshan5@gmail.com</v>
          </cell>
          <cell r="AV1915"/>
          <cell r="AW1915" t="str">
            <v>03002245586</v>
          </cell>
          <cell r="AX1915" t="str">
            <v>-</v>
          </cell>
          <cell r="AY1915" t="e">
            <v>#N/A</v>
          </cell>
          <cell r="AZ1915" t="e">
            <v>#N/A</v>
          </cell>
          <cell r="BA1915">
            <v>418</v>
          </cell>
        </row>
        <row r="1916">
          <cell r="B1916">
            <v>4184012845</v>
          </cell>
          <cell r="C1916" t="str">
            <v>SYED HASSAN IMAM / SYED MOHAMMAD FASIH JAFRI  N68</v>
          </cell>
          <cell r="D1916" t="str">
            <v>SYED ALI IMAM RAZA</v>
          </cell>
          <cell r="E1916" t="str">
            <v>FLAT NO.22,  HADI MARKET,</v>
          </cell>
          <cell r="F1916" t="str">
            <v>NAZIMABAD NO.4,</v>
          </cell>
          <cell r="G1916" t="str">
            <v>KARACHI.</v>
          </cell>
          <cell r="H1916"/>
          <cell r="I1916"/>
          <cell r="J1916"/>
          <cell r="K1916">
            <v>647</v>
          </cell>
          <cell r="L1916">
            <v>0</v>
          </cell>
          <cell r="M1916">
            <v>647</v>
          </cell>
          <cell r="N1916">
            <v>647</v>
          </cell>
          <cell r="O1916">
            <v>0</v>
          </cell>
          <cell r="P1916">
            <v>130</v>
          </cell>
          <cell r="Q1916">
            <v>517</v>
          </cell>
          <cell r="R1916"/>
          <cell r="S1916"/>
          <cell r="T1916"/>
          <cell r="U1916" t="str">
            <v>SYED HASSAN IMAM / SYED MOHAMMAD FASIH JAFRI  N68</v>
          </cell>
          <cell r="V1916" t="str">
            <v>4210101114513</v>
          </cell>
          <cell r="W1916"/>
          <cell r="X1916"/>
          <cell r="Y1916">
            <v>324</v>
          </cell>
          <cell r="Z1916">
            <v>324</v>
          </cell>
          <cell r="AA1916">
            <v>65</v>
          </cell>
          <cell r="AB1916" t="str">
            <v>Non Filler</v>
          </cell>
          <cell r="AC1916" t="str">
            <v>SYED MOHAMMAD FASIH JAFRI</v>
          </cell>
          <cell r="AD1916" t="str">
            <v>4220169293005</v>
          </cell>
          <cell r="AE1916">
            <v>323</v>
          </cell>
          <cell r="AF1916">
            <v>323</v>
          </cell>
          <cell r="AG1916">
            <v>65</v>
          </cell>
          <cell r="AH1916" t="str">
            <v>Non Filler</v>
          </cell>
          <cell r="AI1916"/>
          <cell r="AJ1916"/>
          <cell r="AK1916">
            <v>0</v>
          </cell>
          <cell r="AL1916">
            <v>0</v>
          </cell>
          <cell r="AM1916">
            <v>0</v>
          </cell>
          <cell r="AN1916"/>
          <cell r="AO1916"/>
          <cell r="AP1916"/>
          <cell r="AQ1916">
            <v>0</v>
          </cell>
          <cell r="AR1916">
            <v>0</v>
          </cell>
          <cell r="AS1916">
            <v>0</v>
          </cell>
          <cell r="AT1916"/>
          <cell r="AU1916"/>
          <cell r="AV1916"/>
          <cell r="AW1916"/>
          <cell r="AX1916" t="e">
            <v>#N/A</v>
          </cell>
          <cell r="AY1916" t="e">
            <v>#N/A</v>
          </cell>
          <cell r="AZ1916" t="e">
            <v>#N/A</v>
          </cell>
          <cell r="BA1916">
            <v>0</v>
          </cell>
        </row>
        <row r="1917">
          <cell r="B1917">
            <v>4184020392</v>
          </cell>
          <cell r="C1917" t="str">
            <v>IFFAT QASIM   1080</v>
          </cell>
          <cell r="D1917" t="str">
            <v>QASIM ABDULLAH</v>
          </cell>
          <cell r="E1917" t="str">
            <v>HOUSE # ST-13/1, JAMIA HAMADIA,</v>
          </cell>
          <cell r="F1917" t="str">
            <v>BLOCK # 02, SHAH FAISAL TOWN,</v>
          </cell>
          <cell r="G1917" t="str">
            <v>KARACHI.</v>
          </cell>
          <cell r="H1917"/>
          <cell r="I1917"/>
          <cell r="J1917"/>
          <cell r="K1917">
            <v>1295</v>
          </cell>
          <cell r="L1917">
            <v>0</v>
          </cell>
          <cell r="M1917">
            <v>1295</v>
          </cell>
          <cell r="N1917">
            <v>1295</v>
          </cell>
          <cell r="O1917">
            <v>0</v>
          </cell>
          <cell r="P1917">
            <v>259</v>
          </cell>
          <cell r="Q1917">
            <v>1036</v>
          </cell>
          <cell r="R1917"/>
          <cell r="S1917"/>
          <cell r="T1917"/>
          <cell r="U1917" t="str">
            <v>IFFAT QASIM   1080</v>
          </cell>
          <cell r="V1917" t="str">
            <v>4200004412342</v>
          </cell>
          <cell r="W1917"/>
          <cell r="X1917"/>
          <cell r="Y1917">
            <v>1295</v>
          </cell>
          <cell r="Z1917">
            <v>1295</v>
          </cell>
          <cell r="AA1917">
            <v>259</v>
          </cell>
          <cell r="AB1917" t="str">
            <v>Non Filler</v>
          </cell>
          <cell r="AC1917"/>
          <cell r="AD1917"/>
          <cell r="AE1917">
            <v>0</v>
          </cell>
          <cell r="AF1917">
            <v>0</v>
          </cell>
          <cell r="AG1917">
            <v>0</v>
          </cell>
          <cell r="AH1917"/>
          <cell r="AI1917"/>
          <cell r="AJ1917"/>
          <cell r="AK1917">
            <v>0</v>
          </cell>
          <cell r="AL1917">
            <v>0</v>
          </cell>
          <cell r="AM1917">
            <v>0</v>
          </cell>
          <cell r="AN1917"/>
          <cell r="AO1917"/>
          <cell r="AP1917"/>
          <cell r="AQ1917">
            <v>0</v>
          </cell>
          <cell r="AR1917">
            <v>0</v>
          </cell>
          <cell r="AS1917">
            <v>0</v>
          </cell>
          <cell r="AT1917"/>
          <cell r="AU1917"/>
          <cell r="AV1917"/>
          <cell r="AW1917"/>
          <cell r="AX1917" t="e">
            <v>#N/A</v>
          </cell>
          <cell r="AY1917" t="e">
            <v>#N/A</v>
          </cell>
          <cell r="AZ1917" t="e">
            <v>#N/A</v>
          </cell>
          <cell r="BA1917">
            <v>0</v>
          </cell>
        </row>
        <row r="1918">
          <cell r="B1918">
            <v>4184030177</v>
          </cell>
          <cell r="C1918" t="str">
            <v>MIRZA IFTIKHAR ALAM BAIG    50424</v>
          </cell>
          <cell r="D1918" t="str">
            <v>MAHMOOD ALAM BAIG</v>
          </cell>
          <cell r="E1918" t="str">
            <v>HOUSE # L-556, SECTOR # 5-B/1,</v>
          </cell>
          <cell r="F1918" t="str">
            <v>NORTH KARACHI, KARACHI.</v>
          </cell>
          <cell r="K1918">
            <v>1295</v>
          </cell>
          <cell r="L1918">
            <v>0</v>
          </cell>
          <cell r="M1918">
            <v>1295</v>
          </cell>
          <cell r="N1918">
            <v>1295</v>
          </cell>
          <cell r="O1918">
            <v>0</v>
          </cell>
          <cell r="P1918">
            <v>259</v>
          </cell>
          <cell r="Q1918">
            <v>1036</v>
          </cell>
          <cell r="U1918" t="str">
            <v>MIRZA IFTIKHAR ALAM BAIG    50424</v>
          </cell>
          <cell r="V1918" t="str">
            <v>4550411140259</v>
          </cell>
          <cell r="Y1918">
            <v>1295</v>
          </cell>
          <cell r="Z1918">
            <v>1295</v>
          </cell>
          <cell r="AA1918">
            <v>259</v>
          </cell>
          <cell r="AB1918" t="str">
            <v>Non Filler</v>
          </cell>
          <cell r="AE1918">
            <v>0</v>
          </cell>
          <cell r="AF1918">
            <v>0</v>
          </cell>
          <cell r="AG1918">
            <v>0</v>
          </cell>
          <cell r="AK1918">
            <v>0</v>
          </cell>
          <cell r="AL1918">
            <v>0</v>
          </cell>
          <cell r="AM1918">
            <v>0</v>
          </cell>
          <cell r="AQ1918">
            <v>0</v>
          </cell>
          <cell r="AR1918">
            <v>0</v>
          </cell>
          <cell r="AS1918">
            <v>0</v>
          </cell>
          <cell r="AX1918" t="e">
            <v>#N/A</v>
          </cell>
          <cell r="AY1918" t="e">
            <v>#N/A</v>
          </cell>
          <cell r="AZ1918" t="e">
            <v>#N/A</v>
          </cell>
          <cell r="BA1918">
            <v>0</v>
          </cell>
        </row>
        <row r="1919">
          <cell r="B1919">
            <v>4184039624</v>
          </cell>
          <cell r="C1919" t="str">
            <v>RUBEENA MOHAMMAD JAVED PATEL</v>
          </cell>
          <cell r="D1919" t="str">
            <v>MUHAMMAD JAVED PATEL</v>
          </cell>
          <cell r="E1919" t="str">
            <v>214, MEHRAN EXCELLENCY, PLOT # 12,</v>
          </cell>
          <cell r="F1919" t="str">
            <v>FT-1, NEAR CLIFTON BRIDGE,</v>
          </cell>
          <cell r="G1919" t="str">
            <v>BATH ISLAND, KARACHI</v>
          </cell>
          <cell r="H1919"/>
          <cell r="I1919"/>
          <cell r="J1919"/>
          <cell r="K1919">
            <v>130</v>
          </cell>
          <cell r="L1919">
            <v>130</v>
          </cell>
          <cell r="M1919">
            <v>0</v>
          </cell>
          <cell r="N1919">
            <v>130</v>
          </cell>
          <cell r="O1919">
            <v>33</v>
          </cell>
          <cell r="P1919">
            <v>26</v>
          </cell>
          <cell r="Q1919">
            <v>71</v>
          </cell>
          <cell r="R1919" t="str">
            <v>PK05MEZN0001100100605469</v>
          </cell>
          <cell r="S1919" t="str">
            <v>MEEZAN BANK LIMITED</v>
          </cell>
          <cell r="T1919" t="str">
            <v>CLOTH MARKET KARACHI</v>
          </cell>
          <cell r="U1919" t="str">
            <v>RUBEENA MOHAMMAD JAVED PATEL</v>
          </cell>
          <cell r="V1919" t="str">
            <v>4230109242062</v>
          </cell>
          <cell r="W1919"/>
          <cell r="X1919"/>
          <cell r="Y1919">
            <v>130</v>
          </cell>
          <cell r="Z1919">
            <v>130</v>
          </cell>
          <cell r="AA1919">
            <v>26</v>
          </cell>
          <cell r="AB1919" t="str">
            <v>Non Filler</v>
          </cell>
          <cell r="AC1919"/>
          <cell r="AD1919"/>
          <cell r="AE1919">
            <v>0</v>
          </cell>
          <cell r="AF1919">
            <v>0</v>
          </cell>
          <cell r="AG1919">
            <v>0</v>
          </cell>
          <cell r="AH1919"/>
          <cell r="AI1919"/>
          <cell r="AJ1919"/>
          <cell r="AK1919">
            <v>0</v>
          </cell>
          <cell r="AL1919">
            <v>0</v>
          </cell>
          <cell r="AM1919">
            <v>0</v>
          </cell>
          <cell r="AN1919"/>
          <cell r="AO1919"/>
          <cell r="AP1919"/>
          <cell r="AQ1919">
            <v>0</v>
          </cell>
          <cell r="AR1919">
            <v>0</v>
          </cell>
          <cell r="AS1919">
            <v>0</v>
          </cell>
          <cell r="AT1919"/>
          <cell r="AU1919" t="str">
            <v>patel289@hotmail.com</v>
          </cell>
          <cell r="AV1919"/>
          <cell r="AW1919"/>
          <cell r="AX1919" t="str">
            <v>-</v>
          </cell>
          <cell r="AY1919" t="e">
            <v>#N/A</v>
          </cell>
          <cell r="AZ1919" t="e">
            <v>#N/A</v>
          </cell>
          <cell r="BA1919">
            <v>71</v>
          </cell>
        </row>
        <row r="1920">
          <cell r="B1920">
            <v>4184049508</v>
          </cell>
          <cell r="C1920" t="str">
            <v>MUHAMMAD RAMZAN</v>
          </cell>
          <cell r="D1920" t="str">
            <v>HAJI GHULAM ABBAS</v>
          </cell>
          <cell r="E1920" t="str">
            <v>C/O M.SHAFI, H.NO 1083,</v>
          </cell>
          <cell r="F1920" t="str">
            <v>GREEN TOWN,</v>
          </cell>
          <cell r="G1920" t="str">
            <v>KARACHI</v>
          </cell>
          <cell r="H1920"/>
          <cell r="I1920"/>
          <cell r="J1920"/>
          <cell r="K1920">
            <v>1000</v>
          </cell>
          <cell r="L1920">
            <v>0</v>
          </cell>
          <cell r="M1920">
            <v>1000</v>
          </cell>
          <cell r="N1920">
            <v>1000</v>
          </cell>
          <cell r="O1920">
            <v>0</v>
          </cell>
          <cell r="P1920">
            <v>200</v>
          </cell>
          <cell r="Q1920">
            <v>800</v>
          </cell>
          <cell r="R1920"/>
          <cell r="S1920"/>
          <cell r="T1920"/>
          <cell r="U1920" t="str">
            <v>MUHAMMAD RAMZAN</v>
          </cell>
          <cell r="V1920" t="str">
            <v>3740209641095</v>
          </cell>
          <cell r="W1920"/>
          <cell r="X1920"/>
          <cell r="Y1920">
            <v>1000</v>
          </cell>
          <cell r="Z1920">
            <v>1000</v>
          </cell>
          <cell r="AA1920">
            <v>200</v>
          </cell>
          <cell r="AB1920" t="str">
            <v>Non Filler</v>
          </cell>
          <cell r="AC1920"/>
          <cell r="AD1920"/>
          <cell r="AE1920">
            <v>0</v>
          </cell>
          <cell r="AF1920">
            <v>0</v>
          </cell>
          <cell r="AG1920">
            <v>0</v>
          </cell>
          <cell r="AH1920"/>
          <cell r="AI1920"/>
          <cell r="AJ1920"/>
          <cell r="AK1920">
            <v>0</v>
          </cell>
          <cell r="AL1920">
            <v>0</v>
          </cell>
          <cell r="AM1920">
            <v>0</v>
          </cell>
          <cell r="AN1920"/>
          <cell r="AO1920"/>
          <cell r="AP1920"/>
          <cell r="AQ1920">
            <v>0</v>
          </cell>
          <cell r="AR1920">
            <v>0</v>
          </cell>
          <cell r="AS1920">
            <v>0</v>
          </cell>
          <cell r="AT1920"/>
          <cell r="AU1920"/>
          <cell r="AV1920"/>
          <cell r="AW1920" t="str">
            <v>03445885747</v>
          </cell>
          <cell r="AX1920" t="e">
            <v>#N/A</v>
          </cell>
          <cell r="AY1920" t="e">
            <v>#N/A</v>
          </cell>
          <cell r="AZ1920" t="e">
            <v>#N/A</v>
          </cell>
          <cell r="BA1920">
            <v>0</v>
          </cell>
        </row>
        <row r="1921">
          <cell r="B1921">
            <v>4184054532</v>
          </cell>
          <cell r="C1921" t="str">
            <v>MUHAMMAD FAHEEM</v>
          </cell>
          <cell r="D1921" t="str">
            <v>BAZ KHAN</v>
          </cell>
          <cell r="E1921" t="str">
            <v>HOUSE # C-53/4, MALIR COLONY,</v>
          </cell>
          <cell r="G1921" t="str">
            <v>KARACHI</v>
          </cell>
          <cell r="K1921">
            <v>1</v>
          </cell>
          <cell r="L1921">
            <v>0</v>
          </cell>
          <cell r="M1921">
            <v>1</v>
          </cell>
          <cell r="N1921">
            <v>1</v>
          </cell>
          <cell r="O1921">
            <v>0</v>
          </cell>
          <cell r="P1921">
            <v>0</v>
          </cell>
          <cell r="Q1921">
            <v>1</v>
          </cell>
          <cell r="R1921" t="str">
            <v>0002-501372-101</v>
          </cell>
          <cell r="S1921" t="str">
            <v>KASB BANK LIMITED</v>
          </cell>
          <cell r="T1921" t="str">
            <v>MAIN BRANCH KARACHI</v>
          </cell>
          <cell r="U1921" t="str">
            <v>MUHAMMAD FAHEEM</v>
          </cell>
          <cell r="V1921" t="str">
            <v>4250175050351</v>
          </cell>
          <cell r="Y1921">
            <v>1</v>
          </cell>
          <cell r="Z1921">
            <v>1</v>
          </cell>
          <cell r="AA1921">
            <v>0</v>
          </cell>
          <cell r="AB1921" t="str">
            <v>Filler</v>
          </cell>
          <cell r="AC1921" t="str">
            <v>RAMZANO KHATOON</v>
          </cell>
          <cell r="AD1921" t="str">
            <v>4220111722298</v>
          </cell>
          <cell r="AE1921">
            <v>0</v>
          </cell>
          <cell r="AF1921">
            <v>0</v>
          </cell>
          <cell r="AG1921">
            <v>0</v>
          </cell>
          <cell r="AH1921" t="str">
            <v>Filler</v>
          </cell>
          <cell r="AK1921">
            <v>0</v>
          </cell>
          <cell r="AL1921">
            <v>0</v>
          </cell>
          <cell r="AM1921">
            <v>0</v>
          </cell>
          <cell r="AQ1921">
            <v>0</v>
          </cell>
          <cell r="AR1921">
            <v>0</v>
          </cell>
          <cell r="AS1921">
            <v>0</v>
          </cell>
          <cell r="AW1921" t="str">
            <v>03448325884</v>
          </cell>
          <cell r="AX1921" t="str">
            <v>Proper account # required</v>
          </cell>
          <cell r="AY1921" t="str">
            <v>-</v>
          </cell>
          <cell r="AZ1921" t="str">
            <v>MUHAMMAD FAHEEM</v>
          </cell>
          <cell r="BA1921">
            <v>1</v>
          </cell>
        </row>
        <row r="1922">
          <cell r="B1922">
            <v>4184084000</v>
          </cell>
          <cell r="C1922" t="str">
            <v>HASHMAT ALI</v>
          </cell>
          <cell r="D1922" t="str">
            <v>SAYED ALI KHAN</v>
          </cell>
          <cell r="E1922" t="str">
            <v>POST BOX 602, GPO,</v>
          </cell>
          <cell r="F1922"/>
          <cell r="G1922" t="str">
            <v>RAWALPINDI</v>
          </cell>
          <cell r="H1922"/>
          <cell r="I1922"/>
          <cell r="J1922"/>
          <cell r="K1922">
            <v>1023</v>
          </cell>
          <cell r="L1922">
            <v>0</v>
          </cell>
          <cell r="M1922">
            <v>1023</v>
          </cell>
          <cell r="N1922">
            <v>1023</v>
          </cell>
          <cell r="O1922">
            <v>0</v>
          </cell>
          <cell r="P1922">
            <v>153</v>
          </cell>
          <cell r="Q1922">
            <v>870</v>
          </cell>
          <cell r="R1922" t="str">
            <v>PK75ASCM0000011000216776</v>
          </cell>
          <cell r="S1922" t="str">
            <v>ASKARI BANK LIMITED</v>
          </cell>
          <cell r="T1922" t="str">
            <v>AWT BRANCH RAWALPINDI</v>
          </cell>
          <cell r="U1922" t="str">
            <v>HASHMAT ALI</v>
          </cell>
          <cell r="V1922" t="str">
            <v>3740550775929</v>
          </cell>
          <cell r="W1922"/>
          <cell r="X1922"/>
          <cell r="Y1922">
            <v>1023</v>
          </cell>
          <cell r="Z1922">
            <v>1023</v>
          </cell>
          <cell r="AA1922">
            <v>153</v>
          </cell>
          <cell r="AB1922" t="str">
            <v>Filler</v>
          </cell>
          <cell r="AC1922"/>
          <cell r="AD1922"/>
          <cell r="AE1922">
            <v>0</v>
          </cell>
          <cell r="AF1922">
            <v>0</v>
          </cell>
          <cell r="AG1922">
            <v>0</v>
          </cell>
          <cell r="AH1922"/>
          <cell r="AI1922"/>
          <cell r="AJ1922"/>
          <cell r="AK1922">
            <v>0</v>
          </cell>
          <cell r="AL1922">
            <v>0</v>
          </cell>
          <cell r="AM1922">
            <v>0</v>
          </cell>
          <cell r="AN1922"/>
          <cell r="AO1922"/>
          <cell r="AP1922"/>
          <cell r="AQ1922">
            <v>0</v>
          </cell>
          <cell r="AR1922">
            <v>0</v>
          </cell>
          <cell r="AS1922">
            <v>0</v>
          </cell>
          <cell r="AT1922"/>
          <cell r="AU1922" t="str">
            <v>hashmatbangash@gmail.com</v>
          </cell>
          <cell r="AV1922"/>
          <cell r="AW1922"/>
          <cell r="AX1922" t="str">
            <v>-</v>
          </cell>
          <cell r="AY1922" t="e">
            <v>#N/A</v>
          </cell>
          <cell r="AZ1922" t="e">
            <v>#N/A</v>
          </cell>
          <cell r="BA1922">
            <v>870</v>
          </cell>
        </row>
        <row r="1923">
          <cell r="B1923">
            <v>4184091492</v>
          </cell>
          <cell r="C1923" t="str">
            <v>ABDUL KADER</v>
          </cell>
          <cell r="D1923" t="str">
            <v>NOOR MUHAMMAD</v>
          </cell>
          <cell r="E1923" t="str">
            <v>HOUSE # 12/5-E-5, ROAIDAD NAGAR,</v>
          </cell>
          <cell r="F1923" t="str">
            <v>PAPOSH, N.NAZIMABAD,</v>
          </cell>
          <cell r="G1923" t="str">
            <v>KARACHI</v>
          </cell>
          <cell r="H1923"/>
          <cell r="I1923"/>
          <cell r="J1923"/>
          <cell r="K1923">
            <v>47</v>
          </cell>
          <cell r="L1923">
            <v>0</v>
          </cell>
          <cell r="M1923">
            <v>47</v>
          </cell>
          <cell r="N1923">
            <v>47</v>
          </cell>
          <cell r="O1923">
            <v>0</v>
          </cell>
          <cell r="P1923">
            <v>9</v>
          </cell>
          <cell r="Q1923">
            <v>38</v>
          </cell>
          <cell r="R1923" t="str">
            <v>PK30MUCB0758723441001314</v>
          </cell>
          <cell r="S1923" t="str">
            <v>MCB BANK LIMITED</v>
          </cell>
          <cell r="T1923" t="str">
            <v>PAPOSH NAGAR KARACHI</v>
          </cell>
          <cell r="U1923" t="str">
            <v>ABDUL KADER</v>
          </cell>
          <cell r="V1923" t="str">
            <v>4210118639837</v>
          </cell>
          <cell r="W1923"/>
          <cell r="X1923"/>
          <cell r="Y1923">
            <v>47</v>
          </cell>
          <cell r="Z1923">
            <v>47</v>
          </cell>
          <cell r="AA1923">
            <v>9</v>
          </cell>
          <cell r="AB1923" t="str">
            <v>Non Filler</v>
          </cell>
          <cell r="AC1923"/>
          <cell r="AD1923"/>
          <cell r="AE1923">
            <v>0</v>
          </cell>
          <cell r="AF1923">
            <v>0</v>
          </cell>
          <cell r="AG1923">
            <v>0</v>
          </cell>
          <cell r="AH1923"/>
          <cell r="AI1923"/>
          <cell r="AJ1923"/>
          <cell r="AK1923">
            <v>0</v>
          </cell>
          <cell r="AL1923">
            <v>0</v>
          </cell>
          <cell r="AM1923">
            <v>0</v>
          </cell>
          <cell r="AN1923"/>
          <cell r="AO1923"/>
          <cell r="AP1923"/>
          <cell r="AQ1923">
            <v>0</v>
          </cell>
          <cell r="AR1923">
            <v>0</v>
          </cell>
          <cell r="AS1923">
            <v>0</v>
          </cell>
          <cell r="AT1923"/>
          <cell r="AU1923" t="str">
            <v>kader9680@gmail.com</v>
          </cell>
          <cell r="AV1923"/>
          <cell r="AW1923"/>
          <cell r="AX1923" t="str">
            <v>-</v>
          </cell>
          <cell r="AY1923" t="e">
            <v>#N/A</v>
          </cell>
          <cell r="AZ1923" t="e">
            <v>#N/A</v>
          </cell>
          <cell r="BA1923">
            <v>38</v>
          </cell>
        </row>
        <row r="1924">
          <cell r="B1924">
            <v>4184091690</v>
          </cell>
          <cell r="C1924" t="str">
            <v>MUHAMMAD ARSHAD MAQSOOD</v>
          </cell>
          <cell r="D1924" t="str">
            <v>M MAQSOOD QURESHI</v>
          </cell>
          <cell r="E1924" t="str">
            <v>HOUSE NO. C-36, BLOCK 13-D,</v>
          </cell>
          <cell r="F1924" t="str">
            <v>GULSHAN-E-IQBAL,</v>
          </cell>
          <cell r="G1924" t="str">
            <v>KARACHI</v>
          </cell>
          <cell r="H1924"/>
          <cell r="I1924"/>
          <cell r="J1924"/>
          <cell r="K1924">
            <v>71</v>
          </cell>
          <cell r="L1924">
            <v>0</v>
          </cell>
          <cell r="M1924">
            <v>71</v>
          </cell>
          <cell r="N1924">
            <v>71</v>
          </cell>
          <cell r="O1924">
            <v>0</v>
          </cell>
          <cell r="P1924">
            <v>14</v>
          </cell>
          <cell r="Q1924">
            <v>57</v>
          </cell>
          <cell r="R1924" t="str">
            <v>PK72MEZN0001410101240616</v>
          </cell>
          <cell r="S1924" t="str">
            <v>MEEZAN BANK LIMITED</v>
          </cell>
          <cell r="T1924" t="str">
            <v>GULSHAN BLOCK-2, KARACHI</v>
          </cell>
          <cell r="U1924" t="str">
            <v>MUHAMMAD ARSHAD MAQSOOD</v>
          </cell>
          <cell r="V1924" t="str">
            <v>4220114750033</v>
          </cell>
          <cell r="W1924"/>
          <cell r="X1924"/>
          <cell r="Y1924">
            <v>36</v>
          </cell>
          <cell r="Z1924">
            <v>36</v>
          </cell>
          <cell r="AA1924">
            <v>7</v>
          </cell>
          <cell r="AB1924" t="str">
            <v>Non Filler</v>
          </cell>
          <cell r="AC1924" t="str">
            <v>AISHA HUMMERA ARSHAD</v>
          </cell>
          <cell r="AD1924" t="str">
            <v>4220128452122</v>
          </cell>
          <cell r="AE1924">
            <v>35</v>
          </cell>
          <cell r="AF1924">
            <v>35</v>
          </cell>
          <cell r="AG1924">
            <v>7</v>
          </cell>
          <cell r="AH1924" t="str">
            <v>Non Filler</v>
          </cell>
          <cell r="AI1924"/>
          <cell r="AJ1924"/>
          <cell r="AK1924">
            <v>0</v>
          </cell>
          <cell r="AL1924">
            <v>0</v>
          </cell>
          <cell r="AM1924">
            <v>0</v>
          </cell>
          <cell r="AN1924"/>
          <cell r="AO1924"/>
          <cell r="AP1924"/>
          <cell r="AQ1924">
            <v>0</v>
          </cell>
          <cell r="AR1924">
            <v>0</v>
          </cell>
          <cell r="AS1924">
            <v>0</v>
          </cell>
          <cell r="AT1924"/>
          <cell r="AU1924" t="str">
            <v>arshadmaqsood.am@gmail.com</v>
          </cell>
          <cell r="AV1924"/>
          <cell r="AW1924"/>
          <cell r="AX1924" t="str">
            <v>-</v>
          </cell>
          <cell r="AY1924" t="e">
            <v>#N/A</v>
          </cell>
          <cell r="AZ1924" t="e">
            <v>#N/A</v>
          </cell>
          <cell r="BA1924">
            <v>57</v>
          </cell>
        </row>
        <row r="1925">
          <cell r="B1925">
            <v>4184099909</v>
          </cell>
          <cell r="C1925" t="str">
            <v>SYED MUHAMMAD IJTABA RIZVI</v>
          </cell>
          <cell r="D1925" t="str">
            <v>SYED MUHAMMAD MUJTABA RIZVI</v>
          </cell>
          <cell r="E1925" t="str">
            <v>A-28, BLOCK-C, NORTH NAZIMABAD,</v>
          </cell>
          <cell r="F1925"/>
          <cell r="G1925" t="str">
            <v>KARACHI</v>
          </cell>
          <cell r="H1925"/>
          <cell r="I1925"/>
          <cell r="J1925"/>
          <cell r="K1925">
            <v>497</v>
          </cell>
          <cell r="L1925">
            <v>0</v>
          </cell>
          <cell r="M1925">
            <v>497</v>
          </cell>
          <cell r="N1925">
            <v>497</v>
          </cell>
          <cell r="O1925">
            <v>0</v>
          </cell>
          <cell r="P1925">
            <v>75</v>
          </cell>
          <cell r="Q1925">
            <v>422</v>
          </cell>
          <cell r="R1925" t="str">
            <v>PK52MPBL0162017140145909</v>
          </cell>
          <cell r="S1925" t="str">
            <v>HABIB METROPOLITAN BANK LIMITED</v>
          </cell>
          <cell r="T1925" t="str">
            <v>KORANGI IND. AREA KARACHI</v>
          </cell>
          <cell r="U1925" t="str">
            <v>SYED MUHAMMAD IJTABA RIZVI</v>
          </cell>
          <cell r="V1925" t="str">
            <v>4210170296197</v>
          </cell>
          <cell r="W1925"/>
          <cell r="X1925"/>
          <cell r="Y1925">
            <v>497</v>
          </cell>
          <cell r="Z1925">
            <v>497</v>
          </cell>
          <cell r="AA1925">
            <v>75</v>
          </cell>
          <cell r="AB1925" t="str">
            <v>Filler</v>
          </cell>
          <cell r="AC1925"/>
          <cell r="AD1925"/>
          <cell r="AE1925">
            <v>0</v>
          </cell>
          <cell r="AF1925">
            <v>0</v>
          </cell>
          <cell r="AG1925">
            <v>0</v>
          </cell>
          <cell r="AH1925"/>
          <cell r="AI1925"/>
          <cell r="AJ1925"/>
          <cell r="AK1925">
            <v>0</v>
          </cell>
          <cell r="AL1925">
            <v>0</v>
          </cell>
          <cell r="AM1925">
            <v>0</v>
          </cell>
          <cell r="AN1925"/>
          <cell r="AO1925"/>
          <cell r="AP1925"/>
          <cell r="AQ1925">
            <v>0</v>
          </cell>
          <cell r="AR1925">
            <v>0</v>
          </cell>
          <cell r="AS1925">
            <v>0</v>
          </cell>
          <cell r="AT1925"/>
          <cell r="AU1925" t="str">
            <v>s.m.ijtaba@hotmail.com</v>
          </cell>
          <cell r="AV1925"/>
          <cell r="AW1925"/>
          <cell r="AX1925" t="str">
            <v>-</v>
          </cell>
          <cell r="AY1925" t="e">
            <v>#N/A</v>
          </cell>
          <cell r="AZ1925" t="e">
            <v>#N/A</v>
          </cell>
          <cell r="BA1925">
            <v>422</v>
          </cell>
        </row>
        <row r="1926">
          <cell r="B1926">
            <v>4184102356</v>
          </cell>
          <cell r="C1926" t="str">
            <v>SHABBIR AHMED</v>
          </cell>
          <cell r="D1926" t="str">
            <v>BASHIR AHMED ADIL JEHANGIRI</v>
          </cell>
          <cell r="E1926" t="str">
            <v>FLAT NO. D-103, GREY SKY LINE APPARTMENT</v>
          </cell>
          <cell r="F1926" t="str">
            <v>BLOCK-13, GULISTAN-E-JOHAR,</v>
          </cell>
          <cell r="G1926" t="str">
            <v>KARACHI</v>
          </cell>
          <cell r="H1926"/>
          <cell r="I1926"/>
          <cell r="J1926"/>
          <cell r="K1926">
            <v>21997</v>
          </cell>
          <cell r="L1926">
            <v>0</v>
          </cell>
          <cell r="M1926">
            <v>21997</v>
          </cell>
          <cell r="N1926">
            <v>21997</v>
          </cell>
          <cell r="O1926">
            <v>0</v>
          </cell>
          <cell r="P1926">
            <v>3850</v>
          </cell>
          <cell r="Q1926">
            <v>18147</v>
          </cell>
          <cell r="R1926" t="str">
            <v>PK98UNIL0109000230355013</v>
          </cell>
          <cell r="S1926" t="str">
            <v>UNITED BANK LIMITED</v>
          </cell>
          <cell r="T1926" t="str">
            <v>PTC BRANCH KARACHI</v>
          </cell>
          <cell r="U1926" t="str">
            <v>SHABBIR AHMED</v>
          </cell>
          <cell r="V1926" t="str">
            <v>4210181938609</v>
          </cell>
          <cell r="W1926"/>
          <cell r="X1926"/>
          <cell r="Y1926">
            <v>10999</v>
          </cell>
          <cell r="Z1926">
            <v>10999</v>
          </cell>
          <cell r="AA1926">
            <v>1650</v>
          </cell>
          <cell r="AB1926" t="str">
            <v>Filler</v>
          </cell>
          <cell r="AC1926" t="str">
            <v>SHEROZ AHMED</v>
          </cell>
          <cell r="AD1926" t="str">
            <v>4210189307041</v>
          </cell>
          <cell r="AE1926">
            <v>10998</v>
          </cell>
          <cell r="AF1926">
            <v>10998</v>
          </cell>
          <cell r="AG1926">
            <v>2200</v>
          </cell>
          <cell r="AH1926" t="str">
            <v>Non Filler</v>
          </cell>
          <cell r="AI1926"/>
          <cell r="AJ1926"/>
          <cell r="AK1926">
            <v>0</v>
          </cell>
          <cell r="AL1926">
            <v>0</v>
          </cell>
          <cell r="AM1926">
            <v>0</v>
          </cell>
          <cell r="AN1926"/>
          <cell r="AO1926"/>
          <cell r="AP1926"/>
          <cell r="AQ1926">
            <v>0</v>
          </cell>
          <cell r="AR1926">
            <v>0</v>
          </cell>
          <cell r="AS1926">
            <v>0</v>
          </cell>
          <cell r="AT1926"/>
          <cell r="AU1926" t="str">
            <v>shabbir.adil@live.com</v>
          </cell>
          <cell r="AV1926"/>
          <cell r="AW1926" t="str">
            <v>03213773527</v>
          </cell>
          <cell r="AX1926" t="str">
            <v>-</v>
          </cell>
          <cell r="AY1926" t="e">
            <v>#N/A</v>
          </cell>
          <cell r="AZ1926" t="e">
            <v>#N/A</v>
          </cell>
          <cell r="BA1926">
            <v>18147</v>
          </cell>
        </row>
        <row r="1927">
          <cell r="B1927">
            <v>4184104832</v>
          </cell>
          <cell r="C1927" t="str">
            <v>MUHAMMAD ALI</v>
          </cell>
          <cell r="D1927" t="str">
            <v>LATIF AHMAD</v>
          </cell>
          <cell r="E1927" t="str">
            <v>HOUSE NO. R-54, BLOCK NO. 13-E,</v>
          </cell>
          <cell r="F1927" t="str">
            <v>NEAR BAGH-E-MEHRAN, MASJID-E-AQSA,</v>
          </cell>
          <cell r="G1927" t="str">
            <v>GULSHAN-E-IQBAL, KARACHI</v>
          </cell>
          <cell r="H1927"/>
          <cell r="I1927"/>
          <cell r="J1927"/>
          <cell r="K1927">
            <v>48</v>
          </cell>
          <cell r="L1927">
            <v>0</v>
          </cell>
          <cell r="M1927">
            <v>48</v>
          </cell>
          <cell r="N1927">
            <v>48</v>
          </cell>
          <cell r="O1927">
            <v>0</v>
          </cell>
          <cell r="P1927">
            <v>9</v>
          </cell>
          <cell r="Q1927">
            <v>39</v>
          </cell>
          <cell r="R1927" t="str">
            <v>PK31BAHL1063008100480401</v>
          </cell>
          <cell r="S1927" t="str">
            <v>BANK AL HABIB LIMITED</v>
          </cell>
          <cell r="T1927" t="str">
            <v>HASSAN SQUARE KARACHI</v>
          </cell>
          <cell r="U1927" t="str">
            <v>MUHAMMAD ALI</v>
          </cell>
          <cell r="V1927" t="str">
            <v>4220105269935</v>
          </cell>
          <cell r="W1927"/>
          <cell r="X1927"/>
          <cell r="Y1927">
            <v>16</v>
          </cell>
          <cell r="Z1927">
            <v>16</v>
          </cell>
          <cell r="AA1927">
            <v>3</v>
          </cell>
          <cell r="AB1927" t="str">
            <v>Non Filler</v>
          </cell>
          <cell r="AC1927" t="str">
            <v>NASREEN BANO</v>
          </cell>
          <cell r="AD1927" t="str">
            <v>4220104552728</v>
          </cell>
          <cell r="AE1927">
            <v>16</v>
          </cell>
          <cell r="AF1927">
            <v>16</v>
          </cell>
          <cell r="AG1927">
            <v>3</v>
          </cell>
          <cell r="AH1927" t="str">
            <v>Non Filler</v>
          </cell>
          <cell r="AI1927" t="str">
            <v>SAMRA MUHAMMAD ALI</v>
          </cell>
          <cell r="AJ1927" t="str">
            <v>4220123693850</v>
          </cell>
          <cell r="AK1927">
            <v>16</v>
          </cell>
          <cell r="AL1927">
            <v>16</v>
          </cell>
          <cell r="AM1927">
            <v>3</v>
          </cell>
          <cell r="AN1927" t="str">
            <v>Non Filler</v>
          </cell>
          <cell r="AO1927"/>
          <cell r="AP1927"/>
          <cell r="AQ1927">
            <v>0</v>
          </cell>
          <cell r="AR1927">
            <v>0</v>
          </cell>
          <cell r="AS1927">
            <v>0</v>
          </cell>
          <cell r="AT1927"/>
          <cell r="AU1927" t="str">
            <v>samramali94@gmail.com</v>
          </cell>
          <cell r="AV1927"/>
          <cell r="AW1927" t="str">
            <v>03458978140</v>
          </cell>
          <cell r="AX1927" t="str">
            <v>-</v>
          </cell>
          <cell r="AY1927" t="e">
            <v>#N/A</v>
          </cell>
          <cell r="AZ1927" t="e">
            <v>#N/A</v>
          </cell>
          <cell r="BA1927">
            <v>39</v>
          </cell>
        </row>
        <row r="1928">
          <cell r="B1928">
            <v>4184109336</v>
          </cell>
          <cell r="C1928" t="str">
            <v>SYED NADEEM JAFAR NAQVI</v>
          </cell>
          <cell r="D1928" t="str">
            <v>SYED BADSHAH HUSSAIN</v>
          </cell>
          <cell r="E1928" t="str">
            <v>H.NO. 389-A, NISHTER BLOCK,</v>
          </cell>
          <cell r="F1928" t="str">
            <v>ALLAMA IQBAL TOWN,</v>
          </cell>
          <cell r="G1928" t="str">
            <v>LAHORE</v>
          </cell>
          <cell r="H1928"/>
          <cell r="I1928"/>
          <cell r="J1928"/>
          <cell r="K1928">
            <v>39900</v>
          </cell>
          <cell r="L1928">
            <v>0</v>
          </cell>
          <cell r="M1928">
            <v>39900</v>
          </cell>
          <cell r="N1928">
            <v>39900</v>
          </cell>
          <cell r="O1928">
            <v>0</v>
          </cell>
          <cell r="P1928">
            <v>5985</v>
          </cell>
          <cell r="Q1928">
            <v>33915</v>
          </cell>
          <cell r="R1928" t="str">
            <v>PK03MEZN0002900102413010</v>
          </cell>
          <cell r="S1928" t="str">
            <v>MEEZAN BANK LIMITED</v>
          </cell>
          <cell r="T1928" t="str">
            <v>LIBERTY MARKET LAHORE</v>
          </cell>
          <cell r="U1928" t="str">
            <v>SYED NADEEM JAFAR NAQVI</v>
          </cell>
          <cell r="V1928" t="str">
            <v>3740616476075</v>
          </cell>
          <cell r="W1928"/>
          <cell r="X1928"/>
          <cell r="Y1928">
            <v>39900</v>
          </cell>
          <cell r="Z1928">
            <v>39900</v>
          </cell>
          <cell r="AA1928">
            <v>5985</v>
          </cell>
          <cell r="AB1928" t="str">
            <v>Filler</v>
          </cell>
          <cell r="AC1928"/>
          <cell r="AD1928"/>
          <cell r="AE1928">
            <v>0</v>
          </cell>
          <cell r="AF1928">
            <v>0</v>
          </cell>
          <cell r="AG1928">
            <v>0</v>
          </cell>
          <cell r="AH1928"/>
          <cell r="AI1928"/>
          <cell r="AJ1928"/>
          <cell r="AK1928">
            <v>0</v>
          </cell>
          <cell r="AL1928">
            <v>0</v>
          </cell>
          <cell r="AM1928">
            <v>0</v>
          </cell>
          <cell r="AN1928"/>
          <cell r="AO1928"/>
          <cell r="AP1928"/>
          <cell r="AQ1928">
            <v>0</v>
          </cell>
          <cell r="AR1928">
            <v>0</v>
          </cell>
          <cell r="AS1928">
            <v>0</v>
          </cell>
          <cell r="AT1928"/>
          <cell r="AU1928" t="str">
            <v>snjepl@gmail.com</v>
          </cell>
          <cell r="AV1928"/>
          <cell r="AW1928" t="str">
            <v>03008547385</v>
          </cell>
          <cell r="AX1928" t="str">
            <v>-</v>
          </cell>
          <cell r="AY1928" t="e">
            <v>#N/A</v>
          </cell>
          <cell r="AZ1928" t="e">
            <v>#N/A</v>
          </cell>
          <cell r="BA1928">
            <v>33915</v>
          </cell>
        </row>
        <row r="1929">
          <cell r="B1929">
            <v>4184111852</v>
          </cell>
          <cell r="C1929" t="str">
            <v>ABID ISMAIL</v>
          </cell>
          <cell r="D1929" t="str">
            <v>ISMAIL UMAR</v>
          </cell>
          <cell r="E1929" t="str">
            <v>A-102, DASHTYAR PRIDE, BLOCK 13-D,</v>
          </cell>
          <cell r="F1929" t="str">
            <v>GULSHAN-E-IQBAL,</v>
          </cell>
          <cell r="G1929" t="str">
            <v>KARACHI</v>
          </cell>
          <cell r="H1929"/>
          <cell r="I1929"/>
          <cell r="J1929"/>
          <cell r="K1929">
            <v>1000</v>
          </cell>
          <cell r="L1929">
            <v>1000</v>
          </cell>
          <cell r="M1929">
            <v>0</v>
          </cell>
          <cell r="N1929">
            <v>1000</v>
          </cell>
          <cell r="O1929">
            <v>250</v>
          </cell>
          <cell r="P1929">
            <v>200</v>
          </cell>
          <cell r="Q1929">
            <v>550</v>
          </cell>
          <cell r="R1929" t="str">
            <v>PK16ALFH5518005000169288</v>
          </cell>
          <cell r="S1929" t="str">
            <v>BANK ALFALAH LIMITED</v>
          </cell>
          <cell r="T1929" t="str">
            <v>IBG GULSHAN-E-IQBAL KARACHI</v>
          </cell>
          <cell r="U1929" t="str">
            <v>ABID ISMAIL</v>
          </cell>
          <cell r="V1929" t="str">
            <v>4220104014241</v>
          </cell>
          <cell r="W1929"/>
          <cell r="X1929"/>
          <cell r="Y1929">
            <v>1000</v>
          </cell>
          <cell r="Z1929">
            <v>1000</v>
          </cell>
          <cell r="AA1929">
            <v>200</v>
          </cell>
          <cell r="AB1929" t="str">
            <v>Non Filler</v>
          </cell>
          <cell r="AC1929"/>
          <cell r="AD1929"/>
          <cell r="AE1929">
            <v>0</v>
          </cell>
          <cell r="AF1929">
            <v>0</v>
          </cell>
          <cell r="AG1929">
            <v>0</v>
          </cell>
          <cell r="AH1929"/>
          <cell r="AI1929"/>
          <cell r="AJ1929"/>
          <cell r="AK1929">
            <v>0</v>
          </cell>
          <cell r="AL1929">
            <v>0</v>
          </cell>
          <cell r="AM1929">
            <v>0</v>
          </cell>
          <cell r="AN1929"/>
          <cell r="AO1929"/>
          <cell r="AP1929"/>
          <cell r="AQ1929">
            <v>0</v>
          </cell>
          <cell r="AR1929">
            <v>0</v>
          </cell>
          <cell r="AS1929">
            <v>0</v>
          </cell>
          <cell r="AT1929"/>
          <cell r="AU1929" t="str">
            <v>abidi5225@gmail.com</v>
          </cell>
          <cell r="AV1929"/>
          <cell r="AW1929" t="str">
            <v>03312197829</v>
          </cell>
          <cell r="AX1929" t="str">
            <v>-</v>
          </cell>
          <cell r="AY1929" t="e">
            <v>#N/A</v>
          </cell>
          <cell r="AZ1929" t="e">
            <v>#N/A</v>
          </cell>
          <cell r="BA1929">
            <v>550</v>
          </cell>
        </row>
        <row r="1930">
          <cell r="B1930">
            <v>4192004437</v>
          </cell>
          <cell r="C1930" t="str">
            <v>ZAHIDA PERVEEN</v>
          </cell>
          <cell r="D1930" t="str">
            <v>EHSAN UL HAQ</v>
          </cell>
          <cell r="E1930" t="str">
            <v>HOUSE # 335,</v>
          </cell>
          <cell r="F1930" t="str">
            <v>FATEH SHER COLONY</v>
          </cell>
          <cell r="G1930" t="str">
            <v>SAHIWAL</v>
          </cell>
          <cell r="K1930">
            <v>1</v>
          </cell>
          <cell r="L1930">
            <v>0</v>
          </cell>
          <cell r="M1930">
            <v>1</v>
          </cell>
          <cell r="N1930">
            <v>1</v>
          </cell>
          <cell r="O1930">
            <v>0</v>
          </cell>
          <cell r="P1930">
            <v>0</v>
          </cell>
          <cell r="Q1930">
            <v>1</v>
          </cell>
          <cell r="R1930" t="str">
            <v>PK18BKIP0201700159030201</v>
          </cell>
          <cell r="S1930" t="str">
            <v>BANKISLAMI PAKISTAN LIMITED</v>
          </cell>
          <cell r="T1930" t="str">
            <v>SAHIWAL JINNAH ROAD SAHIWAL</v>
          </cell>
          <cell r="U1930" t="str">
            <v>ZAHIDA PERVEEN</v>
          </cell>
          <cell r="V1930" t="str">
            <v>3520113415052</v>
          </cell>
          <cell r="Y1930">
            <v>1</v>
          </cell>
          <cell r="Z1930">
            <v>1</v>
          </cell>
          <cell r="AA1930">
            <v>0</v>
          </cell>
          <cell r="AB1930" t="str">
            <v>Filler</v>
          </cell>
          <cell r="AC1930" t="str">
            <v>ADDEL EHSAN</v>
          </cell>
          <cell r="AD1930" t="str">
            <v>3520267053447</v>
          </cell>
          <cell r="AE1930">
            <v>0</v>
          </cell>
          <cell r="AF1930">
            <v>0</v>
          </cell>
          <cell r="AG1930">
            <v>0</v>
          </cell>
          <cell r="AH1930" t="str">
            <v>Filler</v>
          </cell>
          <cell r="AK1930">
            <v>0</v>
          </cell>
          <cell r="AL1930">
            <v>0</v>
          </cell>
          <cell r="AM1930">
            <v>0</v>
          </cell>
          <cell r="AQ1930">
            <v>0</v>
          </cell>
          <cell r="AR1930">
            <v>0</v>
          </cell>
          <cell r="AS1930">
            <v>0</v>
          </cell>
          <cell r="AU1930" t="str">
            <v>zahidaehsan14@gmail.com</v>
          </cell>
          <cell r="AW1930" t="str">
            <v>03027000910</v>
          </cell>
          <cell r="AX1930" t="str">
            <v>Timeout (host bank not responding)</v>
          </cell>
          <cell r="AY1930" t="e">
            <v>#N/A</v>
          </cell>
          <cell r="AZ1930" t="e">
            <v>#N/A</v>
          </cell>
          <cell r="BA1930">
            <v>0</v>
          </cell>
        </row>
        <row r="1931">
          <cell r="B1931">
            <v>4218005851</v>
          </cell>
          <cell r="C1931" t="str">
            <v>SALMA MAJEED</v>
          </cell>
          <cell r="D1931" t="str">
            <v>ABDUL MAJEED</v>
          </cell>
          <cell r="E1931" t="str">
            <v>S.C.-20, BRIGHT VIEW APPARTMENT,</v>
          </cell>
          <cell r="F1931" t="str">
            <v>FLAT NO:301, 3RD FLOOR,STADIUM</v>
          </cell>
          <cell r="G1931" t="str">
            <v>ROAD,CHANDNI CHOWK, KARACHI</v>
          </cell>
          <cell r="K1931">
            <v>12</v>
          </cell>
          <cell r="L1931">
            <v>0</v>
          </cell>
          <cell r="M1931">
            <v>12</v>
          </cell>
          <cell r="N1931">
            <v>12</v>
          </cell>
          <cell r="O1931">
            <v>0</v>
          </cell>
          <cell r="P1931">
            <v>2</v>
          </cell>
          <cell r="Q1931">
            <v>10</v>
          </cell>
          <cell r="R1931" t="str">
            <v>PK15BAHL5015004900029601</v>
          </cell>
          <cell r="S1931" t="str">
            <v>BANK AL HABIB LIMITED</v>
          </cell>
          <cell r="T1931" t="str">
            <v>ISLAMIC BANKING, BAHADURABAD,(5015) KARACHI</v>
          </cell>
          <cell r="U1931" t="str">
            <v>SALMA MAJEED</v>
          </cell>
          <cell r="V1931" t="str">
            <v>4220198568168</v>
          </cell>
          <cell r="Y1931">
            <v>6</v>
          </cell>
          <cell r="Z1931">
            <v>6</v>
          </cell>
          <cell r="AA1931">
            <v>1</v>
          </cell>
          <cell r="AB1931" t="str">
            <v>Non Filler</v>
          </cell>
          <cell r="AC1931" t="str">
            <v>ABDUL MAJEED</v>
          </cell>
          <cell r="AD1931" t="str">
            <v>4220107265711</v>
          </cell>
          <cell r="AE1931">
            <v>6</v>
          </cell>
          <cell r="AF1931">
            <v>6</v>
          </cell>
          <cell r="AG1931">
            <v>1</v>
          </cell>
          <cell r="AH1931" t="str">
            <v>Non Filler</v>
          </cell>
          <cell r="AK1931">
            <v>0</v>
          </cell>
          <cell r="AL1931">
            <v>0</v>
          </cell>
          <cell r="AM1931">
            <v>0</v>
          </cell>
          <cell r="AQ1931">
            <v>0</v>
          </cell>
          <cell r="AR1931">
            <v>0</v>
          </cell>
          <cell r="AS1931">
            <v>0</v>
          </cell>
          <cell r="AU1931" t="str">
            <v>ambatavia_17@hotmail.com</v>
          </cell>
          <cell r="AW1931" t="str">
            <v>03018280301</v>
          </cell>
          <cell r="AX1931" t="str">
            <v>-</v>
          </cell>
          <cell r="AY1931" t="e">
            <v>#N/A</v>
          </cell>
          <cell r="AZ1931" t="e">
            <v>#N/A</v>
          </cell>
          <cell r="BA1931">
            <v>10</v>
          </cell>
        </row>
        <row r="1932">
          <cell r="B1932">
            <v>4218006214</v>
          </cell>
          <cell r="C1932" t="str">
            <v>SALIM HABIB KHANDWALA</v>
          </cell>
          <cell r="D1932" t="str">
            <v>HABIB HAJI ABDULLAH</v>
          </cell>
          <cell r="E1932" t="str">
            <v>PLOT NO:A-12,TOWN HOUSE NO:5,</v>
          </cell>
          <cell r="F1932" t="str">
            <v>K.D.A., SCHEME NO:1, OFF AMIR KHUSRO</v>
          </cell>
          <cell r="G1932" t="str">
            <v>ROAD, KARACHI</v>
          </cell>
          <cell r="H1932"/>
          <cell r="I1932"/>
          <cell r="J1932"/>
          <cell r="K1932">
            <v>2000</v>
          </cell>
          <cell r="L1932">
            <v>0</v>
          </cell>
          <cell r="M1932">
            <v>2000</v>
          </cell>
          <cell r="N1932">
            <v>2000</v>
          </cell>
          <cell r="O1932">
            <v>0</v>
          </cell>
          <cell r="P1932">
            <v>300</v>
          </cell>
          <cell r="Q1932">
            <v>1700</v>
          </cell>
          <cell r="R1932" t="str">
            <v>PK78BAHL1078007700787201</v>
          </cell>
          <cell r="S1932" t="str">
            <v>BANK AL HABIB LIMITED</v>
          </cell>
          <cell r="T1932" t="str">
            <v>DHORAJI BRANCH (1078) KARACHI</v>
          </cell>
          <cell r="U1932" t="str">
            <v>SALIM HABIB KHANDWALA</v>
          </cell>
          <cell r="V1932" t="str">
            <v>4220143571565</v>
          </cell>
          <cell r="W1932"/>
          <cell r="X1932"/>
          <cell r="Y1932">
            <v>2000</v>
          </cell>
          <cell r="Z1932">
            <v>2000</v>
          </cell>
          <cell r="AA1932">
            <v>300</v>
          </cell>
          <cell r="AB1932" t="str">
            <v>Filler</v>
          </cell>
          <cell r="AC1932"/>
          <cell r="AD1932"/>
          <cell r="AE1932">
            <v>0</v>
          </cell>
          <cell r="AF1932">
            <v>0</v>
          </cell>
          <cell r="AG1932">
            <v>0</v>
          </cell>
          <cell r="AH1932"/>
          <cell r="AI1932"/>
          <cell r="AJ1932"/>
          <cell r="AK1932">
            <v>0</v>
          </cell>
          <cell r="AL1932">
            <v>0</v>
          </cell>
          <cell r="AM1932">
            <v>0</v>
          </cell>
          <cell r="AN1932"/>
          <cell r="AO1932"/>
          <cell r="AP1932"/>
          <cell r="AQ1932">
            <v>0</v>
          </cell>
          <cell r="AR1932">
            <v>0</v>
          </cell>
          <cell r="AS1932">
            <v>0</v>
          </cell>
          <cell r="AT1932"/>
          <cell r="AU1932" t="str">
            <v>ashrafsalim2011@hotmail.com</v>
          </cell>
          <cell r="AV1932"/>
          <cell r="AW1932" t="str">
            <v>03002768227</v>
          </cell>
          <cell r="AX1932" t="str">
            <v>-</v>
          </cell>
          <cell r="AY1932" t="e">
            <v>#N/A</v>
          </cell>
          <cell r="AZ1932" t="e">
            <v>#N/A</v>
          </cell>
          <cell r="BA1932">
            <v>1700</v>
          </cell>
        </row>
        <row r="1933">
          <cell r="B1933">
            <v>4226000661</v>
          </cell>
          <cell r="C1933" t="str">
            <v>AAMIR PATEL</v>
          </cell>
          <cell r="D1933" t="str">
            <v>MUHAMMAD ADAM PATEL</v>
          </cell>
          <cell r="E1933" t="str">
            <v>50-A LALAZAR DRIVE NEW</v>
          </cell>
          <cell r="F1933" t="str">
            <v>QUEENS ROAD</v>
          </cell>
          <cell r="G1933" t="str">
            <v>KARACHI</v>
          </cell>
          <cell r="H1933"/>
          <cell r="I1933"/>
          <cell r="J1933"/>
          <cell r="K1933">
            <v>3797</v>
          </cell>
          <cell r="L1933">
            <v>0</v>
          </cell>
          <cell r="M1933">
            <v>3797</v>
          </cell>
          <cell r="N1933">
            <v>3797</v>
          </cell>
          <cell r="O1933">
            <v>0</v>
          </cell>
          <cell r="P1933">
            <v>570</v>
          </cell>
          <cell r="Q1933">
            <v>3227</v>
          </cell>
          <cell r="R1933" t="str">
            <v>PK56MPBL9964177140238505</v>
          </cell>
          <cell r="S1933" t="str">
            <v>HABIB METROPOLITAN BANK LIMITED</v>
          </cell>
          <cell r="T1933" t="str">
            <v>ALFALAH COURT, I.I CHUNDRIGAR ROAD KARACHI</v>
          </cell>
          <cell r="U1933" t="str">
            <v>AAMIR PATEL</v>
          </cell>
          <cell r="V1933" t="str">
            <v>4230180115243</v>
          </cell>
          <cell r="W1933" t="str">
            <v>15286673</v>
          </cell>
          <cell r="X1933"/>
          <cell r="Y1933">
            <v>3797</v>
          </cell>
          <cell r="Z1933">
            <v>3797</v>
          </cell>
          <cell r="AA1933">
            <v>570</v>
          </cell>
          <cell r="AB1933" t="str">
            <v>Filler</v>
          </cell>
          <cell r="AC1933"/>
          <cell r="AD1933"/>
          <cell r="AE1933">
            <v>0</v>
          </cell>
          <cell r="AF1933">
            <v>0</v>
          </cell>
          <cell r="AG1933">
            <v>0</v>
          </cell>
          <cell r="AH1933"/>
          <cell r="AI1933"/>
          <cell r="AJ1933"/>
          <cell r="AK1933">
            <v>0</v>
          </cell>
          <cell r="AL1933">
            <v>0</v>
          </cell>
          <cell r="AM1933">
            <v>0</v>
          </cell>
          <cell r="AN1933"/>
          <cell r="AO1933"/>
          <cell r="AP1933"/>
          <cell r="AQ1933">
            <v>0</v>
          </cell>
          <cell r="AR1933">
            <v>0</v>
          </cell>
          <cell r="AS1933">
            <v>0</v>
          </cell>
          <cell r="AT1933"/>
          <cell r="AU1933" t="str">
            <v>aamirpatel13@gmail.com</v>
          </cell>
          <cell r="AV1933"/>
          <cell r="AW1933" t="str">
            <v>03332277308</v>
          </cell>
          <cell r="AX1933" t="str">
            <v>-</v>
          </cell>
          <cell r="AY1933" t="e">
            <v>#N/A</v>
          </cell>
          <cell r="AZ1933" t="e">
            <v>#N/A</v>
          </cell>
          <cell r="BA1933">
            <v>3227</v>
          </cell>
        </row>
        <row r="1934">
          <cell r="B1934">
            <v>4226009191</v>
          </cell>
          <cell r="C1934" t="str">
            <v>MUHAMMAD ASHRAF</v>
          </cell>
          <cell r="D1934" t="str">
            <v>MUHAMMAD HAROON</v>
          </cell>
          <cell r="E1934" t="str">
            <v>206, C P BORNE SOCIETY, BLOCK 7/8,</v>
          </cell>
          <cell r="F1934" t="str">
            <v>KARACHI</v>
          </cell>
          <cell r="G1934" t="str">
            <v>KARACHI</v>
          </cell>
          <cell r="H1934"/>
          <cell r="I1934"/>
          <cell r="J1934"/>
          <cell r="K1934">
            <v>281</v>
          </cell>
          <cell r="L1934">
            <v>0</v>
          </cell>
          <cell r="M1934">
            <v>281</v>
          </cell>
          <cell r="N1934">
            <v>281</v>
          </cell>
          <cell r="O1934">
            <v>0</v>
          </cell>
          <cell r="P1934">
            <v>42</v>
          </cell>
          <cell r="Q1934">
            <v>239</v>
          </cell>
          <cell r="R1934"/>
          <cell r="S1934"/>
          <cell r="T1934"/>
          <cell r="U1934" t="str">
            <v>MUHAMMAD ASHRAF</v>
          </cell>
          <cell r="V1934" t="str">
            <v>4220167731823</v>
          </cell>
          <cell r="W1934"/>
          <cell r="X1934"/>
          <cell r="Y1934">
            <v>281</v>
          </cell>
          <cell r="Z1934">
            <v>281</v>
          </cell>
          <cell r="AA1934">
            <v>42</v>
          </cell>
          <cell r="AB1934" t="str">
            <v>Filler</v>
          </cell>
          <cell r="AC1934"/>
          <cell r="AD1934"/>
          <cell r="AE1934">
            <v>0</v>
          </cell>
          <cell r="AF1934">
            <v>0</v>
          </cell>
          <cell r="AG1934">
            <v>0</v>
          </cell>
          <cell r="AH1934"/>
          <cell r="AI1934"/>
          <cell r="AJ1934"/>
          <cell r="AK1934">
            <v>0</v>
          </cell>
          <cell r="AL1934">
            <v>0</v>
          </cell>
          <cell r="AM1934">
            <v>0</v>
          </cell>
          <cell r="AN1934"/>
          <cell r="AO1934"/>
          <cell r="AP1934"/>
          <cell r="AQ1934">
            <v>0</v>
          </cell>
          <cell r="AR1934">
            <v>0</v>
          </cell>
          <cell r="AS1934">
            <v>0</v>
          </cell>
          <cell r="AT1934"/>
          <cell r="AU1934" t="str">
            <v>cityassociates786@gmail.com</v>
          </cell>
          <cell r="AV1934"/>
          <cell r="AW1934" t="str">
            <v>03218287585</v>
          </cell>
          <cell r="AX1934" t="e">
            <v>#N/A</v>
          </cell>
          <cell r="AY1934" t="str">
            <v>-</v>
          </cell>
          <cell r="AZ1934" t="str">
            <v>MUHAMMAD ASHRAF</v>
          </cell>
          <cell r="BA1934">
            <v>239</v>
          </cell>
        </row>
        <row r="1935">
          <cell r="B1935">
            <v>4226012955</v>
          </cell>
          <cell r="C1935" t="str">
            <v>TARIQ SIDDIQ PARACHA</v>
          </cell>
          <cell r="D1935" t="str">
            <v>MUHAMMAD SIDDIQ PARACHA</v>
          </cell>
          <cell r="E1935" t="str">
            <v>PLOT NO 45/2 , MUHALA KHAYABAN E JANBAZ</v>
          </cell>
          <cell r="F1935" t="str">
            <v>PHASE # 5 , DHA ,</v>
          </cell>
          <cell r="G1935" t="str">
            <v>KARACHI</v>
          </cell>
          <cell r="H1935"/>
          <cell r="I1935"/>
          <cell r="J1935"/>
          <cell r="K1935">
            <v>121</v>
          </cell>
          <cell r="L1935">
            <v>0</v>
          </cell>
          <cell r="M1935">
            <v>121</v>
          </cell>
          <cell r="N1935">
            <v>121</v>
          </cell>
          <cell r="O1935">
            <v>0</v>
          </cell>
          <cell r="P1935">
            <v>18</v>
          </cell>
          <cell r="Q1935">
            <v>103</v>
          </cell>
          <cell r="R1935" t="str">
            <v>PK57ALFH0031001004789509</v>
          </cell>
          <cell r="S1935" t="str">
            <v>BANK ALFALAH LIMITED</v>
          </cell>
          <cell r="T1935" t="str">
            <v>CLIFTON KARACHI</v>
          </cell>
          <cell r="U1935" t="str">
            <v>TARIQ SIDDIQ PARACHA</v>
          </cell>
          <cell r="V1935" t="str">
            <v>4230148988647</v>
          </cell>
          <cell r="W1935" t="str">
            <v>01951277</v>
          </cell>
          <cell r="X1935"/>
          <cell r="Y1935">
            <v>121</v>
          </cell>
          <cell r="Z1935">
            <v>121</v>
          </cell>
          <cell r="AA1935">
            <v>18</v>
          </cell>
          <cell r="AB1935" t="str">
            <v>Filler</v>
          </cell>
          <cell r="AC1935"/>
          <cell r="AD1935"/>
          <cell r="AE1935">
            <v>0</v>
          </cell>
          <cell r="AF1935">
            <v>0</v>
          </cell>
          <cell r="AG1935">
            <v>0</v>
          </cell>
          <cell r="AH1935"/>
          <cell r="AI1935"/>
          <cell r="AJ1935"/>
          <cell r="AK1935">
            <v>0</v>
          </cell>
          <cell r="AL1935">
            <v>0</v>
          </cell>
          <cell r="AM1935">
            <v>0</v>
          </cell>
          <cell r="AN1935"/>
          <cell r="AO1935"/>
          <cell r="AP1935"/>
          <cell r="AQ1935">
            <v>0</v>
          </cell>
          <cell r="AR1935">
            <v>0</v>
          </cell>
          <cell r="AS1935">
            <v>0</v>
          </cell>
          <cell r="AT1935"/>
          <cell r="AU1935" t="str">
            <v>tariq.paracha@pakhyoils.com</v>
          </cell>
          <cell r="AV1935"/>
          <cell r="AW1935" t="str">
            <v>03008222975</v>
          </cell>
          <cell r="AX1935" t="str">
            <v>-</v>
          </cell>
          <cell r="AY1935" t="e">
            <v>#N/A</v>
          </cell>
          <cell r="AZ1935" t="e">
            <v>#N/A</v>
          </cell>
          <cell r="BA1935">
            <v>103</v>
          </cell>
        </row>
        <row r="1936">
          <cell r="B1936">
            <v>4234001262</v>
          </cell>
          <cell r="C1936" t="str">
            <v>GUL ALEEM KHAN</v>
          </cell>
          <cell r="D1936" t="str">
            <v>SHAH KHAN</v>
          </cell>
          <cell r="E1936" t="str">
            <v>BANGLOW NO. 2-A/ II, 32 STREET, BETWEEN</v>
          </cell>
          <cell r="F1936" t="str">
            <v>SABA COMMERCIAL AREA, KHAYABAN-E-MUJAHID</v>
          </cell>
          <cell r="G1936" t="str">
            <v>PHASE -5, EXT DHA, KARACHI</v>
          </cell>
          <cell r="H1936"/>
          <cell r="I1936"/>
          <cell r="J1936"/>
          <cell r="K1936">
            <v>18</v>
          </cell>
          <cell r="L1936">
            <v>0</v>
          </cell>
          <cell r="M1936">
            <v>18</v>
          </cell>
          <cell r="N1936">
            <v>18</v>
          </cell>
          <cell r="O1936">
            <v>0</v>
          </cell>
          <cell r="P1936">
            <v>3</v>
          </cell>
          <cell r="Q1936">
            <v>15</v>
          </cell>
          <cell r="R1936" t="str">
            <v>PK78UNIL0112046201010092</v>
          </cell>
          <cell r="S1936" t="str">
            <v>UNITED BANK LIMITED</v>
          </cell>
          <cell r="T1936" t="str">
            <v>JACKSON BAZAR KEAMARI BRANCH KARACHI</v>
          </cell>
          <cell r="U1936" t="str">
            <v>GUL ALEEM KHAN</v>
          </cell>
          <cell r="V1936" t="str">
            <v>4230107709977</v>
          </cell>
          <cell r="W1936"/>
          <cell r="X1936"/>
          <cell r="Y1936">
            <v>18</v>
          </cell>
          <cell r="Z1936">
            <v>18</v>
          </cell>
          <cell r="AA1936">
            <v>3</v>
          </cell>
          <cell r="AB1936" t="str">
            <v>Filler</v>
          </cell>
          <cell r="AC1936"/>
          <cell r="AD1936"/>
          <cell r="AE1936">
            <v>0</v>
          </cell>
          <cell r="AF1936">
            <v>0</v>
          </cell>
          <cell r="AG1936">
            <v>0</v>
          </cell>
          <cell r="AH1936"/>
          <cell r="AI1936"/>
          <cell r="AJ1936"/>
          <cell r="AK1936">
            <v>0</v>
          </cell>
          <cell r="AL1936">
            <v>0</v>
          </cell>
          <cell r="AM1936">
            <v>0</v>
          </cell>
          <cell r="AN1936"/>
          <cell r="AO1936"/>
          <cell r="AP1936"/>
          <cell r="AQ1936">
            <v>0</v>
          </cell>
          <cell r="AR1936">
            <v>0</v>
          </cell>
          <cell r="AS1936">
            <v>0</v>
          </cell>
          <cell r="AT1936"/>
          <cell r="AU1936" t="str">
            <v>captgulaleem@yahoo.com</v>
          </cell>
          <cell r="AV1936"/>
          <cell r="AW1936" t="str">
            <v>03333015770</v>
          </cell>
          <cell r="AX1936" t="str">
            <v>-</v>
          </cell>
          <cell r="AY1936" t="e">
            <v>#N/A</v>
          </cell>
          <cell r="AZ1936" t="e">
            <v>#N/A</v>
          </cell>
          <cell r="BA1936">
            <v>15</v>
          </cell>
        </row>
        <row r="1937">
          <cell r="B1937">
            <v>4234006022</v>
          </cell>
          <cell r="C1937" t="str">
            <v>GHAZLI BEHRAM</v>
          </cell>
          <cell r="D1937" t="str">
            <v>BEHRAN HASAN</v>
          </cell>
          <cell r="E1937" t="str">
            <v>39/1, 11TH STREET OFF KHAYABAN-E-MUJAHID</v>
          </cell>
          <cell r="F1937" t="str">
            <v>PHASE V, D.H.A,</v>
          </cell>
          <cell r="G1937" t="str">
            <v>KARACHI. KARACHI</v>
          </cell>
          <cell r="K1937">
            <v>1024</v>
          </cell>
          <cell r="L1937">
            <v>0</v>
          </cell>
          <cell r="M1937">
            <v>1024</v>
          </cell>
          <cell r="N1937">
            <v>1024</v>
          </cell>
          <cell r="O1937">
            <v>0</v>
          </cell>
          <cell r="P1937">
            <v>154</v>
          </cell>
          <cell r="Q1937">
            <v>870</v>
          </cell>
          <cell r="R1937" t="str">
            <v>PK71BAHL1025007100068201</v>
          </cell>
          <cell r="S1937" t="str">
            <v>BANK AL HABIB LIMITED</v>
          </cell>
          <cell r="T1937" t="str">
            <v>KHAYABAN-E-SHAMSHEER BRANCH (1025) KARACHI</v>
          </cell>
          <cell r="U1937" t="str">
            <v>GHAZLI BEHRAM</v>
          </cell>
          <cell r="V1937" t="str">
            <v>4230149570840</v>
          </cell>
          <cell r="W1937" t="str">
            <v>02919729</v>
          </cell>
          <cell r="Y1937">
            <v>1024</v>
          </cell>
          <cell r="Z1937">
            <v>1024</v>
          </cell>
          <cell r="AA1937">
            <v>154</v>
          </cell>
          <cell r="AB1937" t="str">
            <v>Filler</v>
          </cell>
          <cell r="AE1937">
            <v>0</v>
          </cell>
          <cell r="AF1937">
            <v>0</v>
          </cell>
          <cell r="AG1937">
            <v>0</v>
          </cell>
          <cell r="AK1937">
            <v>0</v>
          </cell>
          <cell r="AL1937">
            <v>0</v>
          </cell>
          <cell r="AM1937">
            <v>0</v>
          </cell>
          <cell r="AQ1937">
            <v>0</v>
          </cell>
          <cell r="AR1937">
            <v>0</v>
          </cell>
          <cell r="AS1937">
            <v>0</v>
          </cell>
          <cell r="AU1937" t="str">
            <v>ghazlibehram@yahoo.com</v>
          </cell>
          <cell r="AW1937" t="str">
            <v>03218258058</v>
          </cell>
          <cell r="AX1937" t="str">
            <v>-</v>
          </cell>
          <cell r="AY1937" t="e">
            <v>#N/A</v>
          </cell>
          <cell r="AZ1937" t="e">
            <v>#N/A</v>
          </cell>
          <cell r="BA1937">
            <v>870</v>
          </cell>
        </row>
        <row r="1938">
          <cell r="B1938">
            <v>4234008309</v>
          </cell>
          <cell r="C1938" t="str">
            <v>MUHAMMAD HASNAIN</v>
          </cell>
          <cell r="D1938" t="str">
            <v>MOHAMMAD ISMAIL</v>
          </cell>
          <cell r="E1938" t="str">
            <v>SECTOR 4-F, BLOCK  A-66,</v>
          </cell>
          <cell r="F1938" t="str">
            <v>MOMINABAD, ORANGI TOWN,</v>
          </cell>
          <cell r="G1938" t="str">
            <v>KARACHI KARACHI</v>
          </cell>
          <cell r="H1938"/>
          <cell r="I1938"/>
          <cell r="J1938"/>
          <cell r="K1938">
            <v>6</v>
          </cell>
          <cell r="L1938">
            <v>0</v>
          </cell>
          <cell r="M1938">
            <v>6</v>
          </cell>
          <cell r="N1938">
            <v>6</v>
          </cell>
          <cell r="O1938">
            <v>0</v>
          </cell>
          <cell r="P1938">
            <v>1</v>
          </cell>
          <cell r="Q1938">
            <v>5</v>
          </cell>
          <cell r="R1938" t="str">
            <v>PK48BAHL1047007100071201</v>
          </cell>
          <cell r="S1938" t="str">
            <v>BANK AL HABIB LIMITED</v>
          </cell>
          <cell r="T1938" t="str">
            <v>SOLIDIER BAZAR BRANCH KARACHI</v>
          </cell>
          <cell r="U1938" t="str">
            <v>MUHAMMAD HASNAIN</v>
          </cell>
          <cell r="V1938" t="str">
            <v>4240123994841</v>
          </cell>
          <cell r="W1938"/>
          <cell r="X1938"/>
          <cell r="Y1938">
            <v>6</v>
          </cell>
          <cell r="Z1938">
            <v>6</v>
          </cell>
          <cell r="AA1938">
            <v>1</v>
          </cell>
          <cell r="AB1938" t="str">
            <v>Non Filler</v>
          </cell>
          <cell r="AC1938"/>
          <cell r="AD1938"/>
          <cell r="AE1938">
            <v>0</v>
          </cell>
          <cell r="AF1938">
            <v>0</v>
          </cell>
          <cell r="AG1938">
            <v>0</v>
          </cell>
          <cell r="AH1938"/>
          <cell r="AI1938"/>
          <cell r="AJ1938"/>
          <cell r="AK1938">
            <v>0</v>
          </cell>
          <cell r="AL1938">
            <v>0</v>
          </cell>
          <cell r="AM1938">
            <v>0</v>
          </cell>
          <cell r="AN1938"/>
          <cell r="AO1938"/>
          <cell r="AP1938"/>
          <cell r="AQ1938">
            <v>0</v>
          </cell>
          <cell r="AR1938">
            <v>0</v>
          </cell>
          <cell r="AS1938">
            <v>0</v>
          </cell>
          <cell r="AT1938"/>
          <cell r="AU1938" t="str">
            <v>zulqarnain@fourog.com</v>
          </cell>
          <cell r="AV1938"/>
          <cell r="AW1938" t="str">
            <v>03012191506</v>
          </cell>
          <cell r="AX1938" t="str">
            <v>-</v>
          </cell>
          <cell r="AY1938" t="e">
            <v>#N/A</v>
          </cell>
          <cell r="AZ1938" t="e">
            <v>#N/A</v>
          </cell>
          <cell r="BA1938">
            <v>5</v>
          </cell>
        </row>
        <row r="1939">
          <cell r="B1939">
            <v>4234011857</v>
          </cell>
          <cell r="C1939" t="str">
            <v>MUHAMMAD YAKOOB</v>
          </cell>
          <cell r="D1939" t="str">
            <v>WALI MUHAMMAD</v>
          </cell>
          <cell r="E1939" t="str">
            <v>H.NO.1432/7, WEST VIEW BUILDING,</v>
          </cell>
          <cell r="F1939" t="str">
            <v>PRINCE ALI ROAD,</v>
          </cell>
          <cell r="G1939" t="str">
            <v>HYDERABAD</v>
          </cell>
          <cell r="H1939"/>
          <cell r="I1939"/>
          <cell r="J1939"/>
          <cell r="K1939">
            <v>6349</v>
          </cell>
          <cell r="L1939">
            <v>0</v>
          </cell>
          <cell r="M1939">
            <v>6349</v>
          </cell>
          <cell r="N1939">
            <v>6349</v>
          </cell>
          <cell r="O1939">
            <v>0</v>
          </cell>
          <cell r="P1939">
            <v>1269</v>
          </cell>
          <cell r="Q1939">
            <v>5080</v>
          </cell>
          <cell r="R1939" t="str">
            <v>PK57HABB0000670053572503</v>
          </cell>
          <cell r="S1939" t="str">
            <v>HABIB BANK LIMITED</v>
          </cell>
          <cell r="T1939" t="str">
            <v>MARKET ROAD BRANCH (0067) HYDERABAD</v>
          </cell>
          <cell r="U1939" t="str">
            <v>MUHAMMAD YAKOOB</v>
          </cell>
          <cell r="V1939" t="str">
            <v>4130358369437</v>
          </cell>
          <cell r="W1939"/>
          <cell r="X1939"/>
          <cell r="Y1939">
            <v>1588</v>
          </cell>
          <cell r="Z1939">
            <v>1588</v>
          </cell>
          <cell r="AA1939">
            <v>318</v>
          </cell>
          <cell r="AB1939" t="str">
            <v>Non Filler</v>
          </cell>
          <cell r="AC1939" t="str">
            <v>YASMIN</v>
          </cell>
          <cell r="AD1939" t="str">
            <v>4130346303908</v>
          </cell>
          <cell r="AE1939">
            <v>1587</v>
          </cell>
          <cell r="AF1939">
            <v>1587</v>
          </cell>
          <cell r="AG1939">
            <v>317</v>
          </cell>
          <cell r="AH1939" t="str">
            <v>Non Filler</v>
          </cell>
          <cell r="AI1939" t="str">
            <v>MARIUM</v>
          </cell>
          <cell r="AJ1939" t="str">
            <v>4130365219752</v>
          </cell>
          <cell r="AK1939">
            <v>1587</v>
          </cell>
          <cell r="AL1939">
            <v>1587</v>
          </cell>
          <cell r="AM1939">
            <v>317</v>
          </cell>
          <cell r="AN1939" t="str">
            <v>Non Filler</v>
          </cell>
          <cell r="AO1939" t="str">
            <v>AISHA YAKOOB</v>
          </cell>
          <cell r="AP1939" t="str">
            <v>4130312005938</v>
          </cell>
          <cell r="AQ1939">
            <v>1587</v>
          </cell>
          <cell r="AR1939">
            <v>1587</v>
          </cell>
          <cell r="AS1939">
            <v>317</v>
          </cell>
          <cell r="AT1939" t="str">
            <v>Non Filler</v>
          </cell>
          <cell r="AU1939" t="str">
            <v>muhammadyakoobdandia@gmail.com</v>
          </cell>
          <cell r="AV1939"/>
          <cell r="AW1939" t="str">
            <v>03213952564</v>
          </cell>
          <cell r="AX1939" t="str">
            <v>-</v>
          </cell>
          <cell r="AY1939" t="e">
            <v>#N/A</v>
          </cell>
          <cell r="AZ1939" t="e">
            <v>#N/A</v>
          </cell>
          <cell r="BA1939">
            <v>5080</v>
          </cell>
        </row>
        <row r="1940">
          <cell r="B1940">
            <v>4234011956</v>
          </cell>
          <cell r="C1940" t="str">
            <v>GHULAM RASUL</v>
          </cell>
          <cell r="D1940" t="str">
            <v>CHOUDHRY SIRAJ DIN</v>
          </cell>
          <cell r="E1940" t="str">
            <v>506, SALALAH LUXURY APARTMENT.</v>
          </cell>
          <cell r="F1940" t="str">
            <v>DR.DAWOOD POTA ROAD, CANTT.</v>
          </cell>
          <cell r="G1940" t="str">
            <v>KARACHI</v>
          </cell>
          <cell r="H1940"/>
          <cell r="I1940"/>
          <cell r="J1940"/>
          <cell r="K1940">
            <v>1618</v>
          </cell>
          <cell r="L1940">
            <v>0</v>
          </cell>
          <cell r="M1940">
            <v>1618</v>
          </cell>
          <cell r="N1940">
            <v>1618</v>
          </cell>
          <cell r="O1940">
            <v>0</v>
          </cell>
          <cell r="P1940">
            <v>242</v>
          </cell>
          <cell r="Q1940">
            <v>1376</v>
          </cell>
          <cell r="R1940" t="str">
            <v>PK76HABB0015090004490701</v>
          </cell>
          <cell r="S1940" t="str">
            <v>HABIB BANK LIMITED</v>
          </cell>
          <cell r="T1940" t="str">
            <v>VIP MEHRAN BRANCH (1509) KARACHI.</v>
          </cell>
          <cell r="U1940" t="str">
            <v>GHULAM RASUL</v>
          </cell>
          <cell r="V1940" t="str">
            <v>4230109551629</v>
          </cell>
          <cell r="W1940"/>
          <cell r="X1940"/>
          <cell r="Y1940">
            <v>809</v>
          </cell>
          <cell r="Z1940">
            <v>809</v>
          </cell>
          <cell r="AA1940">
            <v>121</v>
          </cell>
          <cell r="AB1940" t="str">
            <v>Filler</v>
          </cell>
          <cell r="AC1940" t="str">
            <v>SHAMIM AKHTER</v>
          </cell>
          <cell r="AD1940" t="str">
            <v>4230108687258</v>
          </cell>
          <cell r="AE1940">
            <v>809</v>
          </cell>
          <cell r="AF1940">
            <v>809</v>
          </cell>
          <cell r="AG1940">
            <v>121</v>
          </cell>
          <cell r="AH1940" t="str">
            <v>Filler</v>
          </cell>
          <cell r="AI1940"/>
          <cell r="AJ1940"/>
          <cell r="AK1940">
            <v>0</v>
          </cell>
          <cell r="AL1940">
            <v>0</v>
          </cell>
          <cell r="AM1940">
            <v>0</v>
          </cell>
          <cell r="AN1940"/>
          <cell r="AO1940"/>
          <cell r="AP1940"/>
          <cell r="AQ1940">
            <v>0</v>
          </cell>
          <cell r="AR1940">
            <v>0</v>
          </cell>
          <cell r="AS1940">
            <v>0</v>
          </cell>
          <cell r="AT1940"/>
          <cell r="AU1940" t="str">
            <v>karain.tax.advisor@gmail.com</v>
          </cell>
          <cell r="AV1940"/>
          <cell r="AW1940" t="str">
            <v>03222260374</v>
          </cell>
          <cell r="AX1940" t="str">
            <v>-</v>
          </cell>
          <cell r="AY1940" t="e">
            <v>#N/A</v>
          </cell>
          <cell r="AZ1940" t="e">
            <v>#N/A</v>
          </cell>
          <cell r="BA1940">
            <v>1376</v>
          </cell>
        </row>
        <row r="1941">
          <cell r="B1941">
            <v>4234012426</v>
          </cell>
          <cell r="C1941" t="str">
            <v>SAJID ALI</v>
          </cell>
          <cell r="D1941" t="str">
            <v>ELLAHI BUX</v>
          </cell>
          <cell r="E1941" t="str">
            <v>HOUSE NO. 1432/7,</v>
          </cell>
          <cell r="F1941" t="str">
            <v>WEST VEW BUILDING, PRINCE ALI ROAD,</v>
          </cell>
          <cell r="G1941" t="str">
            <v>HYDERABAD HYDERABAD</v>
          </cell>
          <cell r="H1941"/>
          <cell r="I1941"/>
          <cell r="J1941"/>
          <cell r="K1941">
            <v>2618</v>
          </cell>
          <cell r="L1941">
            <v>0</v>
          </cell>
          <cell r="M1941">
            <v>2618</v>
          </cell>
          <cell r="N1941">
            <v>2618</v>
          </cell>
          <cell r="O1941">
            <v>0</v>
          </cell>
          <cell r="P1941">
            <v>393</v>
          </cell>
          <cell r="Q1941">
            <v>2225</v>
          </cell>
          <cell r="R1941" t="str">
            <v>PK57HABB0000670053572503</v>
          </cell>
          <cell r="S1941" t="str">
            <v>HABIB BANK LIMITED</v>
          </cell>
          <cell r="T1941" t="str">
            <v>MARKET ROAD BRANCH (0067) HYDERABAD</v>
          </cell>
          <cell r="U1941" t="str">
            <v>SAJID ALI</v>
          </cell>
          <cell r="V1941" t="str">
            <v>4130343025061</v>
          </cell>
          <cell r="W1941"/>
          <cell r="X1941"/>
          <cell r="Y1941">
            <v>2618</v>
          </cell>
          <cell r="Z1941">
            <v>2618</v>
          </cell>
          <cell r="AA1941">
            <v>393</v>
          </cell>
          <cell r="AB1941" t="str">
            <v>Filler</v>
          </cell>
          <cell r="AC1941"/>
          <cell r="AD1941"/>
          <cell r="AE1941">
            <v>0</v>
          </cell>
          <cell r="AF1941">
            <v>0</v>
          </cell>
          <cell r="AG1941">
            <v>0</v>
          </cell>
          <cell r="AH1941"/>
          <cell r="AI1941"/>
          <cell r="AJ1941"/>
          <cell r="AK1941">
            <v>0</v>
          </cell>
          <cell r="AL1941">
            <v>0</v>
          </cell>
          <cell r="AM1941">
            <v>0</v>
          </cell>
          <cell r="AN1941"/>
          <cell r="AO1941"/>
          <cell r="AP1941"/>
          <cell r="AQ1941">
            <v>0</v>
          </cell>
          <cell r="AR1941">
            <v>0</v>
          </cell>
          <cell r="AS1941">
            <v>0</v>
          </cell>
          <cell r="AT1941"/>
          <cell r="AU1941" t="str">
            <v>sajidali2649@gmail.com</v>
          </cell>
          <cell r="AV1941"/>
          <cell r="AW1941" t="str">
            <v>03152509257</v>
          </cell>
          <cell r="AX1941" t="str">
            <v>-</v>
          </cell>
          <cell r="AY1941" t="e">
            <v>#N/A</v>
          </cell>
          <cell r="AZ1941" t="e">
            <v>#N/A</v>
          </cell>
          <cell r="BA1941">
            <v>2225</v>
          </cell>
        </row>
        <row r="1942">
          <cell r="B1942">
            <v>4234014372</v>
          </cell>
          <cell r="C1942" t="str">
            <v>SHOUKAT ALI KHAN</v>
          </cell>
          <cell r="D1942" t="str">
            <v>ABDUL GHAFOOR KHAN</v>
          </cell>
          <cell r="E1942" t="str">
            <v>HOUSE # G - 150 - 234,</v>
          </cell>
          <cell r="F1942" t="str">
            <v>RASHI GHAT,</v>
          </cell>
          <cell r="G1942" t="str">
            <v>HYDERABAD HYDERABAD</v>
          </cell>
          <cell r="H1942"/>
          <cell r="I1942"/>
          <cell r="J1942"/>
          <cell r="K1942">
            <v>647</v>
          </cell>
          <cell r="L1942">
            <v>647</v>
          </cell>
          <cell r="M1942">
            <v>0</v>
          </cell>
          <cell r="N1942">
            <v>647</v>
          </cell>
          <cell r="O1942">
            <v>162</v>
          </cell>
          <cell r="P1942">
            <v>114</v>
          </cell>
          <cell r="Q1942">
            <v>371</v>
          </cell>
          <cell r="R1942" t="str">
            <v>PK41NBPA0043001300065391</v>
          </cell>
          <cell r="S1942" t="str">
            <v>NATIONAL BANK OF PAKISTAN</v>
          </cell>
          <cell r="T1942" t="str">
            <v>NEW CLOTH MARKET BRANCH-0043 HYDERABAD</v>
          </cell>
          <cell r="U1942" t="str">
            <v>SHOUKAT ALI KHAN</v>
          </cell>
          <cell r="V1942" t="str">
            <v>4130374266825</v>
          </cell>
          <cell r="W1942"/>
          <cell r="X1942"/>
          <cell r="Y1942">
            <v>324</v>
          </cell>
          <cell r="Z1942">
            <v>324</v>
          </cell>
          <cell r="AA1942">
            <v>49</v>
          </cell>
          <cell r="AB1942" t="str">
            <v>Filler</v>
          </cell>
          <cell r="AC1942" t="str">
            <v>NOUREEN KHAN</v>
          </cell>
          <cell r="AD1942" t="str">
            <v>4130332556302</v>
          </cell>
          <cell r="AE1942">
            <v>323</v>
          </cell>
          <cell r="AF1942">
            <v>323</v>
          </cell>
          <cell r="AG1942">
            <v>65</v>
          </cell>
          <cell r="AH1942" t="str">
            <v>Non Filler</v>
          </cell>
          <cell r="AI1942"/>
          <cell r="AJ1942"/>
          <cell r="AK1942">
            <v>0</v>
          </cell>
          <cell r="AL1942">
            <v>0</v>
          </cell>
          <cell r="AM1942">
            <v>0</v>
          </cell>
          <cell r="AN1942"/>
          <cell r="AO1942"/>
          <cell r="AP1942"/>
          <cell r="AQ1942">
            <v>0</v>
          </cell>
          <cell r="AR1942">
            <v>0</v>
          </cell>
          <cell r="AS1942">
            <v>0</v>
          </cell>
          <cell r="AT1942"/>
          <cell r="AU1942" t="str">
            <v>kshoukatali59@gmail.com</v>
          </cell>
          <cell r="AV1942"/>
          <cell r="AW1942" t="str">
            <v>03313003239</v>
          </cell>
          <cell r="AX1942" t="str">
            <v>Timeout (host bank not responding)</v>
          </cell>
          <cell r="AY1942" t="e">
            <v>#N/A</v>
          </cell>
          <cell r="AZ1942" t="e">
            <v>#N/A</v>
          </cell>
          <cell r="BA1942">
            <v>0</v>
          </cell>
        </row>
        <row r="1943">
          <cell r="B1943">
            <v>4234021138</v>
          </cell>
          <cell r="C1943" t="str">
            <v>OUMAN SAMAD</v>
          </cell>
          <cell r="D1943" t="str">
            <v>ABDUS SAMAD</v>
          </cell>
          <cell r="E1943" t="str">
            <v>HOUSE # 292, BLOCK # 1,</v>
          </cell>
          <cell r="F1943" t="str">
            <v>SHAH FAISAL COLONY,</v>
          </cell>
          <cell r="G1943" t="str">
            <v>KARACHI KARACHI</v>
          </cell>
          <cell r="H1943"/>
          <cell r="I1943"/>
          <cell r="J1943"/>
          <cell r="K1943">
            <v>4204</v>
          </cell>
          <cell r="L1943">
            <v>0</v>
          </cell>
          <cell r="M1943">
            <v>4204</v>
          </cell>
          <cell r="N1943">
            <v>4204</v>
          </cell>
          <cell r="O1943">
            <v>0</v>
          </cell>
          <cell r="P1943">
            <v>841</v>
          </cell>
          <cell r="Q1943">
            <v>3363</v>
          </cell>
          <cell r="R1943" t="str">
            <v>PK33BAHL1077008100400901</v>
          </cell>
          <cell r="S1943" t="str">
            <v>BANK AL HABIB LIMITED</v>
          </cell>
          <cell r="T1943" t="str">
            <v>SHAH FAISAL COLONY BRANCH (1077) KARACHI.</v>
          </cell>
          <cell r="U1943" t="str">
            <v>OUMAN SAMAD</v>
          </cell>
          <cell r="V1943" t="str">
            <v>4220109868595</v>
          </cell>
          <cell r="W1943"/>
          <cell r="X1943"/>
          <cell r="Y1943">
            <v>4204</v>
          </cell>
          <cell r="Z1943">
            <v>4204</v>
          </cell>
          <cell r="AA1943">
            <v>841</v>
          </cell>
          <cell r="AB1943" t="str">
            <v>Non Filler</v>
          </cell>
          <cell r="AC1943"/>
          <cell r="AD1943"/>
          <cell r="AE1943">
            <v>0</v>
          </cell>
          <cell r="AF1943">
            <v>0</v>
          </cell>
          <cell r="AG1943">
            <v>0</v>
          </cell>
          <cell r="AH1943"/>
          <cell r="AI1943"/>
          <cell r="AJ1943"/>
          <cell r="AK1943">
            <v>0</v>
          </cell>
          <cell r="AL1943">
            <v>0</v>
          </cell>
          <cell r="AM1943">
            <v>0</v>
          </cell>
          <cell r="AN1943"/>
          <cell r="AO1943"/>
          <cell r="AP1943"/>
          <cell r="AQ1943">
            <v>0</v>
          </cell>
          <cell r="AR1943">
            <v>0</v>
          </cell>
          <cell r="AS1943">
            <v>0</v>
          </cell>
          <cell r="AT1943"/>
          <cell r="AU1943" t="str">
            <v>omansamad@yahoo.com</v>
          </cell>
          <cell r="AV1943"/>
          <cell r="AW1943" t="str">
            <v>03332255024</v>
          </cell>
          <cell r="AX1943" t="str">
            <v>-</v>
          </cell>
          <cell r="AY1943" t="e">
            <v>#N/A</v>
          </cell>
          <cell r="AZ1943" t="e">
            <v>#N/A</v>
          </cell>
          <cell r="BA1943">
            <v>3363</v>
          </cell>
        </row>
        <row r="1944">
          <cell r="B1944">
            <v>4234021583</v>
          </cell>
          <cell r="C1944" t="str">
            <v>BURHAN AHMED</v>
          </cell>
          <cell r="D1944" t="str">
            <v>ABID KHAN</v>
          </cell>
          <cell r="E1944" t="str">
            <v>HOUSE # R-23, BLOCK # C,</v>
          </cell>
          <cell r="F1944" t="str">
            <v>BAGH-E-MALIR,</v>
          </cell>
          <cell r="G1944" t="str">
            <v>KARACHI-43 KARACHI</v>
          </cell>
          <cell r="H1944"/>
          <cell r="I1944"/>
          <cell r="J1944"/>
          <cell r="K1944">
            <v>2523</v>
          </cell>
          <cell r="L1944">
            <v>0</v>
          </cell>
          <cell r="M1944">
            <v>2523</v>
          </cell>
          <cell r="N1944">
            <v>2523</v>
          </cell>
          <cell r="O1944">
            <v>0</v>
          </cell>
          <cell r="P1944">
            <v>441</v>
          </cell>
          <cell r="Q1944">
            <v>2082</v>
          </cell>
          <cell r="R1944" t="str">
            <v>PK76UNIL0109000225674286</v>
          </cell>
          <cell r="S1944" t="str">
            <v>UNITED BANK LIMITED</v>
          </cell>
          <cell r="T1944" t="str">
            <v>UNIVERSITY CAMPUS BR (1146) KARACHI</v>
          </cell>
          <cell r="U1944" t="str">
            <v>BURHAN AHMED</v>
          </cell>
          <cell r="V1944" t="str">
            <v>4250114749297</v>
          </cell>
          <cell r="W1944"/>
          <cell r="X1944"/>
          <cell r="Y1944">
            <v>1262</v>
          </cell>
          <cell r="Z1944">
            <v>1262</v>
          </cell>
          <cell r="AA1944">
            <v>189</v>
          </cell>
          <cell r="AB1944" t="str">
            <v>Filler</v>
          </cell>
          <cell r="AC1944" t="str">
            <v>ERUM</v>
          </cell>
          <cell r="AD1944" t="str">
            <v>4250114045014</v>
          </cell>
          <cell r="AE1944">
            <v>1261</v>
          </cell>
          <cell r="AF1944">
            <v>1261</v>
          </cell>
          <cell r="AG1944">
            <v>252</v>
          </cell>
          <cell r="AH1944" t="str">
            <v>Non Filler</v>
          </cell>
          <cell r="AI1944"/>
          <cell r="AJ1944"/>
          <cell r="AK1944">
            <v>0</v>
          </cell>
          <cell r="AL1944">
            <v>0</v>
          </cell>
          <cell r="AM1944">
            <v>0</v>
          </cell>
          <cell r="AN1944"/>
          <cell r="AO1944"/>
          <cell r="AP1944"/>
          <cell r="AQ1944">
            <v>0</v>
          </cell>
          <cell r="AR1944">
            <v>0</v>
          </cell>
          <cell r="AS1944">
            <v>0</v>
          </cell>
          <cell r="AT1944"/>
          <cell r="AU1944" t="str">
            <v>burhanahmed79@yahoo.com</v>
          </cell>
          <cell r="AV1944"/>
          <cell r="AW1944" t="str">
            <v>03323819171</v>
          </cell>
          <cell r="AX1944" t="str">
            <v>-</v>
          </cell>
          <cell r="AY1944" t="e">
            <v>#N/A</v>
          </cell>
          <cell r="AZ1944" t="e">
            <v>#N/A</v>
          </cell>
          <cell r="BA1944">
            <v>2082</v>
          </cell>
        </row>
        <row r="1945">
          <cell r="B1945">
            <v>4259002003</v>
          </cell>
          <cell r="C1945" t="str">
            <v>MOHAMMAD</v>
          </cell>
          <cell r="D1945" t="str">
            <v>HABIB</v>
          </cell>
          <cell r="E1945" t="str">
            <v>SHOP # 3,OT,9/39, ENAYIT MANZIL</v>
          </cell>
          <cell r="F1945" t="str">
            <v>KAGZI BAZAR .</v>
          </cell>
          <cell r="G1945" t="str">
            <v>KARACHI</v>
          </cell>
          <cell r="H1945"/>
          <cell r="I1945"/>
          <cell r="J1945"/>
          <cell r="K1945">
            <v>1</v>
          </cell>
          <cell r="L1945">
            <v>0</v>
          </cell>
          <cell r="M1945">
            <v>1</v>
          </cell>
          <cell r="N1945">
            <v>1</v>
          </cell>
          <cell r="O1945">
            <v>0</v>
          </cell>
          <cell r="P1945">
            <v>0</v>
          </cell>
          <cell r="Q1945">
            <v>1</v>
          </cell>
          <cell r="R1945" t="str">
            <v>PK32SUMB0205027140104687</v>
          </cell>
          <cell r="S1945" t="str">
            <v>SUMMIT BANK LIMITED</v>
          </cell>
          <cell r="T1945" t="str">
            <v>PAKISTAN STOCK EXCHANGE KARACHI</v>
          </cell>
          <cell r="U1945" t="str">
            <v>MOHAMMAD</v>
          </cell>
          <cell r="V1945" t="str">
            <v>4230110385967</v>
          </cell>
          <cell r="W1945"/>
          <cell r="X1945"/>
          <cell r="Y1945">
            <v>1</v>
          </cell>
          <cell r="Z1945">
            <v>1</v>
          </cell>
          <cell r="AA1945">
            <v>0</v>
          </cell>
          <cell r="AB1945" t="str">
            <v>Non Filler</v>
          </cell>
          <cell r="AC1945" t="str">
            <v>RAZIA BANO</v>
          </cell>
          <cell r="AD1945" t="str">
            <v>4230109373012</v>
          </cell>
          <cell r="AE1945">
            <v>0</v>
          </cell>
          <cell r="AF1945">
            <v>0</v>
          </cell>
          <cell r="AG1945">
            <v>0</v>
          </cell>
          <cell r="AH1945" t="str">
            <v>Non Filler</v>
          </cell>
          <cell r="AI1945"/>
          <cell r="AJ1945"/>
          <cell r="AK1945">
            <v>0</v>
          </cell>
          <cell r="AL1945">
            <v>0</v>
          </cell>
          <cell r="AM1945">
            <v>0</v>
          </cell>
          <cell r="AN1945"/>
          <cell r="AO1945"/>
          <cell r="AP1945"/>
          <cell r="AQ1945">
            <v>0</v>
          </cell>
          <cell r="AR1945">
            <v>0</v>
          </cell>
          <cell r="AS1945">
            <v>0</v>
          </cell>
          <cell r="AT1945"/>
          <cell r="AU1945"/>
          <cell r="AV1945"/>
          <cell r="AW1945" t="str">
            <v>03351211311</v>
          </cell>
          <cell r="AX1945" t="str">
            <v>-</v>
          </cell>
          <cell r="AY1945" t="e">
            <v>#N/A</v>
          </cell>
          <cell r="AZ1945" t="e">
            <v>#N/A</v>
          </cell>
          <cell r="BA1945">
            <v>1</v>
          </cell>
        </row>
        <row r="1946">
          <cell r="B1946">
            <v>4259002664</v>
          </cell>
          <cell r="C1946" t="str">
            <v>ABDUL RAHEEM</v>
          </cell>
          <cell r="D1946" t="str">
            <v>MOHAMMAD AKBAR</v>
          </cell>
          <cell r="E1946" t="str">
            <v>ZAM-ZAM TRADERS KIRANA</v>
          </cell>
          <cell r="F1946" t="str">
            <v>BAZAR</v>
          </cell>
          <cell r="G1946" t="str">
            <v>SUKKUR</v>
          </cell>
          <cell r="H1946"/>
          <cell r="I1946"/>
          <cell r="J1946"/>
          <cell r="K1946">
            <v>1050</v>
          </cell>
          <cell r="L1946">
            <v>0</v>
          </cell>
          <cell r="M1946">
            <v>1050</v>
          </cell>
          <cell r="N1946">
            <v>1050</v>
          </cell>
          <cell r="O1946">
            <v>0</v>
          </cell>
          <cell r="P1946">
            <v>210</v>
          </cell>
          <cell r="Q1946">
            <v>840</v>
          </cell>
          <cell r="R1946"/>
          <cell r="S1946"/>
          <cell r="T1946"/>
          <cell r="U1946" t="str">
            <v>ABDUL RAHEEM</v>
          </cell>
          <cell r="V1946" t="str">
            <v>4550411335803</v>
          </cell>
          <cell r="W1946"/>
          <cell r="X1946"/>
          <cell r="Y1946">
            <v>525</v>
          </cell>
          <cell r="Z1946">
            <v>525</v>
          </cell>
          <cell r="AA1946">
            <v>105</v>
          </cell>
          <cell r="AB1946" t="str">
            <v>Non Filler</v>
          </cell>
          <cell r="AC1946" t="str">
            <v>ASMA</v>
          </cell>
          <cell r="AD1946" t="str">
            <v>4550477548700</v>
          </cell>
          <cell r="AE1946">
            <v>525</v>
          </cell>
          <cell r="AF1946">
            <v>525</v>
          </cell>
          <cell r="AG1946">
            <v>105</v>
          </cell>
          <cell r="AH1946" t="str">
            <v>Non Filler</v>
          </cell>
          <cell r="AI1946"/>
          <cell r="AJ1946"/>
          <cell r="AK1946">
            <v>0</v>
          </cell>
          <cell r="AL1946">
            <v>0</v>
          </cell>
          <cell r="AM1946">
            <v>0</v>
          </cell>
          <cell r="AN1946"/>
          <cell r="AO1946"/>
          <cell r="AP1946"/>
          <cell r="AQ1946">
            <v>0</v>
          </cell>
          <cell r="AR1946">
            <v>0</v>
          </cell>
          <cell r="AS1946">
            <v>0</v>
          </cell>
          <cell r="AT1946"/>
          <cell r="AU1946" t="str">
            <v>abdul4650@gmail.com</v>
          </cell>
          <cell r="AV1946"/>
          <cell r="AW1946" t="str">
            <v>03332483755</v>
          </cell>
          <cell r="AX1946" t="e">
            <v>#N/A</v>
          </cell>
          <cell r="AY1946" t="e">
            <v>#N/A</v>
          </cell>
          <cell r="AZ1946" t="e">
            <v>#N/A</v>
          </cell>
          <cell r="BA1946">
            <v>0</v>
          </cell>
        </row>
        <row r="1947">
          <cell r="B1947">
            <v>4259003233</v>
          </cell>
          <cell r="C1947" t="str">
            <v>SYED MASOOM ALI</v>
          </cell>
          <cell r="D1947" t="str">
            <v>SYED MAHMOOD ALI</v>
          </cell>
          <cell r="E1947" t="str">
            <v>C-17 BLOCK-17 GULSHAN-E-</v>
          </cell>
          <cell r="F1947" t="str">
            <v>IQBAL KARACHI.</v>
          </cell>
          <cell r="G1947" t="str">
            <v>KARACHI</v>
          </cell>
          <cell r="H1947"/>
          <cell r="I1947"/>
          <cell r="J1947"/>
          <cell r="K1947">
            <v>3273</v>
          </cell>
          <cell r="L1947">
            <v>0</v>
          </cell>
          <cell r="M1947">
            <v>3273</v>
          </cell>
          <cell r="N1947">
            <v>3273</v>
          </cell>
          <cell r="O1947">
            <v>0</v>
          </cell>
          <cell r="P1947">
            <v>491</v>
          </cell>
          <cell r="Q1947">
            <v>2782</v>
          </cell>
          <cell r="R1947" t="str">
            <v>PK83BAHL1004008100010801</v>
          </cell>
          <cell r="S1947" t="str">
            <v>BANK AL HABIB LIMITED</v>
          </cell>
          <cell r="T1947" t="str">
            <v>GULSHAN-E-IQBAL KARACHI</v>
          </cell>
          <cell r="U1947" t="str">
            <v>SYED MASOOM ALI</v>
          </cell>
          <cell r="V1947" t="str">
            <v>4220104909131</v>
          </cell>
          <cell r="W1947" t="str">
            <v>02650398</v>
          </cell>
          <cell r="X1947"/>
          <cell r="Y1947">
            <v>3273</v>
          </cell>
          <cell r="Z1947">
            <v>3273</v>
          </cell>
          <cell r="AA1947">
            <v>491</v>
          </cell>
          <cell r="AB1947" t="str">
            <v>Filler</v>
          </cell>
          <cell r="AC1947"/>
          <cell r="AD1947"/>
          <cell r="AE1947">
            <v>0</v>
          </cell>
          <cell r="AF1947">
            <v>0</v>
          </cell>
          <cell r="AG1947">
            <v>0</v>
          </cell>
          <cell r="AH1947"/>
          <cell r="AI1947"/>
          <cell r="AJ1947"/>
          <cell r="AK1947">
            <v>0</v>
          </cell>
          <cell r="AL1947">
            <v>0</v>
          </cell>
          <cell r="AM1947">
            <v>0</v>
          </cell>
          <cell r="AN1947"/>
          <cell r="AO1947"/>
          <cell r="AP1947"/>
          <cell r="AQ1947">
            <v>0</v>
          </cell>
          <cell r="AR1947">
            <v>0</v>
          </cell>
          <cell r="AS1947">
            <v>0</v>
          </cell>
          <cell r="AT1947"/>
          <cell r="AU1947" t="str">
            <v>syed.masoom.ali@gmail.com</v>
          </cell>
          <cell r="AV1947"/>
          <cell r="AW1947" t="str">
            <v>03022341942</v>
          </cell>
          <cell r="AX1947" t="str">
            <v>-</v>
          </cell>
          <cell r="AY1947" t="e">
            <v>#N/A</v>
          </cell>
          <cell r="AZ1947" t="e">
            <v>#N/A</v>
          </cell>
          <cell r="BA1947">
            <v>2782</v>
          </cell>
        </row>
        <row r="1948">
          <cell r="B1948">
            <v>4259005345</v>
          </cell>
          <cell r="C1948" t="str">
            <v>SIDDIQA MUHAMMAD IQBAL</v>
          </cell>
          <cell r="D1948" t="str">
            <v>GHULAM ABBAS</v>
          </cell>
          <cell r="E1948" t="str">
            <v>FLAT NO C-4,331,EVEREST</v>
          </cell>
          <cell r="F1948" t="str">
            <v>CENTRE GARDEN EAST</v>
          </cell>
          <cell r="G1948" t="str">
            <v>KARACHI.</v>
          </cell>
          <cell r="H1948"/>
          <cell r="I1948"/>
          <cell r="J1948"/>
          <cell r="K1948">
            <v>1295</v>
          </cell>
          <cell r="L1948">
            <v>0</v>
          </cell>
          <cell r="M1948">
            <v>1295</v>
          </cell>
          <cell r="N1948">
            <v>1295</v>
          </cell>
          <cell r="O1948">
            <v>0</v>
          </cell>
          <cell r="P1948">
            <v>259</v>
          </cell>
          <cell r="Q1948">
            <v>1036</v>
          </cell>
          <cell r="R1948"/>
          <cell r="S1948"/>
          <cell r="T1948"/>
          <cell r="U1948" t="str">
            <v>SIDDIQA MUHAMMAD IQBAL</v>
          </cell>
          <cell r="V1948" t="str">
            <v>4220104133704</v>
          </cell>
          <cell r="W1948"/>
          <cell r="X1948"/>
          <cell r="Y1948">
            <v>1295</v>
          </cell>
          <cell r="Z1948">
            <v>1295</v>
          </cell>
          <cell r="AA1948">
            <v>259</v>
          </cell>
          <cell r="AB1948" t="str">
            <v>Non Filler</v>
          </cell>
          <cell r="AC1948"/>
          <cell r="AD1948"/>
          <cell r="AE1948">
            <v>0</v>
          </cell>
          <cell r="AF1948">
            <v>0</v>
          </cell>
          <cell r="AG1948">
            <v>0</v>
          </cell>
          <cell r="AH1948"/>
          <cell r="AI1948"/>
          <cell r="AJ1948"/>
          <cell r="AK1948">
            <v>0</v>
          </cell>
          <cell r="AL1948">
            <v>0</v>
          </cell>
          <cell r="AM1948">
            <v>0</v>
          </cell>
          <cell r="AN1948"/>
          <cell r="AO1948"/>
          <cell r="AP1948"/>
          <cell r="AQ1948">
            <v>0</v>
          </cell>
          <cell r="AR1948">
            <v>0</v>
          </cell>
          <cell r="AS1948">
            <v>0</v>
          </cell>
          <cell r="AT1948"/>
          <cell r="AU1948"/>
          <cell r="AV1948"/>
          <cell r="AW1948"/>
          <cell r="AX1948" t="e">
            <v>#N/A</v>
          </cell>
          <cell r="AY1948" t="e">
            <v>#N/A</v>
          </cell>
          <cell r="AZ1948" t="e">
            <v>#N/A</v>
          </cell>
          <cell r="BA1948">
            <v>0</v>
          </cell>
        </row>
        <row r="1949">
          <cell r="B1949">
            <v>4259005972</v>
          </cell>
          <cell r="C1949" t="str">
            <v>TABASSUM JAWED</v>
          </cell>
          <cell r="D1949" t="str">
            <v>MOHAMMAD JAWED</v>
          </cell>
          <cell r="E1949" t="str">
            <v>HOUSE NO 22 SHEET-1 NEAR</v>
          </cell>
          <cell r="F1949" t="str">
            <v>MEHRAN DEPO RANGERS HEAD</v>
          </cell>
          <cell r="G1949" t="str">
            <v>QUATER MODEL COLONY KARACHI</v>
          </cell>
          <cell r="H1949"/>
          <cell r="I1949"/>
          <cell r="J1949"/>
          <cell r="K1949">
            <v>55000</v>
          </cell>
          <cell r="L1949">
            <v>0</v>
          </cell>
          <cell r="M1949">
            <v>55000</v>
          </cell>
          <cell r="N1949">
            <v>55000</v>
          </cell>
          <cell r="O1949">
            <v>0</v>
          </cell>
          <cell r="P1949">
            <v>11000</v>
          </cell>
          <cell r="Q1949">
            <v>44000</v>
          </cell>
          <cell r="R1949" t="str">
            <v>PK15SCBL0000001168154001</v>
          </cell>
          <cell r="S1949" t="str">
            <v>STANDARD CHARTERED BANK (PAKISTAN) LTD.</v>
          </cell>
          <cell r="T1949" t="str">
            <v>MODEL COLONY KARACHI</v>
          </cell>
          <cell r="U1949" t="str">
            <v>TABASSUM JAWED</v>
          </cell>
          <cell r="V1949" t="str">
            <v>4250121565904</v>
          </cell>
          <cell r="W1949" t="str">
            <v>11879653</v>
          </cell>
          <cell r="X1949"/>
          <cell r="Y1949">
            <v>55000</v>
          </cell>
          <cell r="Z1949">
            <v>55000</v>
          </cell>
          <cell r="AA1949">
            <v>11000</v>
          </cell>
          <cell r="AB1949" t="str">
            <v>Non Filler</v>
          </cell>
          <cell r="AC1949"/>
          <cell r="AD1949"/>
          <cell r="AE1949">
            <v>0</v>
          </cell>
          <cell r="AF1949">
            <v>0</v>
          </cell>
          <cell r="AG1949">
            <v>0</v>
          </cell>
          <cell r="AH1949"/>
          <cell r="AI1949"/>
          <cell r="AJ1949"/>
          <cell r="AK1949">
            <v>0</v>
          </cell>
          <cell r="AL1949">
            <v>0</v>
          </cell>
          <cell r="AM1949">
            <v>0</v>
          </cell>
          <cell r="AN1949"/>
          <cell r="AO1949"/>
          <cell r="AP1949"/>
          <cell r="AQ1949">
            <v>0</v>
          </cell>
          <cell r="AR1949">
            <v>0</v>
          </cell>
          <cell r="AS1949">
            <v>0</v>
          </cell>
          <cell r="AT1949"/>
          <cell r="AU1949" t="str">
            <v>ali_rana2009@rocketmail.com</v>
          </cell>
          <cell r="AV1949"/>
          <cell r="AW1949" t="str">
            <v>03002124850</v>
          </cell>
          <cell r="AX1949" t="str">
            <v>-</v>
          </cell>
          <cell r="AY1949" t="e">
            <v>#N/A</v>
          </cell>
          <cell r="AZ1949" t="e">
            <v>#N/A</v>
          </cell>
          <cell r="BA1949">
            <v>44000</v>
          </cell>
        </row>
        <row r="1950">
          <cell r="B1950">
            <v>4259012820</v>
          </cell>
          <cell r="C1950" t="str">
            <v>FAYSAL JHANGIR</v>
          </cell>
          <cell r="D1950" t="str">
            <v>JHANGIR ANWAR</v>
          </cell>
          <cell r="E1950" t="str">
            <v>418-D 19TH KHY-E-SAJJAR PHASE</v>
          </cell>
          <cell r="F1950" t="str">
            <v>8 D.H.A</v>
          </cell>
          <cell r="G1950" t="str">
            <v>KARACHI</v>
          </cell>
          <cell r="H1950"/>
          <cell r="I1950"/>
          <cell r="J1950"/>
          <cell r="K1950">
            <v>1047</v>
          </cell>
          <cell r="L1950">
            <v>0</v>
          </cell>
          <cell r="M1950">
            <v>1047</v>
          </cell>
          <cell r="N1950">
            <v>1047</v>
          </cell>
          <cell r="O1950">
            <v>0</v>
          </cell>
          <cell r="P1950">
            <v>209</v>
          </cell>
          <cell r="Q1950">
            <v>838</v>
          </cell>
          <cell r="R1950" t="str">
            <v>PK31AIIN0000102173078017</v>
          </cell>
          <cell r="S1950" t="str">
            <v>AL BARAKA BANK (PAKISTAN) LIMITED</v>
          </cell>
          <cell r="T1950" t="str">
            <v>STADIUM ROAD KARACHI</v>
          </cell>
          <cell r="U1950" t="str">
            <v>FAYSAL JHANGIR</v>
          </cell>
          <cell r="V1950" t="str">
            <v>4230109668843</v>
          </cell>
          <cell r="W1950" t="str">
            <v>14568647</v>
          </cell>
          <cell r="X1950"/>
          <cell r="Y1950">
            <v>1047</v>
          </cell>
          <cell r="Z1950">
            <v>1047</v>
          </cell>
          <cell r="AA1950">
            <v>209</v>
          </cell>
          <cell r="AB1950" t="str">
            <v>Non Filler</v>
          </cell>
          <cell r="AC1950"/>
          <cell r="AD1950"/>
          <cell r="AE1950">
            <v>0</v>
          </cell>
          <cell r="AF1950">
            <v>0</v>
          </cell>
          <cell r="AG1950">
            <v>0</v>
          </cell>
          <cell r="AH1950"/>
          <cell r="AI1950"/>
          <cell r="AJ1950"/>
          <cell r="AK1950">
            <v>0</v>
          </cell>
          <cell r="AL1950">
            <v>0</v>
          </cell>
          <cell r="AM1950">
            <v>0</v>
          </cell>
          <cell r="AN1950"/>
          <cell r="AO1950"/>
          <cell r="AP1950"/>
          <cell r="AQ1950">
            <v>0</v>
          </cell>
          <cell r="AR1950">
            <v>0</v>
          </cell>
          <cell r="AS1950">
            <v>0</v>
          </cell>
          <cell r="AT1950"/>
          <cell r="AU1950" t="str">
            <v>faysaljahangir@gmail.com</v>
          </cell>
          <cell r="AV1950"/>
          <cell r="AW1950" t="str">
            <v>03234333388</v>
          </cell>
          <cell r="AX1950" t="str">
            <v>-</v>
          </cell>
          <cell r="AY1950" t="e">
            <v>#N/A</v>
          </cell>
          <cell r="AZ1950" t="e">
            <v>#N/A</v>
          </cell>
          <cell r="BA1950">
            <v>838</v>
          </cell>
        </row>
        <row r="1951">
          <cell r="B1951">
            <v>4259014164</v>
          </cell>
          <cell r="C1951" t="str">
            <v>MUHAMMAD ASIF SULTAN</v>
          </cell>
          <cell r="D1951" t="str">
            <v>SULTAN AHMED ZAKARIA</v>
          </cell>
          <cell r="E1951" t="str">
            <v>607-608 STOCK EXCHANGE, STOCK</v>
          </cell>
          <cell r="F1951" t="str">
            <v>EXCHANGE BUILDING</v>
          </cell>
          <cell r="G1951" t="str">
            <v>KARACHI</v>
          </cell>
          <cell r="H1951"/>
          <cell r="I1951"/>
          <cell r="J1951"/>
          <cell r="K1951">
            <v>20000</v>
          </cell>
          <cell r="L1951">
            <v>0</v>
          </cell>
          <cell r="M1951">
            <v>20000</v>
          </cell>
          <cell r="N1951">
            <v>20000</v>
          </cell>
          <cell r="O1951">
            <v>0</v>
          </cell>
          <cell r="P1951">
            <v>3000</v>
          </cell>
          <cell r="Q1951">
            <v>17000</v>
          </cell>
          <cell r="R1951" t="str">
            <v>PK11DUIB0000000235124002</v>
          </cell>
          <cell r="S1951" t="str">
            <v>DUBAI ISLAMIC BANK PAKISTAN LIMITED</v>
          </cell>
          <cell r="T1951" t="str">
            <v>KARACHI STOCK EXCHANGE KARACHI</v>
          </cell>
          <cell r="U1951" t="str">
            <v>MUHAMMAD ASIF SULTAN</v>
          </cell>
          <cell r="V1951" t="str">
            <v>4220103318005</v>
          </cell>
          <cell r="W1951" t="str">
            <v>02885506</v>
          </cell>
          <cell r="X1951"/>
          <cell r="Y1951">
            <v>20000</v>
          </cell>
          <cell r="Z1951">
            <v>20000</v>
          </cell>
          <cell r="AA1951">
            <v>3000</v>
          </cell>
          <cell r="AB1951" t="str">
            <v>Filler</v>
          </cell>
          <cell r="AC1951"/>
          <cell r="AD1951"/>
          <cell r="AE1951">
            <v>0</v>
          </cell>
          <cell r="AF1951">
            <v>0</v>
          </cell>
          <cell r="AG1951">
            <v>0</v>
          </cell>
          <cell r="AH1951"/>
          <cell r="AI1951"/>
          <cell r="AJ1951"/>
          <cell r="AK1951">
            <v>0</v>
          </cell>
          <cell r="AL1951">
            <v>0</v>
          </cell>
          <cell r="AM1951">
            <v>0</v>
          </cell>
          <cell r="AN1951"/>
          <cell r="AO1951"/>
          <cell r="AP1951"/>
          <cell r="AQ1951">
            <v>0</v>
          </cell>
          <cell r="AR1951">
            <v>0</v>
          </cell>
          <cell r="AS1951">
            <v>0</v>
          </cell>
          <cell r="AT1951"/>
          <cell r="AU1951" t="str">
            <v>asifsultan@yahoo.com</v>
          </cell>
          <cell r="AV1951"/>
          <cell r="AW1951" t="str">
            <v>03218220010</v>
          </cell>
          <cell r="AX1951" t="str">
            <v>-</v>
          </cell>
          <cell r="AY1951" t="e">
            <v>#N/A</v>
          </cell>
          <cell r="AZ1951" t="e">
            <v>#N/A</v>
          </cell>
          <cell r="BA1951">
            <v>17000</v>
          </cell>
        </row>
        <row r="1952">
          <cell r="B1952">
            <v>4283016851</v>
          </cell>
          <cell r="C1952" t="str">
            <v>CH. SHER MUHAMMAD</v>
          </cell>
          <cell r="D1952" t="str">
            <v>CH. MUBARIK ALI</v>
          </cell>
          <cell r="E1952" t="str">
            <v>187- SECTOR-B, EDEN LANE-1</v>
          </cell>
          <cell r="F1952" t="str">
            <v>LDA AVENUE RAIWIND ROAD</v>
          </cell>
          <cell r="G1952" t="str">
            <v>LAHORE</v>
          </cell>
          <cell r="H1952"/>
          <cell r="I1952"/>
          <cell r="J1952"/>
          <cell r="K1952">
            <v>3264</v>
          </cell>
          <cell r="L1952">
            <v>3264</v>
          </cell>
          <cell r="M1952">
            <v>0</v>
          </cell>
          <cell r="N1952">
            <v>3264</v>
          </cell>
          <cell r="O1952">
            <v>816</v>
          </cell>
          <cell r="P1952">
            <v>653</v>
          </cell>
          <cell r="Q1952">
            <v>1795</v>
          </cell>
          <cell r="R1952" t="str">
            <v>PK42HABB0008660008235301</v>
          </cell>
          <cell r="S1952" t="str">
            <v>HABIB BANK LIMITED</v>
          </cell>
          <cell r="T1952" t="str">
            <v>STOCK EXCHANGE LAHORE</v>
          </cell>
          <cell r="U1952" t="str">
            <v>CH. SHER MUHAMMAD</v>
          </cell>
          <cell r="V1952" t="str">
            <v>3650287791789</v>
          </cell>
          <cell r="W1952"/>
          <cell r="X1952"/>
          <cell r="Y1952">
            <v>3264</v>
          </cell>
          <cell r="Z1952">
            <v>3264</v>
          </cell>
          <cell r="AA1952">
            <v>653</v>
          </cell>
          <cell r="AB1952" t="str">
            <v>Non Filler</v>
          </cell>
          <cell r="AC1952"/>
          <cell r="AD1952"/>
          <cell r="AE1952">
            <v>0</v>
          </cell>
          <cell r="AF1952">
            <v>0</v>
          </cell>
          <cell r="AG1952">
            <v>0</v>
          </cell>
          <cell r="AH1952"/>
          <cell r="AI1952"/>
          <cell r="AJ1952"/>
          <cell r="AK1952">
            <v>0</v>
          </cell>
          <cell r="AL1952">
            <v>0</v>
          </cell>
          <cell r="AM1952">
            <v>0</v>
          </cell>
          <cell r="AN1952"/>
          <cell r="AO1952"/>
          <cell r="AP1952"/>
          <cell r="AQ1952">
            <v>0</v>
          </cell>
          <cell r="AR1952">
            <v>0</v>
          </cell>
          <cell r="AS1952">
            <v>0</v>
          </cell>
          <cell r="AT1952"/>
          <cell r="AU1952" t="str">
            <v>asif.dogar10@gmail.com</v>
          </cell>
          <cell r="AV1952"/>
          <cell r="AW1952" t="str">
            <v>03000999122</v>
          </cell>
          <cell r="AX1952" t="str">
            <v>-</v>
          </cell>
          <cell r="AY1952" t="e">
            <v>#N/A</v>
          </cell>
          <cell r="AZ1952" t="e">
            <v>#N/A</v>
          </cell>
          <cell r="BA1952">
            <v>1795</v>
          </cell>
        </row>
        <row r="1953">
          <cell r="B1953">
            <v>4317001502</v>
          </cell>
          <cell r="C1953" t="str">
            <v>SHABBIR IRFAN</v>
          </cell>
          <cell r="D1953" t="str">
            <v>ABDUL RAZZAK</v>
          </cell>
          <cell r="E1953" t="str">
            <v>FLAT # 12, EMPERIAL GARDEN,</v>
          </cell>
          <cell r="F1953" t="str">
            <v>SINNAH STREET, OPP BRITTO ROAD,</v>
          </cell>
          <cell r="G1953" t="str">
            <v>GARDEN EAST, KARACHI</v>
          </cell>
          <cell r="H1953"/>
          <cell r="I1953"/>
          <cell r="J1953"/>
          <cell r="K1953">
            <v>1047</v>
          </cell>
          <cell r="L1953">
            <v>0</v>
          </cell>
          <cell r="M1953">
            <v>1047</v>
          </cell>
          <cell r="N1953">
            <v>1047</v>
          </cell>
          <cell r="O1953">
            <v>0</v>
          </cell>
          <cell r="P1953">
            <v>209</v>
          </cell>
          <cell r="Q1953">
            <v>838</v>
          </cell>
          <cell r="R1953"/>
          <cell r="S1953"/>
          <cell r="T1953"/>
          <cell r="U1953" t="str">
            <v>SHABBIR IRFAN</v>
          </cell>
          <cell r="V1953" t="str">
            <v>4220188449633</v>
          </cell>
          <cell r="W1953" t="str">
            <v>21391289</v>
          </cell>
          <cell r="X1953"/>
          <cell r="Y1953">
            <v>1047</v>
          </cell>
          <cell r="Z1953">
            <v>1047</v>
          </cell>
          <cell r="AA1953">
            <v>209</v>
          </cell>
          <cell r="AB1953" t="str">
            <v>Non Filler</v>
          </cell>
          <cell r="AC1953"/>
          <cell r="AD1953"/>
          <cell r="AE1953">
            <v>0</v>
          </cell>
          <cell r="AF1953">
            <v>0</v>
          </cell>
          <cell r="AG1953">
            <v>0</v>
          </cell>
          <cell r="AH1953"/>
          <cell r="AI1953"/>
          <cell r="AJ1953"/>
          <cell r="AK1953">
            <v>0</v>
          </cell>
          <cell r="AL1953">
            <v>0</v>
          </cell>
          <cell r="AM1953">
            <v>0</v>
          </cell>
          <cell r="AN1953"/>
          <cell r="AO1953"/>
          <cell r="AP1953"/>
          <cell r="AQ1953">
            <v>0</v>
          </cell>
          <cell r="AR1953">
            <v>0</v>
          </cell>
          <cell r="AS1953">
            <v>0</v>
          </cell>
          <cell r="AT1953"/>
          <cell r="AU1953"/>
          <cell r="AV1953"/>
          <cell r="AW1953" t="str">
            <v>03009251389</v>
          </cell>
          <cell r="AX1953" t="e">
            <v>#N/A</v>
          </cell>
          <cell r="AY1953" t="str">
            <v>-</v>
          </cell>
          <cell r="AZ1953" t="str">
            <v>SHABBIR IRFAN</v>
          </cell>
          <cell r="BA1953">
            <v>838</v>
          </cell>
        </row>
        <row r="1954">
          <cell r="B1954">
            <v>4317002930</v>
          </cell>
          <cell r="C1954" t="str">
            <v>SALEEM YOUSUF SHAJANI</v>
          </cell>
          <cell r="D1954" t="str">
            <v>YUSUF UMER</v>
          </cell>
          <cell r="E1954" t="str">
            <v>G4/6, BLOCK 9, CLIFTON,</v>
          </cell>
          <cell r="F1954"/>
          <cell r="G1954" t="str">
            <v>KARACHI</v>
          </cell>
          <cell r="H1954"/>
          <cell r="I1954"/>
          <cell r="J1954"/>
          <cell r="K1954">
            <v>10475</v>
          </cell>
          <cell r="L1954">
            <v>0</v>
          </cell>
          <cell r="M1954">
            <v>10475</v>
          </cell>
          <cell r="N1954">
            <v>10475</v>
          </cell>
          <cell r="O1954">
            <v>0</v>
          </cell>
          <cell r="P1954">
            <v>1571</v>
          </cell>
          <cell r="Q1954">
            <v>8904</v>
          </cell>
          <cell r="R1954" t="str">
            <v>PK28MPBL0101217140467541</v>
          </cell>
          <cell r="S1954" t="str">
            <v>HABIB METROPOLITAN BANK LIMITED</v>
          </cell>
          <cell r="T1954" t="str">
            <v>MAIN KARACHI</v>
          </cell>
          <cell r="U1954" t="str">
            <v>SALEEM YOUSUF SHAJANI</v>
          </cell>
          <cell r="V1954" t="str">
            <v>4230111559705</v>
          </cell>
          <cell r="W1954" t="str">
            <v>02699460</v>
          </cell>
          <cell r="X1954"/>
          <cell r="Y1954">
            <v>10475</v>
          </cell>
          <cell r="Z1954">
            <v>10475</v>
          </cell>
          <cell r="AA1954">
            <v>1571</v>
          </cell>
          <cell r="AB1954" t="str">
            <v>Filler</v>
          </cell>
          <cell r="AC1954"/>
          <cell r="AD1954"/>
          <cell r="AE1954">
            <v>0</v>
          </cell>
          <cell r="AF1954">
            <v>0</v>
          </cell>
          <cell r="AG1954">
            <v>0</v>
          </cell>
          <cell r="AH1954"/>
          <cell r="AI1954"/>
          <cell r="AJ1954"/>
          <cell r="AK1954">
            <v>0</v>
          </cell>
          <cell r="AL1954">
            <v>0</v>
          </cell>
          <cell r="AM1954">
            <v>0</v>
          </cell>
          <cell r="AN1954"/>
          <cell r="AO1954"/>
          <cell r="AP1954"/>
          <cell r="AQ1954">
            <v>0</v>
          </cell>
          <cell r="AR1954">
            <v>0</v>
          </cell>
          <cell r="AS1954">
            <v>0</v>
          </cell>
          <cell r="AT1954"/>
          <cell r="AU1954"/>
          <cell r="AV1954"/>
          <cell r="AW1954" t="str">
            <v>03008259869</v>
          </cell>
          <cell r="AX1954" t="str">
            <v>-</v>
          </cell>
          <cell r="AY1954" t="e">
            <v>#N/A</v>
          </cell>
          <cell r="AZ1954" t="e">
            <v>#N/A</v>
          </cell>
          <cell r="BA1954">
            <v>8904</v>
          </cell>
        </row>
        <row r="1955">
          <cell r="B1955">
            <v>4317003169</v>
          </cell>
          <cell r="C1955" t="str">
            <v>MOHAMMAD TOUFIQ</v>
          </cell>
          <cell r="D1955" t="str">
            <v>HAJI YOUSUF</v>
          </cell>
          <cell r="E1955" t="str">
            <v>FLAT # 203, AL-RAUF HOMES,</v>
          </cell>
          <cell r="F1955" t="str">
            <v>PLOT # GRE/566, CHAMAN STREET,</v>
          </cell>
          <cell r="G1955" t="str">
            <v>JAHANGIR ROAD, KARACHI</v>
          </cell>
          <cell r="H1955"/>
          <cell r="I1955"/>
          <cell r="J1955"/>
          <cell r="K1955">
            <v>647</v>
          </cell>
          <cell r="L1955">
            <v>0</v>
          </cell>
          <cell r="M1955">
            <v>647</v>
          </cell>
          <cell r="N1955">
            <v>647</v>
          </cell>
          <cell r="O1955">
            <v>0</v>
          </cell>
          <cell r="P1955">
            <v>97</v>
          </cell>
          <cell r="Q1955">
            <v>550</v>
          </cell>
          <cell r="R1955" t="str">
            <v>PK88SUMB0204027140113429</v>
          </cell>
          <cell r="S1955" t="str">
            <v>SUMMIT BANK LIMITED</v>
          </cell>
          <cell r="T1955" t="str">
            <v>ATRIUM MALL KARACHI.</v>
          </cell>
          <cell r="U1955" t="str">
            <v>MOHAMMAD TOUFIQ</v>
          </cell>
          <cell r="V1955" t="str">
            <v>4220187502799</v>
          </cell>
          <cell r="W1955"/>
          <cell r="X1955"/>
          <cell r="Y1955">
            <v>647</v>
          </cell>
          <cell r="Z1955">
            <v>647</v>
          </cell>
          <cell r="AA1955">
            <v>97</v>
          </cell>
          <cell r="AB1955" t="str">
            <v>Filler</v>
          </cell>
          <cell r="AC1955"/>
          <cell r="AD1955"/>
          <cell r="AE1955">
            <v>0</v>
          </cell>
          <cell r="AF1955">
            <v>0</v>
          </cell>
          <cell r="AG1955">
            <v>0</v>
          </cell>
          <cell r="AH1955"/>
          <cell r="AI1955"/>
          <cell r="AJ1955"/>
          <cell r="AK1955">
            <v>0</v>
          </cell>
          <cell r="AL1955">
            <v>0</v>
          </cell>
          <cell r="AM1955">
            <v>0</v>
          </cell>
          <cell r="AN1955"/>
          <cell r="AO1955"/>
          <cell r="AP1955"/>
          <cell r="AQ1955">
            <v>0</v>
          </cell>
          <cell r="AR1955">
            <v>0</v>
          </cell>
          <cell r="AS1955">
            <v>0</v>
          </cell>
          <cell r="AT1955"/>
          <cell r="AU1955"/>
          <cell r="AV1955"/>
          <cell r="AW1955" t="str">
            <v>03218778491</v>
          </cell>
          <cell r="AX1955" t="str">
            <v>-</v>
          </cell>
          <cell r="AY1955" t="e">
            <v>#N/A</v>
          </cell>
          <cell r="AZ1955" t="e">
            <v>#N/A</v>
          </cell>
          <cell r="BA1955">
            <v>550</v>
          </cell>
        </row>
        <row r="1956">
          <cell r="B1956">
            <v>4333003647</v>
          </cell>
          <cell r="C1956" t="str">
            <v>MOHD ATHER</v>
          </cell>
          <cell r="D1956" t="str">
            <v>MUHAMMAD  AKBER</v>
          </cell>
          <cell r="E1956" t="str">
            <v>HOUSE #P -554-1-B,ST # 8,</v>
          </cell>
          <cell r="F1956" t="str">
            <v>MUSTAFABAD</v>
          </cell>
          <cell r="G1956" t="str">
            <v>FAISALABAD</v>
          </cell>
          <cell r="H1956"/>
          <cell r="I1956"/>
          <cell r="J1956"/>
          <cell r="K1956">
            <v>500</v>
          </cell>
          <cell r="L1956">
            <v>500</v>
          </cell>
          <cell r="M1956">
            <v>0</v>
          </cell>
          <cell r="N1956">
            <v>500</v>
          </cell>
          <cell r="O1956">
            <v>125</v>
          </cell>
          <cell r="P1956">
            <v>100</v>
          </cell>
          <cell r="Q1956">
            <v>275</v>
          </cell>
          <cell r="R1956" t="str">
            <v>PK56NBPA0549003007452445</v>
          </cell>
          <cell r="S1956" t="str">
            <v>NATIONAL BANK OF PAKISTAN</v>
          </cell>
          <cell r="T1956" t="str">
            <v>UNIVERSITY OF AGRICULTURAL BRANCH FAISALABAD</v>
          </cell>
          <cell r="U1956" t="str">
            <v>MOHD ATHER</v>
          </cell>
          <cell r="V1956" t="str">
            <v>3310217570533</v>
          </cell>
          <cell r="W1956"/>
          <cell r="X1956"/>
          <cell r="Y1956">
            <v>500</v>
          </cell>
          <cell r="Z1956">
            <v>500</v>
          </cell>
          <cell r="AA1956">
            <v>100</v>
          </cell>
          <cell r="AB1956" t="str">
            <v>Non Filler</v>
          </cell>
          <cell r="AC1956"/>
          <cell r="AD1956"/>
          <cell r="AE1956">
            <v>0</v>
          </cell>
          <cell r="AF1956">
            <v>0</v>
          </cell>
          <cell r="AG1956">
            <v>0</v>
          </cell>
          <cell r="AH1956"/>
          <cell r="AI1956"/>
          <cell r="AJ1956"/>
          <cell r="AK1956">
            <v>0</v>
          </cell>
          <cell r="AL1956">
            <v>0</v>
          </cell>
          <cell r="AM1956">
            <v>0</v>
          </cell>
          <cell r="AN1956"/>
          <cell r="AO1956"/>
          <cell r="AP1956"/>
          <cell r="AQ1956">
            <v>0</v>
          </cell>
          <cell r="AR1956">
            <v>0</v>
          </cell>
          <cell r="AS1956">
            <v>0</v>
          </cell>
          <cell r="AT1956"/>
          <cell r="AU1956" t="str">
            <v>114hs111@gmail.com</v>
          </cell>
          <cell r="AV1956"/>
          <cell r="AW1956" t="str">
            <v>03336504365</v>
          </cell>
          <cell r="AX1956" t="str">
            <v>-</v>
          </cell>
          <cell r="AY1956" t="e">
            <v>#N/A</v>
          </cell>
          <cell r="AZ1956" t="e">
            <v>#N/A</v>
          </cell>
          <cell r="BA1956">
            <v>275</v>
          </cell>
        </row>
        <row r="1957">
          <cell r="B1957">
            <v>4333009388</v>
          </cell>
          <cell r="C1957" t="str">
            <v>SHEIKH  MUHAMMAD SALEEM</v>
          </cell>
          <cell r="D1957" t="str">
            <v>SHEIKH BASHIR AHMED</v>
          </cell>
          <cell r="E1957" t="str">
            <v>MPA HOUSE NEAR PAK FAIMILY</v>
          </cell>
          <cell r="F1957" t="str">
            <v>HOSPITAL MACHINE MUHALLAH # 3</v>
          </cell>
          <cell r="G1957" t="str">
            <v>JHELUM</v>
          </cell>
          <cell r="H1957"/>
          <cell r="I1957"/>
          <cell r="J1957"/>
          <cell r="K1957">
            <v>6</v>
          </cell>
          <cell r="L1957">
            <v>6</v>
          </cell>
          <cell r="M1957">
            <v>0</v>
          </cell>
          <cell r="N1957">
            <v>6</v>
          </cell>
          <cell r="O1957">
            <v>2</v>
          </cell>
          <cell r="P1957">
            <v>1</v>
          </cell>
          <cell r="Q1957">
            <v>3</v>
          </cell>
          <cell r="R1957"/>
          <cell r="S1957"/>
          <cell r="T1957"/>
          <cell r="U1957" t="str">
            <v>SHEIKH  MUHAMMAD SALEEM</v>
          </cell>
          <cell r="V1957" t="str">
            <v>3730187434289</v>
          </cell>
          <cell r="W1957"/>
          <cell r="X1957"/>
          <cell r="Y1957">
            <v>6</v>
          </cell>
          <cell r="Z1957">
            <v>6</v>
          </cell>
          <cell r="AA1957">
            <v>1</v>
          </cell>
          <cell r="AB1957" t="str">
            <v>Non Filler</v>
          </cell>
          <cell r="AC1957"/>
          <cell r="AD1957"/>
          <cell r="AE1957">
            <v>0</v>
          </cell>
          <cell r="AF1957">
            <v>0</v>
          </cell>
          <cell r="AG1957">
            <v>0</v>
          </cell>
          <cell r="AH1957"/>
          <cell r="AI1957"/>
          <cell r="AJ1957"/>
          <cell r="AK1957">
            <v>0</v>
          </cell>
          <cell r="AL1957">
            <v>0</v>
          </cell>
          <cell r="AM1957">
            <v>0</v>
          </cell>
          <cell r="AN1957"/>
          <cell r="AO1957"/>
          <cell r="AP1957"/>
          <cell r="AQ1957">
            <v>0</v>
          </cell>
          <cell r="AR1957">
            <v>0</v>
          </cell>
          <cell r="AS1957">
            <v>0</v>
          </cell>
          <cell r="AT1957"/>
          <cell r="AU1957"/>
          <cell r="AV1957"/>
          <cell r="AW1957" t="str">
            <v>03009510088</v>
          </cell>
          <cell r="AX1957" t="e">
            <v>#N/A</v>
          </cell>
          <cell r="AY1957" t="e">
            <v>#N/A</v>
          </cell>
          <cell r="AZ1957" t="e">
            <v>#N/A</v>
          </cell>
          <cell r="BA1957">
            <v>0</v>
          </cell>
        </row>
        <row r="1958">
          <cell r="B1958">
            <v>4333018439</v>
          </cell>
          <cell r="C1958" t="str">
            <v>SYED TAHSEEN BADAR</v>
          </cell>
          <cell r="D1958" t="str">
            <v>SYED BADAR HUSSAIN</v>
          </cell>
          <cell r="E1958" t="str">
            <v>320- B -PEOPLE COLONY  NO. 1</v>
          </cell>
          <cell r="F1958"/>
          <cell r="G1958" t="str">
            <v>FAISALABAD</v>
          </cell>
          <cell r="H1958"/>
          <cell r="I1958"/>
          <cell r="J1958"/>
          <cell r="K1958">
            <v>1295</v>
          </cell>
          <cell r="L1958">
            <v>1295</v>
          </cell>
          <cell r="M1958">
            <v>0</v>
          </cell>
          <cell r="N1958">
            <v>1295</v>
          </cell>
          <cell r="O1958">
            <v>324</v>
          </cell>
          <cell r="P1958">
            <v>194</v>
          </cell>
          <cell r="Q1958">
            <v>777</v>
          </cell>
          <cell r="R1958"/>
          <cell r="S1958"/>
          <cell r="T1958"/>
          <cell r="U1958" t="str">
            <v>SYED TAHSEEN BADAR</v>
          </cell>
          <cell r="V1958" t="str">
            <v>3310006418301</v>
          </cell>
          <cell r="W1958"/>
          <cell r="X1958"/>
          <cell r="Y1958">
            <v>1295</v>
          </cell>
          <cell r="Z1958">
            <v>1295</v>
          </cell>
          <cell r="AA1958">
            <v>194</v>
          </cell>
          <cell r="AB1958" t="str">
            <v>Filler</v>
          </cell>
          <cell r="AC1958"/>
          <cell r="AD1958"/>
          <cell r="AE1958">
            <v>0</v>
          </cell>
          <cell r="AF1958">
            <v>0</v>
          </cell>
          <cell r="AG1958">
            <v>0</v>
          </cell>
          <cell r="AH1958"/>
          <cell r="AI1958"/>
          <cell r="AJ1958"/>
          <cell r="AK1958">
            <v>0</v>
          </cell>
          <cell r="AL1958">
            <v>0</v>
          </cell>
          <cell r="AM1958">
            <v>0</v>
          </cell>
          <cell r="AN1958"/>
          <cell r="AO1958"/>
          <cell r="AP1958"/>
          <cell r="AQ1958">
            <v>0</v>
          </cell>
          <cell r="AR1958">
            <v>0</v>
          </cell>
          <cell r="AS1958">
            <v>0</v>
          </cell>
          <cell r="AT1958"/>
          <cell r="AU1958" t="str">
            <v>syedtahseenbadar@hotmail.com</v>
          </cell>
          <cell r="AV1958"/>
          <cell r="AW1958" t="str">
            <v>03216013962</v>
          </cell>
          <cell r="AX1958" t="e">
            <v>#N/A</v>
          </cell>
          <cell r="AY1958" t="e">
            <v>#N/A</v>
          </cell>
          <cell r="AZ1958" t="e">
            <v>#N/A</v>
          </cell>
          <cell r="BA1958">
            <v>0</v>
          </cell>
        </row>
        <row r="1959">
          <cell r="B1959">
            <v>4333019775</v>
          </cell>
          <cell r="C1959" t="str">
            <v>SHAFQAT AYUB</v>
          </cell>
          <cell r="D1959" t="str">
            <v>MAHMOOD AHMAD</v>
          </cell>
          <cell r="E1959" t="str">
            <v>42-B TECH TOWN SATIANA</v>
          </cell>
          <cell r="F1959" t="str">
            <v>ROAD</v>
          </cell>
          <cell r="G1959" t="str">
            <v>FAISALABAD</v>
          </cell>
          <cell r="H1959"/>
          <cell r="I1959"/>
          <cell r="J1959"/>
          <cell r="K1959">
            <v>5000</v>
          </cell>
          <cell r="L1959">
            <v>0</v>
          </cell>
          <cell r="M1959">
            <v>5000</v>
          </cell>
          <cell r="N1959">
            <v>5000</v>
          </cell>
          <cell r="O1959">
            <v>0</v>
          </cell>
          <cell r="P1959">
            <v>750</v>
          </cell>
          <cell r="Q1959">
            <v>4250</v>
          </cell>
          <cell r="R1959" t="str">
            <v>PK66ALFH0036001005519119</v>
          </cell>
          <cell r="S1959" t="str">
            <v>BANK ALFALAH LIMITED</v>
          </cell>
          <cell r="T1959" t="str">
            <v>LIAQAT ROAD FAISALABAD</v>
          </cell>
          <cell r="U1959" t="str">
            <v>SHAFQAT AYUB</v>
          </cell>
          <cell r="V1959" t="str">
            <v>3310116981211</v>
          </cell>
          <cell r="W1959"/>
          <cell r="X1959"/>
          <cell r="Y1959">
            <v>5000</v>
          </cell>
          <cell r="Z1959">
            <v>5000</v>
          </cell>
          <cell r="AA1959">
            <v>750</v>
          </cell>
          <cell r="AB1959" t="str">
            <v>Filler</v>
          </cell>
          <cell r="AC1959"/>
          <cell r="AD1959"/>
          <cell r="AE1959">
            <v>0</v>
          </cell>
          <cell r="AF1959">
            <v>0</v>
          </cell>
          <cell r="AG1959">
            <v>0</v>
          </cell>
          <cell r="AH1959"/>
          <cell r="AI1959"/>
          <cell r="AJ1959"/>
          <cell r="AK1959">
            <v>0</v>
          </cell>
          <cell r="AL1959">
            <v>0</v>
          </cell>
          <cell r="AM1959">
            <v>0</v>
          </cell>
          <cell r="AN1959"/>
          <cell r="AO1959"/>
          <cell r="AP1959"/>
          <cell r="AQ1959">
            <v>0</v>
          </cell>
          <cell r="AR1959">
            <v>0</v>
          </cell>
          <cell r="AS1959">
            <v>0</v>
          </cell>
          <cell r="AT1959"/>
          <cell r="AU1959" t="str">
            <v>zebchattha@gmail.com</v>
          </cell>
          <cell r="AV1959"/>
          <cell r="AW1959" t="str">
            <v>03009658127</v>
          </cell>
          <cell r="AX1959" t="str">
            <v>-</v>
          </cell>
          <cell r="AY1959" t="e">
            <v>#N/A</v>
          </cell>
          <cell r="AZ1959" t="e">
            <v>#N/A</v>
          </cell>
          <cell r="BA1959">
            <v>4250</v>
          </cell>
        </row>
        <row r="1960">
          <cell r="B1960">
            <v>4333020476</v>
          </cell>
          <cell r="C1960" t="str">
            <v>ZEESHAN AHMAD</v>
          </cell>
          <cell r="D1960" t="str">
            <v>SULTAN MEHMOOD SHOUKAT</v>
          </cell>
          <cell r="E1960" t="str">
            <v>HOUSE NO 1272-B PEOPLE COLONY</v>
          </cell>
          <cell r="F1960" t="str">
            <v>NO-1</v>
          </cell>
          <cell r="G1960" t="str">
            <v>FAISALABAD</v>
          </cell>
          <cell r="H1960"/>
          <cell r="I1960"/>
          <cell r="J1960"/>
          <cell r="K1960">
            <v>58660</v>
          </cell>
          <cell r="L1960">
            <v>0</v>
          </cell>
          <cell r="M1960">
            <v>58660</v>
          </cell>
          <cell r="N1960">
            <v>58660</v>
          </cell>
          <cell r="O1960">
            <v>0</v>
          </cell>
          <cell r="P1960">
            <v>8799</v>
          </cell>
          <cell r="Q1960">
            <v>49861</v>
          </cell>
          <cell r="R1960" t="str">
            <v>PK91MEZN0004050100688503</v>
          </cell>
          <cell r="S1960" t="str">
            <v>MEEZAN BANK LIMITED</v>
          </cell>
          <cell r="T1960" t="str">
            <v>SATYANA ROAD FAISALABAD</v>
          </cell>
          <cell r="U1960" t="str">
            <v>ZEESHAN AHMAD</v>
          </cell>
          <cell r="V1960" t="str">
            <v>3310217551519</v>
          </cell>
          <cell r="W1960"/>
          <cell r="X1960"/>
          <cell r="Y1960">
            <v>58660</v>
          </cell>
          <cell r="Z1960">
            <v>58660</v>
          </cell>
          <cell r="AA1960">
            <v>8799</v>
          </cell>
          <cell r="AB1960" t="str">
            <v>Filler</v>
          </cell>
          <cell r="AC1960"/>
          <cell r="AD1960"/>
          <cell r="AE1960">
            <v>0</v>
          </cell>
          <cell r="AF1960">
            <v>0</v>
          </cell>
          <cell r="AG1960">
            <v>0</v>
          </cell>
          <cell r="AH1960"/>
          <cell r="AI1960"/>
          <cell r="AJ1960"/>
          <cell r="AK1960">
            <v>0</v>
          </cell>
          <cell r="AL1960">
            <v>0</v>
          </cell>
          <cell r="AM1960">
            <v>0</v>
          </cell>
          <cell r="AN1960"/>
          <cell r="AO1960"/>
          <cell r="AP1960"/>
          <cell r="AQ1960">
            <v>0</v>
          </cell>
          <cell r="AR1960">
            <v>0</v>
          </cell>
          <cell r="AS1960">
            <v>0</v>
          </cell>
          <cell r="AT1960"/>
          <cell r="AU1960" t="str">
            <v>zeayshan@yahoo.com</v>
          </cell>
          <cell r="AV1960"/>
          <cell r="AW1960" t="str">
            <v>03008661380</v>
          </cell>
          <cell r="AX1960" t="str">
            <v>-</v>
          </cell>
          <cell r="AY1960" t="e">
            <v>#N/A</v>
          </cell>
          <cell r="AZ1960" t="e">
            <v>#N/A</v>
          </cell>
          <cell r="BA1960">
            <v>49861</v>
          </cell>
        </row>
        <row r="1961">
          <cell r="B1961">
            <v>4333021045</v>
          </cell>
          <cell r="C1961" t="str">
            <v>MAQSOOD ALI</v>
          </cell>
          <cell r="D1961" t="str">
            <v>MUHAMMAD SHAFI</v>
          </cell>
          <cell r="E1961" t="str">
            <v>REHMATULLAH CHOWK NANKANA</v>
          </cell>
          <cell r="F1961" t="str">
            <v>ROAD SHAHKOT DISTRICT</v>
          </cell>
          <cell r="G1961" t="str">
            <v>NANKANA SAHIB</v>
          </cell>
          <cell r="H1961"/>
          <cell r="I1961"/>
          <cell r="J1961"/>
          <cell r="K1961">
            <v>2095</v>
          </cell>
          <cell r="L1961">
            <v>0</v>
          </cell>
          <cell r="M1961">
            <v>2095</v>
          </cell>
          <cell r="N1961">
            <v>2095</v>
          </cell>
          <cell r="O1961">
            <v>0</v>
          </cell>
          <cell r="P1961">
            <v>314</v>
          </cell>
          <cell r="Q1961">
            <v>1781</v>
          </cell>
          <cell r="R1961" t="str">
            <v>PK93HABB0008977900171003</v>
          </cell>
          <cell r="S1961" t="str">
            <v>HABIB BANK LIMITED</v>
          </cell>
          <cell r="T1961" t="str">
            <v>JARANAWALA BZ SHAHKOT NANKANA SAHIB SHAHKOT</v>
          </cell>
          <cell r="U1961" t="str">
            <v>MAQSOOD ALI</v>
          </cell>
          <cell r="V1961" t="str">
            <v>3540311157505</v>
          </cell>
          <cell r="W1961"/>
          <cell r="X1961"/>
          <cell r="Y1961">
            <v>2095</v>
          </cell>
          <cell r="Z1961">
            <v>2095</v>
          </cell>
          <cell r="AA1961">
            <v>314</v>
          </cell>
          <cell r="AB1961" t="str">
            <v>Filler</v>
          </cell>
          <cell r="AC1961"/>
          <cell r="AD1961"/>
          <cell r="AE1961">
            <v>0</v>
          </cell>
          <cell r="AF1961">
            <v>0</v>
          </cell>
          <cell r="AG1961">
            <v>0</v>
          </cell>
          <cell r="AH1961"/>
          <cell r="AI1961"/>
          <cell r="AJ1961"/>
          <cell r="AK1961">
            <v>0</v>
          </cell>
          <cell r="AL1961">
            <v>0</v>
          </cell>
          <cell r="AM1961">
            <v>0</v>
          </cell>
          <cell r="AN1961"/>
          <cell r="AO1961"/>
          <cell r="AP1961"/>
          <cell r="AQ1961">
            <v>0</v>
          </cell>
          <cell r="AR1961">
            <v>0</v>
          </cell>
          <cell r="AS1961">
            <v>0</v>
          </cell>
          <cell r="AT1961"/>
          <cell r="AU1961" t="str">
            <v>maxsoodali@yahoo.com</v>
          </cell>
          <cell r="AV1961"/>
          <cell r="AW1961" t="str">
            <v>03007683957</v>
          </cell>
          <cell r="AX1961" t="str">
            <v>-</v>
          </cell>
          <cell r="AY1961" t="e">
            <v>#N/A</v>
          </cell>
          <cell r="AZ1961" t="e">
            <v>#N/A</v>
          </cell>
          <cell r="BA1961">
            <v>1781</v>
          </cell>
        </row>
        <row r="1962">
          <cell r="B1962">
            <v>4333027588</v>
          </cell>
          <cell r="C1962" t="str">
            <v>MUHAMMAD AKHTER</v>
          </cell>
          <cell r="D1962" t="str">
            <v>MUHAMMAD TUFAIL</v>
          </cell>
          <cell r="E1962" t="str">
            <v>903-N SAMNA ABBAD</v>
          </cell>
          <cell r="F1962" t="str">
            <v>POONCH ROAD</v>
          </cell>
          <cell r="G1962" t="str">
            <v>LAHORE</v>
          </cell>
          <cell r="H1962"/>
          <cell r="I1962"/>
          <cell r="J1962"/>
          <cell r="K1962">
            <v>2000</v>
          </cell>
          <cell r="L1962">
            <v>0</v>
          </cell>
          <cell r="M1962">
            <v>2000</v>
          </cell>
          <cell r="N1962">
            <v>2000</v>
          </cell>
          <cell r="O1962">
            <v>0</v>
          </cell>
          <cell r="P1962">
            <v>400</v>
          </cell>
          <cell r="Q1962">
            <v>1600</v>
          </cell>
          <cell r="R1962" t="str">
            <v>PK76HABB0006207000037201</v>
          </cell>
          <cell r="S1962" t="str">
            <v>HABIB BANK LIMITED</v>
          </cell>
          <cell r="T1962" t="str">
            <v>N-BLOCK POONCH ROAD SAMNABAD BRANCH LAHORE</v>
          </cell>
          <cell r="U1962" t="str">
            <v>MUHAMMAD AKHTER</v>
          </cell>
          <cell r="V1962" t="str">
            <v>3520227887269</v>
          </cell>
          <cell r="W1962"/>
          <cell r="X1962"/>
          <cell r="Y1962">
            <v>2000</v>
          </cell>
          <cell r="Z1962">
            <v>2000</v>
          </cell>
          <cell r="AA1962">
            <v>400</v>
          </cell>
          <cell r="AB1962" t="str">
            <v>Non Filler</v>
          </cell>
          <cell r="AC1962"/>
          <cell r="AD1962"/>
          <cell r="AE1962">
            <v>0</v>
          </cell>
          <cell r="AF1962">
            <v>0</v>
          </cell>
          <cell r="AG1962">
            <v>0</v>
          </cell>
          <cell r="AH1962"/>
          <cell r="AI1962"/>
          <cell r="AJ1962"/>
          <cell r="AK1962">
            <v>0</v>
          </cell>
          <cell r="AL1962">
            <v>0</v>
          </cell>
          <cell r="AM1962">
            <v>0</v>
          </cell>
          <cell r="AN1962"/>
          <cell r="AO1962"/>
          <cell r="AP1962"/>
          <cell r="AQ1962">
            <v>0</v>
          </cell>
          <cell r="AR1962">
            <v>0</v>
          </cell>
          <cell r="AS1962">
            <v>0</v>
          </cell>
          <cell r="AT1962"/>
          <cell r="AU1962" t="str">
            <v>akhtarakr891@gmail.com</v>
          </cell>
          <cell r="AV1962"/>
          <cell r="AW1962" t="str">
            <v>03314567657</v>
          </cell>
          <cell r="AX1962" t="str">
            <v>-</v>
          </cell>
          <cell r="AY1962" t="e">
            <v>#N/A</v>
          </cell>
          <cell r="AZ1962" t="e">
            <v>#N/A</v>
          </cell>
          <cell r="BA1962">
            <v>1600</v>
          </cell>
        </row>
        <row r="1963">
          <cell r="B1963">
            <v>4341004263</v>
          </cell>
          <cell r="C1963" t="str">
            <v>MUHAMMAD RAZA RAVJANI</v>
          </cell>
          <cell r="D1963" t="str">
            <v>SHABBIR HUSSAIN RAVJANI</v>
          </cell>
          <cell r="E1963" t="str">
            <v>FLAT NO. 301, NAJAF MAHAL, OPP</v>
          </cell>
          <cell r="F1963" t="str">
            <v>ZAINAB PUNJWANI HOSPITAL, P.NO</v>
          </cell>
          <cell r="G1963" t="str">
            <v>J M 293/3,NUMAISH KARACHI</v>
          </cell>
          <cell r="H1963"/>
          <cell r="I1963"/>
          <cell r="J1963"/>
          <cell r="K1963">
            <v>1600</v>
          </cell>
          <cell r="L1963">
            <v>0</v>
          </cell>
          <cell r="M1963">
            <v>1600</v>
          </cell>
          <cell r="N1963">
            <v>1600</v>
          </cell>
          <cell r="O1963">
            <v>0</v>
          </cell>
          <cell r="P1963">
            <v>240</v>
          </cell>
          <cell r="Q1963">
            <v>1360</v>
          </cell>
          <cell r="R1963" t="str">
            <v>PK91BAHL1047007100142401</v>
          </cell>
          <cell r="S1963" t="str">
            <v>BANK AL HABIB LIMITED</v>
          </cell>
          <cell r="T1963" t="str">
            <v>SOLDIER BAZAR BRANCH KARACHI</v>
          </cell>
          <cell r="U1963" t="str">
            <v>MUHAMMAD RAZA RAVJANI</v>
          </cell>
          <cell r="V1963" t="str">
            <v>4220104131171</v>
          </cell>
          <cell r="W1963" t="str">
            <v>12221694</v>
          </cell>
          <cell r="X1963"/>
          <cell r="Y1963">
            <v>1600</v>
          </cell>
          <cell r="Z1963">
            <v>1600</v>
          </cell>
          <cell r="AA1963">
            <v>240</v>
          </cell>
          <cell r="AB1963" t="str">
            <v>Filler</v>
          </cell>
          <cell r="AC1963"/>
          <cell r="AD1963"/>
          <cell r="AE1963">
            <v>0</v>
          </cell>
          <cell r="AF1963">
            <v>0</v>
          </cell>
          <cell r="AG1963">
            <v>0</v>
          </cell>
          <cell r="AH1963"/>
          <cell r="AI1963"/>
          <cell r="AJ1963"/>
          <cell r="AK1963">
            <v>0</v>
          </cell>
          <cell r="AL1963">
            <v>0</v>
          </cell>
          <cell r="AM1963">
            <v>0</v>
          </cell>
          <cell r="AN1963"/>
          <cell r="AO1963"/>
          <cell r="AP1963"/>
          <cell r="AQ1963">
            <v>0</v>
          </cell>
          <cell r="AR1963">
            <v>0</v>
          </cell>
          <cell r="AS1963">
            <v>0</v>
          </cell>
          <cell r="AT1963"/>
          <cell r="AU1963" t="str">
            <v>razaravjani@hotmail.com</v>
          </cell>
          <cell r="AV1963"/>
          <cell r="AW1963" t="str">
            <v>03002269427</v>
          </cell>
          <cell r="AX1963" t="str">
            <v>-</v>
          </cell>
          <cell r="AY1963" t="e">
            <v>#N/A</v>
          </cell>
          <cell r="AZ1963" t="e">
            <v>#N/A</v>
          </cell>
          <cell r="BA1963">
            <v>1360</v>
          </cell>
        </row>
        <row r="1964">
          <cell r="B1964">
            <v>4341015335</v>
          </cell>
          <cell r="C1964" t="str">
            <v>TAYYAB ASIM</v>
          </cell>
          <cell r="D1964" t="str">
            <v>MUHAMMAD NAZIM NADVI</v>
          </cell>
          <cell r="E1964" t="str">
            <v>HOUSE NO.6, T - STREET,</v>
          </cell>
          <cell r="F1964" t="str">
            <v>OFF KHAYABAN-E-MOHAFIZ</v>
          </cell>
          <cell r="G1964" t="str">
            <v>PHASE - 6, D.H.A, K KARACHI</v>
          </cell>
          <cell r="H1964"/>
          <cell r="I1964"/>
          <cell r="J1964"/>
          <cell r="K1964">
            <v>3629</v>
          </cell>
          <cell r="L1964">
            <v>3629</v>
          </cell>
          <cell r="M1964">
            <v>0</v>
          </cell>
          <cell r="N1964">
            <v>3629</v>
          </cell>
          <cell r="O1964">
            <v>907</v>
          </cell>
          <cell r="P1964">
            <v>544</v>
          </cell>
          <cell r="Q1964">
            <v>2178</v>
          </cell>
          <cell r="R1964"/>
          <cell r="S1964"/>
          <cell r="T1964"/>
          <cell r="U1964" t="str">
            <v>TAYYAB ASIM</v>
          </cell>
          <cell r="V1964" t="str">
            <v>4220136101579</v>
          </cell>
          <cell r="W1964" t="str">
            <v>27064204</v>
          </cell>
          <cell r="X1964"/>
          <cell r="Y1964">
            <v>3629</v>
          </cell>
          <cell r="Z1964">
            <v>3629</v>
          </cell>
          <cell r="AA1964">
            <v>544</v>
          </cell>
          <cell r="AB1964" t="str">
            <v>Filler</v>
          </cell>
          <cell r="AC1964"/>
          <cell r="AD1964"/>
          <cell r="AE1964">
            <v>0</v>
          </cell>
          <cell r="AF1964">
            <v>0</v>
          </cell>
          <cell r="AG1964">
            <v>0</v>
          </cell>
          <cell r="AH1964"/>
          <cell r="AI1964"/>
          <cell r="AJ1964"/>
          <cell r="AK1964">
            <v>0</v>
          </cell>
          <cell r="AL1964">
            <v>0</v>
          </cell>
          <cell r="AM1964">
            <v>0</v>
          </cell>
          <cell r="AN1964"/>
          <cell r="AO1964"/>
          <cell r="AP1964"/>
          <cell r="AQ1964">
            <v>0</v>
          </cell>
          <cell r="AR1964">
            <v>0</v>
          </cell>
          <cell r="AS1964">
            <v>0</v>
          </cell>
          <cell r="AT1964"/>
          <cell r="AU1964" t="str">
            <v>tayebasim405@hotmail.com</v>
          </cell>
          <cell r="AV1964"/>
          <cell r="AW1964" t="str">
            <v>03003689332</v>
          </cell>
          <cell r="AX1964" t="e">
            <v>#N/A</v>
          </cell>
          <cell r="AY1964" t="e">
            <v>#N/A</v>
          </cell>
          <cell r="AZ1964" t="e">
            <v>#N/A</v>
          </cell>
          <cell r="BA1964">
            <v>0</v>
          </cell>
        </row>
        <row r="1965">
          <cell r="B1965">
            <v>4341023164</v>
          </cell>
          <cell r="C1965" t="str">
            <v>ABDUL HAMEED KHAN</v>
          </cell>
          <cell r="D1965" t="str">
            <v>ABDUL REHMAN KHAN</v>
          </cell>
          <cell r="E1965" t="str">
            <v>R - 31, ROFI WILAS, NEAR WASIM BAGH,</v>
          </cell>
          <cell r="F1965" t="str">
            <v>BLOCK 13-D-2, GULISTAN-E-IQBAL,</v>
          </cell>
          <cell r="G1965" t="str">
            <v>KARACHI</v>
          </cell>
          <cell r="H1965"/>
          <cell r="I1965"/>
          <cell r="J1965"/>
          <cell r="K1965">
            <v>1000</v>
          </cell>
          <cell r="L1965">
            <v>0</v>
          </cell>
          <cell r="M1965">
            <v>1000</v>
          </cell>
          <cell r="N1965">
            <v>1000</v>
          </cell>
          <cell r="O1965">
            <v>0</v>
          </cell>
          <cell r="P1965">
            <v>150</v>
          </cell>
          <cell r="Q1965">
            <v>850</v>
          </cell>
          <cell r="R1965" t="str">
            <v>PK72BAHL1063098100964901</v>
          </cell>
          <cell r="S1965" t="str">
            <v>BANK AL HABIB LIMITED</v>
          </cell>
          <cell r="T1965" t="str">
            <v>GULSHAN-E-RABIA,GULSHAN-E-IQBAL KARACHI.</v>
          </cell>
          <cell r="U1965" t="str">
            <v>ABDUL HAMEED KHAN</v>
          </cell>
          <cell r="V1965" t="str">
            <v>4210117555265</v>
          </cell>
          <cell r="W1965" t="str">
            <v>19912397</v>
          </cell>
          <cell r="X1965"/>
          <cell r="Y1965">
            <v>1000</v>
          </cell>
          <cell r="Z1965">
            <v>1000</v>
          </cell>
          <cell r="AA1965">
            <v>150</v>
          </cell>
          <cell r="AB1965" t="str">
            <v>Filler</v>
          </cell>
          <cell r="AC1965"/>
          <cell r="AD1965"/>
          <cell r="AE1965">
            <v>0</v>
          </cell>
          <cell r="AF1965">
            <v>0</v>
          </cell>
          <cell r="AG1965">
            <v>0</v>
          </cell>
          <cell r="AH1965"/>
          <cell r="AI1965"/>
          <cell r="AJ1965"/>
          <cell r="AK1965">
            <v>0</v>
          </cell>
          <cell r="AL1965">
            <v>0</v>
          </cell>
          <cell r="AM1965">
            <v>0</v>
          </cell>
          <cell r="AN1965"/>
          <cell r="AO1965"/>
          <cell r="AP1965"/>
          <cell r="AQ1965">
            <v>0</v>
          </cell>
          <cell r="AR1965">
            <v>0</v>
          </cell>
          <cell r="AS1965">
            <v>0</v>
          </cell>
          <cell r="AT1965"/>
          <cell r="AU1965" t="str">
            <v>hameedkhas@yahoo.com</v>
          </cell>
          <cell r="AV1965"/>
          <cell r="AW1965" t="str">
            <v>03323228018</v>
          </cell>
          <cell r="AX1965" t="str">
            <v>-</v>
          </cell>
          <cell r="AY1965" t="e">
            <v>#N/A</v>
          </cell>
          <cell r="AZ1965" t="e">
            <v>#N/A</v>
          </cell>
          <cell r="BA1965">
            <v>850</v>
          </cell>
        </row>
        <row r="1966">
          <cell r="B1966">
            <v>4341025912</v>
          </cell>
          <cell r="C1966" t="str">
            <v>ASHOK KUMAR RAJWANI</v>
          </cell>
          <cell r="D1966" t="str">
            <v>NARAIN DAS</v>
          </cell>
          <cell r="E1966" t="str">
            <v>FLAT NO.101, SAWAI APPARTMENT,</v>
          </cell>
          <cell r="F1966" t="str">
            <v>MANSFIELD STREET, SADDAR, KARACHI.</v>
          </cell>
          <cell r="G1966" t="str">
            <v>KARACHI</v>
          </cell>
          <cell r="H1966"/>
          <cell r="I1966"/>
          <cell r="J1966"/>
          <cell r="K1966">
            <v>190</v>
          </cell>
          <cell r="L1966">
            <v>0</v>
          </cell>
          <cell r="M1966">
            <v>190</v>
          </cell>
          <cell r="N1966">
            <v>190</v>
          </cell>
          <cell r="O1966">
            <v>0</v>
          </cell>
          <cell r="P1966">
            <v>29</v>
          </cell>
          <cell r="Q1966">
            <v>161</v>
          </cell>
          <cell r="R1966" t="str">
            <v>PK72BAHL1012009500619401</v>
          </cell>
          <cell r="S1966" t="str">
            <v>BANK AL HABIB LIMITED</v>
          </cell>
          <cell r="T1966" t="str">
            <v>KARACHI STOCK EXCHANGE KARACHI</v>
          </cell>
          <cell r="U1966" t="str">
            <v>ASHOK KUMAR RAJWANI</v>
          </cell>
          <cell r="V1966" t="str">
            <v>4230111136023</v>
          </cell>
          <cell r="W1966"/>
          <cell r="X1966"/>
          <cell r="Y1966">
            <v>190</v>
          </cell>
          <cell r="Z1966">
            <v>190</v>
          </cell>
          <cell r="AA1966">
            <v>29</v>
          </cell>
          <cell r="AB1966" t="str">
            <v>Filler</v>
          </cell>
          <cell r="AC1966"/>
          <cell r="AD1966"/>
          <cell r="AE1966">
            <v>0</v>
          </cell>
          <cell r="AF1966">
            <v>0</v>
          </cell>
          <cell r="AG1966">
            <v>0</v>
          </cell>
          <cell r="AH1966"/>
          <cell r="AI1966"/>
          <cell r="AJ1966"/>
          <cell r="AK1966">
            <v>0</v>
          </cell>
          <cell r="AL1966">
            <v>0</v>
          </cell>
          <cell r="AM1966">
            <v>0</v>
          </cell>
          <cell r="AN1966"/>
          <cell r="AO1966"/>
          <cell r="AP1966"/>
          <cell r="AQ1966">
            <v>0</v>
          </cell>
          <cell r="AR1966">
            <v>0</v>
          </cell>
          <cell r="AS1966">
            <v>0</v>
          </cell>
          <cell r="AT1966"/>
          <cell r="AU1966" t="str">
            <v>ashokrajwani358@gmail.com</v>
          </cell>
          <cell r="AV1966"/>
          <cell r="AW1966" t="str">
            <v>03323587476</v>
          </cell>
          <cell r="AX1966" t="str">
            <v>-</v>
          </cell>
          <cell r="AY1966" t="e">
            <v>#N/A</v>
          </cell>
          <cell r="AZ1966" t="e">
            <v>#N/A</v>
          </cell>
          <cell r="BA1966">
            <v>161</v>
          </cell>
        </row>
        <row r="1967">
          <cell r="B1967">
            <v>4341026373</v>
          </cell>
          <cell r="C1967" t="str">
            <v>KHALID MEHMOOD</v>
          </cell>
          <cell r="D1967" t="str">
            <v>ABDUL WAHEED BAIG</v>
          </cell>
          <cell r="E1967" t="str">
            <v>FLAT NO.101, BLOCK NO.C-15,</v>
          </cell>
          <cell r="F1967" t="str">
            <v>RABIA PETAL, ABUL HASSAN ISPHANI ROAD,</v>
          </cell>
          <cell r="G1967" t="str">
            <v>GULSHAN-E-IQBAL KARACHI</v>
          </cell>
          <cell r="H1967"/>
          <cell r="I1967"/>
          <cell r="J1967"/>
          <cell r="K1967">
            <v>1819</v>
          </cell>
          <cell r="L1967">
            <v>0</v>
          </cell>
          <cell r="M1967">
            <v>1819</v>
          </cell>
          <cell r="N1967">
            <v>1819</v>
          </cell>
          <cell r="O1967">
            <v>0</v>
          </cell>
          <cell r="P1967">
            <v>364</v>
          </cell>
          <cell r="Q1967">
            <v>1455</v>
          </cell>
          <cell r="R1967" t="str">
            <v>049310046471</v>
          </cell>
          <cell r="S1967" t="str">
            <v>UNITED BANK LIMITED</v>
          </cell>
          <cell r="T1967" t="str">
            <v>S.M.C.H.S KARACHI.</v>
          </cell>
          <cell r="U1967" t="str">
            <v>KHALID MEHMOOD</v>
          </cell>
          <cell r="V1967" t="str">
            <v>4250114533785</v>
          </cell>
          <cell r="W1967"/>
          <cell r="X1967"/>
          <cell r="Y1967">
            <v>1819</v>
          </cell>
          <cell r="Z1967">
            <v>1819</v>
          </cell>
          <cell r="AA1967">
            <v>364</v>
          </cell>
          <cell r="AB1967" t="str">
            <v>Non Filler</v>
          </cell>
          <cell r="AC1967"/>
          <cell r="AD1967"/>
          <cell r="AE1967">
            <v>0</v>
          </cell>
          <cell r="AF1967">
            <v>0</v>
          </cell>
          <cell r="AG1967">
            <v>0</v>
          </cell>
          <cell r="AH1967"/>
          <cell r="AI1967"/>
          <cell r="AJ1967"/>
          <cell r="AK1967">
            <v>0</v>
          </cell>
          <cell r="AL1967">
            <v>0</v>
          </cell>
          <cell r="AM1967">
            <v>0</v>
          </cell>
          <cell r="AN1967"/>
          <cell r="AO1967"/>
          <cell r="AP1967"/>
          <cell r="AQ1967">
            <v>0</v>
          </cell>
          <cell r="AR1967">
            <v>0</v>
          </cell>
          <cell r="AS1967">
            <v>0</v>
          </cell>
          <cell r="AT1967"/>
          <cell r="AU1967" t="str">
            <v>kmehmood2019@gmail.com</v>
          </cell>
          <cell r="AV1967"/>
          <cell r="AW1967" t="str">
            <v>03233371287</v>
          </cell>
          <cell r="AX1967" t="str">
            <v>Timeout (host bank not responding)</v>
          </cell>
          <cell r="AY1967" t="str">
            <v>-</v>
          </cell>
          <cell r="AZ1967" t="str">
            <v>KHALID MEHMOOD</v>
          </cell>
          <cell r="BA1967">
            <v>1455</v>
          </cell>
        </row>
        <row r="1968">
          <cell r="B1968">
            <v>4341026563</v>
          </cell>
          <cell r="C1968" t="str">
            <v>MUHAMMAD SALEEM AKHTER</v>
          </cell>
          <cell r="D1968" t="str">
            <v>MUHAMMAD RAFIQUE</v>
          </cell>
          <cell r="E1968" t="str">
            <v>R-83, RAILWAY HOUSING SOCIETY,</v>
          </cell>
          <cell r="F1968" t="str">
            <v>BLOCK 13-D / 1, GULSHAN-E-IQBAL,</v>
          </cell>
          <cell r="G1968" t="str">
            <v>KARACHI</v>
          </cell>
          <cell r="H1968"/>
          <cell r="I1968"/>
          <cell r="J1968"/>
          <cell r="K1968">
            <v>1571</v>
          </cell>
          <cell r="L1968">
            <v>0</v>
          </cell>
          <cell r="M1968">
            <v>1571</v>
          </cell>
          <cell r="N1968">
            <v>1571</v>
          </cell>
          <cell r="O1968">
            <v>0</v>
          </cell>
          <cell r="P1968">
            <v>236</v>
          </cell>
          <cell r="Q1968">
            <v>1335</v>
          </cell>
          <cell r="R1968" t="str">
            <v>PK94HABB0000470061708401</v>
          </cell>
          <cell r="S1968" t="str">
            <v>HABIB BANK LIMITED</v>
          </cell>
          <cell r="T1968" t="str">
            <v>ANNEXE BRANCH KARACHI.</v>
          </cell>
          <cell r="U1968" t="str">
            <v>MUHAMMAD SALEEM AKHTER</v>
          </cell>
          <cell r="V1968" t="str">
            <v>4200077004827</v>
          </cell>
          <cell r="W1968"/>
          <cell r="X1968"/>
          <cell r="Y1968">
            <v>1571</v>
          </cell>
          <cell r="Z1968">
            <v>1571</v>
          </cell>
          <cell r="AA1968">
            <v>236</v>
          </cell>
          <cell r="AB1968" t="str">
            <v>Filler</v>
          </cell>
          <cell r="AC1968"/>
          <cell r="AD1968"/>
          <cell r="AE1968">
            <v>0</v>
          </cell>
          <cell r="AF1968">
            <v>0</v>
          </cell>
          <cell r="AG1968">
            <v>0</v>
          </cell>
          <cell r="AH1968"/>
          <cell r="AI1968"/>
          <cell r="AJ1968"/>
          <cell r="AK1968">
            <v>0</v>
          </cell>
          <cell r="AL1968">
            <v>0</v>
          </cell>
          <cell r="AM1968">
            <v>0</v>
          </cell>
          <cell r="AN1968"/>
          <cell r="AO1968"/>
          <cell r="AP1968"/>
          <cell r="AQ1968">
            <v>0</v>
          </cell>
          <cell r="AR1968">
            <v>0</v>
          </cell>
          <cell r="AS1968">
            <v>0</v>
          </cell>
          <cell r="AT1968"/>
          <cell r="AU1968" t="str">
            <v>saleemakhtar45@hotmail.com</v>
          </cell>
          <cell r="AV1968"/>
          <cell r="AW1968" t="str">
            <v>03332118609</v>
          </cell>
          <cell r="AX1968" t="str">
            <v>-</v>
          </cell>
          <cell r="AY1968" t="e">
            <v>#N/A</v>
          </cell>
          <cell r="AZ1968" t="e">
            <v>#N/A</v>
          </cell>
          <cell r="BA1968">
            <v>1335</v>
          </cell>
        </row>
        <row r="1969">
          <cell r="B1969">
            <v>4341027157</v>
          </cell>
          <cell r="C1969" t="str">
            <v>ABUL FAZAL SHUJA UL WAHAB</v>
          </cell>
          <cell r="D1969" t="str">
            <v>MAHMUD UL WAHAB</v>
          </cell>
          <cell r="E1969" t="str">
            <v>FLAT NO. A 36, COSMOS PLAZA,</v>
          </cell>
          <cell r="F1969" t="str">
            <v>2ND FLOOR, BLOCK - 16, FEDERAL ""B"" AREA,</v>
          </cell>
          <cell r="G1969" t="str">
            <v>KARACHI -38. KARACHI</v>
          </cell>
          <cell r="H1969"/>
          <cell r="I1969"/>
          <cell r="J1969"/>
          <cell r="K1969">
            <v>647</v>
          </cell>
          <cell r="L1969">
            <v>0</v>
          </cell>
          <cell r="M1969">
            <v>647</v>
          </cell>
          <cell r="N1969">
            <v>647</v>
          </cell>
          <cell r="O1969">
            <v>0</v>
          </cell>
          <cell r="P1969">
            <v>130</v>
          </cell>
          <cell r="Q1969">
            <v>517</v>
          </cell>
          <cell r="R1969" t="str">
            <v>0007-3020-1018-2033</v>
          </cell>
          <cell r="S1969" t="str">
            <v>MCB BANK LIMITED</v>
          </cell>
          <cell r="T1969" t="str">
            <v>0073 WATER PUMP BRANCH KARACHI</v>
          </cell>
          <cell r="U1969" t="str">
            <v>ABUL FAZAL SHUJA UL WAHAB</v>
          </cell>
          <cell r="V1969" t="str">
            <v>4210116225115</v>
          </cell>
          <cell r="W1969"/>
          <cell r="X1969"/>
          <cell r="Y1969">
            <v>324</v>
          </cell>
          <cell r="Z1969">
            <v>324</v>
          </cell>
          <cell r="AA1969">
            <v>65</v>
          </cell>
          <cell r="AB1969" t="str">
            <v>Non Filler</v>
          </cell>
          <cell r="AC1969" t="str">
            <v>SYEDA CHASHMA</v>
          </cell>
          <cell r="AD1969" t="str">
            <v>4210115119874</v>
          </cell>
          <cell r="AE1969">
            <v>323</v>
          </cell>
          <cell r="AF1969">
            <v>323</v>
          </cell>
          <cell r="AG1969">
            <v>65</v>
          </cell>
          <cell r="AH1969" t="str">
            <v>Non Filler</v>
          </cell>
          <cell r="AI1969"/>
          <cell r="AJ1969"/>
          <cell r="AK1969">
            <v>0</v>
          </cell>
          <cell r="AL1969">
            <v>0</v>
          </cell>
          <cell r="AM1969">
            <v>0</v>
          </cell>
          <cell r="AN1969"/>
          <cell r="AO1969"/>
          <cell r="AP1969"/>
          <cell r="AQ1969">
            <v>0</v>
          </cell>
          <cell r="AR1969">
            <v>0</v>
          </cell>
          <cell r="AS1969">
            <v>0</v>
          </cell>
          <cell r="AT1969"/>
          <cell r="AU1969" t="str">
            <v>farahzarin7868@gmail.com</v>
          </cell>
          <cell r="AV1969"/>
          <cell r="AW1969" t="str">
            <v>03332163621</v>
          </cell>
          <cell r="AX1969" t="str">
            <v>Proper account # required</v>
          </cell>
          <cell r="AY1969" t="str">
            <v>-</v>
          </cell>
          <cell r="AZ1969" t="str">
            <v>ABUL FAZAL SHUJA UL WAHAB</v>
          </cell>
          <cell r="BA1969">
            <v>517</v>
          </cell>
        </row>
        <row r="1970">
          <cell r="B1970">
            <v>4366017008</v>
          </cell>
          <cell r="C1970" t="str">
            <v>MUHAMMAD SALEEM</v>
          </cell>
          <cell r="D1970" t="str">
            <v>ABDUL AZIZ</v>
          </cell>
          <cell r="E1970" t="str">
            <v>F-402, 4TH FLOOR, TABISH CENTRE,</v>
          </cell>
          <cell r="F1970" t="str">
            <v>SR/9, SERAI QRT DEVI STREET,</v>
          </cell>
          <cell r="G1970" t="str">
            <v>PAKISTAN CHOWK, KARACHI</v>
          </cell>
          <cell r="H1970"/>
          <cell r="I1970"/>
          <cell r="J1970"/>
          <cell r="K1970">
            <v>982</v>
          </cell>
          <cell r="L1970">
            <v>0</v>
          </cell>
          <cell r="M1970">
            <v>982</v>
          </cell>
          <cell r="N1970">
            <v>982</v>
          </cell>
          <cell r="O1970">
            <v>0</v>
          </cell>
          <cell r="P1970">
            <v>196</v>
          </cell>
          <cell r="Q1970">
            <v>786</v>
          </cell>
          <cell r="R1970" t="str">
            <v>PK25ABPA0010002184670018</v>
          </cell>
          <cell r="S1970" t="str">
            <v>ALLIED BANK LIMITED</v>
          </cell>
          <cell r="T1970" t="str">
            <v>PIDC HOUSE M.T KHAN ROAD, KARACHI</v>
          </cell>
          <cell r="U1970" t="str">
            <v>MUHAMMAD SALEEM</v>
          </cell>
          <cell r="V1970" t="str">
            <v>4230126867245</v>
          </cell>
          <cell r="W1970"/>
          <cell r="X1970"/>
          <cell r="Y1970">
            <v>982</v>
          </cell>
          <cell r="Z1970">
            <v>982</v>
          </cell>
          <cell r="AA1970">
            <v>196</v>
          </cell>
          <cell r="AB1970" t="str">
            <v>Non Filler</v>
          </cell>
          <cell r="AC1970"/>
          <cell r="AD1970"/>
          <cell r="AE1970">
            <v>0</v>
          </cell>
          <cell r="AF1970">
            <v>0</v>
          </cell>
          <cell r="AG1970">
            <v>0</v>
          </cell>
          <cell r="AH1970"/>
          <cell r="AI1970"/>
          <cell r="AJ1970"/>
          <cell r="AK1970">
            <v>0</v>
          </cell>
          <cell r="AL1970">
            <v>0</v>
          </cell>
          <cell r="AM1970">
            <v>0</v>
          </cell>
          <cell r="AN1970"/>
          <cell r="AO1970"/>
          <cell r="AP1970"/>
          <cell r="AQ1970">
            <v>0</v>
          </cell>
          <cell r="AR1970">
            <v>0</v>
          </cell>
          <cell r="AS1970">
            <v>0</v>
          </cell>
          <cell r="AT1970"/>
          <cell r="AU1970" t="str">
            <v>saleemaziz1@live.com</v>
          </cell>
          <cell r="AV1970"/>
          <cell r="AW1970" t="str">
            <v>03332442281</v>
          </cell>
          <cell r="AX1970" t="str">
            <v>-</v>
          </cell>
          <cell r="AY1970" t="e">
            <v>#N/A</v>
          </cell>
          <cell r="AZ1970" t="e">
            <v>#N/A</v>
          </cell>
          <cell r="BA1970">
            <v>786</v>
          </cell>
        </row>
        <row r="1971">
          <cell r="B1971">
            <v>4366023394</v>
          </cell>
          <cell r="C1971" t="str">
            <v>ALI RAZA RAJANI</v>
          </cell>
          <cell r="D1971" t="str">
            <v>AMEER ALI</v>
          </cell>
          <cell r="E1971" t="str">
            <v>A-15, NAEEMUDDIN CENTRE,</v>
          </cell>
          <cell r="F1971" t="str">
            <v>ALBELA SIGNAL, GARDEN EAST,</v>
          </cell>
          <cell r="G1971" t="str">
            <v>NISHTER ROAD, KARACHI</v>
          </cell>
          <cell r="K1971">
            <v>523</v>
          </cell>
          <cell r="L1971">
            <v>0</v>
          </cell>
          <cell r="M1971">
            <v>523</v>
          </cell>
          <cell r="N1971">
            <v>523</v>
          </cell>
          <cell r="O1971">
            <v>0</v>
          </cell>
          <cell r="P1971">
            <v>105</v>
          </cell>
          <cell r="Q1971">
            <v>418</v>
          </cell>
          <cell r="R1971" t="str">
            <v>PK02ABPA0010002199470013</v>
          </cell>
          <cell r="S1971" t="str">
            <v>ALLIED BANK LIMITED</v>
          </cell>
          <cell r="T1971" t="str">
            <v>PIDC HOUSE DR, ZIAUDDIN AHMED ROAD KARACHI</v>
          </cell>
          <cell r="U1971" t="str">
            <v>ALI RAZA RAJANI</v>
          </cell>
          <cell r="V1971" t="str">
            <v>4230108836403</v>
          </cell>
          <cell r="W1971" t="str">
            <v>34611711</v>
          </cell>
          <cell r="Y1971">
            <v>523</v>
          </cell>
          <cell r="Z1971">
            <v>523</v>
          </cell>
          <cell r="AA1971">
            <v>105</v>
          </cell>
          <cell r="AB1971" t="str">
            <v>Non Filler</v>
          </cell>
          <cell r="AE1971">
            <v>0</v>
          </cell>
          <cell r="AF1971">
            <v>0</v>
          </cell>
          <cell r="AG1971">
            <v>0</v>
          </cell>
          <cell r="AK1971">
            <v>0</v>
          </cell>
          <cell r="AL1971">
            <v>0</v>
          </cell>
          <cell r="AM1971">
            <v>0</v>
          </cell>
          <cell r="AQ1971">
            <v>0</v>
          </cell>
          <cell r="AR1971">
            <v>0</v>
          </cell>
          <cell r="AS1971">
            <v>0</v>
          </cell>
          <cell r="AU1971" t="str">
            <v>alirazarajani81@gmail.com</v>
          </cell>
          <cell r="AW1971" t="str">
            <v>03332209343</v>
          </cell>
          <cell r="AX1971" t="str">
            <v>-</v>
          </cell>
          <cell r="AY1971" t="e">
            <v>#N/A</v>
          </cell>
          <cell r="AZ1971" t="e">
            <v>#N/A</v>
          </cell>
          <cell r="BA1971">
            <v>418</v>
          </cell>
        </row>
        <row r="1972">
          <cell r="B1972">
            <v>4366032494</v>
          </cell>
          <cell r="C1972" t="str">
            <v>ZOHRA</v>
          </cell>
          <cell r="D1972" t="str">
            <v>MUHAMMAD ILYAS</v>
          </cell>
          <cell r="E1972" t="str">
            <v>HOUSE # 32/3 ZOHRA MANZIL GALI # 7</v>
          </cell>
          <cell r="F1972" t="str">
            <v>MUSLIMABAD.</v>
          </cell>
          <cell r="G1972" t="str">
            <v>KARACHI</v>
          </cell>
          <cell r="K1972">
            <v>37000</v>
          </cell>
          <cell r="L1972">
            <v>0</v>
          </cell>
          <cell r="M1972">
            <v>37000</v>
          </cell>
          <cell r="N1972">
            <v>37000</v>
          </cell>
          <cell r="O1972">
            <v>0</v>
          </cell>
          <cell r="P1972">
            <v>7400</v>
          </cell>
          <cell r="Q1972">
            <v>29600</v>
          </cell>
          <cell r="R1972" t="str">
            <v>PK03MPBL1119027140152630</v>
          </cell>
          <cell r="S1972" t="str">
            <v>HABIB METROPOLITAN BANK LIMITED</v>
          </cell>
          <cell r="T1972" t="str">
            <v>SHARFABAD KARACHI</v>
          </cell>
          <cell r="U1972" t="str">
            <v>ZOHRA</v>
          </cell>
          <cell r="V1972" t="str">
            <v>4220106298364</v>
          </cell>
          <cell r="Y1972">
            <v>37000</v>
          </cell>
          <cell r="Z1972">
            <v>37000</v>
          </cell>
          <cell r="AA1972">
            <v>7400</v>
          </cell>
          <cell r="AB1972" t="str">
            <v>Non Filler</v>
          </cell>
          <cell r="AE1972">
            <v>0</v>
          </cell>
          <cell r="AF1972">
            <v>0</v>
          </cell>
          <cell r="AG1972">
            <v>0</v>
          </cell>
          <cell r="AK1972">
            <v>0</v>
          </cell>
          <cell r="AL1972">
            <v>0</v>
          </cell>
          <cell r="AM1972">
            <v>0</v>
          </cell>
          <cell r="AQ1972">
            <v>0</v>
          </cell>
          <cell r="AR1972">
            <v>0</v>
          </cell>
          <cell r="AS1972">
            <v>0</v>
          </cell>
          <cell r="AW1972" t="str">
            <v>03212603980</v>
          </cell>
          <cell r="AX1972" t="str">
            <v>Timeout (host bank not responding)</v>
          </cell>
          <cell r="AY1972" t="str">
            <v>-</v>
          </cell>
          <cell r="AZ1972" t="str">
            <v>ZOHRA</v>
          </cell>
          <cell r="BA1972">
            <v>29600</v>
          </cell>
        </row>
        <row r="1973">
          <cell r="B1973">
            <v>4366033138</v>
          </cell>
          <cell r="C1973" t="str">
            <v>MUHAMMAD AYUB</v>
          </cell>
          <cell r="D1973" t="str">
            <v>YOUSUF</v>
          </cell>
          <cell r="E1973" t="str">
            <v>59-ANIS MANZIL SHAHI BHITTAI ROAD</v>
          </cell>
          <cell r="F1973" t="str">
            <v>MOOSA LANE.</v>
          </cell>
          <cell r="G1973" t="str">
            <v>KARACHI</v>
          </cell>
          <cell r="K1973">
            <v>10</v>
          </cell>
          <cell r="L1973">
            <v>0</v>
          </cell>
          <cell r="M1973">
            <v>10</v>
          </cell>
          <cell r="N1973">
            <v>10</v>
          </cell>
          <cell r="O1973">
            <v>0</v>
          </cell>
          <cell r="P1973">
            <v>2</v>
          </cell>
          <cell r="Q1973">
            <v>8</v>
          </cell>
          <cell r="R1973" t="str">
            <v>PK93BAHL1012007100138101</v>
          </cell>
          <cell r="S1973" t="str">
            <v>BANK AL HABIB LIMITED</v>
          </cell>
          <cell r="T1973" t="str">
            <v>KARACHI STOCK EXCHANGE KARACHI</v>
          </cell>
          <cell r="U1973" t="str">
            <v>MUHAMMAD AYUB</v>
          </cell>
          <cell r="V1973" t="str">
            <v>4230117523725</v>
          </cell>
          <cell r="Y1973">
            <v>10</v>
          </cell>
          <cell r="Z1973">
            <v>10</v>
          </cell>
          <cell r="AA1973">
            <v>2</v>
          </cell>
          <cell r="AB1973" t="str">
            <v>Filler</v>
          </cell>
          <cell r="AE1973">
            <v>0</v>
          </cell>
          <cell r="AF1973">
            <v>0</v>
          </cell>
          <cell r="AG1973">
            <v>0</v>
          </cell>
          <cell r="AK1973">
            <v>0</v>
          </cell>
          <cell r="AL1973">
            <v>0</v>
          </cell>
          <cell r="AM1973">
            <v>0</v>
          </cell>
          <cell r="AQ1973">
            <v>0</v>
          </cell>
          <cell r="AR1973">
            <v>0</v>
          </cell>
          <cell r="AS1973">
            <v>0</v>
          </cell>
          <cell r="AW1973" t="str">
            <v>03333072528</v>
          </cell>
          <cell r="AX1973" t="str">
            <v>-</v>
          </cell>
          <cell r="AY1973" t="e">
            <v>#N/A</v>
          </cell>
          <cell r="AZ1973" t="e">
            <v>#N/A</v>
          </cell>
          <cell r="BA1973">
            <v>8</v>
          </cell>
        </row>
        <row r="1974">
          <cell r="B1974">
            <v>4374001852</v>
          </cell>
          <cell r="C1974" t="str">
            <v>MOHAMMAD MEHBOOB.</v>
          </cell>
          <cell r="D1974" t="str">
            <v>M.HAROON</v>
          </cell>
          <cell r="E1974" t="str">
            <v>O-T, 9/6 QARI MUSLEHUDDIN</v>
          </cell>
          <cell r="F1974" t="str">
            <v>PALACE 3RD FLOOR NEAR QAZI MASJID</v>
          </cell>
          <cell r="G1974" t="str">
            <v>ABAL CHOWK MITHADER KARACHI</v>
          </cell>
          <cell r="K1974">
            <v>647</v>
          </cell>
          <cell r="L1974">
            <v>0</v>
          </cell>
          <cell r="M1974">
            <v>647</v>
          </cell>
          <cell r="N1974">
            <v>647</v>
          </cell>
          <cell r="O1974">
            <v>0</v>
          </cell>
          <cell r="P1974">
            <v>129</v>
          </cell>
          <cell r="Q1974">
            <v>518</v>
          </cell>
          <cell r="R1974" t="str">
            <v>PK33UNIL0112060510923389</v>
          </cell>
          <cell r="S1974" t="str">
            <v>UNITED BANK LIMITED</v>
          </cell>
          <cell r="T1974" t="str">
            <v>CITY BRANCH KARACHI</v>
          </cell>
          <cell r="U1974" t="str">
            <v>MOHAMMAD MEHBOOB.</v>
          </cell>
          <cell r="V1974" t="str">
            <v>4230107696833</v>
          </cell>
          <cell r="Y1974">
            <v>647</v>
          </cell>
          <cell r="Z1974">
            <v>647</v>
          </cell>
          <cell r="AA1974">
            <v>129</v>
          </cell>
          <cell r="AB1974" t="str">
            <v>Non Filler</v>
          </cell>
          <cell r="AE1974">
            <v>0</v>
          </cell>
          <cell r="AF1974">
            <v>0</v>
          </cell>
          <cell r="AG1974">
            <v>0</v>
          </cell>
          <cell r="AK1974">
            <v>0</v>
          </cell>
          <cell r="AL1974">
            <v>0</v>
          </cell>
          <cell r="AM1974">
            <v>0</v>
          </cell>
          <cell r="AQ1974">
            <v>0</v>
          </cell>
          <cell r="AR1974">
            <v>0</v>
          </cell>
          <cell r="AS1974">
            <v>0</v>
          </cell>
          <cell r="AU1974" t="str">
            <v>adorable_genious@hotmail.com</v>
          </cell>
          <cell r="AW1974" t="str">
            <v>03212559637</v>
          </cell>
          <cell r="AX1974" t="str">
            <v>-</v>
          </cell>
          <cell r="AY1974" t="e">
            <v>#N/A</v>
          </cell>
          <cell r="AZ1974" t="e">
            <v>#N/A</v>
          </cell>
          <cell r="BA1974">
            <v>518</v>
          </cell>
        </row>
        <row r="1975">
          <cell r="B1975">
            <v>4374004138</v>
          </cell>
          <cell r="C1975" t="str">
            <v>YOUNUS MAJID</v>
          </cell>
          <cell r="D1975" t="str">
            <v>ABDUL MAJID</v>
          </cell>
          <cell r="E1975" t="str">
            <v>129 BLOCK-A , 2ND  FLOOR  FLAT</v>
          </cell>
          <cell r="F1975" t="str">
            <v>NO-5, ADAMJEE NAGAR K.C.H.S.</v>
          </cell>
          <cell r="G1975" t="str">
            <v>BLOCK 7/8 KARACHI</v>
          </cell>
          <cell r="K1975">
            <v>50</v>
          </cell>
          <cell r="L1975">
            <v>0</v>
          </cell>
          <cell r="M1975">
            <v>50</v>
          </cell>
          <cell r="N1975">
            <v>50</v>
          </cell>
          <cell r="O1975">
            <v>0</v>
          </cell>
          <cell r="P1975">
            <v>10</v>
          </cell>
          <cell r="Q1975">
            <v>40</v>
          </cell>
          <cell r="R1975" t="str">
            <v>PK91MEZN0001290102471016</v>
          </cell>
          <cell r="S1975" t="str">
            <v>MEEZAN BANK LIMITED</v>
          </cell>
          <cell r="T1975" t="str">
            <v>MUHAMMAD ALI SOCIETY KARACHI</v>
          </cell>
          <cell r="U1975" t="str">
            <v>YOUNUS MAJID</v>
          </cell>
          <cell r="V1975" t="str">
            <v>4220103899103</v>
          </cell>
          <cell r="Y1975">
            <v>50</v>
          </cell>
          <cell r="Z1975">
            <v>50</v>
          </cell>
          <cell r="AA1975">
            <v>10</v>
          </cell>
          <cell r="AB1975" t="str">
            <v>Non Filler</v>
          </cell>
          <cell r="AE1975">
            <v>0</v>
          </cell>
          <cell r="AF1975">
            <v>0</v>
          </cell>
          <cell r="AG1975">
            <v>0</v>
          </cell>
          <cell r="AK1975">
            <v>0</v>
          </cell>
          <cell r="AL1975">
            <v>0</v>
          </cell>
          <cell r="AM1975">
            <v>0</v>
          </cell>
          <cell r="AQ1975">
            <v>0</v>
          </cell>
          <cell r="AR1975">
            <v>0</v>
          </cell>
          <cell r="AS1975">
            <v>0</v>
          </cell>
          <cell r="AU1975" t="str">
            <v>younusmajid680@gmail.com</v>
          </cell>
          <cell r="AW1975" t="str">
            <v>03332217127</v>
          </cell>
          <cell r="AX1975" t="str">
            <v>-</v>
          </cell>
          <cell r="AY1975" t="e">
            <v>#N/A</v>
          </cell>
          <cell r="AZ1975" t="e">
            <v>#N/A</v>
          </cell>
          <cell r="BA1975">
            <v>40</v>
          </cell>
        </row>
        <row r="1976">
          <cell r="B1976">
            <v>4374006976</v>
          </cell>
          <cell r="C1976" t="str">
            <v>FAISAL</v>
          </cell>
          <cell r="D1976" t="str">
            <v>NOOR MOHAMMAD</v>
          </cell>
          <cell r="E1976" t="str">
            <v>ROOM NO. 521-522, 5TH FLOOR,</v>
          </cell>
          <cell r="F1976" t="str">
            <v>STOCK EXCHANGE BUILDING</v>
          </cell>
          <cell r="G1976" t="str">
            <v>KARACHI</v>
          </cell>
          <cell r="K1976">
            <v>40000</v>
          </cell>
          <cell r="L1976">
            <v>0</v>
          </cell>
          <cell r="M1976">
            <v>40000</v>
          </cell>
          <cell r="N1976">
            <v>40000</v>
          </cell>
          <cell r="O1976">
            <v>0</v>
          </cell>
          <cell r="P1976">
            <v>6000</v>
          </cell>
          <cell r="Q1976">
            <v>34000</v>
          </cell>
          <cell r="R1976" t="str">
            <v>PK19BAHL1012008100543501</v>
          </cell>
          <cell r="S1976" t="str">
            <v>BANK AL HABIB LIMITED</v>
          </cell>
          <cell r="T1976" t="str">
            <v>STOCK EXCHANGE KARACHI</v>
          </cell>
          <cell r="U1976" t="str">
            <v>FAISAL</v>
          </cell>
          <cell r="V1976" t="str">
            <v>4220154206885</v>
          </cell>
          <cell r="Y1976">
            <v>40000</v>
          </cell>
          <cell r="Z1976">
            <v>40000</v>
          </cell>
          <cell r="AA1976">
            <v>6000</v>
          </cell>
          <cell r="AB1976" t="str">
            <v>Filler</v>
          </cell>
          <cell r="AE1976">
            <v>0</v>
          </cell>
          <cell r="AF1976">
            <v>0</v>
          </cell>
          <cell r="AG1976">
            <v>0</v>
          </cell>
          <cell r="AK1976">
            <v>0</v>
          </cell>
          <cell r="AL1976">
            <v>0</v>
          </cell>
          <cell r="AM1976">
            <v>0</v>
          </cell>
          <cell r="AQ1976">
            <v>0</v>
          </cell>
          <cell r="AR1976">
            <v>0</v>
          </cell>
          <cell r="AS1976">
            <v>0</v>
          </cell>
          <cell r="AU1976" t="str">
            <v>faisalvcr35@gmail.com</v>
          </cell>
          <cell r="AW1976" t="str">
            <v>03002303660</v>
          </cell>
          <cell r="AX1976" t="str">
            <v>-</v>
          </cell>
          <cell r="AY1976" t="e">
            <v>#N/A</v>
          </cell>
          <cell r="AZ1976" t="e">
            <v>#N/A</v>
          </cell>
          <cell r="BA1976">
            <v>34000</v>
          </cell>
        </row>
        <row r="1977">
          <cell r="B1977">
            <v>4374007438</v>
          </cell>
          <cell r="C1977" t="str">
            <v>YASIN IQBAL KODVAVI</v>
          </cell>
          <cell r="D1977" t="str">
            <v>MOHAMMAD IQBAL KODVAVI</v>
          </cell>
          <cell r="E1977" t="str">
            <v>ROOM NO.521-522, 5TH FLOOR</v>
          </cell>
          <cell r="F1977" t="str">
            <v>KARACHI STOCK EXCHANGE BULDING</v>
          </cell>
          <cell r="G1977" t="str">
            <v>KARACHI</v>
          </cell>
          <cell r="H1977"/>
          <cell r="I1977"/>
          <cell r="J1977"/>
          <cell r="K1977">
            <v>5000</v>
          </cell>
          <cell r="L1977">
            <v>0</v>
          </cell>
          <cell r="M1977">
            <v>5000</v>
          </cell>
          <cell r="N1977">
            <v>5000</v>
          </cell>
          <cell r="O1977">
            <v>0</v>
          </cell>
          <cell r="P1977">
            <v>1000</v>
          </cell>
          <cell r="Q1977">
            <v>4000</v>
          </cell>
          <cell r="R1977" t="str">
            <v>PK09ALFH0012001004252488</v>
          </cell>
          <cell r="S1977" t="str">
            <v>BANK ALFALAH LIMITED</v>
          </cell>
          <cell r="T1977" t="str">
            <v>PAKISTAN STOCK EXCHANGE KARACHI</v>
          </cell>
          <cell r="U1977" t="str">
            <v>YASIN IQBAL KODVAVI</v>
          </cell>
          <cell r="V1977" t="str">
            <v>4230195182411</v>
          </cell>
          <cell r="W1977"/>
          <cell r="X1977"/>
          <cell r="Y1977">
            <v>5000</v>
          </cell>
          <cell r="Z1977">
            <v>5000</v>
          </cell>
          <cell r="AA1977">
            <v>1000</v>
          </cell>
          <cell r="AB1977" t="str">
            <v>Non Filler</v>
          </cell>
          <cell r="AC1977"/>
          <cell r="AD1977"/>
          <cell r="AE1977">
            <v>0</v>
          </cell>
          <cell r="AF1977">
            <v>0</v>
          </cell>
          <cell r="AG1977">
            <v>0</v>
          </cell>
          <cell r="AH1977"/>
          <cell r="AI1977"/>
          <cell r="AJ1977"/>
          <cell r="AK1977">
            <v>0</v>
          </cell>
          <cell r="AL1977">
            <v>0</v>
          </cell>
          <cell r="AM1977">
            <v>0</v>
          </cell>
          <cell r="AN1977"/>
          <cell r="AO1977"/>
          <cell r="AP1977"/>
          <cell r="AQ1977">
            <v>0</v>
          </cell>
          <cell r="AR1977">
            <v>0</v>
          </cell>
          <cell r="AS1977">
            <v>0</v>
          </cell>
          <cell r="AT1977"/>
          <cell r="AU1977" t="str">
            <v>yasinkodvavi@gmail.com</v>
          </cell>
          <cell r="AV1977"/>
          <cell r="AW1977" t="str">
            <v>03218282808</v>
          </cell>
          <cell r="AX1977" t="str">
            <v>-</v>
          </cell>
          <cell r="AY1977" t="e">
            <v>#N/A</v>
          </cell>
          <cell r="AZ1977" t="e">
            <v>#N/A</v>
          </cell>
          <cell r="BA1977">
            <v>4000</v>
          </cell>
        </row>
        <row r="1978">
          <cell r="B1978">
            <v>4374008667</v>
          </cell>
          <cell r="C1978" t="str">
            <v>FAHAD IQBAL</v>
          </cell>
          <cell r="D1978" t="str">
            <v>MUHAMMAD IQBAL</v>
          </cell>
          <cell r="E1978" t="str">
            <v>HOUSE NO.396-B, ADAMJEE NAGAR</v>
          </cell>
          <cell r="F1978" t="str">
            <v>AMEER KHOSRO ROAD</v>
          </cell>
          <cell r="G1978" t="str">
            <v>KARACHI</v>
          </cell>
          <cell r="H1978"/>
          <cell r="I1978"/>
          <cell r="J1978"/>
          <cell r="K1978">
            <v>2095</v>
          </cell>
          <cell r="L1978">
            <v>0</v>
          </cell>
          <cell r="M1978">
            <v>2095</v>
          </cell>
          <cell r="N1978">
            <v>2095</v>
          </cell>
          <cell r="O1978">
            <v>0</v>
          </cell>
          <cell r="P1978">
            <v>314</v>
          </cell>
          <cell r="Q1978">
            <v>1781</v>
          </cell>
          <cell r="R1978" t="str">
            <v>PK64MEZN0001100102028949</v>
          </cell>
          <cell r="S1978" t="str">
            <v>MEEZAN BANK LIMITED</v>
          </cell>
          <cell r="T1978" t="str">
            <v>CLOTH MARKET KARACHI</v>
          </cell>
          <cell r="U1978" t="str">
            <v>FAHAD IQBAL</v>
          </cell>
          <cell r="V1978" t="str">
            <v>4220175763589</v>
          </cell>
          <cell r="W1978"/>
          <cell r="X1978"/>
          <cell r="Y1978">
            <v>1048</v>
          </cell>
          <cell r="Z1978">
            <v>1048</v>
          </cell>
          <cell r="AA1978">
            <v>157</v>
          </cell>
          <cell r="AB1978" t="str">
            <v>Filler</v>
          </cell>
          <cell r="AC1978" t="str">
            <v>MUHAMMAD SAAD IQBAL</v>
          </cell>
          <cell r="AD1978" t="str">
            <v>4220193988307</v>
          </cell>
          <cell r="AE1978">
            <v>1047</v>
          </cell>
          <cell r="AF1978">
            <v>1047</v>
          </cell>
          <cell r="AG1978">
            <v>157</v>
          </cell>
          <cell r="AH1978" t="str">
            <v>Filler</v>
          </cell>
          <cell r="AI1978"/>
          <cell r="AJ1978"/>
          <cell r="AK1978">
            <v>0</v>
          </cell>
          <cell r="AL1978">
            <v>0</v>
          </cell>
          <cell r="AM1978">
            <v>0</v>
          </cell>
          <cell r="AN1978"/>
          <cell r="AO1978"/>
          <cell r="AP1978"/>
          <cell r="AQ1978">
            <v>0</v>
          </cell>
          <cell r="AR1978">
            <v>0</v>
          </cell>
          <cell r="AS1978">
            <v>0</v>
          </cell>
          <cell r="AT1978"/>
          <cell r="AU1978" t="str">
            <v>msaad81@hotmail.com</v>
          </cell>
          <cell r="AV1978"/>
          <cell r="AW1978" t="str">
            <v>03009259712</v>
          </cell>
          <cell r="AX1978" t="str">
            <v>-</v>
          </cell>
          <cell r="AY1978" t="e">
            <v>#N/A</v>
          </cell>
          <cell r="AZ1978" t="e">
            <v>#N/A</v>
          </cell>
          <cell r="BA1978">
            <v>1781</v>
          </cell>
        </row>
        <row r="1979">
          <cell r="B1979">
            <v>4374010127</v>
          </cell>
          <cell r="C1979" t="str">
            <v>NADEEM AHSAN</v>
          </cell>
          <cell r="D1979" t="str">
            <v>AHSAN ELAHI</v>
          </cell>
          <cell r="E1979" t="str">
            <v>C-115 / 2, BLOCK-1,</v>
          </cell>
          <cell r="F1979" t="str">
            <v>NORTH NAZIMABAD</v>
          </cell>
          <cell r="G1979" t="str">
            <v>KARACHI</v>
          </cell>
          <cell r="H1979"/>
          <cell r="I1979"/>
          <cell r="J1979"/>
          <cell r="K1979">
            <v>2219</v>
          </cell>
          <cell r="L1979">
            <v>0</v>
          </cell>
          <cell r="M1979">
            <v>2219</v>
          </cell>
          <cell r="N1979">
            <v>2219</v>
          </cell>
          <cell r="O1979">
            <v>0</v>
          </cell>
          <cell r="P1979">
            <v>444</v>
          </cell>
          <cell r="Q1979">
            <v>1775</v>
          </cell>
          <cell r="R1979" t="str">
            <v>PK81UNIL0112049101023500</v>
          </cell>
          <cell r="S1979" t="str">
            <v>UNITED BANK LIMITED</v>
          </cell>
          <cell r="T1979" t="str">
            <v>GULSHAN-E-ZUBAIDA, NORTH NAZIMABAD KARACHI</v>
          </cell>
          <cell r="U1979" t="str">
            <v>NADEEM AHSAN</v>
          </cell>
          <cell r="V1979" t="str">
            <v>4210156208501</v>
          </cell>
          <cell r="W1979"/>
          <cell r="X1979"/>
          <cell r="Y1979">
            <v>1110</v>
          </cell>
          <cell r="Z1979">
            <v>1110</v>
          </cell>
          <cell r="AA1979">
            <v>222</v>
          </cell>
          <cell r="AB1979" t="str">
            <v>Non Filler</v>
          </cell>
          <cell r="AC1979" t="str">
            <v>SAIMA NADEEM</v>
          </cell>
          <cell r="AD1979" t="str">
            <v>4210108961764</v>
          </cell>
          <cell r="AE1979">
            <v>1109</v>
          </cell>
          <cell r="AF1979">
            <v>1109</v>
          </cell>
          <cell r="AG1979">
            <v>222</v>
          </cell>
          <cell r="AH1979" t="str">
            <v>Non Filler</v>
          </cell>
          <cell r="AI1979"/>
          <cell r="AJ1979"/>
          <cell r="AK1979">
            <v>0</v>
          </cell>
          <cell r="AL1979">
            <v>0</v>
          </cell>
          <cell r="AM1979">
            <v>0</v>
          </cell>
          <cell r="AN1979"/>
          <cell r="AO1979"/>
          <cell r="AP1979"/>
          <cell r="AQ1979">
            <v>0</v>
          </cell>
          <cell r="AR1979">
            <v>0</v>
          </cell>
          <cell r="AS1979">
            <v>0</v>
          </cell>
          <cell r="AT1979"/>
          <cell r="AU1979" t="str">
            <v>saqibpvz@yahoo.com</v>
          </cell>
          <cell r="AV1979"/>
          <cell r="AW1979" t="str">
            <v>03332241475</v>
          </cell>
          <cell r="AX1979" t="str">
            <v>-</v>
          </cell>
          <cell r="AY1979" t="e">
            <v>#N/A</v>
          </cell>
          <cell r="AZ1979" t="e">
            <v>#N/A</v>
          </cell>
          <cell r="BA1979">
            <v>1775</v>
          </cell>
        </row>
        <row r="1980">
          <cell r="B1980">
            <v>4374010937</v>
          </cell>
          <cell r="C1980" t="str">
            <v>MURTAZA HUSAIN NOORANI</v>
          </cell>
          <cell r="D1980" t="str">
            <v>HASAN ALI NOORANI</v>
          </cell>
          <cell r="E1980" t="str">
            <v>502, AL-HARAM CORNER, 167-A,</v>
          </cell>
          <cell r="F1980" t="str">
            <v>BLOCK-3, KHALID BIN WALID ROAD,</v>
          </cell>
          <cell r="G1980" t="str">
            <v>P.E.C.H.S. KARACHI</v>
          </cell>
          <cell r="H1980"/>
          <cell r="I1980"/>
          <cell r="J1980"/>
          <cell r="K1980">
            <v>809</v>
          </cell>
          <cell r="L1980">
            <v>0</v>
          </cell>
          <cell r="M1980">
            <v>809</v>
          </cell>
          <cell r="N1980">
            <v>809</v>
          </cell>
          <cell r="O1980">
            <v>0</v>
          </cell>
          <cell r="P1980">
            <v>121</v>
          </cell>
          <cell r="Q1980">
            <v>688</v>
          </cell>
          <cell r="R1980" t="str">
            <v>PK70MPBL0152017140334556</v>
          </cell>
          <cell r="S1980" t="str">
            <v>HABIB METROPOLITAN BANK LIMITED</v>
          </cell>
          <cell r="T1980" t="str">
            <v>HBZ PLAZA, I.I. CHUNDRIGAR ROAD KARACHI</v>
          </cell>
          <cell r="U1980" t="str">
            <v>MURTAZA HUSAIN NOORANI</v>
          </cell>
          <cell r="V1980" t="str">
            <v>4200004910205</v>
          </cell>
          <cell r="W1980"/>
          <cell r="X1980"/>
          <cell r="Y1980">
            <v>809</v>
          </cell>
          <cell r="Z1980">
            <v>809</v>
          </cell>
          <cell r="AA1980">
            <v>121</v>
          </cell>
          <cell r="AB1980" t="str">
            <v>Filler</v>
          </cell>
          <cell r="AC1980"/>
          <cell r="AD1980"/>
          <cell r="AE1980">
            <v>0</v>
          </cell>
          <cell r="AF1980">
            <v>0</v>
          </cell>
          <cell r="AG1980">
            <v>0</v>
          </cell>
          <cell r="AH1980"/>
          <cell r="AI1980"/>
          <cell r="AJ1980"/>
          <cell r="AK1980">
            <v>0</v>
          </cell>
          <cell r="AL1980">
            <v>0</v>
          </cell>
          <cell r="AM1980">
            <v>0</v>
          </cell>
          <cell r="AN1980"/>
          <cell r="AO1980"/>
          <cell r="AP1980"/>
          <cell r="AQ1980">
            <v>0</v>
          </cell>
          <cell r="AR1980">
            <v>0</v>
          </cell>
          <cell r="AS1980">
            <v>0</v>
          </cell>
          <cell r="AT1980"/>
          <cell r="AU1980" t="str">
            <v>murtaza.noorani@hotmail.com</v>
          </cell>
          <cell r="AV1980"/>
          <cell r="AW1980" t="str">
            <v>03333582420</v>
          </cell>
          <cell r="AX1980" t="str">
            <v>-</v>
          </cell>
          <cell r="AY1980" t="e">
            <v>#N/A</v>
          </cell>
          <cell r="AZ1980" t="e">
            <v>#N/A</v>
          </cell>
          <cell r="BA1980">
            <v>688</v>
          </cell>
        </row>
        <row r="1981">
          <cell r="B1981">
            <v>4374011877</v>
          </cell>
          <cell r="C1981" t="str">
            <v>UMAIR YOUNUS</v>
          </cell>
          <cell r="D1981" t="str">
            <v>YOUNUS</v>
          </cell>
          <cell r="E1981" t="str">
            <v>129 / A, FLAT NO.5, 2ND FLOOR.</v>
          </cell>
          <cell r="F1981" t="str">
            <v>ADAMJEE NAGAR, K.C.H.S,</v>
          </cell>
          <cell r="G1981" t="str">
            <v>KARACHI</v>
          </cell>
          <cell r="H1981"/>
          <cell r="I1981"/>
          <cell r="J1981"/>
          <cell r="K1981">
            <v>50</v>
          </cell>
          <cell r="L1981">
            <v>0</v>
          </cell>
          <cell r="M1981">
            <v>50</v>
          </cell>
          <cell r="N1981">
            <v>50</v>
          </cell>
          <cell r="O1981">
            <v>0</v>
          </cell>
          <cell r="P1981">
            <v>10</v>
          </cell>
          <cell r="Q1981">
            <v>40</v>
          </cell>
          <cell r="R1981" t="str">
            <v>PK91MEZN0001290102471016</v>
          </cell>
          <cell r="S1981" t="str">
            <v>MEEZAN BANK LIMITED</v>
          </cell>
          <cell r="T1981" t="str">
            <v>MUHAMMAD ALI SOCIETY KARACHI</v>
          </cell>
          <cell r="U1981" t="str">
            <v>UMAIR YOUNUS</v>
          </cell>
          <cell r="V1981" t="str">
            <v>4220110865641</v>
          </cell>
          <cell r="W1981"/>
          <cell r="X1981"/>
          <cell r="Y1981">
            <v>25</v>
          </cell>
          <cell r="Z1981">
            <v>25</v>
          </cell>
          <cell r="AA1981">
            <v>5</v>
          </cell>
          <cell r="AB1981" t="str">
            <v>Non Filler</v>
          </cell>
          <cell r="AC1981" t="str">
            <v>RABIA YOUNUS</v>
          </cell>
          <cell r="AD1981" t="str">
            <v>4220105129064</v>
          </cell>
          <cell r="AE1981">
            <v>25</v>
          </cell>
          <cell r="AF1981">
            <v>25</v>
          </cell>
          <cell r="AG1981">
            <v>5</v>
          </cell>
          <cell r="AH1981" t="str">
            <v>Non Filler</v>
          </cell>
          <cell r="AI1981"/>
          <cell r="AJ1981"/>
          <cell r="AK1981">
            <v>0</v>
          </cell>
          <cell r="AL1981">
            <v>0</v>
          </cell>
          <cell r="AM1981">
            <v>0</v>
          </cell>
          <cell r="AN1981"/>
          <cell r="AO1981"/>
          <cell r="AP1981"/>
          <cell r="AQ1981">
            <v>0</v>
          </cell>
          <cell r="AR1981">
            <v>0</v>
          </cell>
          <cell r="AS1981">
            <v>0</v>
          </cell>
          <cell r="AT1981"/>
          <cell r="AU1981" t="str">
            <v>umairyounus1997@gmail.com</v>
          </cell>
          <cell r="AV1981"/>
          <cell r="AW1981" t="str">
            <v>03313383275</v>
          </cell>
          <cell r="AX1981" t="str">
            <v>-</v>
          </cell>
          <cell r="AY1981" t="e">
            <v>#N/A</v>
          </cell>
          <cell r="AZ1981" t="e">
            <v>#N/A</v>
          </cell>
          <cell r="BA1981">
            <v>40</v>
          </cell>
        </row>
        <row r="1982">
          <cell r="B1982">
            <v>4374012099</v>
          </cell>
          <cell r="C1982" t="str">
            <v>SALIM AHMED</v>
          </cell>
          <cell r="D1982" t="str">
            <v>EJAZ AHMED</v>
          </cell>
          <cell r="E1982" t="str">
            <v>F1, F-48, MEHDI HOMES, ESTREET,</v>
          </cell>
          <cell r="F1982" t="str">
            <v>BLOCK-4, CLIFTON.</v>
          </cell>
          <cell r="G1982" t="str">
            <v>KARACHI</v>
          </cell>
          <cell r="H1982"/>
          <cell r="I1982"/>
          <cell r="J1982"/>
          <cell r="K1982">
            <v>20000</v>
          </cell>
          <cell r="L1982">
            <v>0</v>
          </cell>
          <cell r="M1982">
            <v>20000</v>
          </cell>
          <cell r="N1982">
            <v>20000</v>
          </cell>
          <cell r="O1982">
            <v>0</v>
          </cell>
          <cell r="P1982">
            <v>3000</v>
          </cell>
          <cell r="Q1982">
            <v>17000</v>
          </cell>
          <cell r="R1982" t="str">
            <v>PK78MPBL0146567140120945</v>
          </cell>
          <cell r="S1982" t="str">
            <v>HABIB METROPOLITAN BANK LIMITED</v>
          </cell>
          <cell r="T1982" t="str">
            <v>KHAYABAN-E-TANZEEM KARACHI</v>
          </cell>
          <cell r="U1982" t="str">
            <v>SALIM AHMED</v>
          </cell>
          <cell r="V1982" t="str">
            <v>3740541364699</v>
          </cell>
          <cell r="W1982"/>
          <cell r="X1982"/>
          <cell r="Y1982">
            <v>20000</v>
          </cell>
          <cell r="Z1982">
            <v>20000</v>
          </cell>
          <cell r="AA1982">
            <v>3000</v>
          </cell>
          <cell r="AB1982" t="str">
            <v>Filler</v>
          </cell>
          <cell r="AC1982"/>
          <cell r="AD1982"/>
          <cell r="AE1982">
            <v>0</v>
          </cell>
          <cell r="AF1982">
            <v>0</v>
          </cell>
          <cell r="AG1982">
            <v>0</v>
          </cell>
          <cell r="AH1982"/>
          <cell r="AI1982"/>
          <cell r="AJ1982"/>
          <cell r="AK1982">
            <v>0</v>
          </cell>
          <cell r="AL1982">
            <v>0</v>
          </cell>
          <cell r="AM1982">
            <v>0</v>
          </cell>
          <cell r="AN1982"/>
          <cell r="AO1982"/>
          <cell r="AP1982"/>
          <cell r="AQ1982">
            <v>0</v>
          </cell>
          <cell r="AR1982">
            <v>0</v>
          </cell>
          <cell r="AS1982">
            <v>0</v>
          </cell>
          <cell r="AT1982"/>
          <cell r="AU1982" t="str">
            <v>salimx@gmail.com</v>
          </cell>
          <cell r="AV1982"/>
          <cell r="AW1982" t="str">
            <v>03005005262</v>
          </cell>
          <cell r="AX1982" t="str">
            <v>-</v>
          </cell>
          <cell r="AY1982" t="e">
            <v>#N/A</v>
          </cell>
          <cell r="AZ1982" t="e">
            <v>#N/A</v>
          </cell>
          <cell r="BA1982">
            <v>17000</v>
          </cell>
        </row>
        <row r="1983">
          <cell r="B1983">
            <v>4424016457</v>
          </cell>
          <cell r="C1983" t="str">
            <v>LIAQUAT ALI G KAZI</v>
          </cell>
          <cell r="D1983" t="str">
            <v>GHULAM MUSTAFA S. KAZI</v>
          </cell>
          <cell r="E1983" t="str">
            <v>54, MUSLIMABAD, JAMSHED TOWN</v>
          </cell>
          <cell r="F1983" t="str">
            <v>KARACHI-5.</v>
          </cell>
          <cell r="G1983" t="str">
            <v>KARACHI</v>
          </cell>
          <cell r="H1983"/>
          <cell r="I1983"/>
          <cell r="J1983"/>
          <cell r="K1983">
            <v>18712</v>
          </cell>
          <cell r="L1983">
            <v>0</v>
          </cell>
          <cell r="M1983">
            <v>18712</v>
          </cell>
          <cell r="N1983">
            <v>18712</v>
          </cell>
          <cell r="O1983">
            <v>0</v>
          </cell>
          <cell r="P1983">
            <v>2807</v>
          </cell>
          <cell r="Q1983">
            <v>15905</v>
          </cell>
          <cell r="R1983" t="str">
            <v>PK51BAHL1026007701368601</v>
          </cell>
          <cell r="S1983" t="str">
            <v>BANK AL HABIB LIMITED</v>
          </cell>
          <cell r="T1983" t="str">
            <v>ALLAMA IQBAL ROAD BRANCH PECHS KARACHI</v>
          </cell>
          <cell r="U1983" t="str">
            <v>LIAQUAT ALI G KAZI</v>
          </cell>
          <cell r="V1983" t="str">
            <v>4220122119641</v>
          </cell>
          <cell r="W1983" t="str">
            <v>05427142</v>
          </cell>
          <cell r="X1983"/>
          <cell r="Y1983">
            <v>18712</v>
          </cell>
          <cell r="Z1983">
            <v>18712</v>
          </cell>
          <cell r="AA1983">
            <v>2807</v>
          </cell>
          <cell r="AB1983" t="str">
            <v>Filler</v>
          </cell>
          <cell r="AC1983"/>
          <cell r="AD1983"/>
          <cell r="AE1983">
            <v>0</v>
          </cell>
          <cell r="AF1983">
            <v>0</v>
          </cell>
          <cell r="AG1983">
            <v>0</v>
          </cell>
          <cell r="AH1983"/>
          <cell r="AI1983"/>
          <cell r="AJ1983"/>
          <cell r="AK1983">
            <v>0</v>
          </cell>
          <cell r="AL1983">
            <v>0</v>
          </cell>
          <cell r="AM1983">
            <v>0</v>
          </cell>
          <cell r="AN1983"/>
          <cell r="AO1983"/>
          <cell r="AP1983"/>
          <cell r="AQ1983">
            <v>0</v>
          </cell>
          <cell r="AR1983">
            <v>0</v>
          </cell>
          <cell r="AS1983">
            <v>0</v>
          </cell>
          <cell r="AT1983"/>
          <cell r="AU1983" t="str">
            <v>lagkaz@gmail.com</v>
          </cell>
          <cell r="AV1983"/>
          <cell r="AW1983" t="str">
            <v>03002388235</v>
          </cell>
          <cell r="AX1983" t="str">
            <v>-</v>
          </cell>
          <cell r="AY1983" t="e">
            <v>#N/A</v>
          </cell>
          <cell r="AZ1983" t="e">
            <v>#N/A</v>
          </cell>
          <cell r="BA1983">
            <v>15905</v>
          </cell>
        </row>
        <row r="1984">
          <cell r="B1984">
            <v>4424024428</v>
          </cell>
          <cell r="C1984" t="str">
            <v>MUHAMMAD ZAHOOR</v>
          </cell>
          <cell r="D1984" t="str">
            <v>REHMAT ULLAH</v>
          </cell>
          <cell r="E1984" t="str">
            <v>YASEEN SQUAIRE , FLAT NO- 301,</v>
          </cell>
          <cell r="F1984" t="str">
            <v>3RD FLOOR, BLOCK -F, 61/2, DOLI KHATA</v>
          </cell>
          <cell r="G1984" t="str">
            <v>KARACHI</v>
          </cell>
          <cell r="K1984">
            <v>4000</v>
          </cell>
          <cell r="L1984">
            <v>0</v>
          </cell>
          <cell r="M1984">
            <v>4000</v>
          </cell>
          <cell r="N1984">
            <v>4000</v>
          </cell>
          <cell r="O1984">
            <v>0</v>
          </cell>
          <cell r="P1984">
            <v>800</v>
          </cell>
          <cell r="Q1984">
            <v>3200</v>
          </cell>
          <cell r="R1984" t="str">
            <v>PK68ALFH0012001003288992</v>
          </cell>
          <cell r="S1984" t="str">
            <v>BANK ALFALAH LIMITED</v>
          </cell>
          <cell r="T1984" t="str">
            <v>PAKISTAN STOCK EXCHANGE KARACHI</v>
          </cell>
          <cell r="U1984" t="str">
            <v>MUHAMMAD ZAHOOR</v>
          </cell>
          <cell r="V1984" t="str">
            <v>4230107716511</v>
          </cell>
          <cell r="Y1984">
            <v>4000</v>
          </cell>
          <cell r="Z1984">
            <v>4000</v>
          </cell>
          <cell r="AA1984">
            <v>800</v>
          </cell>
          <cell r="AB1984" t="str">
            <v>Non Filler</v>
          </cell>
          <cell r="AE1984">
            <v>0</v>
          </cell>
          <cell r="AF1984">
            <v>0</v>
          </cell>
          <cell r="AG1984">
            <v>0</v>
          </cell>
          <cell r="AK1984">
            <v>0</v>
          </cell>
          <cell r="AL1984">
            <v>0</v>
          </cell>
          <cell r="AM1984">
            <v>0</v>
          </cell>
          <cell r="AQ1984">
            <v>0</v>
          </cell>
          <cell r="AR1984">
            <v>0</v>
          </cell>
          <cell r="AS1984">
            <v>0</v>
          </cell>
          <cell r="AU1984" t="str">
            <v>hasan.zahoor@icloud.com</v>
          </cell>
          <cell r="AW1984" t="str">
            <v>03003451070</v>
          </cell>
          <cell r="AX1984" t="str">
            <v>-</v>
          </cell>
          <cell r="AY1984" t="e">
            <v>#N/A</v>
          </cell>
          <cell r="AZ1984" t="e">
            <v>#N/A</v>
          </cell>
          <cell r="BA1984">
            <v>3200</v>
          </cell>
        </row>
        <row r="1985">
          <cell r="B1985">
            <v>4424025458</v>
          </cell>
          <cell r="C1985" t="str">
            <v>IRSHAD ADAMJEE</v>
          </cell>
          <cell r="D1985" t="str">
            <v>ABDUL RAZZAQ ADAMJEE</v>
          </cell>
          <cell r="E1985" t="str">
            <v>5TH FLOOR, ADAMJEE HOUSE,</v>
          </cell>
          <cell r="F1985" t="str">
            <v>I.I. CHUNDRIGAR ROAD,</v>
          </cell>
          <cell r="G1985" t="str">
            <v>KARACHI</v>
          </cell>
          <cell r="H1985"/>
          <cell r="I1985"/>
          <cell r="J1985"/>
          <cell r="K1985">
            <v>647</v>
          </cell>
          <cell r="L1985">
            <v>0</v>
          </cell>
          <cell r="M1985">
            <v>647</v>
          </cell>
          <cell r="N1985">
            <v>647</v>
          </cell>
          <cell r="O1985">
            <v>0</v>
          </cell>
          <cell r="P1985">
            <v>97</v>
          </cell>
          <cell r="Q1985">
            <v>550</v>
          </cell>
          <cell r="R1985" t="str">
            <v>PK38FAYS0424008240590012</v>
          </cell>
          <cell r="S1985" t="str">
            <v>FAYSAL BANK LIMITED</v>
          </cell>
          <cell r="T1985" t="str">
            <v>I.I.CHUNDRIGAR ROAD KARACHI</v>
          </cell>
          <cell r="U1985" t="str">
            <v>IRSHAD ADAMJEE</v>
          </cell>
          <cell r="V1985" t="str">
            <v>4230131976279</v>
          </cell>
          <cell r="W1985"/>
          <cell r="X1985"/>
          <cell r="Y1985">
            <v>647</v>
          </cell>
          <cell r="Z1985">
            <v>647</v>
          </cell>
          <cell r="AA1985">
            <v>97</v>
          </cell>
          <cell r="AB1985" t="str">
            <v>Filler</v>
          </cell>
          <cell r="AC1985"/>
          <cell r="AD1985"/>
          <cell r="AE1985">
            <v>0</v>
          </cell>
          <cell r="AF1985">
            <v>0</v>
          </cell>
          <cell r="AG1985">
            <v>0</v>
          </cell>
          <cell r="AH1985"/>
          <cell r="AI1985"/>
          <cell r="AJ1985"/>
          <cell r="AK1985">
            <v>0</v>
          </cell>
          <cell r="AL1985">
            <v>0</v>
          </cell>
          <cell r="AM1985">
            <v>0</v>
          </cell>
          <cell r="AN1985"/>
          <cell r="AO1985"/>
          <cell r="AP1985"/>
          <cell r="AQ1985">
            <v>0</v>
          </cell>
          <cell r="AR1985">
            <v>0</v>
          </cell>
          <cell r="AS1985">
            <v>0</v>
          </cell>
          <cell r="AT1985"/>
          <cell r="AU1985" t="str">
            <v>iradamjee@gmail.com</v>
          </cell>
          <cell r="AV1985"/>
          <cell r="AW1985" t="str">
            <v>03008238779</v>
          </cell>
          <cell r="AX1985" t="str">
            <v>-</v>
          </cell>
          <cell r="AY1985" t="e">
            <v>#N/A</v>
          </cell>
          <cell r="AZ1985" t="e">
            <v>#N/A</v>
          </cell>
          <cell r="BA1985">
            <v>550</v>
          </cell>
        </row>
        <row r="1986">
          <cell r="B1986">
            <v>4424026134</v>
          </cell>
          <cell r="C1986" t="str">
            <v>RUKHSANA AITMAD</v>
          </cell>
          <cell r="D1986" t="str">
            <v>AITMADUDDIN</v>
          </cell>
          <cell r="E1986" t="str">
            <v>HOUSE NO. B-473, SECTOR 11-A,</v>
          </cell>
          <cell r="F1986" t="str">
            <v>NORTH KARACHI.</v>
          </cell>
          <cell r="G1986" t="str">
            <v>KARACHI</v>
          </cell>
          <cell r="H1986"/>
          <cell r="I1986"/>
          <cell r="J1986"/>
          <cell r="K1986">
            <v>258</v>
          </cell>
          <cell r="L1986">
            <v>0</v>
          </cell>
          <cell r="M1986">
            <v>258</v>
          </cell>
          <cell r="N1986">
            <v>258</v>
          </cell>
          <cell r="O1986">
            <v>0</v>
          </cell>
          <cell r="P1986">
            <v>52</v>
          </cell>
          <cell r="Q1986">
            <v>206</v>
          </cell>
          <cell r="R1986" t="str">
            <v>PK64HABB0004000006157301</v>
          </cell>
          <cell r="S1986" t="str">
            <v>HABIB BANK LIMITED</v>
          </cell>
          <cell r="T1986" t="str">
            <v>MUSLIM TOWN KARACHI</v>
          </cell>
          <cell r="U1986" t="str">
            <v>RUKHSANA AITMAD</v>
          </cell>
          <cell r="V1986" t="str">
            <v>4210192130794</v>
          </cell>
          <cell r="W1986"/>
          <cell r="X1986"/>
          <cell r="Y1986">
            <v>258</v>
          </cell>
          <cell r="Z1986">
            <v>258</v>
          </cell>
          <cell r="AA1986">
            <v>52</v>
          </cell>
          <cell r="AB1986" t="str">
            <v>Non Filler</v>
          </cell>
          <cell r="AC1986"/>
          <cell r="AD1986"/>
          <cell r="AE1986">
            <v>0</v>
          </cell>
          <cell r="AF1986">
            <v>0</v>
          </cell>
          <cell r="AG1986">
            <v>0</v>
          </cell>
          <cell r="AH1986"/>
          <cell r="AI1986"/>
          <cell r="AJ1986"/>
          <cell r="AK1986">
            <v>0</v>
          </cell>
          <cell r="AL1986">
            <v>0</v>
          </cell>
          <cell r="AM1986">
            <v>0</v>
          </cell>
          <cell r="AN1986"/>
          <cell r="AO1986"/>
          <cell r="AP1986"/>
          <cell r="AQ1986">
            <v>0</v>
          </cell>
          <cell r="AR1986">
            <v>0</v>
          </cell>
          <cell r="AS1986">
            <v>0</v>
          </cell>
          <cell r="AT1986"/>
          <cell r="AU1986" t="str">
            <v>rukhsana_aitmad@outlook.com</v>
          </cell>
          <cell r="AV1986"/>
          <cell r="AW1986" t="str">
            <v>03002434265</v>
          </cell>
          <cell r="AX1986" t="str">
            <v>-</v>
          </cell>
          <cell r="AY1986" t="e">
            <v>#N/A</v>
          </cell>
          <cell r="AZ1986" t="e">
            <v>#N/A</v>
          </cell>
          <cell r="BA1986">
            <v>206</v>
          </cell>
        </row>
        <row r="1987">
          <cell r="B1987">
            <v>4424032330</v>
          </cell>
          <cell r="C1987" t="str">
            <v>FAYYAZ AHMED KHAN</v>
          </cell>
          <cell r="D1987" t="str">
            <v>MOHD AFAQ KHAN</v>
          </cell>
          <cell r="E1987" t="str">
            <v>H.NO 542, BLOCK NO. 09,</v>
          </cell>
          <cell r="F1987" t="str">
            <v>F.B. AREA</v>
          </cell>
          <cell r="G1987" t="str">
            <v>KARACHI</v>
          </cell>
          <cell r="H1987"/>
          <cell r="I1987"/>
          <cell r="J1987"/>
          <cell r="K1987">
            <v>29</v>
          </cell>
          <cell r="L1987">
            <v>29</v>
          </cell>
          <cell r="M1987">
            <v>0</v>
          </cell>
          <cell r="N1987">
            <v>29</v>
          </cell>
          <cell r="O1987">
            <v>7</v>
          </cell>
          <cell r="P1987">
            <v>6</v>
          </cell>
          <cell r="Q1987">
            <v>16</v>
          </cell>
          <cell r="R1987" t="str">
            <v>PK52UNIL0112052910093936</v>
          </cell>
          <cell r="S1987" t="str">
            <v>UNITED BANK LIMITED</v>
          </cell>
          <cell r="T1987" t="str">
            <v>894/2 AZIZABADF B AREA BRANCH KARACHI</v>
          </cell>
          <cell r="U1987" t="str">
            <v>FAYYAZ AHMED KHAN</v>
          </cell>
          <cell r="V1987" t="str">
            <v>4200005640673</v>
          </cell>
          <cell r="W1987"/>
          <cell r="X1987"/>
          <cell r="Y1987">
            <v>15</v>
          </cell>
          <cell r="Z1987">
            <v>15</v>
          </cell>
          <cell r="AA1987">
            <v>3</v>
          </cell>
          <cell r="AB1987" t="str">
            <v>Non Filler</v>
          </cell>
          <cell r="AC1987" t="str">
            <v>AMIR KHAN</v>
          </cell>
          <cell r="AD1987" t="str">
            <v>4210133340779</v>
          </cell>
          <cell r="AE1987">
            <v>14</v>
          </cell>
          <cell r="AF1987">
            <v>14</v>
          </cell>
          <cell r="AG1987">
            <v>3</v>
          </cell>
          <cell r="AH1987" t="str">
            <v>Non Filler</v>
          </cell>
          <cell r="AI1987"/>
          <cell r="AJ1987"/>
          <cell r="AK1987">
            <v>0</v>
          </cell>
          <cell r="AL1987">
            <v>0</v>
          </cell>
          <cell r="AM1987">
            <v>0</v>
          </cell>
          <cell r="AN1987"/>
          <cell r="AO1987"/>
          <cell r="AP1987"/>
          <cell r="AQ1987">
            <v>0</v>
          </cell>
          <cell r="AR1987">
            <v>0</v>
          </cell>
          <cell r="AS1987">
            <v>0</v>
          </cell>
          <cell r="AT1987"/>
          <cell r="AU1987" t="str">
            <v>fayyaz14khan@hotmail.com</v>
          </cell>
          <cell r="AV1987"/>
          <cell r="AW1987" t="str">
            <v>03212871331</v>
          </cell>
          <cell r="AX1987" t="str">
            <v>-</v>
          </cell>
          <cell r="AY1987" t="e">
            <v>#N/A</v>
          </cell>
          <cell r="AZ1987" t="e">
            <v>#N/A</v>
          </cell>
          <cell r="BA1987">
            <v>16</v>
          </cell>
        </row>
        <row r="1988">
          <cell r="B1988">
            <v>4432013909</v>
          </cell>
          <cell r="C1988" t="str">
            <v>MUHAMMAD JAVED</v>
          </cell>
          <cell r="D1988" t="str">
            <v>ABDUL JABBAR</v>
          </cell>
          <cell r="E1988" t="str">
            <v>FLAT.NO.302 NOBLE HEIGHITS CHANDI</v>
          </cell>
          <cell r="F1988" t="str">
            <v>CHOWK OLD SABZI MANDI</v>
          </cell>
          <cell r="G1988" t="str">
            <v>KARACHI</v>
          </cell>
          <cell r="H1988"/>
          <cell r="I1988"/>
          <cell r="J1988"/>
          <cell r="K1988">
            <v>2000</v>
          </cell>
          <cell r="L1988">
            <v>0</v>
          </cell>
          <cell r="M1988">
            <v>2000</v>
          </cell>
          <cell r="N1988">
            <v>2000</v>
          </cell>
          <cell r="O1988">
            <v>0</v>
          </cell>
          <cell r="P1988">
            <v>300</v>
          </cell>
          <cell r="Q1988">
            <v>1700</v>
          </cell>
          <cell r="R1988" t="str">
            <v>PK63MPBL0136027140106804</v>
          </cell>
          <cell r="S1988" t="str">
            <v>HABIB METROPOLITAN BANK LIMITED</v>
          </cell>
          <cell r="T1988" t="str">
            <v>CHANDNI CHOWK KARACHI</v>
          </cell>
          <cell r="U1988" t="str">
            <v>MUHAMMAD JAVED</v>
          </cell>
          <cell r="V1988" t="str">
            <v>4220199308731</v>
          </cell>
          <cell r="W1988"/>
          <cell r="X1988"/>
          <cell r="Y1988">
            <v>2000</v>
          </cell>
          <cell r="Z1988">
            <v>2000</v>
          </cell>
          <cell r="AA1988">
            <v>300</v>
          </cell>
          <cell r="AB1988" t="str">
            <v>Filler</v>
          </cell>
          <cell r="AC1988"/>
          <cell r="AD1988"/>
          <cell r="AE1988">
            <v>0</v>
          </cell>
          <cell r="AF1988">
            <v>0</v>
          </cell>
          <cell r="AG1988">
            <v>0</v>
          </cell>
          <cell r="AH1988"/>
          <cell r="AI1988"/>
          <cell r="AJ1988"/>
          <cell r="AK1988">
            <v>0</v>
          </cell>
          <cell r="AL1988">
            <v>0</v>
          </cell>
          <cell r="AM1988">
            <v>0</v>
          </cell>
          <cell r="AN1988"/>
          <cell r="AO1988"/>
          <cell r="AP1988"/>
          <cell r="AQ1988">
            <v>0</v>
          </cell>
          <cell r="AR1988">
            <v>0</v>
          </cell>
          <cell r="AS1988">
            <v>0</v>
          </cell>
          <cell r="AT1988"/>
          <cell r="AU1988" t="str">
            <v>javed302@hotmail.com</v>
          </cell>
          <cell r="AV1988"/>
          <cell r="AW1988" t="str">
            <v>03452261269</v>
          </cell>
          <cell r="AX1988" t="str">
            <v>-</v>
          </cell>
          <cell r="AY1988" t="e">
            <v>#N/A</v>
          </cell>
          <cell r="AZ1988" t="e">
            <v>#N/A</v>
          </cell>
          <cell r="BA1988">
            <v>1700</v>
          </cell>
        </row>
        <row r="1989">
          <cell r="B1989">
            <v>4440003693</v>
          </cell>
          <cell r="C1989" t="str">
            <v>ROSHAN ALI</v>
          </cell>
          <cell r="D1989" t="str">
            <v>MUHAMMED ASHRAF</v>
          </cell>
          <cell r="E1989" t="str">
            <v>FLAT#201,2ND FLOOR,SAMAR CLASSIC</v>
          </cell>
          <cell r="F1989" t="str">
            <v>KANJI TULSI DAS STREET, PAKISTAN CHOWK</v>
          </cell>
          <cell r="G1989" t="str">
            <v>KARACHI</v>
          </cell>
          <cell r="H1989"/>
          <cell r="I1989"/>
          <cell r="J1989"/>
          <cell r="K1989">
            <v>1571</v>
          </cell>
          <cell r="L1989">
            <v>0</v>
          </cell>
          <cell r="M1989">
            <v>1571</v>
          </cell>
          <cell r="N1989">
            <v>1571</v>
          </cell>
          <cell r="O1989">
            <v>0</v>
          </cell>
          <cell r="P1989">
            <v>236</v>
          </cell>
          <cell r="Q1989">
            <v>1335</v>
          </cell>
          <cell r="R1989" t="str">
            <v>PK73MEZN0001640103288402</v>
          </cell>
          <cell r="S1989" t="str">
            <v>MEEZAN BANK LIMITED</v>
          </cell>
          <cell r="T1989" t="str">
            <v>PAK CHOWLK ARAM BAGH,SURVEY S,RB-5,PLOT8 KARACHI</v>
          </cell>
          <cell r="U1989" t="str">
            <v>ROSHAN ALI</v>
          </cell>
          <cell r="V1989" t="str">
            <v>4230111053607</v>
          </cell>
          <cell r="W1989" t="str">
            <v>32742819</v>
          </cell>
          <cell r="X1989"/>
          <cell r="Y1989">
            <v>1571</v>
          </cell>
          <cell r="Z1989">
            <v>1571</v>
          </cell>
          <cell r="AA1989">
            <v>236</v>
          </cell>
          <cell r="AB1989" t="str">
            <v>Filler</v>
          </cell>
          <cell r="AC1989"/>
          <cell r="AD1989"/>
          <cell r="AE1989">
            <v>0</v>
          </cell>
          <cell r="AF1989">
            <v>0</v>
          </cell>
          <cell r="AG1989">
            <v>0</v>
          </cell>
          <cell r="AH1989"/>
          <cell r="AI1989"/>
          <cell r="AJ1989"/>
          <cell r="AK1989">
            <v>0</v>
          </cell>
          <cell r="AL1989">
            <v>0</v>
          </cell>
          <cell r="AM1989">
            <v>0</v>
          </cell>
          <cell r="AN1989"/>
          <cell r="AO1989"/>
          <cell r="AP1989"/>
          <cell r="AQ1989">
            <v>0</v>
          </cell>
          <cell r="AR1989">
            <v>0</v>
          </cell>
          <cell r="AS1989">
            <v>0</v>
          </cell>
          <cell r="AT1989"/>
          <cell r="AU1989" t="str">
            <v>gwala33@yahoo.com</v>
          </cell>
          <cell r="AV1989"/>
          <cell r="AW1989" t="str">
            <v>03343997270</v>
          </cell>
          <cell r="AX1989" t="str">
            <v>-</v>
          </cell>
          <cell r="AY1989" t="e">
            <v>#N/A</v>
          </cell>
          <cell r="AZ1989" t="e">
            <v>#N/A</v>
          </cell>
          <cell r="BA1989">
            <v>1335</v>
          </cell>
        </row>
        <row r="1990">
          <cell r="B1990">
            <v>4440011118</v>
          </cell>
          <cell r="C1990" t="str">
            <v>ABID FAROOQ SOOMAR</v>
          </cell>
          <cell r="D1990" t="str">
            <v>MUHAMMAD FAROOQ SOOMAR</v>
          </cell>
          <cell r="E1990" t="str">
            <v>54-55, 1ST FLOOR</v>
          </cell>
          <cell r="F1990" t="str">
            <v>KARACHI STOCK EXCHANGE BUILDING</v>
          </cell>
          <cell r="G1990" t="str">
            <v>STOCK EXCHANGE ROAD KARACHI</v>
          </cell>
          <cell r="H1990"/>
          <cell r="I1990"/>
          <cell r="J1990"/>
          <cell r="K1990">
            <v>5000</v>
          </cell>
          <cell r="L1990">
            <v>0</v>
          </cell>
          <cell r="M1990">
            <v>5000</v>
          </cell>
          <cell r="N1990">
            <v>5000</v>
          </cell>
          <cell r="O1990">
            <v>0</v>
          </cell>
          <cell r="P1990">
            <v>750</v>
          </cell>
          <cell r="Q1990">
            <v>4250</v>
          </cell>
          <cell r="R1990" t="str">
            <v>PK33ASCM0000390320205415</v>
          </cell>
          <cell r="S1990" t="str">
            <v>ASKARI BANK LIMITED</v>
          </cell>
          <cell r="T1990" t="str">
            <v>CLOTH MARKET LAXMIDAS STREET KARACHI</v>
          </cell>
          <cell r="U1990" t="str">
            <v>ABID FAROOQ SOOMAR</v>
          </cell>
          <cell r="V1990" t="str">
            <v>4220169860963</v>
          </cell>
          <cell r="W1990"/>
          <cell r="X1990"/>
          <cell r="Y1990">
            <v>5000</v>
          </cell>
          <cell r="Z1990">
            <v>5000</v>
          </cell>
          <cell r="AA1990">
            <v>750</v>
          </cell>
          <cell r="AB1990" t="str">
            <v>Filler</v>
          </cell>
          <cell r="AC1990"/>
          <cell r="AD1990"/>
          <cell r="AE1990">
            <v>0</v>
          </cell>
          <cell r="AF1990">
            <v>0</v>
          </cell>
          <cell r="AG1990">
            <v>0</v>
          </cell>
          <cell r="AH1990"/>
          <cell r="AI1990"/>
          <cell r="AJ1990"/>
          <cell r="AK1990">
            <v>0</v>
          </cell>
          <cell r="AL1990">
            <v>0</v>
          </cell>
          <cell r="AM1990">
            <v>0</v>
          </cell>
          <cell r="AN1990"/>
          <cell r="AO1990"/>
          <cell r="AP1990"/>
          <cell r="AQ1990">
            <v>0</v>
          </cell>
          <cell r="AR1990">
            <v>0</v>
          </cell>
          <cell r="AS1990">
            <v>0</v>
          </cell>
          <cell r="AT1990"/>
          <cell r="AU1990" t="str">
            <v>abidsumar@yahoo.com</v>
          </cell>
          <cell r="AV1990"/>
          <cell r="AW1990"/>
          <cell r="AX1990" t="str">
            <v>-</v>
          </cell>
          <cell r="AY1990" t="e">
            <v>#N/A</v>
          </cell>
          <cell r="AZ1990" t="e">
            <v>#N/A</v>
          </cell>
          <cell r="BA1990">
            <v>4250</v>
          </cell>
        </row>
        <row r="1991">
          <cell r="B1991">
            <v>4440011126</v>
          </cell>
          <cell r="C1991" t="str">
            <v>FAROOQ SOOMAR</v>
          </cell>
          <cell r="D1991" t="str">
            <v>USMAN TAAR MUHAMMAD SOOMAR</v>
          </cell>
          <cell r="E1991" t="str">
            <v>54-55, 1ST FLOOR</v>
          </cell>
          <cell r="F1991" t="str">
            <v>KARACHI STOCK EXCHANGE BUILDING</v>
          </cell>
          <cell r="G1991" t="str">
            <v>STOCK EXCHANGE ROAD KARACHI</v>
          </cell>
          <cell r="H1991"/>
          <cell r="I1991"/>
          <cell r="J1991"/>
          <cell r="K1991">
            <v>2000</v>
          </cell>
          <cell r="L1991">
            <v>0</v>
          </cell>
          <cell r="M1991">
            <v>2000</v>
          </cell>
          <cell r="N1991">
            <v>2000</v>
          </cell>
          <cell r="O1991">
            <v>0</v>
          </cell>
          <cell r="P1991">
            <v>300</v>
          </cell>
          <cell r="Q1991">
            <v>1700</v>
          </cell>
          <cell r="R1991" t="str">
            <v>PK78BAHL1011008100610001</v>
          </cell>
          <cell r="S1991" t="str">
            <v>BANK AL HABIB LIMITED</v>
          </cell>
          <cell r="T1991" t="str">
            <v>CLOTH MARKET BRANCH KARACHI</v>
          </cell>
          <cell r="U1991" t="str">
            <v>FAROOQ SOOMAR</v>
          </cell>
          <cell r="V1991" t="str">
            <v>4220155509949</v>
          </cell>
          <cell r="W1991"/>
          <cell r="X1991"/>
          <cell r="Y1991">
            <v>2000</v>
          </cell>
          <cell r="Z1991">
            <v>2000</v>
          </cell>
          <cell r="AA1991">
            <v>300</v>
          </cell>
          <cell r="AB1991" t="str">
            <v>Filler</v>
          </cell>
          <cell r="AC1991"/>
          <cell r="AD1991"/>
          <cell r="AE1991">
            <v>0</v>
          </cell>
          <cell r="AF1991">
            <v>0</v>
          </cell>
          <cell r="AG1991">
            <v>0</v>
          </cell>
          <cell r="AH1991"/>
          <cell r="AI1991"/>
          <cell r="AJ1991"/>
          <cell r="AK1991">
            <v>0</v>
          </cell>
          <cell r="AL1991">
            <v>0</v>
          </cell>
          <cell r="AM1991">
            <v>0</v>
          </cell>
          <cell r="AN1991"/>
          <cell r="AO1991"/>
          <cell r="AP1991"/>
          <cell r="AQ1991">
            <v>0</v>
          </cell>
          <cell r="AR1991">
            <v>0</v>
          </cell>
          <cell r="AS1991">
            <v>0</v>
          </cell>
          <cell r="AT1991"/>
          <cell r="AU1991" t="str">
            <v>farooqsoomar66189@yahoo.com</v>
          </cell>
          <cell r="AV1991"/>
          <cell r="AW1991"/>
          <cell r="AX1991" t="str">
            <v>-</v>
          </cell>
          <cell r="AY1991" t="e">
            <v>#N/A</v>
          </cell>
          <cell r="AZ1991" t="e">
            <v>#N/A</v>
          </cell>
          <cell r="BA1991">
            <v>1700</v>
          </cell>
        </row>
        <row r="1992">
          <cell r="B1992">
            <v>4440011472</v>
          </cell>
          <cell r="C1992" t="str">
            <v>MUHAMMAD KHALID</v>
          </cell>
          <cell r="D1992" t="str">
            <v>MUHAMMAD MATEEN</v>
          </cell>
          <cell r="E1992" t="str">
            <v>5-C,9/14, 2ND FLOOR , FLAT NO - S3</v>
          </cell>
          <cell r="F1992" t="str">
            <v>NAZIMABAD - NO - 5</v>
          </cell>
          <cell r="G1992" t="str">
            <v>KARACHI</v>
          </cell>
          <cell r="K1992">
            <v>22</v>
          </cell>
          <cell r="L1992">
            <v>0</v>
          </cell>
          <cell r="M1992">
            <v>22</v>
          </cell>
          <cell r="N1992">
            <v>22</v>
          </cell>
          <cell r="O1992">
            <v>0</v>
          </cell>
          <cell r="P1992">
            <v>4</v>
          </cell>
          <cell r="Q1992">
            <v>18</v>
          </cell>
          <cell r="R1992" t="str">
            <v>0697601471005296</v>
          </cell>
          <cell r="S1992" t="str">
            <v>MCB BANK LIMITED</v>
          </cell>
          <cell r="T1992" t="str">
            <v>NORTH NAZIMABAD KARACHI</v>
          </cell>
          <cell r="U1992" t="str">
            <v>MUHAMMAD KHALID</v>
          </cell>
          <cell r="V1992" t="str">
            <v>4210193720967</v>
          </cell>
          <cell r="Y1992">
            <v>22</v>
          </cell>
          <cell r="Z1992">
            <v>22</v>
          </cell>
          <cell r="AA1992">
            <v>4</v>
          </cell>
          <cell r="AB1992" t="str">
            <v>Non Filler</v>
          </cell>
          <cell r="AE1992">
            <v>0</v>
          </cell>
          <cell r="AF1992">
            <v>0</v>
          </cell>
          <cell r="AG1992">
            <v>0</v>
          </cell>
          <cell r="AK1992">
            <v>0</v>
          </cell>
          <cell r="AL1992">
            <v>0</v>
          </cell>
          <cell r="AM1992">
            <v>0</v>
          </cell>
          <cell r="AQ1992">
            <v>0</v>
          </cell>
          <cell r="AR1992">
            <v>0</v>
          </cell>
          <cell r="AS1992">
            <v>0</v>
          </cell>
          <cell r="AU1992" t="str">
            <v>muhammadkhalidif92@yahoo.com</v>
          </cell>
          <cell r="AX1992" t="str">
            <v>-</v>
          </cell>
          <cell r="AY1992" t="e">
            <v>#N/A</v>
          </cell>
          <cell r="AZ1992" t="e">
            <v>#N/A</v>
          </cell>
          <cell r="BA1992">
            <v>18</v>
          </cell>
        </row>
        <row r="1993">
          <cell r="B1993">
            <v>4440012199</v>
          </cell>
          <cell r="C1993" t="str">
            <v>SYED ABID HUSSAIN</v>
          </cell>
          <cell r="D1993" t="str">
            <v>SYED ABUL HASSAN</v>
          </cell>
          <cell r="E1993" t="str">
            <v>5-E, LANE-9, GULISTAN COLONY</v>
          </cell>
          <cell r="F1993" t="str">
            <v>NEAR AYUB NATIONAL PARK</v>
          </cell>
          <cell r="G1993" t="str">
            <v>RAWALPINDI</v>
          </cell>
          <cell r="K1993">
            <v>8903</v>
          </cell>
          <cell r="L1993">
            <v>0</v>
          </cell>
          <cell r="M1993">
            <v>8903</v>
          </cell>
          <cell r="N1993">
            <v>8903</v>
          </cell>
          <cell r="O1993">
            <v>0</v>
          </cell>
          <cell r="P1993">
            <v>1781</v>
          </cell>
          <cell r="Q1993">
            <v>7122</v>
          </cell>
          <cell r="R1993" t="str">
            <v>PK41SCBL0000008184934101</v>
          </cell>
          <cell r="S1993" t="str">
            <v>STANDARD CHARTERED BANK (PAKISTAN) LTD.</v>
          </cell>
          <cell r="T1993" t="str">
            <v>55 HAIDER ROAD SADAR CANTT RAWALPINDI</v>
          </cell>
          <cell r="U1993" t="str">
            <v>SYED ABID HUSSAIN</v>
          </cell>
          <cell r="V1993" t="str">
            <v>4230171664177</v>
          </cell>
          <cell r="Y1993">
            <v>8903</v>
          </cell>
          <cell r="Z1993">
            <v>8903</v>
          </cell>
          <cell r="AA1993">
            <v>1781</v>
          </cell>
          <cell r="AB1993" t="str">
            <v>Non Filler</v>
          </cell>
          <cell r="AE1993">
            <v>0</v>
          </cell>
          <cell r="AF1993">
            <v>0</v>
          </cell>
          <cell r="AG1993">
            <v>0</v>
          </cell>
          <cell r="AK1993">
            <v>0</v>
          </cell>
          <cell r="AL1993">
            <v>0</v>
          </cell>
          <cell r="AM1993">
            <v>0</v>
          </cell>
          <cell r="AQ1993">
            <v>0</v>
          </cell>
          <cell r="AR1993">
            <v>0</v>
          </cell>
          <cell r="AS1993">
            <v>0</v>
          </cell>
          <cell r="AU1993" t="str">
            <v>kazmi@penta5.com</v>
          </cell>
          <cell r="AX1993" t="str">
            <v>-</v>
          </cell>
          <cell r="AY1993" t="e">
            <v>#N/A</v>
          </cell>
          <cell r="AZ1993" t="e">
            <v>#N/A</v>
          </cell>
          <cell r="BA1993">
            <v>7122</v>
          </cell>
        </row>
        <row r="1994">
          <cell r="B1994">
            <v>4457001506</v>
          </cell>
          <cell r="C1994" t="str">
            <v>ABDUL RAZZAK    (MM/SSA/0481)</v>
          </cell>
          <cell r="D1994" t="str">
            <v>ABDUL REHMAN</v>
          </cell>
          <cell r="E1994" t="str">
            <v>D-124, BLOCK # 7,</v>
          </cell>
          <cell r="F1994" t="str">
            <v>GULSHAN-E-IQBAL,</v>
          </cell>
          <cell r="G1994" t="str">
            <v>KARACHI.</v>
          </cell>
          <cell r="H1994"/>
          <cell r="I1994"/>
          <cell r="J1994"/>
          <cell r="K1994">
            <v>7818</v>
          </cell>
          <cell r="L1994">
            <v>0</v>
          </cell>
          <cell r="M1994">
            <v>7818</v>
          </cell>
          <cell r="N1994">
            <v>7818</v>
          </cell>
          <cell r="O1994">
            <v>0</v>
          </cell>
          <cell r="P1994">
            <v>1173</v>
          </cell>
          <cell r="Q1994">
            <v>6645</v>
          </cell>
          <cell r="R1994"/>
          <cell r="S1994"/>
          <cell r="T1994"/>
          <cell r="U1994" t="str">
            <v>ABDUL RAZZAK    (MM/SSA/0481)</v>
          </cell>
          <cell r="V1994" t="str">
            <v>4220117701023</v>
          </cell>
          <cell r="W1994"/>
          <cell r="X1994"/>
          <cell r="Y1994">
            <v>7818</v>
          </cell>
          <cell r="Z1994">
            <v>7818</v>
          </cell>
          <cell r="AA1994">
            <v>1173</v>
          </cell>
          <cell r="AB1994" t="str">
            <v>Filler</v>
          </cell>
          <cell r="AC1994"/>
          <cell r="AD1994"/>
          <cell r="AE1994">
            <v>0</v>
          </cell>
          <cell r="AF1994">
            <v>0</v>
          </cell>
          <cell r="AG1994">
            <v>0</v>
          </cell>
          <cell r="AH1994"/>
          <cell r="AI1994"/>
          <cell r="AJ1994"/>
          <cell r="AK1994">
            <v>0</v>
          </cell>
          <cell r="AL1994">
            <v>0</v>
          </cell>
          <cell r="AM1994">
            <v>0</v>
          </cell>
          <cell r="AN1994"/>
          <cell r="AO1994"/>
          <cell r="AP1994"/>
          <cell r="AQ1994">
            <v>0</v>
          </cell>
          <cell r="AR1994">
            <v>0</v>
          </cell>
          <cell r="AS1994">
            <v>0</v>
          </cell>
          <cell r="AT1994"/>
          <cell r="AU1994"/>
          <cell r="AV1994"/>
          <cell r="AW1994"/>
          <cell r="AX1994" t="e">
            <v>#N/A</v>
          </cell>
          <cell r="AY1994" t="e">
            <v>#N/A</v>
          </cell>
          <cell r="AZ1994" t="e">
            <v>#N/A</v>
          </cell>
          <cell r="BA1994">
            <v>0</v>
          </cell>
        </row>
        <row r="1995">
          <cell r="B1995">
            <v>4457004948</v>
          </cell>
          <cell r="C1995" t="str">
            <v>SALMA  BANO            (1813)</v>
          </cell>
          <cell r="D1995" t="str">
            <v>MUSTAFA  HUSSAIN</v>
          </cell>
          <cell r="E1995" t="str">
            <v>GK 7 / 60  408 BAGH - E - ZEHRA</v>
          </cell>
          <cell r="F1995" t="str">
            <v>COMPLEX  BAGH - E - ZEHR STREET</v>
          </cell>
          <cell r="G1995" t="str">
            <v>KHARADAR KARACHI</v>
          </cell>
          <cell r="H1995"/>
          <cell r="I1995"/>
          <cell r="J1995"/>
          <cell r="K1995">
            <v>232</v>
          </cell>
          <cell r="L1995">
            <v>0</v>
          </cell>
          <cell r="M1995">
            <v>232</v>
          </cell>
          <cell r="N1995">
            <v>232</v>
          </cell>
          <cell r="O1995">
            <v>0</v>
          </cell>
          <cell r="P1995">
            <v>46</v>
          </cell>
          <cell r="Q1995">
            <v>186</v>
          </cell>
          <cell r="R1995"/>
          <cell r="S1995"/>
          <cell r="T1995"/>
          <cell r="U1995" t="str">
            <v>SALMA  BANO            (1813)</v>
          </cell>
          <cell r="V1995" t="str">
            <v>4230190447474</v>
          </cell>
          <cell r="W1995"/>
          <cell r="X1995"/>
          <cell r="Y1995">
            <v>232</v>
          </cell>
          <cell r="Z1995">
            <v>232</v>
          </cell>
          <cell r="AA1995">
            <v>46</v>
          </cell>
          <cell r="AB1995" t="str">
            <v>Non Filler</v>
          </cell>
          <cell r="AC1995"/>
          <cell r="AD1995"/>
          <cell r="AE1995">
            <v>0</v>
          </cell>
          <cell r="AF1995">
            <v>0</v>
          </cell>
          <cell r="AG1995">
            <v>0</v>
          </cell>
          <cell r="AH1995"/>
          <cell r="AI1995"/>
          <cell r="AJ1995"/>
          <cell r="AK1995">
            <v>0</v>
          </cell>
          <cell r="AL1995">
            <v>0</v>
          </cell>
          <cell r="AM1995">
            <v>0</v>
          </cell>
          <cell r="AN1995"/>
          <cell r="AO1995"/>
          <cell r="AP1995"/>
          <cell r="AQ1995">
            <v>0</v>
          </cell>
          <cell r="AR1995">
            <v>0</v>
          </cell>
          <cell r="AS1995">
            <v>0</v>
          </cell>
          <cell r="AT1995"/>
          <cell r="AU1995"/>
          <cell r="AV1995"/>
          <cell r="AW1995" t="str">
            <v>03212276234</v>
          </cell>
          <cell r="AX1995" t="e">
            <v>#N/A</v>
          </cell>
          <cell r="AY1995" t="e">
            <v>#N/A</v>
          </cell>
          <cell r="AZ1995" t="e">
            <v>#N/A</v>
          </cell>
          <cell r="BA1995">
            <v>0</v>
          </cell>
        </row>
        <row r="1996">
          <cell r="B1996">
            <v>4457022270</v>
          </cell>
          <cell r="C1996" t="str">
            <v>NIZAR ALI HASHIM SINDHWANA  (STT/8425)</v>
          </cell>
          <cell r="D1996" t="str">
            <v>HASHIM ALI SINDHWANI</v>
          </cell>
          <cell r="E1996" t="str">
            <v>K-254,KARIMABAD COLONY</v>
          </cell>
          <cell r="F1996" t="str">
            <v>FEDERAL `B` AREA , KARACHI</v>
          </cell>
          <cell r="G1996" t="str">
            <v>75950 KARACHI</v>
          </cell>
          <cell r="H1996"/>
          <cell r="I1996"/>
          <cell r="J1996"/>
          <cell r="K1996">
            <v>645</v>
          </cell>
          <cell r="L1996">
            <v>0</v>
          </cell>
          <cell r="M1996">
            <v>645</v>
          </cell>
          <cell r="N1996">
            <v>645</v>
          </cell>
          <cell r="O1996">
            <v>0</v>
          </cell>
          <cell r="P1996">
            <v>129</v>
          </cell>
          <cell r="Q1996">
            <v>516</v>
          </cell>
          <cell r="R1996"/>
          <cell r="S1996"/>
          <cell r="T1996"/>
          <cell r="U1996" t="str">
            <v>NIZAR ALI HASHIM SINDHWANA  (STT/8425)</v>
          </cell>
          <cell r="V1996" t="str">
            <v>4210117541641</v>
          </cell>
          <cell r="W1996"/>
          <cell r="X1996"/>
          <cell r="Y1996">
            <v>323</v>
          </cell>
          <cell r="Z1996">
            <v>323</v>
          </cell>
          <cell r="AA1996">
            <v>65</v>
          </cell>
          <cell r="AB1996" t="str">
            <v>Non Filler</v>
          </cell>
          <cell r="AC1996" t="str">
            <v>AFZAL SALIM JESANI</v>
          </cell>
          <cell r="AD1996" t="str">
            <v>4210117734471</v>
          </cell>
          <cell r="AE1996">
            <v>322</v>
          </cell>
          <cell r="AF1996">
            <v>322</v>
          </cell>
          <cell r="AG1996">
            <v>64</v>
          </cell>
          <cell r="AH1996" t="str">
            <v>Non Filler</v>
          </cell>
          <cell r="AI1996"/>
          <cell r="AJ1996"/>
          <cell r="AK1996">
            <v>0</v>
          </cell>
          <cell r="AL1996">
            <v>0</v>
          </cell>
          <cell r="AM1996">
            <v>0</v>
          </cell>
          <cell r="AN1996"/>
          <cell r="AO1996"/>
          <cell r="AP1996"/>
          <cell r="AQ1996">
            <v>0</v>
          </cell>
          <cell r="AR1996">
            <v>0</v>
          </cell>
          <cell r="AS1996">
            <v>0</v>
          </cell>
          <cell r="AT1996"/>
          <cell r="AU1996"/>
          <cell r="AV1996"/>
          <cell r="AW1996" t="str">
            <v>03343094604</v>
          </cell>
          <cell r="AX1996" t="e">
            <v>#N/A</v>
          </cell>
          <cell r="AY1996" t="e">
            <v>#N/A</v>
          </cell>
          <cell r="AZ1996" t="e">
            <v>#N/A</v>
          </cell>
          <cell r="BA1996">
            <v>0</v>
          </cell>
        </row>
        <row r="1997">
          <cell r="B1997">
            <v>4457022320</v>
          </cell>
          <cell r="C1997" t="str">
            <v>ASHFAQ BAKALI      ( H37/HAR)</v>
          </cell>
          <cell r="D1997" t="str">
            <v>MUHAMMAD AMIN</v>
          </cell>
          <cell r="E1997" t="str">
            <v>FLAT  NO 302  HUMAIRA</v>
          </cell>
          <cell r="F1997" t="str">
            <v>APARTMENT SOLDIER BAZAR</v>
          </cell>
          <cell r="G1997" t="str">
            <v>KARACHI</v>
          </cell>
          <cell r="K1997">
            <v>1944</v>
          </cell>
          <cell r="L1997">
            <v>0</v>
          </cell>
          <cell r="M1997">
            <v>1944</v>
          </cell>
          <cell r="N1997">
            <v>1944</v>
          </cell>
          <cell r="O1997">
            <v>0</v>
          </cell>
          <cell r="P1997">
            <v>388</v>
          </cell>
          <cell r="Q1997">
            <v>1556</v>
          </cell>
          <cell r="U1997" t="str">
            <v>ASHFAQ BAKALI      ( H37/HAR)</v>
          </cell>
          <cell r="V1997" t="str">
            <v>4230110561123</v>
          </cell>
          <cell r="Y1997">
            <v>972</v>
          </cell>
          <cell r="Z1997">
            <v>972</v>
          </cell>
          <cell r="AA1997">
            <v>194</v>
          </cell>
          <cell r="AB1997" t="str">
            <v>Non Filler</v>
          </cell>
          <cell r="AC1997" t="str">
            <v>JUNAID BAKALI</v>
          </cell>
          <cell r="AD1997" t="str">
            <v>4230110561141</v>
          </cell>
          <cell r="AE1997">
            <v>972</v>
          </cell>
          <cell r="AF1997">
            <v>972</v>
          </cell>
          <cell r="AG1997">
            <v>194</v>
          </cell>
          <cell r="AH1997" t="str">
            <v>Non Filler</v>
          </cell>
          <cell r="AK1997">
            <v>0</v>
          </cell>
          <cell r="AL1997">
            <v>0</v>
          </cell>
          <cell r="AM1997">
            <v>0</v>
          </cell>
          <cell r="AQ1997">
            <v>0</v>
          </cell>
          <cell r="AR1997">
            <v>0</v>
          </cell>
          <cell r="AS1997">
            <v>0</v>
          </cell>
          <cell r="AW1997" t="str">
            <v>03002105672</v>
          </cell>
          <cell r="AX1997" t="e">
            <v>#N/A</v>
          </cell>
          <cell r="AY1997" t="e">
            <v>#N/A</v>
          </cell>
          <cell r="AZ1997" t="e">
            <v>#N/A</v>
          </cell>
          <cell r="BA1997">
            <v>0</v>
          </cell>
        </row>
        <row r="1998">
          <cell r="B1998">
            <v>4457026461</v>
          </cell>
          <cell r="C1998" t="str">
            <v>NAJAM UL ISLAM (STT)</v>
          </cell>
          <cell r="D1998" t="str">
            <v>MUBIN UL ISLAM</v>
          </cell>
          <cell r="E1998" t="str">
            <v>C-46/6 CHANDNI CHOK SATELLITE TOWN</v>
          </cell>
          <cell r="F1998" t="str">
            <v>RAWALPINDI.</v>
          </cell>
          <cell r="G1998" t="str">
            <v>KARACHI</v>
          </cell>
          <cell r="H1998"/>
          <cell r="I1998"/>
          <cell r="J1998"/>
          <cell r="K1998">
            <v>1295</v>
          </cell>
          <cell r="L1998">
            <v>0</v>
          </cell>
          <cell r="M1998">
            <v>1295</v>
          </cell>
          <cell r="N1998">
            <v>1295</v>
          </cell>
          <cell r="O1998">
            <v>0</v>
          </cell>
          <cell r="P1998">
            <v>259</v>
          </cell>
          <cell r="Q1998">
            <v>1036</v>
          </cell>
          <cell r="R1998" t="str">
            <v>3004-006920-201</v>
          </cell>
          <cell r="S1998" t="str">
            <v>BIPL</v>
          </cell>
          <cell r="T1998" t="str">
            <v>COMMERICAL MARKET S.TOWN RAWLPINDI RAWALPINDI</v>
          </cell>
          <cell r="U1998" t="str">
            <v>NAJAM UL ISLAM (STT)</v>
          </cell>
          <cell r="V1998" t="str">
            <v>3740588247381</v>
          </cell>
          <cell r="W1998"/>
          <cell r="X1998"/>
          <cell r="Y1998">
            <v>1295</v>
          </cell>
          <cell r="Z1998">
            <v>1295</v>
          </cell>
          <cell r="AA1998">
            <v>259</v>
          </cell>
          <cell r="AB1998" t="str">
            <v>Non Filler</v>
          </cell>
          <cell r="AC1998"/>
          <cell r="AD1998"/>
          <cell r="AE1998">
            <v>0</v>
          </cell>
          <cell r="AF1998">
            <v>0</v>
          </cell>
          <cell r="AG1998">
            <v>0</v>
          </cell>
          <cell r="AH1998"/>
          <cell r="AI1998"/>
          <cell r="AJ1998"/>
          <cell r="AK1998">
            <v>0</v>
          </cell>
          <cell r="AL1998">
            <v>0</v>
          </cell>
          <cell r="AM1998">
            <v>0</v>
          </cell>
          <cell r="AN1998"/>
          <cell r="AO1998"/>
          <cell r="AP1998"/>
          <cell r="AQ1998">
            <v>0</v>
          </cell>
          <cell r="AR1998">
            <v>0</v>
          </cell>
          <cell r="AS1998">
            <v>0</v>
          </cell>
          <cell r="AT1998"/>
          <cell r="AU1998"/>
          <cell r="AV1998"/>
          <cell r="AW1998" t="str">
            <v>03445533436</v>
          </cell>
          <cell r="AX1998" t="str">
            <v>Proper account # required</v>
          </cell>
          <cell r="AY1998" t="e">
            <v>#N/A</v>
          </cell>
          <cell r="AZ1998" t="e">
            <v>#N/A</v>
          </cell>
          <cell r="BA1998">
            <v>0</v>
          </cell>
        </row>
        <row r="1999">
          <cell r="B1999">
            <v>4457036254</v>
          </cell>
          <cell r="C1999" t="str">
            <v>MUSTAFA HUSSAIN (1942)</v>
          </cell>
          <cell r="D1999" t="str">
            <v>HASSAN ALI</v>
          </cell>
          <cell r="E1999" t="str">
            <v>GK 7/60 408,BAGH-E-ZEHRA</v>
          </cell>
          <cell r="F1999" t="str">
            <v>COMPLEX BAGH-E-ZEHRA STREET</v>
          </cell>
          <cell r="G1999" t="str">
            <v>KHARADAR KARACHI</v>
          </cell>
          <cell r="K1999">
            <v>155</v>
          </cell>
          <cell r="L1999">
            <v>0</v>
          </cell>
          <cell r="M1999">
            <v>155</v>
          </cell>
          <cell r="N1999">
            <v>155</v>
          </cell>
          <cell r="O1999">
            <v>0</v>
          </cell>
          <cell r="P1999">
            <v>30</v>
          </cell>
          <cell r="Q1999">
            <v>125</v>
          </cell>
          <cell r="U1999" t="str">
            <v>MUSTAFA HUSSAIN (1942)</v>
          </cell>
          <cell r="V1999" t="str">
            <v>4230109052161</v>
          </cell>
          <cell r="Y1999">
            <v>41</v>
          </cell>
          <cell r="Z1999">
            <v>41</v>
          </cell>
          <cell r="AA1999">
            <v>6</v>
          </cell>
          <cell r="AB1999" t="str">
            <v>Filler</v>
          </cell>
          <cell r="AC1999" t="str">
            <v>KHADIJA MAKHRAJ</v>
          </cell>
          <cell r="AD1999" t="str">
            <v>4230108945058</v>
          </cell>
          <cell r="AE1999">
            <v>38</v>
          </cell>
          <cell r="AF1999">
            <v>38</v>
          </cell>
          <cell r="AG1999">
            <v>8</v>
          </cell>
          <cell r="AH1999" t="str">
            <v>Non Filler</v>
          </cell>
          <cell r="AI1999" t="str">
            <v>NOOR ZEHRA MAKHRAJ</v>
          </cell>
          <cell r="AJ1999" t="str">
            <v>4230171043572</v>
          </cell>
          <cell r="AK1999">
            <v>38</v>
          </cell>
          <cell r="AL1999">
            <v>38</v>
          </cell>
          <cell r="AM1999">
            <v>8</v>
          </cell>
          <cell r="AN1999" t="str">
            <v>Non Filler</v>
          </cell>
          <cell r="AO1999" t="str">
            <v>MASOOMA</v>
          </cell>
          <cell r="AP1999" t="str">
            <v>4230109572270</v>
          </cell>
          <cell r="AQ1999">
            <v>38</v>
          </cell>
          <cell r="AR1999">
            <v>38</v>
          </cell>
          <cell r="AS1999">
            <v>8</v>
          </cell>
          <cell r="AT1999" t="str">
            <v>Non Filler</v>
          </cell>
          <cell r="AW1999" t="str">
            <v>03212276234</v>
          </cell>
          <cell r="AX1999" t="e">
            <v>#N/A</v>
          </cell>
          <cell r="AY1999" t="e">
            <v>#N/A</v>
          </cell>
          <cell r="AZ1999" t="e">
            <v>#N/A</v>
          </cell>
          <cell r="BA1999">
            <v>0</v>
          </cell>
        </row>
        <row r="2000">
          <cell r="B2000">
            <v>4457036361</v>
          </cell>
          <cell r="C2000" t="str">
            <v>MOHAMMAD ARSHAD (STT)</v>
          </cell>
          <cell r="D2000" t="str">
            <v>MARFAT SHAH</v>
          </cell>
          <cell r="E2000" t="str">
            <v>HOUSE-B-48 STREET SULTANABAD</v>
          </cell>
          <cell r="F2000" t="str">
            <v>M.T KHAN ROAD</v>
          </cell>
          <cell r="G2000" t="str">
            <v>KARACHI</v>
          </cell>
          <cell r="H2000"/>
          <cell r="I2000"/>
          <cell r="J2000"/>
          <cell r="K2000">
            <v>4000</v>
          </cell>
          <cell r="L2000">
            <v>0</v>
          </cell>
          <cell r="M2000">
            <v>4000</v>
          </cell>
          <cell r="N2000">
            <v>4000</v>
          </cell>
          <cell r="O2000">
            <v>0</v>
          </cell>
          <cell r="P2000">
            <v>800</v>
          </cell>
          <cell r="Q2000">
            <v>3200</v>
          </cell>
          <cell r="R2000" t="str">
            <v>PK70MPBL0152017140402747</v>
          </cell>
          <cell r="S2000" t="str">
            <v>HABIB METROPOLITAN BANK LIMITED</v>
          </cell>
          <cell r="T2000" t="str">
            <v>HBZ PLAZA KARACHI</v>
          </cell>
          <cell r="U2000" t="str">
            <v>MOHAMMAD ARSHAD (STT)</v>
          </cell>
          <cell r="V2000" t="str">
            <v>4240115530009</v>
          </cell>
          <cell r="W2000"/>
          <cell r="X2000"/>
          <cell r="Y2000">
            <v>2000</v>
          </cell>
          <cell r="Z2000">
            <v>2000</v>
          </cell>
          <cell r="AA2000">
            <v>400</v>
          </cell>
          <cell r="AB2000" t="str">
            <v>Non Filler</v>
          </cell>
          <cell r="AC2000" t="str">
            <v>ABDUL SHAKOOR</v>
          </cell>
          <cell r="AD2000" t="str">
            <v>4240134437989</v>
          </cell>
          <cell r="AE2000">
            <v>2000</v>
          </cell>
          <cell r="AF2000">
            <v>2000</v>
          </cell>
          <cell r="AG2000">
            <v>400</v>
          </cell>
          <cell r="AH2000" t="str">
            <v>Non Filler</v>
          </cell>
          <cell r="AI2000"/>
          <cell r="AJ2000"/>
          <cell r="AK2000">
            <v>0</v>
          </cell>
          <cell r="AL2000">
            <v>0</v>
          </cell>
          <cell r="AM2000">
            <v>0</v>
          </cell>
          <cell r="AN2000"/>
          <cell r="AO2000"/>
          <cell r="AP2000"/>
          <cell r="AQ2000">
            <v>0</v>
          </cell>
          <cell r="AR2000">
            <v>0</v>
          </cell>
          <cell r="AS2000">
            <v>0</v>
          </cell>
          <cell r="AT2000"/>
          <cell r="AU2000"/>
          <cell r="AV2000"/>
          <cell r="AW2000" t="str">
            <v>03432080230</v>
          </cell>
          <cell r="AX2000" t="str">
            <v>-</v>
          </cell>
          <cell r="AY2000" t="e">
            <v>#N/A</v>
          </cell>
          <cell r="AZ2000" t="e">
            <v>#N/A</v>
          </cell>
          <cell r="BA2000">
            <v>3200</v>
          </cell>
        </row>
        <row r="2001">
          <cell r="B2001">
            <v>4457043581</v>
          </cell>
          <cell r="C2001" t="str">
            <v>MUHAMMAD IQBAL (STT)</v>
          </cell>
          <cell r="D2001" t="str">
            <v>QASIM</v>
          </cell>
          <cell r="E2001" t="str">
            <v>413/2 AZIZABAD F.B AREA</v>
          </cell>
          <cell r="F2001"/>
          <cell r="G2001" t="str">
            <v>KARACHI</v>
          </cell>
          <cell r="H2001"/>
          <cell r="I2001"/>
          <cell r="J2001"/>
          <cell r="K2001">
            <v>37500</v>
          </cell>
          <cell r="L2001">
            <v>0</v>
          </cell>
          <cell r="M2001">
            <v>37500</v>
          </cell>
          <cell r="N2001">
            <v>37500</v>
          </cell>
          <cell r="O2001">
            <v>0</v>
          </cell>
          <cell r="P2001">
            <v>7500</v>
          </cell>
          <cell r="Q2001">
            <v>30000</v>
          </cell>
          <cell r="R2001" t="str">
            <v>PK04HABB0050220026874203</v>
          </cell>
          <cell r="S2001" t="str">
            <v>HABIB BANK LIMITED</v>
          </cell>
          <cell r="T2001" t="str">
            <v>DEHLI MERCNTL SO KARACHI</v>
          </cell>
          <cell r="U2001" t="str">
            <v>MUHAMMAD IQBAL (STT)</v>
          </cell>
          <cell r="V2001" t="str">
            <v>4210103450707</v>
          </cell>
          <cell r="W2001"/>
          <cell r="X2001"/>
          <cell r="Y2001">
            <v>18750</v>
          </cell>
          <cell r="Z2001">
            <v>18750</v>
          </cell>
          <cell r="AA2001">
            <v>3750</v>
          </cell>
          <cell r="AB2001" t="str">
            <v>Non Filler</v>
          </cell>
          <cell r="AC2001" t="str">
            <v>AMBREEN</v>
          </cell>
          <cell r="AD2001" t="str">
            <v>4210152686086</v>
          </cell>
          <cell r="AE2001">
            <v>18750</v>
          </cell>
          <cell r="AF2001">
            <v>18750</v>
          </cell>
          <cell r="AG2001">
            <v>3750</v>
          </cell>
          <cell r="AH2001" t="str">
            <v>Non Filler</v>
          </cell>
          <cell r="AI2001"/>
          <cell r="AJ2001"/>
          <cell r="AK2001">
            <v>0</v>
          </cell>
          <cell r="AL2001">
            <v>0</v>
          </cell>
          <cell r="AM2001">
            <v>0</v>
          </cell>
          <cell r="AN2001"/>
          <cell r="AO2001"/>
          <cell r="AP2001"/>
          <cell r="AQ2001">
            <v>0</v>
          </cell>
          <cell r="AR2001">
            <v>0</v>
          </cell>
          <cell r="AS2001">
            <v>0</v>
          </cell>
          <cell r="AT2001"/>
          <cell r="AU2001" t="str">
            <v>iqbaliqbal136@hotmail.com</v>
          </cell>
          <cell r="AV2001"/>
          <cell r="AW2001" t="str">
            <v>03008910425</v>
          </cell>
          <cell r="AX2001" t="str">
            <v>-</v>
          </cell>
          <cell r="AY2001" t="e">
            <v>#N/A</v>
          </cell>
          <cell r="AZ2001" t="e">
            <v>#N/A</v>
          </cell>
          <cell r="BA2001">
            <v>30000</v>
          </cell>
        </row>
        <row r="2002">
          <cell r="B2002">
            <v>4457044431</v>
          </cell>
          <cell r="C2002" t="str">
            <v>NAZEER REHMAT (STT)</v>
          </cell>
          <cell r="D2002" t="str">
            <v>SYED NAZEEF</v>
          </cell>
          <cell r="E2002" t="str">
            <v>SHAFI HOUSE ,35-A/3 LALAZAR</v>
          </cell>
          <cell r="F2002" t="str">
            <v>M.T KHAN ROAD</v>
          </cell>
          <cell r="G2002" t="str">
            <v>KARACHI</v>
          </cell>
          <cell r="H2002"/>
          <cell r="I2002"/>
          <cell r="J2002"/>
          <cell r="K2002">
            <v>1309</v>
          </cell>
          <cell r="L2002">
            <v>0</v>
          </cell>
          <cell r="M2002">
            <v>1309</v>
          </cell>
          <cell r="N2002">
            <v>1309</v>
          </cell>
          <cell r="O2002">
            <v>0</v>
          </cell>
          <cell r="P2002">
            <v>262</v>
          </cell>
          <cell r="Q2002">
            <v>1047</v>
          </cell>
          <cell r="R2002" t="str">
            <v>010100633850</v>
          </cell>
          <cell r="S2002" t="str">
            <v>MEEZAN BANK LIMITED</v>
          </cell>
          <cell r="T2002" t="str">
            <v>PNSC BRANCH KARACHI</v>
          </cell>
          <cell r="U2002" t="str">
            <v>NAZEER REHMAT (STT)</v>
          </cell>
          <cell r="V2002" t="str">
            <v>4240131981583</v>
          </cell>
          <cell r="W2002"/>
          <cell r="X2002"/>
          <cell r="Y2002">
            <v>655</v>
          </cell>
          <cell r="Z2002">
            <v>655</v>
          </cell>
          <cell r="AA2002">
            <v>131</v>
          </cell>
          <cell r="AB2002" t="str">
            <v>Non Filler</v>
          </cell>
          <cell r="AC2002" t="str">
            <v>AZMATULLAH</v>
          </cell>
          <cell r="AD2002" t="str">
            <v>1350480330695</v>
          </cell>
          <cell r="AE2002">
            <v>654</v>
          </cell>
          <cell r="AF2002">
            <v>654</v>
          </cell>
          <cell r="AG2002">
            <v>131</v>
          </cell>
          <cell r="AH2002" t="str">
            <v>Non Filler</v>
          </cell>
          <cell r="AI2002"/>
          <cell r="AJ2002"/>
          <cell r="AK2002">
            <v>0</v>
          </cell>
          <cell r="AL2002">
            <v>0</v>
          </cell>
          <cell r="AM2002">
            <v>0</v>
          </cell>
          <cell r="AN2002"/>
          <cell r="AO2002"/>
          <cell r="AP2002"/>
          <cell r="AQ2002">
            <v>0</v>
          </cell>
          <cell r="AR2002">
            <v>0</v>
          </cell>
          <cell r="AS2002">
            <v>0</v>
          </cell>
          <cell r="AT2002"/>
          <cell r="AU2002"/>
          <cell r="AV2002"/>
          <cell r="AW2002" t="str">
            <v>03452783963</v>
          </cell>
          <cell r="AX2002" t="str">
            <v>-</v>
          </cell>
          <cell r="AY2002" t="e">
            <v>#N/A</v>
          </cell>
          <cell r="AZ2002" t="e">
            <v>#N/A</v>
          </cell>
          <cell r="BA2002">
            <v>1047</v>
          </cell>
        </row>
        <row r="2003">
          <cell r="B2003">
            <v>4457045503</v>
          </cell>
          <cell r="C2003" t="str">
            <v>AMIN ASHRAF (1208)</v>
          </cell>
          <cell r="D2003" t="str">
            <v>BADRUDDIN QURESHI</v>
          </cell>
          <cell r="E2003" t="str">
            <v>B-136 KHUDADAD COLONY NEW TOWN</v>
          </cell>
          <cell r="F2003"/>
          <cell r="G2003" t="str">
            <v>KARACHI</v>
          </cell>
          <cell r="H2003"/>
          <cell r="I2003"/>
          <cell r="J2003"/>
          <cell r="K2003">
            <v>1</v>
          </cell>
          <cell r="L2003">
            <v>0</v>
          </cell>
          <cell r="M2003">
            <v>1</v>
          </cell>
          <cell r="N2003">
            <v>1</v>
          </cell>
          <cell r="O2003">
            <v>0</v>
          </cell>
          <cell r="P2003">
            <v>0</v>
          </cell>
          <cell r="Q2003">
            <v>1</v>
          </cell>
          <cell r="R2003" t="str">
            <v>PK89MPBL0152017140520842</v>
          </cell>
          <cell r="S2003" t="str">
            <v>HABIB METROPOLITAN BANK LIMITED</v>
          </cell>
          <cell r="T2003" t="str">
            <v>HBZ PLAZA KARACHI</v>
          </cell>
          <cell r="U2003" t="str">
            <v>AMIN ASHRAF (1208)</v>
          </cell>
          <cell r="V2003" t="str">
            <v>4220183449965</v>
          </cell>
          <cell r="W2003"/>
          <cell r="X2003"/>
          <cell r="Y2003">
            <v>1</v>
          </cell>
          <cell r="Z2003">
            <v>1</v>
          </cell>
          <cell r="AA2003">
            <v>0</v>
          </cell>
          <cell r="AB2003" t="str">
            <v>Non Filler</v>
          </cell>
          <cell r="AC2003" t="str">
            <v>BADRUDDIN QURESHI</v>
          </cell>
          <cell r="AD2003" t="str">
            <v>4220170846855</v>
          </cell>
          <cell r="AE2003">
            <v>0</v>
          </cell>
          <cell r="AF2003">
            <v>0</v>
          </cell>
          <cell r="AG2003">
            <v>0</v>
          </cell>
          <cell r="AH2003" t="str">
            <v>Non Filler</v>
          </cell>
          <cell r="AI2003"/>
          <cell r="AJ2003"/>
          <cell r="AK2003">
            <v>0</v>
          </cell>
          <cell r="AL2003">
            <v>0</v>
          </cell>
          <cell r="AM2003">
            <v>0</v>
          </cell>
          <cell r="AN2003"/>
          <cell r="AO2003"/>
          <cell r="AP2003"/>
          <cell r="AQ2003">
            <v>0</v>
          </cell>
          <cell r="AR2003">
            <v>0</v>
          </cell>
          <cell r="AS2003">
            <v>0</v>
          </cell>
          <cell r="AT2003"/>
          <cell r="AU2003"/>
          <cell r="AV2003"/>
          <cell r="AW2003" t="str">
            <v>03343044726</v>
          </cell>
          <cell r="AX2003" t="str">
            <v>-</v>
          </cell>
          <cell r="AY2003" t="e">
            <v>#N/A</v>
          </cell>
          <cell r="AZ2003" t="e">
            <v>#N/A</v>
          </cell>
          <cell r="BA2003">
            <v>1</v>
          </cell>
        </row>
        <row r="2004">
          <cell r="B2004">
            <v>4457055437</v>
          </cell>
          <cell r="C2004" t="str">
            <v>HABIB ALI</v>
          </cell>
          <cell r="D2004" t="str">
            <v>JIVA BHAI</v>
          </cell>
          <cell r="E2004" t="str">
            <v>CLASSIC CORNER FLAT: 009 GROUND FLOOR</v>
          </cell>
          <cell r="F2004" t="str">
            <v>PLOT 126 PARSI COLONY NEAR NUMAISH</v>
          </cell>
          <cell r="G2004" t="str">
            <v>CHOWRANGI M.A JINNA KARACHI</v>
          </cell>
          <cell r="K2004">
            <v>657</v>
          </cell>
          <cell r="L2004">
            <v>0</v>
          </cell>
          <cell r="M2004">
            <v>657</v>
          </cell>
          <cell r="N2004">
            <v>657</v>
          </cell>
          <cell r="O2004">
            <v>0</v>
          </cell>
          <cell r="P2004">
            <v>132</v>
          </cell>
          <cell r="Q2004">
            <v>525</v>
          </cell>
          <cell r="R2004" t="str">
            <v>PK55MPBL0120017140112259</v>
          </cell>
          <cell r="S2004" t="str">
            <v>HABIB METROPOLITAN BANK LIMITED</v>
          </cell>
          <cell r="T2004" t="str">
            <v>M.A JINNAH ROAD KARACHI</v>
          </cell>
          <cell r="U2004" t="str">
            <v>HABIB ALI</v>
          </cell>
          <cell r="V2004" t="str">
            <v>4200005171759</v>
          </cell>
          <cell r="Y2004">
            <v>329</v>
          </cell>
          <cell r="Z2004">
            <v>329</v>
          </cell>
          <cell r="AA2004">
            <v>66</v>
          </cell>
          <cell r="AB2004" t="str">
            <v>Non Filler</v>
          </cell>
          <cell r="AC2004" t="str">
            <v>GULSHAN BANO</v>
          </cell>
          <cell r="AD2004" t="str">
            <v>4220105107910</v>
          </cell>
          <cell r="AE2004">
            <v>328</v>
          </cell>
          <cell r="AF2004">
            <v>328</v>
          </cell>
          <cell r="AG2004">
            <v>66</v>
          </cell>
          <cell r="AH2004" t="str">
            <v>Non Filler</v>
          </cell>
          <cell r="AK2004">
            <v>0</v>
          </cell>
          <cell r="AL2004">
            <v>0</v>
          </cell>
          <cell r="AM2004">
            <v>0</v>
          </cell>
          <cell r="AQ2004">
            <v>0</v>
          </cell>
          <cell r="AR2004">
            <v>0</v>
          </cell>
          <cell r="AS2004">
            <v>0</v>
          </cell>
          <cell r="AU2004" t="str">
            <v>zeeshan_68@hotmail.com</v>
          </cell>
          <cell r="AW2004" t="str">
            <v>03362482006</v>
          </cell>
          <cell r="AX2004" t="str">
            <v>-</v>
          </cell>
          <cell r="AY2004" t="e">
            <v>#N/A</v>
          </cell>
          <cell r="AZ2004" t="e">
            <v>#N/A</v>
          </cell>
          <cell r="BA2004">
            <v>525</v>
          </cell>
        </row>
        <row r="2005">
          <cell r="B2005">
            <v>4457058407</v>
          </cell>
          <cell r="C2005" t="str">
            <v>FAIZAN FAROOQ</v>
          </cell>
          <cell r="D2005" t="str">
            <v>MUHAMMAD FAROOQ</v>
          </cell>
          <cell r="E2005" t="str">
            <v>SUIT # 119 TOWER B SAIMA TRADE</v>
          </cell>
          <cell r="F2005" t="str">
            <v>TOWER I.I CHUNDRIGAR ROAD</v>
          </cell>
          <cell r="G2005" t="str">
            <v>KARACHI</v>
          </cell>
          <cell r="H2005"/>
          <cell r="I2005"/>
          <cell r="J2005"/>
          <cell r="K2005">
            <v>10000</v>
          </cell>
          <cell r="L2005">
            <v>0</v>
          </cell>
          <cell r="M2005">
            <v>10000</v>
          </cell>
          <cell r="N2005">
            <v>10000</v>
          </cell>
          <cell r="O2005">
            <v>0</v>
          </cell>
          <cell r="P2005">
            <v>1500</v>
          </cell>
          <cell r="Q2005">
            <v>8500</v>
          </cell>
          <cell r="R2005" t="str">
            <v>PK79MPBL0118027140128562</v>
          </cell>
          <cell r="S2005" t="str">
            <v>HABIB METROPOLITAN BANK LIMITED</v>
          </cell>
          <cell r="T2005" t="str">
            <v>STOCK EXCHANGE KARACHI</v>
          </cell>
          <cell r="U2005" t="str">
            <v>FAIZAN FAROOQ</v>
          </cell>
          <cell r="V2005" t="str">
            <v>4230135658433</v>
          </cell>
          <cell r="W2005"/>
          <cell r="X2005"/>
          <cell r="Y2005">
            <v>10000</v>
          </cell>
          <cell r="Z2005">
            <v>10000</v>
          </cell>
          <cell r="AA2005">
            <v>1500</v>
          </cell>
          <cell r="AB2005" t="str">
            <v>Filler</v>
          </cell>
          <cell r="AC2005"/>
          <cell r="AD2005"/>
          <cell r="AE2005">
            <v>0</v>
          </cell>
          <cell r="AF2005">
            <v>0</v>
          </cell>
          <cell r="AG2005">
            <v>0</v>
          </cell>
          <cell r="AH2005"/>
          <cell r="AI2005"/>
          <cell r="AJ2005"/>
          <cell r="AK2005">
            <v>0</v>
          </cell>
          <cell r="AL2005">
            <v>0</v>
          </cell>
          <cell r="AM2005">
            <v>0</v>
          </cell>
          <cell r="AN2005"/>
          <cell r="AO2005"/>
          <cell r="AP2005"/>
          <cell r="AQ2005">
            <v>0</v>
          </cell>
          <cell r="AR2005">
            <v>0</v>
          </cell>
          <cell r="AS2005">
            <v>0</v>
          </cell>
          <cell r="AT2005"/>
          <cell r="AU2005" t="str">
            <v>faizandhar@gmail.com</v>
          </cell>
          <cell r="AV2005"/>
          <cell r="AW2005" t="str">
            <v>03222099049</v>
          </cell>
          <cell r="AX2005" t="str">
            <v>-</v>
          </cell>
          <cell r="AY2005" t="e">
            <v>#N/A</v>
          </cell>
          <cell r="AZ2005" t="e">
            <v>#N/A</v>
          </cell>
          <cell r="BA2005">
            <v>8500</v>
          </cell>
        </row>
        <row r="2006">
          <cell r="B2006">
            <v>4457059967</v>
          </cell>
          <cell r="C2006" t="str">
            <v>MUHAMMAD ALI</v>
          </cell>
          <cell r="D2006" t="str">
            <v>MUHAMMAD ASHRAF</v>
          </cell>
          <cell r="E2006" t="str">
            <v>1ST FLOOR ROOM NO.21 AHMED ALI YOUSUF</v>
          </cell>
          <cell r="F2006" t="str">
            <v>ALI TIN WALA BUILDING CHAND BIBI</v>
          </cell>
          <cell r="G2006" t="str">
            <v>ROAD NANAKWADA KARACHI</v>
          </cell>
          <cell r="K2006">
            <v>1</v>
          </cell>
          <cell r="L2006">
            <v>0</v>
          </cell>
          <cell r="M2006">
            <v>1</v>
          </cell>
          <cell r="N2006">
            <v>1</v>
          </cell>
          <cell r="O2006">
            <v>0</v>
          </cell>
          <cell r="P2006">
            <v>0</v>
          </cell>
          <cell r="Q2006">
            <v>1</v>
          </cell>
          <cell r="R2006" t="str">
            <v>PK94MUCB0003302010063572</v>
          </cell>
          <cell r="S2006" t="str">
            <v>MCB BANK LIMITED</v>
          </cell>
          <cell r="T2006" t="str">
            <v>MA JINNAH ROAD KARACHI.</v>
          </cell>
          <cell r="U2006" t="str">
            <v>MUHAMMAD ALI</v>
          </cell>
          <cell r="V2006" t="str">
            <v>4230151296699</v>
          </cell>
          <cell r="Y2006">
            <v>1</v>
          </cell>
          <cell r="Z2006">
            <v>1</v>
          </cell>
          <cell r="AA2006">
            <v>0</v>
          </cell>
          <cell r="AB2006" t="str">
            <v>Non Filler</v>
          </cell>
          <cell r="AC2006" t="str">
            <v>ERUM BANO</v>
          </cell>
          <cell r="AD2006" t="str">
            <v>4210114442058</v>
          </cell>
          <cell r="AE2006">
            <v>0</v>
          </cell>
          <cell r="AF2006">
            <v>0</v>
          </cell>
          <cell r="AG2006">
            <v>0</v>
          </cell>
          <cell r="AH2006" t="str">
            <v>Non Filler</v>
          </cell>
          <cell r="AK2006">
            <v>0</v>
          </cell>
          <cell r="AL2006">
            <v>0</v>
          </cell>
          <cell r="AM2006">
            <v>0</v>
          </cell>
          <cell r="AQ2006">
            <v>0</v>
          </cell>
          <cell r="AR2006">
            <v>0</v>
          </cell>
          <cell r="AS2006">
            <v>0</v>
          </cell>
          <cell r="AW2006" t="str">
            <v>03213600550</v>
          </cell>
          <cell r="AX2006" t="str">
            <v>-</v>
          </cell>
          <cell r="AY2006" t="e">
            <v>#N/A</v>
          </cell>
          <cell r="AZ2006" t="e">
            <v>#N/A</v>
          </cell>
          <cell r="BA2006">
            <v>1</v>
          </cell>
        </row>
        <row r="2007">
          <cell r="B2007">
            <v>4457060999</v>
          </cell>
          <cell r="C2007" t="str">
            <v>PAHLAJRAI BHIMANI</v>
          </cell>
          <cell r="D2007" t="str">
            <v>BALCHAND</v>
          </cell>
          <cell r="E2007" t="str">
            <v>3 SUNNY SIDE VILLA SUNNY SIDE ROAD</v>
          </cell>
          <cell r="F2007" t="str">
            <v>CIVIL LINES</v>
          </cell>
          <cell r="G2007" t="str">
            <v>KARACHI</v>
          </cell>
          <cell r="H2007"/>
          <cell r="I2007"/>
          <cell r="J2007"/>
          <cell r="K2007">
            <v>65</v>
          </cell>
          <cell r="L2007">
            <v>0</v>
          </cell>
          <cell r="M2007">
            <v>65</v>
          </cell>
          <cell r="N2007">
            <v>65</v>
          </cell>
          <cell r="O2007">
            <v>0</v>
          </cell>
          <cell r="P2007">
            <v>13</v>
          </cell>
          <cell r="Q2007">
            <v>52</v>
          </cell>
          <cell r="R2007"/>
          <cell r="S2007"/>
          <cell r="T2007"/>
          <cell r="U2007" t="str">
            <v>PAHLAJRAI BHIMANI</v>
          </cell>
          <cell r="V2007" t="str">
            <v>4230168219815</v>
          </cell>
          <cell r="W2007"/>
          <cell r="X2007"/>
          <cell r="Y2007">
            <v>65</v>
          </cell>
          <cell r="Z2007">
            <v>65</v>
          </cell>
          <cell r="AA2007">
            <v>13</v>
          </cell>
          <cell r="AB2007" t="str">
            <v>Non Filler</v>
          </cell>
          <cell r="AC2007"/>
          <cell r="AD2007"/>
          <cell r="AE2007">
            <v>0</v>
          </cell>
          <cell r="AF2007">
            <v>0</v>
          </cell>
          <cell r="AG2007">
            <v>0</v>
          </cell>
          <cell r="AH2007"/>
          <cell r="AI2007"/>
          <cell r="AJ2007"/>
          <cell r="AK2007">
            <v>0</v>
          </cell>
          <cell r="AL2007">
            <v>0</v>
          </cell>
          <cell r="AM2007">
            <v>0</v>
          </cell>
          <cell r="AN2007"/>
          <cell r="AO2007"/>
          <cell r="AP2007"/>
          <cell r="AQ2007">
            <v>0</v>
          </cell>
          <cell r="AR2007">
            <v>0</v>
          </cell>
          <cell r="AS2007">
            <v>0</v>
          </cell>
          <cell r="AT2007"/>
          <cell r="AU2007"/>
          <cell r="AV2007"/>
          <cell r="AW2007" t="str">
            <v>03009270372</v>
          </cell>
          <cell r="AX2007" t="e">
            <v>#N/A</v>
          </cell>
          <cell r="AY2007" t="e">
            <v>#N/A</v>
          </cell>
          <cell r="AZ2007" t="e">
            <v>#N/A</v>
          </cell>
          <cell r="BA2007">
            <v>0</v>
          </cell>
        </row>
        <row r="2008">
          <cell r="B2008">
            <v>4457065253</v>
          </cell>
          <cell r="C2008" t="str">
            <v>ERUM BANO</v>
          </cell>
          <cell r="D2008" t="str">
            <v>MUHAMMAD ALI</v>
          </cell>
          <cell r="E2008" t="str">
            <v>IST FLOOR ROOM NO 21 AHMED ALI YOUSUF</v>
          </cell>
          <cell r="F2008" t="str">
            <v>ALI TIN WALA BUILDING CHAND BIBI ROAD</v>
          </cell>
          <cell r="G2008" t="str">
            <v>NANK WADA KARACHI</v>
          </cell>
          <cell r="K2008">
            <v>1</v>
          </cell>
          <cell r="L2008">
            <v>0</v>
          </cell>
          <cell r="M2008">
            <v>1</v>
          </cell>
          <cell r="N2008">
            <v>1</v>
          </cell>
          <cell r="O2008">
            <v>0</v>
          </cell>
          <cell r="P2008">
            <v>0</v>
          </cell>
          <cell r="Q2008">
            <v>1</v>
          </cell>
          <cell r="R2008" t="str">
            <v>PK94MUCB0003302010063572</v>
          </cell>
          <cell r="S2008" t="str">
            <v>MCB BANK LIMITED</v>
          </cell>
          <cell r="T2008" t="str">
            <v>KMC BRANCH KARACHI</v>
          </cell>
          <cell r="U2008" t="str">
            <v>ERUM BANO</v>
          </cell>
          <cell r="V2008" t="str">
            <v>4210114442058</v>
          </cell>
          <cell r="Y2008">
            <v>1</v>
          </cell>
          <cell r="Z2008">
            <v>1</v>
          </cell>
          <cell r="AA2008">
            <v>0</v>
          </cell>
          <cell r="AB2008" t="str">
            <v>Non Filler</v>
          </cell>
          <cell r="AC2008" t="str">
            <v>MUHAMMAD ALI</v>
          </cell>
          <cell r="AD2008" t="str">
            <v>4230151296699</v>
          </cell>
          <cell r="AE2008">
            <v>0</v>
          </cell>
          <cell r="AF2008">
            <v>0</v>
          </cell>
          <cell r="AG2008">
            <v>0</v>
          </cell>
          <cell r="AH2008" t="str">
            <v>Non Filler</v>
          </cell>
          <cell r="AK2008">
            <v>0</v>
          </cell>
          <cell r="AL2008">
            <v>0</v>
          </cell>
          <cell r="AM2008">
            <v>0</v>
          </cell>
          <cell r="AQ2008">
            <v>0</v>
          </cell>
          <cell r="AR2008">
            <v>0</v>
          </cell>
          <cell r="AS2008">
            <v>0</v>
          </cell>
          <cell r="AW2008" t="str">
            <v>03213600550</v>
          </cell>
          <cell r="AX2008" t="str">
            <v>-</v>
          </cell>
          <cell r="AY2008" t="e">
            <v>#N/A</v>
          </cell>
          <cell r="AZ2008" t="e">
            <v>#N/A</v>
          </cell>
          <cell r="BA2008">
            <v>1</v>
          </cell>
        </row>
        <row r="2009">
          <cell r="B2009">
            <v>4457066822</v>
          </cell>
          <cell r="C2009" t="str">
            <v>MUNAZZA REHAN</v>
          </cell>
          <cell r="D2009" t="str">
            <v>MOHAMMAD REHAN ZIA</v>
          </cell>
          <cell r="E2009" t="str">
            <v>A53 BLOCK Q NORTH</v>
          </cell>
          <cell r="F2009" t="str">
            <v>NAZIMABAD</v>
          </cell>
          <cell r="G2009" t="str">
            <v>KARACHI</v>
          </cell>
          <cell r="H2009"/>
          <cell r="I2009"/>
          <cell r="J2009"/>
          <cell r="K2009">
            <v>1000</v>
          </cell>
          <cell r="L2009">
            <v>0</v>
          </cell>
          <cell r="M2009">
            <v>1000</v>
          </cell>
          <cell r="N2009">
            <v>1000</v>
          </cell>
          <cell r="O2009">
            <v>0</v>
          </cell>
          <cell r="P2009">
            <v>200</v>
          </cell>
          <cell r="Q2009">
            <v>800</v>
          </cell>
          <cell r="R2009" t="str">
            <v>PK83BAHL1134007100652101</v>
          </cell>
          <cell r="S2009" t="str">
            <v>BANK AL HABIB LIMITED</v>
          </cell>
          <cell r="T2009" t="str">
            <v>SHAHRAH E NOOR JEHAN BRANCH KARACHI</v>
          </cell>
          <cell r="U2009" t="str">
            <v>MUNAZZA REHAN</v>
          </cell>
          <cell r="V2009" t="str">
            <v>4210136095654</v>
          </cell>
          <cell r="W2009"/>
          <cell r="X2009"/>
          <cell r="Y2009">
            <v>1000</v>
          </cell>
          <cell r="Z2009">
            <v>1000</v>
          </cell>
          <cell r="AA2009">
            <v>200</v>
          </cell>
          <cell r="AB2009" t="str">
            <v>Non Filler</v>
          </cell>
          <cell r="AC2009"/>
          <cell r="AD2009"/>
          <cell r="AE2009">
            <v>0</v>
          </cell>
          <cell r="AF2009">
            <v>0</v>
          </cell>
          <cell r="AG2009">
            <v>0</v>
          </cell>
          <cell r="AH2009"/>
          <cell r="AI2009"/>
          <cell r="AJ2009"/>
          <cell r="AK2009">
            <v>0</v>
          </cell>
          <cell r="AL2009">
            <v>0</v>
          </cell>
          <cell r="AM2009">
            <v>0</v>
          </cell>
          <cell r="AN2009"/>
          <cell r="AO2009"/>
          <cell r="AP2009"/>
          <cell r="AQ2009">
            <v>0</v>
          </cell>
          <cell r="AR2009">
            <v>0</v>
          </cell>
          <cell r="AS2009">
            <v>0</v>
          </cell>
          <cell r="AT2009"/>
          <cell r="AU2009"/>
          <cell r="AV2009"/>
          <cell r="AW2009" t="str">
            <v>03012227451</v>
          </cell>
          <cell r="AX2009" t="str">
            <v>-</v>
          </cell>
          <cell r="AY2009" t="e">
            <v>#N/A</v>
          </cell>
          <cell r="AZ2009" t="e">
            <v>#N/A</v>
          </cell>
          <cell r="BA2009">
            <v>800</v>
          </cell>
        </row>
        <row r="2010">
          <cell r="B2010">
            <v>4457068828</v>
          </cell>
          <cell r="C2010" t="str">
            <v>MUSTAFA RAJANI</v>
          </cell>
          <cell r="D2010" t="str">
            <v>JAFFER ALI RAJANI</v>
          </cell>
          <cell r="E2010" t="str">
            <v>202 AFSHAN ARCADE BRITTO</v>
          </cell>
          <cell r="F2010" t="str">
            <v>ROAD</v>
          </cell>
          <cell r="G2010" t="str">
            <v>KARACHI</v>
          </cell>
          <cell r="H2010"/>
          <cell r="I2010"/>
          <cell r="J2010"/>
          <cell r="K2010">
            <v>500</v>
          </cell>
          <cell r="L2010">
            <v>0</v>
          </cell>
          <cell r="M2010">
            <v>500</v>
          </cell>
          <cell r="N2010">
            <v>500</v>
          </cell>
          <cell r="O2010">
            <v>0</v>
          </cell>
          <cell r="P2010">
            <v>88</v>
          </cell>
          <cell r="Q2010">
            <v>412</v>
          </cell>
          <cell r="R2010" t="str">
            <v>PK08BAHL1047007400203501</v>
          </cell>
          <cell r="S2010" t="str">
            <v>BANK AL HABIB LIMITED</v>
          </cell>
          <cell r="T2010" t="str">
            <v>SOLIDER BAZAR BRANCH KARACHI</v>
          </cell>
          <cell r="U2010" t="str">
            <v>MUSTAFA RAJANI</v>
          </cell>
          <cell r="V2010" t="str">
            <v>4230110882917</v>
          </cell>
          <cell r="W2010" t="str">
            <v>14526468</v>
          </cell>
          <cell r="X2010"/>
          <cell r="Y2010">
            <v>250</v>
          </cell>
          <cell r="Z2010">
            <v>250</v>
          </cell>
          <cell r="AA2010">
            <v>38</v>
          </cell>
          <cell r="AB2010" t="str">
            <v>Filler</v>
          </cell>
          <cell r="AC2010" t="str">
            <v>MOHAMMAD RAZA RAJANI</v>
          </cell>
          <cell r="AD2010" t="str">
            <v>4220144124295</v>
          </cell>
          <cell r="AE2010">
            <v>250</v>
          </cell>
          <cell r="AF2010">
            <v>250</v>
          </cell>
          <cell r="AG2010">
            <v>50</v>
          </cell>
          <cell r="AH2010" t="str">
            <v>Non Filler</v>
          </cell>
          <cell r="AI2010"/>
          <cell r="AJ2010"/>
          <cell r="AK2010">
            <v>0</v>
          </cell>
          <cell r="AL2010">
            <v>0</v>
          </cell>
          <cell r="AM2010">
            <v>0</v>
          </cell>
          <cell r="AN2010"/>
          <cell r="AO2010"/>
          <cell r="AP2010"/>
          <cell r="AQ2010">
            <v>0</v>
          </cell>
          <cell r="AR2010">
            <v>0</v>
          </cell>
          <cell r="AS2010">
            <v>0</v>
          </cell>
          <cell r="AT2010"/>
          <cell r="AU2010" t="str">
            <v>razarajani@hotmail.com</v>
          </cell>
          <cell r="AV2010"/>
          <cell r="AW2010" t="str">
            <v>03323642514</v>
          </cell>
          <cell r="AX2010" t="str">
            <v>-</v>
          </cell>
          <cell r="AY2010" t="e">
            <v>#N/A</v>
          </cell>
          <cell r="AZ2010" t="e">
            <v>#N/A</v>
          </cell>
          <cell r="BA2010">
            <v>412</v>
          </cell>
        </row>
        <row r="2011">
          <cell r="B2011">
            <v>4457070196</v>
          </cell>
          <cell r="C2011" t="str">
            <v>SALMA</v>
          </cell>
          <cell r="D2011" t="str">
            <v>ABDUL GHANI</v>
          </cell>
          <cell r="E2011" t="str">
            <v>GOLDEN PLAZA FLAT NO 202 2ND FLOOR</v>
          </cell>
          <cell r="F2011" t="str">
            <v>OUT RAM ROAD PAKISTAN CHOWK</v>
          </cell>
          <cell r="G2011" t="str">
            <v>KARACHI</v>
          </cell>
          <cell r="H2011"/>
          <cell r="I2011"/>
          <cell r="J2011"/>
          <cell r="K2011">
            <v>80</v>
          </cell>
          <cell r="L2011">
            <v>0</v>
          </cell>
          <cell r="M2011">
            <v>80</v>
          </cell>
          <cell r="N2011">
            <v>80</v>
          </cell>
          <cell r="O2011">
            <v>0</v>
          </cell>
          <cell r="P2011">
            <v>16</v>
          </cell>
          <cell r="Q2011">
            <v>64</v>
          </cell>
          <cell r="R2011" t="str">
            <v>PK34UNIL0112006510092462</v>
          </cell>
          <cell r="S2011" t="str">
            <v>UNITED BANK LIMITED</v>
          </cell>
          <cell r="T2011" t="str">
            <v>NAPIER ROAD BRANCH KARACHI</v>
          </cell>
          <cell r="U2011" t="str">
            <v>SALMA</v>
          </cell>
          <cell r="V2011" t="str">
            <v>4230110022546</v>
          </cell>
          <cell r="W2011"/>
          <cell r="X2011"/>
          <cell r="Y2011">
            <v>40</v>
          </cell>
          <cell r="Z2011">
            <v>40</v>
          </cell>
          <cell r="AA2011">
            <v>8</v>
          </cell>
          <cell r="AB2011" t="str">
            <v>Non Filler</v>
          </cell>
          <cell r="AC2011" t="str">
            <v>KULSOOM</v>
          </cell>
          <cell r="AD2011" t="str">
            <v>4230110022548</v>
          </cell>
          <cell r="AE2011">
            <v>40</v>
          </cell>
          <cell r="AF2011">
            <v>40</v>
          </cell>
          <cell r="AG2011">
            <v>8</v>
          </cell>
          <cell r="AH2011" t="str">
            <v>Non Filler</v>
          </cell>
          <cell r="AI2011"/>
          <cell r="AJ2011"/>
          <cell r="AK2011">
            <v>0</v>
          </cell>
          <cell r="AL2011">
            <v>0</v>
          </cell>
          <cell r="AM2011">
            <v>0</v>
          </cell>
          <cell r="AN2011"/>
          <cell r="AO2011"/>
          <cell r="AP2011"/>
          <cell r="AQ2011">
            <v>0</v>
          </cell>
          <cell r="AR2011">
            <v>0</v>
          </cell>
          <cell r="AS2011">
            <v>0</v>
          </cell>
          <cell r="AT2011"/>
          <cell r="AU2011" t="str">
            <v>rehmatullah.ghari@outlook.com</v>
          </cell>
          <cell r="AV2011"/>
          <cell r="AW2011" t="str">
            <v>03362028551</v>
          </cell>
          <cell r="AX2011" t="str">
            <v>-</v>
          </cell>
          <cell r="AY2011" t="e">
            <v>#N/A</v>
          </cell>
          <cell r="AZ2011" t="e">
            <v>#N/A</v>
          </cell>
          <cell r="BA2011">
            <v>64</v>
          </cell>
        </row>
        <row r="2012">
          <cell r="B2012">
            <v>4457071590</v>
          </cell>
          <cell r="C2012" t="str">
            <v>MAJID ALI</v>
          </cell>
          <cell r="D2012" t="str">
            <v>MUHAMMAD YOUSUF</v>
          </cell>
          <cell r="E2012" t="str">
            <v>HOUSE NO A62 MEMON NAGAR SECTOR 13A</v>
          </cell>
          <cell r="F2012" t="str">
            <v>GULZAR-E-HIJRI</v>
          </cell>
          <cell r="G2012" t="str">
            <v>KARACHI</v>
          </cell>
          <cell r="H2012"/>
          <cell r="I2012"/>
          <cell r="J2012"/>
          <cell r="K2012">
            <v>14665</v>
          </cell>
          <cell r="L2012">
            <v>0</v>
          </cell>
          <cell r="M2012">
            <v>14665</v>
          </cell>
          <cell r="N2012">
            <v>14665</v>
          </cell>
          <cell r="O2012">
            <v>0</v>
          </cell>
          <cell r="P2012">
            <v>2566</v>
          </cell>
          <cell r="Q2012">
            <v>12099</v>
          </cell>
          <cell r="R2012" t="str">
            <v>PK48BAHL5014011500079001</v>
          </cell>
          <cell r="S2012" t="str">
            <v>BANK AL HABIB LIMITED</v>
          </cell>
          <cell r="T2012" t="str">
            <v>ISLAMIC BR PHASE V DHA KARACHI</v>
          </cell>
          <cell r="U2012" t="str">
            <v>MAJID ALI</v>
          </cell>
          <cell r="V2012" t="str">
            <v>4200037295663</v>
          </cell>
          <cell r="W2012"/>
          <cell r="X2012"/>
          <cell r="Y2012">
            <v>7333</v>
          </cell>
          <cell r="Z2012">
            <v>7333</v>
          </cell>
          <cell r="AA2012">
            <v>1100</v>
          </cell>
          <cell r="AB2012" t="str">
            <v>Filler</v>
          </cell>
          <cell r="AC2012" t="str">
            <v>MUHAMMAD YOUSUF</v>
          </cell>
          <cell r="AD2012" t="str">
            <v>4130362470563</v>
          </cell>
          <cell r="AE2012">
            <v>7332</v>
          </cell>
          <cell r="AF2012">
            <v>7332</v>
          </cell>
          <cell r="AG2012">
            <v>1466</v>
          </cell>
          <cell r="AH2012" t="str">
            <v>Non Filler</v>
          </cell>
          <cell r="AI2012"/>
          <cell r="AJ2012"/>
          <cell r="AK2012">
            <v>0</v>
          </cell>
          <cell r="AL2012">
            <v>0</v>
          </cell>
          <cell r="AM2012">
            <v>0</v>
          </cell>
          <cell r="AN2012"/>
          <cell r="AO2012"/>
          <cell r="AP2012"/>
          <cell r="AQ2012">
            <v>0</v>
          </cell>
          <cell r="AR2012">
            <v>0</v>
          </cell>
          <cell r="AS2012">
            <v>0</v>
          </cell>
          <cell r="AT2012"/>
          <cell r="AU2012" t="str">
            <v>majid.yousuf86@yahoo.com</v>
          </cell>
          <cell r="AV2012"/>
          <cell r="AW2012" t="str">
            <v>03113182566</v>
          </cell>
          <cell r="AX2012" t="str">
            <v>-</v>
          </cell>
          <cell r="AY2012" t="e">
            <v>#N/A</v>
          </cell>
          <cell r="AZ2012" t="e">
            <v>#N/A</v>
          </cell>
          <cell r="BA2012">
            <v>12099</v>
          </cell>
        </row>
        <row r="2013">
          <cell r="B2013">
            <v>4457073968</v>
          </cell>
          <cell r="C2013" t="str">
            <v>MUHAMMAD SALEEM</v>
          </cell>
          <cell r="D2013" t="str">
            <v>SALEH MUHAMMAD</v>
          </cell>
          <cell r="E2013" t="str">
            <v>A-22 DEFENCE VIEW PHASE 1</v>
          </cell>
          <cell r="F2013" t="str">
            <v>STREET NO 1</v>
          </cell>
          <cell r="G2013" t="str">
            <v>KARACHI</v>
          </cell>
          <cell r="H2013"/>
          <cell r="I2013"/>
          <cell r="J2013"/>
          <cell r="K2013">
            <v>9427</v>
          </cell>
          <cell r="L2013">
            <v>0</v>
          </cell>
          <cell r="M2013">
            <v>9427</v>
          </cell>
          <cell r="N2013">
            <v>9427</v>
          </cell>
          <cell r="O2013">
            <v>0</v>
          </cell>
          <cell r="P2013">
            <v>1414</v>
          </cell>
          <cell r="Q2013">
            <v>8013</v>
          </cell>
          <cell r="R2013" t="str">
            <v>PK33MPBL0177067140153598</v>
          </cell>
          <cell r="S2013" t="str">
            <v>HABIB METROPOLITAN BANK LIMITED</v>
          </cell>
          <cell r="T2013" t="str">
            <v>DEFENCE PHASE II KARACHI</v>
          </cell>
          <cell r="U2013" t="str">
            <v>MUHAMMAD SALEEM</v>
          </cell>
          <cell r="V2013" t="str">
            <v>4230159775715</v>
          </cell>
          <cell r="W2013"/>
          <cell r="X2013"/>
          <cell r="Y2013">
            <v>4714</v>
          </cell>
          <cell r="Z2013">
            <v>4714</v>
          </cell>
          <cell r="AA2013">
            <v>707</v>
          </cell>
          <cell r="AB2013" t="str">
            <v>Filler</v>
          </cell>
          <cell r="AC2013" t="str">
            <v>AQEELA BANO</v>
          </cell>
          <cell r="AD2013" t="str">
            <v>4230198980018</v>
          </cell>
          <cell r="AE2013">
            <v>4713</v>
          </cell>
          <cell r="AF2013">
            <v>4713</v>
          </cell>
          <cell r="AG2013">
            <v>707</v>
          </cell>
          <cell r="AH2013" t="str">
            <v>Filler</v>
          </cell>
          <cell r="AI2013"/>
          <cell r="AJ2013"/>
          <cell r="AK2013">
            <v>0</v>
          </cell>
          <cell r="AL2013">
            <v>0</v>
          </cell>
          <cell r="AM2013">
            <v>0</v>
          </cell>
          <cell r="AN2013"/>
          <cell r="AO2013"/>
          <cell r="AP2013"/>
          <cell r="AQ2013">
            <v>0</v>
          </cell>
          <cell r="AR2013">
            <v>0</v>
          </cell>
          <cell r="AS2013">
            <v>0</v>
          </cell>
          <cell r="AT2013"/>
          <cell r="AU2013" t="str">
            <v>faisalyousuf2010@gmail.com</v>
          </cell>
          <cell r="AV2013"/>
          <cell r="AW2013" t="str">
            <v>03312627335</v>
          </cell>
          <cell r="AX2013" t="str">
            <v>-</v>
          </cell>
          <cell r="AY2013" t="e">
            <v>#N/A</v>
          </cell>
          <cell r="AZ2013" t="e">
            <v>#N/A</v>
          </cell>
          <cell r="BA2013">
            <v>8013</v>
          </cell>
        </row>
        <row r="2014">
          <cell r="B2014">
            <v>4457074958</v>
          </cell>
          <cell r="C2014" t="str">
            <v>MUHAMMAD RIZWAN ATTARI MEO</v>
          </cell>
          <cell r="D2014" t="str">
            <v>SHER ZAMAN</v>
          </cell>
          <cell r="E2014" t="str">
            <v>HOUSE#266 AREA C KORANGI NO 5 1/2</v>
          </cell>
          <cell r="F2014"/>
          <cell r="G2014" t="str">
            <v>KARACHI</v>
          </cell>
          <cell r="H2014"/>
          <cell r="I2014"/>
          <cell r="J2014"/>
          <cell r="K2014">
            <v>1295</v>
          </cell>
          <cell r="L2014">
            <v>0</v>
          </cell>
          <cell r="M2014">
            <v>1295</v>
          </cell>
          <cell r="N2014">
            <v>1295</v>
          </cell>
          <cell r="O2014">
            <v>0</v>
          </cell>
          <cell r="P2014">
            <v>194</v>
          </cell>
          <cell r="Q2014">
            <v>1101</v>
          </cell>
          <cell r="R2014"/>
          <cell r="S2014"/>
          <cell r="T2014"/>
          <cell r="U2014" t="str">
            <v>MUHAMMAD RIZWAN ATTARI MEO</v>
          </cell>
          <cell r="V2014" t="str">
            <v>4220177123461</v>
          </cell>
          <cell r="W2014"/>
          <cell r="X2014"/>
          <cell r="Y2014">
            <v>1295</v>
          </cell>
          <cell r="Z2014">
            <v>1295</v>
          </cell>
          <cell r="AA2014">
            <v>194</v>
          </cell>
          <cell r="AB2014" t="str">
            <v>Filler</v>
          </cell>
          <cell r="AC2014"/>
          <cell r="AD2014"/>
          <cell r="AE2014">
            <v>0</v>
          </cell>
          <cell r="AF2014">
            <v>0</v>
          </cell>
          <cell r="AG2014">
            <v>0</v>
          </cell>
          <cell r="AH2014"/>
          <cell r="AI2014"/>
          <cell r="AJ2014"/>
          <cell r="AK2014">
            <v>0</v>
          </cell>
          <cell r="AL2014">
            <v>0</v>
          </cell>
          <cell r="AM2014">
            <v>0</v>
          </cell>
          <cell r="AN2014"/>
          <cell r="AO2014"/>
          <cell r="AP2014"/>
          <cell r="AQ2014">
            <v>0</v>
          </cell>
          <cell r="AR2014">
            <v>0</v>
          </cell>
          <cell r="AS2014">
            <v>0</v>
          </cell>
          <cell r="AT2014"/>
          <cell r="AU2014" t="str">
            <v>rizwan.ahmed@hascol.com</v>
          </cell>
          <cell r="AV2014"/>
          <cell r="AW2014" t="str">
            <v>03412146361</v>
          </cell>
          <cell r="AX2014" t="e">
            <v>#N/A</v>
          </cell>
          <cell r="AY2014" t="e">
            <v>#N/A</v>
          </cell>
          <cell r="AZ2014" t="e">
            <v>#N/A</v>
          </cell>
          <cell r="BA2014">
            <v>0</v>
          </cell>
        </row>
        <row r="2015">
          <cell r="B2015">
            <v>4457077688</v>
          </cell>
          <cell r="C2015" t="str">
            <v>MUHAMAMD SALMAN</v>
          </cell>
          <cell r="D2015" t="str">
            <v>A.SAMAD M.HANIF AMIWALA</v>
          </cell>
          <cell r="E2015" t="str">
            <v>FLAT NO 101 PLOT C-16 JELPUR TERRACE</v>
          </cell>
          <cell r="F2015" t="str">
            <v>SHAHEED-E-MILLAT ROAD BLOCK 7/8</v>
          </cell>
          <cell r="G2015" t="str">
            <v>KARACHI</v>
          </cell>
          <cell r="H2015"/>
          <cell r="I2015"/>
          <cell r="J2015"/>
          <cell r="K2015">
            <v>500</v>
          </cell>
          <cell r="L2015">
            <v>0</v>
          </cell>
          <cell r="M2015">
            <v>500</v>
          </cell>
          <cell r="N2015">
            <v>500</v>
          </cell>
          <cell r="O2015">
            <v>0</v>
          </cell>
          <cell r="P2015">
            <v>100</v>
          </cell>
          <cell r="Q2015">
            <v>400</v>
          </cell>
          <cell r="R2015"/>
          <cell r="S2015"/>
          <cell r="T2015"/>
          <cell r="U2015" t="str">
            <v>MUHAMAMD SALMAN</v>
          </cell>
          <cell r="V2015" t="str">
            <v>4220142792547</v>
          </cell>
          <cell r="W2015"/>
          <cell r="X2015"/>
          <cell r="Y2015">
            <v>500</v>
          </cell>
          <cell r="Z2015">
            <v>500</v>
          </cell>
          <cell r="AA2015">
            <v>100</v>
          </cell>
          <cell r="AB2015" t="str">
            <v>Non Filler</v>
          </cell>
          <cell r="AC2015"/>
          <cell r="AD2015"/>
          <cell r="AE2015">
            <v>0</v>
          </cell>
          <cell r="AF2015">
            <v>0</v>
          </cell>
          <cell r="AG2015">
            <v>0</v>
          </cell>
          <cell r="AH2015"/>
          <cell r="AI2015"/>
          <cell r="AJ2015"/>
          <cell r="AK2015">
            <v>0</v>
          </cell>
          <cell r="AL2015">
            <v>0</v>
          </cell>
          <cell r="AM2015">
            <v>0</v>
          </cell>
          <cell r="AN2015"/>
          <cell r="AO2015"/>
          <cell r="AP2015"/>
          <cell r="AQ2015">
            <v>0</v>
          </cell>
          <cell r="AR2015">
            <v>0</v>
          </cell>
          <cell r="AS2015">
            <v>0</v>
          </cell>
          <cell r="AT2015"/>
          <cell r="AU2015" t="str">
            <v>salman_samad99@hotmail.com</v>
          </cell>
          <cell r="AV2015"/>
          <cell r="AW2015" t="str">
            <v>03462820488</v>
          </cell>
          <cell r="AX2015" t="e">
            <v>#N/A</v>
          </cell>
          <cell r="AY2015" t="e">
            <v>#N/A</v>
          </cell>
          <cell r="AZ2015" t="e">
            <v>#N/A</v>
          </cell>
          <cell r="BA2015">
            <v>0</v>
          </cell>
        </row>
        <row r="2016">
          <cell r="B2016">
            <v>4457085392</v>
          </cell>
          <cell r="C2016" t="str">
            <v>LIAQUAT ALI IBRAHIM</v>
          </cell>
          <cell r="D2016" t="str">
            <v>EBRAHIM ISMAIL SHAREEF</v>
          </cell>
          <cell r="E2016" t="str">
            <v>A-102 AL-MUSTAFA HOMES FRERE</v>
          </cell>
          <cell r="F2016" t="str">
            <v>TOWN</v>
          </cell>
          <cell r="G2016" t="str">
            <v>KARACHI</v>
          </cell>
          <cell r="H2016"/>
          <cell r="I2016"/>
          <cell r="J2016"/>
          <cell r="K2016">
            <v>1575</v>
          </cell>
          <cell r="L2016">
            <v>0</v>
          </cell>
          <cell r="M2016">
            <v>1575</v>
          </cell>
          <cell r="N2016">
            <v>1575</v>
          </cell>
          <cell r="O2016">
            <v>0</v>
          </cell>
          <cell r="P2016">
            <v>315</v>
          </cell>
          <cell r="Q2016">
            <v>1260</v>
          </cell>
          <cell r="R2016" t="str">
            <v>PK48BAHL1019007701598701</v>
          </cell>
          <cell r="S2016" t="str">
            <v>BANK AL HABIB LIMITED</v>
          </cell>
          <cell r="T2016" t="str">
            <v>SUB BRANCH OF CLIFTON BRANCH KARACHI</v>
          </cell>
          <cell r="U2016" t="str">
            <v>LIAQUAT ALI IBRAHIM</v>
          </cell>
          <cell r="V2016" t="str">
            <v>4220181901235</v>
          </cell>
          <cell r="W2016"/>
          <cell r="X2016"/>
          <cell r="Y2016">
            <v>1575</v>
          </cell>
          <cell r="Z2016">
            <v>1575</v>
          </cell>
          <cell r="AA2016">
            <v>315</v>
          </cell>
          <cell r="AB2016" t="str">
            <v>Non Filler</v>
          </cell>
          <cell r="AC2016"/>
          <cell r="AD2016"/>
          <cell r="AE2016">
            <v>0</v>
          </cell>
          <cell r="AF2016">
            <v>0</v>
          </cell>
          <cell r="AG2016">
            <v>0</v>
          </cell>
          <cell r="AH2016"/>
          <cell r="AI2016"/>
          <cell r="AJ2016"/>
          <cell r="AK2016">
            <v>0</v>
          </cell>
          <cell r="AL2016">
            <v>0</v>
          </cell>
          <cell r="AM2016">
            <v>0</v>
          </cell>
          <cell r="AN2016"/>
          <cell r="AO2016"/>
          <cell r="AP2016"/>
          <cell r="AQ2016">
            <v>0</v>
          </cell>
          <cell r="AR2016">
            <v>0</v>
          </cell>
          <cell r="AS2016">
            <v>0</v>
          </cell>
          <cell r="AT2016"/>
          <cell r="AU2016" t="str">
            <v>liaquatebrahim5@gmail.com</v>
          </cell>
          <cell r="AV2016"/>
          <cell r="AW2016" t="str">
            <v>03312579124</v>
          </cell>
          <cell r="AX2016" t="str">
            <v>-</v>
          </cell>
          <cell r="AY2016" t="e">
            <v>#N/A</v>
          </cell>
          <cell r="AZ2016" t="e">
            <v>#N/A</v>
          </cell>
          <cell r="BA2016">
            <v>1260</v>
          </cell>
        </row>
        <row r="2017">
          <cell r="B2017">
            <v>4481025155</v>
          </cell>
          <cell r="C2017" t="str">
            <v>INAYAT KHAN</v>
          </cell>
          <cell r="D2017" t="str">
            <v>MUHAMMAD KHAN</v>
          </cell>
          <cell r="E2017" t="str">
            <v>HOUSE # 1418, KOTLI LOHARAN,</v>
          </cell>
          <cell r="F2017" t="str">
            <v>WEST,</v>
          </cell>
          <cell r="G2017" t="str">
            <v>SIALKOT</v>
          </cell>
          <cell r="H2017"/>
          <cell r="I2017"/>
          <cell r="J2017"/>
          <cell r="K2017">
            <v>25000</v>
          </cell>
          <cell r="L2017">
            <v>0</v>
          </cell>
          <cell r="M2017">
            <v>25000</v>
          </cell>
          <cell r="N2017">
            <v>25000</v>
          </cell>
          <cell r="O2017">
            <v>0</v>
          </cell>
          <cell r="P2017">
            <v>3750</v>
          </cell>
          <cell r="Q2017">
            <v>21250</v>
          </cell>
          <cell r="R2017" t="str">
            <v>3785505</v>
          </cell>
          <cell r="S2017" t="str">
            <v>NIB BANK LIMITED</v>
          </cell>
          <cell r="T2017" t="str">
            <v>SHAHABPURA SIALKOT</v>
          </cell>
          <cell r="U2017" t="str">
            <v>INAYAT KHAN</v>
          </cell>
          <cell r="V2017" t="str">
            <v>3460370124001</v>
          </cell>
          <cell r="W2017"/>
          <cell r="X2017"/>
          <cell r="Y2017">
            <v>25000</v>
          </cell>
          <cell r="Z2017">
            <v>25000</v>
          </cell>
          <cell r="AA2017">
            <v>3750</v>
          </cell>
          <cell r="AB2017" t="str">
            <v>Filler</v>
          </cell>
          <cell r="AC2017"/>
          <cell r="AD2017"/>
          <cell r="AE2017">
            <v>0</v>
          </cell>
          <cell r="AF2017">
            <v>0</v>
          </cell>
          <cell r="AG2017">
            <v>0</v>
          </cell>
          <cell r="AH2017"/>
          <cell r="AI2017"/>
          <cell r="AJ2017"/>
          <cell r="AK2017">
            <v>0</v>
          </cell>
          <cell r="AL2017">
            <v>0</v>
          </cell>
          <cell r="AM2017">
            <v>0</v>
          </cell>
          <cell r="AN2017"/>
          <cell r="AO2017"/>
          <cell r="AP2017"/>
          <cell r="AQ2017">
            <v>0</v>
          </cell>
          <cell r="AR2017">
            <v>0</v>
          </cell>
          <cell r="AS2017">
            <v>0</v>
          </cell>
          <cell r="AT2017"/>
          <cell r="AU2017" t="str">
            <v>inayatghouri04@gmail.com</v>
          </cell>
          <cell r="AV2017"/>
          <cell r="AW2017" t="str">
            <v>03466751400</v>
          </cell>
          <cell r="AX2017" t="str">
            <v>Timeout (host bank not responding)</v>
          </cell>
          <cell r="AY2017" t="str">
            <v>-</v>
          </cell>
          <cell r="AZ2017" t="str">
            <v>INAYAT KHAN</v>
          </cell>
          <cell r="BA2017">
            <v>21250</v>
          </cell>
        </row>
        <row r="2018">
          <cell r="B2018">
            <v>4481026526</v>
          </cell>
          <cell r="C2018" t="str">
            <v>SAJJAD HASSAN</v>
          </cell>
          <cell r="D2018" t="str">
            <v>IRSHAD HASSAN</v>
          </cell>
          <cell r="E2018" t="str">
            <v>HOUSE # 14, STREET # 21,</v>
          </cell>
          <cell r="F2018" t="str">
            <v>AREA 36-B,LANDHI # 5,</v>
          </cell>
          <cell r="G2018" t="str">
            <v>KARACHI</v>
          </cell>
          <cell r="H2018"/>
          <cell r="I2018"/>
          <cell r="J2018"/>
          <cell r="K2018">
            <v>500</v>
          </cell>
          <cell r="L2018">
            <v>0</v>
          </cell>
          <cell r="M2018">
            <v>500</v>
          </cell>
          <cell r="N2018">
            <v>500</v>
          </cell>
          <cell r="O2018">
            <v>0</v>
          </cell>
          <cell r="P2018">
            <v>100</v>
          </cell>
          <cell r="Q2018">
            <v>400</v>
          </cell>
          <cell r="R2018" t="str">
            <v>PK53UNIL0112000210091112</v>
          </cell>
          <cell r="S2018" t="str">
            <v>UNITED BANK LIMITED</v>
          </cell>
          <cell r="T2018" t="str">
            <v>LANDHI INDUSTRAIL AREA KARACHI</v>
          </cell>
          <cell r="U2018" t="str">
            <v>SAJJAD HASSAN</v>
          </cell>
          <cell r="V2018" t="str">
            <v>4220193010197</v>
          </cell>
          <cell r="W2018"/>
          <cell r="X2018"/>
          <cell r="Y2018">
            <v>500</v>
          </cell>
          <cell r="Z2018">
            <v>500</v>
          </cell>
          <cell r="AA2018">
            <v>100</v>
          </cell>
          <cell r="AB2018" t="str">
            <v>Non Filler</v>
          </cell>
          <cell r="AC2018"/>
          <cell r="AD2018"/>
          <cell r="AE2018">
            <v>0</v>
          </cell>
          <cell r="AF2018">
            <v>0</v>
          </cell>
          <cell r="AG2018">
            <v>0</v>
          </cell>
          <cell r="AH2018"/>
          <cell r="AI2018"/>
          <cell r="AJ2018"/>
          <cell r="AK2018">
            <v>0</v>
          </cell>
          <cell r="AL2018">
            <v>0</v>
          </cell>
          <cell r="AM2018">
            <v>0</v>
          </cell>
          <cell r="AN2018"/>
          <cell r="AO2018"/>
          <cell r="AP2018"/>
          <cell r="AQ2018">
            <v>0</v>
          </cell>
          <cell r="AR2018">
            <v>0</v>
          </cell>
          <cell r="AS2018">
            <v>0</v>
          </cell>
          <cell r="AT2018"/>
          <cell r="AU2018" t="str">
            <v>sajjadhassan1956@yahoo.com</v>
          </cell>
          <cell r="AV2018"/>
          <cell r="AW2018" t="str">
            <v>03452992564</v>
          </cell>
          <cell r="AX2018" t="str">
            <v>-</v>
          </cell>
          <cell r="AY2018" t="e">
            <v>#N/A</v>
          </cell>
          <cell r="AZ2018" t="e">
            <v>#N/A</v>
          </cell>
          <cell r="BA2018">
            <v>400</v>
          </cell>
        </row>
        <row r="2019">
          <cell r="B2019">
            <v>4499007095</v>
          </cell>
          <cell r="C2019" t="str">
            <v>MRS. FARIDAH KHALID (1069)</v>
          </cell>
          <cell r="D2019" t="str">
            <v>KHALID MEHMOOD (LATE)</v>
          </cell>
          <cell r="E2019" t="str">
            <v>HOUSE: 50,</v>
          </cell>
          <cell r="F2019" t="str">
            <v>MAIN DOUBLE ROAD, G-8/2,</v>
          </cell>
          <cell r="G2019" t="str">
            <v>ISLAMABAD</v>
          </cell>
          <cell r="H2019"/>
          <cell r="I2019"/>
          <cell r="J2019"/>
          <cell r="K2019">
            <v>647</v>
          </cell>
          <cell r="L2019">
            <v>647</v>
          </cell>
          <cell r="M2019">
            <v>0</v>
          </cell>
          <cell r="N2019">
            <v>647</v>
          </cell>
          <cell r="O2019">
            <v>162</v>
          </cell>
          <cell r="P2019">
            <v>129</v>
          </cell>
          <cell r="Q2019">
            <v>356</v>
          </cell>
          <cell r="R2019"/>
          <cell r="S2019"/>
          <cell r="T2019"/>
          <cell r="U2019" t="str">
            <v>MRS. FARIDAH KHALID (1069)</v>
          </cell>
          <cell r="V2019" t="str">
            <v>6110166756306</v>
          </cell>
          <cell r="W2019"/>
          <cell r="X2019"/>
          <cell r="Y2019">
            <v>647</v>
          </cell>
          <cell r="Z2019">
            <v>647</v>
          </cell>
          <cell r="AA2019">
            <v>129</v>
          </cell>
          <cell r="AB2019" t="str">
            <v>Non Filler</v>
          </cell>
          <cell r="AC2019"/>
          <cell r="AD2019"/>
          <cell r="AE2019">
            <v>0</v>
          </cell>
          <cell r="AF2019">
            <v>0</v>
          </cell>
          <cell r="AG2019">
            <v>0</v>
          </cell>
          <cell r="AH2019"/>
          <cell r="AI2019"/>
          <cell r="AJ2019"/>
          <cell r="AK2019">
            <v>0</v>
          </cell>
          <cell r="AL2019">
            <v>0</v>
          </cell>
          <cell r="AM2019">
            <v>0</v>
          </cell>
          <cell r="AN2019"/>
          <cell r="AO2019"/>
          <cell r="AP2019"/>
          <cell r="AQ2019">
            <v>0</v>
          </cell>
          <cell r="AR2019">
            <v>0</v>
          </cell>
          <cell r="AS2019">
            <v>0</v>
          </cell>
          <cell r="AT2019"/>
          <cell r="AU2019"/>
          <cell r="AV2019"/>
          <cell r="AW2019" t="str">
            <v>03145121122</v>
          </cell>
          <cell r="AX2019" t="e">
            <v>#N/A</v>
          </cell>
          <cell r="AY2019" t="e">
            <v>#N/A</v>
          </cell>
          <cell r="AZ2019" t="e">
            <v>#N/A</v>
          </cell>
          <cell r="BA2019">
            <v>0</v>
          </cell>
        </row>
        <row r="2020">
          <cell r="B2020">
            <v>4564003771</v>
          </cell>
          <cell r="C2020" t="str">
            <v>JAMIL AHSAN</v>
          </cell>
          <cell r="D2020" t="str">
            <v>SH.KHURSHID ALAM</v>
          </cell>
          <cell r="E2020" t="str">
            <v>19-B STREET # 7 NEAR CHOKE BARAF KHANA</v>
          </cell>
          <cell r="F2020" t="str">
            <v>LAHORE</v>
          </cell>
          <cell r="G2020" t="str">
            <v>LAHORE</v>
          </cell>
          <cell r="H2020"/>
          <cell r="I2020"/>
          <cell r="J2020"/>
          <cell r="K2020">
            <v>497</v>
          </cell>
          <cell r="L2020">
            <v>0</v>
          </cell>
          <cell r="M2020">
            <v>497</v>
          </cell>
          <cell r="N2020">
            <v>497</v>
          </cell>
          <cell r="O2020">
            <v>0</v>
          </cell>
          <cell r="P2020">
            <v>99</v>
          </cell>
          <cell r="Q2020">
            <v>398</v>
          </cell>
          <cell r="R2020" t="str">
            <v>02430011989501</v>
          </cell>
          <cell r="S2020" t="str">
            <v>HABIB BANK LIMITED</v>
          </cell>
          <cell r="T2020" t="str">
            <v>WASSAN PURA LAHORE</v>
          </cell>
          <cell r="U2020" t="str">
            <v>JAMIL AHSAN</v>
          </cell>
          <cell r="V2020" t="str">
            <v>3520173059291</v>
          </cell>
          <cell r="W2020"/>
          <cell r="X2020"/>
          <cell r="Y2020">
            <v>497</v>
          </cell>
          <cell r="Z2020">
            <v>497</v>
          </cell>
          <cell r="AA2020">
            <v>99</v>
          </cell>
          <cell r="AB2020" t="str">
            <v>Non Filler</v>
          </cell>
          <cell r="AC2020"/>
          <cell r="AD2020"/>
          <cell r="AE2020">
            <v>0</v>
          </cell>
          <cell r="AF2020">
            <v>0</v>
          </cell>
          <cell r="AG2020">
            <v>0</v>
          </cell>
          <cell r="AH2020"/>
          <cell r="AI2020"/>
          <cell r="AJ2020"/>
          <cell r="AK2020">
            <v>0</v>
          </cell>
          <cell r="AL2020">
            <v>0</v>
          </cell>
          <cell r="AM2020">
            <v>0</v>
          </cell>
          <cell r="AN2020"/>
          <cell r="AO2020"/>
          <cell r="AP2020"/>
          <cell r="AQ2020">
            <v>0</v>
          </cell>
          <cell r="AR2020">
            <v>0</v>
          </cell>
          <cell r="AS2020">
            <v>0</v>
          </cell>
          <cell r="AT2020"/>
          <cell r="AU2020"/>
          <cell r="AV2020"/>
          <cell r="AW2020" t="str">
            <v>03004290350</v>
          </cell>
          <cell r="AX2020" t="str">
            <v>-</v>
          </cell>
          <cell r="AY2020" t="e">
            <v>#N/A</v>
          </cell>
          <cell r="AZ2020" t="e">
            <v>#N/A</v>
          </cell>
          <cell r="BA2020">
            <v>398</v>
          </cell>
        </row>
        <row r="2021">
          <cell r="B2021">
            <v>4630007284</v>
          </cell>
          <cell r="C2021" t="str">
            <v>PRUDENTIAL STOCK FUND LTD.</v>
          </cell>
          <cell r="E2021" t="str">
            <v>ONB-B9/G,2ND FLOOR,MEHERSONS ESTATES,</v>
          </cell>
          <cell r="F2021" t="str">
            <v>BLOCK-B,TALPUR RD.OFF I.I.CHUNDRIGAR RD.</v>
          </cell>
          <cell r="G2021" t="str">
            <v>KARACHI</v>
          </cell>
          <cell r="K2021">
            <v>15379</v>
          </cell>
          <cell r="L2021">
            <v>0</v>
          </cell>
          <cell r="M2021">
            <v>15379</v>
          </cell>
          <cell r="N2021">
            <v>15379</v>
          </cell>
          <cell r="O2021">
            <v>0</v>
          </cell>
          <cell r="P2021">
            <v>3076</v>
          </cell>
          <cell r="Q2021">
            <v>12303</v>
          </cell>
          <cell r="U2021" t="str">
            <v>PRUDENTIAL STOCK FUND LTD.</v>
          </cell>
          <cell r="W2021" t="str">
            <v>14110698161</v>
          </cell>
          <cell r="Y2021">
            <v>15379</v>
          </cell>
          <cell r="Z2021">
            <v>15379</v>
          </cell>
          <cell r="AA2021">
            <v>3076</v>
          </cell>
          <cell r="AB2021" t="str">
            <v>Non Filler</v>
          </cell>
          <cell r="AE2021">
            <v>0</v>
          </cell>
          <cell r="AF2021">
            <v>0</v>
          </cell>
          <cell r="AG2021">
            <v>0</v>
          </cell>
          <cell r="AK2021">
            <v>0</v>
          </cell>
          <cell r="AL2021">
            <v>0</v>
          </cell>
          <cell r="AM2021">
            <v>0</v>
          </cell>
          <cell r="AQ2021">
            <v>0</v>
          </cell>
          <cell r="AR2021">
            <v>0</v>
          </cell>
          <cell r="AS2021">
            <v>0</v>
          </cell>
          <cell r="AV2021" t="str">
            <v>0022390</v>
          </cell>
          <cell r="AX2021" t="e">
            <v>#N/A</v>
          </cell>
          <cell r="AY2021" t="e">
            <v>#N/A</v>
          </cell>
          <cell r="AZ2021" t="e">
            <v>#N/A</v>
          </cell>
          <cell r="BA2021">
            <v>0</v>
          </cell>
        </row>
        <row r="2022">
          <cell r="B2022">
            <v>4705006914</v>
          </cell>
          <cell r="C2022" t="str">
            <v>FEROZE BEGUM</v>
          </cell>
          <cell r="D2022" t="str">
            <v>RAJA M. IQBAL</v>
          </cell>
          <cell r="E2022" t="str">
            <v>HOUSE NO. 108/2-E MAIN SERVICE</v>
          </cell>
          <cell r="F2022" t="str">
            <v>ROAD SECTOR G-7-2</v>
          </cell>
          <cell r="G2022" t="str">
            <v>ISLAMABAD</v>
          </cell>
          <cell r="H2022"/>
          <cell r="I2022"/>
          <cell r="J2022"/>
          <cell r="K2022">
            <v>125</v>
          </cell>
          <cell r="L2022">
            <v>0</v>
          </cell>
          <cell r="M2022">
            <v>125</v>
          </cell>
          <cell r="N2022">
            <v>125</v>
          </cell>
          <cell r="O2022">
            <v>0</v>
          </cell>
          <cell r="P2022">
            <v>25</v>
          </cell>
          <cell r="Q2022">
            <v>100</v>
          </cell>
          <cell r="R2022" t="str">
            <v>4603-5</v>
          </cell>
          <cell r="S2022" t="str">
            <v>NATIONAL BANK OF PAKISTAN  AABPARA BR.</v>
          </cell>
          <cell r="T2022" t="str">
            <v>AABPARA MARKET ISLAMABAD ISLAMABAD</v>
          </cell>
          <cell r="U2022" t="str">
            <v>FEROZE BEGUM</v>
          </cell>
          <cell r="V2022" t="str">
            <v>6110123295562</v>
          </cell>
          <cell r="W2022"/>
          <cell r="X2022"/>
          <cell r="Y2022">
            <v>125</v>
          </cell>
          <cell r="Z2022">
            <v>125</v>
          </cell>
          <cell r="AA2022">
            <v>25</v>
          </cell>
          <cell r="AB2022" t="str">
            <v>Non Filler</v>
          </cell>
          <cell r="AC2022"/>
          <cell r="AD2022"/>
          <cell r="AE2022">
            <v>0</v>
          </cell>
          <cell r="AF2022">
            <v>0</v>
          </cell>
          <cell r="AG2022">
            <v>0</v>
          </cell>
          <cell r="AH2022"/>
          <cell r="AI2022"/>
          <cell r="AJ2022"/>
          <cell r="AK2022">
            <v>0</v>
          </cell>
          <cell r="AL2022">
            <v>0</v>
          </cell>
          <cell r="AM2022">
            <v>0</v>
          </cell>
          <cell r="AN2022"/>
          <cell r="AO2022"/>
          <cell r="AP2022"/>
          <cell r="AQ2022">
            <v>0</v>
          </cell>
          <cell r="AR2022">
            <v>0</v>
          </cell>
          <cell r="AS2022">
            <v>0</v>
          </cell>
          <cell r="AT2022"/>
          <cell r="AU2022" t="str">
            <v>akhtaraja@yahoo.com</v>
          </cell>
          <cell r="AV2022"/>
          <cell r="AW2022"/>
          <cell r="AX2022" t="str">
            <v>Proper account # required</v>
          </cell>
          <cell r="AY2022" t="str">
            <v>-</v>
          </cell>
          <cell r="AZ2022" t="str">
            <v>FEROZE BEGUM</v>
          </cell>
          <cell r="BA2022">
            <v>100</v>
          </cell>
        </row>
        <row r="2023">
          <cell r="B2023">
            <v>4705010619</v>
          </cell>
          <cell r="C2023" t="str">
            <v>MASROOR AHMED ABBASI</v>
          </cell>
          <cell r="D2023" t="str">
            <v>MASOOD AHMED ABBASI</v>
          </cell>
          <cell r="E2023" t="str">
            <v>HOUSE NO.6,STREET NO.9</v>
          </cell>
          <cell r="F2023" t="str">
            <v>SECTOR G-13/3,</v>
          </cell>
          <cell r="G2023" t="str">
            <v>ISLAMABAD</v>
          </cell>
          <cell r="H2023"/>
          <cell r="I2023"/>
          <cell r="J2023"/>
          <cell r="K2023">
            <v>28</v>
          </cell>
          <cell r="L2023">
            <v>0</v>
          </cell>
          <cell r="M2023">
            <v>28</v>
          </cell>
          <cell r="N2023">
            <v>28</v>
          </cell>
          <cell r="O2023">
            <v>0</v>
          </cell>
          <cell r="P2023">
            <v>6</v>
          </cell>
          <cell r="Q2023">
            <v>22</v>
          </cell>
          <cell r="R2023" t="str">
            <v>PK15MUCB0139002010071401</v>
          </cell>
          <cell r="S2023" t="str">
            <v>MCB BANK LIMITED</v>
          </cell>
          <cell r="T2023" t="str">
            <v>ISE TOWER,JINNAH AVENUE, ISLAMABAD</v>
          </cell>
          <cell r="U2023" t="str">
            <v>MASROOR AHMED ABBASI</v>
          </cell>
          <cell r="V2023" t="str">
            <v>6110146109413</v>
          </cell>
          <cell r="W2023"/>
          <cell r="X2023"/>
          <cell r="Y2023">
            <v>28</v>
          </cell>
          <cell r="Z2023">
            <v>28</v>
          </cell>
          <cell r="AA2023">
            <v>6</v>
          </cell>
          <cell r="AB2023" t="str">
            <v>Non Filler</v>
          </cell>
          <cell r="AC2023"/>
          <cell r="AD2023"/>
          <cell r="AE2023">
            <v>0</v>
          </cell>
          <cell r="AF2023">
            <v>0</v>
          </cell>
          <cell r="AG2023">
            <v>0</v>
          </cell>
          <cell r="AH2023"/>
          <cell r="AI2023"/>
          <cell r="AJ2023"/>
          <cell r="AK2023">
            <v>0</v>
          </cell>
          <cell r="AL2023">
            <v>0</v>
          </cell>
          <cell r="AM2023">
            <v>0</v>
          </cell>
          <cell r="AN2023"/>
          <cell r="AO2023"/>
          <cell r="AP2023"/>
          <cell r="AQ2023">
            <v>0</v>
          </cell>
          <cell r="AR2023">
            <v>0</v>
          </cell>
          <cell r="AS2023">
            <v>0</v>
          </cell>
          <cell r="AT2023"/>
          <cell r="AU2023" t="str">
            <v>scalt_01@yahoo.com</v>
          </cell>
          <cell r="AV2023"/>
          <cell r="AW2023" t="str">
            <v>03005532624</v>
          </cell>
          <cell r="AX2023" t="str">
            <v>-</v>
          </cell>
          <cell r="AY2023" t="e">
            <v>#N/A</v>
          </cell>
          <cell r="AZ2023" t="e">
            <v>#N/A</v>
          </cell>
          <cell r="BA2023">
            <v>22</v>
          </cell>
        </row>
        <row r="2024">
          <cell r="B2024">
            <v>4705019212</v>
          </cell>
          <cell r="C2024" t="str">
            <v>MUZAFFAR ALI MIRZA</v>
          </cell>
          <cell r="D2024" t="str">
            <v>KARIM BUKSH HAIDIRY</v>
          </cell>
          <cell r="E2024" t="str">
            <v>D-1053, HAIDIRY CHOWK</v>
          </cell>
          <cell r="F2024" t="str">
            <v>SATELLITE TOWN</v>
          </cell>
          <cell r="G2024" t="str">
            <v>RAWALPINDI</v>
          </cell>
          <cell r="H2024"/>
          <cell r="I2024"/>
          <cell r="J2024"/>
          <cell r="K2024">
            <v>1976</v>
          </cell>
          <cell r="L2024">
            <v>0</v>
          </cell>
          <cell r="M2024">
            <v>1976</v>
          </cell>
          <cell r="N2024">
            <v>1976</v>
          </cell>
          <cell r="O2024">
            <v>0</v>
          </cell>
          <cell r="P2024">
            <v>396</v>
          </cell>
          <cell r="Q2024">
            <v>1580</v>
          </cell>
          <cell r="R2024" t="str">
            <v>PK41ASCM0000441000006828</v>
          </cell>
          <cell r="S2024" t="str">
            <v>ASKARI BANK LIMITED</v>
          </cell>
          <cell r="T2024" t="str">
            <v>SATTLITE TOWN, RAWALPINDI</v>
          </cell>
          <cell r="U2024" t="str">
            <v>MUZAFFAR ALI MIRZA</v>
          </cell>
          <cell r="V2024" t="str">
            <v>3740525452657</v>
          </cell>
          <cell r="W2024"/>
          <cell r="X2024"/>
          <cell r="Y2024">
            <v>494</v>
          </cell>
          <cell r="Z2024">
            <v>494</v>
          </cell>
          <cell r="AA2024">
            <v>99</v>
          </cell>
          <cell r="AB2024" t="str">
            <v>Non Filler</v>
          </cell>
          <cell r="AC2024" t="str">
            <v>QAISER HUSSAIN MIRZA</v>
          </cell>
          <cell r="AD2024" t="str">
            <v>3740525368107</v>
          </cell>
          <cell r="AE2024">
            <v>494</v>
          </cell>
          <cell r="AF2024">
            <v>494</v>
          </cell>
          <cell r="AG2024">
            <v>99</v>
          </cell>
          <cell r="AH2024" t="str">
            <v>Non Filler</v>
          </cell>
          <cell r="AI2024" t="str">
            <v>ALI AKBAR</v>
          </cell>
          <cell r="AJ2024" t="str">
            <v>3740505460223</v>
          </cell>
          <cell r="AK2024">
            <v>494</v>
          </cell>
          <cell r="AL2024">
            <v>494</v>
          </cell>
          <cell r="AM2024">
            <v>99</v>
          </cell>
          <cell r="AN2024" t="str">
            <v>Non Filler</v>
          </cell>
          <cell r="AO2024" t="str">
            <v>SHEERIN FATIMA</v>
          </cell>
          <cell r="AP2024" t="str">
            <v>3740503433970</v>
          </cell>
          <cell r="AQ2024">
            <v>494</v>
          </cell>
          <cell r="AR2024">
            <v>494</v>
          </cell>
          <cell r="AS2024">
            <v>99</v>
          </cell>
          <cell r="AT2024" t="str">
            <v>Non Filler</v>
          </cell>
          <cell r="AU2024" t="str">
            <v>alishahid99@gmail.com</v>
          </cell>
          <cell r="AV2024"/>
          <cell r="AW2024" t="str">
            <v>03005130968</v>
          </cell>
          <cell r="AX2024" t="str">
            <v>-</v>
          </cell>
          <cell r="AY2024" t="e">
            <v>#N/A</v>
          </cell>
          <cell r="AZ2024" t="e">
            <v>#N/A</v>
          </cell>
          <cell r="BA2024">
            <v>1580</v>
          </cell>
        </row>
        <row r="2025">
          <cell r="B2025">
            <v>4705028841</v>
          </cell>
          <cell r="C2025" t="str">
            <v>MUHAMMAD AAMIR MUJUDDADI</v>
          </cell>
          <cell r="D2025" t="str">
            <v>MUHAMMAD MOHSIN MUJUDDADI</v>
          </cell>
          <cell r="E2025" t="str">
            <v>H # 665/A, NEAR ALI MARKET</v>
          </cell>
          <cell r="F2025" t="str">
            <v>LANE 5, PESHAWAR ROAD,</v>
          </cell>
          <cell r="G2025" t="str">
            <v>RAWALPINDI</v>
          </cell>
          <cell r="H2025"/>
          <cell r="I2025"/>
          <cell r="J2025"/>
          <cell r="K2025">
            <v>660</v>
          </cell>
          <cell r="L2025">
            <v>0</v>
          </cell>
          <cell r="M2025">
            <v>660</v>
          </cell>
          <cell r="N2025">
            <v>660</v>
          </cell>
          <cell r="O2025">
            <v>0</v>
          </cell>
          <cell r="P2025">
            <v>124</v>
          </cell>
          <cell r="Q2025">
            <v>536</v>
          </cell>
          <cell r="R2025" t="str">
            <v>PK83BAHL0006008103436301</v>
          </cell>
          <cell r="S2025" t="str">
            <v>BANK AL HABIB LIMITED</v>
          </cell>
          <cell r="T2025" t="str">
            <v>MAIN BRANCH BANK ROAD CANNT RAWALPINDI</v>
          </cell>
          <cell r="U2025" t="str">
            <v>MUHAMMAD AAMIR MUJUDDADI</v>
          </cell>
          <cell r="V2025" t="str">
            <v>3740572821153</v>
          </cell>
          <cell r="W2025"/>
          <cell r="X2025"/>
          <cell r="Y2025">
            <v>165</v>
          </cell>
          <cell r="Z2025">
            <v>165</v>
          </cell>
          <cell r="AA2025">
            <v>25</v>
          </cell>
          <cell r="AB2025" t="str">
            <v>Filler</v>
          </cell>
          <cell r="AC2025" t="str">
            <v>SAMINA ZAREEN KHAN</v>
          </cell>
          <cell r="AD2025" t="str">
            <v>3740571238868</v>
          </cell>
          <cell r="AE2025">
            <v>165</v>
          </cell>
          <cell r="AF2025">
            <v>165</v>
          </cell>
          <cell r="AG2025">
            <v>33</v>
          </cell>
          <cell r="AH2025" t="str">
            <v>Non Filler</v>
          </cell>
          <cell r="AI2025" t="str">
            <v>MUHAMMAD NADEEM MUJUDDADI</v>
          </cell>
          <cell r="AJ2025" t="str">
            <v>3740533324565</v>
          </cell>
          <cell r="AK2025">
            <v>165</v>
          </cell>
          <cell r="AL2025">
            <v>165</v>
          </cell>
          <cell r="AM2025">
            <v>33</v>
          </cell>
          <cell r="AN2025" t="str">
            <v>Non Filler</v>
          </cell>
          <cell r="AO2025" t="str">
            <v>MUHAMMAD ADIL MUJUDDADI</v>
          </cell>
          <cell r="AP2025" t="str">
            <v>3740579186007</v>
          </cell>
          <cell r="AQ2025">
            <v>165</v>
          </cell>
          <cell r="AR2025">
            <v>165</v>
          </cell>
          <cell r="AS2025">
            <v>33</v>
          </cell>
          <cell r="AT2025" t="str">
            <v>Non Filler</v>
          </cell>
          <cell r="AU2025" t="str">
            <v>mamujuddadi@bankalhabib.com</v>
          </cell>
          <cell r="AV2025"/>
          <cell r="AW2025" t="str">
            <v>03325054946</v>
          </cell>
          <cell r="AX2025" t="str">
            <v>-</v>
          </cell>
          <cell r="AY2025" t="e">
            <v>#N/A</v>
          </cell>
          <cell r="AZ2025" t="e">
            <v>#N/A</v>
          </cell>
          <cell r="BA2025">
            <v>536</v>
          </cell>
        </row>
        <row r="2026">
          <cell r="B2026">
            <v>4705036484</v>
          </cell>
          <cell r="C2026" t="str">
            <v>MUHAMMAD SAEED</v>
          </cell>
          <cell r="D2026" t="str">
            <v>CH. JALAL DIN</v>
          </cell>
          <cell r="E2026" t="str">
            <v>HOUSE NO. 30-B, UPPER MALL SCHEME,</v>
          </cell>
          <cell r="F2026" t="str">
            <v>MIAN MIR ROAD</v>
          </cell>
          <cell r="G2026" t="str">
            <v>LAHORE</v>
          </cell>
          <cell r="H2026"/>
          <cell r="I2026"/>
          <cell r="J2026"/>
          <cell r="K2026">
            <v>1703</v>
          </cell>
          <cell r="L2026">
            <v>1703</v>
          </cell>
          <cell r="M2026">
            <v>0</v>
          </cell>
          <cell r="N2026">
            <v>1703</v>
          </cell>
          <cell r="O2026">
            <v>426</v>
          </cell>
          <cell r="P2026">
            <v>340</v>
          </cell>
          <cell r="Q2026">
            <v>937</v>
          </cell>
          <cell r="R2026" t="str">
            <v>PLS -6983-3</v>
          </cell>
          <cell r="S2026" t="str">
            <v>MCB BANK LTD</v>
          </cell>
          <cell r="T2026" t="str">
            <v>AABPARA BR. ISLAMABAD</v>
          </cell>
          <cell r="U2026" t="str">
            <v>MUHAMMAD SAEED</v>
          </cell>
          <cell r="V2026" t="str">
            <v>6110119412065</v>
          </cell>
          <cell r="W2026"/>
          <cell r="X2026"/>
          <cell r="Y2026">
            <v>852</v>
          </cell>
          <cell r="Z2026">
            <v>852</v>
          </cell>
          <cell r="AA2026">
            <v>170</v>
          </cell>
          <cell r="AB2026" t="str">
            <v>Non Filler</v>
          </cell>
          <cell r="AC2026" t="str">
            <v>BEENA SAEED</v>
          </cell>
          <cell r="AD2026" t="str">
            <v>6110118627894</v>
          </cell>
          <cell r="AE2026">
            <v>851</v>
          </cell>
          <cell r="AF2026">
            <v>851</v>
          </cell>
          <cell r="AG2026">
            <v>170</v>
          </cell>
          <cell r="AH2026" t="str">
            <v>Non Filler</v>
          </cell>
          <cell r="AI2026"/>
          <cell r="AJ2026"/>
          <cell r="AK2026">
            <v>0</v>
          </cell>
          <cell r="AL2026">
            <v>0</v>
          </cell>
          <cell r="AM2026">
            <v>0</v>
          </cell>
          <cell r="AN2026"/>
          <cell r="AO2026"/>
          <cell r="AP2026"/>
          <cell r="AQ2026">
            <v>0</v>
          </cell>
          <cell r="AR2026">
            <v>0</v>
          </cell>
          <cell r="AS2026">
            <v>0</v>
          </cell>
          <cell r="AT2026"/>
          <cell r="AU2026" t="str">
            <v>saeed_jalal@hotmail.com</v>
          </cell>
          <cell r="AV2026"/>
          <cell r="AW2026" t="str">
            <v>03335141155</v>
          </cell>
          <cell r="AX2026" t="str">
            <v>Proper account # required</v>
          </cell>
          <cell r="AY2026" t="e">
            <v>#N/A</v>
          </cell>
          <cell r="AZ2026" t="e">
            <v>#N/A</v>
          </cell>
          <cell r="BA2026">
            <v>0</v>
          </cell>
        </row>
        <row r="2027">
          <cell r="B2027">
            <v>4705041605</v>
          </cell>
          <cell r="C2027" t="str">
            <v>NASEER AHMAD BAJWA</v>
          </cell>
          <cell r="D2027" t="str">
            <v>CH FAZAL KARIM</v>
          </cell>
          <cell r="E2027" t="str">
            <v>32-B SECTOR 4-A KHAYABAN-E-SIR SYED</v>
          </cell>
          <cell r="G2027" t="str">
            <v>RAWALPINDI</v>
          </cell>
          <cell r="K2027">
            <v>6</v>
          </cell>
          <cell r="L2027">
            <v>6</v>
          </cell>
          <cell r="M2027">
            <v>0</v>
          </cell>
          <cell r="N2027">
            <v>6</v>
          </cell>
          <cell r="O2027">
            <v>2</v>
          </cell>
          <cell r="P2027">
            <v>1</v>
          </cell>
          <cell r="Q2027">
            <v>3</v>
          </cell>
          <cell r="R2027" t="str">
            <v>PK22MUCB0000000003762138</v>
          </cell>
          <cell r="S2027" t="str">
            <v>MCB BANK LIMITED</v>
          </cell>
          <cell r="T2027" t="str">
            <v>F-11 MARKAZ BRANCH ISLAMABAD</v>
          </cell>
          <cell r="U2027" t="str">
            <v>NASEER AHMAD BAJWA</v>
          </cell>
          <cell r="V2027" t="str">
            <v>3740552279385</v>
          </cell>
          <cell r="Y2027">
            <v>3</v>
          </cell>
          <cell r="Z2027">
            <v>3</v>
          </cell>
          <cell r="AA2027">
            <v>1</v>
          </cell>
          <cell r="AB2027" t="str">
            <v>Non Filler</v>
          </cell>
          <cell r="AC2027" t="str">
            <v>YASMEEN NASEER</v>
          </cell>
          <cell r="AD2027" t="str">
            <v>3740596844746</v>
          </cell>
          <cell r="AE2027">
            <v>1</v>
          </cell>
          <cell r="AF2027">
            <v>1</v>
          </cell>
          <cell r="AG2027">
            <v>0</v>
          </cell>
          <cell r="AH2027" t="str">
            <v>Non Filler</v>
          </cell>
          <cell r="AI2027" t="str">
            <v>HANAN NASEER BAJWA</v>
          </cell>
          <cell r="AJ2027" t="str">
            <v>3740598239301</v>
          </cell>
          <cell r="AK2027">
            <v>1</v>
          </cell>
          <cell r="AL2027">
            <v>1</v>
          </cell>
          <cell r="AM2027">
            <v>0</v>
          </cell>
          <cell r="AN2027" t="str">
            <v>Non Filler</v>
          </cell>
          <cell r="AO2027" t="str">
            <v>REHAN NASEER BAJWA</v>
          </cell>
          <cell r="AP2027" t="str">
            <v>3740544242825</v>
          </cell>
          <cell r="AQ2027">
            <v>1</v>
          </cell>
          <cell r="AR2027">
            <v>1</v>
          </cell>
          <cell r="AS2027">
            <v>0</v>
          </cell>
          <cell r="AT2027" t="str">
            <v>Non Filler</v>
          </cell>
          <cell r="AW2027" t="str">
            <v>03335695854</v>
          </cell>
          <cell r="AX2027" t="str">
            <v>Timeout (host bank not responding)</v>
          </cell>
          <cell r="AY2027" t="str">
            <v>-</v>
          </cell>
          <cell r="AZ2027" t="str">
            <v>NASEER AHMAD BAJWA</v>
          </cell>
          <cell r="BA2027">
            <v>3</v>
          </cell>
        </row>
        <row r="2028">
          <cell r="B2028">
            <v>4705048842</v>
          </cell>
          <cell r="C2028" t="str">
            <v>JAVAID HUSSAIN SHAH BOKHARI</v>
          </cell>
          <cell r="D2028" t="str">
            <v>SYED ANWAR HUSSAIN SHAH BUKHARI</v>
          </cell>
          <cell r="E2028" t="str">
            <v>HOUSE NO. 614, STREET NO. 69,</v>
          </cell>
          <cell r="F2028" t="str">
            <v>I-8/3,</v>
          </cell>
          <cell r="G2028" t="str">
            <v>ISLAMABAD</v>
          </cell>
          <cell r="K2028">
            <v>138</v>
          </cell>
          <cell r="L2028">
            <v>138</v>
          </cell>
          <cell r="M2028">
            <v>0</v>
          </cell>
          <cell r="N2028">
            <v>138</v>
          </cell>
          <cell r="O2028">
            <v>35</v>
          </cell>
          <cell r="P2028">
            <v>28</v>
          </cell>
          <cell r="Q2028">
            <v>75</v>
          </cell>
          <cell r="U2028" t="str">
            <v>JAVAID HUSSAIN SHAH BOKHARI</v>
          </cell>
          <cell r="V2028" t="str">
            <v>6110150480567</v>
          </cell>
          <cell r="Y2028">
            <v>69</v>
          </cell>
          <cell r="Z2028">
            <v>69</v>
          </cell>
          <cell r="AA2028">
            <v>14</v>
          </cell>
          <cell r="AB2028" t="str">
            <v>Non Filler</v>
          </cell>
          <cell r="AC2028" t="str">
            <v>NARGIS KAZMI</v>
          </cell>
          <cell r="AD2028" t="str">
            <v>6110199400932</v>
          </cell>
          <cell r="AE2028">
            <v>69</v>
          </cell>
          <cell r="AF2028">
            <v>69</v>
          </cell>
          <cell r="AG2028">
            <v>14</v>
          </cell>
          <cell r="AH2028" t="str">
            <v>Non Filler</v>
          </cell>
          <cell r="AK2028">
            <v>0</v>
          </cell>
          <cell r="AL2028">
            <v>0</v>
          </cell>
          <cell r="AM2028">
            <v>0</v>
          </cell>
          <cell r="AQ2028">
            <v>0</v>
          </cell>
          <cell r="AR2028">
            <v>0</v>
          </cell>
          <cell r="AS2028">
            <v>0</v>
          </cell>
          <cell r="AU2028" t="str">
            <v>javedbokhari@hotmail.com</v>
          </cell>
          <cell r="AW2028" t="str">
            <v>03335103590</v>
          </cell>
          <cell r="AX2028" t="e">
            <v>#N/A</v>
          </cell>
          <cell r="AY2028" t="e">
            <v>#N/A</v>
          </cell>
          <cell r="AZ2028" t="e">
            <v>#N/A</v>
          </cell>
          <cell r="BA2028">
            <v>0</v>
          </cell>
        </row>
        <row r="2029">
          <cell r="B2029">
            <v>4705052364</v>
          </cell>
          <cell r="C2029" t="str">
            <v>MALIK MOHAMMAD AKHTAR</v>
          </cell>
          <cell r="D2029" t="str">
            <v>MALIK MOHAMMAD ASHRAF</v>
          </cell>
          <cell r="E2029" t="str">
            <v>HOUSE NO.19, STREET NO.1,</v>
          </cell>
          <cell r="F2029" t="str">
            <v>SECTOR - B,PHASE-I</v>
          </cell>
          <cell r="G2029" t="str">
            <v>DHA - ISLAMABAD</v>
          </cell>
          <cell r="H2029"/>
          <cell r="I2029"/>
          <cell r="J2029"/>
          <cell r="K2029">
            <v>123</v>
          </cell>
          <cell r="L2029">
            <v>0</v>
          </cell>
          <cell r="M2029">
            <v>123</v>
          </cell>
          <cell r="N2029">
            <v>123</v>
          </cell>
          <cell r="O2029">
            <v>0</v>
          </cell>
          <cell r="P2029">
            <v>18</v>
          </cell>
          <cell r="Q2029">
            <v>105</v>
          </cell>
          <cell r="R2029" t="str">
            <v>PK79ASCM0001060100578463</v>
          </cell>
          <cell r="S2029" t="str">
            <v>ASKARI BANK LIMITED</v>
          </cell>
          <cell r="T2029" t="str">
            <v>DHA-1 BRABCH ISLAMABAD</v>
          </cell>
          <cell r="U2029" t="str">
            <v>MALIK MOHAMMAD AKHTAR</v>
          </cell>
          <cell r="V2029" t="str">
            <v>3520227106277</v>
          </cell>
          <cell r="W2029"/>
          <cell r="X2029"/>
          <cell r="Y2029">
            <v>123</v>
          </cell>
          <cell r="Z2029">
            <v>123</v>
          </cell>
          <cell r="AA2029">
            <v>18</v>
          </cell>
          <cell r="AB2029" t="str">
            <v>Filler</v>
          </cell>
          <cell r="AC2029"/>
          <cell r="AD2029"/>
          <cell r="AE2029">
            <v>0</v>
          </cell>
          <cell r="AF2029">
            <v>0</v>
          </cell>
          <cell r="AG2029">
            <v>0</v>
          </cell>
          <cell r="AH2029"/>
          <cell r="AI2029"/>
          <cell r="AJ2029"/>
          <cell r="AK2029">
            <v>0</v>
          </cell>
          <cell r="AL2029">
            <v>0</v>
          </cell>
          <cell r="AM2029">
            <v>0</v>
          </cell>
          <cell r="AN2029"/>
          <cell r="AO2029"/>
          <cell r="AP2029"/>
          <cell r="AQ2029">
            <v>0</v>
          </cell>
          <cell r="AR2029">
            <v>0</v>
          </cell>
          <cell r="AS2029">
            <v>0</v>
          </cell>
          <cell r="AT2029"/>
          <cell r="AU2029"/>
          <cell r="AV2029"/>
          <cell r="AW2029" t="str">
            <v>03368400034</v>
          </cell>
          <cell r="AX2029" t="str">
            <v>-</v>
          </cell>
          <cell r="AY2029" t="e">
            <v>#N/A</v>
          </cell>
          <cell r="AZ2029" t="e">
            <v>#N/A</v>
          </cell>
          <cell r="BA2029">
            <v>105</v>
          </cell>
        </row>
        <row r="2030">
          <cell r="B2030">
            <v>4705055675</v>
          </cell>
          <cell r="C2030" t="str">
            <v>HUMAYOUN KAMRAN</v>
          </cell>
          <cell r="D2030" t="str">
            <v>SHAMIM AHMED</v>
          </cell>
          <cell r="E2030" t="str">
            <v>HOUSE NO.532-B,SATELLITE TOWN</v>
          </cell>
          <cell r="F2030" t="str">
            <v>RAWALPINDI.</v>
          </cell>
          <cell r="G2030"/>
          <cell r="H2030"/>
          <cell r="I2030"/>
          <cell r="J2030"/>
          <cell r="K2030">
            <v>1326</v>
          </cell>
          <cell r="L2030">
            <v>1326</v>
          </cell>
          <cell r="M2030">
            <v>0</v>
          </cell>
          <cell r="N2030">
            <v>1326</v>
          </cell>
          <cell r="O2030">
            <v>332</v>
          </cell>
          <cell r="P2030">
            <v>199</v>
          </cell>
          <cell r="Q2030">
            <v>795</v>
          </cell>
          <cell r="R2030" t="str">
            <v>1017151-8</v>
          </cell>
          <cell r="S2030" t="str">
            <v>UNITED BANK LIMITED</v>
          </cell>
          <cell r="T2030" t="str">
            <v>JINNAH AVE BR. BLUE AREA ISLAMABAD</v>
          </cell>
          <cell r="U2030" t="str">
            <v>HUMAYOUN KAMRAN</v>
          </cell>
          <cell r="V2030" t="str">
            <v>3740590280959</v>
          </cell>
          <cell r="W2030"/>
          <cell r="X2030"/>
          <cell r="Y2030">
            <v>1326</v>
          </cell>
          <cell r="Z2030">
            <v>1326</v>
          </cell>
          <cell r="AA2030">
            <v>199</v>
          </cell>
          <cell r="AB2030" t="str">
            <v>Filler</v>
          </cell>
          <cell r="AC2030"/>
          <cell r="AD2030"/>
          <cell r="AE2030">
            <v>0</v>
          </cell>
          <cell r="AF2030">
            <v>0</v>
          </cell>
          <cell r="AG2030">
            <v>0</v>
          </cell>
          <cell r="AH2030"/>
          <cell r="AI2030"/>
          <cell r="AJ2030"/>
          <cell r="AK2030">
            <v>0</v>
          </cell>
          <cell r="AL2030">
            <v>0</v>
          </cell>
          <cell r="AM2030">
            <v>0</v>
          </cell>
          <cell r="AN2030"/>
          <cell r="AO2030"/>
          <cell r="AP2030"/>
          <cell r="AQ2030">
            <v>0</v>
          </cell>
          <cell r="AR2030">
            <v>0</v>
          </cell>
          <cell r="AS2030">
            <v>0</v>
          </cell>
          <cell r="AT2030"/>
          <cell r="AU2030"/>
          <cell r="AV2030"/>
          <cell r="AW2030" t="str">
            <v>03335303032</v>
          </cell>
          <cell r="AX2030" t="str">
            <v>Proper account # required</v>
          </cell>
          <cell r="AY2030" t="e">
            <v>#N/A</v>
          </cell>
          <cell r="AZ2030" t="e">
            <v>#N/A</v>
          </cell>
          <cell r="BA2030">
            <v>0</v>
          </cell>
        </row>
        <row r="2031">
          <cell r="B2031">
            <v>4705068850</v>
          </cell>
          <cell r="C2031" t="str">
            <v>SHABANA SALEEM HASSANY</v>
          </cell>
          <cell r="D2031" t="str">
            <v>SYED SALEEM AKHTAR HASSANY</v>
          </cell>
          <cell r="E2031" t="str">
            <v>HOUSE NO: 180,STREET NO.9,BLOCK-B,MEDIA</v>
          </cell>
          <cell r="F2031" t="str">
            <v>TOWN,PWD MAIN DOUBLE ROAD,</v>
          </cell>
          <cell r="G2031" t="str">
            <v>ISLAMABAD</v>
          </cell>
          <cell r="H2031"/>
          <cell r="I2031"/>
          <cell r="J2031"/>
          <cell r="K2031">
            <v>1295</v>
          </cell>
          <cell r="L2031">
            <v>0</v>
          </cell>
          <cell r="M2031">
            <v>1295</v>
          </cell>
          <cell r="N2031">
            <v>1295</v>
          </cell>
          <cell r="O2031">
            <v>0</v>
          </cell>
          <cell r="P2031">
            <v>227</v>
          </cell>
          <cell r="Q2031">
            <v>1068</v>
          </cell>
          <cell r="R2031" t="str">
            <v>PK67UNIL0112109210072604</v>
          </cell>
          <cell r="S2031" t="str">
            <v>UNITED BANK LIMITED</v>
          </cell>
          <cell r="T2031" t="str">
            <v>F-10 MARKAZ BRANCH ISLAMABAD</v>
          </cell>
          <cell r="U2031" t="str">
            <v>SHABANA SALEEM HASSANY</v>
          </cell>
          <cell r="V2031" t="str">
            <v>4130471161180</v>
          </cell>
          <cell r="W2031"/>
          <cell r="X2031"/>
          <cell r="Y2031">
            <v>648</v>
          </cell>
          <cell r="Z2031">
            <v>648</v>
          </cell>
          <cell r="AA2031">
            <v>130</v>
          </cell>
          <cell r="AB2031" t="str">
            <v>Non Filler</v>
          </cell>
          <cell r="AC2031" t="str">
            <v>SYED SALEEM AKHTAR HASSANY</v>
          </cell>
          <cell r="AD2031" t="str">
            <v>4130417324991</v>
          </cell>
          <cell r="AE2031">
            <v>647</v>
          </cell>
          <cell r="AF2031">
            <v>647</v>
          </cell>
          <cell r="AG2031">
            <v>97</v>
          </cell>
          <cell r="AH2031" t="str">
            <v>Filler</v>
          </cell>
          <cell r="AI2031"/>
          <cell r="AJ2031"/>
          <cell r="AK2031">
            <v>0</v>
          </cell>
          <cell r="AL2031">
            <v>0</v>
          </cell>
          <cell r="AM2031">
            <v>0</v>
          </cell>
          <cell r="AN2031"/>
          <cell r="AO2031"/>
          <cell r="AP2031"/>
          <cell r="AQ2031">
            <v>0</v>
          </cell>
          <cell r="AR2031">
            <v>0</v>
          </cell>
          <cell r="AS2031">
            <v>0</v>
          </cell>
          <cell r="AT2031"/>
          <cell r="AU2031" t="str">
            <v>shasany@outlook.com</v>
          </cell>
          <cell r="AV2031"/>
          <cell r="AW2031" t="str">
            <v>03335530637</v>
          </cell>
          <cell r="AX2031" t="str">
            <v>-</v>
          </cell>
          <cell r="AY2031" t="e">
            <v>#N/A</v>
          </cell>
          <cell r="AZ2031" t="e">
            <v>#N/A</v>
          </cell>
          <cell r="BA2031">
            <v>1068</v>
          </cell>
        </row>
        <row r="2032">
          <cell r="B2032">
            <v>4705070488</v>
          </cell>
          <cell r="C2032" t="str">
            <v>MUHAMMAD ILYAS</v>
          </cell>
          <cell r="D2032" t="str">
            <v>MUHAMMAD AZIM</v>
          </cell>
          <cell r="E2032" t="str">
            <v>HOUSE NO.472, STREET NO.11,</v>
          </cell>
          <cell r="F2032" t="str">
            <v>SECTOR G-10/2</v>
          </cell>
          <cell r="G2032" t="str">
            <v>ISLAMABAD</v>
          </cell>
          <cell r="H2032"/>
          <cell r="I2032"/>
          <cell r="J2032"/>
          <cell r="K2032">
            <v>6534</v>
          </cell>
          <cell r="L2032">
            <v>0</v>
          </cell>
          <cell r="M2032">
            <v>6534</v>
          </cell>
          <cell r="N2032">
            <v>6534</v>
          </cell>
          <cell r="O2032">
            <v>0</v>
          </cell>
          <cell r="P2032">
            <v>980</v>
          </cell>
          <cell r="Q2032">
            <v>5554</v>
          </cell>
          <cell r="R2032" t="str">
            <v>PK54ASCM0000261000133770</v>
          </cell>
          <cell r="S2032" t="str">
            <v>ASKARI BANK LIMITED</v>
          </cell>
          <cell r="T2032" t="str">
            <v>BLOCK 5C,F-10 MARKAZ, ISLAMABAD</v>
          </cell>
          <cell r="U2032" t="str">
            <v>MUHAMMAD ILYAS</v>
          </cell>
          <cell r="V2032" t="str">
            <v>6110118476209</v>
          </cell>
          <cell r="W2032"/>
          <cell r="X2032"/>
          <cell r="Y2032">
            <v>3267</v>
          </cell>
          <cell r="Z2032">
            <v>3267</v>
          </cell>
          <cell r="AA2032">
            <v>490</v>
          </cell>
          <cell r="AB2032" t="str">
            <v>Filler</v>
          </cell>
          <cell r="AC2032" t="str">
            <v>SAMEERA ILYAS</v>
          </cell>
          <cell r="AD2032" t="str">
            <v>6110117820240</v>
          </cell>
          <cell r="AE2032">
            <v>3267</v>
          </cell>
          <cell r="AF2032">
            <v>3267</v>
          </cell>
          <cell r="AG2032">
            <v>490</v>
          </cell>
          <cell r="AH2032" t="str">
            <v>Filler</v>
          </cell>
          <cell r="AI2032"/>
          <cell r="AJ2032"/>
          <cell r="AK2032">
            <v>0</v>
          </cell>
          <cell r="AL2032">
            <v>0</v>
          </cell>
          <cell r="AM2032">
            <v>0</v>
          </cell>
          <cell r="AN2032"/>
          <cell r="AO2032"/>
          <cell r="AP2032"/>
          <cell r="AQ2032">
            <v>0</v>
          </cell>
          <cell r="AR2032">
            <v>0</v>
          </cell>
          <cell r="AS2032">
            <v>0</v>
          </cell>
          <cell r="AT2032"/>
          <cell r="AU2032" t="str">
            <v>md-ilyas@hotmail.com</v>
          </cell>
          <cell r="AV2032"/>
          <cell r="AW2032" t="str">
            <v>03335199629</v>
          </cell>
          <cell r="AX2032" t="str">
            <v>-</v>
          </cell>
          <cell r="AY2032" t="e">
            <v>#N/A</v>
          </cell>
          <cell r="AZ2032" t="e">
            <v>#N/A</v>
          </cell>
          <cell r="BA2032">
            <v>5554</v>
          </cell>
        </row>
        <row r="2033">
          <cell r="B2033">
            <v>4705074411</v>
          </cell>
          <cell r="C2033" t="str">
            <v>SYED ZUBAIR AHMAD SHAH</v>
          </cell>
          <cell r="D2033" t="str">
            <v>SYED AHMAD HUSAIN SHAH</v>
          </cell>
          <cell r="E2033" t="str">
            <v>LANE # 1,SECTOR ROAD,HOUSE # 1,</v>
          </cell>
          <cell r="F2033" t="str">
            <v>SECTOR-C,DHA PHASE-2,</v>
          </cell>
          <cell r="G2033" t="str">
            <v>ISLAMABAD</v>
          </cell>
          <cell r="H2033"/>
          <cell r="I2033"/>
          <cell r="J2033"/>
          <cell r="K2033">
            <v>500</v>
          </cell>
          <cell r="L2033">
            <v>0</v>
          </cell>
          <cell r="M2033">
            <v>500</v>
          </cell>
          <cell r="N2033">
            <v>500</v>
          </cell>
          <cell r="O2033">
            <v>0</v>
          </cell>
          <cell r="P2033">
            <v>76</v>
          </cell>
          <cell r="Q2033">
            <v>424</v>
          </cell>
          <cell r="R2033" t="str">
            <v>PK90MUCB0815648331005329</v>
          </cell>
          <cell r="S2033" t="str">
            <v>MCB BANK LIMITED</v>
          </cell>
          <cell r="T2033" t="str">
            <v>STOCK EXCHANGE BR,ISE TOWER,55-B,JINNAH AVENUE,ISLAMABAD</v>
          </cell>
          <cell r="U2033" t="str">
            <v>SYED ZUBAIR AHMAD SHAH</v>
          </cell>
          <cell r="V2033" t="str">
            <v>6110120205333</v>
          </cell>
          <cell r="W2033"/>
          <cell r="X2033"/>
          <cell r="Y2033">
            <v>250</v>
          </cell>
          <cell r="Z2033">
            <v>250</v>
          </cell>
          <cell r="AA2033">
            <v>38</v>
          </cell>
          <cell r="AB2033" t="str">
            <v>Filler</v>
          </cell>
          <cell r="AC2033" t="str">
            <v>RUKHSANA ZUBAIR</v>
          </cell>
          <cell r="AD2033" t="str">
            <v>6110119238454</v>
          </cell>
          <cell r="AE2033">
            <v>250</v>
          </cell>
          <cell r="AF2033">
            <v>250</v>
          </cell>
          <cell r="AG2033">
            <v>38</v>
          </cell>
          <cell r="AH2033" t="str">
            <v>Filler</v>
          </cell>
          <cell r="AI2033"/>
          <cell r="AJ2033"/>
          <cell r="AK2033">
            <v>0</v>
          </cell>
          <cell r="AL2033">
            <v>0</v>
          </cell>
          <cell r="AM2033">
            <v>0</v>
          </cell>
          <cell r="AN2033"/>
          <cell r="AO2033"/>
          <cell r="AP2033"/>
          <cell r="AQ2033">
            <v>0</v>
          </cell>
          <cell r="AR2033">
            <v>0</v>
          </cell>
          <cell r="AS2033">
            <v>0</v>
          </cell>
          <cell r="AT2033"/>
          <cell r="AU2033" t="str">
            <v>zubairsza@hotmail.com</v>
          </cell>
          <cell r="AV2033"/>
          <cell r="AW2033" t="str">
            <v>03018224406</v>
          </cell>
          <cell r="AX2033" t="str">
            <v>-</v>
          </cell>
          <cell r="AY2033" t="e">
            <v>#N/A</v>
          </cell>
          <cell r="AZ2033" t="e">
            <v>#N/A</v>
          </cell>
          <cell r="BA2033">
            <v>424</v>
          </cell>
        </row>
        <row r="2034">
          <cell r="B2034">
            <v>4705087224</v>
          </cell>
          <cell r="C2034" t="str">
            <v>FEDERAL BOARD OF REVENUE</v>
          </cell>
          <cell r="D2034"/>
          <cell r="E2034" t="str">
            <v>CHIEF (INCOME TAX POLICY)</v>
          </cell>
          <cell r="F2034" t="str">
            <v>CONSTITUITION AVENUE FBR</v>
          </cell>
          <cell r="G2034" t="str">
            <v>ISLAMABAD</v>
          </cell>
          <cell r="H2034"/>
          <cell r="I2034"/>
          <cell r="J2034"/>
          <cell r="K2034">
            <v>362521</v>
          </cell>
          <cell r="L2034">
            <v>0</v>
          </cell>
          <cell r="M2034">
            <v>362521</v>
          </cell>
          <cell r="N2034">
            <v>362521</v>
          </cell>
          <cell r="O2034">
            <v>0</v>
          </cell>
          <cell r="P2034">
            <v>0</v>
          </cell>
          <cell r="Q2034">
            <v>362521</v>
          </cell>
          <cell r="R2034" t="str">
            <v>3000590442</v>
          </cell>
          <cell r="S2034" t="str">
            <v>NATIONAL BANK OF PAKISTAN</v>
          </cell>
          <cell r="T2034" t="str">
            <v>1ST FLOOR KSE BUILDING KARACHI</v>
          </cell>
          <cell r="U2034" t="str">
            <v>FEDERAL BOARD OF REVENUE</v>
          </cell>
          <cell r="V2034"/>
          <cell r="W2034"/>
          <cell r="X2034"/>
          <cell r="Y2034">
            <v>362521</v>
          </cell>
          <cell r="Z2034">
            <v>362521</v>
          </cell>
          <cell r="AA2034">
            <v>0</v>
          </cell>
          <cell r="AB2034" t="str">
            <v>Non Filler</v>
          </cell>
          <cell r="AC2034"/>
          <cell r="AD2034"/>
          <cell r="AE2034">
            <v>0</v>
          </cell>
          <cell r="AF2034">
            <v>0</v>
          </cell>
          <cell r="AG2034">
            <v>0</v>
          </cell>
          <cell r="AH2034"/>
          <cell r="AI2034"/>
          <cell r="AJ2034"/>
          <cell r="AK2034">
            <v>0</v>
          </cell>
          <cell r="AL2034">
            <v>0</v>
          </cell>
          <cell r="AM2034">
            <v>0</v>
          </cell>
          <cell r="AN2034"/>
          <cell r="AO2034"/>
          <cell r="AP2034"/>
          <cell r="AQ2034">
            <v>0</v>
          </cell>
          <cell r="AR2034">
            <v>0</v>
          </cell>
          <cell r="AS2034">
            <v>0</v>
          </cell>
          <cell r="AT2034"/>
          <cell r="AU2034" t="str">
            <v>aztw@hotmail.com</v>
          </cell>
          <cell r="AV2034" t="str">
            <v>FBR2007ACT</v>
          </cell>
          <cell r="AW2034" t="str">
            <v>03006009600</v>
          </cell>
          <cell r="AX2034" t="str">
            <v>-</v>
          </cell>
          <cell r="AY2034" t="e">
            <v>#N/A</v>
          </cell>
          <cell r="AZ2034" t="e">
            <v>#N/A</v>
          </cell>
          <cell r="BA2034">
            <v>362521</v>
          </cell>
        </row>
        <row r="2035">
          <cell r="B2035">
            <v>4705097796</v>
          </cell>
          <cell r="C2035" t="str">
            <v>M. ZAFAR IQBAL MAJAZ</v>
          </cell>
          <cell r="D2035" t="str">
            <v>MUHAMMAD ISHAQUE</v>
          </cell>
          <cell r="E2035" t="str">
            <v>H. NO. DN-82, DHOKE NAJOO</v>
          </cell>
          <cell r="F2035" t="str">
            <v>NEAR BILAL MASJID, KHEYABAN-E-SIR SYED</v>
          </cell>
          <cell r="G2035" t="str">
            <v>SECTOR 4-A RAWALPINDI</v>
          </cell>
          <cell r="K2035">
            <v>1824</v>
          </cell>
          <cell r="L2035">
            <v>0</v>
          </cell>
          <cell r="M2035">
            <v>1824</v>
          </cell>
          <cell r="N2035">
            <v>1824</v>
          </cell>
          <cell r="O2035">
            <v>0</v>
          </cell>
          <cell r="P2035">
            <v>274</v>
          </cell>
          <cell r="Q2035">
            <v>1550</v>
          </cell>
          <cell r="R2035" t="str">
            <v>PK03NBPA1694003010065492</v>
          </cell>
          <cell r="S2035" t="str">
            <v>NATIONAL BANK OF PAKISTAN</v>
          </cell>
          <cell r="T2035" t="str">
            <v>F-8 MARKAZ BRANCH ISLAMABAD</v>
          </cell>
          <cell r="U2035" t="str">
            <v>M. ZAFAR IQBAL MAJAZ</v>
          </cell>
          <cell r="V2035" t="str">
            <v>6110119965423</v>
          </cell>
          <cell r="W2035" t="str">
            <v>18179649</v>
          </cell>
          <cell r="Y2035">
            <v>1824</v>
          </cell>
          <cell r="Z2035">
            <v>1824</v>
          </cell>
          <cell r="AA2035">
            <v>274</v>
          </cell>
          <cell r="AB2035" t="str">
            <v>Filler</v>
          </cell>
          <cell r="AE2035">
            <v>0</v>
          </cell>
          <cell r="AF2035">
            <v>0</v>
          </cell>
          <cell r="AG2035">
            <v>0</v>
          </cell>
          <cell r="AK2035">
            <v>0</v>
          </cell>
          <cell r="AL2035">
            <v>0</v>
          </cell>
          <cell r="AM2035">
            <v>0</v>
          </cell>
          <cell r="AQ2035">
            <v>0</v>
          </cell>
          <cell r="AR2035">
            <v>0</v>
          </cell>
          <cell r="AS2035">
            <v>0</v>
          </cell>
          <cell r="AU2035" t="str">
            <v>rameez@pnra.org</v>
          </cell>
          <cell r="AW2035" t="str">
            <v>03085444012</v>
          </cell>
          <cell r="AX2035" t="str">
            <v>-</v>
          </cell>
          <cell r="AY2035" t="e">
            <v>#N/A</v>
          </cell>
          <cell r="AZ2035" t="e">
            <v>#N/A</v>
          </cell>
          <cell r="BA2035">
            <v>1550</v>
          </cell>
        </row>
        <row r="2036">
          <cell r="B2036">
            <v>4705098098</v>
          </cell>
          <cell r="C2036" t="str">
            <v>WASIM AHMED</v>
          </cell>
          <cell r="D2036" t="str">
            <v>SALEEM AHMAD</v>
          </cell>
          <cell r="E2036" t="str">
            <v>113, STREET-19</v>
          </cell>
          <cell r="F2036" t="str">
            <v>F-11/2</v>
          </cell>
          <cell r="G2036" t="str">
            <v>ISLAMABAD</v>
          </cell>
          <cell r="H2036"/>
          <cell r="I2036"/>
          <cell r="J2036"/>
          <cell r="K2036">
            <v>1237</v>
          </cell>
          <cell r="L2036">
            <v>0</v>
          </cell>
          <cell r="M2036">
            <v>1237</v>
          </cell>
          <cell r="N2036">
            <v>1237</v>
          </cell>
          <cell r="O2036">
            <v>0</v>
          </cell>
          <cell r="P2036">
            <v>217</v>
          </cell>
          <cell r="Q2036">
            <v>1020</v>
          </cell>
          <cell r="R2036" t="str">
            <v>PK69ABPA0010002530520010</v>
          </cell>
          <cell r="S2036" t="str">
            <v>ALLIED BANK LIMITED</v>
          </cell>
          <cell r="T2036" t="str">
            <v>F-11 MARKAZ ISLAMABAD</v>
          </cell>
          <cell r="U2036" t="str">
            <v>WASIM AHMED</v>
          </cell>
          <cell r="V2036" t="str">
            <v>6110159275421</v>
          </cell>
          <cell r="W2036"/>
          <cell r="X2036"/>
          <cell r="Y2036">
            <v>619</v>
          </cell>
          <cell r="Z2036">
            <v>619</v>
          </cell>
          <cell r="AA2036">
            <v>93</v>
          </cell>
          <cell r="AB2036" t="str">
            <v>Filler</v>
          </cell>
          <cell r="AC2036" t="str">
            <v>ASMA IRSHAD</v>
          </cell>
          <cell r="AD2036" t="str">
            <v>6110119125540</v>
          </cell>
          <cell r="AE2036">
            <v>618</v>
          </cell>
          <cell r="AF2036">
            <v>618</v>
          </cell>
          <cell r="AG2036">
            <v>124</v>
          </cell>
          <cell r="AH2036" t="str">
            <v>Non Filler</v>
          </cell>
          <cell r="AI2036"/>
          <cell r="AJ2036"/>
          <cell r="AK2036">
            <v>0</v>
          </cell>
          <cell r="AL2036">
            <v>0</v>
          </cell>
          <cell r="AM2036">
            <v>0</v>
          </cell>
          <cell r="AN2036"/>
          <cell r="AO2036"/>
          <cell r="AP2036"/>
          <cell r="AQ2036">
            <v>0</v>
          </cell>
          <cell r="AR2036">
            <v>0</v>
          </cell>
          <cell r="AS2036">
            <v>0</v>
          </cell>
          <cell r="AT2036"/>
          <cell r="AU2036" t="str">
            <v>wasim026@hotmail.com</v>
          </cell>
          <cell r="AV2036"/>
          <cell r="AW2036" t="str">
            <v>03425332204</v>
          </cell>
          <cell r="AX2036" t="str">
            <v>-</v>
          </cell>
          <cell r="AY2036" t="e">
            <v>#N/A</v>
          </cell>
          <cell r="AZ2036" t="e">
            <v>#N/A</v>
          </cell>
          <cell r="BA2036">
            <v>1020</v>
          </cell>
        </row>
        <row r="2037">
          <cell r="B2037">
            <v>4705099250</v>
          </cell>
          <cell r="C2037" t="str">
            <v>ABDULLAH KHAN BUTT</v>
          </cell>
          <cell r="D2037" t="str">
            <v>PEHLWAN KHAN</v>
          </cell>
          <cell r="E2037" t="str">
            <v>H # 34-A, ST. # 5-A</v>
          </cell>
          <cell r="F2037" t="str">
            <v>SHAH KHALID COLONY</v>
          </cell>
          <cell r="G2037" t="str">
            <v>RAWALPINDI</v>
          </cell>
          <cell r="H2037"/>
          <cell r="I2037"/>
          <cell r="J2037"/>
          <cell r="K2037">
            <v>1950</v>
          </cell>
          <cell r="L2037">
            <v>1950</v>
          </cell>
          <cell r="M2037">
            <v>0</v>
          </cell>
          <cell r="N2037">
            <v>1950</v>
          </cell>
          <cell r="O2037">
            <v>488</v>
          </cell>
          <cell r="P2037">
            <v>390</v>
          </cell>
          <cell r="Q2037">
            <v>1072</v>
          </cell>
          <cell r="R2037" t="str">
            <v>PK08NBPA0930003059043012</v>
          </cell>
          <cell r="S2037" t="str">
            <v>NATIONAL BANK OF PAKISTAN</v>
          </cell>
          <cell r="T2037" t="str">
            <v>930-MOHRI SHARIF, TEH. KHARIAN DISTT. GUJRAT</v>
          </cell>
          <cell r="U2037" t="str">
            <v>ABDULLAH KHAN BUTT</v>
          </cell>
          <cell r="V2037" t="str">
            <v>3420227006353</v>
          </cell>
          <cell r="W2037"/>
          <cell r="X2037"/>
          <cell r="Y2037">
            <v>975</v>
          </cell>
          <cell r="Z2037">
            <v>975</v>
          </cell>
          <cell r="AA2037">
            <v>195</v>
          </cell>
          <cell r="AB2037" t="str">
            <v>Non Filler</v>
          </cell>
          <cell r="AC2037" t="str">
            <v>ZAHID MAHMOOD</v>
          </cell>
          <cell r="AD2037" t="str">
            <v>3420281486117</v>
          </cell>
          <cell r="AE2037">
            <v>975</v>
          </cell>
          <cell r="AF2037">
            <v>975</v>
          </cell>
          <cell r="AG2037">
            <v>195</v>
          </cell>
          <cell r="AH2037" t="str">
            <v>Non Filler</v>
          </cell>
          <cell r="AI2037"/>
          <cell r="AJ2037"/>
          <cell r="AK2037">
            <v>0</v>
          </cell>
          <cell r="AL2037">
            <v>0</v>
          </cell>
          <cell r="AM2037">
            <v>0</v>
          </cell>
          <cell r="AN2037"/>
          <cell r="AO2037"/>
          <cell r="AP2037"/>
          <cell r="AQ2037">
            <v>0</v>
          </cell>
          <cell r="AR2037">
            <v>0</v>
          </cell>
          <cell r="AS2037">
            <v>0</v>
          </cell>
          <cell r="AT2037"/>
          <cell r="AU2037" t="str">
            <v>abdullahbun@hotmail.com</v>
          </cell>
          <cell r="AV2037"/>
          <cell r="AW2037" t="str">
            <v>03338519721</v>
          </cell>
          <cell r="AX2037" t="str">
            <v>-</v>
          </cell>
          <cell r="AY2037" t="e">
            <v>#N/A</v>
          </cell>
          <cell r="AZ2037" t="e">
            <v>#N/A</v>
          </cell>
          <cell r="BA2037">
            <v>1072</v>
          </cell>
        </row>
        <row r="2038">
          <cell r="B2038">
            <v>4804003003</v>
          </cell>
          <cell r="C2038" t="str">
            <v>QAMAR SHAKEEL</v>
          </cell>
          <cell r="D2038" t="str">
            <v>ABDUR RAHIM</v>
          </cell>
          <cell r="E2038" t="str">
            <v>HOUSE NO 9/1 BLOCK 4-E</v>
          </cell>
          <cell r="F2038" t="str">
            <v>NAZIMABAD</v>
          </cell>
          <cell r="G2038" t="str">
            <v>KARACHI</v>
          </cell>
          <cell r="H2038"/>
          <cell r="I2038"/>
          <cell r="J2038"/>
          <cell r="K2038">
            <v>95</v>
          </cell>
          <cell r="L2038">
            <v>0</v>
          </cell>
          <cell r="M2038">
            <v>95</v>
          </cell>
          <cell r="N2038">
            <v>95</v>
          </cell>
          <cell r="O2038">
            <v>0</v>
          </cell>
          <cell r="P2038">
            <v>19</v>
          </cell>
          <cell r="Q2038">
            <v>76</v>
          </cell>
          <cell r="R2038" t="str">
            <v>2209-2</v>
          </cell>
          <cell r="S2038" t="str">
            <v>ALLIED BANK LIMITED</v>
          </cell>
          <cell r="T2038" t="str">
            <v>HADI MARKET KARACHI</v>
          </cell>
          <cell r="U2038" t="str">
            <v>QAMAR SHAKEEL</v>
          </cell>
          <cell r="V2038" t="str">
            <v>4210111742001</v>
          </cell>
          <cell r="W2038"/>
          <cell r="X2038"/>
          <cell r="Y2038">
            <v>95</v>
          </cell>
          <cell r="Z2038">
            <v>95</v>
          </cell>
          <cell r="AA2038">
            <v>19</v>
          </cell>
          <cell r="AB2038" t="str">
            <v>Non Filler</v>
          </cell>
          <cell r="AC2038"/>
          <cell r="AD2038"/>
          <cell r="AE2038">
            <v>0</v>
          </cell>
          <cell r="AF2038">
            <v>0</v>
          </cell>
          <cell r="AG2038">
            <v>0</v>
          </cell>
          <cell r="AH2038"/>
          <cell r="AI2038"/>
          <cell r="AJ2038"/>
          <cell r="AK2038">
            <v>0</v>
          </cell>
          <cell r="AL2038">
            <v>0</v>
          </cell>
          <cell r="AM2038">
            <v>0</v>
          </cell>
          <cell r="AN2038"/>
          <cell r="AO2038"/>
          <cell r="AP2038"/>
          <cell r="AQ2038">
            <v>0</v>
          </cell>
          <cell r="AR2038">
            <v>0</v>
          </cell>
          <cell r="AS2038">
            <v>0</v>
          </cell>
          <cell r="AT2038"/>
          <cell r="AU2038" t="str">
            <v>qamarshakeel@live.com</v>
          </cell>
          <cell r="AV2038"/>
          <cell r="AW2038" t="str">
            <v>03009201684</v>
          </cell>
          <cell r="AX2038" t="str">
            <v>Proper account # required</v>
          </cell>
          <cell r="AY2038" t="str">
            <v>-</v>
          </cell>
          <cell r="AZ2038" t="str">
            <v>QAMAR SHAKEEL</v>
          </cell>
          <cell r="BA2038">
            <v>76</v>
          </cell>
        </row>
        <row r="2039">
          <cell r="B2039">
            <v>4804026632</v>
          </cell>
          <cell r="C2039" t="str">
            <v>ANWAR HUSSAIN</v>
          </cell>
          <cell r="D2039" t="str">
            <v>MOHAMMAD UMER</v>
          </cell>
          <cell r="E2039" t="str">
            <v>HOUSE NO. 811-A, MAHMOODABAD GATE,</v>
          </cell>
          <cell r="F2039" t="str">
            <v>NEAR TAJ MASJID,</v>
          </cell>
          <cell r="G2039" t="str">
            <v>KARACHI</v>
          </cell>
          <cell r="H2039"/>
          <cell r="I2039"/>
          <cell r="J2039"/>
          <cell r="K2039">
            <v>1050</v>
          </cell>
          <cell r="L2039">
            <v>0</v>
          </cell>
          <cell r="M2039">
            <v>1050</v>
          </cell>
          <cell r="N2039">
            <v>1050</v>
          </cell>
          <cell r="O2039">
            <v>0</v>
          </cell>
          <cell r="P2039">
            <v>210</v>
          </cell>
          <cell r="Q2039">
            <v>840</v>
          </cell>
          <cell r="R2039" t="str">
            <v>PK96BAHL1003007106681050</v>
          </cell>
          <cell r="S2039" t="str">
            <v>BANK AL HABIB LIMITED</v>
          </cell>
          <cell r="T2039" t="str">
            <v>SHAHRAH-E-FAISAL KARACHI</v>
          </cell>
          <cell r="U2039" t="str">
            <v>ANWAR HUSSAIN</v>
          </cell>
          <cell r="V2039" t="str">
            <v>4230110096077</v>
          </cell>
          <cell r="W2039"/>
          <cell r="X2039"/>
          <cell r="Y2039">
            <v>525</v>
          </cell>
          <cell r="Z2039">
            <v>525</v>
          </cell>
          <cell r="AA2039">
            <v>105</v>
          </cell>
          <cell r="AB2039" t="str">
            <v>Non Filler</v>
          </cell>
          <cell r="AC2039" t="str">
            <v>SADIA ANWAR HUSSAIN</v>
          </cell>
          <cell r="AD2039" t="str">
            <v>4200004919796</v>
          </cell>
          <cell r="AE2039">
            <v>525</v>
          </cell>
          <cell r="AF2039">
            <v>525</v>
          </cell>
          <cell r="AG2039">
            <v>105</v>
          </cell>
          <cell r="AH2039" t="str">
            <v>Non Filler</v>
          </cell>
          <cell r="AI2039"/>
          <cell r="AJ2039"/>
          <cell r="AK2039">
            <v>0</v>
          </cell>
          <cell r="AL2039">
            <v>0</v>
          </cell>
          <cell r="AM2039">
            <v>0</v>
          </cell>
          <cell r="AN2039"/>
          <cell r="AO2039"/>
          <cell r="AP2039"/>
          <cell r="AQ2039">
            <v>0</v>
          </cell>
          <cell r="AR2039">
            <v>0</v>
          </cell>
          <cell r="AS2039">
            <v>0</v>
          </cell>
          <cell r="AT2039"/>
          <cell r="AU2039" t="str">
            <v>anwar99hussain@outlook.com</v>
          </cell>
          <cell r="AV2039"/>
          <cell r="AW2039" t="str">
            <v>03002674190</v>
          </cell>
          <cell r="AX2039" t="str">
            <v>-</v>
          </cell>
          <cell r="AY2039" t="e">
            <v>#N/A</v>
          </cell>
          <cell r="AZ2039" t="e">
            <v>#N/A</v>
          </cell>
          <cell r="BA2039">
            <v>840</v>
          </cell>
        </row>
        <row r="2040">
          <cell r="B2040">
            <v>4804029990</v>
          </cell>
          <cell r="C2040" t="str">
            <v>DANISH MUHAMMAD OWAIS</v>
          </cell>
          <cell r="D2040" t="str">
            <v>MUHAMMAD OWAIS</v>
          </cell>
          <cell r="E2040" t="str">
            <v>PLOT NO.144, BLOCK-A, ADAMJEE,</v>
          </cell>
          <cell r="F2040" t="str">
            <v>NAGAR, KCHS,</v>
          </cell>
          <cell r="G2040" t="str">
            <v>KARACHI</v>
          </cell>
          <cell r="K2040">
            <v>1000</v>
          </cell>
          <cell r="L2040">
            <v>0</v>
          </cell>
          <cell r="M2040">
            <v>1000</v>
          </cell>
          <cell r="N2040">
            <v>1000</v>
          </cell>
          <cell r="O2040">
            <v>0</v>
          </cell>
          <cell r="P2040">
            <v>150</v>
          </cell>
          <cell r="Q2040">
            <v>850</v>
          </cell>
          <cell r="R2040" t="str">
            <v>PK56BAHL1024007801101101</v>
          </cell>
          <cell r="S2040" t="str">
            <v>BANK AL HABIB LIMITED</v>
          </cell>
          <cell r="T2040" t="str">
            <v>MUHAMMAD ALI HOUSING SOCIETY KARACHI</v>
          </cell>
          <cell r="U2040" t="str">
            <v>DANISH MUHAMMAD OWAIS</v>
          </cell>
          <cell r="V2040" t="str">
            <v>4220117171919</v>
          </cell>
          <cell r="Y2040">
            <v>1000</v>
          </cell>
          <cell r="Z2040">
            <v>1000</v>
          </cell>
          <cell r="AA2040">
            <v>150</v>
          </cell>
          <cell r="AB2040" t="str">
            <v>Filler</v>
          </cell>
          <cell r="AE2040">
            <v>0</v>
          </cell>
          <cell r="AF2040">
            <v>0</v>
          </cell>
          <cell r="AG2040">
            <v>0</v>
          </cell>
          <cell r="AK2040">
            <v>0</v>
          </cell>
          <cell r="AL2040">
            <v>0</v>
          </cell>
          <cell r="AM2040">
            <v>0</v>
          </cell>
          <cell r="AQ2040">
            <v>0</v>
          </cell>
          <cell r="AR2040">
            <v>0</v>
          </cell>
          <cell r="AS2040">
            <v>0</v>
          </cell>
          <cell r="AU2040" t="str">
            <v>danishowais@hotmail.com</v>
          </cell>
          <cell r="AW2040" t="str">
            <v>03232526008</v>
          </cell>
          <cell r="AX2040" t="str">
            <v>-</v>
          </cell>
          <cell r="AY2040" t="e">
            <v>#N/A</v>
          </cell>
          <cell r="AZ2040" t="e">
            <v>#N/A</v>
          </cell>
          <cell r="BA2040">
            <v>850</v>
          </cell>
        </row>
        <row r="2041">
          <cell r="B2041">
            <v>4879000028</v>
          </cell>
          <cell r="C2041" t="str">
            <v>AKHAI SECURITIES (PRIVATE) LIMITED</v>
          </cell>
          <cell r="D2041"/>
          <cell r="E2041" t="str">
            <v>ROOM NO. 623, 6TH FLOOR,</v>
          </cell>
          <cell r="F2041" t="str">
            <v>STOCK EXCHANGE BUILDING,</v>
          </cell>
          <cell r="G2041" t="str">
            <v>STOCK EXCHANGE ROAD KARACHI</v>
          </cell>
          <cell r="H2041"/>
          <cell r="I2041"/>
          <cell r="J2041"/>
          <cell r="K2041">
            <v>648</v>
          </cell>
          <cell r="L2041">
            <v>0</v>
          </cell>
          <cell r="M2041">
            <v>648</v>
          </cell>
          <cell r="N2041">
            <v>648</v>
          </cell>
          <cell r="O2041">
            <v>0</v>
          </cell>
          <cell r="P2041">
            <v>97</v>
          </cell>
          <cell r="Q2041">
            <v>551</v>
          </cell>
          <cell r="R2041" t="str">
            <v>PK40BAHL1012008100172001</v>
          </cell>
          <cell r="S2041" t="str">
            <v>BANK AL HABIB LIMITED</v>
          </cell>
          <cell r="T2041" t="str">
            <v>STOCK EXCHANGE BRANCH KARACHI</v>
          </cell>
          <cell r="U2041" t="str">
            <v>AKHAI SECURITIES (PRIVATE) LIMITED</v>
          </cell>
          <cell r="V2041"/>
          <cell r="W2041" t="str">
            <v>30017424</v>
          </cell>
          <cell r="X2041"/>
          <cell r="Y2041">
            <v>648</v>
          </cell>
          <cell r="Z2041">
            <v>648</v>
          </cell>
          <cell r="AA2041">
            <v>97</v>
          </cell>
          <cell r="AB2041" t="str">
            <v>Filler</v>
          </cell>
          <cell r="AC2041"/>
          <cell r="AD2041"/>
          <cell r="AE2041">
            <v>0</v>
          </cell>
          <cell r="AF2041">
            <v>0</v>
          </cell>
          <cell r="AG2041">
            <v>0</v>
          </cell>
          <cell r="AH2041"/>
          <cell r="AI2041"/>
          <cell r="AJ2041"/>
          <cell r="AK2041">
            <v>0</v>
          </cell>
          <cell r="AL2041">
            <v>0</v>
          </cell>
          <cell r="AM2041">
            <v>0</v>
          </cell>
          <cell r="AN2041"/>
          <cell r="AO2041"/>
          <cell r="AP2041"/>
          <cell r="AQ2041">
            <v>0</v>
          </cell>
          <cell r="AR2041">
            <v>0</v>
          </cell>
          <cell r="AS2041">
            <v>0</v>
          </cell>
          <cell r="AT2041"/>
          <cell r="AU2041" t="str">
            <v>akhaisec@gmail.com</v>
          </cell>
          <cell r="AV2041" t="str">
            <v>0042387</v>
          </cell>
          <cell r="AW2041" t="str">
            <v>03008212766</v>
          </cell>
          <cell r="AX2041" t="str">
            <v>-</v>
          </cell>
          <cell r="AY2041" t="e">
            <v>#N/A</v>
          </cell>
          <cell r="AZ2041" t="e">
            <v>#N/A</v>
          </cell>
          <cell r="BA2041">
            <v>551</v>
          </cell>
        </row>
        <row r="2042">
          <cell r="B2042">
            <v>4879004285</v>
          </cell>
          <cell r="C2042" t="str">
            <v>MOHAMMED IQBAL ZAFFAR</v>
          </cell>
          <cell r="D2042" t="str">
            <v>FALAK SHER</v>
          </cell>
          <cell r="E2042" t="str">
            <v>A-2824 GULSHAN-E- HADEED</v>
          </cell>
          <cell r="F2042" t="str">
            <v>PHASE II</v>
          </cell>
          <cell r="G2042" t="str">
            <v>KARACHI. KARACHI</v>
          </cell>
          <cell r="H2042"/>
          <cell r="I2042"/>
          <cell r="J2042"/>
          <cell r="K2042">
            <v>543</v>
          </cell>
          <cell r="L2042">
            <v>543</v>
          </cell>
          <cell r="M2042">
            <v>0</v>
          </cell>
          <cell r="N2042">
            <v>543</v>
          </cell>
          <cell r="O2042">
            <v>136</v>
          </cell>
          <cell r="P2042">
            <v>109</v>
          </cell>
          <cell r="Q2042">
            <v>298</v>
          </cell>
          <cell r="R2042"/>
          <cell r="S2042"/>
          <cell r="T2042"/>
          <cell r="U2042" t="str">
            <v>MOHAMMED IQBAL ZAFFAR</v>
          </cell>
          <cell r="V2042" t="str">
            <v>4250147488181</v>
          </cell>
          <cell r="W2042"/>
          <cell r="X2042"/>
          <cell r="Y2042">
            <v>543</v>
          </cell>
          <cell r="Z2042">
            <v>543</v>
          </cell>
          <cell r="AA2042">
            <v>109</v>
          </cell>
          <cell r="AB2042" t="str">
            <v>Non Filler</v>
          </cell>
          <cell r="AC2042"/>
          <cell r="AD2042"/>
          <cell r="AE2042">
            <v>0</v>
          </cell>
          <cell r="AF2042">
            <v>0</v>
          </cell>
          <cell r="AG2042">
            <v>0</v>
          </cell>
          <cell r="AH2042"/>
          <cell r="AI2042"/>
          <cell r="AJ2042"/>
          <cell r="AK2042">
            <v>0</v>
          </cell>
          <cell r="AL2042">
            <v>0</v>
          </cell>
          <cell r="AM2042">
            <v>0</v>
          </cell>
          <cell r="AN2042"/>
          <cell r="AO2042"/>
          <cell r="AP2042"/>
          <cell r="AQ2042">
            <v>0</v>
          </cell>
          <cell r="AR2042">
            <v>0</v>
          </cell>
          <cell r="AS2042">
            <v>0</v>
          </cell>
          <cell r="AT2042"/>
          <cell r="AU2042" t="str">
            <v>mohammadiqbal19621@outlook.com</v>
          </cell>
          <cell r="AV2042"/>
          <cell r="AW2042"/>
          <cell r="AX2042" t="e">
            <v>#N/A</v>
          </cell>
          <cell r="AY2042" t="e">
            <v>#N/A</v>
          </cell>
          <cell r="AZ2042" t="e">
            <v>#N/A</v>
          </cell>
          <cell r="BA2042">
            <v>0</v>
          </cell>
        </row>
        <row r="2043">
          <cell r="B2043">
            <v>4895005520</v>
          </cell>
          <cell r="C2043" t="str">
            <v>KAUSAR</v>
          </cell>
          <cell r="D2043" t="str">
            <v>MOHAMMED FAROOQ</v>
          </cell>
          <cell r="E2043" t="str">
            <v>177-L P.E.C.H.S BLOCK II</v>
          </cell>
          <cell r="F2043"/>
          <cell r="G2043" t="str">
            <v>KARACHI</v>
          </cell>
          <cell r="H2043"/>
          <cell r="I2043"/>
          <cell r="J2043"/>
          <cell r="K2043">
            <v>5000</v>
          </cell>
          <cell r="L2043">
            <v>0</v>
          </cell>
          <cell r="M2043">
            <v>5000</v>
          </cell>
          <cell r="N2043">
            <v>5000</v>
          </cell>
          <cell r="O2043">
            <v>0</v>
          </cell>
          <cell r="P2043">
            <v>1000</v>
          </cell>
          <cell r="Q2043">
            <v>4000</v>
          </cell>
          <cell r="R2043" t="str">
            <v>PK94BAHL1011008100610101</v>
          </cell>
          <cell r="S2043" t="str">
            <v>BANK AL HABIB LIMITED</v>
          </cell>
          <cell r="T2043" t="str">
            <v>CLOTH MARKET KARACHI</v>
          </cell>
          <cell r="U2043" t="str">
            <v>KAUSAR</v>
          </cell>
          <cell r="V2043" t="str">
            <v>4220101612138</v>
          </cell>
          <cell r="W2043"/>
          <cell r="X2043"/>
          <cell r="Y2043">
            <v>5000</v>
          </cell>
          <cell r="Z2043">
            <v>5000</v>
          </cell>
          <cell r="AA2043">
            <v>1000</v>
          </cell>
          <cell r="AB2043" t="str">
            <v>Non Filler</v>
          </cell>
          <cell r="AC2043"/>
          <cell r="AD2043"/>
          <cell r="AE2043">
            <v>0</v>
          </cell>
          <cell r="AF2043">
            <v>0</v>
          </cell>
          <cell r="AG2043">
            <v>0</v>
          </cell>
          <cell r="AH2043"/>
          <cell r="AI2043"/>
          <cell r="AJ2043"/>
          <cell r="AK2043">
            <v>0</v>
          </cell>
          <cell r="AL2043">
            <v>0</v>
          </cell>
          <cell r="AM2043">
            <v>0</v>
          </cell>
          <cell r="AN2043"/>
          <cell r="AO2043"/>
          <cell r="AP2043"/>
          <cell r="AQ2043">
            <v>0</v>
          </cell>
          <cell r="AR2043">
            <v>0</v>
          </cell>
          <cell r="AS2043">
            <v>0</v>
          </cell>
          <cell r="AT2043"/>
          <cell r="AU2043" t="str">
            <v>kausar_farooq@yahoo.com</v>
          </cell>
          <cell r="AV2043"/>
          <cell r="AW2043" t="str">
            <v>03369222937</v>
          </cell>
          <cell r="AX2043" t="str">
            <v>-</v>
          </cell>
          <cell r="AY2043" t="e">
            <v>#N/A</v>
          </cell>
          <cell r="AZ2043" t="e">
            <v>#N/A</v>
          </cell>
          <cell r="BA2043">
            <v>4000</v>
          </cell>
        </row>
        <row r="2044">
          <cell r="B2044">
            <v>4895008581</v>
          </cell>
          <cell r="C2044" t="str">
            <v>MUHAMMAD UMAIR BIN ALAM</v>
          </cell>
          <cell r="D2044" t="str">
            <v>SAEED ALAM</v>
          </cell>
          <cell r="E2044" t="str">
            <v>HOUSE # A-369 NORTH NAZIMABAD</v>
          </cell>
          <cell r="F2044" t="str">
            <v>BLOCK -A-</v>
          </cell>
          <cell r="G2044" t="str">
            <v>KARACHI</v>
          </cell>
          <cell r="H2044"/>
          <cell r="I2044"/>
          <cell r="J2044"/>
          <cell r="K2044">
            <v>532</v>
          </cell>
          <cell r="L2044">
            <v>0</v>
          </cell>
          <cell r="M2044">
            <v>532</v>
          </cell>
          <cell r="N2044">
            <v>532</v>
          </cell>
          <cell r="O2044">
            <v>0</v>
          </cell>
          <cell r="P2044">
            <v>80</v>
          </cell>
          <cell r="Q2044">
            <v>452</v>
          </cell>
          <cell r="R2044" t="str">
            <v>PK56MEZN0001730101842967</v>
          </cell>
          <cell r="S2044" t="str">
            <v>MEEZAN BANK LIMITED</v>
          </cell>
          <cell r="T2044" t="str">
            <v>BLOCK-A NORTH NAZIMABAD BR KARACHI</v>
          </cell>
          <cell r="U2044" t="str">
            <v>MUHAMMAD UMAIR BIN ALAM</v>
          </cell>
          <cell r="V2044" t="str">
            <v>4210190957195</v>
          </cell>
          <cell r="W2044" t="str">
            <v>33907285</v>
          </cell>
          <cell r="X2044"/>
          <cell r="Y2044">
            <v>266</v>
          </cell>
          <cell r="Z2044">
            <v>266</v>
          </cell>
          <cell r="AA2044">
            <v>40</v>
          </cell>
          <cell r="AB2044" t="str">
            <v>Filler</v>
          </cell>
          <cell r="AC2044" t="str">
            <v>MARIUM ZAKI</v>
          </cell>
          <cell r="AD2044" t="str">
            <v>4220107858176</v>
          </cell>
          <cell r="AE2044">
            <v>266</v>
          </cell>
          <cell r="AF2044">
            <v>266</v>
          </cell>
          <cell r="AG2044">
            <v>40</v>
          </cell>
          <cell r="AH2044" t="str">
            <v>Filler</v>
          </cell>
          <cell r="AI2044"/>
          <cell r="AJ2044"/>
          <cell r="AK2044">
            <v>0</v>
          </cell>
          <cell r="AL2044">
            <v>0</v>
          </cell>
          <cell r="AM2044">
            <v>0</v>
          </cell>
          <cell r="AN2044"/>
          <cell r="AO2044"/>
          <cell r="AP2044"/>
          <cell r="AQ2044">
            <v>0</v>
          </cell>
          <cell r="AR2044">
            <v>0</v>
          </cell>
          <cell r="AS2044">
            <v>0</v>
          </cell>
          <cell r="AT2044"/>
          <cell r="AU2044" t="str">
            <v>muba83@gmail.com</v>
          </cell>
          <cell r="AV2044"/>
          <cell r="AW2044" t="str">
            <v>03212428775</v>
          </cell>
          <cell r="AX2044" t="str">
            <v>-</v>
          </cell>
          <cell r="AY2044" t="e">
            <v>#N/A</v>
          </cell>
          <cell r="AZ2044" t="e">
            <v>#N/A</v>
          </cell>
          <cell r="BA2044">
            <v>452</v>
          </cell>
        </row>
        <row r="2045">
          <cell r="B2045">
            <v>4895009530</v>
          </cell>
          <cell r="C2045" t="str">
            <v>MOHAMMAD AMMAR BIN ALAM</v>
          </cell>
          <cell r="D2045" t="str">
            <v>MOHAMMAD SAEED ALAM</v>
          </cell>
          <cell r="E2045" t="str">
            <v>A-369 BLOCK ""A"" NORTH NAZIMABAD</v>
          </cell>
          <cell r="F2045"/>
          <cell r="G2045" t="str">
            <v>KARACHI</v>
          </cell>
          <cell r="H2045"/>
          <cell r="I2045"/>
          <cell r="J2045"/>
          <cell r="K2045">
            <v>1043</v>
          </cell>
          <cell r="L2045">
            <v>0</v>
          </cell>
          <cell r="M2045">
            <v>1043</v>
          </cell>
          <cell r="N2045">
            <v>1043</v>
          </cell>
          <cell r="O2045">
            <v>0</v>
          </cell>
          <cell r="P2045">
            <v>156</v>
          </cell>
          <cell r="Q2045">
            <v>887</v>
          </cell>
          <cell r="R2045" t="str">
            <v>PK86ALFH5529005000691278</v>
          </cell>
          <cell r="S2045" t="str">
            <v>BANK ALFALAH LIMITED</v>
          </cell>
          <cell r="T2045" t="str">
            <v>NORTH NAZIMABAD BRANCH KARACHI</v>
          </cell>
          <cell r="U2045" t="str">
            <v>MOHAMMAD AMMAR BIN ALAM</v>
          </cell>
          <cell r="V2045" t="str">
            <v>4210195051829</v>
          </cell>
          <cell r="W2045"/>
          <cell r="X2045"/>
          <cell r="Y2045">
            <v>1043</v>
          </cell>
          <cell r="Z2045">
            <v>1043</v>
          </cell>
          <cell r="AA2045">
            <v>156</v>
          </cell>
          <cell r="AB2045" t="str">
            <v>Filler</v>
          </cell>
          <cell r="AC2045"/>
          <cell r="AD2045"/>
          <cell r="AE2045">
            <v>0</v>
          </cell>
          <cell r="AF2045">
            <v>0</v>
          </cell>
          <cell r="AG2045">
            <v>0</v>
          </cell>
          <cell r="AH2045"/>
          <cell r="AI2045"/>
          <cell r="AJ2045"/>
          <cell r="AK2045">
            <v>0</v>
          </cell>
          <cell r="AL2045">
            <v>0</v>
          </cell>
          <cell r="AM2045">
            <v>0</v>
          </cell>
          <cell r="AN2045"/>
          <cell r="AO2045"/>
          <cell r="AP2045"/>
          <cell r="AQ2045">
            <v>0</v>
          </cell>
          <cell r="AR2045">
            <v>0</v>
          </cell>
          <cell r="AS2045">
            <v>0</v>
          </cell>
          <cell r="AT2045"/>
          <cell r="AU2045" t="str">
            <v>mammaralam@gmail.com</v>
          </cell>
          <cell r="AV2045"/>
          <cell r="AW2045" t="str">
            <v>03462416395</v>
          </cell>
          <cell r="AX2045" t="str">
            <v>-</v>
          </cell>
          <cell r="AY2045" t="e">
            <v>#N/A</v>
          </cell>
          <cell r="AZ2045" t="e">
            <v>#N/A</v>
          </cell>
          <cell r="BA2045">
            <v>887</v>
          </cell>
        </row>
        <row r="2046">
          <cell r="B2046">
            <v>4952017584</v>
          </cell>
          <cell r="C2046" t="str">
            <v>ANEESA KASBATI</v>
          </cell>
          <cell r="D2046" t="str">
            <v>MUHAMMAD YOUSUF KASBATI</v>
          </cell>
          <cell r="E2046" t="str">
            <v>FLAT NO. RB-6/1, METRO PLACE,</v>
          </cell>
          <cell r="F2046" t="str">
            <v>ABA SOMAAR STREET, GARI</v>
          </cell>
          <cell r="G2046" t="str">
            <v>KHATA, KARACHI</v>
          </cell>
          <cell r="H2046"/>
          <cell r="I2046"/>
          <cell r="J2046"/>
          <cell r="K2046">
            <v>2000</v>
          </cell>
          <cell r="L2046">
            <v>0</v>
          </cell>
          <cell r="M2046">
            <v>2000</v>
          </cell>
          <cell r="N2046">
            <v>2000</v>
          </cell>
          <cell r="O2046">
            <v>0</v>
          </cell>
          <cell r="P2046">
            <v>300</v>
          </cell>
          <cell r="Q2046">
            <v>1700</v>
          </cell>
          <cell r="R2046" t="str">
            <v>PK31BAHL1012008100216201</v>
          </cell>
          <cell r="S2046" t="str">
            <v>BANK AL HABIB LIMITED</v>
          </cell>
          <cell r="T2046" t="str">
            <v>K.S.E BUILDING KARACHI</v>
          </cell>
          <cell r="U2046" t="str">
            <v>ANEESA KASBATI</v>
          </cell>
          <cell r="V2046" t="str">
            <v>4230107475088</v>
          </cell>
          <cell r="W2046" t="str">
            <v>21434042</v>
          </cell>
          <cell r="X2046"/>
          <cell r="Y2046">
            <v>2000</v>
          </cell>
          <cell r="Z2046">
            <v>2000</v>
          </cell>
          <cell r="AA2046">
            <v>300</v>
          </cell>
          <cell r="AB2046" t="str">
            <v>Filler</v>
          </cell>
          <cell r="AC2046"/>
          <cell r="AD2046"/>
          <cell r="AE2046">
            <v>0</v>
          </cell>
          <cell r="AF2046">
            <v>0</v>
          </cell>
          <cell r="AG2046">
            <v>0</v>
          </cell>
          <cell r="AH2046"/>
          <cell r="AI2046"/>
          <cell r="AJ2046"/>
          <cell r="AK2046">
            <v>0</v>
          </cell>
          <cell r="AL2046">
            <v>0</v>
          </cell>
          <cell r="AM2046">
            <v>0</v>
          </cell>
          <cell r="AN2046"/>
          <cell r="AO2046"/>
          <cell r="AP2046"/>
          <cell r="AQ2046">
            <v>0</v>
          </cell>
          <cell r="AR2046">
            <v>0</v>
          </cell>
          <cell r="AS2046">
            <v>0</v>
          </cell>
          <cell r="AT2046"/>
          <cell r="AU2046" t="str">
            <v>mmunheem@gmail.com</v>
          </cell>
          <cell r="AV2046"/>
          <cell r="AW2046" t="str">
            <v>03343367193</v>
          </cell>
          <cell r="AX2046" t="str">
            <v>-</v>
          </cell>
          <cell r="AY2046" t="e">
            <v>#N/A</v>
          </cell>
          <cell r="AZ2046" t="e">
            <v>#N/A</v>
          </cell>
          <cell r="BA2046">
            <v>1700</v>
          </cell>
        </row>
        <row r="2047">
          <cell r="B2047">
            <v>4952018756</v>
          </cell>
          <cell r="C2047" t="str">
            <v>OSAMA</v>
          </cell>
          <cell r="D2047" t="str">
            <v>GHULAM QADIR</v>
          </cell>
          <cell r="E2047" t="str">
            <v>F-41, BLOCK 5, PARKLANE,</v>
          </cell>
          <cell r="F2047" t="str">
            <v>CLIFTON,</v>
          </cell>
          <cell r="G2047" t="str">
            <v>KARACHI</v>
          </cell>
          <cell r="H2047"/>
          <cell r="I2047"/>
          <cell r="J2047"/>
          <cell r="K2047">
            <v>475</v>
          </cell>
          <cell r="L2047">
            <v>0</v>
          </cell>
          <cell r="M2047">
            <v>475</v>
          </cell>
          <cell r="N2047">
            <v>475</v>
          </cell>
          <cell r="O2047">
            <v>0</v>
          </cell>
          <cell r="P2047">
            <v>71</v>
          </cell>
          <cell r="Q2047">
            <v>404</v>
          </cell>
          <cell r="R2047" t="str">
            <v>PK41SUMB0202027140177328</v>
          </cell>
          <cell r="S2047" t="str">
            <v>SUMMIT BANK LIMITED</v>
          </cell>
          <cell r="T2047" t="str">
            <v>CLIFTON KARACHI</v>
          </cell>
          <cell r="U2047" t="str">
            <v>OSAMA</v>
          </cell>
          <cell r="V2047" t="str">
            <v>4230108119887</v>
          </cell>
          <cell r="W2047" t="str">
            <v>71563498</v>
          </cell>
          <cell r="X2047"/>
          <cell r="Y2047">
            <v>475</v>
          </cell>
          <cell r="Z2047">
            <v>475</v>
          </cell>
          <cell r="AA2047">
            <v>71</v>
          </cell>
          <cell r="AB2047" t="str">
            <v>Filler</v>
          </cell>
          <cell r="AC2047"/>
          <cell r="AD2047"/>
          <cell r="AE2047">
            <v>0</v>
          </cell>
          <cell r="AF2047">
            <v>0</v>
          </cell>
          <cell r="AG2047">
            <v>0</v>
          </cell>
          <cell r="AH2047"/>
          <cell r="AI2047"/>
          <cell r="AJ2047"/>
          <cell r="AK2047">
            <v>0</v>
          </cell>
          <cell r="AL2047">
            <v>0</v>
          </cell>
          <cell r="AM2047">
            <v>0</v>
          </cell>
          <cell r="AN2047"/>
          <cell r="AO2047"/>
          <cell r="AP2047"/>
          <cell r="AQ2047">
            <v>0</v>
          </cell>
          <cell r="AR2047">
            <v>0</v>
          </cell>
          <cell r="AS2047">
            <v>0</v>
          </cell>
          <cell r="AT2047"/>
          <cell r="AU2047" t="str">
            <v>osama.motta@gmail.com</v>
          </cell>
          <cell r="AV2047"/>
          <cell r="AW2047" t="str">
            <v>03102029562</v>
          </cell>
          <cell r="AX2047" t="str">
            <v>-</v>
          </cell>
          <cell r="AY2047" t="e">
            <v>#N/A</v>
          </cell>
          <cell r="AZ2047" t="e">
            <v>#N/A</v>
          </cell>
          <cell r="BA2047">
            <v>404</v>
          </cell>
        </row>
        <row r="2048">
          <cell r="B2048">
            <v>5108002181</v>
          </cell>
          <cell r="C2048" t="str">
            <v>NADEEM SAIF</v>
          </cell>
          <cell r="D2048" t="str">
            <v>SAIF  ALI</v>
          </cell>
          <cell r="E2048" t="str">
            <v>HOUSE NO-29/1-G (AL-SAEEDA HOUSE)</v>
          </cell>
          <cell r="F2048" t="str">
            <v>MODEL TOWN LAHORE.</v>
          </cell>
          <cell r="G2048"/>
          <cell r="H2048"/>
          <cell r="I2048"/>
          <cell r="J2048"/>
          <cell r="K2048">
            <v>101</v>
          </cell>
          <cell r="L2048">
            <v>101</v>
          </cell>
          <cell r="M2048">
            <v>0</v>
          </cell>
          <cell r="N2048">
            <v>101</v>
          </cell>
          <cell r="O2048">
            <v>25</v>
          </cell>
          <cell r="P2048">
            <v>20</v>
          </cell>
          <cell r="Q2048">
            <v>56</v>
          </cell>
          <cell r="R2048"/>
          <cell r="S2048"/>
          <cell r="T2048"/>
          <cell r="U2048" t="str">
            <v>NADEEM SAIF</v>
          </cell>
          <cell r="V2048" t="str">
            <v>3520223304737</v>
          </cell>
          <cell r="W2048"/>
          <cell r="X2048"/>
          <cell r="Y2048">
            <v>101</v>
          </cell>
          <cell r="Z2048">
            <v>101</v>
          </cell>
          <cell r="AA2048">
            <v>20</v>
          </cell>
          <cell r="AB2048" t="str">
            <v>Non Filler</v>
          </cell>
          <cell r="AC2048"/>
          <cell r="AD2048"/>
          <cell r="AE2048">
            <v>0</v>
          </cell>
          <cell r="AF2048">
            <v>0</v>
          </cell>
          <cell r="AG2048">
            <v>0</v>
          </cell>
          <cell r="AH2048"/>
          <cell r="AI2048"/>
          <cell r="AJ2048"/>
          <cell r="AK2048">
            <v>0</v>
          </cell>
          <cell r="AL2048">
            <v>0</v>
          </cell>
          <cell r="AM2048">
            <v>0</v>
          </cell>
          <cell r="AN2048"/>
          <cell r="AO2048"/>
          <cell r="AP2048"/>
          <cell r="AQ2048">
            <v>0</v>
          </cell>
          <cell r="AR2048">
            <v>0</v>
          </cell>
          <cell r="AS2048">
            <v>0</v>
          </cell>
          <cell r="AT2048"/>
          <cell r="AU2048"/>
          <cell r="AV2048"/>
          <cell r="AW2048" t="str">
            <v>03334499409</v>
          </cell>
          <cell r="AX2048" t="e">
            <v>#N/A</v>
          </cell>
          <cell r="AY2048" t="e">
            <v>#N/A</v>
          </cell>
          <cell r="AZ2048" t="e">
            <v>#N/A</v>
          </cell>
          <cell r="BA2048">
            <v>0</v>
          </cell>
        </row>
        <row r="2049">
          <cell r="B2049">
            <v>5108005895</v>
          </cell>
          <cell r="C2049" t="str">
            <v>RANA MANZOOR ELAHI</v>
          </cell>
          <cell r="D2049" t="str">
            <v>NOOR ELAHI</v>
          </cell>
          <cell r="E2049" t="str">
            <v>HOUSE NO-224 STREET NO-14</v>
          </cell>
          <cell r="F2049" t="str">
            <v>SHUTTAR MOHALLAH SADAR BAZAR</v>
          </cell>
          <cell r="G2049" t="str">
            <v>LAHORE CANTT. LAHORE</v>
          </cell>
          <cell r="H2049"/>
          <cell r="I2049"/>
          <cell r="J2049"/>
          <cell r="K2049">
            <v>118</v>
          </cell>
          <cell r="L2049">
            <v>0</v>
          </cell>
          <cell r="M2049">
            <v>118</v>
          </cell>
          <cell r="N2049">
            <v>118</v>
          </cell>
          <cell r="O2049">
            <v>0</v>
          </cell>
          <cell r="P2049">
            <v>18</v>
          </cell>
          <cell r="Q2049">
            <v>100</v>
          </cell>
          <cell r="R2049" t="str">
            <v>01-1603829-01</v>
          </cell>
          <cell r="S2049" t="str">
            <v>STANDARD CHARTERED BANK LTD.</v>
          </cell>
          <cell r="T2049" t="str">
            <v>LDA PLAZA,KASHMIR ROAD BRANCH LAHORE.</v>
          </cell>
          <cell r="U2049" t="str">
            <v>RANA MANZOOR ELAHI</v>
          </cell>
          <cell r="V2049" t="str">
            <v>3520103608093</v>
          </cell>
          <cell r="W2049"/>
          <cell r="X2049"/>
          <cell r="Y2049">
            <v>118</v>
          </cell>
          <cell r="Z2049">
            <v>118</v>
          </cell>
          <cell r="AA2049">
            <v>18</v>
          </cell>
          <cell r="AB2049" t="str">
            <v>Filler</v>
          </cell>
          <cell r="AC2049"/>
          <cell r="AD2049"/>
          <cell r="AE2049">
            <v>0</v>
          </cell>
          <cell r="AF2049">
            <v>0</v>
          </cell>
          <cell r="AG2049">
            <v>0</v>
          </cell>
          <cell r="AH2049"/>
          <cell r="AI2049"/>
          <cell r="AJ2049"/>
          <cell r="AK2049">
            <v>0</v>
          </cell>
          <cell r="AL2049">
            <v>0</v>
          </cell>
          <cell r="AM2049">
            <v>0</v>
          </cell>
          <cell r="AN2049"/>
          <cell r="AO2049"/>
          <cell r="AP2049"/>
          <cell r="AQ2049">
            <v>0</v>
          </cell>
          <cell r="AR2049">
            <v>0</v>
          </cell>
          <cell r="AS2049">
            <v>0</v>
          </cell>
          <cell r="AT2049"/>
          <cell r="AU2049" t="str">
            <v>pa.gmm@ittehadchemicals.com</v>
          </cell>
          <cell r="AV2049"/>
          <cell r="AW2049" t="str">
            <v>03009440089</v>
          </cell>
          <cell r="AX2049" t="str">
            <v>Proper account # required</v>
          </cell>
          <cell r="AY2049" t="e">
            <v>#N/A</v>
          </cell>
          <cell r="AZ2049" t="e">
            <v>#N/A</v>
          </cell>
          <cell r="BA2049">
            <v>0</v>
          </cell>
        </row>
        <row r="2050">
          <cell r="B2050">
            <v>5116004962</v>
          </cell>
          <cell r="C2050" t="str">
            <v>KANTA</v>
          </cell>
          <cell r="D2050" t="str">
            <v>DR.PARKASH AHUJA</v>
          </cell>
          <cell r="E2050" t="str">
            <v>BUNGALOW NO,30/111,PLOT NO.156/17-C</v>
          </cell>
          <cell r="F2050" t="str">
            <v>OFF LIAQUAT ROAD, CIVIL LINES,</v>
          </cell>
          <cell r="G2050" t="str">
            <v>HYDERABAD SINDH. HYDERABAD</v>
          </cell>
          <cell r="H2050"/>
          <cell r="I2050"/>
          <cell r="J2050"/>
          <cell r="K2050">
            <v>2095</v>
          </cell>
          <cell r="L2050">
            <v>0</v>
          </cell>
          <cell r="M2050">
            <v>2095</v>
          </cell>
          <cell r="N2050">
            <v>2095</v>
          </cell>
          <cell r="O2050">
            <v>0</v>
          </cell>
          <cell r="P2050">
            <v>314</v>
          </cell>
          <cell r="Q2050">
            <v>1781</v>
          </cell>
          <cell r="R2050" t="str">
            <v>PK57BAHL1010007200122375</v>
          </cell>
          <cell r="S2050" t="str">
            <v>BANK AL HABIB LIMITED</v>
          </cell>
          <cell r="T2050" t="str">
            <v>MAIN HYDERABAD</v>
          </cell>
          <cell r="U2050" t="str">
            <v>KANTA</v>
          </cell>
          <cell r="V2050" t="str">
            <v>4130311454628</v>
          </cell>
          <cell r="W2050" t="str">
            <v>10047930</v>
          </cell>
          <cell r="X2050"/>
          <cell r="Y2050">
            <v>1048</v>
          </cell>
          <cell r="Z2050">
            <v>1048</v>
          </cell>
          <cell r="AA2050">
            <v>157</v>
          </cell>
          <cell r="AB2050" t="str">
            <v>Filler</v>
          </cell>
          <cell r="AC2050" t="str">
            <v>DR.PARKASH AHUJA</v>
          </cell>
          <cell r="AD2050" t="str">
            <v>4130363586755</v>
          </cell>
          <cell r="AE2050">
            <v>1047</v>
          </cell>
          <cell r="AF2050">
            <v>1047</v>
          </cell>
          <cell r="AG2050">
            <v>157</v>
          </cell>
          <cell r="AH2050" t="str">
            <v>Filler</v>
          </cell>
          <cell r="AI2050"/>
          <cell r="AJ2050"/>
          <cell r="AK2050">
            <v>0</v>
          </cell>
          <cell r="AL2050">
            <v>0</v>
          </cell>
          <cell r="AM2050">
            <v>0</v>
          </cell>
          <cell r="AN2050"/>
          <cell r="AO2050"/>
          <cell r="AP2050"/>
          <cell r="AQ2050">
            <v>0</v>
          </cell>
          <cell r="AR2050">
            <v>0</v>
          </cell>
          <cell r="AS2050">
            <v>0</v>
          </cell>
          <cell r="AT2050"/>
          <cell r="AU2050"/>
          <cell r="AV2050"/>
          <cell r="AW2050" t="str">
            <v>03003034769</v>
          </cell>
          <cell r="AX2050" t="str">
            <v>-</v>
          </cell>
          <cell r="AY2050" t="e">
            <v>#N/A</v>
          </cell>
          <cell r="AZ2050" t="e">
            <v>#N/A</v>
          </cell>
          <cell r="BA2050">
            <v>1781</v>
          </cell>
        </row>
        <row r="2051">
          <cell r="B2051">
            <v>5116007973</v>
          </cell>
          <cell r="C2051" t="str">
            <v>MUHAMMAD QAMAR ALIM KHAN</v>
          </cell>
          <cell r="D2051" t="str">
            <v>MOHD.AMIN KHAN</v>
          </cell>
          <cell r="E2051" t="str">
            <v>HOUSE NO .E-60, GALI NO -4,</v>
          </cell>
          <cell r="F2051" t="str">
            <v>MAHMOODABAD,</v>
          </cell>
          <cell r="G2051" t="str">
            <v>KARACHI</v>
          </cell>
          <cell r="H2051"/>
          <cell r="I2051"/>
          <cell r="J2051"/>
          <cell r="K2051">
            <v>1047</v>
          </cell>
          <cell r="L2051">
            <v>0</v>
          </cell>
          <cell r="M2051">
            <v>1047</v>
          </cell>
          <cell r="N2051">
            <v>1047</v>
          </cell>
          <cell r="O2051">
            <v>0</v>
          </cell>
          <cell r="P2051">
            <v>209</v>
          </cell>
          <cell r="Q2051">
            <v>838</v>
          </cell>
          <cell r="R2051" t="str">
            <v>PK37MUCB0000102010177957</v>
          </cell>
          <cell r="S2051" t="str">
            <v>MCB BANK LIMITED</v>
          </cell>
          <cell r="T2051" t="str">
            <v>MAIN ADAM JEE HOUSE KARACHI</v>
          </cell>
          <cell r="U2051" t="str">
            <v>MUHAMMAD QAMAR ALIM KHAN</v>
          </cell>
          <cell r="V2051" t="str">
            <v>4230151064925</v>
          </cell>
          <cell r="W2051"/>
          <cell r="X2051"/>
          <cell r="Y2051">
            <v>1047</v>
          </cell>
          <cell r="Z2051">
            <v>1047</v>
          </cell>
          <cell r="AA2051">
            <v>209</v>
          </cell>
          <cell r="AB2051" t="str">
            <v>Non Filler</v>
          </cell>
          <cell r="AC2051"/>
          <cell r="AD2051"/>
          <cell r="AE2051">
            <v>0</v>
          </cell>
          <cell r="AF2051">
            <v>0</v>
          </cell>
          <cell r="AG2051">
            <v>0</v>
          </cell>
          <cell r="AH2051"/>
          <cell r="AI2051"/>
          <cell r="AJ2051"/>
          <cell r="AK2051">
            <v>0</v>
          </cell>
          <cell r="AL2051">
            <v>0</v>
          </cell>
          <cell r="AM2051">
            <v>0</v>
          </cell>
          <cell r="AN2051"/>
          <cell r="AO2051"/>
          <cell r="AP2051"/>
          <cell r="AQ2051">
            <v>0</v>
          </cell>
          <cell r="AR2051">
            <v>0</v>
          </cell>
          <cell r="AS2051">
            <v>0</v>
          </cell>
          <cell r="AT2051"/>
          <cell r="AU2051"/>
          <cell r="AV2051"/>
          <cell r="AW2051" t="str">
            <v>03152354017</v>
          </cell>
          <cell r="AX2051" t="str">
            <v>-</v>
          </cell>
          <cell r="AY2051" t="e">
            <v>#N/A</v>
          </cell>
          <cell r="AZ2051" t="e">
            <v>#N/A</v>
          </cell>
          <cell r="BA2051">
            <v>838</v>
          </cell>
        </row>
        <row r="2052">
          <cell r="B2052">
            <v>5116012361</v>
          </cell>
          <cell r="C2052" t="str">
            <v>FARRUKH SHAMIM-069009</v>
          </cell>
          <cell r="D2052" t="str">
            <v>SHAMIM0UD-DIN</v>
          </cell>
          <cell r="E2052" t="str">
            <v>HOUSE NO 6, BLOCK ORANGABAD NAZIMABAD,</v>
          </cell>
          <cell r="F2052"/>
          <cell r="G2052" t="str">
            <v>KARACHI</v>
          </cell>
          <cell r="H2052"/>
          <cell r="I2052"/>
          <cell r="J2052"/>
          <cell r="K2052">
            <v>45</v>
          </cell>
          <cell r="L2052">
            <v>45</v>
          </cell>
          <cell r="M2052">
            <v>0</v>
          </cell>
          <cell r="N2052">
            <v>45</v>
          </cell>
          <cell r="O2052">
            <v>11</v>
          </cell>
          <cell r="P2052">
            <v>9</v>
          </cell>
          <cell r="Q2052">
            <v>25</v>
          </cell>
          <cell r="R2052" t="str">
            <v>11170042399303</v>
          </cell>
          <cell r="S2052" t="str">
            <v>HBL</v>
          </cell>
          <cell r="T2052" t="str">
            <v>COMM AREA NAZIMABAD KARACHI.</v>
          </cell>
          <cell r="U2052" t="str">
            <v>FARRUKH SHAMIM-069009</v>
          </cell>
          <cell r="V2052" t="str">
            <v>4210183451333</v>
          </cell>
          <cell r="W2052"/>
          <cell r="X2052"/>
          <cell r="Y2052">
            <v>45</v>
          </cell>
          <cell r="Z2052">
            <v>45</v>
          </cell>
          <cell r="AA2052">
            <v>9</v>
          </cell>
          <cell r="AB2052" t="str">
            <v>Non Filler</v>
          </cell>
          <cell r="AC2052"/>
          <cell r="AD2052"/>
          <cell r="AE2052">
            <v>0</v>
          </cell>
          <cell r="AF2052">
            <v>0</v>
          </cell>
          <cell r="AG2052">
            <v>0</v>
          </cell>
          <cell r="AH2052"/>
          <cell r="AI2052"/>
          <cell r="AJ2052"/>
          <cell r="AK2052">
            <v>0</v>
          </cell>
          <cell r="AL2052">
            <v>0</v>
          </cell>
          <cell r="AM2052">
            <v>0</v>
          </cell>
          <cell r="AN2052"/>
          <cell r="AO2052"/>
          <cell r="AP2052"/>
          <cell r="AQ2052">
            <v>0</v>
          </cell>
          <cell r="AR2052">
            <v>0</v>
          </cell>
          <cell r="AS2052">
            <v>0</v>
          </cell>
          <cell r="AT2052"/>
          <cell r="AU2052"/>
          <cell r="AV2052"/>
          <cell r="AW2052" t="str">
            <v>03232184180</v>
          </cell>
          <cell r="AX2052" t="str">
            <v>-</v>
          </cell>
          <cell r="AY2052" t="e">
            <v>#N/A</v>
          </cell>
          <cell r="AZ2052" t="e">
            <v>#N/A</v>
          </cell>
          <cell r="BA2052">
            <v>25</v>
          </cell>
        </row>
        <row r="2053">
          <cell r="B2053">
            <v>5116012379</v>
          </cell>
          <cell r="C2053" t="str">
            <v>ZAHID HUSSAIN</v>
          </cell>
          <cell r="D2053" t="str">
            <v>GHULAM SERWER</v>
          </cell>
          <cell r="E2053" t="str">
            <v>HOUSE NO J-38, AREA -J, KORANGI NO 5,</v>
          </cell>
          <cell r="G2053" t="str">
            <v>KARACHI</v>
          </cell>
          <cell r="K2053">
            <v>4713</v>
          </cell>
          <cell r="L2053">
            <v>0</v>
          </cell>
          <cell r="M2053">
            <v>4713</v>
          </cell>
          <cell r="N2053">
            <v>4713</v>
          </cell>
          <cell r="O2053">
            <v>0</v>
          </cell>
          <cell r="P2053">
            <v>942</v>
          </cell>
          <cell r="Q2053">
            <v>3771</v>
          </cell>
          <cell r="R2053" t="str">
            <v>PK65MPBL0162017140321342</v>
          </cell>
          <cell r="S2053" t="str">
            <v>HABIB METROPOLITAN BANK LIMITED</v>
          </cell>
          <cell r="T2053" t="str">
            <v>KORANGI INDUSTRIAL AREA, KARACHI.</v>
          </cell>
          <cell r="U2053" t="str">
            <v>ZAHID HUSSAIN</v>
          </cell>
          <cell r="V2053" t="str">
            <v>4220185282283</v>
          </cell>
          <cell r="Y2053">
            <v>2357</v>
          </cell>
          <cell r="Z2053">
            <v>2357</v>
          </cell>
          <cell r="AA2053">
            <v>471</v>
          </cell>
          <cell r="AB2053" t="str">
            <v>Non Filler</v>
          </cell>
          <cell r="AC2053" t="str">
            <v>ASMA ZAHID</v>
          </cell>
          <cell r="AD2053" t="str">
            <v>4220153351284</v>
          </cell>
          <cell r="AE2053">
            <v>2356</v>
          </cell>
          <cell r="AF2053">
            <v>2356</v>
          </cell>
          <cell r="AG2053">
            <v>471</v>
          </cell>
          <cell r="AH2053" t="str">
            <v>Non Filler</v>
          </cell>
          <cell r="AK2053">
            <v>0</v>
          </cell>
          <cell r="AL2053">
            <v>0</v>
          </cell>
          <cell r="AM2053">
            <v>0</v>
          </cell>
          <cell r="AQ2053">
            <v>0</v>
          </cell>
          <cell r="AR2053">
            <v>0</v>
          </cell>
          <cell r="AS2053">
            <v>0</v>
          </cell>
          <cell r="AW2053" t="str">
            <v>03332189387</v>
          </cell>
          <cell r="AX2053" t="str">
            <v>-</v>
          </cell>
          <cell r="AY2053" t="e">
            <v>#N/A</v>
          </cell>
          <cell r="AZ2053" t="e">
            <v>#N/A</v>
          </cell>
          <cell r="BA2053">
            <v>3771</v>
          </cell>
        </row>
        <row r="2054">
          <cell r="B2054">
            <v>5116013518</v>
          </cell>
          <cell r="C2054" t="str">
            <v>KHALIL RAHMAN ANSARI-058012</v>
          </cell>
          <cell r="D2054" t="str">
            <v>MUHAMMAD SALAH</v>
          </cell>
          <cell r="E2054" t="str">
            <v>BUNGLOW NO 42, PAKLAND BUNGLOWS,</v>
          </cell>
          <cell r="F2054" t="str">
            <v>NEAR QASIMABAD GRID STATION,</v>
          </cell>
          <cell r="G2054" t="str">
            <v>HYDERABAD</v>
          </cell>
          <cell r="H2054"/>
          <cell r="I2054"/>
          <cell r="J2054"/>
          <cell r="K2054">
            <v>1000</v>
          </cell>
          <cell r="L2054">
            <v>0</v>
          </cell>
          <cell r="M2054">
            <v>1000</v>
          </cell>
          <cell r="N2054">
            <v>1000</v>
          </cell>
          <cell r="O2054">
            <v>0</v>
          </cell>
          <cell r="P2054">
            <v>150</v>
          </cell>
          <cell r="Q2054">
            <v>850</v>
          </cell>
          <cell r="R2054" t="str">
            <v>PK96BAHL1010007200069875</v>
          </cell>
          <cell r="S2054" t="str">
            <v>BANK AL HABIB LIMITED</v>
          </cell>
          <cell r="T2054" t="str">
            <v>SADDAR HYDERABAD.</v>
          </cell>
          <cell r="U2054" t="str">
            <v>KHALIL RAHMAN ANSARI-058012</v>
          </cell>
          <cell r="V2054" t="str">
            <v>4130668953005</v>
          </cell>
          <cell r="W2054"/>
          <cell r="X2054"/>
          <cell r="Y2054">
            <v>1000</v>
          </cell>
          <cell r="Z2054">
            <v>1000</v>
          </cell>
          <cell r="AA2054">
            <v>150</v>
          </cell>
          <cell r="AB2054" t="str">
            <v>Filler</v>
          </cell>
          <cell r="AC2054"/>
          <cell r="AD2054"/>
          <cell r="AE2054">
            <v>0</v>
          </cell>
          <cell r="AF2054">
            <v>0</v>
          </cell>
          <cell r="AG2054">
            <v>0</v>
          </cell>
          <cell r="AH2054"/>
          <cell r="AI2054"/>
          <cell r="AJ2054"/>
          <cell r="AK2054">
            <v>0</v>
          </cell>
          <cell r="AL2054">
            <v>0</v>
          </cell>
          <cell r="AM2054">
            <v>0</v>
          </cell>
          <cell r="AN2054"/>
          <cell r="AO2054"/>
          <cell r="AP2054"/>
          <cell r="AQ2054">
            <v>0</v>
          </cell>
          <cell r="AR2054">
            <v>0</v>
          </cell>
          <cell r="AS2054">
            <v>0</v>
          </cell>
          <cell r="AT2054"/>
          <cell r="AU2054"/>
          <cell r="AV2054"/>
          <cell r="AW2054" t="str">
            <v>03009373465</v>
          </cell>
          <cell r="AX2054" t="str">
            <v>-</v>
          </cell>
          <cell r="AY2054" t="e">
            <v>#N/A</v>
          </cell>
          <cell r="AZ2054" t="e">
            <v>#N/A</v>
          </cell>
          <cell r="BA2054">
            <v>850</v>
          </cell>
        </row>
        <row r="2055">
          <cell r="B2055">
            <v>5116017246</v>
          </cell>
          <cell r="C2055" t="str">
            <v>SHAFIQUE-UR-REHMAN MEMON</v>
          </cell>
          <cell r="D2055" t="str">
            <v>MUHAMMAD YOUSUF</v>
          </cell>
          <cell r="E2055" t="str">
            <v>H # A-6 STREET NO 1 ABDULLAH BLESSING</v>
          </cell>
          <cell r="F2055" t="str">
            <v>NEAR NASIM NAGAR CHOWK WADHOO WAH BY</v>
          </cell>
          <cell r="G2055" t="str">
            <v>PASS ROAD QASIMABAD HYDERABAD</v>
          </cell>
          <cell r="H2055"/>
          <cell r="I2055"/>
          <cell r="J2055"/>
          <cell r="K2055">
            <v>1819</v>
          </cell>
          <cell r="L2055">
            <v>0</v>
          </cell>
          <cell r="M2055">
            <v>1819</v>
          </cell>
          <cell r="N2055">
            <v>1819</v>
          </cell>
          <cell r="O2055">
            <v>0</v>
          </cell>
          <cell r="P2055">
            <v>273</v>
          </cell>
          <cell r="Q2055">
            <v>1546</v>
          </cell>
          <cell r="R2055" t="str">
            <v>PK98BAHL1021007100042501</v>
          </cell>
          <cell r="S2055" t="str">
            <v>BANK AL HABIB LIMITED</v>
          </cell>
          <cell r="T2055" t="str">
            <v>QASIMABAD HYDERABAD</v>
          </cell>
          <cell r="U2055" t="str">
            <v>SHAFIQUE-UR-REHMAN MEMON</v>
          </cell>
          <cell r="V2055" t="str">
            <v>4130638152805</v>
          </cell>
          <cell r="W2055" t="str">
            <v>10239855</v>
          </cell>
          <cell r="X2055"/>
          <cell r="Y2055">
            <v>910</v>
          </cell>
          <cell r="Z2055">
            <v>910</v>
          </cell>
          <cell r="AA2055">
            <v>137</v>
          </cell>
          <cell r="AB2055" t="str">
            <v>Filler</v>
          </cell>
          <cell r="AC2055" t="str">
            <v>GULNAZ MEMON</v>
          </cell>
          <cell r="AD2055" t="str">
            <v>4130658225740</v>
          </cell>
          <cell r="AE2055">
            <v>909</v>
          </cell>
          <cell r="AF2055">
            <v>909</v>
          </cell>
          <cell r="AG2055">
            <v>136</v>
          </cell>
          <cell r="AH2055" t="str">
            <v>Filler</v>
          </cell>
          <cell r="AI2055"/>
          <cell r="AJ2055"/>
          <cell r="AK2055">
            <v>0</v>
          </cell>
          <cell r="AL2055">
            <v>0</v>
          </cell>
          <cell r="AM2055">
            <v>0</v>
          </cell>
          <cell r="AN2055"/>
          <cell r="AO2055"/>
          <cell r="AP2055"/>
          <cell r="AQ2055">
            <v>0</v>
          </cell>
          <cell r="AR2055">
            <v>0</v>
          </cell>
          <cell r="AS2055">
            <v>0</v>
          </cell>
          <cell r="AT2055"/>
          <cell r="AU2055"/>
          <cell r="AV2055"/>
          <cell r="AW2055" t="str">
            <v>03003086181</v>
          </cell>
          <cell r="AX2055" t="str">
            <v>-</v>
          </cell>
          <cell r="AY2055" t="e">
            <v>#N/A</v>
          </cell>
          <cell r="AZ2055" t="e">
            <v>#N/A</v>
          </cell>
          <cell r="BA2055">
            <v>1546</v>
          </cell>
        </row>
        <row r="2056">
          <cell r="B2056">
            <v>5116023871</v>
          </cell>
          <cell r="C2056" t="str">
            <v>MUHAMMAD ASIF KAMRAN</v>
          </cell>
          <cell r="D2056" t="str">
            <v>MUHAMMAD EHSAN</v>
          </cell>
          <cell r="E2056" t="str">
            <v>HOUSE NO G-48/10 F.C.AREA,</v>
          </cell>
          <cell r="F2056" t="str">
            <v>LIAQUATABAD,</v>
          </cell>
          <cell r="G2056" t="str">
            <v>KARACHI</v>
          </cell>
          <cell r="H2056"/>
          <cell r="I2056"/>
          <cell r="J2056"/>
          <cell r="K2056">
            <v>2000</v>
          </cell>
          <cell r="L2056">
            <v>0</v>
          </cell>
          <cell r="M2056">
            <v>2000</v>
          </cell>
          <cell r="N2056">
            <v>2000</v>
          </cell>
          <cell r="O2056">
            <v>0</v>
          </cell>
          <cell r="P2056">
            <v>400</v>
          </cell>
          <cell r="Q2056">
            <v>1600</v>
          </cell>
          <cell r="R2056" t="str">
            <v>6-01-02-20307-714-119750</v>
          </cell>
          <cell r="S2056" t="str">
            <v>HABIB METROPOLITAN</v>
          </cell>
          <cell r="T2056" t="str">
            <v>METRO STAR GATE KARACHI.</v>
          </cell>
          <cell r="U2056" t="str">
            <v>MUHAMMAD ASIF KAMRAN</v>
          </cell>
          <cell r="V2056" t="str">
            <v>4210166716879</v>
          </cell>
          <cell r="W2056"/>
          <cell r="X2056"/>
          <cell r="Y2056">
            <v>2000</v>
          </cell>
          <cell r="Z2056">
            <v>2000</v>
          </cell>
          <cell r="AA2056">
            <v>400</v>
          </cell>
          <cell r="AB2056" t="str">
            <v>Non Filler</v>
          </cell>
          <cell r="AC2056"/>
          <cell r="AD2056"/>
          <cell r="AE2056">
            <v>0</v>
          </cell>
          <cell r="AF2056">
            <v>0</v>
          </cell>
          <cell r="AG2056">
            <v>0</v>
          </cell>
          <cell r="AH2056"/>
          <cell r="AI2056"/>
          <cell r="AJ2056"/>
          <cell r="AK2056">
            <v>0</v>
          </cell>
          <cell r="AL2056">
            <v>0</v>
          </cell>
          <cell r="AM2056">
            <v>0</v>
          </cell>
          <cell r="AN2056"/>
          <cell r="AO2056"/>
          <cell r="AP2056"/>
          <cell r="AQ2056">
            <v>0</v>
          </cell>
          <cell r="AR2056">
            <v>0</v>
          </cell>
          <cell r="AS2056">
            <v>0</v>
          </cell>
          <cell r="AT2056"/>
          <cell r="AU2056" t="str">
            <v>m.kamran_83@hotmail.com</v>
          </cell>
          <cell r="AV2056"/>
          <cell r="AW2056" t="str">
            <v>03022265474</v>
          </cell>
          <cell r="AX2056" t="str">
            <v>Proper account # required</v>
          </cell>
          <cell r="AY2056" t="e">
            <v>#N/A</v>
          </cell>
          <cell r="AZ2056" t="e">
            <v>#N/A</v>
          </cell>
          <cell r="BA2056">
            <v>0</v>
          </cell>
        </row>
        <row r="2057">
          <cell r="B2057">
            <v>5116024531</v>
          </cell>
          <cell r="C2057" t="str">
            <v>MUHAMMAD SAAD IQBAL</v>
          </cell>
          <cell r="D2057" t="str">
            <v>MUHAMMAD IQBAL</v>
          </cell>
          <cell r="E2057" t="str">
            <v>H.NO 396, BLOCK-B,ADAM JEE NAGAR,</v>
          </cell>
          <cell r="F2057" t="str">
            <v>AMIR KHUSRO ROAD,</v>
          </cell>
          <cell r="G2057" t="str">
            <v>KARACHI</v>
          </cell>
          <cell r="H2057"/>
          <cell r="I2057"/>
          <cell r="J2057"/>
          <cell r="K2057">
            <v>1000</v>
          </cell>
          <cell r="L2057">
            <v>0</v>
          </cell>
          <cell r="M2057">
            <v>1000</v>
          </cell>
          <cell r="N2057">
            <v>1000</v>
          </cell>
          <cell r="O2057">
            <v>0</v>
          </cell>
          <cell r="P2057">
            <v>150</v>
          </cell>
          <cell r="Q2057">
            <v>850</v>
          </cell>
          <cell r="R2057" t="str">
            <v>PK03MEZN0001100102999174</v>
          </cell>
          <cell r="S2057" t="str">
            <v>MEEZAN BANK LIMITED</v>
          </cell>
          <cell r="T2057" t="str">
            <v>CLOTH MARKET KARACHI</v>
          </cell>
          <cell r="U2057" t="str">
            <v>MUHAMMAD SAAD IQBAL</v>
          </cell>
          <cell r="V2057" t="str">
            <v>4220193988307</v>
          </cell>
          <cell r="W2057"/>
          <cell r="X2057"/>
          <cell r="Y2057">
            <v>1000</v>
          </cell>
          <cell r="Z2057">
            <v>1000</v>
          </cell>
          <cell r="AA2057">
            <v>150</v>
          </cell>
          <cell r="AB2057" t="str">
            <v>Filler</v>
          </cell>
          <cell r="AC2057"/>
          <cell r="AD2057"/>
          <cell r="AE2057">
            <v>0</v>
          </cell>
          <cell r="AF2057">
            <v>0</v>
          </cell>
          <cell r="AG2057">
            <v>0</v>
          </cell>
          <cell r="AH2057"/>
          <cell r="AI2057"/>
          <cell r="AJ2057"/>
          <cell r="AK2057">
            <v>0</v>
          </cell>
          <cell r="AL2057">
            <v>0</v>
          </cell>
          <cell r="AM2057">
            <v>0</v>
          </cell>
          <cell r="AN2057"/>
          <cell r="AO2057"/>
          <cell r="AP2057"/>
          <cell r="AQ2057">
            <v>0</v>
          </cell>
          <cell r="AR2057">
            <v>0</v>
          </cell>
          <cell r="AS2057">
            <v>0</v>
          </cell>
          <cell r="AT2057"/>
          <cell r="AU2057" t="str">
            <v>saadamc@gmail.com</v>
          </cell>
          <cell r="AV2057"/>
          <cell r="AW2057" t="str">
            <v>03219214548</v>
          </cell>
          <cell r="AX2057" t="str">
            <v>-</v>
          </cell>
          <cell r="AY2057" t="e">
            <v>#N/A</v>
          </cell>
          <cell r="AZ2057" t="e">
            <v>#N/A</v>
          </cell>
          <cell r="BA2057">
            <v>850</v>
          </cell>
        </row>
        <row r="2058">
          <cell r="B2058">
            <v>5264000773</v>
          </cell>
          <cell r="C2058" t="str">
            <v>HASAN ALI ABDULLAH</v>
          </cell>
          <cell r="D2058" t="str">
            <v>ABDULLAH</v>
          </cell>
          <cell r="E2058" t="str">
            <v>HOUSE NO.D-30/1,</v>
          </cell>
          <cell r="F2058" t="str">
            <v>BLOCK-7,CLIFTON,</v>
          </cell>
          <cell r="G2058" t="str">
            <v>KARACHI</v>
          </cell>
          <cell r="H2058"/>
          <cell r="I2058"/>
          <cell r="J2058"/>
          <cell r="K2058">
            <v>13093</v>
          </cell>
          <cell r="L2058">
            <v>0</v>
          </cell>
          <cell r="M2058">
            <v>13093</v>
          </cell>
          <cell r="N2058">
            <v>13093</v>
          </cell>
          <cell r="O2058">
            <v>0</v>
          </cell>
          <cell r="P2058">
            <v>1964</v>
          </cell>
          <cell r="Q2058">
            <v>11129</v>
          </cell>
          <cell r="R2058" t="str">
            <v>PK02JSBL9120000000823667</v>
          </cell>
          <cell r="S2058" t="str">
            <v>J S BANK LIMITED.</v>
          </cell>
          <cell r="T2058" t="str">
            <v>OCEAN TOWER,CLIFTON, KARACHI</v>
          </cell>
          <cell r="U2058" t="str">
            <v>HASAN ALI ABDULLAH</v>
          </cell>
          <cell r="V2058" t="str">
            <v>4230137833007</v>
          </cell>
          <cell r="W2058" t="str">
            <v>06103499</v>
          </cell>
          <cell r="X2058"/>
          <cell r="Y2058">
            <v>13093</v>
          </cell>
          <cell r="Z2058">
            <v>13093</v>
          </cell>
          <cell r="AA2058">
            <v>1964</v>
          </cell>
          <cell r="AB2058" t="str">
            <v>Filler</v>
          </cell>
          <cell r="AC2058"/>
          <cell r="AD2058"/>
          <cell r="AE2058">
            <v>0</v>
          </cell>
          <cell r="AF2058">
            <v>0</v>
          </cell>
          <cell r="AG2058">
            <v>0</v>
          </cell>
          <cell r="AH2058"/>
          <cell r="AI2058"/>
          <cell r="AJ2058"/>
          <cell r="AK2058">
            <v>0</v>
          </cell>
          <cell r="AL2058">
            <v>0</v>
          </cell>
          <cell r="AM2058">
            <v>0</v>
          </cell>
          <cell r="AN2058"/>
          <cell r="AO2058"/>
          <cell r="AP2058"/>
          <cell r="AQ2058">
            <v>0</v>
          </cell>
          <cell r="AR2058">
            <v>0</v>
          </cell>
          <cell r="AS2058">
            <v>0</v>
          </cell>
          <cell r="AT2058"/>
          <cell r="AU2058"/>
          <cell r="AV2058"/>
          <cell r="AW2058" t="str">
            <v>03008286076</v>
          </cell>
          <cell r="AX2058" t="str">
            <v>-</v>
          </cell>
          <cell r="AY2058" t="e">
            <v>#N/A</v>
          </cell>
          <cell r="AZ2058" t="e">
            <v>#N/A</v>
          </cell>
          <cell r="BA2058">
            <v>11129</v>
          </cell>
        </row>
        <row r="2059">
          <cell r="B2059">
            <v>5264005921</v>
          </cell>
          <cell r="C2059" t="str">
            <v>LAVINA PEREIRA</v>
          </cell>
          <cell r="D2059" t="str">
            <v>SAVIO DUDLEY PEREIRA</v>
          </cell>
          <cell r="E2059" t="str">
            <v>C/O HECTOR D`SOUZA,NEW MARIAM SQUARE,</v>
          </cell>
          <cell r="F2059" t="str">
            <v>FLAT NO.611,18/11,CL-7,DR.DAUD POTA ROAD</v>
          </cell>
          <cell r="G2059" t="str">
            <v>CANTT, KARACHI</v>
          </cell>
          <cell r="H2059"/>
          <cell r="I2059"/>
          <cell r="J2059"/>
          <cell r="K2059">
            <v>1147</v>
          </cell>
          <cell r="L2059">
            <v>0</v>
          </cell>
          <cell r="M2059">
            <v>1147</v>
          </cell>
          <cell r="N2059">
            <v>1147</v>
          </cell>
          <cell r="O2059">
            <v>0</v>
          </cell>
          <cell r="P2059">
            <v>172</v>
          </cell>
          <cell r="Q2059">
            <v>975</v>
          </cell>
          <cell r="R2059" t="str">
            <v>PK20MUCB0084202010256993</v>
          </cell>
          <cell r="S2059" t="str">
            <v>MCB BANK LIMITED</v>
          </cell>
          <cell r="T2059" t="str">
            <v>SHEIKH SULTAN TRUST KARACHI</v>
          </cell>
          <cell r="U2059" t="str">
            <v>LAVINA PEREIRA</v>
          </cell>
          <cell r="V2059" t="str">
            <v>4230107106142</v>
          </cell>
          <cell r="W2059"/>
          <cell r="X2059"/>
          <cell r="Y2059">
            <v>1147</v>
          </cell>
          <cell r="Z2059">
            <v>1147</v>
          </cell>
          <cell r="AA2059">
            <v>172</v>
          </cell>
          <cell r="AB2059" t="str">
            <v>Filler</v>
          </cell>
          <cell r="AC2059"/>
          <cell r="AD2059"/>
          <cell r="AE2059">
            <v>0</v>
          </cell>
          <cell r="AF2059">
            <v>0</v>
          </cell>
          <cell r="AG2059">
            <v>0</v>
          </cell>
          <cell r="AH2059"/>
          <cell r="AI2059"/>
          <cell r="AJ2059"/>
          <cell r="AK2059">
            <v>0</v>
          </cell>
          <cell r="AL2059">
            <v>0</v>
          </cell>
          <cell r="AM2059">
            <v>0</v>
          </cell>
          <cell r="AN2059"/>
          <cell r="AO2059"/>
          <cell r="AP2059"/>
          <cell r="AQ2059">
            <v>0</v>
          </cell>
          <cell r="AR2059">
            <v>0</v>
          </cell>
          <cell r="AS2059">
            <v>0</v>
          </cell>
          <cell r="AT2059"/>
          <cell r="AU2059" t="str">
            <v>lqpereira@gmail.com</v>
          </cell>
          <cell r="AV2059"/>
          <cell r="AW2059" t="str">
            <v>03482294815</v>
          </cell>
          <cell r="AX2059" t="str">
            <v>-</v>
          </cell>
          <cell r="AY2059" t="e">
            <v>#N/A</v>
          </cell>
          <cell r="AZ2059" t="e">
            <v>#N/A</v>
          </cell>
          <cell r="BA2059">
            <v>975</v>
          </cell>
        </row>
        <row r="2060">
          <cell r="B2060">
            <v>5264007018</v>
          </cell>
          <cell r="C2060" t="str">
            <v>RAFIQUE R.BHIMJEE</v>
          </cell>
          <cell r="D2060" t="str">
            <v>ROSHAN ALI BHIMJEE (LATE)</v>
          </cell>
          <cell r="E2060" t="str">
            <v>THE TERRACE,37/L-1,</v>
          </cell>
          <cell r="F2060" t="str">
            <v>BLOCK-6,PECHS,</v>
          </cell>
          <cell r="G2060" t="str">
            <v>KARACHI</v>
          </cell>
          <cell r="H2060"/>
          <cell r="I2060"/>
          <cell r="J2060"/>
          <cell r="K2060">
            <v>6562</v>
          </cell>
          <cell r="L2060">
            <v>0</v>
          </cell>
          <cell r="M2060">
            <v>6562</v>
          </cell>
          <cell r="N2060">
            <v>6562</v>
          </cell>
          <cell r="O2060">
            <v>0</v>
          </cell>
          <cell r="P2060">
            <v>984</v>
          </cell>
          <cell r="Q2060">
            <v>5578</v>
          </cell>
          <cell r="R2060" t="str">
            <v>PK04MPBL0101217140381643</v>
          </cell>
          <cell r="S2060" t="str">
            <v>HABIB METROPOLITAN BANK LIMITED</v>
          </cell>
          <cell r="T2060" t="str">
            <v>MAIN BR.,I.I.CHUNDRIGAR ROAD, KARACHI</v>
          </cell>
          <cell r="U2060" t="str">
            <v>RAFIQUE R.BHIMJEE</v>
          </cell>
          <cell r="V2060" t="str">
            <v>4220105978659</v>
          </cell>
          <cell r="W2060" t="str">
            <v>02970917</v>
          </cell>
          <cell r="X2060"/>
          <cell r="Y2060">
            <v>6562</v>
          </cell>
          <cell r="Z2060">
            <v>6562</v>
          </cell>
          <cell r="AA2060">
            <v>984</v>
          </cell>
          <cell r="AB2060" t="str">
            <v>Filler</v>
          </cell>
          <cell r="AC2060"/>
          <cell r="AD2060"/>
          <cell r="AE2060">
            <v>0</v>
          </cell>
          <cell r="AF2060">
            <v>0</v>
          </cell>
          <cell r="AG2060">
            <v>0</v>
          </cell>
          <cell r="AH2060"/>
          <cell r="AI2060"/>
          <cell r="AJ2060"/>
          <cell r="AK2060">
            <v>0</v>
          </cell>
          <cell r="AL2060">
            <v>0</v>
          </cell>
          <cell r="AM2060">
            <v>0</v>
          </cell>
          <cell r="AN2060"/>
          <cell r="AO2060"/>
          <cell r="AP2060"/>
          <cell r="AQ2060">
            <v>0</v>
          </cell>
          <cell r="AR2060">
            <v>0</v>
          </cell>
          <cell r="AS2060">
            <v>0</v>
          </cell>
          <cell r="AT2060"/>
          <cell r="AU2060" t="str">
            <v>rbhimjee@ifg-pk.com</v>
          </cell>
          <cell r="AV2060"/>
          <cell r="AW2060" t="str">
            <v>03332201818</v>
          </cell>
          <cell r="AX2060" t="str">
            <v>-</v>
          </cell>
          <cell r="AY2060" t="e">
            <v>#N/A</v>
          </cell>
          <cell r="AZ2060" t="e">
            <v>#N/A</v>
          </cell>
          <cell r="BA2060">
            <v>5578</v>
          </cell>
        </row>
        <row r="2061">
          <cell r="B2061">
            <v>5264032461</v>
          </cell>
          <cell r="C2061" t="str">
            <v>AZHAR UDDIN MAHAR</v>
          </cell>
          <cell r="D2061" t="str">
            <v>GHULAM RASOOL</v>
          </cell>
          <cell r="E2061" t="str">
            <v>BB-19, DEFENCE VIEW, PHASE-II,</v>
          </cell>
          <cell r="F2061" t="str">
            <v>SHAHEED-I-MILLAT EXPRESS WAY,</v>
          </cell>
          <cell r="G2061" t="str">
            <v>KARACHI</v>
          </cell>
          <cell r="H2061"/>
          <cell r="I2061"/>
          <cell r="J2061"/>
          <cell r="K2061">
            <v>1</v>
          </cell>
          <cell r="L2061">
            <v>0</v>
          </cell>
          <cell r="M2061">
            <v>1</v>
          </cell>
          <cell r="N2061">
            <v>1</v>
          </cell>
          <cell r="O2061">
            <v>0</v>
          </cell>
          <cell r="P2061">
            <v>0</v>
          </cell>
          <cell r="Q2061">
            <v>1</v>
          </cell>
          <cell r="R2061" t="str">
            <v>01-1510358-01</v>
          </cell>
          <cell r="S2061" t="str">
            <v>STANDARD CHARTERED BANK (PAKISTAN) LTD.</v>
          </cell>
          <cell r="T2061" t="str">
            <v>DEFENCE KORANGI BR. KARACHI</v>
          </cell>
          <cell r="U2061" t="str">
            <v>AZHAR UDDIN MAHAR</v>
          </cell>
          <cell r="V2061" t="str">
            <v>4330310858897</v>
          </cell>
          <cell r="W2061"/>
          <cell r="X2061"/>
          <cell r="Y2061">
            <v>1</v>
          </cell>
          <cell r="Z2061">
            <v>1</v>
          </cell>
          <cell r="AA2061">
            <v>0</v>
          </cell>
          <cell r="AB2061" t="str">
            <v>Non Filler</v>
          </cell>
          <cell r="AC2061"/>
          <cell r="AD2061"/>
          <cell r="AE2061">
            <v>0</v>
          </cell>
          <cell r="AF2061">
            <v>0</v>
          </cell>
          <cell r="AG2061">
            <v>0</v>
          </cell>
          <cell r="AH2061"/>
          <cell r="AI2061"/>
          <cell r="AJ2061"/>
          <cell r="AK2061">
            <v>0</v>
          </cell>
          <cell r="AL2061">
            <v>0</v>
          </cell>
          <cell r="AM2061">
            <v>0</v>
          </cell>
          <cell r="AN2061"/>
          <cell r="AO2061"/>
          <cell r="AP2061"/>
          <cell r="AQ2061">
            <v>0</v>
          </cell>
          <cell r="AR2061">
            <v>0</v>
          </cell>
          <cell r="AS2061">
            <v>0</v>
          </cell>
          <cell r="AT2061"/>
          <cell r="AU2061" t="str">
            <v>azhargr123@hotmail.com</v>
          </cell>
          <cell r="AV2061"/>
          <cell r="AW2061" t="str">
            <v>03333142257</v>
          </cell>
          <cell r="AX2061" t="str">
            <v>Proper account # required</v>
          </cell>
          <cell r="AY2061" t="e">
            <v>#N/A</v>
          </cell>
          <cell r="AZ2061" t="e">
            <v>#N/A</v>
          </cell>
          <cell r="BA2061">
            <v>0</v>
          </cell>
        </row>
        <row r="2062">
          <cell r="B2062">
            <v>5264043310</v>
          </cell>
          <cell r="C2062" t="str">
            <v>MOHAMMAD FURQAN</v>
          </cell>
          <cell r="D2062" t="str">
            <v>MUHAMMAD SULEMAN</v>
          </cell>
          <cell r="E2062" t="str">
            <v>JS GLOBAL CAPITAL LTD.,6TH FLOOR,</v>
          </cell>
          <cell r="F2062" t="str">
            <v>FAYSAL HOUSE,SHAHRA-E-FAISAL,</v>
          </cell>
          <cell r="G2062" t="str">
            <v>KARACHI</v>
          </cell>
          <cell r="H2062"/>
          <cell r="I2062"/>
          <cell r="J2062"/>
          <cell r="K2062">
            <v>500</v>
          </cell>
          <cell r="L2062">
            <v>0</v>
          </cell>
          <cell r="M2062">
            <v>500</v>
          </cell>
          <cell r="N2062">
            <v>500</v>
          </cell>
          <cell r="O2062">
            <v>0</v>
          </cell>
          <cell r="P2062">
            <v>75</v>
          </cell>
          <cell r="Q2062">
            <v>425</v>
          </cell>
          <cell r="R2062" t="str">
            <v>PK40JSBL9001000000103276</v>
          </cell>
          <cell r="S2062" t="str">
            <v>J S BANK LIMITED.</v>
          </cell>
          <cell r="T2062" t="str">
            <v>MAIN BR.,SHAHEEN COMPLEX, KARACHI</v>
          </cell>
          <cell r="U2062" t="str">
            <v>MOHAMMAD FURQAN</v>
          </cell>
          <cell r="V2062" t="str">
            <v>4230159356191</v>
          </cell>
          <cell r="W2062"/>
          <cell r="X2062"/>
          <cell r="Y2062">
            <v>500</v>
          </cell>
          <cell r="Z2062">
            <v>500</v>
          </cell>
          <cell r="AA2062">
            <v>75</v>
          </cell>
          <cell r="AB2062" t="str">
            <v>Filler</v>
          </cell>
          <cell r="AC2062"/>
          <cell r="AD2062"/>
          <cell r="AE2062">
            <v>0</v>
          </cell>
          <cell r="AF2062">
            <v>0</v>
          </cell>
          <cell r="AG2062">
            <v>0</v>
          </cell>
          <cell r="AH2062"/>
          <cell r="AI2062"/>
          <cell r="AJ2062"/>
          <cell r="AK2062">
            <v>0</v>
          </cell>
          <cell r="AL2062">
            <v>0</v>
          </cell>
          <cell r="AM2062">
            <v>0</v>
          </cell>
          <cell r="AN2062"/>
          <cell r="AO2062"/>
          <cell r="AP2062"/>
          <cell r="AQ2062">
            <v>0</v>
          </cell>
          <cell r="AR2062">
            <v>0</v>
          </cell>
          <cell r="AS2062">
            <v>0</v>
          </cell>
          <cell r="AT2062"/>
          <cell r="AU2062" t="str">
            <v>muhammad.furqan@js.com</v>
          </cell>
          <cell r="AV2062"/>
          <cell r="AW2062" t="str">
            <v>03222277258</v>
          </cell>
          <cell r="AX2062" t="str">
            <v>-</v>
          </cell>
          <cell r="AY2062" t="e">
            <v>#N/A</v>
          </cell>
          <cell r="AZ2062" t="e">
            <v>#N/A</v>
          </cell>
          <cell r="BA2062">
            <v>425</v>
          </cell>
        </row>
        <row r="2063">
          <cell r="B2063">
            <v>5264048285</v>
          </cell>
          <cell r="C2063" t="str">
            <v>MUHAMMAD ABDUL REHMAN KHAN</v>
          </cell>
          <cell r="D2063" t="str">
            <v>MUHAMMAD IBRAHIM KHAN</v>
          </cell>
          <cell r="E2063" t="str">
            <v>A-1914,BLOCK-2,METROVILLE III,</v>
          </cell>
          <cell r="F2063" t="str">
            <v>GULSHAN-E-IQBAL,</v>
          </cell>
          <cell r="G2063" t="str">
            <v>KARACHI</v>
          </cell>
          <cell r="H2063"/>
          <cell r="I2063"/>
          <cell r="J2063"/>
          <cell r="K2063">
            <v>58</v>
          </cell>
          <cell r="L2063">
            <v>0</v>
          </cell>
          <cell r="M2063">
            <v>58</v>
          </cell>
          <cell r="N2063">
            <v>58</v>
          </cell>
          <cell r="O2063">
            <v>0</v>
          </cell>
          <cell r="P2063">
            <v>9</v>
          </cell>
          <cell r="Q2063">
            <v>49</v>
          </cell>
          <cell r="R2063" t="str">
            <v>0231101000000637</v>
          </cell>
          <cell r="S2063" t="str">
            <v>FAYSAL BANK LIMITED</v>
          </cell>
          <cell r="T2063" t="str">
            <v>GULZAR-E-HIJRI BR. KARACHI</v>
          </cell>
          <cell r="U2063" t="str">
            <v>MUHAMMAD ABDUL REHMAN KHAN</v>
          </cell>
          <cell r="V2063" t="str">
            <v>4220187988657</v>
          </cell>
          <cell r="W2063" t="str">
            <v>4220187988657</v>
          </cell>
          <cell r="X2063"/>
          <cell r="Y2063">
            <v>58</v>
          </cell>
          <cell r="Z2063">
            <v>58</v>
          </cell>
          <cell r="AA2063">
            <v>9</v>
          </cell>
          <cell r="AB2063" t="str">
            <v>Filler</v>
          </cell>
          <cell r="AC2063"/>
          <cell r="AD2063"/>
          <cell r="AE2063">
            <v>0</v>
          </cell>
          <cell r="AF2063">
            <v>0</v>
          </cell>
          <cell r="AG2063">
            <v>0</v>
          </cell>
          <cell r="AH2063"/>
          <cell r="AI2063"/>
          <cell r="AJ2063"/>
          <cell r="AK2063">
            <v>0</v>
          </cell>
          <cell r="AL2063">
            <v>0</v>
          </cell>
          <cell r="AM2063">
            <v>0</v>
          </cell>
          <cell r="AN2063"/>
          <cell r="AO2063"/>
          <cell r="AP2063"/>
          <cell r="AQ2063">
            <v>0</v>
          </cell>
          <cell r="AR2063">
            <v>0</v>
          </cell>
          <cell r="AS2063">
            <v>0</v>
          </cell>
          <cell r="AT2063"/>
          <cell r="AU2063" t="str">
            <v>sunny003@hotmail.com</v>
          </cell>
          <cell r="AV2063"/>
          <cell r="AW2063" t="str">
            <v>03333286178</v>
          </cell>
          <cell r="AX2063" t="str">
            <v>-</v>
          </cell>
          <cell r="AY2063" t="e">
            <v>#N/A</v>
          </cell>
          <cell r="AZ2063" t="e">
            <v>#N/A</v>
          </cell>
          <cell r="BA2063">
            <v>49</v>
          </cell>
        </row>
        <row r="2064">
          <cell r="B2064">
            <v>5264052071</v>
          </cell>
          <cell r="C2064" t="str">
            <v>SYED ZAHEER UL HASNAIN NAQVI</v>
          </cell>
          <cell r="D2064" t="str">
            <v>SYED SIBTE ANWAR NAQVI</v>
          </cell>
          <cell r="E2064" t="str">
            <v>APPARTMENT #.D-205,RUFI LAKE DRIVE,</v>
          </cell>
          <cell r="F2064" t="str">
            <v>BLOCK-18,GULISTAN-E-JOHAR,</v>
          </cell>
          <cell r="G2064" t="str">
            <v>KARACHI</v>
          </cell>
          <cell r="H2064"/>
          <cell r="I2064"/>
          <cell r="J2064"/>
          <cell r="K2064">
            <v>1050</v>
          </cell>
          <cell r="L2064">
            <v>1050</v>
          </cell>
          <cell r="M2064">
            <v>0</v>
          </cell>
          <cell r="N2064">
            <v>1050</v>
          </cell>
          <cell r="O2064">
            <v>263</v>
          </cell>
          <cell r="P2064">
            <v>158</v>
          </cell>
          <cell r="Q2064">
            <v>629</v>
          </cell>
          <cell r="R2064" t="str">
            <v>PK07JSBL9001000000457532</v>
          </cell>
          <cell r="S2064" t="str">
            <v>J S BANK LIMITED.</v>
          </cell>
          <cell r="T2064" t="str">
            <v>MAIN BR. SHAHEEN COMPLEX, KARACHI</v>
          </cell>
          <cell r="U2064" t="str">
            <v>SYED ZAHEER UL HASNAIN NAQVI</v>
          </cell>
          <cell r="V2064" t="str">
            <v>4210101608009</v>
          </cell>
          <cell r="W2064"/>
          <cell r="X2064"/>
          <cell r="Y2064">
            <v>1050</v>
          </cell>
          <cell r="Z2064">
            <v>1050</v>
          </cell>
          <cell r="AA2064">
            <v>158</v>
          </cell>
          <cell r="AB2064" t="str">
            <v>Filler</v>
          </cell>
          <cell r="AC2064"/>
          <cell r="AD2064"/>
          <cell r="AE2064">
            <v>0</v>
          </cell>
          <cell r="AF2064">
            <v>0</v>
          </cell>
          <cell r="AG2064">
            <v>0</v>
          </cell>
          <cell r="AH2064"/>
          <cell r="AI2064"/>
          <cell r="AJ2064"/>
          <cell r="AK2064">
            <v>0</v>
          </cell>
          <cell r="AL2064">
            <v>0</v>
          </cell>
          <cell r="AM2064">
            <v>0</v>
          </cell>
          <cell r="AN2064"/>
          <cell r="AO2064"/>
          <cell r="AP2064"/>
          <cell r="AQ2064">
            <v>0</v>
          </cell>
          <cell r="AR2064">
            <v>0</v>
          </cell>
          <cell r="AS2064">
            <v>0</v>
          </cell>
          <cell r="AT2064"/>
          <cell r="AU2064" t="str">
            <v>szaheernaqvi@yahoo.com</v>
          </cell>
          <cell r="AV2064"/>
          <cell r="AW2064"/>
          <cell r="AX2064" t="str">
            <v>-</v>
          </cell>
          <cell r="AY2064" t="e">
            <v>#N/A</v>
          </cell>
          <cell r="AZ2064" t="e">
            <v>#N/A</v>
          </cell>
          <cell r="BA2064">
            <v>629</v>
          </cell>
        </row>
        <row r="2065">
          <cell r="B2065">
            <v>5264052840</v>
          </cell>
          <cell r="C2065" t="str">
            <v>RAHEEL ASHRAF</v>
          </cell>
          <cell r="D2065" t="str">
            <v>MUHAMMAD ASHRAF</v>
          </cell>
          <cell r="E2065" t="str">
            <v>JS GLOBAL CAPITAL LIMITED,</v>
          </cell>
          <cell r="F2065" t="str">
            <v>6TH FLOOR,FAYSAL HOUSE,</v>
          </cell>
          <cell r="G2065" t="str">
            <v>SHAHRA-E-FAISAL, KARACHI</v>
          </cell>
          <cell r="H2065"/>
          <cell r="I2065"/>
          <cell r="J2065"/>
          <cell r="K2065">
            <v>1000</v>
          </cell>
          <cell r="L2065">
            <v>0</v>
          </cell>
          <cell r="M2065">
            <v>1000</v>
          </cell>
          <cell r="N2065">
            <v>1000</v>
          </cell>
          <cell r="O2065">
            <v>0</v>
          </cell>
          <cell r="P2065">
            <v>150</v>
          </cell>
          <cell r="Q2065">
            <v>850</v>
          </cell>
          <cell r="R2065" t="str">
            <v>PK64JSBL9001000000102165</v>
          </cell>
          <cell r="S2065" t="str">
            <v>J S BANK LIMITED.</v>
          </cell>
          <cell r="T2065" t="str">
            <v>MAIN BR.,SHAHEEN COMPLEX, KARACHI</v>
          </cell>
          <cell r="U2065" t="str">
            <v>RAHEEL ASHRAF</v>
          </cell>
          <cell r="V2065" t="str">
            <v>4230102036455</v>
          </cell>
          <cell r="W2065" t="str">
            <v>34604766</v>
          </cell>
          <cell r="X2065"/>
          <cell r="Y2065">
            <v>1000</v>
          </cell>
          <cell r="Z2065">
            <v>1000</v>
          </cell>
          <cell r="AA2065">
            <v>150</v>
          </cell>
          <cell r="AB2065" t="str">
            <v>Filler</v>
          </cell>
          <cell r="AC2065"/>
          <cell r="AD2065"/>
          <cell r="AE2065">
            <v>0</v>
          </cell>
          <cell r="AF2065">
            <v>0</v>
          </cell>
          <cell r="AG2065">
            <v>0</v>
          </cell>
          <cell r="AH2065"/>
          <cell r="AI2065"/>
          <cell r="AJ2065"/>
          <cell r="AK2065">
            <v>0</v>
          </cell>
          <cell r="AL2065">
            <v>0</v>
          </cell>
          <cell r="AM2065">
            <v>0</v>
          </cell>
          <cell r="AN2065"/>
          <cell r="AO2065"/>
          <cell r="AP2065"/>
          <cell r="AQ2065">
            <v>0</v>
          </cell>
          <cell r="AR2065">
            <v>0</v>
          </cell>
          <cell r="AS2065">
            <v>0</v>
          </cell>
          <cell r="AT2065"/>
          <cell r="AU2065" t="str">
            <v>raheelashraf85@gmail.com</v>
          </cell>
          <cell r="AV2065"/>
          <cell r="AW2065" t="str">
            <v>03002958545</v>
          </cell>
          <cell r="AX2065" t="str">
            <v>-</v>
          </cell>
          <cell r="AY2065" t="e">
            <v>#N/A</v>
          </cell>
          <cell r="AZ2065" t="e">
            <v>#N/A</v>
          </cell>
          <cell r="BA2065">
            <v>850</v>
          </cell>
        </row>
        <row r="2066">
          <cell r="B2066">
            <v>5264055306</v>
          </cell>
          <cell r="C2066" t="str">
            <v>MOHAMMAD NAVEED TARIQ</v>
          </cell>
          <cell r="D2066" t="str">
            <v>MOHAMMAD BASHIR TARIQ</v>
          </cell>
          <cell r="E2066" t="str">
            <v>HOUSE NO.5,STREET NO.18,</v>
          </cell>
          <cell r="F2066" t="str">
            <v>BLOCK-X,PEOPLES COLONY,</v>
          </cell>
          <cell r="G2066" t="str">
            <v>GUJRANWALA</v>
          </cell>
          <cell r="H2066"/>
          <cell r="I2066"/>
          <cell r="J2066"/>
          <cell r="K2066">
            <v>20000</v>
          </cell>
          <cell r="L2066">
            <v>0</v>
          </cell>
          <cell r="M2066">
            <v>20000</v>
          </cell>
          <cell r="N2066">
            <v>20000</v>
          </cell>
          <cell r="O2066">
            <v>0</v>
          </cell>
          <cell r="P2066">
            <v>3000</v>
          </cell>
          <cell r="Q2066">
            <v>17000</v>
          </cell>
          <cell r="R2066" t="str">
            <v>PK78JSBL9016000000563077</v>
          </cell>
          <cell r="S2066" t="str">
            <v>J S BANK LIMITED.</v>
          </cell>
          <cell r="T2066" t="str">
            <v>MODEL TOWN BR. GUJRANWALA</v>
          </cell>
          <cell r="U2066" t="str">
            <v>MOHAMMAD NAVEED TARIQ</v>
          </cell>
          <cell r="V2066" t="str">
            <v>3410106723755</v>
          </cell>
          <cell r="W2066"/>
          <cell r="X2066"/>
          <cell r="Y2066">
            <v>20000</v>
          </cell>
          <cell r="Z2066">
            <v>20000</v>
          </cell>
          <cell r="AA2066">
            <v>3000</v>
          </cell>
          <cell r="AB2066" t="str">
            <v>Filler</v>
          </cell>
          <cell r="AC2066"/>
          <cell r="AD2066"/>
          <cell r="AE2066">
            <v>0</v>
          </cell>
          <cell r="AF2066">
            <v>0</v>
          </cell>
          <cell r="AG2066">
            <v>0</v>
          </cell>
          <cell r="AH2066"/>
          <cell r="AI2066"/>
          <cell r="AJ2066"/>
          <cell r="AK2066">
            <v>0</v>
          </cell>
          <cell r="AL2066">
            <v>0</v>
          </cell>
          <cell r="AM2066">
            <v>0</v>
          </cell>
          <cell r="AN2066"/>
          <cell r="AO2066"/>
          <cell r="AP2066"/>
          <cell r="AQ2066">
            <v>0</v>
          </cell>
          <cell r="AR2066">
            <v>0</v>
          </cell>
          <cell r="AS2066">
            <v>0</v>
          </cell>
          <cell r="AT2066"/>
          <cell r="AU2066" t="str">
            <v>naveedtariq584@yahoo.com</v>
          </cell>
          <cell r="AV2066"/>
          <cell r="AW2066" t="str">
            <v>03018448855</v>
          </cell>
          <cell r="AX2066" t="str">
            <v>-</v>
          </cell>
          <cell r="AY2066" t="e">
            <v>#N/A</v>
          </cell>
          <cell r="AZ2066" t="e">
            <v>#N/A</v>
          </cell>
          <cell r="BA2066">
            <v>17000</v>
          </cell>
        </row>
        <row r="2067">
          <cell r="B2067">
            <v>5264055983</v>
          </cell>
          <cell r="C2067" t="str">
            <v>NADEEM QAMAR</v>
          </cell>
          <cell r="D2067" t="str">
            <v>QAMAR-UD-DIN SHEIKH</v>
          </cell>
          <cell r="E2067" t="str">
            <v>B-5,SPS WAPDA COLONY,</v>
          </cell>
          <cell r="F2067" t="str">
            <v>NISHAT ABAD,</v>
          </cell>
          <cell r="G2067" t="str">
            <v>FAISALABAD</v>
          </cell>
          <cell r="H2067"/>
          <cell r="I2067"/>
          <cell r="J2067"/>
          <cell r="K2067">
            <v>500</v>
          </cell>
          <cell r="L2067">
            <v>0</v>
          </cell>
          <cell r="M2067">
            <v>500</v>
          </cell>
          <cell r="N2067">
            <v>500</v>
          </cell>
          <cell r="O2067">
            <v>0</v>
          </cell>
          <cell r="P2067">
            <v>100</v>
          </cell>
          <cell r="Q2067">
            <v>400</v>
          </cell>
          <cell r="R2067" t="str">
            <v>PK03HABB0004737900186803</v>
          </cell>
          <cell r="S2067" t="str">
            <v>HABIB BANK LIMITED</v>
          </cell>
          <cell r="T2067" t="str">
            <v>WAPDA STEAM POWER STATION,MANAWALA, FAISALABAD</v>
          </cell>
          <cell r="U2067" t="str">
            <v>NADEEM QAMAR</v>
          </cell>
          <cell r="V2067" t="str">
            <v>4130612722057</v>
          </cell>
          <cell r="W2067"/>
          <cell r="X2067"/>
          <cell r="Y2067">
            <v>500</v>
          </cell>
          <cell r="Z2067">
            <v>500</v>
          </cell>
          <cell r="AA2067">
            <v>100</v>
          </cell>
          <cell r="AB2067" t="str">
            <v>Non Filler</v>
          </cell>
          <cell r="AC2067"/>
          <cell r="AD2067"/>
          <cell r="AE2067">
            <v>0</v>
          </cell>
          <cell r="AF2067">
            <v>0</v>
          </cell>
          <cell r="AG2067">
            <v>0</v>
          </cell>
          <cell r="AH2067"/>
          <cell r="AI2067"/>
          <cell r="AJ2067"/>
          <cell r="AK2067">
            <v>0</v>
          </cell>
          <cell r="AL2067">
            <v>0</v>
          </cell>
          <cell r="AM2067">
            <v>0</v>
          </cell>
          <cell r="AN2067"/>
          <cell r="AO2067"/>
          <cell r="AP2067"/>
          <cell r="AQ2067">
            <v>0</v>
          </cell>
          <cell r="AR2067">
            <v>0</v>
          </cell>
          <cell r="AS2067">
            <v>0</v>
          </cell>
          <cell r="AT2067"/>
          <cell r="AU2067" t="str">
            <v>nadeemqamarsheikh@yahoo.com</v>
          </cell>
          <cell r="AV2067"/>
          <cell r="AW2067" t="str">
            <v>03332784374</v>
          </cell>
          <cell r="AX2067" t="str">
            <v>-</v>
          </cell>
          <cell r="AY2067" t="e">
            <v>#N/A</v>
          </cell>
          <cell r="AZ2067" t="e">
            <v>#N/A</v>
          </cell>
          <cell r="BA2067">
            <v>400</v>
          </cell>
        </row>
        <row r="2068">
          <cell r="B2068">
            <v>5264062732</v>
          </cell>
          <cell r="C2068" t="str">
            <v>SHAYAN HUSSAIN</v>
          </cell>
          <cell r="D2068" t="str">
            <v>DILSHAD HUSSAIN</v>
          </cell>
          <cell r="E2068" t="str">
            <v>HOUSE NO.854,</v>
          </cell>
          <cell r="F2068" t="str">
            <v>MOHLLA LIAQUAT COLONY,PLOT NO.39,</v>
          </cell>
          <cell r="G2068" t="str">
            <v>DISTT: HYDERABAD</v>
          </cell>
          <cell r="K2068">
            <v>150</v>
          </cell>
          <cell r="L2068">
            <v>0</v>
          </cell>
          <cell r="M2068">
            <v>150</v>
          </cell>
          <cell r="N2068">
            <v>150</v>
          </cell>
          <cell r="O2068">
            <v>0</v>
          </cell>
          <cell r="P2068">
            <v>30</v>
          </cell>
          <cell r="Q2068">
            <v>120</v>
          </cell>
          <cell r="R2068" t="str">
            <v>PK48SUMB1201027140128028</v>
          </cell>
          <cell r="S2068" t="str">
            <v>SUMMIT BANK LIMITED</v>
          </cell>
          <cell r="T2068" t="str">
            <v>SADDAR BORI BAZAR BR. HYDERABAD</v>
          </cell>
          <cell r="U2068" t="str">
            <v>SHAYAN HUSSAIN</v>
          </cell>
          <cell r="V2068" t="str">
            <v>4130299402415</v>
          </cell>
          <cell r="Y2068">
            <v>75</v>
          </cell>
          <cell r="Z2068">
            <v>75</v>
          </cell>
          <cell r="AA2068">
            <v>15</v>
          </cell>
          <cell r="AB2068" t="str">
            <v>Non Filler</v>
          </cell>
          <cell r="AC2068" t="str">
            <v>NOMAN HUSSAIN</v>
          </cell>
          <cell r="AD2068" t="str">
            <v>4130234625419</v>
          </cell>
          <cell r="AE2068">
            <v>75</v>
          </cell>
          <cell r="AF2068">
            <v>75</v>
          </cell>
          <cell r="AG2068">
            <v>15</v>
          </cell>
          <cell r="AH2068" t="str">
            <v>Non Filler</v>
          </cell>
          <cell r="AK2068">
            <v>0</v>
          </cell>
          <cell r="AL2068">
            <v>0</v>
          </cell>
          <cell r="AM2068">
            <v>0</v>
          </cell>
          <cell r="AQ2068">
            <v>0</v>
          </cell>
          <cell r="AR2068">
            <v>0</v>
          </cell>
          <cell r="AS2068">
            <v>0</v>
          </cell>
          <cell r="AU2068" t="str">
            <v>shayankkse@yahoo.com</v>
          </cell>
          <cell r="AW2068" t="str">
            <v>03142480163</v>
          </cell>
          <cell r="AX2068" t="str">
            <v>-</v>
          </cell>
          <cell r="AY2068" t="e">
            <v>#N/A</v>
          </cell>
          <cell r="AZ2068" t="e">
            <v>#N/A</v>
          </cell>
          <cell r="BA2068">
            <v>120</v>
          </cell>
        </row>
        <row r="2069">
          <cell r="B2069">
            <v>5264066451</v>
          </cell>
          <cell r="C2069" t="str">
            <v>MUHAMMAD RAZA RAWJANI</v>
          </cell>
          <cell r="D2069" t="str">
            <v>MUKHTAR ALI RAWJANI</v>
          </cell>
          <cell r="E2069" t="str">
            <v>BS-2,AL MUSTAFA APPARTMENT,</v>
          </cell>
          <cell r="F2069" t="str">
            <v>166-D,P.E.C.H.S. BLOCK-3,KHALID BIN</v>
          </cell>
          <cell r="G2069" t="str">
            <v>VALID ROAD, KARACHI</v>
          </cell>
          <cell r="K2069">
            <v>10475</v>
          </cell>
          <cell r="L2069">
            <v>0</v>
          </cell>
          <cell r="M2069">
            <v>10475</v>
          </cell>
          <cell r="N2069">
            <v>10475</v>
          </cell>
          <cell r="O2069">
            <v>0</v>
          </cell>
          <cell r="P2069">
            <v>1571</v>
          </cell>
          <cell r="Q2069">
            <v>8904</v>
          </cell>
          <cell r="R2069" t="str">
            <v>PK42BAHL1026098101096301</v>
          </cell>
          <cell r="S2069" t="str">
            <v>BANK AL HABIB LIMITED</v>
          </cell>
          <cell r="T2069" t="str">
            <v>ALLAMA IQBAL ROAD BR. KARACHI</v>
          </cell>
          <cell r="U2069" t="str">
            <v>MUHAMMAD RAZA RAWJANI</v>
          </cell>
          <cell r="V2069" t="str">
            <v>4200082759165</v>
          </cell>
          <cell r="W2069" t="str">
            <v>33034338</v>
          </cell>
          <cell r="Y2069">
            <v>10475</v>
          </cell>
          <cell r="Z2069">
            <v>10475</v>
          </cell>
          <cell r="AA2069">
            <v>1571</v>
          </cell>
          <cell r="AB2069" t="str">
            <v>Filler</v>
          </cell>
          <cell r="AE2069">
            <v>0</v>
          </cell>
          <cell r="AF2069">
            <v>0</v>
          </cell>
          <cell r="AG2069">
            <v>0</v>
          </cell>
          <cell r="AK2069">
            <v>0</v>
          </cell>
          <cell r="AL2069">
            <v>0</v>
          </cell>
          <cell r="AM2069">
            <v>0</v>
          </cell>
          <cell r="AQ2069">
            <v>0</v>
          </cell>
          <cell r="AR2069">
            <v>0</v>
          </cell>
          <cell r="AS2069">
            <v>0</v>
          </cell>
          <cell r="AU2069" t="str">
            <v>muslimraza@gmail.com</v>
          </cell>
          <cell r="AW2069" t="str">
            <v>03009246210</v>
          </cell>
          <cell r="AX2069" t="str">
            <v>-</v>
          </cell>
          <cell r="AY2069" t="e">
            <v>#N/A</v>
          </cell>
          <cell r="AZ2069" t="e">
            <v>#N/A</v>
          </cell>
          <cell r="BA2069">
            <v>8904</v>
          </cell>
        </row>
        <row r="2070">
          <cell r="B2070">
            <v>5264072194</v>
          </cell>
          <cell r="C2070" t="str">
            <v>MUHAMMAD SHOAIB</v>
          </cell>
          <cell r="D2070" t="str">
            <v>MUHAMMAD YAHYA</v>
          </cell>
          <cell r="E2070" t="str">
            <v>A-132,BLOCK 13-C,</v>
          </cell>
          <cell r="F2070" t="str">
            <v>GULSHAN-E-IQBAL,</v>
          </cell>
          <cell r="G2070" t="str">
            <v>KARACHI</v>
          </cell>
          <cell r="K2070">
            <v>5000</v>
          </cell>
          <cell r="L2070">
            <v>5000</v>
          </cell>
          <cell r="M2070">
            <v>0</v>
          </cell>
          <cell r="N2070">
            <v>5000</v>
          </cell>
          <cell r="O2070">
            <v>1250</v>
          </cell>
          <cell r="P2070">
            <v>750</v>
          </cell>
          <cell r="Q2070">
            <v>3000</v>
          </cell>
          <cell r="U2070" t="str">
            <v>MUHAMMAD SHOAIB</v>
          </cell>
          <cell r="V2070" t="str">
            <v>4220147410259</v>
          </cell>
          <cell r="Y2070">
            <v>5000</v>
          </cell>
          <cell r="Z2070">
            <v>5000</v>
          </cell>
          <cell r="AA2070">
            <v>750</v>
          </cell>
          <cell r="AB2070" t="str">
            <v>Filler</v>
          </cell>
          <cell r="AE2070">
            <v>0</v>
          </cell>
          <cell r="AF2070">
            <v>0</v>
          </cell>
          <cell r="AG2070">
            <v>0</v>
          </cell>
          <cell r="AK2070">
            <v>0</v>
          </cell>
          <cell r="AL2070">
            <v>0</v>
          </cell>
          <cell r="AM2070">
            <v>0</v>
          </cell>
          <cell r="AQ2070">
            <v>0</v>
          </cell>
          <cell r="AR2070">
            <v>0</v>
          </cell>
          <cell r="AS2070">
            <v>0</v>
          </cell>
          <cell r="AU2070" t="str">
            <v>areeba.saud.enterprises@gmail.com</v>
          </cell>
          <cell r="AW2070" t="str">
            <v>03218256707</v>
          </cell>
          <cell r="AX2070" t="e">
            <v>#N/A</v>
          </cell>
          <cell r="AY2070" t="str">
            <v>-</v>
          </cell>
          <cell r="AZ2070" t="str">
            <v>MUHAMMAD SHOAIB</v>
          </cell>
          <cell r="BA2070">
            <v>3000</v>
          </cell>
        </row>
        <row r="2071">
          <cell r="B2071">
            <v>5264078530</v>
          </cell>
          <cell r="C2071" t="str">
            <v>SALIM-UR-REHMAN</v>
          </cell>
          <cell r="D2071" t="str">
            <v>SHAMS UR REHMAN AZHAR</v>
          </cell>
          <cell r="E2071" t="str">
            <v>50-Y,</v>
          </cell>
          <cell r="F2071" t="str">
            <v>ABID SHAHEED ROAD,</v>
          </cell>
          <cell r="G2071" t="str">
            <v>MADINA TOWN, FAISALABAD</v>
          </cell>
          <cell r="H2071"/>
          <cell r="I2071"/>
          <cell r="J2071"/>
          <cell r="K2071">
            <v>2118</v>
          </cell>
          <cell r="L2071">
            <v>0</v>
          </cell>
          <cell r="M2071">
            <v>2118</v>
          </cell>
          <cell r="N2071">
            <v>2118</v>
          </cell>
          <cell r="O2071">
            <v>0</v>
          </cell>
          <cell r="P2071">
            <v>424</v>
          </cell>
          <cell r="Q2071">
            <v>1694</v>
          </cell>
          <cell r="R2071" t="str">
            <v>PK31NBPA0549003007502462</v>
          </cell>
          <cell r="S2071" t="str">
            <v>NATIONAL BANK OF PAKISTAN</v>
          </cell>
          <cell r="T2071" t="str">
            <v>AGRICULTURE UNIVERSITY BR FAISALABAD</v>
          </cell>
          <cell r="U2071" t="str">
            <v>SALIM-UR-REHMAN</v>
          </cell>
          <cell r="V2071" t="str">
            <v>3310007085729</v>
          </cell>
          <cell r="W2071"/>
          <cell r="X2071"/>
          <cell r="Y2071">
            <v>2118</v>
          </cell>
          <cell r="Z2071">
            <v>2118</v>
          </cell>
          <cell r="AA2071">
            <v>424</v>
          </cell>
          <cell r="AB2071" t="str">
            <v>Non Filler</v>
          </cell>
          <cell r="AC2071"/>
          <cell r="AD2071"/>
          <cell r="AE2071">
            <v>0</v>
          </cell>
          <cell r="AF2071">
            <v>0</v>
          </cell>
          <cell r="AG2071">
            <v>0</v>
          </cell>
          <cell r="AH2071"/>
          <cell r="AI2071"/>
          <cell r="AJ2071"/>
          <cell r="AK2071">
            <v>0</v>
          </cell>
          <cell r="AL2071">
            <v>0</v>
          </cell>
          <cell r="AM2071">
            <v>0</v>
          </cell>
          <cell r="AN2071"/>
          <cell r="AO2071"/>
          <cell r="AP2071"/>
          <cell r="AQ2071">
            <v>0</v>
          </cell>
          <cell r="AR2071">
            <v>0</v>
          </cell>
          <cell r="AS2071">
            <v>0</v>
          </cell>
          <cell r="AT2071"/>
          <cell r="AU2071" t="str">
            <v>drsalim_rehman@yahoo.com</v>
          </cell>
          <cell r="AV2071"/>
          <cell r="AW2071" t="str">
            <v>03006681047</v>
          </cell>
          <cell r="AX2071" t="str">
            <v>-</v>
          </cell>
          <cell r="AY2071" t="e">
            <v>#N/A</v>
          </cell>
          <cell r="AZ2071" t="e">
            <v>#N/A</v>
          </cell>
          <cell r="BA2071">
            <v>1694</v>
          </cell>
        </row>
        <row r="2072">
          <cell r="B2072">
            <v>5264079009</v>
          </cell>
          <cell r="C2072" t="str">
            <v>MUHAMMAD UZAIR MUJEEB</v>
          </cell>
          <cell r="D2072" t="str">
            <v>MUJEEB UR RAHMAN</v>
          </cell>
          <cell r="E2072" t="str">
            <v>P-424,MUSLIM TOWN NO.1,</v>
          </cell>
          <cell r="F2072" t="str">
            <v>SARGODHA ROAD,</v>
          </cell>
          <cell r="G2072" t="str">
            <v>FAISALABAD</v>
          </cell>
          <cell r="H2072"/>
          <cell r="I2072"/>
          <cell r="J2072"/>
          <cell r="K2072">
            <v>16300</v>
          </cell>
          <cell r="L2072">
            <v>16300</v>
          </cell>
          <cell r="M2072">
            <v>0</v>
          </cell>
          <cell r="N2072">
            <v>16300</v>
          </cell>
          <cell r="O2072">
            <v>4075</v>
          </cell>
          <cell r="P2072">
            <v>2445</v>
          </cell>
          <cell r="Q2072">
            <v>9780</v>
          </cell>
          <cell r="R2072" t="str">
            <v>PK60FAYS0030213010000075</v>
          </cell>
          <cell r="S2072" t="str">
            <v>FAYSAL BANK LIMITED</v>
          </cell>
          <cell r="T2072" t="str">
            <v>LIAQUAT ROAD BR. FAISLABAD</v>
          </cell>
          <cell r="U2072" t="str">
            <v>MUHAMMAD UZAIR MUJEEB</v>
          </cell>
          <cell r="V2072" t="str">
            <v>3310048816151</v>
          </cell>
          <cell r="W2072"/>
          <cell r="X2072"/>
          <cell r="Y2072">
            <v>16300</v>
          </cell>
          <cell r="Z2072">
            <v>16300</v>
          </cell>
          <cell r="AA2072">
            <v>2445</v>
          </cell>
          <cell r="AB2072" t="str">
            <v>Filler</v>
          </cell>
          <cell r="AC2072"/>
          <cell r="AD2072"/>
          <cell r="AE2072">
            <v>0</v>
          </cell>
          <cell r="AF2072">
            <v>0</v>
          </cell>
          <cell r="AG2072">
            <v>0</v>
          </cell>
          <cell r="AH2072"/>
          <cell r="AI2072"/>
          <cell r="AJ2072"/>
          <cell r="AK2072">
            <v>0</v>
          </cell>
          <cell r="AL2072">
            <v>0</v>
          </cell>
          <cell r="AM2072">
            <v>0</v>
          </cell>
          <cell r="AN2072"/>
          <cell r="AO2072"/>
          <cell r="AP2072"/>
          <cell r="AQ2072">
            <v>0</v>
          </cell>
          <cell r="AR2072">
            <v>0</v>
          </cell>
          <cell r="AS2072">
            <v>0</v>
          </cell>
          <cell r="AT2072"/>
          <cell r="AU2072" t="str">
            <v>uzairmujeeb@live.com</v>
          </cell>
          <cell r="AV2072"/>
          <cell r="AW2072" t="str">
            <v>03214089500</v>
          </cell>
          <cell r="AX2072" t="str">
            <v>-</v>
          </cell>
          <cell r="AY2072" t="e">
            <v>#N/A</v>
          </cell>
          <cell r="AZ2072" t="e">
            <v>#N/A</v>
          </cell>
          <cell r="BA2072">
            <v>9780</v>
          </cell>
        </row>
        <row r="2073">
          <cell r="B2073">
            <v>5264083522</v>
          </cell>
          <cell r="C2073" t="str">
            <v>FARHAN YOUNIS</v>
          </cell>
          <cell r="D2073" t="str">
            <v>MUHAMMAD YOUNIS</v>
          </cell>
          <cell r="E2073" t="str">
            <v>1ST FLOOR,SUPER MARKET,</v>
          </cell>
          <cell r="F2073" t="str">
            <v>CHAPPAR BAZAR,</v>
          </cell>
          <cell r="G2073" t="str">
            <v>CHAKWAL</v>
          </cell>
          <cell r="H2073"/>
          <cell r="I2073"/>
          <cell r="J2073"/>
          <cell r="K2073">
            <v>500</v>
          </cell>
          <cell r="L2073">
            <v>0</v>
          </cell>
          <cell r="M2073">
            <v>500</v>
          </cell>
          <cell r="N2073">
            <v>500</v>
          </cell>
          <cell r="O2073">
            <v>0</v>
          </cell>
          <cell r="P2073">
            <v>100</v>
          </cell>
          <cell r="Q2073">
            <v>400</v>
          </cell>
          <cell r="R2073" t="str">
            <v>0000453222</v>
          </cell>
          <cell r="S2073" t="str">
            <v>JS BANK LIMITED</v>
          </cell>
          <cell r="T2073" t="str">
            <v>JABAIR PUR CHOWK,JEHLUM ROAD,(9051) CHAKWAL</v>
          </cell>
          <cell r="U2073" t="str">
            <v>FARHAN YOUNIS</v>
          </cell>
          <cell r="V2073" t="str">
            <v>3720155678137</v>
          </cell>
          <cell r="W2073"/>
          <cell r="X2073"/>
          <cell r="Y2073">
            <v>500</v>
          </cell>
          <cell r="Z2073">
            <v>500</v>
          </cell>
          <cell r="AA2073">
            <v>100</v>
          </cell>
          <cell r="AB2073" t="str">
            <v>Non Filler</v>
          </cell>
          <cell r="AC2073"/>
          <cell r="AD2073"/>
          <cell r="AE2073">
            <v>0</v>
          </cell>
          <cell r="AF2073">
            <v>0</v>
          </cell>
          <cell r="AG2073">
            <v>0</v>
          </cell>
          <cell r="AH2073"/>
          <cell r="AI2073"/>
          <cell r="AJ2073"/>
          <cell r="AK2073">
            <v>0</v>
          </cell>
          <cell r="AL2073">
            <v>0</v>
          </cell>
          <cell r="AM2073">
            <v>0</v>
          </cell>
          <cell r="AN2073"/>
          <cell r="AO2073"/>
          <cell r="AP2073"/>
          <cell r="AQ2073">
            <v>0</v>
          </cell>
          <cell r="AR2073">
            <v>0</v>
          </cell>
          <cell r="AS2073">
            <v>0</v>
          </cell>
          <cell r="AT2073"/>
          <cell r="AU2073" t="str">
            <v>farhan_khokhar18@yahoo.com</v>
          </cell>
          <cell r="AV2073"/>
          <cell r="AW2073" t="str">
            <v>03355470001</v>
          </cell>
          <cell r="AX2073" t="str">
            <v>-</v>
          </cell>
          <cell r="AY2073" t="e">
            <v>#N/A</v>
          </cell>
          <cell r="AZ2073" t="e">
            <v>#N/A</v>
          </cell>
          <cell r="BA2073">
            <v>400</v>
          </cell>
        </row>
        <row r="2074">
          <cell r="B2074">
            <v>5264089362</v>
          </cell>
          <cell r="C2074" t="str">
            <v>KHAWAR FAYYAZ</v>
          </cell>
          <cell r="D2074" t="str">
            <v>FAYYAZ HUSSAIN</v>
          </cell>
          <cell r="E2074" t="str">
            <v>AL-NAAFY SHOPPING CENTRE,</v>
          </cell>
          <cell r="F2074" t="str">
            <v>SUPER MARKET,CHAPAR BAZAR,</v>
          </cell>
          <cell r="G2074" t="str">
            <v>CHAKWAL</v>
          </cell>
          <cell r="K2074">
            <v>1000</v>
          </cell>
          <cell r="L2074">
            <v>0</v>
          </cell>
          <cell r="M2074">
            <v>1000</v>
          </cell>
          <cell r="N2074">
            <v>1000</v>
          </cell>
          <cell r="O2074">
            <v>0</v>
          </cell>
          <cell r="P2074">
            <v>200</v>
          </cell>
          <cell r="Q2074">
            <v>800</v>
          </cell>
          <cell r="R2074" t="str">
            <v>7510200004916</v>
          </cell>
          <cell r="S2074" t="str">
            <v>ASKARI BANK LIMITED</v>
          </cell>
          <cell r="T2074" t="str">
            <v>BHAUN CHOWK BR. CHAKWAL</v>
          </cell>
          <cell r="U2074" t="str">
            <v>KHAWAR FAYYAZ</v>
          </cell>
          <cell r="V2074" t="str">
            <v>3720166520979</v>
          </cell>
          <cell r="Y2074">
            <v>1000</v>
          </cell>
          <cell r="Z2074">
            <v>1000</v>
          </cell>
          <cell r="AA2074">
            <v>200</v>
          </cell>
          <cell r="AB2074" t="str">
            <v>Non Filler</v>
          </cell>
          <cell r="AE2074">
            <v>0</v>
          </cell>
          <cell r="AF2074">
            <v>0</v>
          </cell>
          <cell r="AG2074">
            <v>0</v>
          </cell>
          <cell r="AK2074">
            <v>0</v>
          </cell>
          <cell r="AL2074">
            <v>0</v>
          </cell>
          <cell r="AM2074">
            <v>0</v>
          </cell>
          <cell r="AQ2074">
            <v>0</v>
          </cell>
          <cell r="AR2074">
            <v>0</v>
          </cell>
          <cell r="AS2074">
            <v>0</v>
          </cell>
          <cell r="AU2074" t="str">
            <v>khawarfayyaz123@yahoo.com</v>
          </cell>
          <cell r="AW2074" t="str">
            <v>03335911680</v>
          </cell>
          <cell r="AX2074" t="str">
            <v>invalid account number</v>
          </cell>
          <cell r="AY2074" t="e">
            <v>#N/A</v>
          </cell>
          <cell r="AZ2074" t="e">
            <v>#N/A</v>
          </cell>
          <cell r="BA2074">
            <v>0</v>
          </cell>
        </row>
        <row r="2075">
          <cell r="B2075">
            <v>5264101282</v>
          </cell>
          <cell r="C2075" t="str">
            <v>MOHSIN ALI MERCHANT</v>
          </cell>
          <cell r="D2075" t="str">
            <v>MUHAMMAD ALI</v>
          </cell>
          <cell r="E2075" t="str">
            <v>P.O BOX NO.116926,</v>
          </cell>
          <cell r="F2075" t="str">
            <v>DUBAI 116926,</v>
          </cell>
          <cell r="G2075" t="str">
            <v>DUBAI, UNITED ARAB EMIRATES</v>
          </cell>
          <cell r="H2075"/>
          <cell r="I2075"/>
          <cell r="J2075"/>
          <cell r="K2075">
            <v>500</v>
          </cell>
          <cell r="L2075">
            <v>0</v>
          </cell>
          <cell r="M2075">
            <v>500</v>
          </cell>
          <cell r="N2075">
            <v>500</v>
          </cell>
          <cell r="O2075">
            <v>0</v>
          </cell>
          <cell r="P2075">
            <v>100</v>
          </cell>
          <cell r="Q2075">
            <v>400</v>
          </cell>
          <cell r="R2075" t="str">
            <v>1001-0071-000833-50-5</v>
          </cell>
          <cell r="S2075" t="str">
            <v>BANK AL HABIB LIMITED</v>
          </cell>
          <cell r="T2075" t="str">
            <v>I.I CHUNDRIGAR ROAD BR. KARACHI</v>
          </cell>
          <cell r="U2075" t="str">
            <v>MOHSIN ALI MERCHANT</v>
          </cell>
          <cell r="V2075" t="str">
            <v>4220106295477</v>
          </cell>
          <cell r="W2075"/>
          <cell r="X2075"/>
          <cell r="Y2075">
            <v>500</v>
          </cell>
          <cell r="Z2075">
            <v>500</v>
          </cell>
          <cell r="AA2075">
            <v>100</v>
          </cell>
          <cell r="AB2075" t="str">
            <v>Non Filler</v>
          </cell>
          <cell r="AC2075"/>
          <cell r="AD2075"/>
          <cell r="AE2075">
            <v>0</v>
          </cell>
          <cell r="AF2075">
            <v>0</v>
          </cell>
          <cell r="AG2075">
            <v>0</v>
          </cell>
          <cell r="AH2075"/>
          <cell r="AI2075"/>
          <cell r="AJ2075"/>
          <cell r="AK2075">
            <v>0</v>
          </cell>
          <cell r="AL2075">
            <v>0</v>
          </cell>
          <cell r="AM2075">
            <v>0</v>
          </cell>
          <cell r="AN2075"/>
          <cell r="AO2075"/>
          <cell r="AP2075"/>
          <cell r="AQ2075">
            <v>0</v>
          </cell>
          <cell r="AR2075">
            <v>0</v>
          </cell>
          <cell r="AS2075">
            <v>0</v>
          </cell>
          <cell r="AT2075"/>
          <cell r="AU2075" t="str">
            <v>mm_merchant@hotmail.com</v>
          </cell>
          <cell r="AV2075"/>
          <cell r="AW2075" t="str">
            <v>03442648486</v>
          </cell>
          <cell r="AX2075" t="str">
            <v>Proper account # required</v>
          </cell>
          <cell r="AY2075" t="str">
            <v>-</v>
          </cell>
          <cell r="AZ2075" t="str">
            <v>MOHSIN ALI MERCHANT</v>
          </cell>
          <cell r="BA2075">
            <v>400</v>
          </cell>
        </row>
        <row r="2076">
          <cell r="B2076">
            <v>5264101407</v>
          </cell>
          <cell r="C2076" t="str">
            <v>MUHAMMAD JUNAID KHAN</v>
          </cell>
          <cell r="D2076" t="str">
            <v>MUHAMMAD KHALID AMIN KHAN</v>
          </cell>
          <cell r="E2076" t="str">
            <v>HOUSE NO.93,WAHDAT COLONY,</v>
          </cell>
          <cell r="F2076" t="str">
            <v>JAUHARABAD,</v>
          </cell>
          <cell r="G2076" t="str">
            <v>KHUSHAB</v>
          </cell>
          <cell r="H2076"/>
          <cell r="I2076"/>
          <cell r="J2076"/>
          <cell r="K2076">
            <v>2000</v>
          </cell>
          <cell r="L2076">
            <v>2000</v>
          </cell>
          <cell r="M2076">
            <v>0</v>
          </cell>
          <cell r="N2076">
            <v>2000</v>
          </cell>
          <cell r="O2076">
            <v>500</v>
          </cell>
          <cell r="P2076">
            <v>400</v>
          </cell>
          <cell r="Q2076">
            <v>1100</v>
          </cell>
          <cell r="R2076" t="str">
            <v>PK83MEZN0051010101915968</v>
          </cell>
          <cell r="S2076" t="str">
            <v>MEEZAN BANK LIMITED</v>
          </cell>
          <cell r="T2076" t="str">
            <v>KATHA CHOWK BR. KHUSHAB</v>
          </cell>
          <cell r="U2076" t="str">
            <v>MUHAMMAD JUNAID KHAN</v>
          </cell>
          <cell r="V2076" t="str">
            <v>3820110882953</v>
          </cell>
          <cell r="W2076"/>
          <cell r="X2076"/>
          <cell r="Y2076">
            <v>2000</v>
          </cell>
          <cell r="Z2076">
            <v>2000</v>
          </cell>
          <cell r="AA2076">
            <v>400</v>
          </cell>
          <cell r="AB2076" t="str">
            <v>Non Filler</v>
          </cell>
          <cell r="AC2076"/>
          <cell r="AD2076"/>
          <cell r="AE2076">
            <v>0</v>
          </cell>
          <cell r="AF2076">
            <v>0</v>
          </cell>
          <cell r="AG2076">
            <v>0</v>
          </cell>
          <cell r="AH2076"/>
          <cell r="AI2076"/>
          <cell r="AJ2076"/>
          <cell r="AK2076">
            <v>0</v>
          </cell>
          <cell r="AL2076">
            <v>0</v>
          </cell>
          <cell r="AM2076">
            <v>0</v>
          </cell>
          <cell r="AN2076"/>
          <cell r="AO2076"/>
          <cell r="AP2076"/>
          <cell r="AQ2076">
            <v>0</v>
          </cell>
          <cell r="AR2076">
            <v>0</v>
          </cell>
          <cell r="AS2076">
            <v>0</v>
          </cell>
          <cell r="AT2076"/>
          <cell r="AU2076" t="str">
            <v>junaid.kharal@gmail.com</v>
          </cell>
          <cell r="AV2076"/>
          <cell r="AW2076" t="str">
            <v>03430799663</v>
          </cell>
          <cell r="AX2076" t="str">
            <v>-</v>
          </cell>
          <cell r="AY2076" t="e">
            <v>#N/A</v>
          </cell>
          <cell r="AZ2076" t="e">
            <v>#N/A</v>
          </cell>
          <cell r="BA2076">
            <v>1100</v>
          </cell>
        </row>
        <row r="2077">
          <cell r="B2077">
            <v>5264107198</v>
          </cell>
          <cell r="C2077" t="str">
            <v>SANIYAH ANWAR</v>
          </cell>
          <cell r="D2077" t="str">
            <v>ANWAR AHMED KHAN</v>
          </cell>
          <cell r="E2077" t="str">
            <v>92/3,ROOMI STREET 1,</v>
          </cell>
          <cell r="F2077" t="str">
            <v>OFF KHAYABAN-E-SHUJAT,</v>
          </cell>
          <cell r="G2077" t="str">
            <v>PHASE-8,D.H.A, KARACHI</v>
          </cell>
          <cell r="H2077"/>
          <cell r="I2077"/>
          <cell r="J2077"/>
          <cell r="K2077">
            <v>1915</v>
          </cell>
          <cell r="L2077">
            <v>0</v>
          </cell>
          <cell r="M2077">
            <v>1915</v>
          </cell>
          <cell r="N2077">
            <v>1915</v>
          </cell>
          <cell r="O2077">
            <v>0</v>
          </cell>
          <cell r="P2077">
            <v>287</v>
          </cell>
          <cell r="Q2077">
            <v>1628</v>
          </cell>
          <cell r="R2077" t="str">
            <v>PK64MPBL0170027140112167</v>
          </cell>
          <cell r="S2077" t="str">
            <v>HABIB METROPOLITAN BANK LIMITED</v>
          </cell>
          <cell r="T2077" t="str">
            <v>KHAYABAN-E-SHAHBAZ BR. KARACHI</v>
          </cell>
          <cell r="U2077" t="str">
            <v>SANIYAH ANWAR</v>
          </cell>
          <cell r="V2077" t="str">
            <v>6110118502648</v>
          </cell>
          <cell r="W2077"/>
          <cell r="X2077"/>
          <cell r="Y2077">
            <v>1915</v>
          </cell>
          <cell r="Z2077">
            <v>1915</v>
          </cell>
          <cell r="AA2077">
            <v>287</v>
          </cell>
          <cell r="AB2077" t="str">
            <v>Filler</v>
          </cell>
          <cell r="AC2077"/>
          <cell r="AD2077"/>
          <cell r="AE2077">
            <v>0</v>
          </cell>
          <cell r="AF2077">
            <v>0</v>
          </cell>
          <cell r="AG2077">
            <v>0</v>
          </cell>
          <cell r="AH2077"/>
          <cell r="AI2077"/>
          <cell r="AJ2077"/>
          <cell r="AK2077">
            <v>0</v>
          </cell>
          <cell r="AL2077">
            <v>0</v>
          </cell>
          <cell r="AM2077">
            <v>0</v>
          </cell>
          <cell r="AN2077"/>
          <cell r="AO2077"/>
          <cell r="AP2077"/>
          <cell r="AQ2077">
            <v>0</v>
          </cell>
          <cell r="AR2077">
            <v>0</v>
          </cell>
          <cell r="AS2077">
            <v>0</v>
          </cell>
          <cell r="AT2077"/>
          <cell r="AU2077" t="str">
            <v>saniyahanwar65@gmail.com</v>
          </cell>
          <cell r="AV2077"/>
          <cell r="AW2077" t="str">
            <v>03332177101</v>
          </cell>
          <cell r="AX2077" t="str">
            <v>-</v>
          </cell>
          <cell r="AY2077" t="e">
            <v>#N/A</v>
          </cell>
          <cell r="AZ2077" t="e">
            <v>#N/A</v>
          </cell>
          <cell r="BA2077">
            <v>1628</v>
          </cell>
        </row>
        <row r="2078">
          <cell r="B2078">
            <v>5264108980</v>
          </cell>
          <cell r="C2078" t="str">
            <v>ZAIN UL AABIDIN</v>
          </cell>
          <cell r="D2078" t="str">
            <v>MUHAMMAD RAFIQ</v>
          </cell>
          <cell r="E2078" t="str">
            <v>AKRAM STREET,NARANG,</v>
          </cell>
          <cell r="F2078" t="str">
            <v>TEHSIL:MUREED KY,</v>
          </cell>
          <cell r="G2078" t="str">
            <v>DISTRICT: SHEIKHUPURA</v>
          </cell>
          <cell r="H2078"/>
          <cell r="I2078"/>
          <cell r="J2078"/>
          <cell r="K2078">
            <v>1000</v>
          </cell>
          <cell r="L2078">
            <v>0</v>
          </cell>
          <cell r="M2078">
            <v>1000</v>
          </cell>
          <cell r="N2078">
            <v>1000</v>
          </cell>
          <cell r="O2078">
            <v>0</v>
          </cell>
          <cell r="P2078">
            <v>200</v>
          </cell>
          <cell r="Q2078">
            <v>800</v>
          </cell>
          <cell r="R2078" t="str">
            <v>PK26UNIL0109000232680623</v>
          </cell>
          <cell r="S2078" t="str">
            <v>UNITED BANK LIMITED</v>
          </cell>
          <cell r="T2078" t="str">
            <v>URDU BAZAR BR. LAHORE</v>
          </cell>
          <cell r="U2078" t="str">
            <v>ZAIN UL AABIDIN</v>
          </cell>
          <cell r="V2078" t="str">
            <v>3540504420195</v>
          </cell>
          <cell r="W2078"/>
          <cell r="X2078"/>
          <cell r="Y2078">
            <v>1000</v>
          </cell>
          <cell r="Z2078">
            <v>1000</v>
          </cell>
          <cell r="AA2078">
            <v>200</v>
          </cell>
          <cell r="AB2078" t="str">
            <v>Non Filler</v>
          </cell>
          <cell r="AC2078"/>
          <cell r="AD2078"/>
          <cell r="AE2078">
            <v>0</v>
          </cell>
          <cell r="AF2078">
            <v>0</v>
          </cell>
          <cell r="AG2078">
            <v>0</v>
          </cell>
          <cell r="AH2078"/>
          <cell r="AI2078"/>
          <cell r="AJ2078"/>
          <cell r="AK2078">
            <v>0</v>
          </cell>
          <cell r="AL2078">
            <v>0</v>
          </cell>
          <cell r="AM2078">
            <v>0</v>
          </cell>
          <cell r="AN2078"/>
          <cell r="AO2078"/>
          <cell r="AP2078"/>
          <cell r="AQ2078">
            <v>0</v>
          </cell>
          <cell r="AR2078">
            <v>0</v>
          </cell>
          <cell r="AS2078">
            <v>0</v>
          </cell>
          <cell r="AT2078"/>
          <cell r="AU2078" t="str">
            <v>zain.ul.aabidin786@gmail.com</v>
          </cell>
          <cell r="AV2078"/>
          <cell r="AW2078" t="str">
            <v>03454363205</v>
          </cell>
          <cell r="AX2078" t="str">
            <v>-</v>
          </cell>
          <cell r="AY2078" t="e">
            <v>#N/A</v>
          </cell>
          <cell r="AZ2078" t="e">
            <v>#N/A</v>
          </cell>
          <cell r="BA2078">
            <v>800</v>
          </cell>
        </row>
        <row r="2079">
          <cell r="B2079">
            <v>5264114335</v>
          </cell>
          <cell r="C2079" t="str">
            <v>AARISH KHOWAJA</v>
          </cell>
          <cell r="D2079" t="str">
            <v>AL AMIN</v>
          </cell>
          <cell r="E2079" t="str">
            <v>FLAT NO.M-3,</v>
          </cell>
          <cell r="F2079" t="str">
            <v>GULISTAN-E-FATIMA,</v>
          </cell>
          <cell r="G2079" t="str">
            <v>HYDERABAD</v>
          </cell>
          <cell r="H2079"/>
          <cell r="I2079"/>
          <cell r="J2079"/>
          <cell r="K2079">
            <v>500</v>
          </cell>
          <cell r="L2079">
            <v>0</v>
          </cell>
          <cell r="M2079">
            <v>500</v>
          </cell>
          <cell r="N2079">
            <v>500</v>
          </cell>
          <cell r="O2079">
            <v>0</v>
          </cell>
          <cell r="P2079">
            <v>100</v>
          </cell>
          <cell r="Q2079">
            <v>400</v>
          </cell>
          <cell r="R2079" t="str">
            <v>PK28HABB0010437900831603</v>
          </cell>
          <cell r="S2079" t="str">
            <v>HABIB BANK LIMITED</v>
          </cell>
          <cell r="T2079" t="str">
            <v>JAIL ROAD BR.,HIRABAD, HYDERABAD</v>
          </cell>
          <cell r="U2079" t="str">
            <v>AARISH KHOWAJA</v>
          </cell>
          <cell r="V2079" t="str">
            <v>4130329082395</v>
          </cell>
          <cell r="W2079"/>
          <cell r="X2079"/>
          <cell r="Y2079">
            <v>500</v>
          </cell>
          <cell r="Z2079">
            <v>500</v>
          </cell>
          <cell r="AA2079">
            <v>100</v>
          </cell>
          <cell r="AB2079" t="str">
            <v>Non Filler</v>
          </cell>
          <cell r="AC2079"/>
          <cell r="AD2079"/>
          <cell r="AE2079">
            <v>0</v>
          </cell>
          <cell r="AF2079">
            <v>0</v>
          </cell>
          <cell r="AG2079">
            <v>0</v>
          </cell>
          <cell r="AH2079"/>
          <cell r="AI2079"/>
          <cell r="AJ2079"/>
          <cell r="AK2079">
            <v>0</v>
          </cell>
          <cell r="AL2079">
            <v>0</v>
          </cell>
          <cell r="AM2079">
            <v>0</v>
          </cell>
          <cell r="AN2079"/>
          <cell r="AO2079"/>
          <cell r="AP2079"/>
          <cell r="AQ2079">
            <v>0</v>
          </cell>
          <cell r="AR2079">
            <v>0</v>
          </cell>
          <cell r="AS2079">
            <v>0</v>
          </cell>
          <cell r="AT2079"/>
          <cell r="AU2079" t="str">
            <v>aarish.khowaja10@gmail.com</v>
          </cell>
          <cell r="AV2079"/>
          <cell r="AW2079" t="str">
            <v>03353655860</v>
          </cell>
          <cell r="AX2079" t="str">
            <v>-</v>
          </cell>
          <cell r="AY2079" t="e">
            <v>#N/A</v>
          </cell>
          <cell r="AZ2079" t="e">
            <v>#N/A</v>
          </cell>
          <cell r="BA2079">
            <v>400</v>
          </cell>
        </row>
        <row r="2080">
          <cell r="B2080">
            <v>5348008081</v>
          </cell>
          <cell r="C2080" t="str">
            <v>SHAIKH ZAHIRUDDIN BABAR  53007</v>
          </cell>
          <cell r="D2080" t="str">
            <v>SHAIKH MOHIUDDIN</v>
          </cell>
          <cell r="E2080" t="str">
            <v>ADAMJEE INS. CO.LTD 4TH FLOOR ADAMJEE</v>
          </cell>
          <cell r="F2080" t="str">
            <v>INSURANCE COMPANY OPP:N.B.P HEAD OFFICE</v>
          </cell>
          <cell r="G2080" t="str">
            <v>I.I CHUNDRIGER ROAD KARACHI</v>
          </cell>
          <cell r="H2080"/>
          <cell r="I2080"/>
          <cell r="J2080"/>
          <cell r="K2080">
            <v>1047</v>
          </cell>
          <cell r="L2080">
            <v>0</v>
          </cell>
          <cell r="M2080">
            <v>1047</v>
          </cell>
          <cell r="N2080">
            <v>1047</v>
          </cell>
          <cell r="O2080">
            <v>0</v>
          </cell>
          <cell r="P2080">
            <v>157</v>
          </cell>
          <cell r="Q2080">
            <v>890</v>
          </cell>
          <cell r="R2080" t="str">
            <v>PK40BAHL1001007110216450</v>
          </cell>
          <cell r="S2080" t="str">
            <v>BANK AL HABIB LTD</v>
          </cell>
          <cell r="T2080" t="str">
            <v>MACKINNONS BUILDING I I CHUNDRIGAR ROAD KARACHI</v>
          </cell>
          <cell r="U2080" t="str">
            <v>SHAIKH ZAHIRUDDIN BABAR  53007</v>
          </cell>
          <cell r="V2080" t="str">
            <v>4220108018901</v>
          </cell>
          <cell r="W2080"/>
          <cell r="X2080"/>
          <cell r="Y2080">
            <v>1047</v>
          </cell>
          <cell r="Z2080">
            <v>1047</v>
          </cell>
          <cell r="AA2080">
            <v>157</v>
          </cell>
          <cell r="AB2080" t="str">
            <v>Filler</v>
          </cell>
          <cell r="AC2080"/>
          <cell r="AD2080"/>
          <cell r="AE2080">
            <v>0</v>
          </cell>
          <cell r="AF2080">
            <v>0</v>
          </cell>
          <cell r="AG2080">
            <v>0</v>
          </cell>
          <cell r="AH2080"/>
          <cell r="AI2080"/>
          <cell r="AJ2080"/>
          <cell r="AK2080">
            <v>0</v>
          </cell>
          <cell r="AL2080">
            <v>0</v>
          </cell>
          <cell r="AM2080">
            <v>0</v>
          </cell>
          <cell r="AN2080"/>
          <cell r="AO2080"/>
          <cell r="AP2080"/>
          <cell r="AQ2080">
            <v>0</v>
          </cell>
          <cell r="AR2080">
            <v>0</v>
          </cell>
          <cell r="AS2080">
            <v>0</v>
          </cell>
          <cell r="AT2080"/>
          <cell r="AU2080" t="str">
            <v>s.baber@adamjeeinsurance.com</v>
          </cell>
          <cell r="AV2080"/>
          <cell r="AW2080" t="str">
            <v>03028297044</v>
          </cell>
          <cell r="AX2080" t="str">
            <v>-</v>
          </cell>
          <cell r="AY2080" t="e">
            <v>#N/A</v>
          </cell>
          <cell r="AZ2080" t="e">
            <v>#N/A</v>
          </cell>
          <cell r="BA2080">
            <v>890</v>
          </cell>
        </row>
        <row r="2081">
          <cell r="B2081">
            <v>5348009444</v>
          </cell>
          <cell r="C2081" t="str">
            <v>FARHAT JABEEN    29021</v>
          </cell>
          <cell r="D2081" t="str">
            <v>MUHAMMAD MOBIN KHAN</v>
          </cell>
          <cell r="E2081" t="str">
            <v>R-502 RAFI BANGLOURS MALIR</v>
          </cell>
          <cell r="F2081" t="str">
            <v>CITY</v>
          </cell>
          <cell r="G2081" t="str">
            <v>KARACHI</v>
          </cell>
          <cell r="H2081"/>
          <cell r="I2081"/>
          <cell r="J2081"/>
          <cell r="K2081">
            <v>500</v>
          </cell>
          <cell r="L2081">
            <v>0</v>
          </cell>
          <cell r="M2081">
            <v>500</v>
          </cell>
          <cell r="N2081">
            <v>500</v>
          </cell>
          <cell r="O2081">
            <v>0</v>
          </cell>
          <cell r="P2081">
            <v>100</v>
          </cell>
          <cell r="Q2081">
            <v>400</v>
          </cell>
          <cell r="R2081" t="str">
            <v>PK62MUCB0071965971000328</v>
          </cell>
          <cell r="S2081" t="str">
            <v>MCB BANK LIMITED</v>
          </cell>
          <cell r="T2081" t="str">
            <v>MARYAM CENTRE DHA KARACHI</v>
          </cell>
          <cell r="U2081" t="str">
            <v>FARHAT JABEEN    29021</v>
          </cell>
          <cell r="V2081" t="str">
            <v>4250114571480</v>
          </cell>
          <cell r="W2081"/>
          <cell r="X2081"/>
          <cell r="Y2081">
            <v>500</v>
          </cell>
          <cell r="Z2081">
            <v>500</v>
          </cell>
          <cell r="AA2081">
            <v>100</v>
          </cell>
          <cell r="AB2081" t="str">
            <v>Non Filler</v>
          </cell>
          <cell r="AC2081"/>
          <cell r="AD2081"/>
          <cell r="AE2081">
            <v>0</v>
          </cell>
          <cell r="AF2081">
            <v>0</v>
          </cell>
          <cell r="AG2081">
            <v>0</v>
          </cell>
          <cell r="AH2081"/>
          <cell r="AI2081"/>
          <cell r="AJ2081"/>
          <cell r="AK2081">
            <v>0</v>
          </cell>
          <cell r="AL2081">
            <v>0</v>
          </cell>
          <cell r="AM2081">
            <v>0</v>
          </cell>
          <cell r="AN2081"/>
          <cell r="AO2081"/>
          <cell r="AP2081"/>
          <cell r="AQ2081">
            <v>0</v>
          </cell>
          <cell r="AR2081">
            <v>0</v>
          </cell>
          <cell r="AS2081">
            <v>0</v>
          </cell>
          <cell r="AT2081"/>
          <cell r="AU2081" t="str">
            <v>farri27@hoitmail.com</v>
          </cell>
          <cell r="AV2081"/>
          <cell r="AW2081" t="str">
            <v>03333591520</v>
          </cell>
          <cell r="AX2081" t="str">
            <v>-</v>
          </cell>
          <cell r="AY2081" t="e">
            <v>#N/A</v>
          </cell>
          <cell r="AZ2081" t="e">
            <v>#N/A</v>
          </cell>
          <cell r="BA2081">
            <v>400</v>
          </cell>
        </row>
        <row r="2082">
          <cell r="B2082">
            <v>5348013222</v>
          </cell>
          <cell r="C2082" t="str">
            <v>ABDUL GHAFFAR  5016</v>
          </cell>
          <cell r="D2082" t="str">
            <v>MUHAMMAD AMIN</v>
          </cell>
          <cell r="E2082" t="str">
            <v>ILSA CHAMMA HOMES FLAT NO.</v>
          </cell>
          <cell r="F2082" t="str">
            <v>410,53 MIR HAMMAL ROAD</v>
          </cell>
          <cell r="G2082" t="str">
            <v>GARDEN WEST KARACHI</v>
          </cell>
          <cell r="K2082">
            <v>5237</v>
          </cell>
          <cell r="L2082">
            <v>0</v>
          </cell>
          <cell r="M2082">
            <v>5237</v>
          </cell>
          <cell r="N2082">
            <v>5237</v>
          </cell>
          <cell r="O2082">
            <v>0</v>
          </cell>
          <cell r="P2082">
            <v>1047</v>
          </cell>
          <cell r="Q2082">
            <v>4190</v>
          </cell>
          <cell r="R2082" t="str">
            <v>PK52MPBL0111017140211703</v>
          </cell>
          <cell r="S2082" t="str">
            <v>HABIB METROPOLITAN BANK LIMITED</v>
          </cell>
          <cell r="T2082" t="str">
            <v>CLOTH MKT KARACHI</v>
          </cell>
          <cell r="U2082" t="str">
            <v>ABDUL GHAFFAR  5016</v>
          </cell>
          <cell r="V2082" t="str">
            <v>4230141318823</v>
          </cell>
          <cell r="Y2082">
            <v>5237</v>
          </cell>
          <cell r="Z2082">
            <v>5237</v>
          </cell>
          <cell r="AA2082">
            <v>1047</v>
          </cell>
          <cell r="AB2082" t="str">
            <v>Non Filler</v>
          </cell>
          <cell r="AE2082">
            <v>0</v>
          </cell>
          <cell r="AF2082">
            <v>0</v>
          </cell>
          <cell r="AG2082">
            <v>0</v>
          </cell>
          <cell r="AK2082">
            <v>0</v>
          </cell>
          <cell r="AL2082">
            <v>0</v>
          </cell>
          <cell r="AM2082">
            <v>0</v>
          </cell>
          <cell r="AQ2082">
            <v>0</v>
          </cell>
          <cell r="AR2082">
            <v>0</v>
          </cell>
          <cell r="AS2082">
            <v>0</v>
          </cell>
          <cell r="AU2082" t="str">
            <v>abdulghaffar456@hotmail.com</v>
          </cell>
          <cell r="AW2082" t="str">
            <v>03343600177</v>
          </cell>
          <cell r="AX2082" t="str">
            <v>-</v>
          </cell>
          <cell r="AY2082" t="e">
            <v>#N/A</v>
          </cell>
          <cell r="AZ2082" t="e">
            <v>#N/A</v>
          </cell>
          <cell r="BA2082">
            <v>4190</v>
          </cell>
        </row>
        <row r="2083">
          <cell r="B2083">
            <v>5348018601</v>
          </cell>
          <cell r="C2083" t="str">
            <v>ANWER MANSUR</v>
          </cell>
          <cell r="D2083" t="str">
            <v>MANSUR AHMED KHAN</v>
          </cell>
          <cell r="E2083" t="str">
            <v>24 NNCHS FAZALUR REHMAN</v>
          </cell>
          <cell r="F2083" t="str">
            <v>ROAD OFF:TARIQ ROAD</v>
          </cell>
          <cell r="G2083" t="str">
            <v>KARACHI</v>
          </cell>
          <cell r="K2083">
            <v>95</v>
          </cell>
          <cell r="L2083">
            <v>0</v>
          </cell>
          <cell r="M2083">
            <v>95</v>
          </cell>
          <cell r="N2083">
            <v>95</v>
          </cell>
          <cell r="O2083">
            <v>0</v>
          </cell>
          <cell r="P2083">
            <v>19</v>
          </cell>
          <cell r="Q2083">
            <v>76</v>
          </cell>
          <cell r="R2083" t="str">
            <v>01762127201</v>
          </cell>
          <cell r="S2083" t="str">
            <v>STANDARD CHARTERED BANK</v>
          </cell>
          <cell r="T2083" t="str">
            <v>ALLAMA IQBAL KARACHI</v>
          </cell>
          <cell r="U2083" t="str">
            <v>ANWER MANSUR</v>
          </cell>
          <cell r="V2083" t="str">
            <v>4200004525637</v>
          </cell>
          <cell r="Y2083">
            <v>48</v>
          </cell>
          <cell r="Z2083">
            <v>48</v>
          </cell>
          <cell r="AA2083">
            <v>10</v>
          </cell>
          <cell r="AB2083" t="str">
            <v>Non Filler</v>
          </cell>
          <cell r="AC2083" t="str">
            <v>RAANA ANWER</v>
          </cell>
          <cell r="AD2083" t="str">
            <v>4220103372168</v>
          </cell>
          <cell r="AE2083">
            <v>47</v>
          </cell>
          <cell r="AF2083">
            <v>47</v>
          </cell>
          <cell r="AG2083">
            <v>9</v>
          </cell>
          <cell r="AH2083" t="str">
            <v>Non Filler</v>
          </cell>
          <cell r="AK2083">
            <v>0</v>
          </cell>
          <cell r="AL2083">
            <v>0</v>
          </cell>
          <cell r="AM2083">
            <v>0</v>
          </cell>
          <cell r="AQ2083">
            <v>0</v>
          </cell>
          <cell r="AR2083">
            <v>0</v>
          </cell>
          <cell r="AS2083">
            <v>0</v>
          </cell>
          <cell r="AU2083" t="str">
            <v>anwer.mansur9@gmail.com</v>
          </cell>
          <cell r="AW2083" t="str">
            <v>03332327088</v>
          </cell>
          <cell r="AX2083" t="str">
            <v>-</v>
          </cell>
          <cell r="AY2083" t="e">
            <v>#N/A</v>
          </cell>
          <cell r="AZ2083" t="e">
            <v>#N/A</v>
          </cell>
          <cell r="BA2083">
            <v>76</v>
          </cell>
        </row>
        <row r="2084">
          <cell r="B2084">
            <v>5348019286</v>
          </cell>
          <cell r="C2084" t="str">
            <v>TANZEELA NAZ</v>
          </cell>
          <cell r="D2084" t="str">
            <v>MUHAMMAD MUBEEN KHAN</v>
          </cell>
          <cell r="E2084" t="str">
            <v>HOUSE NO.R-502 RAFI BANGLOWS</v>
          </cell>
          <cell r="F2084" t="str">
            <v>MALIR CITY DIST.MALIR</v>
          </cell>
          <cell r="G2084" t="str">
            <v>KARACHI</v>
          </cell>
          <cell r="H2084"/>
          <cell r="I2084"/>
          <cell r="J2084"/>
          <cell r="K2084">
            <v>7500</v>
          </cell>
          <cell r="L2084">
            <v>0</v>
          </cell>
          <cell r="M2084">
            <v>7500</v>
          </cell>
          <cell r="N2084">
            <v>7500</v>
          </cell>
          <cell r="O2084">
            <v>0</v>
          </cell>
          <cell r="P2084">
            <v>1500</v>
          </cell>
          <cell r="Q2084">
            <v>6000</v>
          </cell>
          <cell r="R2084" t="str">
            <v>PK62MUCB0071965971000328</v>
          </cell>
          <cell r="S2084" t="str">
            <v>MCB BANK LIMITED</v>
          </cell>
          <cell r="T2084" t="str">
            <v>MARYAM CENTRE KARACHI</v>
          </cell>
          <cell r="U2084" t="str">
            <v>TANZEELA NAZ</v>
          </cell>
          <cell r="V2084" t="str">
            <v>4250114425998</v>
          </cell>
          <cell r="W2084"/>
          <cell r="X2084"/>
          <cell r="Y2084">
            <v>7500</v>
          </cell>
          <cell r="Z2084">
            <v>7500</v>
          </cell>
          <cell r="AA2084">
            <v>1500</v>
          </cell>
          <cell r="AB2084" t="str">
            <v>Non Filler</v>
          </cell>
          <cell r="AC2084"/>
          <cell r="AD2084"/>
          <cell r="AE2084">
            <v>0</v>
          </cell>
          <cell r="AF2084">
            <v>0</v>
          </cell>
          <cell r="AG2084">
            <v>0</v>
          </cell>
          <cell r="AH2084"/>
          <cell r="AI2084"/>
          <cell r="AJ2084"/>
          <cell r="AK2084">
            <v>0</v>
          </cell>
          <cell r="AL2084">
            <v>0</v>
          </cell>
          <cell r="AM2084">
            <v>0</v>
          </cell>
          <cell r="AN2084"/>
          <cell r="AO2084"/>
          <cell r="AP2084"/>
          <cell r="AQ2084">
            <v>0</v>
          </cell>
          <cell r="AR2084">
            <v>0</v>
          </cell>
          <cell r="AS2084">
            <v>0</v>
          </cell>
          <cell r="AT2084"/>
          <cell r="AU2084" t="str">
            <v>tanzeelanaz502@gmail.com</v>
          </cell>
          <cell r="AV2084"/>
          <cell r="AW2084" t="str">
            <v>03145181775</v>
          </cell>
          <cell r="AX2084" t="str">
            <v>-</v>
          </cell>
          <cell r="AY2084" t="e">
            <v>#N/A</v>
          </cell>
          <cell r="AZ2084" t="e">
            <v>#N/A</v>
          </cell>
          <cell r="BA2084">
            <v>6000</v>
          </cell>
        </row>
        <row r="2085">
          <cell r="B2085">
            <v>5348025523</v>
          </cell>
          <cell r="C2085" t="str">
            <v>MUHAMMAD UMAIR</v>
          </cell>
          <cell r="D2085" t="str">
            <v>ABDUL SATTAR</v>
          </cell>
          <cell r="E2085" t="str">
            <v>1495 BLOCK-3 SIDDIQABAD F.B AREA</v>
          </cell>
          <cell r="F2085"/>
          <cell r="G2085" t="str">
            <v>KARACHI</v>
          </cell>
          <cell r="H2085"/>
          <cell r="I2085"/>
          <cell r="J2085"/>
          <cell r="K2085">
            <v>500</v>
          </cell>
          <cell r="L2085">
            <v>0</v>
          </cell>
          <cell r="M2085">
            <v>500</v>
          </cell>
          <cell r="N2085">
            <v>500</v>
          </cell>
          <cell r="O2085">
            <v>0</v>
          </cell>
          <cell r="P2085">
            <v>75</v>
          </cell>
          <cell r="Q2085">
            <v>425</v>
          </cell>
          <cell r="R2085" t="str">
            <v>PK65MPBL0160027140180161</v>
          </cell>
          <cell r="S2085" t="str">
            <v>HABIB METROPOLITAN BANK LIMITED</v>
          </cell>
          <cell r="T2085" t="str">
            <v>HUSAINABAD KARACHI</v>
          </cell>
          <cell r="U2085" t="str">
            <v>MUHAMMAD UMAIR</v>
          </cell>
          <cell r="V2085" t="str">
            <v>4210158576737</v>
          </cell>
          <cell r="W2085" t="str">
            <v>34466614</v>
          </cell>
          <cell r="X2085"/>
          <cell r="Y2085">
            <v>500</v>
          </cell>
          <cell r="Z2085">
            <v>500</v>
          </cell>
          <cell r="AA2085">
            <v>75</v>
          </cell>
          <cell r="AB2085" t="str">
            <v>Filler</v>
          </cell>
          <cell r="AC2085"/>
          <cell r="AD2085"/>
          <cell r="AE2085">
            <v>0</v>
          </cell>
          <cell r="AF2085">
            <v>0</v>
          </cell>
          <cell r="AG2085">
            <v>0</v>
          </cell>
          <cell r="AH2085"/>
          <cell r="AI2085"/>
          <cell r="AJ2085"/>
          <cell r="AK2085">
            <v>0</v>
          </cell>
          <cell r="AL2085">
            <v>0</v>
          </cell>
          <cell r="AM2085">
            <v>0</v>
          </cell>
          <cell r="AN2085"/>
          <cell r="AO2085"/>
          <cell r="AP2085"/>
          <cell r="AQ2085">
            <v>0</v>
          </cell>
          <cell r="AR2085">
            <v>0</v>
          </cell>
          <cell r="AS2085">
            <v>0</v>
          </cell>
          <cell r="AT2085"/>
          <cell r="AU2085" t="str">
            <v>umair_kse@yahoo.com</v>
          </cell>
          <cell r="AV2085"/>
          <cell r="AW2085" t="str">
            <v>03222214252</v>
          </cell>
          <cell r="AX2085" t="str">
            <v>-</v>
          </cell>
          <cell r="AY2085" t="e">
            <v>#N/A</v>
          </cell>
          <cell r="AZ2085" t="e">
            <v>#N/A</v>
          </cell>
          <cell r="BA2085">
            <v>425</v>
          </cell>
        </row>
        <row r="2086">
          <cell r="B2086">
            <v>5348027826</v>
          </cell>
          <cell r="C2086" t="str">
            <v>MUHAMMAD IQBAL</v>
          </cell>
          <cell r="D2086" t="str">
            <v>ABDUL LATIF</v>
          </cell>
          <cell r="E2086" t="str">
            <v>R-114 ABID TOWN GULSHAN-E-IQBAL</v>
          </cell>
          <cell r="F2086" t="str">
            <v>BLOCK-2</v>
          </cell>
          <cell r="G2086" t="str">
            <v>KARACHI</v>
          </cell>
          <cell r="H2086"/>
          <cell r="I2086"/>
          <cell r="J2086"/>
          <cell r="K2086">
            <v>10000</v>
          </cell>
          <cell r="L2086">
            <v>10000</v>
          </cell>
          <cell r="M2086">
            <v>0</v>
          </cell>
          <cell r="N2086">
            <v>10000</v>
          </cell>
          <cell r="O2086">
            <v>2500</v>
          </cell>
          <cell r="P2086">
            <v>1500</v>
          </cell>
          <cell r="Q2086">
            <v>6000</v>
          </cell>
          <cell r="R2086" t="str">
            <v>PK69BAHL1262098102309901</v>
          </cell>
          <cell r="S2086" t="str">
            <v>BANK AL HABIB LIMITED</v>
          </cell>
          <cell r="T2086" t="str">
            <v>NATIONAL STADIUM KARACHI</v>
          </cell>
          <cell r="U2086" t="str">
            <v>MUHAMMAD IQBAL</v>
          </cell>
          <cell r="V2086" t="str">
            <v>4230129354293</v>
          </cell>
          <cell r="W2086"/>
          <cell r="X2086"/>
          <cell r="Y2086">
            <v>5000</v>
          </cell>
          <cell r="Z2086">
            <v>5000</v>
          </cell>
          <cell r="AA2086">
            <v>750</v>
          </cell>
          <cell r="AB2086" t="str">
            <v>Filler</v>
          </cell>
          <cell r="AC2086" t="str">
            <v>AHMED</v>
          </cell>
          <cell r="AD2086" t="str">
            <v>4230119375207</v>
          </cell>
          <cell r="AE2086">
            <v>5000</v>
          </cell>
          <cell r="AF2086">
            <v>5000</v>
          </cell>
          <cell r="AG2086">
            <v>750</v>
          </cell>
          <cell r="AH2086" t="str">
            <v>Filler</v>
          </cell>
          <cell r="AI2086"/>
          <cell r="AJ2086"/>
          <cell r="AK2086">
            <v>0</v>
          </cell>
          <cell r="AL2086">
            <v>0</v>
          </cell>
          <cell r="AM2086">
            <v>0</v>
          </cell>
          <cell r="AN2086"/>
          <cell r="AO2086"/>
          <cell r="AP2086"/>
          <cell r="AQ2086">
            <v>0</v>
          </cell>
          <cell r="AR2086">
            <v>0</v>
          </cell>
          <cell r="AS2086">
            <v>0</v>
          </cell>
          <cell r="AT2086"/>
          <cell r="AU2086" t="str">
            <v>iqbal.latif@toptex.com.pk</v>
          </cell>
          <cell r="AV2086"/>
          <cell r="AW2086" t="str">
            <v>03008233785</v>
          </cell>
          <cell r="AX2086" t="str">
            <v>-</v>
          </cell>
          <cell r="AY2086" t="e">
            <v>#N/A</v>
          </cell>
          <cell r="AZ2086" t="e">
            <v>#N/A</v>
          </cell>
          <cell r="BA2086">
            <v>6000</v>
          </cell>
        </row>
        <row r="2087">
          <cell r="B2087">
            <v>5348031109</v>
          </cell>
          <cell r="C2087" t="str">
            <v>MUHAMMAD HASAN MANSOOR</v>
          </cell>
          <cell r="D2087" t="str">
            <v>ANWER MANSUR</v>
          </cell>
          <cell r="E2087" t="str">
            <v>24 NKCHS FAZAL UR REHMAN ROAD</v>
          </cell>
          <cell r="F2087" t="str">
            <v>OFF:TARIQ ROAD</v>
          </cell>
          <cell r="G2087" t="str">
            <v>KARACHI</v>
          </cell>
          <cell r="H2087"/>
          <cell r="I2087"/>
          <cell r="J2087"/>
          <cell r="K2087">
            <v>1571</v>
          </cell>
          <cell r="L2087">
            <v>1571</v>
          </cell>
          <cell r="M2087">
            <v>0</v>
          </cell>
          <cell r="N2087">
            <v>1571</v>
          </cell>
          <cell r="O2087">
            <v>393</v>
          </cell>
          <cell r="P2087">
            <v>314</v>
          </cell>
          <cell r="Q2087">
            <v>864</v>
          </cell>
          <cell r="R2087" t="str">
            <v>56811699701</v>
          </cell>
          <cell r="S2087" t="str">
            <v>STANDARD CHARTERED</v>
          </cell>
          <cell r="T2087" t="str">
            <v>ALLAMA IQBAL ROAD KARACHI</v>
          </cell>
          <cell r="U2087" t="str">
            <v>MUHAMMAD HASAN MANSOOR</v>
          </cell>
          <cell r="V2087" t="str">
            <v>4200092244757</v>
          </cell>
          <cell r="W2087"/>
          <cell r="X2087"/>
          <cell r="Y2087">
            <v>1571</v>
          </cell>
          <cell r="Z2087">
            <v>1571</v>
          </cell>
          <cell r="AA2087">
            <v>314</v>
          </cell>
          <cell r="AB2087" t="str">
            <v>Non Filler</v>
          </cell>
          <cell r="AC2087"/>
          <cell r="AD2087"/>
          <cell r="AE2087">
            <v>0</v>
          </cell>
          <cell r="AF2087">
            <v>0</v>
          </cell>
          <cell r="AG2087">
            <v>0</v>
          </cell>
          <cell r="AH2087"/>
          <cell r="AI2087"/>
          <cell r="AJ2087"/>
          <cell r="AK2087">
            <v>0</v>
          </cell>
          <cell r="AL2087">
            <v>0</v>
          </cell>
          <cell r="AM2087">
            <v>0</v>
          </cell>
          <cell r="AN2087"/>
          <cell r="AO2087"/>
          <cell r="AP2087"/>
          <cell r="AQ2087">
            <v>0</v>
          </cell>
          <cell r="AR2087">
            <v>0</v>
          </cell>
          <cell r="AS2087">
            <v>0</v>
          </cell>
          <cell r="AT2087"/>
          <cell r="AU2087" t="str">
            <v>hasan.mansr@gmail.com</v>
          </cell>
          <cell r="AV2087"/>
          <cell r="AW2087" t="str">
            <v>03333353510</v>
          </cell>
          <cell r="AX2087" t="str">
            <v>-</v>
          </cell>
          <cell r="AY2087" t="e">
            <v>#N/A</v>
          </cell>
          <cell r="AZ2087" t="e">
            <v>#N/A</v>
          </cell>
          <cell r="BA2087">
            <v>864</v>
          </cell>
        </row>
        <row r="2088">
          <cell r="B2088">
            <v>5348032370</v>
          </cell>
          <cell r="C2088" t="str">
            <v>MUHAMMAD ASIF</v>
          </cell>
          <cell r="D2088" t="str">
            <v>ABDUL KARIM</v>
          </cell>
          <cell r="E2088" t="str">
            <v>MR 5/104 SHOP NO.03 VIRJEE STREET</v>
          </cell>
          <cell r="F2088" t="str">
            <v>JODIA BAZAR NEAR SONERI BANK</v>
          </cell>
          <cell r="G2088" t="str">
            <v>KARACHI</v>
          </cell>
          <cell r="K2088">
            <v>1295</v>
          </cell>
          <cell r="L2088">
            <v>0</v>
          </cell>
          <cell r="M2088">
            <v>1295</v>
          </cell>
          <cell r="N2088">
            <v>1295</v>
          </cell>
          <cell r="O2088">
            <v>0</v>
          </cell>
          <cell r="P2088">
            <v>194</v>
          </cell>
          <cell r="Q2088">
            <v>1101</v>
          </cell>
          <cell r="R2088" t="str">
            <v>PK93DUIB0000000229507002</v>
          </cell>
          <cell r="S2088" t="str">
            <v>DUBAI ISLAMIC BANK PAKISTAN LIMITED</v>
          </cell>
          <cell r="T2088" t="str">
            <v>JODIA BAZAR KARACHI</v>
          </cell>
          <cell r="U2088" t="str">
            <v>MUHAMMAD ASIF</v>
          </cell>
          <cell r="V2088" t="str">
            <v>4230163745097</v>
          </cell>
          <cell r="Y2088">
            <v>1295</v>
          </cell>
          <cell r="Z2088">
            <v>1295</v>
          </cell>
          <cell r="AA2088">
            <v>194</v>
          </cell>
          <cell r="AB2088" t="str">
            <v>Filler</v>
          </cell>
          <cell r="AE2088">
            <v>0</v>
          </cell>
          <cell r="AF2088">
            <v>0</v>
          </cell>
          <cell r="AG2088">
            <v>0</v>
          </cell>
          <cell r="AK2088">
            <v>0</v>
          </cell>
          <cell r="AL2088">
            <v>0</v>
          </cell>
          <cell r="AM2088">
            <v>0</v>
          </cell>
          <cell r="AQ2088">
            <v>0</v>
          </cell>
          <cell r="AR2088">
            <v>0</v>
          </cell>
          <cell r="AS2088">
            <v>0</v>
          </cell>
          <cell r="AU2088" t="str">
            <v>aaenterp786@yahoo.com</v>
          </cell>
          <cell r="AW2088" t="str">
            <v>03328251555</v>
          </cell>
          <cell r="AX2088" t="str">
            <v>-</v>
          </cell>
          <cell r="AY2088" t="e">
            <v>#N/A</v>
          </cell>
          <cell r="AZ2088" t="e">
            <v>#N/A</v>
          </cell>
          <cell r="BA2088">
            <v>1101</v>
          </cell>
        </row>
        <row r="2089">
          <cell r="B2089">
            <v>5462003526</v>
          </cell>
          <cell r="C2089" t="str">
            <v>ADNAN AHMED SIDDIQUI</v>
          </cell>
          <cell r="D2089" t="str">
            <v>DR. NISAR SIDDIQUI</v>
          </cell>
          <cell r="E2089" t="str">
            <v>99/2, 8TH STREET,</v>
          </cell>
          <cell r="F2089" t="str">
            <v>OFF KHAYABAN-E-RAHAT, DHA, PHASE-6</v>
          </cell>
          <cell r="G2089" t="str">
            <v>KARACHI</v>
          </cell>
          <cell r="K2089">
            <v>90</v>
          </cell>
          <cell r="L2089">
            <v>90</v>
          </cell>
          <cell r="M2089">
            <v>0</v>
          </cell>
          <cell r="N2089">
            <v>90</v>
          </cell>
          <cell r="O2089">
            <v>23</v>
          </cell>
          <cell r="P2089">
            <v>14</v>
          </cell>
          <cell r="Q2089">
            <v>53</v>
          </cell>
          <cell r="U2089" t="str">
            <v>ADNAN AHMED SIDDIQUI</v>
          </cell>
          <cell r="V2089" t="str">
            <v>4230114055767</v>
          </cell>
          <cell r="Y2089">
            <v>90</v>
          </cell>
          <cell r="Z2089">
            <v>90</v>
          </cell>
          <cell r="AA2089">
            <v>14</v>
          </cell>
          <cell r="AB2089" t="str">
            <v>Filler</v>
          </cell>
          <cell r="AE2089">
            <v>0</v>
          </cell>
          <cell r="AF2089">
            <v>0</v>
          </cell>
          <cell r="AG2089">
            <v>0</v>
          </cell>
          <cell r="AK2089">
            <v>0</v>
          </cell>
          <cell r="AL2089">
            <v>0</v>
          </cell>
          <cell r="AM2089">
            <v>0</v>
          </cell>
          <cell r="AQ2089">
            <v>0</v>
          </cell>
          <cell r="AR2089">
            <v>0</v>
          </cell>
          <cell r="AS2089">
            <v>0</v>
          </cell>
          <cell r="AX2089" t="e">
            <v>#N/A</v>
          </cell>
          <cell r="AY2089" t="e">
            <v>#N/A</v>
          </cell>
          <cell r="AZ2089" t="e">
            <v>#N/A</v>
          </cell>
          <cell r="BA2089">
            <v>0</v>
          </cell>
        </row>
        <row r="2090">
          <cell r="B2090">
            <v>5462004383</v>
          </cell>
          <cell r="C2090" t="str">
            <v>SIDDIQUE AKBAR</v>
          </cell>
          <cell r="D2090" t="str">
            <v>MOHAMMAD ARSHAD BUTT</v>
          </cell>
          <cell r="E2090" t="str">
            <v>103-B/1, M.M. ALAM ROAD,</v>
          </cell>
          <cell r="F2090" t="str">
            <v>GULBERG-3, LAHORE</v>
          </cell>
          <cell r="K2090">
            <v>402</v>
          </cell>
          <cell r="L2090">
            <v>402</v>
          </cell>
          <cell r="M2090">
            <v>0</v>
          </cell>
          <cell r="N2090">
            <v>402</v>
          </cell>
          <cell r="O2090">
            <v>101</v>
          </cell>
          <cell r="P2090">
            <v>80</v>
          </cell>
          <cell r="Q2090">
            <v>221</v>
          </cell>
          <cell r="U2090" t="str">
            <v>SIDDIQUE AKBAR</v>
          </cell>
          <cell r="V2090" t="str">
            <v>3520255099441</v>
          </cell>
          <cell r="Y2090">
            <v>402</v>
          </cell>
          <cell r="Z2090">
            <v>402</v>
          </cell>
          <cell r="AA2090">
            <v>80</v>
          </cell>
          <cell r="AB2090" t="str">
            <v>Non Filler</v>
          </cell>
          <cell r="AE2090">
            <v>0</v>
          </cell>
          <cell r="AF2090">
            <v>0</v>
          </cell>
          <cell r="AG2090">
            <v>0</v>
          </cell>
          <cell r="AK2090">
            <v>0</v>
          </cell>
          <cell r="AL2090">
            <v>0</v>
          </cell>
          <cell r="AM2090">
            <v>0</v>
          </cell>
          <cell r="AQ2090">
            <v>0</v>
          </cell>
          <cell r="AR2090">
            <v>0</v>
          </cell>
          <cell r="AS2090">
            <v>0</v>
          </cell>
          <cell r="AW2090" t="str">
            <v>03037350786</v>
          </cell>
          <cell r="AX2090" t="e">
            <v>#N/A</v>
          </cell>
          <cell r="AY2090" t="e">
            <v>#N/A</v>
          </cell>
          <cell r="AZ2090" t="e">
            <v>#N/A</v>
          </cell>
          <cell r="BA2090">
            <v>0</v>
          </cell>
        </row>
        <row r="2091">
          <cell r="B2091">
            <v>5462005133</v>
          </cell>
          <cell r="C2091" t="str">
            <v>SHAIKH DANISH AFTAB</v>
          </cell>
          <cell r="D2091" t="str">
            <v>SHAIKH AFTAB AHMED</v>
          </cell>
          <cell r="E2091" t="str">
            <v>FLAT NO.4, 1ST FLOOR,</v>
          </cell>
          <cell r="F2091" t="str">
            <v>AHMED ALI HABIB SQUARE, NAZIMABAD #3E/3</v>
          </cell>
          <cell r="G2091" t="str">
            <v>KARACHI.</v>
          </cell>
          <cell r="H2091"/>
          <cell r="I2091"/>
          <cell r="J2091"/>
          <cell r="K2091">
            <v>225</v>
          </cell>
          <cell r="L2091">
            <v>225</v>
          </cell>
          <cell r="M2091">
            <v>0</v>
          </cell>
          <cell r="N2091">
            <v>225</v>
          </cell>
          <cell r="O2091">
            <v>56</v>
          </cell>
          <cell r="P2091">
            <v>34</v>
          </cell>
          <cell r="Q2091">
            <v>135</v>
          </cell>
          <cell r="R2091"/>
          <cell r="S2091"/>
          <cell r="T2091"/>
          <cell r="U2091" t="str">
            <v>SHAIKH DANISH AFTAB</v>
          </cell>
          <cell r="V2091" t="str">
            <v>4210179069451</v>
          </cell>
          <cell r="W2091"/>
          <cell r="X2091"/>
          <cell r="Y2091">
            <v>225</v>
          </cell>
          <cell r="Z2091">
            <v>225</v>
          </cell>
          <cell r="AA2091">
            <v>34</v>
          </cell>
          <cell r="AB2091" t="str">
            <v>Filler</v>
          </cell>
          <cell r="AC2091"/>
          <cell r="AD2091"/>
          <cell r="AE2091">
            <v>0</v>
          </cell>
          <cell r="AF2091">
            <v>0</v>
          </cell>
          <cell r="AG2091">
            <v>0</v>
          </cell>
          <cell r="AH2091"/>
          <cell r="AI2091"/>
          <cell r="AJ2091"/>
          <cell r="AK2091">
            <v>0</v>
          </cell>
          <cell r="AL2091">
            <v>0</v>
          </cell>
          <cell r="AM2091">
            <v>0</v>
          </cell>
          <cell r="AN2091"/>
          <cell r="AO2091"/>
          <cell r="AP2091"/>
          <cell r="AQ2091">
            <v>0</v>
          </cell>
          <cell r="AR2091">
            <v>0</v>
          </cell>
          <cell r="AS2091">
            <v>0</v>
          </cell>
          <cell r="AT2091"/>
          <cell r="AU2091"/>
          <cell r="AV2091"/>
          <cell r="AW2091"/>
          <cell r="AX2091" t="e">
            <v>#N/A</v>
          </cell>
          <cell r="AY2091" t="e">
            <v>#N/A</v>
          </cell>
          <cell r="AZ2091" t="e">
            <v>#N/A</v>
          </cell>
          <cell r="BA2091">
            <v>0</v>
          </cell>
        </row>
        <row r="2092">
          <cell r="B2092">
            <v>5470008052</v>
          </cell>
          <cell r="C2092" t="str">
            <v>NADEEM AHMED KHAN</v>
          </cell>
          <cell r="D2092" t="str">
            <v>AHMED KHAN</v>
          </cell>
          <cell r="E2092" t="str">
            <v>3/575 SHAH FAISAL COLONY NO.3</v>
          </cell>
          <cell r="F2092" t="str">
            <v>KARACHI.25</v>
          </cell>
          <cell r="G2092" t="str">
            <v>KARACHI</v>
          </cell>
          <cell r="K2092">
            <v>2991</v>
          </cell>
          <cell r="L2092">
            <v>0</v>
          </cell>
          <cell r="M2092">
            <v>2991</v>
          </cell>
          <cell r="N2092">
            <v>2991</v>
          </cell>
          <cell r="O2092">
            <v>0</v>
          </cell>
          <cell r="P2092">
            <v>449</v>
          </cell>
          <cell r="Q2092">
            <v>2542</v>
          </cell>
          <cell r="R2092" t="str">
            <v>PK56MEZN0001750102831493</v>
          </cell>
          <cell r="S2092" t="str">
            <v>MEEZAN BANK LIMITED</v>
          </cell>
          <cell r="T2092" t="str">
            <v>DARAKSHAN SOCIETY MALIR KARACHI</v>
          </cell>
          <cell r="U2092" t="str">
            <v>NADEEM AHMED KHAN</v>
          </cell>
          <cell r="V2092" t="str">
            <v>4220104704093</v>
          </cell>
          <cell r="Y2092">
            <v>2991</v>
          </cell>
          <cell r="Z2092">
            <v>2991</v>
          </cell>
          <cell r="AA2092">
            <v>449</v>
          </cell>
          <cell r="AB2092" t="str">
            <v>Filler</v>
          </cell>
          <cell r="AE2092">
            <v>0</v>
          </cell>
          <cell r="AF2092">
            <v>0</v>
          </cell>
          <cell r="AG2092">
            <v>0</v>
          </cell>
          <cell r="AK2092">
            <v>0</v>
          </cell>
          <cell r="AL2092">
            <v>0</v>
          </cell>
          <cell r="AM2092">
            <v>0</v>
          </cell>
          <cell r="AQ2092">
            <v>0</v>
          </cell>
          <cell r="AR2092">
            <v>0</v>
          </cell>
          <cell r="AS2092">
            <v>0</v>
          </cell>
          <cell r="AW2092" t="str">
            <v>03332192861</v>
          </cell>
          <cell r="AX2092" t="str">
            <v>-</v>
          </cell>
          <cell r="AY2092" t="e">
            <v>#N/A</v>
          </cell>
          <cell r="AZ2092" t="e">
            <v>#N/A</v>
          </cell>
          <cell r="BA2092">
            <v>2542</v>
          </cell>
        </row>
        <row r="2093">
          <cell r="B2093">
            <v>5504001408</v>
          </cell>
          <cell r="C2093" t="str">
            <v>ABDUL GHAFOOR NISAR (AGN)</v>
          </cell>
          <cell r="D2093" t="str">
            <v>HAJI JALAL UD DIN</v>
          </cell>
          <cell r="E2093" t="str">
            <v>HOUSE  500-R MODEL TOWN</v>
          </cell>
          <cell r="F2093"/>
          <cell r="G2093" t="str">
            <v>LAHORE</v>
          </cell>
          <cell r="H2093"/>
          <cell r="I2093"/>
          <cell r="J2093"/>
          <cell r="K2093">
            <v>123</v>
          </cell>
          <cell r="L2093">
            <v>123</v>
          </cell>
          <cell r="M2093">
            <v>0</v>
          </cell>
          <cell r="N2093">
            <v>123</v>
          </cell>
          <cell r="O2093">
            <v>31</v>
          </cell>
          <cell r="P2093">
            <v>25</v>
          </cell>
          <cell r="Q2093">
            <v>67</v>
          </cell>
          <cell r="R2093" t="str">
            <v>PK02BPUN0090030050340007</v>
          </cell>
          <cell r="S2093" t="str">
            <v>THE BANK OF PUNJAB</v>
          </cell>
          <cell r="T2093" t="str">
            <v>MODEL TOWN BRANCH LAHORE</v>
          </cell>
          <cell r="U2093" t="str">
            <v>ABDUL GHAFOOR NISAR (AGN)</v>
          </cell>
          <cell r="V2093" t="str">
            <v>3520224133673</v>
          </cell>
          <cell r="W2093"/>
          <cell r="X2093"/>
          <cell r="Y2093">
            <v>123</v>
          </cell>
          <cell r="Z2093">
            <v>123</v>
          </cell>
          <cell r="AA2093">
            <v>25</v>
          </cell>
          <cell r="AB2093" t="str">
            <v>Non Filler</v>
          </cell>
          <cell r="AC2093"/>
          <cell r="AD2093"/>
          <cell r="AE2093">
            <v>0</v>
          </cell>
          <cell r="AF2093">
            <v>0</v>
          </cell>
          <cell r="AG2093">
            <v>0</v>
          </cell>
          <cell r="AH2093"/>
          <cell r="AI2093"/>
          <cell r="AJ2093"/>
          <cell r="AK2093">
            <v>0</v>
          </cell>
          <cell r="AL2093">
            <v>0</v>
          </cell>
          <cell r="AM2093">
            <v>0</v>
          </cell>
          <cell r="AN2093"/>
          <cell r="AO2093"/>
          <cell r="AP2093"/>
          <cell r="AQ2093">
            <v>0</v>
          </cell>
          <cell r="AR2093">
            <v>0</v>
          </cell>
          <cell r="AS2093">
            <v>0</v>
          </cell>
          <cell r="AT2093"/>
          <cell r="AU2093" t="str">
            <v>ghafoornisar@gmail.com</v>
          </cell>
          <cell r="AV2093"/>
          <cell r="AW2093" t="str">
            <v>03214889288</v>
          </cell>
          <cell r="AX2093" t="str">
            <v>-</v>
          </cell>
          <cell r="AY2093" t="e">
            <v>#N/A</v>
          </cell>
          <cell r="AZ2093" t="e">
            <v>#N/A</v>
          </cell>
          <cell r="BA2093">
            <v>67</v>
          </cell>
        </row>
        <row r="2094">
          <cell r="B2094">
            <v>5504002166</v>
          </cell>
          <cell r="C2094" t="str">
            <v>HUMA AHMED</v>
          </cell>
          <cell r="D2094" t="str">
            <v>SOHAIL AHMED</v>
          </cell>
          <cell r="E2094" t="str">
            <v>HOUSE NO , 164 I-C-II</v>
          </cell>
          <cell r="F2094" t="str">
            <v>TOWN SHIP</v>
          </cell>
          <cell r="G2094" t="str">
            <v>LAHORE</v>
          </cell>
          <cell r="K2094">
            <v>1000</v>
          </cell>
          <cell r="L2094">
            <v>0</v>
          </cell>
          <cell r="M2094">
            <v>1000</v>
          </cell>
          <cell r="N2094">
            <v>1000</v>
          </cell>
          <cell r="O2094">
            <v>0</v>
          </cell>
          <cell r="P2094">
            <v>200</v>
          </cell>
          <cell r="Q2094">
            <v>800</v>
          </cell>
          <cell r="R2094" t="str">
            <v>PK54ABPA0010005385420012</v>
          </cell>
          <cell r="S2094" t="str">
            <v>ALLIED BANK LIMITED</v>
          </cell>
          <cell r="T2094" t="str">
            <v>COLLEGE ROAD LAJNA CHOWK LAHORE</v>
          </cell>
          <cell r="U2094" t="str">
            <v>HUMA AHMED</v>
          </cell>
          <cell r="V2094" t="str">
            <v>3520004356308</v>
          </cell>
          <cell r="Y2094">
            <v>1000</v>
          </cell>
          <cell r="Z2094">
            <v>1000</v>
          </cell>
          <cell r="AA2094">
            <v>200</v>
          </cell>
          <cell r="AB2094" t="str">
            <v>Non Filler</v>
          </cell>
          <cell r="AE2094">
            <v>0</v>
          </cell>
          <cell r="AF2094">
            <v>0</v>
          </cell>
          <cell r="AG2094">
            <v>0</v>
          </cell>
          <cell r="AK2094">
            <v>0</v>
          </cell>
          <cell r="AL2094">
            <v>0</v>
          </cell>
          <cell r="AM2094">
            <v>0</v>
          </cell>
          <cell r="AQ2094">
            <v>0</v>
          </cell>
          <cell r="AR2094">
            <v>0</v>
          </cell>
          <cell r="AS2094">
            <v>0</v>
          </cell>
          <cell r="AU2094" t="str">
            <v>humaahmad0301@gmail.com</v>
          </cell>
          <cell r="AW2094" t="str">
            <v>03016925961</v>
          </cell>
          <cell r="AX2094" t="str">
            <v>-</v>
          </cell>
          <cell r="AY2094" t="e">
            <v>#N/A</v>
          </cell>
          <cell r="AZ2094" t="e">
            <v>#N/A</v>
          </cell>
          <cell r="BA2094">
            <v>800</v>
          </cell>
        </row>
        <row r="2095">
          <cell r="B2095">
            <v>5504021638</v>
          </cell>
          <cell r="C2095" t="str">
            <v>BAQAR MEHDI ZAIDI (647)</v>
          </cell>
          <cell r="D2095" t="str">
            <v>SADAQAT HUSSAIN ZAIDI</v>
          </cell>
          <cell r="E2095" t="str">
            <v>78-2-C/1 TOWNSHIP</v>
          </cell>
          <cell r="F2095" t="str">
            <v>LAHORE.</v>
          </cell>
          <cell r="K2095">
            <v>478</v>
          </cell>
          <cell r="L2095">
            <v>478</v>
          </cell>
          <cell r="M2095">
            <v>0</v>
          </cell>
          <cell r="N2095">
            <v>478</v>
          </cell>
          <cell r="O2095">
            <v>120</v>
          </cell>
          <cell r="P2095">
            <v>96</v>
          </cell>
          <cell r="Q2095">
            <v>262</v>
          </cell>
          <cell r="U2095" t="str">
            <v>BAQAR MEHDI ZAIDI (647)</v>
          </cell>
          <cell r="V2095" t="str">
            <v>3520227251785</v>
          </cell>
          <cell r="Y2095">
            <v>478</v>
          </cell>
          <cell r="Z2095">
            <v>478</v>
          </cell>
          <cell r="AA2095">
            <v>96</v>
          </cell>
          <cell r="AB2095" t="str">
            <v>Non Filler</v>
          </cell>
          <cell r="AE2095">
            <v>0</v>
          </cell>
          <cell r="AF2095">
            <v>0</v>
          </cell>
          <cell r="AG2095">
            <v>0</v>
          </cell>
          <cell r="AK2095">
            <v>0</v>
          </cell>
          <cell r="AL2095">
            <v>0</v>
          </cell>
          <cell r="AM2095">
            <v>0</v>
          </cell>
          <cell r="AQ2095">
            <v>0</v>
          </cell>
          <cell r="AR2095">
            <v>0</v>
          </cell>
          <cell r="AS2095">
            <v>0</v>
          </cell>
          <cell r="AW2095" t="str">
            <v>03328457214</v>
          </cell>
          <cell r="AX2095" t="e">
            <v>#N/A</v>
          </cell>
          <cell r="AY2095" t="e">
            <v>#N/A</v>
          </cell>
          <cell r="AZ2095" t="e">
            <v>#N/A</v>
          </cell>
          <cell r="BA2095">
            <v>0</v>
          </cell>
        </row>
        <row r="2096">
          <cell r="B2096">
            <v>5512081508</v>
          </cell>
          <cell r="C2096" t="str">
            <v>MUHAMMAD SHAHID</v>
          </cell>
          <cell r="D2096" t="str">
            <v>ABUBAKER</v>
          </cell>
          <cell r="E2096" t="str">
            <v>NIFT (PVT) LTD, 5TH FLOOR, AWT PLAZA,</v>
          </cell>
          <cell r="F2096" t="str">
            <v>I.I. CHUNDRIGARH ROAD</v>
          </cell>
          <cell r="G2096" t="str">
            <v>KARACHI</v>
          </cell>
          <cell r="H2096"/>
          <cell r="I2096"/>
          <cell r="J2096"/>
          <cell r="K2096">
            <v>1500</v>
          </cell>
          <cell r="L2096">
            <v>0</v>
          </cell>
          <cell r="M2096">
            <v>1500</v>
          </cell>
          <cell r="N2096">
            <v>1500</v>
          </cell>
          <cell r="O2096">
            <v>0</v>
          </cell>
          <cell r="P2096">
            <v>225</v>
          </cell>
          <cell r="Q2096">
            <v>1275</v>
          </cell>
          <cell r="R2096" t="str">
            <v>PK05MEZN0001280100048583</v>
          </cell>
          <cell r="S2096" t="str">
            <v>MEEZAN BANK LIMITED</v>
          </cell>
          <cell r="T2096" t="str">
            <v>HUSSAINABAD KARACHI</v>
          </cell>
          <cell r="U2096" t="str">
            <v>MUHAMMAD SHAHID</v>
          </cell>
          <cell r="V2096" t="str">
            <v>4210150646707</v>
          </cell>
          <cell r="W2096" t="str">
            <v>24269549</v>
          </cell>
          <cell r="X2096"/>
          <cell r="Y2096">
            <v>1500</v>
          </cell>
          <cell r="Z2096">
            <v>1500</v>
          </cell>
          <cell r="AA2096">
            <v>225</v>
          </cell>
          <cell r="AB2096" t="str">
            <v>Filler</v>
          </cell>
          <cell r="AC2096"/>
          <cell r="AD2096"/>
          <cell r="AE2096">
            <v>0</v>
          </cell>
          <cell r="AF2096">
            <v>0</v>
          </cell>
          <cell r="AG2096">
            <v>0</v>
          </cell>
          <cell r="AH2096"/>
          <cell r="AI2096"/>
          <cell r="AJ2096"/>
          <cell r="AK2096">
            <v>0</v>
          </cell>
          <cell r="AL2096">
            <v>0</v>
          </cell>
          <cell r="AM2096">
            <v>0</v>
          </cell>
          <cell r="AN2096"/>
          <cell r="AO2096"/>
          <cell r="AP2096"/>
          <cell r="AQ2096">
            <v>0</v>
          </cell>
          <cell r="AR2096">
            <v>0</v>
          </cell>
          <cell r="AS2096">
            <v>0</v>
          </cell>
          <cell r="AT2096"/>
          <cell r="AU2096" t="str">
            <v>n_shahid19@yahoo.com</v>
          </cell>
          <cell r="AV2096"/>
          <cell r="AW2096" t="str">
            <v>03343218081</v>
          </cell>
          <cell r="AX2096" t="str">
            <v>-</v>
          </cell>
          <cell r="AY2096" t="e">
            <v>#N/A</v>
          </cell>
          <cell r="AZ2096" t="e">
            <v>#N/A</v>
          </cell>
          <cell r="BA2096">
            <v>1275</v>
          </cell>
        </row>
        <row r="2097">
          <cell r="B2097">
            <v>5512083298</v>
          </cell>
          <cell r="C2097" t="str">
            <v>AYESHA IQBAL</v>
          </cell>
          <cell r="D2097" t="str">
            <v>MUHAMMAD IQBAL AHMED</v>
          </cell>
          <cell r="E2097" t="str">
            <v>FLAT # 5, 2ND FLOOR, PLOT # 127, SURVEY</v>
          </cell>
          <cell r="F2097" t="str">
            <v>NO. 127 M.A.C. 1, MEHMOODABAD NO. 1 NEAR</v>
          </cell>
          <cell r="G2097" t="str">
            <v>MEEZAN BANK LTD KARACHI</v>
          </cell>
          <cell r="K2097">
            <v>47</v>
          </cell>
          <cell r="L2097">
            <v>0</v>
          </cell>
          <cell r="M2097">
            <v>47</v>
          </cell>
          <cell r="N2097">
            <v>47</v>
          </cell>
          <cell r="O2097">
            <v>0</v>
          </cell>
          <cell r="P2097">
            <v>7</v>
          </cell>
          <cell r="Q2097">
            <v>40</v>
          </cell>
          <cell r="R2097" t="str">
            <v>PK22ALFH0016001003851153</v>
          </cell>
          <cell r="S2097" t="str">
            <v>BANK ALFALAH LIMITED</v>
          </cell>
          <cell r="T2097" t="str">
            <v>BAHADURABAD KARACHI</v>
          </cell>
          <cell r="U2097" t="str">
            <v>AYESHA IQBAL</v>
          </cell>
          <cell r="V2097" t="str">
            <v>4230147368628</v>
          </cell>
          <cell r="W2097" t="str">
            <v>75292672</v>
          </cell>
          <cell r="Y2097">
            <v>47</v>
          </cell>
          <cell r="Z2097">
            <v>47</v>
          </cell>
          <cell r="AA2097">
            <v>7</v>
          </cell>
          <cell r="AB2097" t="str">
            <v>Filler</v>
          </cell>
          <cell r="AE2097">
            <v>0</v>
          </cell>
          <cell r="AF2097">
            <v>0</v>
          </cell>
          <cell r="AG2097">
            <v>0</v>
          </cell>
          <cell r="AK2097">
            <v>0</v>
          </cell>
          <cell r="AL2097">
            <v>0</v>
          </cell>
          <cell r="AM2097">
            <v>0</v>
          </cell>
          <cell r="AQ2097">
            <v>0</v>
          </cell>
          <cell r="AR2097">
            <v>0</v>
          </cell>
          <cell r="AS2097">
            <v>0</v>
          </cell>
          <cell r="AU2097" t="str">
            <v>ayeshamahnoor83@gmail.com</v>
          </cell>
          <cell r="AW2097" t="str">
            <v>03442577243</v>
          </cell>
          <cell r="AX2097" t="str">
            <v>-</v>
          </cell>
          <cell r="AY2097" t="e">
            <v>#N/A</v>
          </cell>
          <cell r="AZ2097" t="e">
            <v>#N/A</v>
          </cell>
          <cell r="BA2097">
            <v>40</v>
          </cell>
        </row>
        <row r="2098">
          <cell r="B2098">
            <v>5512084718</v>
          </cell>
          <cell r="C2098" t="str">
            <v>ABDUL QADEER</v>
          </cell>
          <cell r="D2098" t="str">
            <v>MUHAMMAD SIDDIQUE</v>
          </cell>
          <cell r="E2098" t="str">
            <v>NESTLE PAKISTAN LIMITED, MCDD OFFICE,</v>
          </cell>
          <cell r="F2098" t="str">
            <v>KHANEWAL ROAD, KABIRWALA, DISTRICT</v>
          </cell>
          <cell r="G2098" t="str">
            <v>KHANEWAL</v>
          </cell>
          <cell r="K2098">
            <v>500</v>
          </cell>
          <cell r="L2098">
            <v>500</v>
          </cell>
          <cell r="M2098">
            <v>0</v>
          </cell>
          <cell r="N2098">
            <v>500</v>
          </cell>
          <cell r="O2098">
            <v>125</v>
          </cell>
          <cell r="P2098">
            <v>75</v>
          </cell>
          <cell r="Q2098">
            <v>300</v>
          </cell>
          <cell r="R2098" t="str">
            <v>PK64ALFH5576005000519283</v>
          </cell>
          <cell r="S2098" t="str">
            <v>BANK ALFALAH LIMITED</v>
          </cell>
          <cell r="T2098" t="str">
            <v>MAIN KHANEWAL ROAD, KABIRWALA KHANEWAL</v>
          </cell>
          <cell r="U2098" t="str">
            <v>ABDUL QADEER</v>
          </cell>
          <cell r="V2098" t="str">
            <v>3610262650311</v>
          </cell>
          <cell r="W2098" t="str">
            <v>35771585</v>
          </cell>
          <cell r="Y2098">
            <v>500</v>
          </cell>
          <cell r="Z2098">
            <v>500</v>
          </cell>
          <cell r="AA2098">
            <v>75</v>
          </cell>
          <cell r="AB2098" t="str">
            <v>Filler</v>
          </cell>
          <cell r="AE2098">
            <v>0</v>
          </cell>
          <cell r="AF2098">
            <v>0</v>
          </cell>
          <cell r="AG2098">
            <v>0</v>
          </cell>
          <cell r="AK2098">
            <v>0</v>
          </cell>
          <cell r="AL2098">
            <v>0</v>
          </cell>
          <cell r="AM2098">
            <v>0</v>
          </cell>
          <cell r="AQ2098">
            <v>0</v>
          </cell>
          <cell r="AR2098">
            <v>0</v>
          </cell>
          <cell r="AS2098">
            <v>0</v>
          </cell>
          <cell r="AU2098" t="str">
            <v>abdul.qadeer19861@gmail.com</v>
          </cell>
          <cell r="AW2098" t="str">
            <v>03006886995</v>
          </cell>
          <cell r="AX2098" t="str">
            <v>-</v>
          </cell>
          <cell r="AY2098" t="e">
            <v>#N/A</v>
          </cell>
          <cell r="AZ2098" t="e">
            <v>#N/A</v>
          </cell>
          <cell r="BA2098">
            <v>300</v>
          </cell>
        </row>
        <row r="2099">
          <cell r="B2099">
            <v>5512085228</v>
          </cell>
          <cell r="C2099" t="str">
            <v>MALIK JAVED IQBAL</v>
          </cell>
          <cell r="D2099" t="str">
            <v>MUHAMMAD ILYAS</v>
          </cell>
          <cell r="E2099" t="str">
            <v>VILLAGE AND P.O. RANISAL, TEHSIL KALLAR</v>
          </cell>
          <cell r="F2099" t="str">
            <v>KAHAR</v>
          </cell>
          <cell r="G2099" t="str">
            <v>CHAKWAL</v>
          </cell>
          <cell r="H2099"/>
          <cell r="I2099"/>
          <cell r="J2099"/>
          <cell r="K2099">
            <v>14000</v>
          </cell>
          <cell r="L2099">
            <v>0</v>
          </cell>
          <cell r="M2099">
            <v>14000</v>
          </cell>
          <cell r="N2099">
            <v>14000</v>
          </cell>
          <cell r="O2099">
            <v>0</v>
          </cell>
          <cell r="P2099">
            <v>2800</v>
          </cell>
          <cell r="Q2099">
            <v>11200</v>
          </cell>
          <cell r="R2099" t="str">
            <v>PK45MEZN0054010102758171</v>
          </cell>
          <cell r="S2099" t="str">
            <v>MEEZAN BANK LIMITED</v>
          </cell>
          <cell r="T2099" t="str">
            <v>CHAKWAL CHAKWAL</v>
          </cell>
          <cell r="U2099" t="str">
            <v>MALIK JAVED IQBAL</v>
          </cell>
          <cell r="V2099" t="str">
            <v>3720107852737</v>
          </cell>
          <cell r="W2099"/>
          <cell r="X2099"/>
          <cell r="Y2099">
            <v>7000</v>
          </cell>
          <cell r="Z2099">
            <v>7000</v>
          </cell>
          <cell r="AA2099">
            <v>1400</v>
          </cell>
          <cell r="AB2099" t="str">
            <v>Non Filler</v>
          </cell>
          <cell r="AC2099" t="str">
            <v>SHAHZAD ILYAS</v>
          </cell>
          <cell r="AD2099" t="str">
            <v>3720106289375</v>
          </cell>
          <cell r="AE2099">
            <v>7000</v>
          </cell>
          <cell r="AF2099">
            <v>7000</v>
          </cell>
          <cell r="AG2099">
            <v>1400</v>
          </cell>
          <cell r="AH2099" t="str">
            <v>Non Filler</v>
          </cell>
          <cell r="AI2099"/>
          <cell r="AJ2099"/>
          <cell r="AK2099">
            <v>0</v>
          </cell>
          <cell r="AL2099">
            <v>0</v>
          </cell>
          <cell r="AM2099">
            <v>0</v>
          </cell>
          <cell r="AN2099"/>
          <cell r="AO2099"/>
          <cell r="AP2099"/>
          <cell r="AQ2099">
            <v>0</v>
          </cell>
          <cell r="AR2099">
            <v>0</v>
          </cell>
          <cell r="AS2099">
            <v>0</v>
          </cell>
          <cell r="AT2099"/>
          <cell r="AU2099" t="str">
            <v>javediqbal2602@gmail.com</v>
          </cell>
          <cell r="AV2099"/>
          <cell r="AW2099" t="str">
            <v>03368372089</v>
          </cell>
          <cell r="AX2099" t="str">
            <v>-</v>
          </cell>
          <cell r="AY2099" t="e">
            <v>#N/A</v>
          </cell>
          <cell r="AZ2099" t="e">
            <v>#N/A</v>
          </cell>
          <cell r="BA2099">
            <v>11200</v>
          </cell>
        </row>
        <row r="2100">
          <cell r="B2100">
            <v>5512087109</v>
          </cell>
          <cell r="C2100" t="str">
            <v>HANIF KHANANI</v>
          </cell>
          <cell r="D2100" t="str">
            <v>ABDUL AZIZ ADAM</v>
          </cell>
          <cell r="E2100" t="str">
            <v>PLOT # 114-C, FLAT # 3, MOHALLAH 10,</v>
          </cell>
          <cell r="F2100" t="str">
            <v>COMMERCIAL STREET, PHASE IV, DHA</v>
          </cell>
          <cell r="G2100" t="str">
            <v>KARACHI</v>
          </cell>
          <cell r="K2100">
            <v>1784033</v>
          </cell>
          <cell r="L2100">
            <v>0</v>
          </cell>
          <cell r="M2100">
            <v>1784033</v>
          </cell>
          <cell r="N2100">
            <v>1784033</v>
          </cell>
          <cell r="O2100">
            <v>0</v>
          </cell>
          <cell r="P2100">
            <v>267605</v>
          </cell>
          <cell r="Q2100">
            <v>1516428</v>
          </cell>
          <cell r="R2100" t="str">
            <v>PK75MPBL0163027140134144</v>
          </cell>
          <cell r="S2100" t="str">
            <v>HABIB METROPOLITAN BANK LIMITED</v>
          </cell>
          <cell r="T2100" t="str">
            <v>MARRIOT ROAD KARACHI</v>
          </cell>
          <cell r="U2100" t="str">
            <v>HANIF KHANANI</v>
          </cell>
          <cell r="V2100" t="str">
            <v>4230107451491</v>
          </cell>
          <cell r="W2100" t="str">
            <v>42189507</v>
          </cell>
          <cell r="Y2100">
            <v>1784033</v>
          </cell>
          <cell r="Z2100">
            <v>1784033</v>
          </cell>
          <cell r="AA2100">
            <v>267605</v>
          </cell>
          <cell r="AB2100" t="str">
            <v>Filler</v>
          </cell>
          <cell r="AE2100">
            <v>0</v>
          </cell>
          <cell r="AF2100">
            <v>0</v>
          </cell>
          <cell r="AG2100">
            <v>0</v>
          </cell>
          <cell r="AK2100">
            <v>0</v>
          </cell>
          <cell r="AL2100">
            <v>0</v>
          </cell>
          <cell r="AM2100">
            <v>0</v>
          </cell>
          <cell r="AQ2100">
            <v>0</v>
          </cell>
          <cell r="AR2100">
            <v>0</v>
          </cell>
          <cell r="AS2100">
            <v>0</v>
          </cell>
          <cell r="AU2100" t="str">
            <v>hanif.khanani.psx@outlook.com</v>
          </cell>
          <cell r="AW2100" t="str">
            <v>03002082950</v>
          </cell>
          <cell r="AX2100" t="str">
            <v>-</v>
          </cell>
          <cell r="AY2100" t="e">
            <v>#N/A</v>
          </cell>
          <cell r="AZ2100" t="e">
            <v>#N/A</v>
          </cell>
          <cell r="BA2100">
            <v>1516428</v>
          </cell>
        </row>
        <row r="2101">
          <cell r="B2101">
            <v>5512087117</v>
          </cell>
          <cell r="C2101" t="str">
            <v>SHAHZAD</v>
          </cell>
          <cell r="D2101" t="str">
            <v>ABDUL LATIF</v>
          </cell>
          <cell r="E2101" t="str">
            <v>FLAT # 503, AL-REHMAN ARCADE, BANTVA</v>
          </cell>
          <cell r="F2101" t="str">
            <v>GALI, LEA MARKET</v>
          </cell>
          <cell r="G2101" t="str">
            <v>KARACHI</v>
          </cell>
          <cell r="H2101"/>
          <cell r="I2101"/>
          <cell r="J2101"/>
          <cell r="K2101">
            <v>1857448</v>
          </cell>
          <cell r="L2101">
            <v>0</v>
          </cell>
          <cell r="M2101">
            <v>1857448</v>
          </cell>
          <cell r="N2101">
            <v>1857448</v>
          </cell>
          <cell r="O2101">
            <v>0</v>
          </cell>
          <cell r="P2101">
            <v>278617</v>
          </cell>
          <cell r="Q2101">
            <v>1578831</v>
          </cell>
          <cell r="R2101" t="str">
            <v>PK80MPBL0163027140134151</v>
          </cell>
          <cell r="S2101" t="str">
            <v>HABIB METROPOLITAN BANK LIMITED</v>
          </cell>
          <cell r="T2101" t="str">
            <v>MARRIOT ROAD KARACHI</v>
          </cell>
          <cell r="U2101" t="str">
            <v>SHAHZAD</v>
          </cell>
          <cell r="V2101" t="str">
            <v>4230124528207</v>
          </cell>
          <cell r="W2101" t="str">
            <v>42189535</v>
          </cell>
          <cell r="X2101"/>
          <cell r="Y2101">
            <v>1857448</v>
          </cell>
          <cell r="Z2101">
            <v>1857448</v>
          </cell>
          <cell r="AA2101">
            <v>278617</v>
          </cell>
          <cell r="AB2101" t="str">
            <v>Filler</v>
          </cell>
          <cell r="AC2101"/>
          <cell r="AD2101"/>
          <cell r="AE2101">
            <v>0</v>
          </cell>
          <cell r="AF2101">
            <v>0</v>
          </cell>
          <cell r="AG2101">
            <v>0</v>
          </cell>
          <cell r="AH2101"/>
          <cell r="AI2101"/>
          <cell r="AJ2101"/>
          <cell r="AK2101">
            <v>0</v>
          </cell>
          <cell r="AL2101">
            <v>0</v>
          </cell>
          <cell r="AM2101">
            <v>0</v>
          </cell>
          <cell r="AN2101"/>
          <cell r="AO2101"/>
          <cell r="AP2101"/>
          <cell r="AQ2101">
            <v>0</v>
          </cell>
          <cell r="AR2101">
            <v>0</v>
          </cell>
          <cell r="AS2101">
            <v>0</v>
          </cell>
          <cell r="AT2101"/>
          <cell r="AU2101" t="str">
            <v>shahzad.psx@outlook.com</v>
          </cell>
          <cell r="AV2101"/>
          <cell r="AW2101" t="str">
            <v>03002267536</v>
          </cell>
          <cell r="AX2101" t="str">
            <v>-</v>
          </cell>
          <cell r="AY2101" t="e">
            <v>#N/A</v>
          </cell>
          <cell r="AZ2101" t="e">
            <v>#N/A</v>
          </cell>
          <cell r="BA2101">
            <v>1578831</v>
          </cell>
        </row>
        <row r="2102">
          <cell r="B2102">
            <v>5512087125</v>
          </cell>
          <cell r="C2102" t="str">
            <v>TALAT IQBAL</v>
          </cell>
          <cell r="D2102" t="str">
            <v>MUHAMMAD IQBAL KASBATI</v>
          </cell>
          <cell r="E2102" t="str">
            <v>FLAT # A-506, AL-HABIB PRIDE,</v>
          </cell>
          <cell r="F2102" t="str">
            <v>PLOT # CL-8, CIVIL LINES</v>
          </cell>
          <cell r="G2102" t="str">
            <v>KARACHI</v>
          </cell>
          <cell r="H2102"/>
          <cell r="I2102"/>
          <cell r="J2102"/>
          <cell r="K2102">
            <v>2227374</v>
          </cell>
          <cell r="L2102">
            <v>0</v>
          </cell>
          <cell r="M2102">
            <v>2227374</v>
          </cell>
          <cell r="N2102">
            <v>2227374</v>
          </cell>
          <cell r="O2102">
            <v>0</v>
          </cell>
          <cell r="P2102">
            <v>334106</v>
          </cell>
          <cell r="Q2102">
            <v>1893268</v>
          </cell>
          <cell r="R2102" t="str">
            <v>PK79MPBL0163027140134169</v>
          </cell>
          <cell r="S2102" t="str">
            <v>HABIB METROPOLITAN BANK LIMITED</v>
          </cell>
          <cell r="T2102" t="str">
            <v>MARRIOT ROAD KARACHI</v>
          </cell>
          <cell r="U2102" t="str">
            <v>TALAT IQBAL</v>
          </cell>
          <cell r="V2102" t="str">
            <v>4230107400351</v>
          </cell>
          <cell r="W2102" t="str">
            <v>42185823</v>
          </cell>
          <cell r="X2102"/>
          <cell r="Y2102">
            <v>2227374</v>
          </cell>
          <cell r="Z2102">
            <v>2227374</v>
          </cell>
          <cell r="AA2102">
            <v>334106</v>
          </cell>
          <cell r="AB2102" t="str">
            <v>Filler</v>
          </cell>
          <cell r="AC2102"/>
          <cell r="AD2102"/>
          <cell r="AE2102">
            <v>0</v>
          </cell>
          <cell r="AF2102">
            <v>0</v>
          </cell>
          <cell r="AG2102">
            <v>0</v>
          </cell>
          <cell r="AH2102"/>
          <cell r="AI2102"/>
          <cell r="AJ2102"/>
          <cell r="AK2102">
            <v>0</v>
          </cell>
          <cell r="AL2102">
            <v>0</v>
          </cell>
          <cell r="AM2102">
            <v>0</v>
          </cell>
          <cell r="AN2102"/>
          <cell r="AO2102"/>
          <cell r="AP2102"/>
          <cell r="AQ2102">
            <v>0</v>
          </cell>
          <cell r="AR2102">
            <v>0</v>
          </cell>
          <cell r="AS2102">
            <v>0</v>
          </cell>
          <cell r="AT2102"/>
          <cell r="AU2102" t="str">
            <v>talat.iqbal.psx@outlook.com</v>
          </cell>
          <cell r="AV2102"/>
          <cell r="AW2102" t="str">
            <v>03009285052</v>
          </cell>
          <cell r="AX2102" t="str">
            <v>-</v>
          </cell>
          <cell r="AY2102" t="e">
            <v>#N/A</v>
          </cell>
          <cell r="AZ2102" t="e">
            <v>#N/A</v>
          </cell>
          <cell r="BA2102">
            <v>1893268</v>
          </cell>
        </row>
        <row r="2103">
          <cell r="B2103">
            <v>5546023788</v>
          </cell>
          <cell r="C2103" t="str">
            <v>DILAWAR HUSSAIN</v>
          </cell>
          <cell r="D2103" t="str">
            <v>MUHAMMAD YOUSUF</v>
          </cell>
          <cell r="E2103" t="str">
            <v>H # 162, ST # 2</v>
          </cell>
          <cell r="F2103" t="str">
            <v>SECTOR # 12, GHARIB ABAD</v>
          </cell>
          <cell r="G2103" t="str">
            <v>HASILPUR BAHAWALPUR</v>
          </cell>
          <cell r="H2103"/>
          <cell r="I2103"/>
          <cell r="J2103"/>
          <cell r="K2103">
            <v>1039</v>
          </cell>
          <cell r="L2103">
            <v>1039</v>
          </cell>
          <cell r="M2103">
            <v>0</v>
          </cell>
          <cell r="N2103">
            <v>1039</v>
          </cell>
          <cell r="O2103">
            <v>260</v>
          </cell>
          <cell r="P2103">
            <v>156</v>
          </cell>
          <cell r="Q2103">
            <v>623</v>
          </cell>
          <cell r="R2103" t="str">
            <v>14389-101</v>
          </cell>
          <cell r="S2103" t="str">
            <v>HABIB BANK LTD</v>
          </cell>
          <cell r="T2103" t="str">
            <v>BALDIA ROAD HASIL PUR</v>
          </cell>
          <cell r="U2103" t="str">
            <v>DILAWAR HUSSAIN</v>
          </cell>
          <cell r="V2103" t="str">
            <v>3120374746733</v>
          </cell>
          <cell r="W2103"/>
          <cell r="X2103"/>
          <cell r="Y2103">
            <v>1039</v>
          </cell>
          <cell r="Z2103">
            <v>1039</v>
          </cell>
          <cell r="AA2103">
            <v>156</v>
          </cell>
          <cell r="AB2103" t="str">
            <v>Filler</v>
          </cell>
          <cell r="AC2103"/>
          <cell r="AD2103"/>
          <cell r="AE2103">
            <v>0</v>
          </cell>
          <cell r="AF2103">
            <v>0</v>
          </cell>
          <cell r="AG2103">
            <v>0</v>
          </cell>
          <cell r="AH2103"/>
          <cell r="AI2103"/>
          <cell r="AJ2103"/>
          <cell r="AK2103">
            <v>0</v>
          </cell>
          <cell r="AL2103">
            <v>0</v>
          </cell>
          <cell r="AM2103">
            <v>0</v>
          </cell>
          <cell r="AN2103"/>
          <cell r="AO2103"/>
          <cell r="AP2103"/>
          <cell r="AQ2103">
            <v>0</v>
          </cell>
          <cell r="AR2103">
            <v>0</v>
          </cell>
          <cell r="AS2103">
            <v>0</v>
          </cell>
          <cell r="AT2103"/>
          <cell r="AU2103"/>
          <cell r="AV2103"/>
          <cell r="AW2103" t="str">
            <v>03336337227</v>
          </cell>
          <cell r="AX2103" t="str">
            <v>Proper account # required</v>
          </cell>
          <cell r="AY2103" t="e">
            <v>#N/A</v>
          </cell>
          <cell r="AZ2103" t="e">
            <v>#N/A</v>
          </cell>
          <cell r="BA2103">
            <v>0</v>
          </cell>
        </row>
        <row r="2104">
          <cell r="B2104">
            <v>5587002465</v>
          </cell>
          <cell r="C2104" t="str">
            <v>MUNTAZIR SHAH</v>
          </cell>
          <cell r="D2104" t="str">
            <v>USMAN GANI</v>
          </cell>
          <cell r="E2104" t="str">
            <v>12-A, UNIVERSITY ROAD, UNIVERSITY TOWN</v>
          </cell>
          <cell r="F2104" t="str">
            <v>UNIVERSITY TOWN</v>
          </cell>
          <cell r="G2104" t="str">
            <v>PESHAWAR</v>
          </cell>
          <cell r="H2104"/>
          <cell r="I2104"/>
          <cell r="J2104"/>
          <cell r="K2104">
            <v>29</v>
          </cell>
          <cell r="L2104">
            <v>0</v>
          </cell>
          <cell r="M2104">
            <v>29</v>
          </cell>
          <cell r="N2104">
            <v>29</v>
          </cell>
          <cell r="O2104">
            <v>0</v>
          </cell>
          <cell r="P2104">
            <v>6</v>
          </cell>
          <cell r="Q2104">
            <v>23</v>
          </cell>
          <cell r="R2104"/>
          <cell r="S2104"/>
          <cell r="T2104"/>
          <cell r="U2104" t="str">
            <v>MUNTAZIR SHAH</v>
          </cell>
          <cell r="V2104" t="str">
            <v>1610172755227</v>
          </cell>
          <cell r="W2104"/>
          <cell r="X2104"/>
          <cell r="Y2104">
            <v>29</v>
          </cell>
          <cell r="Z2104">
            <v>29</v>
          </cell>
          <cell r="AA2104">
            <v>6</v>
          </cell>
          <cell r="AB2104" t="str">
            <v>Non Filler</v>
          </cell>
          <cell r="AC2104"/>
          <cell r="AD2104"/>
          <cell r="AE2104">
            <v>0</v>
          </cell>
          <cell r="AF2104">
            <v>0</v>
          </cell>
          <cell r="AG2104">
            <v>0</v>
          </cell>
          <cell r="AH2104"/>
          <cell r="AI2104"/>
          <cell r="AJ2104"/>
          <cell r="AK2104">
            <v>0</v>
          </cell>
          <cell r="AL2104">
            <v>0</v>
          </cell>
          <cell r="AM2104">
            <v>0</v>
          </cell>
          <cell r="AN2104"/>
          <cell r="AO2104"/>
          <cell r="AP2104"/>
          <cell r="AQ2104">
            <v>0</v>
          </cell>
          <cell r="AR2104">
            <v>0</v>
          </cell>
          <cell r="AS2104">
            <v>0</v>
          </cell>
          <cell r="AT2104"/>
          <cell r="AU2104"/>
          <cell r="AV2104"/>
          <cell r="AW2104" t="str">
            <v>03339243905</v>
          </cell>
          <cell r="AX2104" t="e">
            <v>#N/A</v>
          </cell>
          <cell r="AY2104" t="e">
            <v>#N/A</v>
          </cell>
          <cell r="AZ2104" t="e">
            <v>#N/A</v>
          </cell>
          <cell r="BA2104">
            <v>0</v>
          </cell>
        </row>
        <row r="2105">
          <cell r="B2105">
            <v>5587027488</v>
          </cell>
          <cell r="C2105" t="str">
            <v>AHSAN UL HAQ</v>
          </cell>
          <cell r="D2105" t="str">
            <v>MUHAMMAD AMEEN</v>
          </cell>
          <cell r="E2105" t="str">
            <v>HOUSE # 3, STREET # 1, SECTOR -B</v>
          </cell>
          <cell r="F2105" t="str">
            <v>ASKARI -14, ADYALA ROAD,</v>
          </cell>
          <cell r="G2105" t="str">
            <v>RAWALPINDI</v>
          </cell>
          <cell r="H2105"/>
          <cell r="I2105"/>
          <cell r="J2105"/>
          <cell r="K2105">
            <v>200</v>
          </cell>
          <cell r="L2105">
            <v>0</v>
          </cell>
          <cell r="M2105">
            <v>200</v>
          </cell>
          <cell r="N2105">
            <v>200</v>
          </cell>
          <cell r="O2105">
            <v>0</v>
          </cell>
          <cell r="P2105">
            <v>35</v>
          </cell>
          <cell r="Q2105">
            <v>165</v>
          </cell>
          <cell r="R2105" t="str">
            <v>PK95ASCM0000470100578835</v>
          </cell>
          <cell r="S2105" t="str">
            <v>ASKARI BANK LIMITED</v>
          </cell>
          <cell r="T2105" t="str">
            <v>HAIDER ROAD BR. RAWALPINDI</v>
          </cell>
          <cell r="U2105" t="str">
            <v>AHSAN UL HAQ</v>
          </cell>
          <cell r="V2105" t="str">
            <v>3730122044271</v>
          </cell>
          <cell r="W2105" t="str">
            <v>00228338</v>
          </cell>
          <cell r="X2105"/>
          <cell r="Y2105">
            <v>100</v>
          </cell>
          <cell r="Z2105">
            <v>100</v>
          </cell>
          <cell r="AA2105">
            <v>15</v>
          </cell>
          <cell r="AB2105" t="str">
            <v>Filler</v>
          </cell>
          <cell r="AC2105" t="str">
            <v>GHAZALA AHSAN</v>
          </cell>
          <cell r="AD2105" t="str">
            <v>3730181331986</v>
          </cell>
          <cell r="AE2105">
            <v>100</v>
          </cell>
          <cell r="AF2105">
            <v>100</v>
          </cell>
          <cell r="AG2105">
            <v>20</v>
          </cell>
          <cell r="AH2105" t="str">
            <v>Non Filler</v>
          </cell>
          <cell r="AI2105"/>
          <cell r="AJ2105"/>
          <cell r="AK2105">
            <v>0</v>
          </cell>
          <cell r="AL2105">
            <v>0</v>
          </cell>
          <cell r="AM2105">
            <v>0</v>
          </cell>
          <cell r="AN2105"/>
          <cell r="AO2105"/>
          <cell r="AP2105"/>
          <cell r="AQ2105">
            <v>0</v>
          </cell>
          <cell r="AR2105">
            <v>0</v>
          </cell>
          <cell r="AS2105">
            <v>0</v>
          </cell>
          <cell r="AT2105"/>
          <cell r="AU2105" t="str">
            <v>auhaq10@gmail.com</v>
          </cell>
          <cell r="AV2105"/>
          <cell r="AW2105" t="str">
            <v>03225325525</v>
          </cell>
          <cell r="AX2105" t="str">
            <v>-</v>
          </cell>
          <cell r="AY2105" t="e">
            <v>#N/A</v>
          </cell>
          <cell r="AZ2105" t="e">
            <v>#N/A</v>
          </cell>
          <cell r="BA2105">
            <v>165</v>
          </cell>
        </row>
        <row r="2106">
          <cell r="B2106">
            <v>5587038493</v>
          </cell>
          <cell r="C2106" t="str">
            <v>HASSAN HAMEED</v>
          </cell>
          <cell r="D2106" t="str">
            <v>MIAN HAMEED UD DIN</v>
          </cell>
          <cell r="E2106" t="str">
            <v>HOUSE # 23, ST. NO 3, RAJPOOT STREET,</v>
          </cell>
          <cell r="F2106" t="str">
            <v>MUSLIM COLONY, SAMANABAD,</v>
          </cell>
          <cell r="G2106" t="str">
            <v>LAHORE</v>
          </cell>
          <cell r="H2106"/>
          <cell r="I2106"/>
          <cell r="J2106"/>
          <cell r="K2106">
            <v>523</v>
          </cell>
          <cell r="L2106">
            <v>0</v>
          </cell>
          <cell r="M2106">
            <v>523</v>
          </cell>
          <cell r="N2106">
            <v>523</v>
          </cell>
          <cell r="O2106">
            <v>0</v>
          </cell>
          <cell r="P2106">
            <v>105</v>
          </cell>
          <cell r="Q2106">
            <v>418</v>
          </cell>
          <cell r="R2106" t="str">
            <v>PK82NBPA0493003003032450</v>
          </cell>
          <cell r="S2106" t="str">
            <v>NATIONAL BANK OF PAKISTAN</v>
          </cell>
          <cell r="T2106" t="str">
            <v>CHABURJI BR. LAHORE</v>
          </cell>
          <cell r="U2106" t="str">
            <v>HASSAN HAMEED</v>
          </cell>
          <cell r="V2106" t="str">
            <v>3520015758167</v>
          </cell>
          <cell r="W2106"/>
          <cell r="X2106"/>
          <cell r="Y2106">
            <v>523</v>
          </cell>
          <cell r="Z2106">
            <v>523</v>
          </cell>
          <cell r="AA2106">
            <v>105</v>
          </cell>
          <cell r="AB2106" t="str">
            <v>Non Filler</v>
          </cell>
          <cell r="AC2106"/>
          <cell r="AD2106"/>
          <cell r="AE2106">
            <v>0</v>
          </cell>
          <cell r="AF2106">
            <v>0</v>
          </cell>
          <cell r="AG2106">
            <v>0</v>
          </cell>
          <cell r="AH2106"/>
          <cell r="AI2106"/>
          <cell r="AJ2106"/>
          <cell r="AK2106">
            <v>0</v>
          </cell>
          <cell r="AL2106">
            <v>0</v>
          </cell>
          <cell r="AM2106">
            <v>0</v>
          </cell>
          <cell r="AN2106"/>
          <cell r="AO2106"/>
          <cell r="AP2106"/>
          <cell r="AQ2106">
            <v>0</v>
          </cell>
          <cell r="AR2106">
            <v>0</v>
          </cell>
          <cell r="AS2106">
            <v>0</v>
          </cell>
          <cell r="AT2106"/>
          <cell r="AU2106" t="str">
            <v>hassanhameed24.hh@gmail.com</v>
          </cell>
          <cell r="AV2106"/>
          <cell r="AW2106" t="str">
            <v>03234428918</v>
          </cell>
          <cell r="AX2106" t="str">
            <v>-</v>
          </cell>
          <cell r="AY2106" t="e">
            <v>#N/A</v>
          </cell>
          <cell r="AZ2106" t="e">
            <v>#N/A</v>
          </cell>
          <cell r="BA2106">
            <v>418</v>
          </cell>
        </row>
        <row r="2107">
          <cell r="B2107">
            <v>5587051397</v>
          </cell>
          <cell r="C2107" t="str">
            <v>SYED MUHAMMAD QASIM JAFFERY</v>
          </cell>
          <cell r="D2107" t="str">
            <v>SYED GHULAM HASSAN JAFFERY</v>
          </cell>
          <cell r="E2107" t="str">
            <v>HOUSE NO.599, RAVI BLOCK,</v>
          </cell>
          <cell r="F2107" t="str">
            <v>ALLAMA IQBAL TOWN,</v>
          </cell>
          <cell r="G2107" t="str">
            <v>LAHORE</v>
          </cell>
          <cell r="H2107"/>
          <cell r="I2107"/>
          <cell r="J2107"/>
          <cell r="K2107">
            <v>26711</v>
          </cell>
          <cell r="L2107">
            <v>0</v>
          </cell>
          <cell r="M2107">
            <v>26711</v>
          </cell>
          <cell r="N2107">
            <v>26711</v>
          </cell>
          <cell r="O2107">
            <v>0</v>
          </cell>
          <cell r="P2107">
            <v>4007</v>
          </cell>
          <cell r="Q2107">
            <v>22704</v>
          </cell>
          <cell r="R2107" t="str">
            <v>PK87SCBL0000001255148901</v>
          </cell>
          <cell r="S2107" t="str">
            <v>STANDARD CHARTERED BANK (PAKISTAN) LTD.</v>
          </cell>
          <cell r="T2107" t="str">
            <v>TUFAIL ROAD BR. (0028) LAHORE</v>
          </cell>
          <cell r="U2107" t="str">
            <v>SYED MUHAMMAD QASIM JAFFERY</v>
          </cell>
          <cell r="V2107" t="str">
            <v>3520221786853</v>
          </cell>
          <cell r="W2107"/>
          <cell r="X2107"/>
          <cell r="Y2107">
            <v>26711</v>
          </cell>
          <cell r="Z2107">
            <v>26711</v>
          </cell>
          <cell r="AA2107">
            <v>4007</v>
          </cell>
          <cell r="AB2107" t="str">
            <v>Filler</v>
          </cell>
          <cell r="AC2107"/>
          <cell r="AD2107"/>
          <cell r="AE2107">
            <v>0</v>
          </cell>
          <cell r="AF2107">
            <v>0</v>
          </cell>
          <cell r="AG2107">
            <v>0</v>
          </cell>
          <cell r="AH2107"/>
          <cell r="AI2107"/>
          <cell r="AJ2107"/>
          <cell r="AK2107">
            <v>0</v>
          </cell>
          <cell r="AL2107">
            <v>0</v>
          </cell>
          <cell r="AM2107">
            <v>0</v>
          </cell>
          <cell r="AN2107"/>
          <cell r="AO2107"/>
          <cell r="AP2107"/>
          <cell r="AQ2107">
            <v>0</v>
          </cell>
          <cell r="AR2107">
            <v>0</v>
          </cell>
          <cell r="AS2107">
            <v>0</v>
          </cell>
          <cell r="AT2107"/>
          <cell r="AU2107" t="str">
            <v>qasim.jaffery@yahoo.com</v>
          </cell>
          <cell r="AV2107"/>
          <cell r="AW2107" t="str">
            <v>03004005257</v>
          </cell>
          <cell r="AX2107" t="str">
            <v>-</v>
          </cell>
          <cell r="AY2107" t="e">
            <v>#N/A</v>
          </cell>
          <cell r="AZ2107" t="e">
            <v>#N/A</v>
          </cell>
          <cell r="BA2107">
            <v>22704</v>
          </cell>
        </row>
        <row r="2108">
          <cell r="B2108">
            <v>5587064051</v>
          </cell>
          <cell r="C2108" t="str">
            <v>SUHAIL IMRAN</v>
          </cell>
          <cell r="D2108" t="str">
            <v>MUHAMMAD IBRAHIM</v>
          </cell>
          <cell r="E2108" t="str">
            <v>FLAT NO. 9-B, CANTONMENT BUILDING</v>
          </cell>
          <cell r="F2108" t="str">
            <v>KHYBER BAZAR</v>
          </cell>
          <cell r="G2108" t="str">
            <v>PESHAWAR</v>
          </cell>
          <cell r="H2108"/>
          <cell r="I2108"/>
          <cell r="J2108"/>
          <cell r="K2108">
            <v>2</v>
          </cell>
          <cell r="L2108">
            <v>2</v>
          </cell>
          <cell r="M2108">
            <v>0</v>
          </cell>
          <cell r="N2108">
            <v>2</v>
          </cell>
          <cell r="O2108">
            <v>1</v>
          </cell>
          <cell r="P2108">
            <v>0</v>
          </cell>
          <cell r="Q2108">
            <v>1</v>
          </cell>
          <cell r="R2108" t="str">
            <v>602-98-20311-714-106323</v>
          </cell>
          <cell r="S2108" t="str">
            <v>HABIB METROPOLITON BANK</v>
          </cell>
          <cell r="T2108" t="str">
            <v>KHYBER BAZAR, PESHAWAR</v>
          </cell>
          <cell r="U2108" t="str">
            <v>SUHAIL IMRAN</v>
          </cell>
          <cell r="V2108" t="str">
            <v>1730149180743</v>
          </cell>
          <cell r="W2108"/>
          <cell r="X2108"/>
          <cell r="Y2108">
            <v>2</v>
          </cell>
          <cell r="Z2108">
            <v>2</v>
          </cell>
          <cell r="AA2108">
            <v>0</v>
          </cell>
          <cell r="AB2108" t="str">
            <v>Non Filler</v>
          </cell>
          <cell r="AC2108"/>
          <cell r="AD2108"/>
          <cell r="AE2108">
            <v>0</v>
          </cell>
          <cell r="AF2108">
            <v>0</v>
          </cell>
          <cell r="AG2108">
            <v>0</v>
          </cell>
          <cell r="AH2108"/>
          <cell r="AI2108"/>
          <cell r="AJ2108"/>
          <cell r="AK2108">
            <v>0</v>
          </cell>
          <cell r="AL2108">
            <v>0</v>
          </cell>
          <cell r="AM2108">
            <v>0</v>
          </cell>
          <cell r="AN2108"/>
          <cell r="AO2108"/>
          <cell r="AP2108"/>
          <cell r="AQ2108">
            <v>0</v>
          </cell>
          <cell r="AR2108">
            <v>0</v>
          </cell>
          <cell r="AS2108">
            <v>0</v>
          </cell>
          <cell r="AT2108"/>
          <cell r="AU2108" t="str">
            <v>suhailimran913@gmail.com</v>
          </cell>
          <cell r="AV2108"/>
          <cell r="AW2108" t="str">
            <v>03005932882</v>
          </cell>
          <cell r="AX2108" t="str">
            <v>Proper account # required</v>
          </cell>
          <cell r="AY2108" t="e">
            <v>#N/A</v>
          </cell>
          <cell r="AZ2108" t="e">
            <v>#N/A</v>
          </cell>
          <cell r="BA2108">
            <v>0</v>
          </cell>
        </row>
        <row r="2109">
          <cell r="B2109">
            <v>5660000907</v>
          </cell>
          <cell r="C2109" t="str">
            <v>DR. MUHAMMAD SHAMIM</v>
          </cell>
          <cell r="D2109" t="str">
            <v>MUHAMMAD NASEEM</v>
          </cell>
          <cell r="E2109" t="str">
            <v>C-28, BILAL TOWN,</v>
          </cell>
          <cell r="F2109" t="str">
            <v>MALIR HALT,</v>
          </cell>
          <cell r="G2109" t="str">
            <v>KARACHI</v>
          </cell>
          <cell r="H2109"/>
          <cell r="I2109"/>
          <cell r="J2109"/>
          <cell r="K2109">
            <v>4687</v>
          </cell>
          <cell r="L2109">
            <v>0</v>
          </cell>
          <cell r="M2109">
            <v>4687</v>
          </cell>
          <cell r="N2109">
            <v>4687</v>
          </cell>
          <cell r="O2109">
            <v>0</v>
          </cell>
          <cell r="P2109">
            <v>703</v>
          </cell>
          <cell r="Q2109">
            <v>3984</v>
          </cell>
          <cell r="R2109" t="str">
            <v>PK55BKIP0100600020030001</v>
          </cell>
          <cell r="S2109" t="str">
            <v>BANKISLAMI PAKISTAN LIMITED</v>
          </cell>
          <cell r="T2109" t="str">
            <v>RASHID MINHAS ROAD KARACHI</v>
          </cell>
          <cell r="U2109" t="str">
            <v>DR. MUHAMMAD SHAMIM</v>
          </cell>
          <cell r="V2109" t="str">
            <v>4220103300773</v>
          </cell>
          <cell r="W2109"/>
          <cell r="X2109"/>
          <cell r="Y2109">
            <v>4687</v>
          </cell>
          <cell r="Z2109">
            <v>4687</v>
          </cell>
          <cell r="AA2109">
            <v>703</v>
          </cell>
          <cell r="AB2109" t="str">
            <v>Filler</v>
          </cell>
          <cell r="AC2109"/>
          <cell r="AD2109"/>
          <cell r="AE2109">
            <v>0</v>
          </cell>
          <cell r="AF2109">
            <v>0</v>
          </cell>
          <cell r="AG2109">
            <v>0</v>
          </cell>
          <cell r="AH2109"/>
          <cell r="AI2109"/>
          <cell r="AJ2109"/>
          <cell r="AK2109">
            <v>0</v>
          </cell>
          <cell r="AL2109">
            <v>0</v>
          </cell>
          <cell r="AM2109">
            <v>0</v>
          </cell>
          <cell r="AN2109"/>
          <cell r="AO2109"/>
          <cell r="AP2109"/>
          <cell r="AQ2109">
            <v>0</v>
          </cell>
          <cell r="AR2109">
            <v>0</v>
          </cell>
          <cell r="AS2109">
            <v>0</v>
          </cell>
          <cell r="AT2109"/>
          <cell r="AU2109" t="str">
            <v>surgeon.shamim@gmail.com</v>
          </cell>
          <cell r="AV2109"/>
          <cell r="AW2109" t="str">
            <v>03332134062</v>
          </cell>
          <cell r="AX2109" t="str">
            <v>Timeout (host bank not responding)</v>
          </cell>
          <cell r="AY2109" t="e">
            <v>#N/A</v>
          </cell>
          <cell r="AZ2109" t="e">
            <v>#N/A</v>
          </cell>
          <cell r="BA2109">
            <v>0</v>
          </cell>
        </row>
        <row r="2110">
          <cell r="B2110">
            <v>5660001012</v>
          </cell>
          <cell r="C2110" t="str">
            <v>MUHAMMAD ARIF</v>
          </cell>
          <cell r="D2110" t="str">
            <v>MUHAMMAD QURAISH</v>
          </cell>
          <cell r="E2110" t="str">
            <v>A-326, RAFAH-E-AAM SOCIETY</v>
          </cell>
          <cell r="F2110" t="str">
            <v>MALIR HALT,</v>
          </cell>
          <cell r="G2110" t="str">
            <v>KARACHI</v>
          </cell>
          <cell r="H2110"/>
          <cell r="I2110"/>
          <cell r="J2110"/>
          <cell r="K2110">
            <v>435</v>
          </cell>
          <cell r="L2110">
            <v>0</v>
          </cell>
          <cell r="M2110">
            <v>435</v>
          </cell>
          <cell r="N2110">
            <v>435</v>
          </cell>
          <cell r="O2110">
            <v>0</v>
          </cell>
          <cell r="P2110">
            <v>87</v>
          </cell>
          <cell r="Q2110">
            <v>348</v>
          </cell>
          <cell r="R2110" t="str">
            <v>PK63UNIL0109000207354324</v>
          </cell>
          <cell r="S2110" t="str">
            <v>UNITED BANK LIMITED</v>
          </cell>
          <cell r="T2110" t="str">
            <v>MALIR HALT  BRANCH KARACHI</v>
          </cell>
          <cell r="U2110" t="str">
            <v>MUHAMMAD ARIF</v>
          </cell>
          <cell r="V2110" t="str">
            <v>4220136456641</v>
          </cell>
          <cell r="W2110"/>
          <cell r="X2110"/>
          <cell r="Y2110">
            <v>435</v>
          </cell>
          <cell r="Z2110">
            <v>435</v>
          </cell>
          <cell r="AA2110">
            <v>87</v>
          </cell>
          <cell r="AB2110" t="str">
            <v>Non Filler</v>
          </cell>
          <cell r="AC2110"/>
          <cell r="AD2110"/>
          <cell r="AE2110">
            <v>0</v>
          </cell>
          <cell r="AF2110">
            <v>0</v>
          </cell>
          <cell r="AG2110">
            <v>0</v>
          </cell>
          <cell r="AH2110"/>
          <cell r="AI2110"/>
          <cell r="AJ2110"/>
          <cell r="AK2110">
            <v>0</v>
          </cell>
          <cell r="AL2110">
            <v>0</v>
          </cell>
          <cell r="AM2110">
            <v>0</v>
          </cell>
          <cell r="AN2110"/>
          <cell r="AO2110"/>
          <cell r="AP2110"/>
          <cell r="AQ2110">
            <v>0</v>
          </cell>
          <cell r="AR2110">
            <v>0</v>
          </cell>
          <cell r="AS2110">
            <v>0</v>
          </cell>
          <cell r="AT2110"/>
          <cell r="AU2110" t="str">
            <v>m.arif2010@hotmail.com</v>
          </cell>
          <cell r="AV2110"/>
          <cell r="AW2110" t="str">
            <v>03343873499</v>
          </cell>
          <cell r="AX2110" t="str">
            <v>Timeout (host bank not responding)</v>
          </cell>
          <cell r="AY2110" t="e">
            <v>#N/A</v>
          </cell>
          <cell r="AZ2110" t="e">
            <v>#N/A</v>
          </cell>
          <cell r="BA2110">
            <v>0</v>
          </cell>
        </row>
        <row r="2111">
          <cell r="B2111">
            <v>5660005401</v>
          </cell>
          <cell r="C2111" t="str">
            <v>MUHAMMAD RAFIQ</v>
          </cell>
          <cell r="D2111" t="str">
            <v>PERVA</v>
          </cell>
          <cell r="E2111" t="str">
            <v>3/403, SHAH FAISAL COLONY</v>
          </cell>
          <cell r="F2111" t="str">
            <v>KARACHI</v>
          </cell>
          <cell r="G2111" t="str">
            <v>75230 KARACHI</v>
          </cell>
          <cell r="H2111"/>
          <cell r="I2111"/>
          <cell r="J2111"/>
          <cell r="K2111">
            <v>523</v>
          </cell>
          <cell r="L2111">
            <v>0</v>
          </cell>
          <cell r="M2111">
            <v>523</v>
          </cell>
          <cell r="N2111">
            <v>523</v>
          </cell>
          <cell r="O2111">
            <v>0</v>
          </cell>
          <cell r="P2111">
            <v>105</v>
          </cell>
          <cell r="Q2111">
            <v>418</v>
          </cell>
          <cell r="R2111" t="str">
            <v>PK86UNIL0112014910203547</v>
          </cell>
          <cell r="S2111" t="str">
            <v>UNITED BANK LIMITED</v>
          </cell>
          <cell r="T2111" t="str">
            <v>SHAHEED-E-MILLAT ROAD KARACHI</v>
          </cell>
          <cell r="U2111" t="str">
            <v>MUHAMMAD RAFIQ</v>
          </cell>
          <cell r="V2111" t="str">
            <v>4220132027283</v>
          </cell>
          <cell r="W2111"/>
          <cell r="X2111"/>
          <cell r="Y2111">
            <v>523</v>
          </cell>
          <cell r="Z2111">
            <v>523</v>
          </cell>
          <cell r="AA2111">
            <v>105</v>
          </cell>
          <cell r="AB2111" t="str">
            <v>Non Filler</v>
          </cell>
          <cell r="AC2111"/>
          <cell r="AD2111"/>
          <cell r="AE2111">
            <v>0</v>
          </cell>
          <cell r="AF2111">
            <v>0</v>
          </cell>
          <cell r="AG2111">
            <v>0</v>
          </cell>
          <cell r="AH2111"/>
          <cell r="AI2111"/>
          <cell r="AJ2111"/>
          <cell r="AK2111">
            <v>0</v>
          </cell>
          <cell r="AL2111">
            <v>0</v>
          </cell>
          <cell r="AM2111">
            <v>0</v>
          </cell>
          <cell r="AN2111"/>
          <cell r="AO2111"/>
          <cell r="AP2111"/>
          <cell r="AQ2111">
            <v>0</v>
          </cell>
          <cell r="AR2111">
            <v>0</v>
          </cell>
          <cell r="AS2111">
            <v>0</v>
          </cell>
          <cell r="AT2111"/>
          <cell r="AU2111" t="str">
            <v>rafiq9674@gmail.com</v>
          </cell>
          <cell r="AV2111"/>
          <cell r="AW2111" t="str">
            <v>03333472048</v>
          </cell>
          <cell r="AX2111" t="str">
            <v>-</v>
          </cell>
          <cell r="AY2111" t="e">
            <v>#N/A</v>
          </cell>
          <cell r="AZ2111" t="e">
            <v>#N/A</v>
          </cell>
          <cell r="BA2111">
            <v>418</v>
          </cell>
        </row>
        <row r="2112">
          <cell r="B2112">
            <v>5660011383</v>
          </cell>
          <cell r="C2112" t="str">
            <v>MANSOOR HUSSAIN</v>
          </cell>
          <cell r="D2112" t="str">
            <v>MANZOOR HUSSAIN</v>
          </cell>
          <cell r="E2112" t="str">
            <v>F. NO. D-15, BOAT VIEW APPT. BOAT BASIN,</v>
          </cell>
          <cell r="F2112" t="str">
            <v>CLIFTON</v>
          </cell>
          <cell r="G2112" t="str">
            <v>KARACHI</v>
          </cell>
          <cell r="H2112"/>
          <cell r="I2112"/>
          <cell r="J2112"/>
          <cell r="K2112">
            <v>1050</v>
          </cell>
          <cell r="L2112">
            <v>0</v>
          </cell>
          <cell r="M2112">
            <v>1050</v>
          </cell>
          <cell r="N2112">
            <v>1050</v>
          </cell>
          <cell r="O2112">
            <v>0</v>
          </cell>
          <cell r="P2112">
            <v>158</v>
          </cell>
          <cell r="Q2112">
            <v>892</v>
          </cell>
          <cell r="R2112"/>
          <cell r="S2112"/>
          <cell r="T2112"/>
          <cell r="U2112" t="str">
            <v>MANSOOR HUSSAIN</v>
          </cell>
          <cell r="V2112" t="str">
            <v>4230193052193</v>
          </cell>
          <cell r="W2112"/>
          <cell r="X2112"/>
          <cell r="Y2112">
            <v>1050</v>
          </cell>
          <cell r="Z2112">
            <v>1050</v>
          </cell>
          <cell r="AA2112">
            <v>158</v>
          </cell>
          <cell r="AB2112" t="str">
            <v>Filler</v>
          </cell>
          <cell r="AC2112"/>
          <cell r="AD2112"/>
          <cell r="AE2112">
            <v>0</v>
          </cell>
          <cell r="AF2112">
            <v>0</v>
          </cell>
          <cell r="AG2112">
            <v>0</v>
          </cell>
          <cell r="AH2112"/>
          <cell r="AI2112"/>
          <cell r="AJ2112"/>
          <cell r="AK2112">
            <v>0</v>
          </cell>
          <cell r="AL2112">
            <v>0</v>
          </cell>
          <cell r="AM2112">
            <v>0</v>
          </cell>
          <cell r="AN2112"/>
          <cell r="AO2112"/>
          <cell r="AP2112"/>
          <cell r="AQ2112">
            <v>0</v>
          </cell>
          <cell r="AR2112">
            <v>0</v>
          </cell>
          <cell r="AS2112">
            <v>0</v>
          </cell>
          <cell r="AT2112"/>
          <cell r="AU2112" t="str">
            <v>mansoor_memon@hotmail.com</v>
          </cell>
          <cell r="AV2112"/>
          <cell r="AW2112" t="str">
            <v>03002298334</v>
          </cell>
          <cell r="AX2112" t="e">
            <v>#N/A</v>
          </cell>
          <cell r="AY2112" t="e">
            <v>#N/A</v>
          </cell>
          <cell r="AZ2112" t="e">
            <v>#N/A</v>
          </cell>
          <cell r="BA2112">
            <v>0</v>
          </cell>
        </row>
        <row r="2113">
          <cell r="B2113">
            <v>5660017323</v>
          </cell>
          <cell r="C2113" t="str">
            <v>UZMA FAHIM</v>
          </cell>
          <cell r="D2113" t="str">
            <v>FAHIM UDDIN AHMED BARLAS</v>
          </cell>
          <cell r="E2113" t="str">
            <v>R-1292/15, DASTAGEER F.B.AREA</v>
          </cell>
          <cell r="F2113"/>
          <cell r="G2113" t="str">
            <v>KARACHI</v>
          </cell>
          <cell r="H2113"/>
          <cell r="I2113"/>
          <cell r="J2113"/>
          <cell r="K2113">
            <v>2095</v>
          </cell>
          <cell r="L2113">
            <v>0</v>
          </cell>
          <cell r="M2113">
            <v>2095</v>
          </cell>
          <cell r="N2113">
            <v>2095</v>
          </cell>
          <cell r="O2113">
            <v>0</v>
          </cell>
          <cell r="P2113">
            <v>419</v>
          </cell>
          <cell r="Q2113">
            <v>1676</v>
          </cell>
          <cell r="R2113" t="str">
            <v>PK87BAHL1068007801157901</v>
          </cell>
          <cell r="S2113" t="str">
            <v>BANK AL HABIB LIMITED</v>
          </cell>
          <cell r="T2113" t="str">
            <v>DASTAGEER COLONY BRANCH KARACHI</v>
          </cell>
          <cell r="U2113" t="str">
            <v>UZMA FAHIM</v>
          </cell>
          <cell r="V2113" t="str">
            <v>4200022018998</v>
          </cell>
          <cell r="W2113"/>
          <cell r="X2113"/>
          <cell r="Y2113">
            <v>2095</v>
          </cell>
          <cell r="Z2113">
            <v>2095</v>
          </cell>
          <cell r="AA2113">
            <v>419</v>
          </cell>
          <cell r="AB2113" t="str">
            <v>Non Filler</v>
          </cell>
          <cell r="AC2113"/>
          <cell r="AD2113"/>
          <cell r="AE2113">
            <v>0</v>
          </cell>
          <cell r="AF2113">
            <v>0</v>
          </cell>
          <cell r="AG2113">
            <v>0</v>
          </cell>
          <cell r="AH2113"/>
          <cell r="AI2113"/>
          <cell r="AJ2113"/>
          <cell r="AK2113">
            <v>0</v>
          </cell>
          <cell r="AL2113">
            <v>0</v>
          </cell>
          <cell r="AM2113">
            <v>0</v>
          </cell>
          <cell r="AN2113"/>
          <cell r="AO2113"/>
          <cell r="AP2113"/>
          <cell r="AQ2113">
            <v>0</v>
          </cell>
          <cell r="AR2113">
            <v>0</v>
          </cell>
          <cell r="AS2113">
            <v>0</v>
          </cell>
          <cell r="AT2113"/>
          <cell r="AU2113" t="str">
            <v>taha2464@gmail.com</v>
          </cell>
          <cell r="AV2113"/>
          <cell r="AW2113" t="str">
            <v>03312211764</v>
          </cell>
          <cell r="AX2113" t="str">
            <v>-</v>
          </cell>
          <cell r="AY2113" t="e">
            <v>#N/A</v>
          </cell>
          <cell r="AZ2113" t="e">
            <v>#N/A</v>
          </cell>
          <cell r="BA2113">
            <v>1676</v>
          </cell>
        </row>
        <row r="2114">
          <cell r="B2114">
            <v>5769001705</v>
          </cell>
          <cell r="C2114" t="str">
            <v>MOHAMMAD AKRAM</v>
          </cell>
          <cell r="D2114" t="str">
            <v>MOHAMMAD AZAM</v>
          </cell>
          <cell r="E2114" t="str">
            <v>HOUSE NO 1,</v>
          </cell>
          <cell r="F2114" t="str">
            <v>MOHALAH NOOR HOUSEING PROJECT,</v>
          </cell>
          <cell r="G2114" t="str">
            <v>QUAIDABAD, KARACHI.</v>
          </cell>
          <cell r="H2114"/>
          <cell r="I2114"/>
          <cell r="J2114"/>
          <cell r="K2114">
            <v>269</v>
          </cell>
          <cell r="L2114">
            <v>269</v>
          </cell>
          <cell r="M2114">
            <v>0</v>
          </cell>
          <cell r="N2114">
            <v>269</v>
          </cell>
          <cell r="O2114">
            <v>67</v>
          </cell>
          <cell r="P2114">
            <v>54</v>
          </cell>
          <cell r="Q2114">
            <v>148</v>
          </cell>
          <cell r="R2114"/>
          <cell r="S2114"/>
          <cell r="T2114"/>
          <cell r="U2114" t="str">
            <v>MOHAMMAD AKRAM</v>
          </cell>
          <cell r="V2114" t="str">
            <v>4250113732155</v>
          </cell>
          <cell r="W2114"/>
          <cell r="X2114"/>
          <cell r="Y2114">
            <v>269</v>
          </cell>
          <cell r="Z2114">
            <v>269</v>
          </cell>
          <cell r="AA2114">
            <v>54</v>
          </cell>
          <cell r="AB2114" t="str">
            <v>Non Filler</v>
          </cell>
          <cell r="AC2114"/>
          <cell r="AD2114"/>
          <cell r="AE2114">
            <v>0</v>
          </cell>
          <cell r="AF2114">
            <v>0</v>
          </cell>
          <cell r="AG2114">
            <v>0</v>
          </cell>
          <cell r="AH2114"/>
          <cell r="AI2114"/>
          <cell r="AJ2114"/>
          <cell r="AK2114">
            <v>0</v>
          </cell>
          <cell r="AL2114">
            <v>0</v>
          </cell>
          <cell r="AM2114">
            <v>0</v>
          </cell>
          <cell r="AN2114"/>
          <cell r="AO2114"/>
          <cell r="AP2114"/>
          <cell r="AQ2114">
            <v>0</v>
          </cell>
          <cell r="AR2114">
            <v>0</v>
          </cell>
          <cell r="AS2114">
            <v>0</v>
          </cell>
          <cell r="AT2114"/>
          <cell r="AU2114"/>
          <cell r="AV2114"/>
          <cell r="AW2114"/>
          <cell r="AX2114" t="e">
            <v>#N/A</v>
          </cell>
          <cell r="AY2114" t="e">
            <v>#N/A</v>
          </cell>
          <cell r="AZ2114" t="e">
            <v>#N/A</v>
          </cell>
          <cell r="BA2114">
            <v>0</v>
          </cell>
        </row>
        <row r="2115">
          <cell r="B2115">
            <v>5769013213</v>
          </cell>
          <cell r="C2115" t="str">
            <v>NOMAN</v>
          </cell>
          <cell r="D2115" t="str">
            <v>IQBAL</v>
          </cell>
          <cell r="E2115" t="str">
            <v>G-10/8, MAYMAR SQUARE,</v>
          </cell>
          <cell r="F2115" t="str">
            <v>BLOCK-14, GULSHAN-E-IQBAL</v>
          </cell>
          <cell r="G2115" t="str">
            <v>KARACHI</v>
          </cell>
          <cell r="H2115"/>
          <cell r="I2115"/>
          <cell r="J2115"/>
          <cell r="K2115">
            <v>47</v>
          </cell>
          <cell r="L2115">
            <v>47</v>
          </cell>
          <cell r="M2115">
            <v>0</v>
          </cell>
          <cell r="N2115">
            <v>47</v>
          </cell>
          <cell r="O2115">
            <v>12</v>
          </cell>
          <cell r="P2115">
            <v>7</v>
          </cell>
          <cell r="Q2115">
            <v>28</v>
          </cell>
          <cell r="R2115"/>
          <cell r="S2115"/>
          <cell r="T2115"/>
          <cell r="U2115" t="str">
            <v>NOMAN</v>
          </cell>
          <cell r="V2115" t="str">
            <v>4220180245401</v>
          </cell>
          <cell r="W2115"/>
          <cell r="X2115"/>
          <cell r="Y2115">
            <v>47</v>
          </cell>
          <cell r="Z2115">
            <v>47</v>
          </cell>
          <cell r="AA2115">
            <v>7</v>
          </cell>
          <cell r="AB2115" t="str">
            <v>Filler</v>
          </cell>
          <cell r="AC2115"/>
          <cell r="AD2115"/>
          <cell r="AE2115">
            <v>0</v>
          </cell>
          <cell r="AF2115">
            <v>0</v>
          </cell>
          <cell r="AG2115">
            <v>0</v>
          </cell>
          <cell r="AH2115"/>
          <cell r="AI2115"/>
          <cell r="AJ2115"/>
          <cell r="AK2115">
            <v>0</v>
          </cell>
          <cell r="AL2115">
            <v>0</v>
          </cell>
          <cell r="AM2115">
            <v>0</v>
          </cell>
          <cell r="AN2115"/>
          <cell r="AO2115"/>
          <cell r="AP2115"/>
          <cell r="AQ2115">
            <v>0</v>
          </cell>
          <cell r="AR2115">
            <v>0</v>
          </cell>
          <cell r="AS2115">
            <v>0</v>
          </cell>
          <cell r="AT2115"/>
          <cell r="AU2115"/>
          <cell r="AV2115"/>
          <cell r="AW2115" t="str">
            <v>03333325789</v>
          </cell>
          <cell r="AX2115" t="e">
            <v>#N/A</v>
          </cell>
          <cell r="AY2115" t="e">
            <v>#N/A</v>
          </cell>
          <cell r="AZ2115" t="e">
            <v>#N/A</v>
          </cell>
          <cell r="BA2115">
            <v>0</v>
          </cell>
        </row>
        <row r="2116">
          <cell r="B2116">
            <v>5801006955</v>
          </cell>
          <cell r="C2116" t="str">
            <v>PERVAIZ ANWAR</v>
          </cell>
          <cell r="D2116" t="str">
            <v>FAZAL MUHAMMAD</v>
          </cell>
          <cell r="E2116" t="str">
            <v>HOUSE# P - 37, ALNOOR HOMES</v>
          </cell>
          <cell r="F2116" t="str">
            <v>JARANWALA ROAD,</v>
          </cell>
          <cell r="G2116" t="str">
            <v>FAISALABAD</v>
          </cell>
          <cell r="H2116"/>
          <cell r="I2116"/>
          <cell r="J2116"/>
          <cell r="K2116">
            <v>1500</v>
          </cell>
          <cell r="L2116">
            <v>1500</v>
          </cell>
          <cell r="M2116">
            <v>0</v>
          </cell>
          <cell r="N2116">
            <v>1500</v>
          </cell>
          <cell r="O2116">
            <v>375</v>
          </cell>
          <cell r="P2116">
            <v>225</v>
          </cell>
          <cell r="Q2116">
            <v>900</v>
          </cell>
          <cell r="R2116" t="str">
            <v>PK65HABB0016730014323901</v>
          </cell>
          <cell r="S2116" t="str">
            <v>HABIB BANK LIMITED</v>
          </cell>
          <cell r="T2116" t="str">
            <v>FAWARA CHOWK FAISALABAD</v>
          </cell>
          <cell r="U2116" t="str">
            <v>PERVAIZ ANWAR</v>
          </cell>
          <cell r="V2116" t="str">
            <v>3310009021095</v>
          </cell>
          <cell r="W2116" t="str">
            <v>17838487</v>
          </cell>
          <cell r="X2116"/>
          <cell r="Y2116">
            <v>1500</v>
          </cell>
          <cell r="Z2116">
            <v>1500</v>
          </cell>
          <cell r="AA2116">
            <v>225</v>
          </cell>
          <cell r="AB2116" t="str">
            <v>Filler</v>
          </cell>
          <cell r="AC2116"/>
          <cell r="AD2116"/>
          <cell r="AE2116">
            <v>0</v>
          </cell>
          <cell r="AF2116">
            <v>0</v>
          </cell>
          <cell r="AG2116">
            <v>0</v>
          </cell>
          <cell r="AH2116"/>
          <cell r="AI2116"/>
          <cell r="AJ2116"/>
          <cell r="AK2116">
            <v>0</v>
          </cell>
          <cell r="AL2116">
            <v>0</v>
          </cell>
          <cell r="AM2116">
            <v>0</v>
          </cell>
          <cell r="AN2116"/>
          <cell r="AO2116"/>
          <cell r="AP2116"/>
          <cell r="AQ2116">
            <v>0</v>
          </cell>
          <cell r="AR2116">
            <v>0</v>
          </cell>
          <cell r="AS2116">
            <v>0</v>
          </cell>
          <cell r="AT2116"/>
          <cell r="AU2116" t="str">
            <v>pervaizanwar2041@gmail.com</v>
          </cell>
          <cell r="AV2116"/>
          <cell r="AW2116" t="str">
            <v>03336536066</v>
          </cell>
          <cell r="AX2116" t="str">
            <v>-</v>
          </cell>
          <cell r="AY2116" t="e">
            <v>#N/A</v>
          </cell>
          <cell r="AZ2116" t="e">
            <v>#N/A</v>
          </cell>
          <cell r="BA2116">
            <v>900</v>
          </cell>
        </row>
        <row r="2117">
          <cell r="B2117">
            <v>5868008872</v>
          </cell>
          <cell r="C2117" t="str">
            <v>NAFEESA DADA (MAK 592)</v>
          </cell>
          <cell r="D2117" t="str">
            <v>YOUSUF DADA</v>
          </cell>
          <cell r="E2117" t="str">
            <v>FLAT -3,IST FLOOR 327/2,BRITTO ROAD,</v>
          </cell>
          <cell r="F2117" t="str">
            <v>RHIMA SQUARE GARDEN EAST.</v>
          </cell>
          <cell r="G2117" t="str">
            <v>KARACHI</v>
          </cell>
          <cell r="H2117"/>
          <cell r="I2117"/>
          <cell r="J2117"/>
          <cell r="K2117">
            <v>58</v>
          </cell>
          <cell r="L2117">
            <v>0</v>
          </cell>
          <cell r="M2117">
            <v>58</v>
          </cell>
          <cell r="N2117">
            <v>58</v>
          </cell>
          <cell r="O2117">
            <v>0</v>
          </cell>
          <cell r="P2117">
            <v>12</v>
          </cell>
          <cell r="Q2117">
            <v>46</v>
          </cell>
          <cell r="R2117"/>
          <cell r="S2117"/>
          <cell r="T2117"/>
          <cell r="U2117" t="str">
            <v>NAFEESA DADA (MAK 592)</v>
          </cell>
          <cell r="V2117" t="str">
            <v>4220104729600</v>
          </cell>
          <cell r="W2117"/>
          <cell r="X2117"/>
          <cell r="Y2117">
            <v>58</v>
          </cell>
          <cell r="Z2117">
            <v>58</v>
          </cell>
          <cell r="AA2117">
            <v>12</v>
          </cell>
          <cell r="AB2117" t="str">
            <v>Non Filler</v>
          </cell>
          <cell r="AC2117"/>
          <cell r="AD2117"/>
          <cell r="AE2117">
            <v>0</v>
          </cell>
          <cell r="AF2117">
            <v>0</v>
          </cell>
          <cell r="AG2117">
            <v>0</v>
          </cell>
          <cell r="AH2117"/>
          <cell r="AI2117"/>
          <cell r="AJ2117"/>
          <cell r="AK2117">
            <v>0</v>
          </cell>
          <cell r="AL2117">
            <v>0</v>
          </cell>
          <cell r="AM2117">
            <v>0</v>
          </cell>
          <cell r="AN2117"/>
          <cell r="AO2117"/>
          <cell r="AP2117"/>
          <cell r="AQ2117">
            <v>0</v>
          </cell>
          <cell r="AR2117">
            <v>0</v>
          </cell>
          <cell r="AS2117">
            <v>0</v>
          </cell>
          <cell r="AT2117"/>
          <cell r="AU2117"/>
          <cell r="AV2117"/>
          <cell r="AW2117" t="str">
            <v>03036283151</v>
          </cell>
          <cell r="AX2117" t="e">
            <v>#N/A</v>
          </cell>
          <cell r="AY2117" t="e">
            <v>#N/A</v>
          </cell>
          <cell r="AZ2117" t="e">
            <v>#N/A</v>
          </cell>
          <cell r="BA2117">
            <v>0</v>
          </cell>
        </row>
        <row r="2118">
          <cell r="B2118">
            <v>5868039380</v>
          </cell>
          <cell r="C2118" t="str">
            <v>MUHAMMAD ADNAN ASHRAF (MLT-19)</v>
          </cell>
          <cell r="D2118" t="str">
            <v>MUHAMMAD ASHRAF NAYAB</v>
          </cell>
          <cell r="E2118" t="str">
            <v>SUITE # 102, THE PLAZA</v>
          </cell>
          <cell r="F2118" t="str">
            <v>BLOCK # 9 CLIFTON</v>
          </cell>
          <cell r="G2118" t="str">
            <v>KARACHI</v>
          </cell>
          <cell r="H2118"/>
          <cell r="I2118"/>
          <cell r="J2118"/>
          <cell r="K2118">
            <v>647</v>
          </cell>
          <cell r="L2118">
            <v>0</v>
          </cell>
          <cell r="M2118">
            <v>647</v>
          </cell>
          <cell r="N2118">
            <v>647</v>
          </cell>
          <cell r="O2118">
            <v>0</v>
          </cell>
          <cell r="P2118">
            <v>129</v>
          </cell>
          <cell r="Q2118">
            <v>518</v>
          </cell>
          <cell r="R2118"/>
          <cell r="S2118"/>
          <cell r="T2118"/>
          <cell r="U2118" t="str">
            <v>MUHAMMAD ADNAN ASHRAF (MLT-19)</v>
          </cell>
          <cell r="V2118" t="str">
            <v>3630265037855</v>
          </cell>
          <cell r="W2118"/>
          <cell r="X2118"/>
          <cell r="Y2118">
            <v>647</v>
          </cell>
          <cell r="Z2118">
            <v>647</v>
          </cell>
          <cell r="AA2118">
            <v>129</v>
          </cell>
          <cell r="AB2118" t="str">
            <v>Non Filler</v>
          </cell>
          <cell r="AC2118"/>
          <cell r="AD2118"/>
          <cell r="AE2118">
            <v>0</v>
          </cell>
          <cell r="AF2118">
            <v>0</v>
          </cell>
          <cell r="AG2118">
            <v>0</v>
          </cell>
          <cell r="AH2118"/>
          <cell r="AI2118"/>
          <cell r="AJ2118"/>
          <cell r="AK2118">
            <v>0</v>
          </cell>
          <cell r="AL2118">
            <v>0</v>
          </cell>
          <cell r="AM2118">
            <v>0</v>
          </cell>
          <cell r="AN2118"/>
          <cell r="AO2118"/>
          <cell r="AP2118"/>
          <cell r="AQ2118">
            <v>0</v>
          </cell>
          <cell r="AR2118">
            <v>0</v>
          </cell>
          <cell r="AS2118">
            <v>0</v>
          </cell>
          <cell r="AT2118"/>
          <cell r="AU2118"/>
          <cell r="AV2118"/>
          <cell r="AW2118"/>
          <cell r="AX2118" t="e">
            <v>#N/A</v>
          </cell>
          <cell r="AY2118" t="e">
            <v>#N/A</v>
          </cell>
          <cell r="AZ2118" t="e">
            <v>#N/A</v>
          </cell>
          <cell r="BA2118">
            <v>0</v>
          </cell>
        </row>
        <row r="2119">
          <cell r="B2119">
            <v>5884001958</v>
          </cell>
          <cell r="C2119" t="str">
            <v>MUHAMMAD ANIS GHAZI</v>
          </cell>
          <cell r="D2119" t="str">
            <v>MUHAMMAD YOUSUF GHAZI</v>
          </cell>
          <cell r="E2119" t="str">
            <v>HOUSE NO.17/7 BLOCK `E`</v>
          </cell>
          <cell r="F2119" t="str">
            <v>MUHAMMAD ALI HOUSING SOCIETY,</v>
          </cell>
          <cell r="G2119" t="str">
            <v>75350 KARACHI</v>
          </cell>
          <cell r="H2119"/>
          <cell r="I2119"/>
          <cell r="J2119"/>
          <cell r="K2119">
            <v>1023</v>
          </cell>
          <cell r="L2119">
            <v>0</v>
          </cell>
          <cell r="M2119">
            <v>1023</v>
          </cell>
          <cell r="N2119">
            <v>1023</v>
          </cell>
          <cell r="O2119">
            <v>0</v>
          </cell>
          <cell r="P2119">
            <v>153</v>
          </cell>
          <cell r="Q2119">
            <v>870</v>
          </cell>
          <cell r="R2119" t="str">
            <v>PK21MEZN0001220100005036</v>
          </cell>
          <cell r="S2119" t="str">
            <v>MEEZAN BANK LIMITED</v>
          </cell>
          <cell r="T2119" t="str">
            <v>DHORAJI COLONY BRANCH KARACHI</v>
          </cell>
          <cell r="U2119" t="str">
            <v>MUHAMMAD ANIS GHAZI</v>
          </cell>
          <cell r="V2119" t="str">
            <v>4220104878809</v>
          </cell>
          <cell r="W2119"/>
          <cell r="X2119"/>
          <cell r="Y2119">
            <v>1023</v>
          </cell>
          <cell r="Z2119">
            <v>1023</v>
          </cell>
          <cell r="AA2119">
            <v>153</v>
          </cell>
          <cell r="AB2119" t="str">
            <v>Filler</v>
          </cell>
          <cell r="AC2119"/>
          <cell r="AD2119"/>
          <cell r="AE2119">
            <v>0</v>
          </cell>
          <cell r="AF2119">
            <v>0</v>
          </cell>
          <cell r="AG2119">
            <v>0</v>
          </cell>
          <cell r="AH2119"/>
          <cell r="AI2119"/>
          <cell r="AJ2119"/>
          <cell r="AK2119">
            <v>0</v>
          </cell>
          <cell r="AL2119">
            <v>0</v>
          </cell>
          <cell r="AM2119">
            <v>0</v>
          </cell>
          <cell r="AN2119"/>
          <cell r="AO2119"/>
          <cell r="AP2119"/>
          <cell r="AQ2119">
            <v>0</v>
          </cell>
          <cell r="AR2119">
            <v>0</v>
          </cell>
          <cell r="AS2119">
            <v>0</v>
          </cell>
          <cell r="AT2119"/>
          <cell r="AU2119" t="str">
            <v>anis.ghazi@gulahmed.com</v>
          </cell>
          <cell r="AV2119"/>
          <cell r="AW2119" t="str">
            <v>03218758538</v>
          </cell>
          <cell r="AX2119" t="str">
            <v>-</v>
          </cell>
          <cell r="AY2119" t="e">
            <v>#N/A</v>
          </cell>
          <cell r="AZ2119" t="e">
            <v>#N/A</v>
          </cell>
          <cell r="BA2119">
            <v>870</v>
          </cell>
        </row>
        <row r="2120">
          <cell r="B2120">
            <v>5884004747</v>
          </cell>
          <cell r="C2120" t="str">
            <v>ABDUL QADIR                 005166</v>
          </cell>
          <cell r="D2120" t="str">
            <v>RAZZAK</v>
          </cell>
          <cell r="E2120" t="str">
            <v>HOUSE NO, B-9, B. QUATER,</v>
          </cell>
          <cell r="F2120" t="str">
            <v>DHORAJI COLONY,</v>
          </cell>
          <cell r="G2120" t="str">
            <v>KARACHI. KARACHI</v>
          </cell>
          <cell r="H2120"/>
          <cell r="I2120"/>
          <cell r="J2120"/>
          <cell r="K2120">
            <v>942</v>
          </cell>
          <cell r="L2120">
            <v>0</v>
          </cell>
          <cell r="M2120">
            <v>942</v>
          </cell>
          <cell r="N2120">
            <v>942</v>
          </cell>
          <cell r="O2120">
            <v>0</v>
          </cell>
          <cell r="P2120">
            <v>188</v>
          </cell>
          <cell r="Q2120">
            <v>754</v>
          </cell>
          <cell r="R2120"/>
          <cell r="S2120"/>
          <cell r="T2120"/>
          <cell r="U2120" t="str">
            <v>ABDUL QADIR                 005166</v>
          </cell>
          <cell r="V2120" t="str">
            <v>4220172760295</v>
          </cell>
          <cell r="W2120"/>
          <cell r="X2120"/>
          <cell r="Y2120">
            <v>942</v>
          </cell>
          <cell r="Z2120">
            <v>942</v>
          </cell>
          <cell r="AA2120">
            <v>188</v>
          </cell>
          <cell r="AB2120" t="str">
            <v>Non Filler</v>
          </cell>
          <cell r="AC2120"/>
          <cell r="AD2120"/>
          <cell r="AE2120">
            <v>0</v>
          </cell>
          <cell r="AF2120">
            <v>0</v>
          </cell>
          <cell r="AG2120">
            <v>0</v>
          </cell>
          <cell r="AH2120"/>
          <cell r="AI2120"/>
          <cell r="AJ2120"/>
          <cell r="AK2120">
            <v>0</v>
          </cell>
          <cell r="AL2120">
            <v>0</v>
          </cell>
          <cell r="AM2120">
            <v>0</v>
          </cell>
          <cell r="AN2120"/>
          <cell r="AO2120"/>
          <cell r="AP2120"/>
          <cell r="AQ2120">
            <v>0</v>
          </cell>
          <cell r="AR2120">
            <v>0</v>
          </cell>
          <cell r="AS2120">
            <v>0</v>
          </cell>
          <cell r="AT2120"/>
          <cell r="AU2120"/>
          <cell r="AV2120"/>
          <cell r="AW2120" t="str">
            <v>03009201464</v>
          </cell>
          <cell r="AX2120" t="e">
            <v>#N/A</v>
          </cell>
          <cell r="AY2120" t="e">
            <v>#N/A</v>
          </cell>
          <cell r="AZ2120" t="e">
            <v>#N/A</v>
          </cell>
          <cell r="BA2120">
            <v>0</v>
          </cell>
        </row>
        <row r="2121">
          <cell r="B2121">
            <v>6122016519</v>
          </cell>
          <cell r="C2121" t="str">
            <v>NAFEESA DADA</v>
          </cell>
          <cell r="D2121" t="str">
            <v>YOUSUF DADA</v>
          </cell>
          <cell r="E2121" t="str">
            <v>FLAT # 3, FIRST FLOOR, 327/2,</v>
          </cell>
          <cell r="F2121" t="str">
            <v>RAHIMA SQUARE, BRITO ROAD,</v>
          </cell>
          <cell r="G2121" t="str">
            <v>GARDEN EAST KARACHI</v>
          </cell>
          <cell r="H2121"/>
          <cell r="I2121"/>
          <cell r="J2121"/>
          <cell r="K2121">
            <v>116</v>
          </cell>
          <cell r="L2121">
            <v>0</v>
          </cell>
          <cell r="M2121">
            <v>116</v>
          </cell>
          <cell r="N2121">
            <v>116</v>
          </cell>
          <cell r="O2121">
            <v>0</v>
          </cell>
          <cell r="P2121">
            <v>23</v>
          </cell>
          <cell r="Q2121">
            <v>93</v>
          </cell>
          <cell r="R2121" t="str">
            <v>PK25MEZN0001790101171215</v>
          </cell>
          <cell r="S2121" t="str">
            <v>MEEZAN BANK LIMITED</v>
          </cell>
          <cell r="T2121" t="str">
            <v>SOLDIER BAZAR NO. 3 KARACHI</v>
          </cell>
          <cell r="U2121" t="str">
            <v>NAFEESA DADA</v>
          </cell>
          <cell r="V2121" t="str">
            <v>4220104729600</v>
          </cell>
          <cell r="W2121"/>
          <cell r="X2121"/>
          <cell r="Y2121">
            <v>116</v>
          </cell>
          <cell r="Z2121">
            <v>116</v>
          </cell>
          <cell r="AA2121">
            <v>23</v>
          </cell>
          <cell r="AB2121" t="str">
            <v>Non Filler</v>
          </cell>
          <cell r="AC2121"/>
          <cell r="AD2121"/>
          <cell r="AE2121">
            <v>0</v>
          </cell>
          <cell r="AF2121">
            <v>0</v>
          </cell>
          <cell r="AG2121">
            <v>0</v>
          </cell>
          <cell r="AH2121"/>
          <cell r="AI2121"/>
          <cell r="AJ2121"/>
          <cell r="AK2121">
            <v>0</v>
          </cell>
          <cell r="AL2121">
            <v>0</v>
          </cell>
          <cell r="AM2121">
            <v>0</v>
          </cell>
          <cell r="AN2121"/>
          <cell r="AO2121"/>
          <cell r="AP2121"/>
          <cell r="AQ2121">
            <v>0</v>
          </cell>
          <cell r="AR2121">
            <v>0</v>
          </cell>
          <cell r="AS2121">
            <v>0</v>
          </cell>
          <cell r="AT2121"/>
          <cell r="AU2121" t="str">
            <v>nafeesadada@yahoo.com</v>
          </cell>
          <cell r="AV2121"/>
          <cell r="AW2121" t="str">
            <v>03012815949</v>
          </cell>
          <cell r="AX2121" t="str">
            <v>-</v>
          </cell>
          <cell r="AY2121" t="e">
            <v>#N/A</v>
          </cell>
          <cell r="AZ2121" t="e">
            <v>#N/A</v>
          </cell>
          <cell r="BA2121">
            <v>93</v>
          </cell>
        </row>
        <row r="2122">
          <cell r="B2122">
            <v>6122018614</v>
          </cell>
          <cell r="C2122" t="str">
            <v>MUHAMMAD AZHAR SHEIKH</v>
          </cell>
          <cell r="D2122" t="str">
            <v>MUHAMMAD AKHTAR</v>
          </cell>
          <cell r="E2122" t="str">
            <v>FLAT # F-1, GROUND FLOOR, KDA</v>
          </cell>
          <cell r="F2122" t="str">
            <v>PHASE 2, SECTOR 14-B, SHADMAN NO 1,</v>
          </cell>
          <cell r="G2122" t="str">
            <v>KARACHI</v>
          </cell>
          <cell r="H2122"/>
          <cell r="I2122"/>
          <cell r="J2122"/>
          <cell r="K2122">
            <v>2095</v>
          </cell>
          <cell r="L2122">
            <v>0</v>
          </cell>
          <cell r="M2122">
            <v>2095</v>
          </cell>
          <cell r="N2122">
            <v>2095</v>
          </cell>
          <cell r="O2122">
            <v>0</v>
          </cell>
          <cell r="P2122">
            <v>419</v>
          </cell>
          <cell r="Q2122">
            <v>1676</v>
          </cell>
          <cell r="R2122"/>
          <cell r="S2122"/>
          <cell r="T2122"/>
          <cell r="U2122" t="str">
            <v>MUHAMMAD AZHAR SHEIKH</v>
          </cell>
          <cell r="V2122" t="str">
            <v>4210185788419</v>
          </cell>
          <cell r="W2122"/>
          <cell r="X2122"/>
          <cell r="Y2122">
            <v>2095</v>
          </cell>
          <cell r="Z2122">
            <v>2095</v>
          </cell>
          <cell r="AA2122">
            <v>419</v>
          </cell>
          <cell r="AB2122" t="str">
            <v>Non Filler</v>
          </cell>
          <cell r="AC2122"/>
          <cell r="AD2122"/>
          <cell r="AE2122">
            <v>0</v>
          </cell>
          <cell r="AF2122">
            <v>0</v>
          </cell>
          <cell r="AG2122">
            <v>0</v>
          </cell>
          <cell r="AH2122"/>
          <cell r="AI2122"/>
          <cell r="AJ2122"/>
          <cell r="AK2122">
            <v>0</v>
          </cell>
          <cell r="AL2122">
            <v>0</v>
          </cell>
          <cell r="AM2122">
            <v>0</v>
          </cell>
          <cell r="AN2122"/>
          <cell r="AO2122"/>
          <cell r="AP2122"/>
          <cell r="AQ2122">
            <v>0</v>
          </cell>
          <cell r="AR2122">
            <v>0</v>
          </cell>
          <cell r="AS2122">
            <v>0</v>
          </cell>
          <cell r="AT2122"/>
          <cell r="AU2122" t="str">
            <v>azharsheikh2007@yahoo.com</v>
          </cell>
          <cell r="AV2122"/>
          <cell r="AW2122" t="str">
            <v>03009214454</v>
          </cell>
          <cell r="AX2122" t="e">
            <v>#N/A</v>
          </cell>
          <cell r="AY2122" t="str">
            <v>-</v>
          </cell>
          <cell r="AZ2122" t="str">
            <v>MUHAMMAD AZHAR SHEIKH</v>
          </cell>
          <cell r="BA2122">
            <v>1676</v>
          </cell>
        </row>
        <row r="2123">
          <cell r="B2123">
            <v>6122018630</v>
          </cell>
          <cell r="C2123" t="str">
            <v>NAJEEB AHMED KHAN WARSI</v>
          </cell>
          <cell r="D2123" t="str">
            <v>HABIB AHMED KHAN WARSI</v>
          </cell>
          <cell r="E2123" t="str">
            <v>HOUSE # A/441 MALIR TOWN,</v>
          </cell>
          <cell r="F2123" t="str">
            <v>KALA BOARD.</v>
          </cell>
          <cell r="G2123" t="str">
            <v>KARACHI</v>
          </cell>
          <cell r="H2123"/>
          <cell r="I2123"/>
          <cell r="J2123"/>
          <cell r="K2123">
            <v>1</v>
          </cell>
          <cell r="L2123">
            <v>1</v>
          </cell>
          <cell r="M2123">
            <v>0</v>
          </cell>
          <cell r="N2123">
            <v>1</v>
          </cell>
          <cell r="O2123">
            <v>0</v>
          </cell>
          <cell r="P2123">
            <v>0</v>
          </cell>
          <cell r="Q2123">
            <v>1</v>
          </cell>
          <cell r="R2123" t="str">
            <v>PK50MEZN0001070100281893</v>
          </cell>
          <cell r="S2123" t="str">
            <v>MEEZAN BANK LIMITED</v>
          </cell>
          <cell r="T2123" t="str">
            <v>CLIFTON BRANCH KARACHI</v>
          </cell>
          <cell r="U2123" t="str">
            <v>NAJEEB AHMED KHAN WARSI</v>
          </cell>
          <cell r="V2123" t="str">
            <v>4250114412301</v>
          </cell>
          <cell r="W2123" t="str">
            <v>33521476</v>
          </cell>
          <cell r="X2123"/>
          <cell r="Y2123">
            <v>1</v>
          </cell>
          <cell r="Z2123">
            <v>1</v>
          </cell>
          <cell r="AA2123">
            <v>0</v>
          </cell>
          <cell r="AB2123" t="str">
            <v>Filler</v>
          </cell>
          <cell r="AC2123"/>
          <cell r="AD2123"/>
          <cell r="AE2123">
            <v>0</v>
          </cell>
          <cell r="AF2123">
            <v>0</v>
          </cell>
          <cell r="AG2123">
            <v>0</v>
          </cell>
          <cell r="AH2123"/>
          <cell r="AI2123"/>
          <cell r="AJ2123"/>
          <cell r="AK2123">
            <v>0</v>
          </cell>
          <cell r="AL2123">
            <v>0</v>
          </cell>
          <cell r="AM2123">
            <v>0</v>
          </cell>
          <cell r="AN2123"/>
          <cell r="AO2123"/>
          <cell r="AP2123"/>
          <cell r="AQ2123">
            <v>0</v>
          </cell>
          <cell r="AR2123">
            <v>0</v>
          </cell>
          <cell r="AS2123">
            <v>0</v>
          </cell>
          <cell r="AT2123"/>
          <cell r="AU2123" t="str">
            <v>najeeb.warsi@fs.com.pk</v>
          </cell>
          <cell r="AV2123"/>
          <cell r="AW2123" t="str">
            <v>03212224644</v>
          </cell>
          <cell r="AX2123" t="str">
            <v>-</v>
          </cell>
          <cell r="AY2123" t="e">
            <v>#N/A</v>
          </cell>
          <cell r="AZ2123" t="e">
            <v>#N/A</v>
          </cell>
          <cell r="BA2123">
            <v>1</v>
          </cell>
        </row>
        <row r="2124">
          <cell r="B2124">
            <v>6122018747</v>
          </cell>
          <cell r="C2124" t="str">
            <v>TANVIR SADIQ</v>
          </cell>
          <cell r="D2124" t="str">
            <v>MUHAMMAD SADIQ KHAN</v>
          </cell>
          <cell r="E2124" t="str">
            <v>HOUSE # 17, LANE # 2, ASKARI 10,</v>
          </cell>
          <cell r="F2124" t="str">
            <v>JINNAH PARK ROAD</v>
          </cell>
          <cell r="G2124" t="str">
            <v>RAWALPINDI</v>
          </cell>
          <cell r="H2124"/>
          <cell r="I2124"/>
          <cell r="J2124"/>
          <cell r="K2124">
            <v>22500</v>
          </cell>
          <cell r="L2124">
            <v>0</v>
          </cell>
          <cell r="M2124">
            <v>22500</v>
          </cell>
          <cell r="N2124">
            <v>22500</v>
          </cell>
          <cell r="O2124">
            <v>0</v>
          </cell>
          <cell r="P2124">
            <v>3375</v>
          </cell>
          <cell r="Q2124">
            <v>19125</v>
          </cell>
          <cell r="R2124" t="str">
            <v>PK38SCBL0000001959165501</v>
          </cell>
          <cell r="S2124" t="str">
            <v>STANDARD CHARTERED BANK (PAKISTAN) LTD.</v>
          </cell>
          <cell r="T2124" t="str">
            <v>NEW BLUE AREA ISLAMABAD</v>
          </cell>
          <cell r="U2124" t="str">
            <v>TANVIR SADIQ</v>
          </cell>
          <cell r="V2124" t="str">
            <v>3740532374195</v>
          </cell>
          <cell r="W2124"/>
          <cell r="X2124"/>
          <cell r="Y2124">
            <v>22500</v>
          </cell>
          <cell r="Z2124">
            <v>22500</v>
          </cell>
          <cell r="AA2124">
            <v>3375</v>
          </cell>
          <cell r="AB2124" t="str">
            <v>Filler</v>
          </cell>
          <cell r="AC2124"/>
          <cell r="AD2124"/>
          <cell r="AE2124">
            <v>0</v>
          </cell>
          <cell r="AF2124">
            <v>0</v>
          </cell>
          <cell r="AG2124">
            <v>0</v>
          </cell>
          <cell r="AH2124"/>
          <cell r="AI2124"/>
          <cell r="AJ2124"/>
          <cell r="AK2124">
            <v>0</v>
          </cell>
          <cell r="AL2124">
            <v>0</v>
          </cell>
          <cell r="AM2124">
            <v>0</v>
          </cell>
          <cell r="AN2124"/>
          <cell r="AO2124"/>
          <cell r="AP2124"/>
          <cell r="AQ2124">
            <v>0</v>
          </cell>
          <cell r="AR2124">
            <v>0</v>
          </cell>
          <cell r="AS2124">
            <v>0</v>
          </cell>
          <cell r="AT2124"/>
          <cell r="AU2124" t="str">
            <v>sadiq.tanvir@gmail.com</v>
          </cell>
          <cell r="AV2124"/>
          <cell r="AW2124" t="str">
            <v>03005200121</v>
          </cell>
          <cell r="AX2124" t="str">
            <v>-</v>
          </cell>
          <cell r="AY2124" t="e">
            <v>#N/A</v>
          </cell>
          <cell r="AZ2124" t="e">
            <v>#N/A</v>
          </cell>
          <cell r="BA2124">
            <v>19125</v>
          </cell>
        </row>
        <row r="2125">
          <cell r="B2125">
            <v>6122019174</v>
          </cell>
          <cell r="C2125" t="str">
            <v>HAMZO KHAN MEMON</v>
          </cell>
          <cell r="D2125" t="str">
            <v>ABDUL HADI</v>
          </cell>
          <cell r="E2125" t="str">
            <v>FLAT # 203, 2ND FLOOR, FALAK ARCADE,</v>
          </cell>
          <cell r="F2125" t="str">
            <v>NEAR OMI HOSPITAL, JS BANK IBA,</v>
          </cell>
          <cell r="G2125" t="str">
            <v>M.A.JINNAH ROAD KARACHI</v>
          </cell>
          <cell r="H2125"/>
          <cell r="I2125"/>
          <cell r="J2125"/>
          <cell r="K2125">
            <v>1</v>
          </cell>
          <cell r="L2125">
            <v>0</v>
          </cell>
          <cell r="M2125">
            <v>1</v>
          </cell>
          <cell r="N2125">
            <v>1</v>
          </cell>
          <cell r="O2125">
            <v>0</v>
          </cell>
          <cell r="P2125">
            <v>0</v>
          </cell>
          <cell r="Q2125">
            <v>1</v>
          </cell>
          <cell r="R2125" t="str">
            <v>PK25MEZN0024010100450849</v>
          </cell>
          <cell r="S2125" t="str">
            <v>MEEZAN BANK LIMITED</v>
          </cell>
          <cell r="T2125" t="str">
            <v>2401-NAWABSHAH NAWABSHAH</v>
          </cell>
          <cell r="U2125" t="str">
            <v>HAMZO KHAN MEMON</v>
          </cell>
          <cell r="V2125" t="str">
            <v>4540268011789</v>
          </cell>
          <cell r="W2125"/>
          <cell r="X2125"/>
          <cell r="Y2125">
            <v>1</v>
          </cell>
          <cell r="Z2125">
            <v>1</v>
          </cell>
          <cell r="AA2125">
            <v>0</v>
          </cell>
          <cell r="AB2125" t="str">
            <v>Filler</v>
          </cell>
          <cell r="AC2125" t="str">
            <v>ASIF ALI</v>
          </cell>
          <cell r="AD2125" t="str">
            <v>4540249179471</v>
          </cell>
          <cell r="AE2125">
            <v>0</v>
          </cell>
          <cell r="AF2125">
            <v>0</v>
          </cell>
          <cell r="AG2125">
            <v>0</v>
          </cell>
          <cell r="AH2125" t="str">
            <v>Non Filler</v>
          </cell>
          <cell r="AI2125" t="str">
            <v>IMRAN KHAN MEMON</v>
          </cell>
          <cell r="AJ2125" t="str">
            <v>4540224659779</v>
          </cell>
          <cell r="AK2125">
            <v>0</v>
          </cell>
          <cell r="AL2125">
            <v>0</v>
          </cell>
          <cell r="AM2125">
            <v>0</v>
          </cell>
          <cell r="AN2125" t="str">
            <v>Non Filler</v>
          </cell>
          <cell r="AO2125" t="str">
            <v>KHURSHID ALAM</v>
          </cell>
          <cell r="AP2125" t="str">
            <v>4220181631171</v>
          </cell>
          <cell r="AQ2125">
            <v>0</v>
          </cell>
          <cell r="AR2125">
            <v>0</v>
          </cell>
          <cell r="AS2125">
            <v>0</v>
          </cell>
          <cell r="AT2125" t="str">
            <v>Non Filler</v>
          </cell>
          <cell r="AU2125" t="str">
            <v>helloasif@yahoo.com</v>
          </cell>
          <cell r="AV2125"/>
          <cell r="AW2125" t="str">
            <v>03333711343</v>
          </cell>
          <cell r="AX2125" t="str">
            <v>-</v>
          </cell>
          <cell r="AY2125" t="e">
            <v>#N/A</v>
          </cell>
          <cell r="AZ2125" t="e">
            <v>#N/A</v>
          </cell>
          <cell r="BA2125">
            <v>1</v>
          </cell>
        </row>
        <row r="2126">
          <cell r="B2126">
            <v>6122027821</v>
          </cell>
          <cell r="C2126" t="str">
            <v>MUHAMMAD KASHIF ABDULLAH</v>
          </cell>
          <cell r="D2126" t="str">
            <v>MUHAMMAD ABDULLAH KHALID</v>
          </cell>
          <cell r="E2126" t="str">
            <v>ITTEHAD CHEMICALS</v>
          </cell>
          <cell r="F2126" t="str">
            <v>39- EMPRESS ROAD</v>
          </cell>
          <cell r="G2126" t="str">
            <v>LAHORE</v>
          </cell>
          <cell r="H2126"/>
          <cell r="I2126"/>
          <cell r="J2126"/>
          <cell r="K2126">
            <v>5229</v>
          </cell>
          <cell r="L2126">
            <v>0</v>
          </cell>
          <cell r="M2126">
            <v>5229</v>
          </cell>
          <cell r="N2126">
            <v>5229</v>
          </cell>
          <cell r="O2126">
            <v>0</v>
          </cell>
          <cell r="P2126">
            <v>784</v>
          </cell>
          <cell r="Q2126">
            <v>4445</v>
          </cell>
          <cell r="R2126" t="str">
            <v>PK97SCBL0000001160383601</v>
          </cell>
          <cell r="S2126" t="str">
            <v>STANDARD CHARTERED BANK (PAKISTAN) LTD.</v>
          </cell>
          <cell r="T2126" t="str">
            <v>PAAF KASHMIR ROAD LAHORE</v>
          </cell>
          <cell r="U2126" t="str">
            <v>MUHAMMAD KASHIF ABDULLAH</v>
          </cell>
          <cell r="V2126" t="str">
            <v>3120260487257</v>
          </cell>
          <cell r="W2126"/>
          <cell r="X2126"/>
          <cell r="Y2126">
            <v>5229</v>
          </cell>
          <cell r="Z2126">
            <v>5229</v>
          </cell>
          <cell r="AA2126">
            <v>784</v>
          </cell>
          <cell r="AB2126" t="str">
            <v>Filler</v>
          </cell>
          <cell r="AC2126"/>
          <cell r="AD2126"/>
          <cell r="AE2126">
            <v>0</v>
          </cell>
          <cell r="AF2126">
            <v>0</v>
          </cell>
          <cell r="AG2126">
            <v>0</v>
          </cell>
          <cell r="AH2126"/>
          <cell r="AI2126"/>
          <cell r="AJ2126"/>
          <cell r="AK2126">
            <v>0</v>
          </cell>
          <cell r="AL2126">
            <v>0</v>
          </cell>
          <cell r="AM2126">
            <v>0</v>
          </cell>
          <cell r="AN2126"/>
          <cell r="AO2126"/>
          <cell r="AP2126"/>
          <cell r="AQ2126">
            <v>0</v>
          </cell>
          <cell r="AR2126">
            <v>0</v>
          </cell>
          <cell r="AS2126">
            <v>0</v>
          </cell>
          <cell r="AT2126"/>
          <cell r="AU2126" t="str">
            <v>kashif.abdullah@ittehadchemicals.com</v>
          </cell>
          <cell r="AV2126"/>
          <cell r="AW2126" t="str">
            <v>03009683161</v>
          </cell>
          <cell r="AX2126" t="str">
            <v>-</v>
          </cell>
          <cell r="AY2126" t="e">
            <v>#N/A</v>
          </cell>
          <cell r="AZ2126" t="e">
            <v>#N/A</v>
          </cell>
          <cell r="BA2126">
            <v>4445</v>
          </cell>
        </row>
        <row r="2127">
          <cell r="B2127">
            <v>6122030593</v>
          </cell>
          <cell r="C2127" t="str">
            <v>MUHAMMAD HUSSAIN DADA</v>
          </cell>
          <cell r="D2127" t="str">
            <v>YOUSUF DADA</v>
          </cell>
          <cell r="E2127" t="str">
            <v>FLAT # 3, FIRST FLOOR, RAHIMA</v>
          </cell>
          <cell r="F2127" t="str">
            <v>SQUARE, 327/3 BRITTO ROAD, GARDEN EAST</v>
          </cell>
          <cell r="G2127" t="str">
            <v>KARACHI</v>
          </cell>
          <cell r="H2127"/>
          <cell r="I2127"/>
          <cell r="J2127"/>
          <cell r="K2127">
            <v>1</v>
          </cell>
          <cell r="L2127">
            <v>0</v>
          </cell>
          <cell r="M2127">
            <v>1</v>
          </cell>
          <cell r="N2127">
            <v>1</v>
          </cell>
          <cell r="O2127">
            <v>0</v>
          </cell>
          <cell r="P2127">
            <v>0</v>
          </cell>
          <cell r="Q2127">
            <v>1</v>
          </cell>
          <cell r="R2127" t="str">
            <v>PK04MUCB0002401010019972</v>
          </cell>
          <cell r="S2127" t="str">
            <v>MCB BANK LIMITED</v>
          </cell>
          <cell r="T2127" t="str">
            <v>SOLDIER  BAZAR # 03 KARACHI</v>
          </cell>
          <cell r="U2127" t="str">
            <v>MUHAMMAD HUSSAIN DADA</v>
          </cell>
          <cell r="V2127" t="str">
            <v>4220164310147</v>
          </cell>
          <cell r="W2127"/>
          <cell r="X2127"/>
          <cell r="Y2127">
            <v>1</v>
          </cell>
          <cell r="Z2127">
            <v>1</v>
          </cell>
          <cell r="AA2127">
            <v>0</v>
          </cell>
          <cell r="AB2127" t="str">
            <v>Non Filler</v>
          </cell>
          <cell r="AC2127" t="str">
            <v>NAFEESA DADA</v>
          </cell>
          <cell r="AD2127" t="str">
            <v>4220104729600</v>
          </cell>
          <cell r="AE2127">
            <v>0</v>
          </cell>
          <cell r="AF2127">
            <v>0</v>
          </cell>
          <cell r="AG2127">
            <v>0</v>
          </cell>
          <cell r="AH2127" t="str">
            <v>Non Filler</v>
          </cell>
          <cell r="AI2127"/>
          <cell r="AJ2127"/>
          <cell r="AK2127">
            <v>0</v>
          </cell>
          <cell r="AL2127">
            <v>0</v>
          </cell>
          <cell r="AM2127">
            <v>0</v>
          </cell>
          <cell r="AN2127"/>
          <cell r="AO2127"/>
          <cell r="AP2127"/>
          <cell r="AQ2127">
            <v>0</v>
          </cell>
          <cell r="AR2127">
            <v>0</v>
          </cell>
          <cell r="AS2127">
            <v>0</v>
          </cell>
          <cell r="AT2127"/>
          <cell r="AU2127" t="str">
            <v>nafeesadada@yahoo.com</v>
          </cell>
          <cell r="AV2127"/>
          <cell r="AW2127" t="str">
            <v>03012815949</v>
          </cell>
          <cell r="AX2127" t="str">
            <v>-</v>
          </cell>
          <cell r="AY2127" t="e">
            <v>#N/A</v>
          </cell>
          <cell r="AZ2127" t="e">
            <v>#N/A</v>
          </cell>
          <cell r="BA2127">
            <v>1</v>
          </cell>
        </row>
        <row r="2128">
          <cell r="B2128">
            <v>6122030676</v>
          </cell>
          <cell r="C2128" t="str">
            <v>SADAF SHOAIB</v>
          </cell>
          <cell r="D2128" t="str">
            <v>MUHAMMAD SHOAIB</v>
          </cell>
          <cell r="E2128" t="str">
            <v>IV-B, 3/26, NAZIMABAD NO. 4</v>
          </cell>
          <cell r="F2128"/>
          <cell r="G2128" t="str">
            <v>KARACHI</v>
          </cell>
          <cell r="H2128"/>
          <cell r="I2128"/>
          <cell r="J2128"/>
          <cell r="K2128">
            <v>5185</v>
          </cell>
          <cell r="L2128">
            <v>0</v>
          </cell>
          <cell r="M2128">
            <v>5185</v>
          </cell>
          <cell r="N2128">
            <v>5185</v>
          </cell>
          <cell r="O2128">
            <v>0</v>
          </cell>
          <cell r="P2128">
            <v>778</v>
          </cell>
          <cell r="Q2128">
            <v>4407</v>
          </cell>
          <cell r="R2128" t="str">
            <v>PK64BAHL1110007800160801</v>
          </cell>
          <cell r="S2128" t="str">
            <v>BANK AL HABIB LIMITED</v>
          </cell>
          <cell r="T2128" t="str">
            <v>HADI MARKET BRANCH, NAZIMABAD # 4 KARACHI</v>
          </cell>
          <cell r="U2128" t="str">
            <v>SADAF SHOAIB</v>
          </cell>
          <cell r="V2128" t="str">
            <v>4210115760326</v>
          </cell>
          <cell r="W2128"/>
          <cell r="X2128"/>
          <cell r="Y2128">
            <v>2593</v>
          </cell>
          <cell r="Z2128">
            <v>2593</v>
          </cell>
          <cell r="AA2128">
            <v>389</v>
          </cell>
          <cell r="AB2128" t="str">
            <v>Filler</v>
          </cell>
          <cell r="AC2128" t="str">
            <v>MUHAMMAD SHOAIB</v>
          </cell>
          <cell r="AD2128" t="str">
            <v>4210119378883</v>
          </cell>
          <cell r="AE2128">
            <v>2592</v>
          </cell>
          <cell r="AF2128">
            <v>2592</v>
          </cell>
          <cell r="AG2128">
            <v>389</v>
          </cell>
          <cell r="AH2128" t="str">
            <v>Filler</v>
          </cell>
          <cell r="AI2128"/>
          <cell r="AJ2128"/>
          <cell r="AK2128">
            <v>0</v>
          </cell>
          <cell r="AL2128">
            <v>0</v>
          </cell>
          <cell r="AM2128">
            <v>0</v>
          </cell>
          <cell r="AN2128"/>
          <cell r="AO2128"/>
          <cell r="AP2128"/>
          <cell r="AQ2128">
            <v>0</v>
          </cell>
          <cell r="AR2128">
            <v>0</v>
          </cell>
          <cell r="AS2128">
            <v>0</v>
          </cell>
          <cell r="AT2128"/>
          <cell r="AU2128" t="str">
            <v>al-safa@cyber.net.pk</v>
          </cell>
          <cell r="AV2128"/>
          <cell r="AW2128" t="str">
            <v>03333308768</v>
          </cell>
          <cell r="AX2128" t="str">
            <v>-</v>
          </cell>
          <cell r="AY2128" t="e">
            <v>#N/A</v>
          </cell>
          <cell r="AZ2128" t="e">
            <v>#N/A</v>
          </cell>
          <cell r="BA2128">
            <v>4407</v>
          </cell>
        </row>
        <row r="2129">
          <cell r="B2129">
            <v>6122031088</v>
          </cell>
          <cell r="C2129" t="str">
            <v>MUHAMMAD QASIM DADA</v>
          </cell>
          <cell r="D2129" t="str">
            <v>MUHAMMAD YOUSUF DADA</v>
          </cell>
          <cell r="E2129" t="str">
            <v>FLAT # 3, FIRST FLOOR, RAHIMA SQUARE ,</v>
          </cell>
          <cell r="F2129" t="str">
            <v>327/2, BRITTO ROAD, GARDEN EAST</v>
          </cell>
          <cell r="G2129" t="str">
            <v>KARACHI</v>
          </cell>
          <cell r="H2129"/>
          <cell r="I2129"/>
          <cell r="J2129"/>
          <cell r="K2129">
            <v>62</v>
          </cell>
          <cell r="L2129">
            <v>0</v>
          </cell>
          <cell r="M2129">
            <v>62</v>
          </cell>
          <cell r="N2129">
            <v>62</v>
          </cell>
          <cell r="O2129">
            <v>0</v>
          </cell>
          <cell r="P2129">
            <v>11</v>
          </cell>
          <cell r="Q2129">
            <v>51</v>
          </cell>
          <cell r="R2129" t="str">
            <v>PK67MUCB0419066501000098</v>
          </cell>
          <cell r="S2129" t="str">
            <v>MCB BANK LIMITED</v>
          </cell>
          <cell r="T2129" t="str">
            <v>SOLDIER BAZAR NO.3 KARACHI</v>
          </cell>
          <cell r="U2129" t="str">
            <v>MUHAMMAD QASIM DADA</v>
          </cell>
          <cell r="V2129" t="str">
            <v>4220175464197</v>
          </cell>
          <cell r="W2129"/>
          <cell r="X2129"/>
          <cell r="Y2129">
            <v>31</v>
          </cell>
          <cell r="Z2129">
            <v>31</v>
          </cell>
          <cell r="AA2129">
            <v>5</v>
          </cell>
          <cell r="AB2129" t="str">
            <v>Filler</v>
          </cell>
          <cell r="AC2129" t="str">
            <v>NAFEESA DADA</v>
          </cell>
          <cell r="AD2129" t="str">
            <v>4220104729600</v>
          </cell>
          <cell r="AE2129">
            <v>31</v>
          </cell>
          <cell r="AF2129">
            <v>31</v>
          </cell>
          <cell r="AG2129">
            <v>6</v>
          </cell>
          <cell r="AH2129" t="str">
            <v>Non Filler</v>
          </cell>
          <cell r="AI2129"/>
          <cell r="AJ2129"/>
          <cell r="AK2129">
            <v>0</v>
          </cell>
          <cell r="AL2129">
            <v>0</v>
          </cell>
          <cell r="AM2129">
            <v>0</v>
          </cell>
          <cell r="AN2129"/>
          <cell r="AO2129"/>
          <cell r="AP2129"/>
          <cell r="AQ2129">
            <v>0</v>
          </cell>
          <cell r="AR2129">
            <v>0</v>
          </cell>
          <cell r="AS2129">
            <v>0</v>
          </cell>
          <cell r="AT2129"/>
          <cell r="AU2129" t="str">
            <v>nafeesadada@yahoo.com</v>
          </cell>
          <cell r="AV2129"/>
          <cell r="AW2129" t="str">
            <v>03012815949</v>
          </cell>
          <cell r="AX2129" t="str">
            <v>-</v>
          </cell>
          <cell r="AY2129" t="e">
            <v>#N/A</v>
          </cell>
          <cell r="AZ2129" t="e">
            <v>#N/A</v>
          </cell>
          <cell r="BA2129">
            <v>51</v>
          </cell>
        </row>
        <row r="2130">
          <cell r="B2130">
            <v>6122031377</v>
          </cell>
          <cell r="C2130" t="str">
            <v>MARIYA DADA</v>
          </cell>
          <cell r="D2130" t="str">
            <v>MOHD YOUSUF DADA</v>
          </cell>
          <cell r="E2130" t="str">
            <v>FLAT # 3, FIRST FLOOR, RAHIMA</v>
          </cell>
          <cell r="F2130" t="str">
            <v>SQUARE, 327/2 , BRITTO ROAD, GARDEN</v>
          </cell>
          <cell r="G2130" t="str">
            <v>EAST KARACHI</v>
          </cell>
          <cell r="H2130"/>
          <cell r="I2130"/>
          <cell r="J2130"/>
          <cell r="K2130">
            <v>84</v>
          </cell>
          <cell r="L2130">
            <v>0</v>
          </cell>
          <cell r="M2130">
            <v>84</v>
          </cell>
          <cell r="N2130">
            <v>84</v>
          </cell>
          <cell r="O2130">
            <v>0</v>
          </cell>
          <cell r="P2130">
            <v>14</v>
          </cell>
          <cell r="Q2130">
            <v>70</v>
          </cell>
          <cell r="R2130" t="str">
            <v>PK55MEZN0001790101215489</v>
          </cell>
          <cell r="S2130" t="str">
            <v>MEEZAN BANK LIMITED</v>
          </cell>
          <cell r="T2130" t="str">
            <v>SOLDIER BAZAR NO. 3 KARACHI</v>
          </cell>
          <cell r="U2130" t="str">
            <v>MARIYA DADA</v>
          </cell>
          <cell r="V2130" t="str">
            <v>4220181726580</v>
          </cell>
          <cell r="W2130"/>
          <cell r="X2130"/>
          <cell r="Y2130">
            <v>42</v>
          </cell>
          <cell r="Z2130">
            <v>42</v>
          </cell>
          <cell r="AA2130">
            <v>6</v>
          </cell>
          <cell r="AB2130" t="str">
            <v>Filler</v>
          </cell>
          <cell r="AC2130" t="str">
            <v>NAFEESA DADA</v>
          </cell>
          <cell r="AD2130" t="str">
            <v>4220104729600</v>
          </cell>
          <cell r="AE2130">
            <v>42</v>
          </cell>
          <cell r="AF2130">
            <v>42</v>
          </cell>
          <cell r="AG2130">
            <v>8</v>
          </cell>
          <cell r="AH2130" t="str">
            <v>Non Filler</v>
          </cell>
          <cell r="AI2130"/>
          <cell r="AJ2130"/>
          <cell r="AK2130">
            <v>0</v>
          </cell>
          <cell r="AL2130">
            <v>0</v>
          </cell>
          <cell r="AM2130">
            <v>0</v>
          </cell>
          <cell r="AN2130"/>
          <cell r="AO2130"/>
          <cell r="AP2130"/>
          <cell r="AQ2130">
            <v>0</v>
          </cell>
          <cell r="AR2130">
            <v>0</v>
          </cell>
          <cell r="AS2130">
            <v>0</v>
          </cell>
          <cell r="AT2130"/>
          <cell r="AU2130" t="str">
            <v>nafeesadada@yahoo.com</v>
          </cell>
          <cell r="AV2130"/>
          <cell r="AW2130" t="str">
            <v>03012815949</v>
          </cell>
          <cell r="AX2130" t="str">
            <v>-</v>
          </cell>
          <cell r="AY2130" t="e">
            <v>#N/A</v>
          </cell>
          <cell r="AZ2130" t="e">
            <v>#N/A</v>
          </cell>
          <cell r="BA2130">
            <v>70</v>
          </cell>
        </row>
        <row r="2131">
          <cell r="B2131">
            <v>6122032060</v>
          </cell>
          <cell r="C2131" t="str">
            <v>SHAHZAD HUSSIAN MEMON</v>
          </cell>
          <cell r="D2131" t="str">
            <v>ABDUL SHAKOOR MEMON</v>
          </cell>
          <cell r="E2131" t="str">
            <v>A-209 BLOCK ""N"" STREET 10, NORTH</v>
          </cell>
          <cell r="F2131" t="str">
            <v>NAZIMABAD</v>
          </cell>
          <cell r="G2131" t="str">
            <v>KARACHI</v>
          </cell>
          <cell r="H2131"/>
          <cell r="I2131"/>
          <cell r="J2131"/>
          <cell r="K2131">
            <v>654</v>
          </cell>
          <cell r="L2131">
            <v>654</v>
          </cell>
          <cell r="M2131">
            <v>0</v>
          </cell>
          <cell r="N2131">
            <v>654</v>
          </cell>
          <cell r="O2131">
            <v>164</v>
          </cell>
          <cell r="P2131">
            <v>114</v>
          </cell>
          <cell r="Q2131">
            <v>376</v>
          </cell>
          <cell r="R2131" t="str">
            <v>PK21MEZN0001870101008129</v>
          </cell>
          <cell r="S2131" t="str">
            <v>MEEZAN BANK LIMITED</v>
          </cell>
          <cell r="T2131" t="str">
            <v>BLOCK E NORTH NAZIMABAD KARACHI</v>
          </cell>
          <cell r="U2131" t="str">
            <v>SHAHZAD HUSSIAN MEMON</v>
          </cell>
          <cell r="V2131" t="str">
            <v>4210117273417</v>
          </cell>
          <cell r="W2131"/>
          <cell r="X2131"/>
          <cell r="Y2131">
            <v>327</v>
          </cell>
          <cell r="Z2131">
            <v>327</v>
          </cell>
          <cell r="AA2131">
            <v>49</v>
          </cell>
          <cell r="AB2131" t="str">
            <v>Filler</v>
          </cell>
          <cell r="AC2131" t="str">
            <v>MARIUM SHAHZAD MEMON</v>
          </cell>
          <cell r="AD2131" t="str">
            <v>4210116083102</v>
          </cell>
          <cell r="AE2131">
            <v>327</v>
          </cell>
          <cell r="AF2131">
            <v>327</v>
          </cell>
          <cell r="AG2131">
            <v>65</v>
          </cell>
          <cell r="AH2131" t="str">
            <v>Non Filler</v>
          </cell>
          <cell r="AI2131"/>
          <cell r="AJ2131"/>
          <cell r="AK2131">
            <v>0</v>
          </cell>
          <cell r="AL2131">
            <v>0</v>
          </cell>
          <cell r="AM2131">
            <v>0</v>
          </cell>
          <cell r="AN2131"/>
          <cell r="AO2131"/>
          <cell r="AP2131"/>
          <cell r="AQ2131">
            <v>0</v>
          </cell>
          <cell r="AR2131">
            <v>0</v>
          </cell>
          <cell r="AS2131">
            <v>0</v>
          </cell>
          <cell r="AT2131"/>
          <cell r="AU2131" t="str">
            <v>marium1977@yahoo.com</v>
          </cell>
          <cell r="AV2131"/>
          <cell r="AW2131" t="str">
            <v>03332339304</v>
          </cell>
          <cell r="AX2131" t="str">
            <v>-</v>
          </cell>
          <cell r="AY2131" t="e">
            <v>#N/A</v>
          </cell>
          <cell r="AZ2131" t="e">
            <v>#N/A</v>
          </cell>
          <cell r="BA2131">
            <v>376</v>
          </cell>
        </row>
        <row r="2132">
          <cell r="B2132">
            <v>6122034686</v>
          </cell>
          <cell r="C2132" t="str">
            <v>NASREEN TARIQ</v>
          </cell>
          <cell r="D2132" t="str">
            <v>TARIQ</v>
          </cell>
          <cell r="E2132" t="str">
            <v>HOUSE # 90/11, STREET 12, KHAYABAN-E-</v>
          </cell>
          <cell r="F2132" t="str">
            <v>SEHAR, PHASE 06, DEFFENCE</v>
          </cell>
          <cell r="G2132" t="str">
            <v>KARACHI</v>
          </cell>
          <cell r="H2132"/>
          <cell r="I2132"/>
          <cell r="J2132"/>
          <cell r="K2132">
            <v>97</v>
          </cell>
          <cell r="L2132">
            <v>0</v>
          </cell>
          <cell r="M2132">
            <v>97</v>
          </cell>
          <cell r="N2132">
            <v>97</v>
          </cell>
          <cell r="O2132">
            <v>0</v>
          </cell>
          <cell r="P2132">
            <v>15</v>
          </cell>
          <cell r="Q2132">
            <v>82</v>
          </cell>
          <cell r="R2132" t="str">
            <v>PK51MPBL0124017140109706</v>
          </cell>
          <cell r="S2132" t="str">
            <v>HABIB METROPOLITAN BANK LIMITED</v>
          </cell>
          <cell r="T2132" t="str">
            <v>DHA KARACHI</v>
          </cell>
          <cell r="U2132" t="str">
            <v>NASREEN TARIQ</v>
          </cell>
          <cell r="V2132" t="str">
            <v>4230108307036</v>
          </cell>
          <cell r="W2132" t="str">
            <v>11482524</v>
          </cell>
          <cell r="X2132"/>
          <cell r="Y2132">
            <v>97</v>
          </cell>
          <cell r="Z2132">
            <v>97</v>
          </cell>
          <cell r="AA2132">
            <v>15</v>
          </cell>
          <cell r="AB2132" t="str">
            <v>Filler</v>
          </cell>
          <cell r="AC2132"/>
          <cell r="AD2132"/>
          <cell r="AE2132">
            <v>0</v>
          </cell>
          <cell r="AF2132">
            <v>0</v>
          </cell>
          <cell r="AG2132">
            <v>0</v>
          </cell>
          <cell r="AH2132"/>
          <cell r="AI2132"/>
          <cell r="AJ2132"/>
          <cell r="AK2132">
            <v>0</v>
          </cell>
          <cell r="AL2132">
            <v>0</v>
          </cell>
          <cell r="AM2132">
            <v>0</v>
          </cell>
          <cell r="AN2132"/>
          <cell r="AO2132"/>
          <cell r="AP2132"/>
          <cell r="AQ2132">
            <v>0</v>
          </cell>
          <cell r="AR2132">
            <v>0</v>
          </cell>
          <cell r="AS2132">
            <v>0</v>
          </cell>
          <cell r="AT2132"/>
          <cell r="AU2132" t="str">
            <v>ntk.holding@outlook.com</v>
          </cell>
          <cell r="AV2132"/>
          <cell r="AW2132" t="str">
            <v>03002300331</v>
          </cell>
          <cell r="AX2132" t="str">
            <v>-</v>
          </cell>
          <cell r="AY2132" t="e">
            <v>#N/A</v>
          </cell>
          <cell r="AZ2132" t="e">
            <v>#N/A</v>
          </cell>
          <cell r="BA2132">
            <v>82</v>
          </cell>
        </row>
        <row r="2133">
          <cell r="B2133">
            <v>6122035295</v>
          </cell>
          <cell r="C2133" t="str">
            <v>MUHAMMAD RASHID SODHI</v>
          </cell>
          <cell r="D2133" t="str">
            <v>ABDUL QADIR</v>
          </cell>
          <cell r="E2133" t="str">
            <v>H. NO. 1098, GALI NO. 03</v>
          </cell>
          <cell r="F2133" t="str">
            <v>SECTOR-  I - 10/2</v>
          </cell>
          <cell r="G2133" t="str">
            <v>ISLAMABAD</v>
          </cell>
          <cell r="H2133"/>
          <cell r="I2133"/>
          <cell r="J2133"/>
          <cell r="K2133">
            <v>1000</v>
          </cell>
          <cell r="L2133">
            <v>0</v>
          </cell>
          <cell r="M2133">
            <v>1000</v>
          </cell>
          <cell r="N2133">
            <v>1000</v>
          </cell>
          <cell r="O2133">
            <v>0</v>
          </cell>
          <cell r="P2133">
            <v>150</v>
          </cell>
          <cell r="Q2133">
            <v>850</v>
          </cell>
          <cell r="R2133" t="str">
            <v>PK19HABB0002960020613103</v>
          </cell>
          <cell r="S2133" t="str">
            <v>HABIB BANK LIMITED</v>
          </cell>
          <cell r="T2133" t="str">
            <v>I-9 INDUSTRIAL AREA ISLAMABAD</v>
          </cell>
          <cell r="U2133" t="str">
            <v>MUHAMMAD RASHID SODHI</v>
          </cell>
          <cell r="V2133" t="str">
            <v>6110132655629</v>
          </cell>
          <cell r="W2133"/>
          <cell r="X2133"/>
          <cell r="Y2133">
            <v>1000</v>
          </cell>
          <cell r="Z2133">
            <v>1000</v>
          </cell>
          <cell r="AA2133">
            <v>150</v>
          </cell>
          <cell r="AB2133" t="str">
            <v>Filler</v>
          </cell>
          <cell r="AC2133"/>
          <cell r="AD2133"/>
          <cell r="AE2133">
            <v>0</v>
          </cell>
          <cell r="AF2133">
            <v>0</v>
          </cell>
          <cell r="AG2133">
            <v>0</v>
          </cell>
          <cell r="AH2133"/>
          <cell r="AI2133"/>
          <cell r="AJ2133"/>
          <cell r="AK2133">
            <v>0</v>
          </cell>
          <cell r="AL2133">
            <v>0</v>
          </cell>
          <cell r="AM2133">
            <v>0</v>
          </cell>
          <cell r="AN2133"/>
          <cell r="AO2133"/>
          <cell r="AP2133"/>
          <cell r="AQ2133">
            <v>0</v>
          </cell>
          <cell r="AR2133">
            <v>0</v>
          </cell>
          <cell r="AS2133">
            <v>0</v>
          </cell>
          <cell r="AT2133"/>
          <cell r="AU2133" t="str">
            <v>muhammadrashidsodhi@gmail.com</v>
          </cell>
          <cell r="AV2133"/>
          <cell r="AW2133" t="str">
            <v>03235445144</v>
          </cell>
          <cell r="AX2133" t="str">
            <v>-</v>
          </cell>
          <cell r="AY2133" t="e">
            <v>#N/A</v>
          </cell>
          <cell r="AZ2133" t="e">
            <v>#N/A</v>
          </cell>
          <cell r="BA2133">
            <v>850</v>
          </cell>
        </row>
        <row r="2134">
          <cell r="B2134">
            <v>6122044289</v>
          </cell>
          <cell r="C2134" t="str">
            <v>SHAHZAD ILYAS</v>
          </cell>
          <cell r="D2134" t="str">
            <v>MUHAMMAD ILYAS</v>
          </cell>
          <cell r="E2134" t="str">
            <v>VILL &amp; P.O. RANSIAL,</v>
          </cell>
          <cell r="F2134" t="str">
            <v>TEH KALLAR KAHAR</v>
          </cell>
          <cell r="G2134" t="str">
            <v>CHAKWAL</v>
          </cell>
          <cell r="H2134"/>
          <cell r="I2134"/>
          <cell r="J2134"/>
          <cell r="K2134">
            <v>50000</v>
          </cell>
          <cell r="L2134">
            <v>0</v>
          </cell>
          <cell r="M2134">
            <v>50000</v>
          </cell>
          <cell r="N2134">
            <v>50000</v>
          </cell>
          <cell r="O2134">
            <v>0</v>
          </cell>
          <cell r="P2134">
            <v>10000</v>
          </cell>
          <cell r="Q2134">
            <v>40000</v>
          </cell>
          <cell r="R2134" t="str">
            <v>PK70MEZN0054010101368875</v>
          </cell>
          <cell r="S2134" t="str">
            <v>MEEZAN BANK LIMITED</v>
          </cell>
          <cell r="T2134" t="str">
            <v>BAB-E-CHAKWAL, BRANCH CODE: 05401 CHAKWAL</v>
          </cell>
          <cell r="U2134" t="str">
            <v>SHAHZAD ILYAS</v>
          </cell>
          <cell r="V2134" t="str">
            <v>3720106289375</v>
          </cell>
          <cell r="W2134"/>
          <cell r="X2134"/>
          <cell r="Y2134">
            <v>25000</v>
          </cell>
          <cell r="Z2134">
            <v>25000</v>
          </cell>
          <cell r="AA2134">
            <v>5000</v>
          </cell>
          <cell r="AB2134" t="str">
            <v>Non Filler</v>
          </cell>
          <cell r="AC2134" t="str">
            <v>MUHAMMAD ILYAS</v>
          </cell>
          <cell r="AD2134" t="str">
            <v>3720163379009</v>
          </cell>
          <cell r="AE2134">
            <v>25000</v>
          </cell>
          <cell r="AF2134">
            <v>25000</v>
          </cell>
          <cell r="AG2134">
            <v>5000</v>
          </cell>
          <cell r="AH2134" t="str">
            <v>Non Filler</v>
          </cell>
          <cell r="AI2134"/>
          <cell r="AJ2134"/>
          <cell r="AK2134">
            <v>0</v>
          </cell>
          <cell r="AL2134">
            <v>0</v>
          </cell>
          <cell r="AM2134">
            <v>0</v>
          </cell>
          <cell r="AN2134"/>
          <cell r="AO2134"/>
          <cell r="AP2134"/>
          <cell r="AQ2134">
            <v>0</v>
          </cell>
          <cell r="AR2134">
            <v>0</v>
          </cell>
          <cell r="AS2134">
            <v>0</v>
          </cell>
          <cell r="AT2134"/>
          <cell r="AU2134" t="str">
            <v>shahzadilyas5@gmail.com</v>
          </cell>
          <cell r="AV2134"/>
          <cell r="AW2134" t="str">
            <v>03347553879</v>
          </cell>
          <cell r="AX2134" t="str">
            <v>-</v>
          </cell>
          <cell r="AY2134" t="e">
            <v>#N/A</v>
          </cell>
          <cell r="AZ2134" t="e">
            <v>#N/A</v>
          </cell>
          <cell r="BA2134">
            <v>40000</v>
          </cell>
        </row>
        <row r="2135">
          <cell r="B2135">
            <v>6122046532</v>
          </cell>
          <cell r="C2135" t="str">
            <v>OMER SIDDIQUI</v>
          </cell>
          <cell r="D2135" t="str">
            <v>SHAHID ASHRAF</v>
          </cell>
          <cell r="E2135" t="str">
            <v>12-A, STREET 1, ASKARI 4</v>
          </cell>
          <cell r="F2135" t="str">
            <v>RASHID MINHAS ROAD</v>
          </cell>
          <cell r="G2135" t="str">
            <v>KARACHI</v>
          </cell>
          <cell r="H2135"/>
          <cell r="I2135"/>
          <cell r="J2135"/>
          <cell r="K2135">
            <v>1000</v>
          </cell>
          <cell r="L2135">
            <v>0</v>
          </cell>
          <cell r="M2135">
            <v>1000</v>
          </cell>
          <cell r="N2135">
            <v>1000</v>
          </cell>
          <cell r="O2135">
            <v>0</v>
          </cell>
          <cell r="P2135">
            <v>150</v>
          </cell>
          <cell r="Q2135">
            <v>850</v>
          </cell>
          <cell r="R2135" t="str">
            <v>0595261391001757</v>
          </cell>
          <cell r="S2135" t="str">
            <v>MCB BANK LTD</v>
          </cell>
          <cell r="T2135" t="str">
            <v>GULSHAN-E-JAMAL KARACHI</v>
          </cell>
          <cell r="U2135" t="str">
            <v>OMER SIDDIQUI</v>
          </cell>
          <cell r="V2135" t="str">
            <v>4220111214019</v>
          </cell>
          <cell r="W2135"/>
          <cell r="X2135"/>
          <cell r="Y2135">
            <v>1000</v>
          </cell>
          <cell r="Z2135">
            <v>1000</v>
          </cell>
          <cell r="AA2135">
            <v>150</v>
          </cell>
          <cell r="AB2135" t="str">
            <v>Filler</v>
          </cell>
          <cell r="AC2135"/>
          <cell r="AD2135"/>
          <cell r="AE2135">
            <v>0</v>
          </cell>
          <cell r="AF2135">
            <v>0</v>
          </cell>
          <cell r="AG2135">
            <v>0</v>
          </cell>
          <cell r="AH2135"/>
          <cell r="AI2135"/>
          <cell r="AJ2135"/>
          <cell r="AK2135">
            <v>0</v>
          </cell>
          <cell r="AL2135">
            <v>0</v>
          </cell>
          <cell r="AM2135">
            <v>0</v>
          </cell>
          <cell r="AN2135"/>
          <cell r="AO2135"/>
          <cell r="AP2135"/>
          <cell r="AQ2135">
            <v>0</v>
          </cell>
          <cell r="AR2135">
            <v>0</v>
          </cell>
          <cell r="AS2135">
            <v>0</v>
          </cell>
          <cell r="AT2135"/>
          <cell r="AU2135" t="str">
            <v>ksiddiqi90@gmail.com</v>
          </cell>
          <cell r="AV2135"/>
          <cell r="AW2135" t="str">
            <v>03332154659</v>
          </cell>
          <cell r="AX2135" t="str">
            <v>-</v>
          </cell>
          <cell r="AY2135" t="e">
            <v>#N/A</v>
          </cell>
          <cell r="AZ2135" t="e">
            <v>#N/A</v>
          </cell>
          <cell r="BA2135">
            <v>850</v>
          </cell>
        </row>
        <row r="2136">
          <cell r="B2136">
            <v>6122048793</v>
          </cell>
          <cell r="C2136" t="str">
            <v>SYED FEHAM ALI</v>
          </cell>
          <cell r="D2136" t="str">
            <v>SYED AZHAR ALI</v>
          </cell>
          <cell r="E2136" t="str">
            <v>B-501, BISMILLAH TOWERS, BLOCK 10,</v>
          </cell>
          <cell r="F2136" t="str">
            <v>GULISTAN-E-JAUHAR</v>
          </cell>
          <cell r="G2136" t="str">
            <v>KARACHI</v>
          </cell>
          <cell r="H2136"/>
          <cell r="I2136"/>
          <cell r="J2136"/>
          <cell r="K2136">
            <v>2000</v>
          </cell>
          <cell r="L2136">
            <v>0</v>
          </cell>
          <cell r="M2136">
            <v>2000</v>
          </cell>
          <cell r="N2136">
            <v>2000</v>
          </cell>
          <cell r="O2136">
            <v>0</v>
          </cell>
          <cell r="P2136">
            <v>300</v>
          </cell>
          <cell r="Q2136">
            <v>1700</v>
          </cell>
          <cell r="R2136" t="str">
            <v>PK42DUIB0000000407025001</v>
          </cell>
          <cell r="S2136" t="str">
            <v>DUBAI ISLAMIC BANK PAKISTAN LIMITED</v>
          </cell>
          <cell r="T2136" t="str">
            <v>CLIFTON KARACHI</v>
          </cell>
          <cell r="U2136" t="str">
            <v>SYED FEHAM ALI</v>
          </cell>
          <cell r="V2136" t="str">
            <v>4220157898919</v>
          </cell>
          <cell r="W2136"/>
          <cell r="X2136"/>
          <cell r="Y2136">
            <v>2000</v>
          </cell>
          <cell r="Z2136">
            <v>2000</v>
          </cell>
          <cell r="AA2136">
            <v>300</v>
          </cell>
          <cell r="AB2136" t="str">
            <v>Filler</v>
          </cell>
          <cell r="AC2136"/>
          <cell r="AD2136"/>
          <cell r="AE2136">
            <v>0</v>
          </cell>
          <cell r="AF2136">
            <v>0</v>
          </cell>
          <cell r="AG2136">
            <v>0</v>
          </cell>
          <cell r="AH2136"/>
          <cell r="AI2136"/>
          <cell r="AJ2136"/>
          <cell r="AK2136">
            <v>0</v>
          </cell>
          <cell r="AL2136">
            <v>0</v>
          </cell>
          <cell r="AM2136">
            <v>0</v>
          </cell>
          <cell r="AN2136"/>
          <cell r="AO2136"/>
          <cell r="AP2136"/>
          <cell r="AQ2136">
            <v>0</v>
          </cell>
          <cell r="AR2136">
            <v>0</v>
          </cell>
          <cell r="AS2136">
            <v>0</v>
          </cell>
          <cell r="AT2136"/>
          <cell r="AU2136" t="str">
            <v>feham.ali@hotmail.com</v>
          </cell>
          <cell r="AV2136"/>
          <cell r="AW2136" t="str">
            <v>03453195870</v>
          </cell>
          <cell r="AX2136" t="str">
            <v>-</v>
          </cell>
          <cell r="AY2136" t="e">
            <v>#N/A</v>
          </cell>
          <cell r="AZ2136" t="e">
            <v>#N/A</v>
          </cell>
          <cell r="BA2136">
            <v>1700</v>
          </cell>
        </row>
        <row r="2137">
          <cell r="B2137">
            <v>6122051169</v>
          </cell>
          <cell r="C2137" t="str">
            <v>MUHAMMAD ATIF KHAN</v>
          </cell>
          <cell r="D2137" t="str">
            <v>MUKHTAR AHMED KHAN</v>
          </cell>
          <cell r="E2137" t="str">
            <v>HOUSE # 5/96, MODEL COLONY</v>
          </cell>
          <cell r="F2137"/>
          <cell r="G2137" t="str">
            <v>KARACHI</v>
          </cell>
          <cell r="H2137"/>
          <cell r="I2137"/>
          <cell r="J2137"/>
          <cell r="K2137">
            <v>12000</v>
          </cell>
          <cell r="L2137">
            <v>0</v>
          </cell>
          <cell r="M2137">
            <v>12000</v>
          </cell>
          <cell r="N2137">
            <v>12000</v>
          </cell>
          <cell r="O2137">
            <v>0</v>
          </cell>
          <cell r="P2137">
            <v>1800</v>
          </cell>
          <cell r="Q2137">
            <v>10200</v>
          </cell>
          <cell r="R2137" t="str">
            <v>PK41MEZN0001830100251656</v>
          </cell>
          <cell r="S2137" t="str">
            <v>MEEZAN BANK LIMITED</v>
          </cell>
          <cell r="T2137" t="str">
            <v>MODEL COLONY BRANCH KARACHI</v>
          </cell>
          <cell r="U2137" t="str">
            <v>MUHAMMAD ATIF KHAN</v>
          </cell>
          <cell r="V2137" t="str">
            <v>4220107703121</v>
          </cell>
          <cell r="W2137"/>
          <cell r="X2137"/>
          <cell r="Y2137">
            <v>12000</v>
          </cell>
          <cell r="Z2137">
            <v>12000</v>
          </cell>
          <cell r="AA2137">
            <v>1800</v>
          </cell>
          <cell r="AB2137" t="str">
            <v>Filler</v>
          </cell>
          <cell r="AC2137"/>
          <cell r="AD2137"/>
          <cell r="AE2137">
            <v>0</v>
          </cell>
          <cell r="AF2137">
            <v>0</v>
          </cell>
          <cell r="AG2137">
            <v>0</v>
          </cell>
          <cell r="AH2137"/>
          <cell r="AI2137"/>
          <cell r="AJ2137"/>
          <cell r="AK2137">
            <v>0</v>
          </cell>
          <cell r="AL2137">
            <v>0</v>
          </cell>
          <cell r="AM2137">
            <v>0</v>
          </cell>
          <cell r="AN2137"/>
          <cell r="AO2137"/>
          <cell r="AP2137"/>
          <cell r="AQ2137">
            <v>0</v>
          </cell>
          <cell r="AR2137">
            <v>0</v>
          </cell>
          <cell r="AS2137">
            <v>0</v>
          </cell>
          <cell r="AT2137"/>
          <cell r="AU2137" t="str">
            <v>atifpia@yahoo.com</v>
          </cell>
          <cell r="AV2137"/>
          <cell r="AW2137" t="str">
            <v>03332123217</v>
          </cell>
          <cell r="AX2137" t="str">
            <v>-</v>
          </cell>
          <cell r="AY2137" t="e">
            <v>#N/A</v>
          </cell>
          <cell r="AZ2137" t="e">
            <v>#N/A</v>
          </cell>
          <cell r="BA2137">
            <v>10200</v>
          </cell>
        </row>
        <row r="2138">
          <cell r="B2138">
            <v>6122052357</v>
          </cell>
          <cell r="C2138" t="str">
            <v>FARIHA KANWAL</v>
          </cell>
          <cell r="D2138" t="str">
            <v>SHEIKH CHARAGH DIN</v>
          </cell>
          <cell r="E2138" t="str">
            <v>M. ATIF NADEEM, AMEER PARK, STREET # 01,</v>
          </cell>
          <cell r="F2138" t="str">
            <v>DC ROAD</v>
          </cell>
          <cell r="G2138" t="str">
            <v>GUJRANWALA</v>
          </cell>
          <cell r="H2138"/>
          <cell r="I2138"/>
          <cell r="J2138"/>
          <cell r="K2138">
            <v>7097</v>
          </cell>
          <cell r="L2138">
            <v>7097</v>
          </cell>
          <cell r="M2138">
            <v>0</v>
          </cell>
          <cell r="N2138">
            <v>7097</v>
          </cell>
          <cell r="O2138">
            <v>1774</v>
          </cell>
          <cell r="P2138">
            <v>1419</v>
          </cell>
          <cell r="Q2138">
            <v>3904</v>
          </cell>
          <cell r="R2138" t="str">
            <v>PK48ABPA0010019119120015</v>
          </cell>
          <cell r="S2138" t="str">
            <v>ALLIED BANK LIMITED</v>
          </cell>
          <cell r="T2138" t="str">
            <v>DC ROAD GUJRANWALA</v>
          </cell>
          <cell r="U2138" t="str">
            <v>FARIHA KANWAL</v>
          </cell>
          <cell r="V2138" t="str">
            <v>3410185145130</v>
          </cell>
          <cell r="W2138"/>
          <cell r="X2138"/>
          <cell r="Y2138">
            <v>7097</v>
          </cell>
          <cell r="Z2138">
            <v>7097</v>
          </cell>
          <cell r="AA2138">
            <v>1419</v>
          </cell>
          <cell r="AB2138" t="str">
            <v>Non Filler</v>
          </cell>
          <cell r="AC2138"/>
          <cell r="AD2138"/>
          <cell r="AE2138">
            <v>0</v>
          </cell>
          <cell r="AF2138">
            <v>0</v>
          </cell>
          <cell r="AG2138">
            <v>0</v>
          </cell>
          <cell r="AH2138"/>
          <cell r="AI2138"/>
          <cell r="AJ2138"/>
          <cell r="AK2138">
            <v>0</v>
          </cell>
          <cell r="AL2138">
            <v>0</v>
          </cell>
          <cell r="AM2138">
            <v>0</v>
          </cell>
          <cell r="AN2138"/>
          <cell r="AO2138"/>
          <cell r="AP2138"/>
          <cell r="AQ2138">
            <v>0</v>
          </cell>
          <cell r="AR2138">
            <v>0</v>
          </cell>
          <cell r="AS2138">
            <v>0</v>
          </cell>
          <cell r="AT2138"/>
          <cell r="AU2138" t="str">
            <v>farihakanwal97@gmail.com</v>
          </cell>
          <cell r="AV2138"/>
          <cell r="AW2138" t="str">
            <v>03127909369</v>
          </cell>
          <cell r="AX2138" t="str">
            <v>-</v>
          </cell>
          <cell r="AY2138" t="e">
            <v>#N/A</v>
          </cell>
          <cell r="AZ2138" t="e">
            <v>#N/A</v>
          </cell>
          <cell r="BA2138">
            <v>3904</v>
          </cell>
        </row>
        <row r="2139">
          <cell r="B2139">
            <v>6122054775</v>
          </cell>
          <cell r="C2139" t="str">
            <v>HAKIM ALI DOGAR</v>
          </cell>
          <cell r="D2139" t="str">
            <v>MUHAMMAD MUSA DOGAR</v>
          </cell>
          <cell r="E2139" t="str">
            <v>HOUSE # 151- GULMOHAR SECTOR C</v>
          </cell>
          <cell r="F2139" t="str">
            <v>BAHRI TOWN</v>
          </cell>
          <cell r="G2139" t="str">
            <v>LAHORE</v>
          </cell>
          <cell r="H2139"/>
          <cell r="I2139"/>
          <cell r="J2139"/>
          <cell r="K2139">
            <v>4000</v>
          </cell>
          <cell r="L2139">
            <v>0</v>
          </cell>
          <cell r="M2139">
            <v>4000</v>
          </cell>
          <cell r="N2139">
            <v>4000</v>
          </cell>
          <cell r="O2139">
            <v>0</v>
          </cell>
          <cell r="P2139">
            <v>600</v>
          </cell>
          <cell r="Q2139">
            <v>3400</v>
          </cell>
          <cell r="R2139" t="str">
            <v>PK61MUCB0139202010062221</v>
          </cell>
          <cell r="S2139" t="str">
            <v>MCB BANK LIMITED</v>
          </cell>
          <cell r="T2139" t="str">
            <v>LAHORE STOCK EXCHANGE BRANCH LAHORE</v>
          </cell>
          <cell r="U2139" t="str">
            <v>HAKIM ALI DOGAR</v>
          </cell>
          <cell r="V2139" t="str">
            <v>3660198438687</v>
          </cell>
          <cell r="W2139" t="str">
            <v>3660198438687</v>
          </cell>
          <cell r="X2139"/>
          <cell r="Y2139">
            <v>2000</v>
          </cell>
          <cell r="Z2139">
            <v>2000</v>
          </cell>
          <cell r="AA2139">
            <v>300</v>
          </cell>
          <cell r="AB2139" t="str">
            <v>Filler</v>
          </cell>
          <cell r="AC2139" t="str">
            <v>ESSAM HAKIM ALI DOGAR</v>
          </cell>
          <cell r="AD2139" t="str">
            <v>3660103144451</v>
          </cell>
          <cell r="AE2139">
            <v>2000</v>
          </cell>
          <cell r="AF2139">
            <v>2000</v>
          </cell>
          <cell r="AG2139">
            <v>300</v>
          </cell>
          <cell r="AH2139" t="str">
            <v>Filler</v>
          </cell>
          <cell r="AI2139"/>
          <cell r="AJ2139"/>
          <cell r="AK2139">
            <v>0</v>
          </cell>
          <cell r="AL2139">
            <v>0</v>
          </cell>
          <cell r="AM2139">
            <v>0</v>
          </cell>
          <cell r="AN2139"/>
          <cell r="AO2139"/>
          <cell r="AP2139"/>
          <cell r="AQ2139">
            <v>0</v>
          </cell>
          <cell r="AR2139">
            <v>0</v>
          </cell>
          <cell r="AS2139">
            <v>0</v>
          </cell>
          <cell r="AT2139"/>
          <cell r="AU2139" t="str">
            <v>hadogar@yahoo.com</v>
          </cell>
          <cell r="AV2139"/>
          <cell r="AW2139"/>
          <cell r="AX2139" t="str">
            <v>-</v>
          </cell>
          <cell r="AY2139" t="e">
            <v>#N/A</v>
          </cell>
          <cell r="AZ2139" t="e">
            <v>#N/A</v>
          </cell>
          <cell r="BA2139">
            <v>3400</v>
          </cell>
        </row>
        <row r="2140">
          <cell r="B2140">
            <v>6122056929</v>
          </cell>
          <cell r="C2140" t="str">
            <v>MOHAMMAD KHALIL</v>
          </cell>
          <cell r="D2140" t="str">
            <v>ABDUL GHAFFAR</v>
          </cell>
          <cell r="E2140" t="str">
            <v>28/B, STREET 16/A, BLOCK B, PAK PWD</v>
          </cell>
          <cell r="F2140"/>
          <cell r="G2140" t="str">
            <v>ISLAMABAD</v>
          </cell>
          <cell r="H2140"/>
          <cell r="I2140"/>
          <cell r="J2140"/>
          <cell r="K2140">
            <v>180</v>
          </cell>
          <cell r="L2140">
            <v>0</v>
          </cell>
          <cell r="M2140">
            <v>180</v>
          </cell>
          <cell r="N2140">
            <v>180</v>
          </cell>
          <cell r="O2140">
            <v>0</v>
          </cell>
          <cell r="P2140">
            <v>36</v>
          </cell>
          <cell r="Q2140">
            <v>144</v>
          </cell>
          <cell r="R2140" t="str">
            <v>PK63MPBL0210257140114684</v>
          </cell>
          <cell r="S2140" t="str">
            <v>HABIB METROPOLITAN BANK LIMITED</v>
          </cell>
          <cell r="T2140" t="str">
            <v>24-D RASHID PLAZA, BLUE AREA ISLAMABAD</v>
          </cell>
          <cell r="U2140" t="str">
            <v>MOHAMMAD KHALIL</v>
          </cell>
          <cell r="V2140" t="str">
            <v>3830316638701</v>
          </cell>
          <cell r="W2140"/>
          <cell r="X2140"/>
          <cell r="Y2140">
            <v>180</v>
          </cell>
          <cell r="Z2140">
            <v>180</v>
          </cell>
          <cell r="AA2140">
            <v>36</v>
          </cell>
          <cell r="AB2140" t="str">
            <v>Non Filler</v>
          </cell>
          <cell r="AC2140"/>
          <cell r="AD2140"/>
          <cell r="AE2140">
            <v>0</v>
          </cell>
          <cell r="AF2140">
            <v>0</v>
          </cell>
          <cell r="AG2140">
            <v>0</v>
          </cell>
          <cell r="AH2140"/>
          <cell r="AI2140"/>
          <cell r="AJ2140"/>
          <cell r="AK2140">
            <v>0</v>
          </cell>
          <cell r="AL2140">
            <v>0</v>
          </cell>
          <cell r="AM2140">
            <v>0</v>
          </cell>
          <cell r="AN2140"/>
          <cell r="AO2140"/>
          <cell r="AP2140"/>
          <cell r="AQ2140">
            <v>0</v>
          </cell>
          <cell r="AR2140">
            <v>0</v>
          </cell>
          <cell r="AS2140">
            <v>0</v>
          </cell>
          <cell r="AT2140"/>
          <cell r="AU2140" t="str">
            <v>muhammadkhalil960@gmail.com</v>
          </cell>
          <cell r="AV2140"/>
          <cell r="AW2140" t="str">
            <v>03339834213</v>
          </cell>
          <cell r="AX2140" t="str">
            <v>-</v>
          </cell>
          <cell r="AY2140" t="e">
            <v>#N/A</v>
          </cell>
          <cell r="AZ2140" t="e">
            <v>#N/A</v>
          </cell>
          <cell r="BA2140">
            <v>144</v>
          </cell>
        </row>
        <row r="2141">
          <cell r="B2141">
            <v>6122057133</v>
          </cell>
          <cell r="C2141" t="str">
            <v>ABDUL JALAL</v>
          </cell>
          <cell r="D2141" t="str">
            <v>AHMED</v>
          </cell>
          <cell r="E2141" t="str">
            <v>HOUSE # 216, BLOCK 2, HUSSAINABAD</v>
          </cell>
          <cell r="F2141" t="str">
            <v>FEDERAL B. AREA</v>
          </cell>
          <cell r="G2141" t="str">
            <v>KARACHI</v>
          </cell>
          <cell r="H2141"/>
          <cell r="I2141"/>
          <cell r="J2141"/>
          <cell r="K2141">
            <v>1571</v>
          </cell>
          <cell r="L2141">
            <v>0</v>
          </cell>
          <cell r="M2141">
            <v>1571</v>
          </cell>
          <cell r="N2141">
            <v>1571</v>
          </cell>
          <cell r="O2141">
            <v>0</v>
          </cell>
          <cell r="P2141">
            <v>275</v>
          </cell>
          <cell r="Q2141">
            <v>1296</v>
          </cell>
          <cell r="R2141" t="str">
            <v>PK36MEZN0001280100467647</v>
          </cell>
          <cell r="S2141" t="str">
            <v>MEEZAN BANK LIMITED</v>
          </cell>
          <cell r="T2141" t="str">
            <v>HUSSAINABAD BRANCH KARACHI</v>
          </cell>
          <cell r="U2141" t="str">
            <v>ABDUL JALAL</v>
          </cell>
          <cell r="V2141" t="str">
            <v>4210182139069</v>
          </cell>
          <cell r="W2141"/>
          <cell r="X2141"/>
          <cell r="Y2141">
            <v>786</v>
          </cell>
          <cell r="Z2141">
            <v>786</v>
          </cell>
          <cell r="AA2141">
            <v>118</v>
          </cell>
          <cell r="AB2141" t="str">
            <v>Filler</v>
          </cell>
          <cell r="AC2141" t="str">
            <v>REHANA</v>
          </cell>
          <cell r="AD2141" t="str">
            <v>4210114914770</v>
          </cell>
          <cell r="AE2141">
            <v>785</v>
          </cell>
          <cell r="AF2141">
            <v>785</v>
          </cell>
          <cell r="AG2141">
            <v>157</v>
          </cell>
          <cell r="AH2141" t="str">
            <v>Non Filler</v>
          </cell>
          <cell r="AI2141"/>
          <cell r="AJ2141"/>
          <cell r="AK2141">
            <v>0</v>
          </cell>
          <cell r="AL2141">
            <v>0</v>
          </cell>
          <cell r="AM2141">
            <v>0</v>
          </cell>
          <cell r="AN2141"/>
          <cell r="AO2141"/>
          <cell r="AP2141"/>
          <cell r="AQ2141">
            <v>0</v>
          </cell>
          <cell r="AR2141">
            <v>0</v>
          </cell>
          <cell r="AS2141">
            <v>0</v>
          </cell>
          <cell r="AT2141"/>
          <cell r="AU2141" t="str">
            <v>abduljalal@asia.com</v>
          </cell>
          <cell r="AV2141"/>
          <cell r="AW2141" t="str">
            <v>03432940540</v>
          </cell>
          <cell r="AX2141" t="str">
            <v>-</v>
          </cell>
          <cell r="AY2141" t="e">
            <v>#N/A</v>
          </cell>
          <cell r="AZ2141" t="e">
            <v>#N/A</v>
          </cell>
          <cell r="BA2141">
            <v>1296</v>
          </cell>
        </row>
        <row r="2142">
          <cell r="B2142">
            <v>6122058453</v>
          </cell>
          <cell r="C2142" t="str">
            <v>NASREEN AKHTAR</v>
          </cell>
          <cell r="D2142" t="str">
            <v>MOHAMMAD KHALIL</v>
          </cell>
          <cell r="E2142" t="str">
            <v>28-B, STREET 16/A, BLOCK B,</v>
          </cell>
          <cell r="F2142" t="str">
            <v>PAK PWD</v>
          </cell>
          <cell r="G2142" t="str">
            <v>ISLAMABAD</v>
          </cell>
          <cell r="H2142"/>
          <cell r="I2142"/>
          <cell r="J2142"/>
          <cell r="K2142">
            <v>14</v>
          </cell>
          <cell r="L2142">
            <v>0</v>
          </cell>
          <cell r="M2142">
            <v>14</v>
          </cell>
          <cell r="N2142">
            <v>14</v>
          </cell>
          <cell r="O2142">
            <v>0</v>
          </cell>
          <cell r="P2142">
            <v>3</v>
          </cell>
          <cell r="Q2142">
            <v>11</v>
          </cell>
          <cell r="R2142" t="str">
            <v>PK12MPBL0210017140118427</v>
          </cell>
          <cell r="S2142" t="str">
            <v>HABIB METROPOLITAN BANK LIMITED</v>
          </cell>
          <cell r="T2142" t="str">
            <v>24-DRASHID PLAZA, BLUE AREA ISLAMABAD</v>
          </cell>
          <cell r="U2142" t="str">
            <v>NASREEN AKHTAR</v>
          </cell>
          <cell r="V2142" t="str">
            <v>3830316256180</v>
          </cell>
          <cell r="W2142"/>
          <cell r="X2142"/>
          <cell r="Y2142">
            <v>14</v>
          </cell>
          <cell r="Z2142">
            <v>14</v>
          </cell>
          <cell r="AA2142">
            <v>3</v>
          </cell>
          <cell r="AB2142" t="str">
            <v>Non Filler</v>
          </cell>
          <cell r="AC2142"/>
          <cell r="AD2142"/>
          <cell r="AE2142">
            <v>0</v>
          </cell>
          <cell r="AF2142">
            <v>0</v>
          </cell>
          <cell r="AG2142">
            <v>0</v>
          </cell>
          <cell r="AH2142"/>
          <cell r="AI2142"/>
          <cell r="AJ2142"/>
          <cell r="AK2142">
            <v>0</v>
          </cell>
          <cell r="AL2142">
            <v>0</v>
          </cell>
          <cell r="AM2142">
            <v>0</v>
          </cell>
          <cell r="AN2142"/>
          <cell r="AO2142"/>
          <cell r="AP2142"/>
          <cell r="AQ2142">
            <v>0</v>
          </cell>
          <cell r="AR2142">
            <v>0</v>
          </cell>
          <cell r="AS2142">
            <v>0</v>
          </cell>
          <cell r="AT2142"/>
          <cell r="AU2142" t="str">
            <v>khalil_fahad@hotmail.com</v>
          </cell>
          <cell r="AV2142"/>
          <cell r="AW2142" t="str">
            <v>03335396054</v>
          </cell>
          <cell r="AX2142" t="str">
            <v>-</v>
          </cell>
          <cell r="AY2142" t="e">
            <v>#N/A</v>
          </cell>
          <cell r="AZ2142" t="e">
            <v>#N/A</v>
          </cell>
          <cell r="BA2142">
            <v>11</v>
          </cell>
        </row>
        <row r="2143">
          <cell r="B2143">
            <v>6122064642</v>
          </cell>
          <cell r="C2143" t="str">
            <v>MALIK ASIF IQBAL</v>
          </cell>
          <cell r="D2143" t="str">
            <v>MALIK MUHAMMAD IQBAL</v>
          </cell>
          <cell r="E2143" t="str">
            <v>HOUSE # 284, STREET # 78, F-11/1</v>
          </cell>
          <cell r="F2143"/>
          <cell r="G2143" t="str">
            <v>ISLAMABAD</v>
          </cell>
          <cell r="H2143"/>
          <cell r="I2143"/>
          <cell r="J2143"/>
          <cell r="K2143">
            <v>647</v>
          </cell>
          <cell r="L2143">
            <v>0</v>
          </cell>
          <cell r="M2143">
            <v>647</v>
          </cell>
          <cell r="N2143">
            <v>647</v>
          </cell>
          <cell r="O2143">
            <v>0</v>
          </cell>
          <cell r="P2143">
            <v>97</v>
          </cell>
          <cell r="Q2143">
            <v>550</v>
          </cell>
          <cell r="R2143" t="str">
            <v>PK64HABB0006027900117401</v>
          </cell>
          <cell r="S2143" t="str">
            <v>HABIB BANK LIMITED</v>
          </cell>
          <cell r="T2143" t="str">
            <v>MAIN CIVIC CENTRE ISLAMABAD</v>
          </cell>
          <cell r="U2143" t="str">
            <v>MALIK ASIF IQBAL</v>
          </cell>
          <cell r="V2143" t="str">
            <v>8130248503265</v>
          </cell>
          <cell r="W2143" t="str">
            <v>74879853</v>
          </cell>
          <cell r="X2143"/>
          <cell r="Y2143">
            <v>647</v>
          </cell>
          <cell r="Z2143">
            <v>647</v>
          </cell>
          <cell r="AA2143">
            <v>97</v>
          </cell>
          <cell r="AB2143" t="str">
            <v>Filler</v>
          </cell>
          <cell r="AC2143"/>
          <cell r="AD2143"/>
          <cell r="AE2143">
            <v>0</v>
          </cell>
          <cell r="AF2143">
            <v>0</v>
          </cell>
          <cell r="AG2143">
            <v>0</v>
          </cell>
          <cell r="AH2143"/>
          <cell r="AI2143"/>
          <cell r="AJ2143"/>
          <cell r="AK2143">
            <v>0</v>
          </cell>
          <cell r="AL2143">
            <v>0</v>
          </cell>
          <cell r="AM2143">
            <v>0</v>
          </cell>
          <cell r="AN2143"/>
          <cell r="AO2143"/>
          <cell r="AP2143"/>
          <cell r="AQ2143">
            <v>0</v>
          </cell>
          <cell r="AR2143">
            <v>0</v>
          </cell>
          <cell r="AS2143">
            <v>0</v>
          </cell>
          <cell r="AT2143"/>
          <cell r="AU2143" t="str">
            <v>malikasifi@yahoo.com</v>
          </cell>
          <cell r="AV2143"/>
          <cell r="AW2143" t="str">
            <v>03335318272</v>
          </cell>
          <cell r="AX2143" t="str">
            <v>-</v>
          </cell>
          <cell r="AY2143" t="e">
            <v>#N/A</v>
          </cell>
          <cell r="AZ2143" t="e">
            <v>#N/A</v>
          </cell>
          <cell r="BA2143">
            <v>550</v>
          </cell>
        </row>
        <row r="2144">
          <cell r="B2144">
            <v>6122064741</v>
          </cell>
          <cell r="C2144" t="str">
            <v>SYED AHMED ABID</v>
          </cell>
          <cell r="D2144" t="str">
            <v>SYED AHMED HUSSAIN</v>
          </cell>
          <cell r="E2144" t="str">
            <v>HOUSE # 29, STREET # 13, SECTOR C, DHA</v>
          </cell>
          <cell r="F2144" t="str">
            <v>PHASE I</v>
          </cell>
          <cell r="G2144" t="str">
            <v>ISLAMABAD</v>
          </cell>
          <cell r="H2144"/>
          <cell r="I2144"/>
          <cell r="J2144"/>
          <cell r="K2144">
            <v>1000</v>
          </cell>
          <cell r="L2144">
            <v>1000</v>
          </cell>
          <cell r="M2144">
            <v>0</v>
          </cell>
          <cell r="N2144">
            <v>1000</v>
          </cell>
          <cell r="O2144">
            <v>250</v>
          </cell>
          <cell r="P2144">
            <v>150</v>
          </cell>
          <cell r="Q2144">
            <v>600</v>
          </cell>
          <cell r="R2144" t="str">
            <v>PK40HABB0005980060090701</v>
          </cell>
          <cell r="S2144" t="str">
            <v>HABIB BANK LIMITED</v>
          </cell>
          <cell r="T2144" t="str">
            <v>REFINERY POST OFFICE MORGAH RAWALPINDI</v>
          </cell>
          <cell r="U2144" t="str">
            <v>SYED AHMED ABID</v>
          </cell>
          <cell r="V2144" t="str">
            <v>3740508033517</v>
          </cell>
          <cell r="W2144"/>
          <cell r="X2144"/>
          <cell r="Y2144">
            <v>1000</v>
          </cell>
          <cell r="Z2144">
            <v>1000</v>
          </cell>
          <cell r="AA2144">
            <v>150</v>
          </cell>
          <cell r="AB2144" t="str">
            <v>Filler</v>
          </cell>
          <cell r="AC2144"/>
          <cell r="AD2144"/>
          <cell r="AE2144">
            <v>0</v>
          </cell>
          <cell r="AF2144">
            <v>0</v>
          </cell>
          <cell r="AG2144">
            <v>0</v>
          </cell>
          <cell r="AH2144"/>
          <cell r="AI2144"/>
          <cell r="AJ2144"/>
          <cell r="AK2144">
            <v>0</v>
          </cell>
          <cell r="AL2144">
            <v>0</v>
          </cell>
          <cell r="AM2144">
            <v>0</v>
          </cell>
          <cell r="AN2144"/>
          <cell r="AO2144"/>
          <cell r="AP2144"/>
          <cell r="AQ2144">
            <v>0</v>
          </cell>
          <cell r="AR2144">
            <v>0</v>
          </cell>
          <cell r="AS2144">
            <v>0</v>
          </cell>
          <cell r="AT2144"/>
          <cell r="AU2144" t="str">
            <v>sahmedabid@gmail.com</v>
          </cell>
          <cell r="AV2144"/>
          <cell r="AW2144" t="str">
            <v>03008506437</v>
          </cell>
          <cell r="AX2144" t="str">
            <v>-</v>
          </cell>
          <cell r="AY2144" t="e">
            <v>#N/A</v>
          </cell>
          <cell r="AZ2144" t="e">
            <v>#N/A</v>
          </cell>
          <cell r="BA2144">
            <v>600</v>
          </cell>
        </row>
        <row r="2145">
          <cell r="B2145">
            <v>6122065623</v>
          </cell>
          <cell r="C2145" t="str">
            <v>ZAHID SHABIR</v>
          </cell>
          <cell r="D2145" t="str">
            <v>GHULAM SHABIR</v>
          </cell>
          <cell r="E2145" t="str">
            <v>SHER AHMED MEMORIAL SCHOOL, 630 NEW GATE</v>
          </cell>
          <cell r="F2145" t="str">
            <v>RAM PURA</v>
          </cell>
          <cell r="G2145" t="str">
            <v>PESHAWAR</v>
          </cell>
          <cell r="H2145"/>
          <cell r="I2145"/>
          <cell r="J2145"/>
          <cell r="K2145">
            <v>11000</v>
          </cell>
          <cell r="L2145">
            <v>0</v>
          </cell>
          <cell r="M2145">
            <v>11000</v>
          </cell>
          <cell r="N2145">
            <v>11000</v>
          </cell>
          <cell r="O2145">
            <v>0</v>
          </cell>
          <cell r="P2145">
            <v>1650</v>
          </cell>
          <cell r="Q2145">
            <v>9350</v>
          </cell>
          <cell r="R2145" t="str">
            <v>1-9-6-20311-714-109027</v>
          </cell>
          <cell r="S2145" t="str">
            <v>SUMMIT BANK LIMITED</v>
          </cell>
          <cell r="T2145" t="str">
            <v>MILAD CHOWK PESHAWAR</v>
          </cell>
          <cell r="U2145" t="str">
            <v>ZAHID SHABIR</v>
          </cell>
          <cell r="V2145" t="str">
            <v>1730180323461</v>
          </cell>
          <cell r="W2145"/>
          <cell r="X2145"/>
          <cell r="Y2145">
            <v>11000</v>
          </cell>
          <cell r="Z2145">
            <v>11000</v>
          </cell>
          <cell r="AA2145">
            <v>1650</v>
          </cell>
          <cell r="AB2145" t="str">
            <v>Filler</v>
          </cell>
          <cell r="AC2145"/>
          <cell r="AD2145"/>
          <cell r="AE2145">
            <v>0</v>
          </cell>
          <cell r="AF2145">
            <v>0</v>
          </cell>
          <cell r="AG2145">
            <v>0</v>
          </cell>
          <cell r="AH2145"/>
          <cell r="AI2145"/>
          <cell r="AJ2145"/>
          <cell r="AK2145">
            <v>0</v>
          </cell>
          <cell r="AL2145">
            <v>0</v>
          </cell>
          <cell r="AM2145">
            <v>0</v>
          </cell>
          <cell r="AN2145"/>
          <cell r="AO2145"/>
          <cell r="AP2145"/>
          <cell r="AQ2145">
            <v>0</v>
          </cell>
          <cell r="AR2145">
            <v>0</v>
          </cell>
          <cell r="AS2145">
            <v>0</v>
          </cell>
          <cell r="AT2145"/>
          <cell r="AU2145" t="str">
            <v>zahid4556@gmail.com</v>
          </cell>
          <cell r="AV2145"/>
          <cell r="AW2145" t="str">
            <v>03455558884</v>
          </cell>
          <cell r="AX2145" t="str">
            <v>Proper account # required</v>
          </cell>
          <cell r="AY2145" t="str">
            <v>-</v>
          </cell>
          <cell r="AZ2145" t="str">
            <v>ZAHID SHABIR</v>
          </cell>
          <cell r="BA2145">
            <v>9350</v>
          </cell>
        </row>
        <row r="2146">
          <cell r="B2146">
            <v>6122065813</v>
          </cell>
          <cell r="C2146" t="str">
            <v>IFTIKHAR AHMAD</v>
          </cell>
          <cell r="D2146" t="str">
            <v>AITMAD UDDIN</v>
          </cell>
          <cell r="E2146" t="str">
            <v>C-177, PHASE II, GULSHAN-E-HADEED</v>
          </cell>
          <cell r="F2146"/>
          <cell r="G2146" t="str">
            <v>KARACHI</v>
          </cell>
          <cell r="H2146"/>
          <cell r="I2146"/>
          <cell r="J2146"/>
          <cell r="K2146">
            <v>1555</v>
          </cell>
          <cell r="L2146">
            <v>0</v>
          </cell>
          <cell r="M2146">
            <v>1555</v>
          </cell>
          <cell r="N2146">
            <v>1555</v>
          </cell>
          <cell r="O2146">
            <v>0</v>
          </cell>
          <cell r="P2146">
            <v>312</v>
          </cell>
          <cell r="Q2146">
            <v>1243</v>
          </cell>
          <cell r="R2146" t="str">
            <v>PK33ABPA0010006017410019</v>
          </cell>
          <cell r="S2146" t="str">
            <v>ALLIED BANK LIMITED</v>
          </cell>
          <cell r="T2146" t="str">
            <v>GULSHAN-E-HADEED KARACHI</v>
          </cell>
          <cell r="U2146" t="str">
            <v>IFTIKHAR AHMAD</v>
          </cell>
          <cell r="V2146" t="str">
            <v>4200069944197</v>
          </cell>
          <cell r="W2146"/>
          <cell r="X2146"/>
          <cell r="Y2146">
            <v>519</v>
          </cell>
          <cell r="Z2146">
            <v>519</v>
          </cell>
          <cell r="AA2146">
            <v>104</v>
          </cell>
          <cell r="AB2146" t="str">
            <v>Non Filler</v>
          </cell>
          <cell r="AC2146" t="str">
            <v>HUMAIRA IFTIKHAR</v>
          </cell>
          <cell r="AD2146" t="str">
            <v>4250190327962</v>
          </cell>
          <cell r="AE2146">
            <v>518</v>
          </cell>
          <cell r="AF2146">
            <v>518</v>
          </cell>
          <cell r="AG2146">
            <v>104</v>
          </cell>
          <cell r="AH2146" t="str">
            <v>Non Filler</v>
          </cell>
          <cell r="AI2146" t="str">
            <v>MUHAMMAD DANISH IFTIKHAR</v>
          </cell>
          <cell r="AJ2146" t="str">
            <v>4250196236051</v>
          </cell>
          <cell r="AK2146">
            <v>518</v>
          </cell>
          <cell r="AL2146">
            <v>518</v>
          </cell>
          <cell r="AM2146">
            <v>104</v>
          </cell>
          <cell r="AN2146" t="str">
            <v>Non Filler</v>
          </cell>
          <cell r="AO2146"/>
          <cell r="AP2146"/>
          <cell r="AQ2146">
            <v>0</v>
          </cell>
          <cell r="AR2146">
            <v>0</v>
          </cell>
          <cell r="AS2146">
            <v>0</v>
          </cell>
          <cell r="AT2146"/>
          <cell r="AU2146" t="str">
            <v>iftikhar.ahmad83@hotmail.com</v>
          </cell>
          <cell r="AV2146"/>
          <cell r="AW2146" t="str">
            <v>03343358890</v>
          </cell>
          <cell r="AX2146" t="str">
            <v>-</v>
          </cell>
          <cell r="AY2146" t="e">
            <v>#N/A</v>
          </cell>
          <cell r="AZ2146" t="e">
            <v>#N/A</v>
          </cell>
          <cell r="BA2146">
            <v>1243</v>
          </cell>
        </row>
        <row r="2147">
          <cell r="B2147">
            <v>6122067231</v>
          </cell>
          <cell r="C2147" t="str">
            <v>MUHAMMAD JAWWAD AKHTER AHMED</v>
          </cell>
          <cell r="D2147" t="str">
            <v>MUHAMMAD AKHTER AHMED</v>
          </cell>
          <cell r="E2147" t="str">
            <v>A-291, SECTOR 11-B, NORTH KARACHI</v>
          </cell>
          <cell r="F2147"/>
          <cell r="G2147" t="str">
            <v>KARACHI</v>
          </cell>
          <cell r="H2147"/>
          <cell r="I2147"/>
          <cell r="J2147"/>
          <cell r="K2147">
            <v>647</v>
          </cell>
          <cell r="L2147">
            <v>0</v>
          </cell>
          <cell r="M2147">
            <v>647</v>
          </cell>
          <cell r="N2147">
            <v>647</v>
          </cell>
          <cell r="O2147">
            <v>0</v>
          </cell>
          <cell r="P2147">
            <v>130</v>
          </cell>
          <cell r="Q2147">
            <v>517</v>
          </cell>
          <cell r="R2147" t="str">
            <v>4000537375</v>
          </cell>
          <cell r="S2147" t="str">
            <v>NATIONAL BANK OF PAKISTAN</v>
          </cell>
          <cell r="T2147" t="str">
            <v>NORE, M.T. KHAN ROAD KARACHI</v>
          </cell>
          <cell r="U2147" t="str">
            <v>MUHAMMAD JAWWAD AKHTER AHMED</v>
          </cell>
          <cell r="V2147" t="str">
            <v>4210156974085</v>
          </cell>
          <cell r="W2147"/>
          <cell r="X2147"/>
          <cell r="Y2147">
            <v>324</v>
          </cell>
          <cell r="Z2147">
            <v>324</v>
          </cell>
          <cell r="AA2147">
            <v>65</v>
          </cell>
          <cell r="AB2147" t="str">
            <v>Non Filler</v>
          </cell>
          <cell r="AC2147" t="str">
            <v>SAMRAH GULZEB</v>
          </cell>
          <cell r="AD2147" t="str">
            <v>4210140066598</v>
          </cell>
          <cell r="AE2147">
            <v>323</v>
          </cell>
          <cell r="AF2147">
            <v>323</v>
          </cell>
          <cell r="AG2147">
            <v>65</v>
          </cell>
          <cell r="AH2147" t="str">
            <v>Non Filler</v>
          </cell>
          <cell r="AI2147"/>
          <cell r="AJ2147"/>
          <cell r="AK2147">
            <v>0</v>
          </cell>
          <cell r="AL2147">
            <v>0</v>
          </cell>
          <cell r="AM2147">
            <v>0</v>
          </cell>
          <cell r="AN2147"/>
          <cell r="AO2147"/>
          <cell r="AP2147"/>
          <cell r="AQ2147">
            <v>0</v>
          </cell>
          <cell r="AR2147">
            <v>0</v>
          </cell>
          <cell r="AS2147">
            <v>0</v>
          </cell>
          <cell r="AT2147"/>
          <cell r="AU2147" t="str">
            <v>jawwadakhteracma@gmail.com</v>
          </cell>
          <cell r="AV2147"/>
          <cell r="AW2147" t="str">
            <v>03219595257</v>
          </cell>
          <cell r="AX2147" t="str">
            <v>-</v>
          </cell>
          <cell r="AY2147" t="e">
            <v>#N/A</v>
          </cell>
          <cell r="AZ2147" t="e">
            <v>#N/A</v>
          </cell>
          <cell r="BA2147">
            <v>517</v>
          </cell>
        </row>
        <row r="2148">
          <cell r="B2148">
            <v>6122069047</v>
          </cell>
          <cell r="C2148" t="str">
            <v>MUHAMMAD SHAKIR</v>
          </cell>
          <cell r="D2148" t="str">
            <v>SAEED UDDIN</v>
          </cell>
          <cell r="E2148" t="str">
            <v>PLOT NO. 52, SECTOR 35/C, KORANGI</v>
          </cell>
          <cell r="F2148" t="str">
            <v>NO.4</v>
          </cell>
          <cell r="G2148" t="str">
            <v>KARACHI</v>
          </cell>
          <cell r="H2148"/>
          <cell r="I2148"/>
          <cell r="J2148"/>
          <cell r="K2148">
            <v>502</v>
          </cell>
          <cell r="L2148">
            <v>502</v>
          </cell>
          <cell r="M2148">
            <v>0</v>
          </cell>
          <cell r="N2148">
            <v>502</v>
          </cell>
          <cell r="O2148">
            <v>126</v>
          </cell>
          <cell r="P2148">
            <v>100</v>
          </cell>
          <cell r="Q2148">
            <v>276</v>
          </cell>
          <cell r="R2148" t="str">
            <v>PK72BAHL1117007100441301</v>
          </cell>
          <cell r="S2148" t="str">
            <v>BANK AL HABIB LIMITED</v>
          </cell>
          <cell r="T2148" t="str">
            <v>IBRAHIM HAIDERY BRANCH KARACHI</v>
          </cell>
          <cell r="U2148" t="str">
            <v>MUHAMMAD SHAKIR</v>
          </cell>
          <cell r="V2148" t="str">
            <v>4220159909843</v>
          </cell>
          <cell r="W2148"/>
          <cell r="X2148"/>
          <cell r="Y2148">
            <v>502</v>
          </cell>
          <cell r="Z2148">
            <v>502</v>
          </cell>
          <cell r="AA2148">
            <v>100</v>
          </cell>
          <cell r="AB2148" t="str">
            <v>Non Filler</v>
          </cell>
          <cell r="AC2148"/>
          <cell r="AD2148"/>
          <cell r="AE2148">
            <v>0</v>
          </cell>
          <cell r="AF2148">
            <v>0</v>
          </cell>
          <cell r="AG2148">
            <v>0</v>
          </cell>
          <cell r="AH2148"/>
          <cell r="AI2148"/>
          <cell r="AJ2148"/>
          <cell r="AK2148">
            <v>0</v>
          </cell>
          <cell r="AL2148">
            <v>0</v>
          </cell>
          <cell r="AM2148">
            <v>0</v>
          </cell>
          <cell r="AN2148"/>
          <cell r="AO2148"/>
          <cell r="AP2148"/>
          <cell r="AQ2148">
            <v>0</v>
          </cell>
          <cell r="AR2148">
            <v>0</v>
          </cell>
          <cell r="AS2148">
            <v>0</v>
          </cell>
          <cell r="AT2148"/>
          <cell r="AU2148" t="str">
            <v>shakir_saeed2002@yahoo.com</v>
          </cell>
          <cell r="AV2148"/>
          <cell r="AW2148" t="str">
            <v>03007050198</v>
          </cell>
          <cell r="AX2148" t="str">
            <v>-</v>
          </cell>
          <cell r="AY2148" t="e">
            <v>#N/A</v>
          </cell>
          <cell r="AZ2148" t="e">
            <v>#N/A</v>
          </cell>
          <cell r="BA2148">
            <v>276</v>
          </cell>
        </row>
        <row r="2149">
          <cell r="B2149">
            <v>6122069435</v>
          </cell>
          <cell r="C2149" t="str">
            <v>TANWEER RAZA SABIR</v>
          </cell>
          <cell r="D2149" t="str">
            <v>SABIR ALI SABIR</v>
          </cell>
          <cell r="E2149" t="str">
            <v>B-05, FARWA HOMES, 165/B, BLK 3</v>
          </cell>
          <cell r="F2149" t="str">
            <v>P.E.C.H.S.</v>
          </cell>
          <cell r="G2149" t="str">
            <v>KARACHI</v>
          </cell>
          <cell r="H2149"/>
          <cell r="I2149"/>
          <cell r="J2149"/>
          <cell r="K2149">
            <v>1047</v>
          </cell>
          <cell r="L2149">
            <v>1047</v>
          </cell>
          <cell r="M2149">
            <v>0</v>
          </cell>
          <cell r="N2149">
            <v>1047</v>
          </cell>
          <cell r="O2149">
            <v>262</v>
          </cell>
          <cell r="P2149">
            <v>157</v>
          </cell>
          <cell r="Q2149">
            <v>628</v>
          </cell>
          <cell r="R2149" t="str">
            <v>PK47BAHL1003007106021750</v>
          </cell>
          <cell r="S2149" t="str">
            <v>BANK AL HABIB LIMITED</v>
          </cell>
          <cell r="T2149" t="str">
            <v>BUSINESS CENTRE, SHAHRAH-E-FAISAL KARACHI</v>
          </cell>
          <cell r="U2149" t="str">
            <v>TANWEER RAZA SABIR</v>
          </cell>
          <cell r="V2149" t="str">
            <v>4220141115591</v>
          </cell>
          <cell r="W2149"/>
          <cell r="X2149"/>
          <cell r="Y2149">
            <v>524</v>
          </cell>
          <cell r="Z2149">
            <v>524</v>
          </cell>
          <cell r="AA2149">
            <v>79</v>
          </cell>
          <cell r="AB2149" t="str">
            <v>Filler</v>
          </cell>
          <cell r="AC2149" t="str">
            <v>ZEHRA TANWEER SABIR</v>
          </cell>
          <cell r="AD2149" t="str">
            <v>4220193920794</v>
          </cell>
          <cell r="AE2149">
            <v>523</v>
          </cell>
          <cell r="AF2149">
            <v>523</v>
          </cell>
          <cell r="AG2149">
            <v>78</v>
          </cell>
          <cell r="AH2149" t="str">
            <v>Filler</v>
          </cell>
          <cell r="AI2149"/>
          <cell r="AJ2149"/>
          <cell r="AK2149">
            <v>0</v>
          </cell>
          <cell r="AL2149">
            <v>0</v>
          </cell>
          <cell r="AM2149">
            <v>0</v>
          </cell>
          <cell r="AN2149"/>
          <cell r="AO2149"/>
          <cell r="AP2149"/>
          <cell r="AQ2149">
            <v>0</v>
          </cell>
          <cell r="AR2149">
            <v>0</v>
          </cell>
          <cell r="AS2149">
            <v>0</v>
          </cell>
          <cell r="AT2149"/>
          <cell r="AU2149" t="str">
            <v>trsabir@gmail.com</v>
          </cell>
          <cell r="AV2149"/>
          <cell r="AW2149" t="str">
            <v>03008223028</v>
          </cell>
          <cell r="AX2149" t="str">
            <v>-</v>
          </cell>
          <cell r="AY2149" t="e">
            <v>#N/A</v>
          </cell>
          <cell r="AZ2149" t="e">
            <v>#N/A</v>
          </cell>
          <cell r="BA2149">
            <v>628</v>
          </cell>
        </row>
        <row r="2150">
          <cell r="B2150">
            <v>6122071621</v>
          </cell>
          <cell r="C2150" t="str">
            <v>ASHFAQ ABDUL RAZZAK</v>
          </cell>
          <cell r="D2150" t="str">
            <v>ABDUL RAZZAK</v>
          </cell>
          <cell r="E2150" t="str">
            <v>FLAT NO. 203, PLOT NO. 15/46,</v>
          </cell>
          <cell r="F2150" t="str">
            <v>KHANANI CENTRE, BLOCK NO. 3</v>
          </cell>
          <cell r="G2150" t="str">
            <v>BMCHS , BAHADURABAD KARACHI</v>
          </cell>
          <cell r="H2150"/>
          <cell r="I2150"/>
          <cell r="J2150"/>
          <cell r="K2150">
            <v>500</v>
          </cell>
          <cell r="L2150">
            <v>0</v>
          </cell>
          <cell r="M2150">
            <v>500</v>
          </cell>
          <cell r="N2150">
            <v>500</v>
          </cell>
          <cell r="O2150">
            <v>0</v>
          </cell>
          <cell r="P2150">
            <v>75</v>
          </cell>
          <cell r="Q2150">
            <v>425</v>
          </cell>
          <cell r="R2150" t="str">
            <v>PK35MPBL0168257140154439</v>
          </cell>
          <cell r="S2150" t="str">
            <v>HABIB METROPOLITAN BANK LIMITED</v>
          </cell>
          <cell r="T2150" t="str">
            <v>BAHADUR SHAH ZAFAR ROAD, BAHADURABAD KARACHI</v>
          </cell>
          <cell r="U2150" t="str">
            <v>ASHFAQ ABDUL RAZZAK</v>
          </cell>
          <cell r="V2150" t="str">
            <v>4220198006987</v>
          </cell>
          <cell r="W2150"/>
          <cell r="X2150"/>
          <cell r="Y2150">
            <v>500</v>
          </cell>
          <cell r="Z2150">
            <v>500</v>
          </cell>
          <cell r="AA2150">
            <v>75</v>
          </cell>
          <cell r="AB2150" t="str">
            <v>Filler</v>
          </cell>
          <cell r="AC2150"/>
          <cell r="AD2150"/>
          <cell r="AE2150">
            <v>0</v>
          </cell>
          <cell r="AF2150">
            <v>0</v>
          </cell>
          <cell r="AG2150">
            <v>0</v>
          </cell>
          <cell r="AH2150"/>
          <cell r="AI2150"/>
          <cell r="AJ2150"/>
          <cell r="AK2150">
            <v>0</v>
          </cell>
          <cell r="AL2150">
            <v>0</v>
          </cell>
          <cell r="AM2150">
            <v>0</v>
          </cell>
          <cell r="AN2150"/>
          <cell r="AO2150"/>
          <cell r="AP2150"/>
          <cell r="AQ2150">
            <v>0</v>
          </cell>
          <cell r="AR2150">
            <v>0</v>
          </cell>
          <cell r="AS2150">
            <v>0</v>
          </cell>
          <cell r="AT2150"/>
          <cell r="AU2150" t="str">
            <v>ashfaqmuhammadi@gmail.com</v>
          </cell>
          <cell r="AV2150"/>
          <cell r="AW2150" t="str">
            <v>03333100646</v>
          </cell>
          <cell r="AX2150" t="str">
            <v>-</v>
          </cell>
          <cell r="AY2150" t="e">
            <v>#N/A</v>
          </cell>
          <cell r="AZ2150" t="e">
            <v>#N/A</v>
          </cell>
          <cell r="BA2150">
            <v>425</v>
          </cell>
        </row>
        <row r="2151">
          <cell r="B2151">
            <v>6122073957</v>
          </cell>
          <cell r="C2151" t="str">
            <v>GHULAM MURTAZA</v>
          </cell>
          <cell r="D2151" t="str">
            <v>MUHAMMAD IQBAL</v>
          </cell>
          <cell r="E2151" t="str">
            <v>INSPECTOR GHULAM MURTAZA,</v>
          </cell>
          <cell r="F2151" t="str">
            <v>HQ FS WCID, QASIM LINES, FATEH</v>
          </cell>
          <cell r="G2151" t="str">
            <v>CHOWK HYDERABAD</v>
          </cell>
          <cell r="H2151"/>
          <cell r="I2151"/>
          <cell r="J2151"/>
          <cell r="K2151">
            <v>502</v>
          </cell>
          <cell r="L2151">
            <v>502</v>
          </cell>
          <cell r="M2151">
            <v>0</v>
          </cell>
          <cell r="N2151">
            <v>502</v>
          </cell>
          <cell r="O2151">
            <v>126</v>
          </cell>
          <cell r="P2151">
            <v>75</v>
          </cell>
          <cell r="Q2151">
            <v>301</v>
          </cell>
          <cell r="R2151" t="str">
            <v>PK31HABB0000677900231801</v>
          </cell>
          <cell r="S2151" t="str">
            <v>HABIB BANK LIMITED</v>
          </cell>
          <cell r="T2151" t="str">
            <v>MARKET BRANCH HYDERABAD</v>
          </cell>
          <cell r="U2151" t="str">
            <v>GHULAM MURTAZA</v>
          </cell>
          <cell r="V2151" t="str">
            <v>1330113320029</v>
          </cell>
          <cell r="W2151"/>
          <cell r="X2151"/>
          <cell r="Y2151">
            <v>502</v>
          </cell>
          <cell r="Z2151">
            <v>502</v>
          </cell>
          <cell r="AA2151">
            <v>75</v>
          </cell>
          <cell r="AB2151" t="str">
            <v>Filler</v>
          </cell>
          <cell r="AC2151"/>
          <cell r="AD2151"/>
          <cell r="AE2151">
            <v>0</v>
          </cell>
          <cell r="AF2151">
            <v>0</v>
          </cell>
          <cell r="AG2151">
            <v>0</v>
          </cell>
          <cell r="AH2151"/>
          <cell r="AI2151"/>
          <cell r="AJ2151"/>
          <cell r="AK2151">
            <v>0</v>
          </cell>
          <cell r="AL2151">
            <v>0</v>
          </cell>
          <cell r="AM2151">
            <v>0</v>
          </cell>
          <cell r="AN2151"/>
          <cell r="AO2151"/>
          <cell r="AP2151"/>
          <cell r="AQ2151">
            <v>0</v>
          </cell>
          <cell r="AR2151">
            <v>0</v>
          </cell>
          <cell r="AS2151">
            <v>0</v>
          </cell>
          <cell r="AT2151"/>
          <cell r="AU2151" t="str">
            <v>gm7814@gmail.com</v>
          </cell>
          <cell r="AV2151"/>
          <cell r="AW2151" t="str">
            <v>03333055143</v>
          </cell>
          <cell r="AX2151" t="str">
            <v>-</v>
          </cell>
          <cell r="AY2151" t="e">
            <v>#N/A</v>
          </cell>
          <cell r="AZ2151" t="e">
            <v>#N/A</v>
          </cell>
          <cell r="BA2151">
            <v>301</v>
          </cell>
        </row>
        <row r="2152">
          <cell r="B2152">
            <v>6122074351</v>
          </cell>
          <cell r="C2152" t="str">
            <v>MUHAMMAD FAHAD FARUQUI</v>
          </cell>
          <cell r="D2152" t="str">
            <v>SARWAT ALI FARUQUI</v>
          </cell>
          <cell r="E2152" t="str">
            <v>FLAT # 4, BUILDING # 10, P.H.A</v>
          </cell>
          <cell r="F2152" t="str">
            <v>SOCIETY , BLOCK 10, GULISTAN-E-JOHAR</v>
          </cell>
          <cell r="G2152" t="str">
            <v>KARACHI</v>
          </cell>
          <cell r="H2152"/>
          <cell r="I2152"/>
          <cell r="J2152"/>
          <cell r="K2152">
            <v>20338</v>
          </cell>
          <cell r="L2152">
            <v>0</v>
          </cell>
          <cell r="M2152">
            <v>20338</v>
          </cell>
          <cell r="N2152">
            <v>20338</v>
          </cell>
          <cell r="O2152">
            <v>0</v>
          </cell>
          <cell r="P2152">
            <v>3814</v>
          </cell>
          <cell r="Q2152">
            <v>16524</v>
          </cell>
          <cell r="R2152" t="str">
            <v>PK36ALFH5636005000802258</v>
          </cell>
          <cell r="S2152" t="str">
            <v>BANK ALFALAH LIMITED</v>
          </cell>
          <cell r="T2152" t="str">
            <v>IBG BRANCH, GULISTAN-E-JOHAR BLOCK-3 KAARCHI</v>
          </cell>
          <cell r="U2152" t="str">
            <v>MUHAMMAD FAHAD FARUQUI</v>
          </cell>
          <cell r="V2152" t="str">
            <v>4210109353617</v>
          </cell>
          <cell r="W2152"/>
          <cell r="X2152"/>
          <cell r="Y2152">
            <v>5086</v>
          </cell>
          <cell r="Z2152">
            <v>5086</v>
          </cell>
          <cell r="AA2152">
            <v>763</v>
          </cell>
          <cell r="AB2152" t="str">
            <v>Filler</v>
          </cell>
          <cell r="AC2152" t="str">
            <v>TALAT FAROOQUI</v>
          </cell>
          <cell r="AD2152" t="str">
            <v>4210193868860</v>
          </cell>
          <cell r="AE2152">
            <v>5084</v>
          </cell>
          <cell r="AF2152">
            <v>5084</v>
          </cell>
          <cell r="AG2152">
            <v>1017</v>
          </cell>
          <cell r="AH2152" t="str">
            <v>Non Filler</v>
          </cell>
          <cell r="AI2152" t="str">
            <v>KHADIJA SARWAT FAROOQUI</v>
          </cell>
          <cell r="AJ2152" t="str">
            <v>4210150345486</v>
          </cell>
          <cell r="AK2152">
            <v>5084</v>
          </cell>
          <cell r="AL2152">
            <v>5084</v>
          </cell>
          <cell r="AM2152">
            <v>1017</v>
          </cell>
          <cell r="AN2152" t="str">
            <v>Non Filler</v>
          </cell>
          <cell r="AO2152" t="str">
            <v>FATIMA SARWAT FAROOQUI</v>
          </cell>
          <cell r="AP2152" t="str">
            <v>4210193266404</v>
          </cell>
          <cell r="AQ2152">
            <v>5084</v>
          </cell>
          <cell r="AR2152">
            <v>5084</v>
          </cell>
          <cell r="AS2152">
            <v>1017</v>
          </cell>
          <cell r="AT2152" t="str">
            <v>Non Filler</v>
          </cell>
          <cell r="AU2152" t="str">
            <v>fahad_stock@yahoo.com</v>
          </cell>
          <cell r="AV2152"/>
          <cell r="AW2152" t="str">
            <v>03212067894</v>
          </cell>
          <cell r="AX2152" t="str">
            <v>-</v>
          </cell>
          <cell r="AY2152" t="e">
            <v>#N/A</v>
          </cell>
          <cell r="AZ2152" t="e">
            <v>#N/A</v>
          </cell>
          <cell r="BA2152">
            <v>16524</v>
          </cell>
        </row>
        <row r="2153">
          <cell r="B2153">
            <v>6122075465</v>
          </cell>
          <cell r="C2153" t="str">
            <v>ABBAS KERANI</v>
          </cell>
          <cell r="D2153" t="str">
            <v>ISMAIL J KERANI</v>
          </cell>
          <cell r="E2153" t="str">
            <v>405, BEAUMONT PLAZA, BEAUMONT ROAD,</v>
          </cell>
          <cell r="F2153" t="str">
            <v>CIVIL LINE QUATERS</v>
          </cell>
          <cell r="G2153" t="str">
            <v>KARACHI</v>
          </cell>
          <cell r="H2153"/>
          <cell r="I2153"/>
          <cell r="J2153"/>
          <cell r="K2153">
            <v>10</v>
          </cell>
          <cell r="L2153">
            <v>0</v>
          </cell>
          <cell r="M2153">
            <v>10</v>
          </cell>
          <cell r="N2153">
            <v>10</v>
          </cell>
          <cell r="O2153">
            <v>0</v>
          </cell>
          <cell r="P2153">
            <v>2</v>
          </cell>
          <cell r="Q2153">
            <v>8</v>
          </cell>
          <cell r="R2153" t="str">
            <v>PK23ALFH0351001004292613</v>
          </cell>
          <cell r="S2153" t="str">
            <v>BANK ALFALAH LIMITED</v>
          </cell>
          <cell r="T2153" t="str">
            <v>BEAUMONT PLAZA KARACHI</v>
          </cell>
          <cell r="U2153" t="str">
            <v>ABBAS KERANI</v>
          </cell>
          <cell r="V2153" t="str">
            <v>4210157664909</v>
          </cell>
          <cell r="W2153"/>
          <cell r="X2153"/>
          <cell r="Y2153">
            <v>10</v>
          </cell>
          <cell r="Z2153">
            <v>10</v>
          </cell>
          <cell r="AA2153">
            <v>2</v>
          </cell>
          <cell r="AB2153" t="str">
            <v>Filler</v>
          </cell>
          <cell r="AC2153"/>
          <cell r="AD2153"/>
          <cell r="AE2153">
            <v>0</v>
          </cell>
          <cell r="AF2153">
            <v>0</v>
          </cell>
          <cell r="AG2153">
            <v>0</v>
          </cell>
          <cell r="AH2153"/>
          <cell r="AI2153"/>
          <cell r="AJ2153"/>
          <cell r="AK2153">
            <v>0</v>
          </cell>
          <cell r="AL2153">
            <v>0</v>
          </cell>
          <cell r="AM2153">
            <v>0</v>
          </cell>
          <cell r="AN2153"/>
          <cell r="AO2153"/>
          <cell r="AP2153"/>
          <cell r="AQ2153">
            <v>0</v>
          </cell>
          <cell r="AR2153">
            <v>0</v>
          </cell>
          <cell r="AS2153">
            <v>0</v>
          </cell>
          <cell r="AT2153"/>
          <cell r="AU2153" t="str">
            <v>abbaskerani@yahoo.com</v>
          </cell>
          <cell r="AV2153"/>
          <cell r="AW2153" t="str">
            <v>03002160098</v>
          </cell>
          <cell r="AX2153" t="str">
            <v>-</v>
          </cell>
          <cell r="AY2153" t="e">
            <v>#N/A</v>
          </cell>
          <cell r="AZ2153" t="e">
            <v>#N/A</v>
          </cell>
          <cell r="BA2153">
            <v>8</v>
          </cell>
        </row>
        <row r="2154">
          <cell r="B2154">
            <v>6122076422</v>
          </cell>
          <cell r="C2154" t="str">
            <v>MUHAMMAD YUSUF HUSSAIN</v>
          </cell>
          <cell r="D2154" t="str">
            <v>HUSSAIN KASSAM</v>
          </cell>
          <cell r="E2154" t="str">
            <v>C-6, AB ARCADE, 2ND FLOOR, JM 714/6/1,</v>
          </cell>
          <cell r="F2154" t="str">
            <v>FATIMA JINNAH COLONY,</v>
          </cell>
          <cell r="G2154" t="str">
            <v>KARACHI</v>
          </cell>
          <cell r="H2154"/>
          <cell r="I2154"/>
          <cell r="J2154"/>
          <cell r="K2154">
            <v>3239</v>
          </cell>
          <cell r="L2154">
            <v>0</v>
          </cell>
          <cell r="M2154">
            <v>3239</v>
          </cell>
          <cell r="N2154">
            <v>3239</v>
          </cell>
          <cell r="O2154">
            <v>0</v>
          </cell>
          <cell r="P2154">
            <v>486</v>
          </cell>
          <cell r="Q2154">
            <v>2753</v>
          </cell>
          <cell r="R2154" t="str">
            <v>PK72MEZN0001570101262918</v>
          </cell>
          <cell r="S2154" t="str">
            <v>MEEZAN BANK LIMITED</v>
          </cell>
          <cell r="T2154" t="str">
            <v>JAMSHED ROAD (CODE 0157) KARACHI</v>
          </cell>
          <cell r="U2154" t="str">
            <v>MUHAMMAD YUSUF HUSSAIN</v>
          </cell>
          <cell r="V2154" t="str">
            <v>4220107978343</v>
          </cell>
          <cell r="W2154" t="str">
            <v>11363681</v>
          </cell>
          <cell r="X2154"/>
          <cell r="Y2154">
            <v>3239</v>
          </cell>
          <cell r="Z2154">
            <v>3239</v>
          </cell>
          <cell r="AA2154">
            <v>486</v>
          </cell>
          <cell r="AB2154" t="str">
            <v>Filler</v>
          </cell>
          <cell r="AC2154"/>
          <cell r="AD2154"/>
          <cell r="AE2154">
            <v>0</v>
          </cell>
          <cell r="AF2154">
            <v>0</v>
          </cell>
          <cell r="AG2154">
            <v>0</v>
          </cell>
          <cell r="AH2154"/>
          <cell r="AI2154"/>
          <cell r="AJ2154"/>
          <cell r="AK2154">
            <v>0</v>
          </cell>
          <cell r="AL2154">
            <v>0</v>
          </cell>
          <cell r="AM2154">
            <v>0</v>
          </cell>
          <cell r="AN2154"/>
          <cell r="AO2154"/>
          <cell r="AP2154"/>
          <cell r="AQ2154">
            <v>0</v>
          </cell>
          <cell r="AR2154">
            <v>0</v>
          </cell>
          <cell r="AS2154">
            <v>0</v>
          </cell>
          <cell r="AT2154"/>
          <cell r="AU2154" t="str">
            <v>yusuf1944@gmail.com</v>
          </cell>
          <cell r="AV2154"/>
          <cell r="AW2154" t="str">
            <v>03002147988</v>
          </cell>
          <cell r="AX2154" t="str">
            <v>-</v>
          </cell>
          <cell r="AY2154" t="e">
            <v>#N/A</v>
          </cell>
          <cell r="AZ2154" t="e">
            <v>#N/A</v>
          </cell>
          <cell r="BA2154">
            <v>2753</v>
          </cell>
        </row>
        <row r="2155">
          <cell r="B2155">
            <v>6122077420</v>
          </cell>
          <cell r="C2155" t="str">
            <v>MUHAMMAD ASAD KHAN</v>
          </cell>
          <cell r="D2155" t="str">
            <v>MUHAMMAD SAWAR KHAN</v>
          </cell>
          <cell r="E2155" t="str">
            <v>010 GM(SO), NPCC, NTDC,</v>
          </cell>
          <cell r="F2155" t="str">
            <v>H-8/1</v>
          </cell>
          <cell r="G2155" t="str">
            <v>ISLAMABAD</v>
          </cell>
          <cell r="H2155"/>
          <cell r="I2155"/>
          <cell r="J2155"/>
          <cell r="K2155">
            <v>23</v>
          </cell>
          <cell r="L2155">
            <v>0</v>
          </cell>
          <cell r="M2155">
            <v>23</v>
          </cell>
          <cell r="N2155">
            <v>23</v>
          </cell>
          <cell r="O2155">
            <v>0</v>
          </cell>
          <cell r="P2155">
            <v>5</v>
          </cell>
          <cell r="Q2155">
            <v>18</v>
          </cell>
          <cell r="R2155" t="str">
            <v>PK87UNIL0109000218327308</v>
          </cell>
          <cell r="S2155" t="str">
            <v>UNITED BANK LIMITED</v>
          </cell>
          <cell r="T2155" t="str">
            <v>PESHAWAR ROAD RAWALPINIDI</v>
          </cell>
          <cell r="U2155" t="str">
            <v>MUHAMMAD ASAD KHAN</v>
          </cell>
          <cell r="V2155" t="str">
            <v>8240118872561</v>
          </cell>
          <cell r="W2155"/>
          <cell r="X2155"/>
          <cell r="Y2155">
            <v>8</v>
          </cell>
          <cell r="Z2155">
            <v>8</v>
          </cell>
          <cell r="AA2155">
            <v>2</v>
          </cell>
          <cell r="AB2155" t="str">
            <v>Non Filler</v>
          </cell>
          <cell r="AC2155" t="str">
            <v>AMJAD HUSSAIN</v>
          </cell>
          <cell r="AD2155" t="str">
            <v>8240124720063</v>
          </cell>
          <cell r="AE2155">
            <v>5</v>
          </cell>
          <cell r="AF2155">
            <v>5</v>
          </cell>
          <cell r="AG2155">
            <v>1</v>
          </cell>
          <cell r="AH2155" t="str">
            <v>Non Filler</v>
          </cell>
          <cell r="AI2155" t="str">
            <v>FARHAT BASHIR</v>
          </cell>
          <cell r="AJ2155" t="str">
            <v>8240157412632</v>
          </cell>
          <cell r="AK2155">
            <v>5</v>
          </cell>
          <cell r="AL2155">
            <v>5</v>
          </cell>
          <cell r="AM2155">
            <v>1</v>
          </cell>
          <cell r="AN2155" t="str">
            <v>Non Filler</v>
          </cell>
          <cell r="AO2155" t="str">
            <v>NAHIDA ABID</v>
          </cell>
          <cell r="AP2155" t="str">
            <v>8240153218004</v>
          </cell>
          <cell r="AQ2155">
            <v>5</v>
          </cell>
          <cell r="AR2155">
            <v>5</v>
          </cell>
          <cell r="AS2155">
            <v>1</v>
          </cell>
          <cell r="AT2155" t="str">
            <v>Non Filler</v>
          </cell>
          <cell r="AU2155" t="str">
            <v>engr_asad10@yahoo.com</v>
          </cell>
          <cell r="AV2155"/>
          <cell r="AW2155" t="str">
            <v>03448899309</v>
          </cell>
          <cell r="AX2155" t="str">
            <v>-</v>
          </cell>
          <cell r="AY2155" t="e">
            <v>#N/A</v>
          </cell>
          <cell r="AZ2155" t="e">
            <v>#N/A</v>
          </cell>
          <cell r="BA2155">
            <v>18</v>
          </cell>
        </row>
        <row r="2156">
          <cell r="B2156">
            <v>6122078741</v>
          </cell>
          <cell r="C2156" t="str">
            <v>MUHAMMAD MOIZ KAZI</v>
          </cell>
          <cell r="D2156" t="str">
            <v>AMIRUDDIN KAZI</v>
          </cell>
          <cell r="E2156" t="str">
            <v>A-10, PARADISE PALACE, 255</v>
          </cell>
          <cell r="F2156" t="str">
            <v>SARWAR SHAHEED ROAD,</v>
          </cell>
          <cell r="G2156" t="str">
            <v>KARACHI</v>
          </cell>
          <cell r="H2156"/>
          <cell r="I2156"/>
          <cell r="J2156"/>
          <cell r="K2156">
            <v>10</v>
          </cell>
          <cell r="L2156">
            <v>0</v>
          </cell>
          <cell r="M2156">
            <v>10</v>
          </cell>
          <cell r="N2156">
            <v>10</v>
          </cell>
          <cell r="O2156">
            <v>0</v>
          </cell>
          <cell r="P2156">
            <v>2</v>
          </cell>
          <cell r="Q2156">
            <v>8</v>
          </cell>
          <cell r="R2156" t="str">
            <v>PK20UNIL0109000227801534</v>
          </cell>
          <cell r="S2156" t="str">
            <v>UNITED BANK LIMITED</v>
          </cell>
          <cell r="T2156" t="str">
            <v>0367-STRATCHEN ROAD KARACHI</v>
          </cell>
          <cell r="U2156" t="str">
            <v>MUHAMMAD MOIZ KAZI</v>
          </cell>
          <cell r="V2156" t="str">
            <v>4230144718081</v>
          </cell>
          <cell r="W2156"/>
          <cell r="X2156"/>
          <cell r="Y2156">
            <v>5</v>
          </cell>
          <cell r="Z2156">
            <v>5</v>
          </cell>
          <cell r="AA2156">
            <v>1</v>
          </cell>
          <cell r="AB2156" t="str">
            <v>Non Filler</v>
          </cell>
          <cell r="AC2156" t="str">
            <v>AMIRUDDIN KAZI</v>
          </cell>
          <cell r="AD2156" t="str">
            <v>4230161456379</v>
          </cell>
          <cell r="AE2156">
            <v>5</v>
          </cell>
          <cell r="AF2156">
            <v>5</v>
          </cell>
          <cell r="AG2156">
            <v>1</v>
          </cell>
          <cell r="AH2156" t="str">
            <v>Non Filler</v>
          </cell>
          <cell r="AI2156"/>
          <cell r="AJ2156"/>
          <cell r="AK2156">
            <v>0</v>
          </cell>
          <cell r="AL2156">
            <v>0</v>
          </cell>
          <cell r="AM2156">
            <v>0</v>
          </cell>
          <cell r="AN2156"/>
          <cell r="AO2156"/>
          <cell r="AP2156"/>
          <cell r="AQ2156">
            <v>0</v>
          </cell>
          <cell r="AR2156">
            <v>0</v>
          </cell>
          <cell r="AS2156">
            <v>0</v>
          </cell>
          <cell r="AT2156"/>
          <cell r="AU2156" t="str">
            <v>moiz-kazi@hotmail.com</v>
          </cell>
          <cell r="AV2156"/>
          <cell r="AW2156" t="str">
            <v>03212175066</v>
          </cell>
          <cell r="AX2156" t="str">
            <v>-</v>
          </cell>
          <cell r="AY2156" t="e">
            <v>#N/A</v>
          </cell>
          <cell r="AZ2156" t="e">
            <v>#N/A</v>
          </cell>
          <cell r="BA2156">
            <v>8</v>
          </cell>
        </row>
        <row r="2157">
          <cell r="B2157">
            <v>6122079616</v>
          </cell>
          <cell r="C2157" t="str">
            <v>AAMRAIZ KHAN</v>
          </cell>
          <cell r="D2157" t="str">
            <v>MUHAMMAD ASLAM</v>
          </cell>
          <cell r="E2157" t="str">
            <v>H. NO. KH.855, ST. NO. 16/3</v>
          </cell>
          <cell r="F2157" t="str">
            <v>MILLATABAD DHOK BANARAS</v>
          </cell>
          <cell r="G2157" t="str">
            <v>RAWALPINDI CANTT RAWALPINDI</v>
          </cell>
          <cell r="H2157"/>
          <cell r="I2157"/>
          <cell r="J2157"/>
          <cell r="K2157">
            <v>1000</v>
          </cell>
          <cell r="L2157">
            <v>1000</v>
          </cell>
          <cell r="M2157">
            <v>0</v>
          </cell>
          <cell r="N2157">
            <v>1000</v>
          </cell>
          <cell r="O2157">
            <v>250</v>
          </cell>
          <cell r="P2157">
            <v>200</v>
          </cell>
          <cell r="Q2157">
            <v>550</v>
          </cell>
          <cell r="R2157" t="str">
            <v>5301-01106809</v>
          </cell>
          <cell r="S2157" t="str">
            <v>MEEZAN BANK LIMITED</v>
          </cell>
          <cell r="T2157" t="str">
            <v>WAH CANTT WAH CANTT</v>
          </cell>
          <cell r="U2157" t="str">
            <v>AAMRAIZ KHAN</v>
          </cell>
          <cell r="V2157" t="str">
            <v>3710320745763</v>
          </cell>
          <cell r="W2157"/>
          <cell r="X2157"/>
          <cell r="Y2157">
            <v>250</v>
          </cell>
          <cell r="Z2157">
            <v>250</v>
          </cell>
          <cell r="AA2157">
            <v>50</v>
          </cell>
          <cell r="AB2157" t="str">
            <v>Non Filler</v>
          </cell>
          <cell r="AC2157" t="str">
            <v>RIASAT ALI</v>
          </cell>
          <cell r="AD2157" t="str">
            <v>3710359757813</v>
          </cell>
          <cell r="AE2157">
            <v>250</v>
          </cell>
          <cell r="AF2157">
            <v>250</v>
          </cell>
          <cell r="AG2157">
            <v>50</v>
          </cell>
          <cell r="AH2157" t="str">
            <v>Non Filler</v>
          </cell>
          <cell r="AI2157" t="str">
            <v>RASHID ALI</v>
          </cell>
          <cell r="AJ2157" t="str">
            <v>3710320745777</v>
          </cell>
          <cell r="AK2157">
            <v>250</v>
          </cell>
          <cell r="AL2157">
            <v>250</v>
          </cell>
          <cell r="AM2157">
            <v>50</v>
          </cell>
          <cell r="AN2157" t="str">
            <v>Non Filler</v>
          </cell>
          <cell r="AO2157" t="str">
            <v>ADNAN KHAN</v>
          </cell>
          <cell r="AP2157" t="str">
            <v>3710327768841</v>
          </cell>
          <cell r="AQ2157">
            <v>250</v>
          </cell>
          <cell r="AR2157">
            <v>250</v>
          </cell>
          <cell r="AS2157">
            <v>50</v>
          </cell>
          <cell r="AT2157" t="str">
            <v>Non Filler</v>
          </cell>
          <cell r="AU2157" t="str">
            <v>aamraizkhan@yahoo.com</v>
          </cell>
          <cell r="AV2157"/>
          <cell r="AW2157" t="str">
            <v>03455329738</v>
          </cell>
          <cell r="AX2157" t="str">
            <v>-</v>
          </cell>
          <cell r="AY2157" t="e">
            <v>#N/A</v>
          </cell>
          <cell r="AZ2157" t="e">
            <v>#N/A</v>
          </cell>
          <cell r="BA2157">
            <v>550</v>
          </cell>
        </row>
        <row r="2158">
          <cell r="B2158">
            <v>6122079962</v>
          </cell>
          <cell r="C2158" t="str">
            <v>SADAF KHAN</v>
          </cell>
          <cell r="D2158" t="str">
            <v>MUHAMMAD ATIF KHAN</v>
          </cell>
          <cell r="E2158" t="str">
            <v>HOUSE NO. 5/96, MODEL COLONY</v>
          </cell>
          <cell r="F2158"/>
          <cell r="G2158" t="str">
            <v>KARACHI</v>
          </cell>
          <cell r="H2158"/>
          <cell r="I2158"/>
          <cell r="J2158"/>
          <cell r="K2158">
            <v>8500</v>
          </cell>
          <cell r="L2158">
            <v>0</v>
          </cell>
          <cell r="M2158">
            <v>8500</v>
          </cell>
          <cell r="N2158">
            <v>8500</v>
          </cell>
          <cell r="O2158">
            <v>0</v>
          </cell>
          <cell r="P2158">
            <v>1275</v>
          </cell>
          <cell r="Q2158">
            <v>7225</v>
          </cell>
          <cell r="R2158" t="str">
            <v>PK32BAHL1115007100077401</v>
          </cell>
          <cell r="S2158" t="str">
            <v>BANK AL HABIB LIMITED</v>
          </cell>
          <cell r="T2158" t="str">
            <v>MODEL COLONY BRANCH KARACHI</v>
          </cell>
          <cell r="U2158" t="str">
            <v>SADAF KHAN</v>
          </cell>
          <cell r="V2158" t="str">
            <v>4220106524906</v>
          </cell>
          <cell r="W2158"/>
          <cell r="X2158"/>
          <cell r="Y2158">
            <v>8500</v>
          </cell>
          <cell r="Z2158">
            <v>8500</v>
          </cell>
          <cell r="AA2158">
            <v>1275</v>
          </cell>
          <cell r="AB2158" t="str">
            <v>Filler</v>
          </cell>
          <cell r="AC2158"/>
          <cell r="AD2158"/>
          <cell r="AE2158">
            <v>0</v>
          </cell>
          <cell r="AF2158">
            <v>0</v>
          </cell>
          <cell r="AG2158">
            <v>0</v>
          </cell>
          <cell r="AH2158"/>
          <cell r="AI2158"/>
          <cell r="AJ2158"/>
          <cell r="AK2158">
            <v>0</v>
          </cell>
          <cell r="AL2158">
            <v>0</v>
          </cell>
          <cell r="AM2158">
            <v>0</v>
          </cell>
          <cell r="AN2158"/>
          <cell r="AO2158"/>
          <cell r="AP2158"/>
          <cell r="AQ2158">
            <v>0</v>
          </cell>
          <cell r="AR2158">
            <v>0</v>
          </cell>
          <cell r="AS2158">
            <v>0</v>
          </cell>
          <cell r="AT2158"/>
          <cell r="AU2158" t="str">
            <v>atifpia@yahoo.com</v>
          </cell>
          <cell r="AV2158"/>
          <cell r="AW2158" t="str">
            <v>03322381573</v>
          </cell>
          <cell r="AX2158" t="str">
            <v>-</v>
          </cell>
          <cell r="AY2158" t="e">
            <v>#N/A</v>
          </cell>
          <cell r="AZ2158" t="e">
            <v>#N/A</v>
          </cell>
          <cell r="BA2158">
            <v>7225</v>
          </cell>
        </row>
        <row r="2159">
          <cell r="B2159">
            <v>6122080309</v>
          </cell>
          <cell r="C2159" t="str">
            <v>RAHAT NAEEM</v>
          </cell>
          <cell r="D2159" t="str">
            <v>ABDUL NAEEM</v>
          </cell>
          <cell r="E2159" t="str">
            <v>R-13, WASIM BAGH, BLOCK 13-D 2,</v>
          </cell>
          <cell r="F2159" t="str">
            <v>GULSHAN-E-IQBAL</v>
          </cell>
          <cell r="G2159" t="str">
            <v>KARACHI</v>
          </cell>
          <cell r="H2159"/>
          <cell r="I2159"/>
          <cell r="J2159"/>
          <cell r="K2159">
            <v>1050</v>
          </cell>
          <cell r="L2159">
            <v>0</v>
          </cell>
          <cell r="M2159">
            <v>1050</v>
          </cell>
          <cell r="N2159">
            <v>1050</v>
          </cell>
          <cell r="O2159">
            <v>0</v>
          </cell>
          <cell r="P2159">
            <v>157</v>
          </cell>
          <cell r="Q2159">
            <v>893</v>
          </cell>
          <cell r="R2159" t="str">
            <v>PK83UNIL0112176510057088</v>
          </cell>
          <cell r="S2159" t="str">
            <v>UNITED BANK LIMITED</v>
          </cell>
          <cell r="T2159" t="str">
            <v>CIVIC CENTRE KARACHI</v>
          </cell>
          <cell r="U2159" t="str">
            <v>RAHAT NAEEM</v>
          </cell>
          <cell r="V2159" t="str">
            <v>4220106060386</v>
          </cell>
          <cell r="W2159" t="str">
            <v>73279620</v>
          </cell>
          <cell r="X2159"/>
          <cell r="Y2159">
            <v>264</v>
          </cell>
          <cell r="Z2159">
            <v>264</v>
          </cell>
          <cell r="AA2159">
            <v>40</v>
          </cell>
          <cell r="AB2159" t="str">
            <v>Filler</v>
          </cell>
          <cell r="AC2159" t="str">
            <v>ABDUL NAEEM</v>
          </cell>
          <cell r="AD2159" t="str">
            <v>4220152428153</v>
          </cell>
          <cell r="AE2159">
            <v>262</v>
          </cell>
          <cell r="AF2159">
            <v>262</v>
          </cell>
          <cell r="AG2159">
            <v>39</v>
          </cell>
          <cell r="AH2159" t="str">
            <v>Filler</v>
          </cell>
          <cell r="AI2159" t="str">
            <v>MUHAMMAD BILAL AHMED</v>
          </cell>
          <cell r="AJ2159" t="str">
            <v>4220135235417</v>
          </cell>
          <cell r="AK2159">
            <v>262</v>
          </cell>
          <cell r="AL2159">
            <v>262</v>
          </cell>
          <cell r="AM2159">
            <v>39</v>
          </cell>
          <cell r="AN2159" t="str">
            <v>Filler</v>
          </cell>
          <cell r="AO2159" t="str">
            <v>MUHAMMAD WASIM KHAN</v>
          </cell>
          <cell r="AP2159" t="str">
            <v>4220106227299</v>
          </cell>
          <cell r="AQ2159">
            <v>262</v>
          </cell>
          <cell r="AR2159">
            <v>262</v>
          </cell>
          <cell r="AS2159">
            <v>39</v>
          </cell>
          <cell r="AT2159" t="str">
            <v>Filler</v>
          </cell>
          <cell r="AU2159" t="str">
            <v>bdlnaeem@gmail.com</v>
          </cell>
          <cell r="AV2159"/>
          <cell r="AW2159" t="str">
            <v>03452102548</v>
          </cell>
          <cell r="AX2159" t="str">
            <v>-</v>
          </cell>
          <cell r="AY2159" t="e">
            <v>#N/A</v>
          </cell>
          <cell r="AZ2159" t="e">
            <v>#N/A</v>
          </cell>
          <cell r="BA2159">
            <v>893</v>
          </cell>
        </row>
        <row r="2160">
          <cell r="B2160">
            <v>6122082586</v>
          </cell>
          <cell r="C2160" t="str">
            <v>FALIK SHER</v>
          </cell>
          <cell r="D2160" t="str">
            <v>MUHAMMAD SIDDIQUE</v>
          </cell>
          <cell r="E2160" t="str">
            <v>CHACK # 305 J-B, TEHSIL GOJRA</v>
          </cell>
          <cell r="F2160" t="str">
            <v>DISTT</v>
          </cell>
          <cell r="G2160" t="str">
            <v>TOBA TEK SINGH</v>
          </cell>
          <cell r="H2160"/>
          <cell r="I2160"/>
          <cell r="J2160"/>
          <cell r="K2160">
            <v>1023</v>
          </cell>
          <cell r="L2160">
            <v>0</v>
          </cell>
          <cell r="M2160">
            <v>1023</v>
          </cell>
          <cell r="N2160">
            <v>1023</v>
          </cell>
          <cell r="O2160">
            <v>0</v>
          </cell>
          <cell r="P2160">
            <v>153</v>
          </cell>
          <cell r="Q2160">
            <v>870</v>
          </cell>
          <cell r="R2160" t="str">
            <v>PK61MEZN0002010100651121</v>
          </cell>
          <cell r="S2160" t="str">
            <v>MEEZAN BANK LIMITED</v>
          </cell>
          <cell r="T2160" t="str">
            <v>MAIN BOULEVARD GULBERG LAHORE</v>
          </cell>
          <cell r="U2160" t="str">
            <v>FALIK SHER</v>
          </cell>
          <cell r="V2160" t="str">
            <v>3330120605373</v>
          </cell>
          <cell r="W2160"/>
          <cell r="X2160"/>
          <cell r="Y2160">
            <v>1023</v>
          </cell>
          <cell r="Z2160">
            <v>1023</v>
          </cell>
          <cell r="AA2160">
            <v>153</v>
          </cell>
          <cell r="AB2160" t="str">
            <v>Filler</v>
          </cell>
          <cell r="AC2160"/>
          <cell r="AD2160"/>
          <cell r="AE2160">
            <v>0</v>
          </cell>
          <cell r="AF2160">
            <v>0</v>
          </cell>
          <cell r="AG2160">
            <v>0</v>
          </cell>
          <cell r="AH2160"/>
          <cell r="AI2160"/>
          <cell r="AJ2160"/>
          <cell r="AK2160">
            <v>0</v>
          </cell>
          <cell r="AL2160">
            <v>0</v>
          </cell>
          <cell r="AM2160">
            <v>0</v>
          </cell>
          <cell r="AN2160"/>
          <cell r="AO2160"/>
          <cell r="AP2160"/>
          <cell r="AQ2160">
            <v>0</v>
          </cell>
          <cell r="AR2160">
            <v>0</v>
          </cell>
          <cell r="AS2160">
            <v>0</v>
          </cell>
          <cell r="AT2160"/>
          <cell r="AU2160" t="str">
            <v>falikbutt@hotmail.com</v>
          </cell>
          <cell r="AV2160"/>
          <cell r="AW2160" t="str">
            <v>03334159484</v>
          </cell>
          <cell r="AX2160" t="str">
            <v>-</v>
          </cell>
          <cell r="AY2160" t="e">
            <v>#N/A</v>
          </cell>
          <cell r="AZ2160" t="e">
            <v>#N/A</v>
          </cell>
          <cell r="BA2160">
            <v>870</v>
          </cell>
        </row>
        <row r="2161">
          <cell r="B2161">
            <v>6122082883</v>
          </cell>
          <cell r="C2161" t="str">
            <v>SYED FEHAM ALI</v>
          </cell>
          <cell r="D2161" t="str">
            <v>SYED AZHAR ALI</v>
          </cell>
          <cell r="E2161" t="str">
            <v>HOUSE # B-501 BISMILLAH TOWER BLOCK # 10</v>
          </cell>
          <cell r="F2161" t="str">
            <v>GULISTAN-E-JAUHAR</v>
          </cell>
          <cell r="G2161" t="str">
            <v>KARACHI</v>
          </cell>
          <cell r="H2161"/>
          <cell r="I2161"/>
          <cell r="J2161"/>
          <cell r="K2161">
            <v>4000</v>
          </cell>
          <cell r="L2161">
            <v>0</v>
          </cell>
          <cell r="M2161">
            <v>4000</v>
          </cell>
          <cell r="N2161">
            <v>4000</v>
          </cell>
          <cell r="O2161">
            <v>0</v>
          </cell>
          <cell r="P2161">
            <v>600</v>
          </cell>
          <cell r="Q2161">
            <v>3400</v>
          </cell>
          <cell r="R2161" t="str">
            <v>PK42DUIB0000000407025001</v>
          </cell>
          <cell r="S2161" t="str">
            <v>DUBAI ISLAMIC BANK PAKISTAN LIMITED</v>
          </cell>
          <cell r="T2161" t="str">
            <v>CLIFTON KARACHI</v>
          </cell>
          <cell r="U2161" t="str">
            <v>SYED FEHAM ALI</v>
          </cell>
          <cell r="V2161" t="str">
            <v>4220157898919</v>
          </cell>
          <cell r="W2161"/>
          <cell r="X2161"/>
          <cell r="Y2161">
            <v>4000</v>
          </cell>
          <cell r="Z2161">
            <v>4000</v>
          </cell>
          <cell r="AA2161">
            <v>600</v>
          </cell>
          <cell r="AB2161" t="str">
            <v>Filler</v>
          </cell>
          <cell r="AC2161"/>
          <cell r="AD2161"/>
          <cell r="AE2161">
            <v>0</v>
          </cell>
          <cell r="AF2161">
            <v>0</v>
          </cell>
          <cell r="AG2161">
            <v>0</v>
          </cell>
          <cell r="AH2161"/>
          <cell r="AI2161"/>
          <cell r="AJ2161"/>
          <cell r="AK2161">
            <v>0</v>
          </cell>
          <cell r="AL2161">
            <v>0</v>
          </cell>
          <cell r="AM2161">
            <v>0</v>
          </cell>
          <cell r="AN2161"/>
          <cell r="AO2161"/>
          <cell r="AP2161"/>
          <cell r="AQ2161">
            <v>0</v>
          </cell>
          <cell r="AR2161">
            <v>0</v>
          </cell>
          <cell r="AS2161">
            <v>0</v>
          </cell>
          <cell r="AT2161"/>
          <cell r="AU2161" t="str">
            <v>feham.ali@hotmail.com</v>
          </cell>
          <cell r="AV2161"/>
          <cell r="AW2161" t="str">
            <v>03000446300</v>
          </cell>
          <cell r="AX2161" t="str">
            <v>-</v>
          </cell>
          <cell r="AY2161" t="e">
            <v>#N/A</v>
          </cell>
          <cell r="AZ2161" t="e">
            <v>#N/A</v>
          </cell>
          <cell r="BA2161">
            <v>3400</v>
          </cell>
        </row>
        <row r="2162">
          <cell r="B2162">
            <v>6122088708</v>
          </cell>
          <cell r="C2162" t="str">
            <v>RAHEEL ZAHEER</v>
          </cell>
          <cell r="D2162" t="str">
            <v>ZAHEER AHMED</v>
          </cell>
          <cell r="E2162" t="str">
            <v>R-27A HINA BANGLOWS GULISTAN-E-JOHAR</v>
          </cell>
          <cell r="F2162" t="str">
            <v>BL-19</v>
          </cell>
          <cell r="G2162" t="str">
            <v>KARACHI</v>
          </cell>
          <cell r="H2162"/>
          <cell r="I2162"/>
          <cell r="J2162"/>
          <cell r="K2162">
            <v>525</v>
          </cell>
          <cell r="L2162">
            <v>0</v>
          </cell>
          <cell r="M2162">
            <v>525</v>
          </cell>
          <cell r="N2162">
            <v>525</v>
          </cell>
          <cell r="O2162">
            <v>0</v>
          </cell>
          <cell r="P2162">
            <v>105</v>
          </cell>
          <cell r="Q2162">
            <v>420</v>
          </cell>
          <cell r="R2162" t="str">
            <v>219109862</v>
          </cell>
          <cell r="S2162" t="str">
            <v>UNITED BANK LTD</v>
          </cell>
          <cell r="T2162" t="str">
            <v>RASHID MINHAS ROAD KARACHI</v>
          </cell>
          <cell r="U2162" t="str">
            <v>RAHEEL ZAHEER</v>
          </cell>
          <cell r="V2162" t="str">
            <v>4220168909649</v>
          </cell>
          <cell r="W2162"/>
          <cell r="X2162"/>
          <cell r="Y2162">
            <v>525</v>
          </cell>
          <cell r="Z2162">
            <v>525</v>
          </cell>
          <cell r="AA2162">
            <v>105</v>
          </cell>
          <cell r="AB2162" t="str">
            <v>Non Filler</v>
          </cell>
          <cell r="AC2162"/>
          <cell r="AD2162"/>
          <cell r="AE2162">
            <v>0</v>
          </cell>
          <cell r="AF2162">
            <v>0</v>
          </cell>
          <cell r="AG2162">
            <v>0</v>
          </cell>
          <cell r="AH2162"/>
          <cell r="AI2162"/>
          <cell r="AJ2162"/>
          <cell r="AK2162">
            <v>0</v>
          </cell>
          <cell r="AL2162">
            <v>0</v>
          </cell>
          <cell r="AM2162">
            <v>0</v>
          </cell>
          <cell r="AN2162"/>
          <cell r="AO2162"/>
          <cell r="AP2162"/>
          <cell r="AQ2162">
            <v>0</v>
          </cell>
          <cell r="AR2162">
            <v>0</v>
          </cell>
          <cell r="AS2162">
            <v>0</v>
          </cell>
          <cell r="AT2162"/>
          <cell r="AU2162" t="str">
            <v>raheelzaheer_786@yahoo.com</v>
          </cell>
          <cell r="AV2162"/>
          <cell r="AW2162" t="str">
            <v>03463319392</v>
          </cell>
          <cell r="AX2162" t="str">
            <v>Timeout (host bank not responding)</v>
          </cell>
          <cell r="AY2162" t="str">
            <v>-</v>
          </cell>
          <cell r="AZ2162" t="str">
            <v>RAHEEL ZAHEER</v>
          </cell>
          <cell r="BA2162">
            <v>420</v>
          </cell>
        </row>
        <row r="2163">
          <cell r="B2163">
            <v>6122088757</v>
          </cell>
          <cell r="C2163" t="str">
            <v>SOHAIL ZIA</v>
          </cell>
          <cell r="D2163" t="str">
            <v>ZIA ULLAH</v>
          </cell>
          <cell r="E2163" t="str">
            <v>ASSISTANANT PROFESSOR EYE DEPTT,</v>
          </cell>
          <cell r="F2163" t="str">
            <v>RAILWAYS HOSPITAL</v>
          </cell>
          <cell r="G2163" t="str">
            <v>RAWALPINDI</v>
          </cell>
          <cell r="H2163"/>
          <cell r="I2163"/>
          <cell r="J2163"/>
          <cell r="K2163">
            <v>523</v>
          </cell>
          <cell r="L2163">
            <v>0</v>
          </cell>
          <cell r="M2163">
            <v>523</v>
          </cell>
          <cell r="N2163">
            <v>523</v>
          </cell>
          <cell r="O2163">
            <v>0</v>
          </cell>
          <cell r="P2163">
            <v>78</v>
          </cell>
          <cell r="Q2163">
            <v>445</v>
          </cell>
          <cell r="R2163" t="str">
            <v>PK29MUCB0470835941001916</v>
          </cell>
          <cell r="S2163" t="str">
            <v>MCB BANK LIMITED</v>
          </cell>
          <cell r="T2163" t="str">
            <v>MUREE ROAD BRANCH RAWALPINDI</v>
          </cell>
          <cell r="U2163" t="str">
            <v>SOHAIL ZIA</v>
          </cell>
          <cell r="V2163" t="str">
            <v>3740502239499</v>
          </cell>
          <cell r="W2163"/>
          <cell r="X2163"/>
          <cell r="Y2163">
            <v>523</v>
          </cell>
          <cell r="Z2163">
            <v>523</v>
          </cell>
          <cell r="AA2163">
            <v>78</v>
          </cell>
          <cell r="AB2163" t="str">
            <v>Filler</v>
          </cell>
          <cell r="AC2163"/>
          <cell r="AD2163"/>
          <cell r="AE2163">
            <v>0</v>
          </cell>
          <cell r="AF2163">
            <v>0</v>
          </cell>
          <cell r="AG2163">
            <v>0</v>
          </cell>
          <cell r="AH2163"/>
          <cell r="AI2163"/>
          <cell r="AJ2163"/>
          <cell r="AK2163">
            <v>0</v>
          </cell>
          <cell r="AL2163">
            <v>0</v>
          </cell>
          <cell r="AM2163">
            <v>0</v>
          </cell>
          <cell r="AN2163"/>
          <cell r="AO2163"/>
          <cell r="AP2163"/>
          <cell r="AQ2163">
            <v>0</v>
          </cell>
          <cell r="AR2163">
            <v>0</v>
          </cell>
          <cell r="AS2163">
            <v>0</v>
          </cell>
          <cell r="AT2163"/>
          <cell r="AU2163" t="str">
            <v>zia.sohail@yahoo.com</v>
          </cell>
          <cell r="AV2163"/>
          <cell r="AW2163" t="str">
            <v>03215288182</v>
          </cell>
          <cell r="AX2163" t="str">
            <v>-</v>
          </cell>
          <cell r="AY2163" t="e">
            <v>#N/A</v>
          </cell>
          <cell r="AZ2163" t="e">
            <v>#N/A</v>
          </cell>
          <cell r="BA2163">
            <v>445</v>
          </cell>
        </row>
        <row r="2164">
          <cell r="B2164">
            <v>6122095034</v>
          </cell>
          <cell r="C2164" t="str">
            <v>AZHAR MAHMOOD ABBASI</v>
          </cell>
          <cell r="D2164" t="str">
            <v>MUHAMMAD YOUNAS KHAN</v>
          </cell>
          <cell r="E2164" t="str">
            <v>HOUSE # 19 ST # 83 SECTOR # G-6/1-1</v>
          </cell>
          <cell r="F2164"/>
          <cell r="G2164" t="str">
            <v>ISLAMABAD</v>
          </cell>
          <cell r="H2164"/>
          <cell r="I2164"/>
          <cell r="J2164"/>
          <cell r="K2164">
            <v>1540</v>
          </cell>
          <cell r="L2164">
            <v>1540</v>
          </cell>
          <cell r="M2164">
            <v>0</v>
          </cell>
          <cell r="N2164">
            <v>1540</v>
          </cell>
          <cell r="O2164">
            <v>385</v>
          </cell>
          <cell r="P2164">
            <v>231</v>
          </cell>
          <cell r="Q2164">
            <v>924</v>
          </cell>
          <cell r="R2164" t="str">
            <v>07050360001324</v>
          </cell>
          <cell r="S2164" t="str">
            <v>ASKARI BANK LTD</v>
          </cell>
          <cell r="T2164" t="str">
            <v>JINNAH AVENUE ISLAMABAD</v>
          </cell>
          <cell r="U2164" t="str">
            <v>AZHAR MAHMOOD ABBASI</v>
          </cell>
          <cell r="V2164" t="str">
            <v>6110170021697</v>
          </cell>
          <cell r="W2164"/>
          <cell r="X2164"/>
          <cell r="Y2164">
            <v>1540</v>
          </cell>
          <cell r="Z2164">
            <v>1540</v>
          </cell>
          <cell r="AA2164">
            <v>231</v>
          </cell>
          <cell r="AB2164" t="str">
            <v>Filler</v>
          </cell>
          <cell r="AC2164"/>
          <cell r="AD2164"/>
          <cell r="AE2164">
            <v>0</v>
          </cell>
          <cell r="AF2164">
            <v>0</v>
          </cell>
          <cell r="AG2164">
            <v>0</v>
          </cell>
          <cell r="AH2164"/>
          <cell r="AI2164"/>
          <cell r="AJ2164"/>
          <cell r="AK2164">
            <v>0</v>
          </cell>
          <cell r="AL2164">
            <v>0</v>
          </cell>
          <cell r="AM2164">
            <v>0</v>
          </cell>
          <cell r="AN2164"/>
          <cell r="AO2164"/>
          <cell r="AP2164"/>
          <cell r="AQ2164">
            <v>0</v>
          </cell>
          <cell r="AR2164">
            <v>0</v>
          </cell>
          <cell r="AS2164">
            <v>0</v>
          </cell>
          <cell r="AT2164"/>
          <cell r="AU2164" t="str">
            <v>amabbasi_63@yahoo.com</v>
          </cell>
          <cell r="AV2164"/>
          <cell r="AW2164" t="str">
            <v>03005810180</v>
          </cell>
          <cell r="AX2164" t="str">
            <v>-</v>
          </cell>
          <cell r="AY2164" t="e">
            <v>#N/A</v>
          </cell>
          <cell r="AZ2164" t="e">
            <v>#N/A</v>
          </cell>
          <cell r="BA2164">
            <v>924</v>
          </cell>
        </row>
        <row r="2165">
          <cell r="B2165">
            <v>6122101105</v>
          </cell>
          <cell r="C2165" t="str">
            <v>MUHAMMAD KAZAM RAZA</v>
          </cell>
          <cell r="D2165" t="str">
            <v>FAZAL RABBANI</v>
          </cell>
          <cell r="E2165" t="str">
            <v>P.D &amp; HRD FACULTY BLOCK II COMSATS</v>
          </cell>
          <cell r="F2165" t="str">
            <v>UNIVERSITY PARK ROAD</v>
          </cell>
          <cell r="G2165" t="str">
            <v>ISLAMABAD</v>
          </cell>
          <cell r="H2165"/>
          <cell r="I2165"/>
          <cell r="J2165"/>
          <cell r="K2165">
            <v>2029</v>
          </cell>
          <cell r="L2165">
            <v>0</v>
          </cell>
          <cell r="M2165">
            <v>2029</v>
          </cell>
          <cell r="N2165">
            <v>2029</v>
          </cell>
          <cell r="O2165">
            <v>0</v>
          </cell>
          <cell r="P2165">
            <v>406</v>
          </cell>
          <cell r="Q2165">
            <v>1623</v>
          </cell>
          <cell r="R2165" t="str">
            <v>PK60ABPA0010021108670018</v>
          </cell>
          <cell r="S2165" t="str">
            <v>ALLIED BANK LIMITED</v>
          </cell>
          <cell r="T2165" t="str">
            <v>COMSATS INSTITUTE OF INFO. TECH.PARK RD. ISLAMABAD</v>
          </cell>
          <cell r="U2165" t="str">
            <v>MUHAMMAD KAZAM RAZA</v>
          </cell>
          <cell r="V2165" t="str">
            <v>1310144005371</v>
          </cell>
          <cell r="W2165"/>
          <cell r="X2165"/>
          <cell r="Y2165">
            <v>1015</v>
          </cell>
          <cell r="Z2165">
            <v>1015</v>
          </cell>
          <cell r="AA2165">
            <v>203</v>
          </cell>
          <cell r="AB2165" t="str">
            <v>Non Filler</v>
          </cell>
          <cell r="AC2165" t="str">
            <v>FAZAL AL RABBANI</v>
          </cell>
          <cell r="AD2165" t="str">
            <v>1310161898877</v>
          </cell>
          <cell r="AE2165">
            <v>1014</v>
          </cell>
          <cell r="AF2165">
            <v>1014</v>
          </cell>
          <cell r="AG2165">
            <v>203</v>
          </cell>
          <cell r="AH2165" t="str">
            <v>Non Filler</v>
          </cell>
          <cell r="AI2165"/>
          <cell r="AJ2165"/>
          <cell r="AK2165">
            <v>0</v>
          </cell>
          <cell r="AL2165">
            <v>0</v>
          </cell>
          <cell r="AM2165">
            <v>0</v>
          </cell>
          <cell r="AN2165"/>
          <cell r="AO2165"/>
          <cell r="AP2165"/>
          <cell r="AQ2165">
            <v>0</v>
          </cell>
          <cell r="AR2165">
            <v>0</v>
          </cell>
          <cell r="AS2165">
            <v>0</v>
          </cell>
          <cell r="AT2165"/>
          <cell r="AU2165" t="str">
            <v>kazam.raza@comsats.edu.pk</v>
          </cell>
          <cell r="AV2165"/>
          <cell r="AW2165" t="str">
            <v>03349718818</v>
          </cell>
          <cell r="AX2165" t="str">
            <v>-</v>
          </cell>
          <cell r="AY2165" t="e">
            <v>#N/A</v>
          </cell>
          <cell r="AZ2165" t="e">
            <v>#N/A</v>
          </cell>
          <cell r="BA2165">
            <v>1623</v>
          </cell>
        </row>
        <row r="2166">
          <cell r="B2166">
            <v>6122103663</v>
          </cell>
          <cell r="C2166" t="str">
            <v>TAHA MUHAMMAD FAROOQUI</v>
          </cell>
          <cell r="D2166" t="str">
            <v>MOHYUDDIN AHMED</v>
          </cell>
          <cell r="E2166" t="str">
            <v>A-665 STREET 8 BLOCK-N NORTH NAZIMABAD</v>
          </cell>
          <cell r="F2166"/>
          <cell r="G2166" t="str">
            <v>KARACHI</v>
          </cell>
          <cell r="H2166"/>
          <cell r="I2166"/>
          <cell r="J2166"/>
          <cell r="K2166">
            <v>1000</v>
          </cell>
          <cell r="L2166">
            <v>1000</v>
          </cell>
          <cell r="M2166">
            <v>0</v>
          </cell>
          <cell r="N2166">
            <v>1000</v>
          </cell>
          <cell r="O2166">
            <v>250</v>
          </cell>
          <cell r="P2166">
            <v>200</v>
          </cell>
          <cell r="Q2166">
            <v>550</v>
          </cell>
          <cell r="R2166" t="str">
            <v>PK27BAHL1071008100395101</v>
          </cell>
          <cell r="S2166" t="str">
            <v>BANK AL HABIB LIMITED</v>
          </cell>
          <cell r="T2166" t="str">
            <v>BLOCK-L NORTH NAZIMABAD KARACHI</v>
          </cell>
          <cell r="U2166" t="str">
            <v>TAHA MUHAMMAD FAROOQUI</v>
          </cell>
          <cell r="V2166" t="str">
            <v>4210168473839</v>
          </cell>
          <cell r="W2166"/>
          <cell r="X2166"/>
          <cell r="Y2166">
            <v>1000</v>
          </cell>
          <cell r="Z2166">
            <v>1000</v>
          </cell>
          <cell r="AA2166">
            <v>200</v>
          </cell>
          <cell r="AB2166" t="str">
            <v>Non Filler</v>
          </cell>
          <cell r="AC2166"/>
          <cell r="AD2166"/>
          <cell r="AE2166">
            <v>0</v>
          </cell>
          <cell r="AF2166">
            <v>0</v>
          </cell>
          <cell r="AG2166">
            <v>0</v>
          </cell>
          <cell r="AH2166"/>
          <cell r="AI2166"/>
          <cell r="AJ2166"/>
          <cell r="AK2166">
            <v>0</v>
          </cell>
          <cell r="AL2166">
            <v>0</v>
          </cell>
          <cell r="AM2166">
            <v>0</v>
          </cell>
          <cell r="AN2166"/>
          <cell r="AO2166"/>
          <cell r="AP2166"/>
          <cell r="AQ2166">
            <v>0</v>
          </cell>
          <cell r="AR2166">
            <v>0</v>
          </cell>
          <cell r="AS2166">
            <v>0</v>
          </cell>
          <cell r="AT2166"/>
          <cell r="AU2166" t="str">
            <v>taha.farooqui@khi.iba.edu.pk</v>
          </cell>
          <cell r="AV2166"/>
          <cell r="AW2166" t="str">
            <v>03343924244</v>
          </cell>
          <cell r="AX2166" t="str">
            <v>-</v>
          </cell>
          <cell r="AY2166" t="e">
            <v>#N/A</v>
          </cell>
          <cell r="AZ2166" t="e">
            <v>#N/A</v>
          </cell>
          <cell r="BA2166">
            <v>550</v>
          </cell>
        </row>
        <row r="2167">
          <cell r="B2167">
            <v>6122104265</v>
          </cell>
          <cell r="C2167" t="str">
            <v>MUHAMMAD AHSAN</v>
          </cell>
          <cell r="D2167" t="str">
            <v>MUHAMMAD FAROOQ</v>
          </cell>
          <cell r="E2167" t="str">
            <v>HOUSE # L-1, ST 6/1 SECTOR 7D3</v>
          </cell>
          <cell r="F2167" t="str">
            <v>NORTH KARACHI</v>
          </cell>
          <cell r="G2167" t="str">
            <v>KARACHI</v>
          </cell>
          <cell r="H2167"/>
          <cell r="I2167"/>
          <cell r="J2167"/>
          <cell r="K2167">
            <v>32406</v>
          </cell>
          <cell r="L2167">
            <v>0</v>
          </cell>
          <cell r="M2167">
            <v>32406</v>
          </cell>
          <cell r="N2167">
            <v>32406</v>
          </cell>
          <cell r="O2167">
            <v>0</v>
          </cell>
          <cell r="P2167">
            <v>4860</v>
          </cell>
          <cell r="Q2167">
            <v>27546</v>
          </cell>
          <cell r="R2167" t="str">
            <v>PK04MUCB0182003391000055</v>
          </cell>
          <cell r="S2167" t="str">
            <v>MCB BANK LIMITED</v>
          </cell>
          <cell r="T2167" t="str">
            <v>REMAN COURT GREIGH STREET PLAZA QUARTERS KARACHI</v>
          </cell>
          <cell r="U2167" t="str">
            <v>MUHAMMAD AHSAN</v>
          </cell>
          <cell r="V2167" t="str">
            <v>4210187875693</v>
          </cell>
          <cell r="W2167"/>
          <cell r="X2167"/>
          <cell r="Y2167">
            <v>16203</v>
          </cell>
          <cell r="Z2167">
            <v>16203</v>
          </cell>
          <cell r="AA2167">
            <v>2430</v>
          </cell>
          <cell r="AB2167" t="str">
            <v>Filler</v>
          </cell>
          <cell r="AC2167" t="str">
            <v>ABDUL QADIR MUHAMMAD ALI</v>
          </cell>
          <cell r="AD2167" t="str">
            <v>4230131236397</v>
          </cell>
          <cell r="AE2167">
            <v>16203</v>
          </cell>
          <cell r="AF2167">
            <v>16203</v>
          </cell>
          <cell r="AG2167">
            <v>2430</v>
          </cell>
          <cell r="AH2167" t="str">
            <v>Filler</v>
          </cell>
          <cell r="AI2167"/>
          <cell r="AJ2167"/>
          <cell r="AK2167">
            <v>0</v>
          </cell>
          <cell r="AL2167">
            <v>0</v>
          </cell>
          <cell r="AM2167">
            <v>0</v>
          </cell>
          <cell r="AN2167"/>
          <cell r="AO2167"/>
          <cell r="AP2167"/>
          <cell r="AQ2167">
            <v>0</v>
          </cell>
          <cell r="AR2167">
            <v>0</v>
          </cell>
          <cell r="AS2167">
            <v>0</v>
          </cell>
          <cell r="AT2167"/>
          <cell r="AU2167" t="str">
            <v>ahsan.farooq@live.com</v>
          </cell>
          <cell r="AV2167"/>
          <cell r="AW2167" t="str">
            <v>03212429838</v>
          </cell>
          <cell r="AX2167" t="str">
            <v>-</v>
          </cell>
          <cell r="AY2167" t="e">
            <v>#N/A</v>
          </cell>
          <cell r="AZ2167" t="e">
            <v>#N/A</v>
          </cell>
          <cell r="BA2167">
            <v>27546</v>
          </cell>
        </row>
        <row r="2168">
          <cell r="B2168">
            <v>6122104604</v>
          </cell>
          <cell r="C2168" t="str">
            <v>MOHAMMAD IBRAR</v>
          </cell>
          <cell r="D2168" t="str">
            <v>RAHIM GUL</v>
          </cell>
          <cell r="E2168" t="str">
            <v>I SONS PHARAMA, AZIZABAD ROAD</v>
          </cell>
          <cell r="F2168" t="str">
            <v>KHAN PLAZA MINGORA</v>
          </cell>
          <cell r="G2168" t="str">
            <v>SWAT</v>
          </cell>
          <cell r="H2168"/>
          <cell r="I2168"/>
          <cell r="J2168"/>
          <cell r="K2168">
            <v>1571</v>
          </cell>
          <cell r="L2168">
            <v>0</v>
          </cell>
          <cell r="M2168">
            <v>1571</v>
          </cell>
          <cell r="N2168">
            <v>1571</v>
          </cell>
          <cell r="O2168">
            <v>0</v>
          </cell>
          <cell r="P2168">
            <v>314</v>
          </cell>
          <cell r="Q2168">
            <v>1257</v>
          </cell>
          <cell r="R2168" t="str">
            <v>PK15HABB0002217901910403</v>
          </cell>
          <cell r="S2168" t="str">
            <v>HABIB BANK LIMITED</v>
          </cell>
          <cell r="T2168" t="str">
            <v>MINGORA SAWAT</v>
          </cell>
          <cell r="U2168" t="str">
            <v>MOHAMMAD IBRAR</v>
          </cell>
          <cell r="V2168" t="str">
            <v>1560285348747</v>
          </cell>
          <cell r="W2168"/>
          <cell r="X2168"/>
          <cell r="Y2168">
            <v>1571</v>
          </cell>
          <cell r="Z2168">
            <v>1571</v>
          </cell>
          <cell r="AA2168">
            <v>314</v>
          </cell>
          <cell r="AB2168" t="str">
            <v>Non Filler</v>
          </cell>
          <cell r="AC2168"/>
          <cell r="AD2168"/>
          <cell r="AE2168">
            <v>0</v>
          </cell>
          <cell r="AF2168">
            <v>0</v>
          </cell>
          <cell r="AG2168">
            <v>0</v>
          </cell>
          <cell r="AH2168"/>
          <cell r="AI2168"/>
          <cell r="AJ2168"/>
          <cell r="AK2168">
            <v>0</v>
          </cell>
          <cell r="AL2168">
            <v>0</v>
          </cell>
          <cell r="AM2168">
            <v>0</v>
          </cell>
          <cell r="AN2168"/>
          <cell r="AO2168"/>
          <cell r="AP2168"/>
          <cell r="AQ2168">
            <v>0</v>
          </cell>
          <cell r="AR2168">
            <v>0</v>
          </cell>
          <cell r="AS2168">
            <v>0</v>
          </cell>
          <cell r="AT2168"/>
          <cell r="AU2168" t="str">
            <v>beingibrar@outlook.com</v>
          </cell>
          <cell r="AV2168"/>
          <cell r="AW2168" t="str">
            <v>03009351234</v>
          </cell>
          <cell r="AX2168" t="str">
            <v>-</v>
          </cell>
          <cell r="AY2168" t="e">
            <v>#N/A</v>
          </cell>
          <cell r="AZ2168" t="e">
            <v>#N/A</v>
          </cell>
          <cell r="BA2168">
            <v>1257</v>
          </cell>
        </row>
        <row r="2169">
          <cell r="B2169">
            <v>6122109553</v>
          </cell>
          <cell r="C2169" t="str">
            <v>S.A. PROSPERITY (PVT.) LIMITED</v>
          </cell>
          <cell r="D2169"/>
          <cell r="E2169" t="str">
            <v>12-A, STREET # 1 ASKARI # 4,</v>
          </cell>
          <cell r="F2169" t="str">
            <v>RASHID MINHAS ROAD</v>
          </cell>
          <cell r="G2169" t="str">
            <v>KARACHI</v>
          </cell>
          <cell r="H2169"/>
          <cell r="I2169"/>
          <cell r="J2169"/>
          <cell r="K2169">
            <v>86500</v>
          </cell>
          <cell r="L2169">
            <v>0</v>
          </cell>
          <cell r="M2169">
            <v>86500</v>
          </cell>
          <cell r="N2169">
            <v>86500</v>
          </cell>
          <cell r="O2169">
            <v>0</v>
          </cell>
          <cell r="P2169">
            <v>12975</v>
          </cell>
          <cell r="Q2169">
            <v>73525</v>
          </cell>
          <cell r="R2169" t="str">
            <v>PK11MEZN0001290102299990</v>
          </cell>
          <cell r="S2169" t="str">
            <v>MEEZAN BANK LIMITED</v>
          </cell>
          <cell r="T2169" t="str">
            <v>MUHAMMAD ALI HOUSING SOCIETY KARACHI</v>
          </cell>
          <cell r="U2169" t="str">
            <v>S.A. PROSPERITY (PVT.) LIMITED</v>
          </cell>
          <cell r="V2169"/>
          <cell r="W2169" t="str">
            <v>73707524</v>
          </cell>
          <cell r="X2169"/>
          <cell r="Y2169">
            <v>86500</v>
          </cell>
          <cell r="Z2169">
            <v>86500</v>
          </cell>
          <cell r="AA2169">
            <v>12975</v>
          </cell>
          <cell r="AB2169" t="str">
            <v>Filler</v>
          </cell>
          <cell r="AC2169"/>
          <cell r="AD2169"/>
          <cell r="AE2169">
            <v>0</v>
          </cell>
          <cell r="AF2169">
            <v>0</v>
          </cell>
          <cell r="AG2169">
            <v>0</v>
          </cell>
          <cell r="AH2169"/>
          <cell r="AI2169"/>
          <cell r="AJ2169"/>
          <cell r="AK2169">
            <v>0</v>
          </cell>
          <cell r="AL2169">
            <v>0</v>
          </cell>
          <cell r="AM2169">
            <v>0</v>
          </cell>
          <cell r="AN2169"/>
          <cell r="AO2169"/>
          <cell r="AP2169"/>
          <cell r="AQ2169">
            <v>0</v>
          </cell>
          <cell r="AR2169">
            <v>0</v>
          </cell>
          <cell r="AS2169">
            <v>0</v>
          </cell>
          <cell r="AT2169"/>
          <cell r="AU2169" t="str">
            <v>s.a.prosperityinvestments@gmail.com</v>
          </cell>
          <cell r="AV2169" t="str">
            <v>0099997</v>
          </cell>
          <cell r="AW2169" t="str">
            <v>03022555598</v>
          </cell>
          <cell r="AX2169" t="str">
            <v>-</v>
          </cell>
          <cell r="AY2169" t="e">
            <v>#N/A</v>
          </cell>
          <cell r="AZ2169" t="e">
            <v>#N/A</v>
          </cell>
          <cell r="BA2169">
            <v>73525</v>
          </cell>
        </row>
        <row r="2170">
          <cell r="B2170">
            <v>6122110031</v>
          </cell>
          <cell r="C2170" t="str">
            <v>RANA MANZOOR ELAHI</v>
          </cell>
          <cell r="D2170" t="str">
            <v>NOOR ELAHI</v>
          </cell>
          <cell r="E2170" t="str">
            <v>HOUSE # 224 ST 14 SHUTTAR MOHALLAH</v>
          </cell>
          <cell r="F2170" t="str">
            <v>SADAR BAZAR LAHORE CANTT</v>
          </cell>
          <cell r="G2170" t="str">
            <v>LAHORE</v>
          </cell>
          <cell r="H2170"/>
          <cell r="I2170"/>
          <cell r="J2170"/>
          <cell r="K2170">
            <v>2500</v>
          </cell>
          <cell r="L2170">
            <v>0</v>
          </cell>
          <cell r="M2170">
            <v>2500</v>
          </cell>
          <cell r="N2170">
            <v>2500</v>
          </cell>
          <cell r="O2170">
            <v>0</v>
          </cell>
          <cell r="P2170">
            <v>375</v>
          </cell>
          <cell r="Q2170">
            <v>2125</v>
          </cell>
          <cell r="R2170" t="str">
            <v>PK23MUCB0787165271002891</v>
          </cell>
          <cell r="S2170" t="str">
            <v>MCB BANK LIMITED</v>
          </cell>
          <cell r="T2170" t="str">
            <v>AJMAL HOUSE, EGERTON ROAD LAHORE</v>
          </cell>
          <cell r="U2170" t="str">
            <v>RANA MANZOOR ELAHI</v>
          </cell>
          <cell r="V2170" t="str">
            <v>3520103608093</v>
          </cell>
          <cell r="W2170"/>
          <cell r="X2170"/>
          <cell r="Y2170">
            <v>2500</v>
          </cell>
          <cell r="Z2170">
            <v>2500</v>
          </cell>
          <cell r="AA2170">
            <v>375</v>
          </cell>
          <cell r="AB2170" t="str">
            <v>Filler</v>
          </cell>
          <cell r="AC2170"/>
          <cell r="AD2170"/>
          <cell r="AE2170">
            <v>0</v>
          </cell>
          <cell r="AF2170">
            <v>0</v>
          </cell>
          <cell r="AG2170">
            <v>0</v>
          </cell>
          <cell r="AH2170"/>
          <cell r="AI2170"/>
          <cell r="AJ2170"/>
          <cell r="AK2170">
            <v>0</v>
          </cell>
          <cell r="AL2170">
            <v>0</v>
          </cell>
          <cell r="AM2170">
            <v>0</v>
          </cell>
          <cell r="AN2170"/>
          <cell r="AO2170"/>
          <cell r="AP2170"/>
          <cell r="AQ2170">
            <v>0</v>
          </cell>
          <cell r="AR2170">
            <v>0</v>
          </cell>
          <cell r="AS2170">
            <v>0</v>
          </cell>
          <cell r="AT2170"/>
          <cell r="AU2170" t="str">
            <v>rana.manzoor@ittehadchemicals.com</v>
          </cell>
          <cell r="AV2170"/>
          <cell r="AW2170" t="str">
            <v>03009440089</v>
          </cell>
          <cell r="AX2170" t="str">
            <v>-</v>
          </cell>
          <cell r="AY2170" t="e">
            <v>#N/A</v>
          </cell>
          <cell r="AZ2170" t="e">
            <v>#N/A</v>
          </cell>
          <cell r="BA2170">
            <v>2125</v>
          </cell>
        </row>
        <row r="2171">
          <cell r="B2171">
            <v>6122113191</v>
          </cell>
          <cell r="C2171" t="str">
            <v>ADNAN SAFDAR</v>
          </cell>
          <cell r="D2171" t="str">
            <v>MOHAMMAD SAFDAR</v>
          </cell>
          <cell r="E2171" t="str">
            <v>SN-908 ST # 02 NEAR ALLAH WALI MASJID</v>
          </cell>
          <cell r="F2171" t="str">
            <v>DHOK KALA KHAN SHAMSABAD</v>
          </cell>
          <cell r="G2171" t="str">
            <v>RAWALPINDI</v>
          </cell>
          <cell r="H2171"/>
          <cell r="I2171"/>
          <cell r="J2171"/>
          <cell r="K2171">
            <v>95</v>
          </cell>
          <cell r="L2171">
            <v>95</v>
          </cell>
          <cell r="M2171">
            <v>0</v>
          </cell>
          <cell r="N2171">
            <v>95</v>
          </cell>
          <cell r="O2171">
            <v>24</v>
          </cell>
          <cell r="P2171">
            <v>19</v>
          </cell>
          <cell r="Q2171">
            <v>52</v>
          </cell>
          <cell r="R2171" t="str">
            <v>PK61ASCM0001800100020515</v>
          </cell>
          <cell r="S2171" t="str">
            <v>ASKARI BANK LIMITED</v>
          </cell>
          <cell r="T2171" t="str">
            <v>NESCOM HQ BR ISLAMABAD</v>
          </cell>
          <cell r="U2171" t="str">
            <v>ADNAN SAFDAR</v>
          </cell>
          <cell r="V2171" t="str">
            <v>3740578660349</v>
          </cell>
          <cell r="W2171"/>
          <cell r="X2171"/>
          <cell r="Y2171">
            <v>95</v>
          </cell>
          <cell r="Z2171">
            <v>95</v>
          </cell>
          <cell r="AA2171">
            <v>19</v>
          </cell>
          <cell r="AB2171" t="str">
            <v>Non Filler</v>
          </cell>
          <cell r="AC2171"/>
          <cell r="AD2171"/>
          <cell r="AE2171">
            <v>0</v>
          </cell>
          <cell r="AF2171">
            <v>0</v>
          </cell>
          <cell r="AG2171">
            <v>0</v>
          </cell>
          <cell r="AH2171"/>
          <cell r="AI2171"/>
          <cell r="AJ2171"/>
          <cell r="AK2171">
            <v>0</v>
          </cell>
          <cell r="AL2171">
            <v>0</v>
          </cell>
          <cell r="AM2171">
            <v>0</v>
          </cell>
          <cell r="AN2171"/>
          <cell r="AO2171"/>
          <cell r="AP2171"/>
          <cell r="AQ2171">
            <v>0</v>
          </cell>
          <cell r="AR2171">
            <v>0</v>
          </cell>
          <cell r="AS2171">
            <v>0</v>
          </cell>
          <cell r="AT2171"/>
          <cell r="AU2171" t="str">
            <v>adnansafdar889@gmail.com</v>
          </cell>
          <cell r="AV2171"/>
          <cell r="AW2171" t="str">
            <v>03455539889</v>
          </cell>
          <cell r="AX2171" t="str">
            <v>-</v>
          </cell>
          <cell r="AY2171" t="e">
            <v>#N/A</v>
          </cell>
          <cell r="AZ2171" t="e">
            <v>#N/A</v>
          </cell>
          <cell r="BA2171">
            <v>52</v>
          </cell>
        </row>
        <row r="2172">
          <cell r="B2172">
            <v>6122115204</v>
          </cell>
          <cell r="C2172" t="str">
            <v>SHEEBA ABBASI</v>
          </cell>
          <cell r="D2172" t="str">
            <v>MUHAMMAD SHERAZ</v>
          </cell>
          <cell r="E2172" t="str">
            <v>HOUSE # 404-STREET 43 SECTOR G/9/1</v>
          </cell>
          <cell r="F2172"/>
          <cell r="G2172" t="str">
            <v>ISLAMABAD</v>
          </cell>
          <cell r="H2172"/>
          <cell r="I2172"/>
          <cell r="J2172"/>
          <cell r="K2172">
            <v>5</v>
          </cell>
          <cell r="L2172">
            <v>0</v>
          </cell>
          <cell r="M2172">
            <v>5</v>
          </cell>
          <cell r="N2172">
            <v>5</v>
          </cell>
          <cell r="O2172">
            <v>0</v>
          </cell>
          <cell r="P2172">
            <v>1</v>
          </cell>
          <cell r="Q2172">
            <v>4</v>
          </cell>
          <cell r="R2172"/>
          <cell r="S2172"/>
          <cell r="T2172"/>
          <cell r="U2172" t="str">
            <v>SHEEBA ABBASI</v>
          </cell>
          <cell r="V2172" t="str">
            <v>6110119785764</v>
          </cell>
          <cell r="W2172"/>
          <cell r="X2172"/>
          <cell r="Y2172">
            <v>3</v>
          </cell>
          <cell r="Z2172">
            <v>3</v>
          </cell>
          <cell r="AA2172">
            <v>1</v>
          </cell>
          <cell r="AB2172" t="str">
            <v>Non Filler</v>
          </cell>
          <cell r="AC2172" t="str">
            <v>MUHAMMAD SHERAZ</v>
          </cell>
          <cell r="AD2172" t="str">
            <v>5440003864499</v>
          </cell>
          <cell r="AE2172">
            <v>2</v>
          </cell>
          <cell r="AF2172">
            <v>2</v>
          </cell>
          <cell r="AG2172">
            <v>0</v>
          </cell>
          <cell r="AH2172" t="str">
            <v>Filler</v>
          </cell>
          <cell r="AI2172"/>
          <cell r="AJ2172"/>
          <cell r="AK2172">
            <v>0</v>
          </cell>
          <cell r="AL2172">
            <v>0</v>
          </cell>
          <cell r="AM2172">
            <v>0</v>
          </cell>
          <cell r="AN2172"/>
          <cell r="AO2172"/>
          <cell r="AP2172"/>
          <cell r="AQ2172">
            <v>0</v>
          </cell>
          <cell r="AR2172">
            <v>0</v>
          </cell>
          <cell r="AS2172">
            <v>0</v>
          </cell>
          <cell r="AT2172"/>
          <cell r="AU2172" t="str">
            <v>sheeba.abbasi@gmail.com</v>
          </cell>
          <cell r="AV2172"/>
          <cell r="AW2172" t="str">
            <v>03455200693</v>
          </cell>
          <cell r="AX2172" t="e">
            <v>#N/A</v>
          </cell>
          <cell r="AY2172" t="str">
            <v>-</v>
          </cell>
          <cell r="AZ2172" t="str">
            <v>SHEEBA ABBASI</v>
          </cell>
          <cell r="BA2172">
            <v>4</v>
          </cell>
        </row>
        <row r="2173">
          <cell r="B2173">
            <v>6122116046</v>
          </cell>
          <cell r="C2173" t="str">
            <v>HUMA JABEEN</v>
          </cell>
          <cell r="D2173" t="str">
            <v>SAEED ILYAS SHEIKH</v>
          </cell>
          <cell r="E2173" t="str">
            <v>JAVAID IQBAL MANZAL KUCHA</v>
          </cell>
          <cell r="F2173" t="str">
            <v>NU KOT BADARDIN</v>
          </cell>
          <cell r="G2173" t="str">
            <v>KASUR</v>
          </cell>
          <cell r="H2173"/>
          <cell r="I2173"/>
          <cell r="J2173"/>
          <cell r="K2173">
            <v>23</v>
          </cell>
          <cell r="L2173">
            <v>23</v>
          </cell>
          <cell r="M2173">
            <v>0</v>
          </cell>
          <cell r="N2173">
            <v>23</v>
          </cell>
          <cell r="O2173">
            <v>6</v>
          </cell>
          <cell r="P2173">
            <v>4</v>
          </cell>
          <cell r="Q2173">
            <v>13</v>
          </cell>
          <cell r="R2173" t="str">
            <v>PK07HABB0001197900811103</v>
          </cell>
          <cell r="S2173" t="str">
            <v>HABIB BANK LIMITED</v>
          </cell>
          <cell r="T2173" t="str">
            <v>RAILWAY ROAD, CODE: 0119 KASUR</v>
          </cell>
          <cell r="U2173" t="str">
            <v>HUMA JABEEN</v>
          </cell>
          <cell r="V2173" t="str">
            <v>3510242585126</v>
          </cell>
          <cell r="W2173"/>
          <cell r="X2173"/>
          <cell r="Y2173">
            <v>12</v>
          </cell>
          <cell r="Z2173">
            <v>12</v>
          </cell>
          <cell r="AA2173">
            <v>2</v>
          </cell>
          <cell r="AB2173" t="str">
            <v>Non Filler</v>
          </cell>
          <cell r="AC2173" t="str">
            <v>ALI JAWAD</v>
          </cell>
          <cell r="AD2173" t="str">
            <v>3510243081173</v>
          </cell>
          <cell r="AE2173">
            <v>11</v>
          </cell>
          <cell r="AF2173">
            <v>11</v>
          </cell>
          <cell r="AG2173">
            <v>2</v>
          </cell>
          <cell r="AH2173" t="str">
            <v>Non Filler</v>
          </cell>
          <cell r="AI2173"/>
          <cell r="AJ2173"/>
          <cell r="AK2173">
            <v>0</v>
          </cell>
          <cell r="AL2173">
            <v>0</v>
          </cell>
          <cell r="AM2173">
            <v>0</v>
          </cell>
          <cell r="AN2173"/>
          <cell r="AO2173"/>
          <cell r="AP2173"/>
          <cell r="AQ2173">
            <v>0</v>
          </cell>
          <cell r="AR2173">
            <v>0</v>
          </cell>
          <cell r="AS2173">
            <v>0</v>
          </cell>
          <cell r="AT2173"/>
          <cell r="AU2173" t="str">
            <v>m.moosazaman@gmail.com</v>
          </cell>
          <cell r="AV2173"/>
          <cell r="AW2173" t="str">
            <v>03334920696</v>
          </cell>
          <cell r="AX2173" t="str">
            <v>-</v>
          </cell>
          <cell r="AY2173" t="e">
            <v>#N/A</v>
          </cell>
          <cell r="AZ2173" t="e">
            <v>#N/A</v>
          </cell>
          <cell r="BA2173">
            <v>13</v>
          </cell>
        </row>
        <row r="2174">
          <cell r="B2174">
            <v>6122123356</v>
          </cell>
          <cell r="C2174" t="str">
            <v>AMNA BANO</v>
          </cell>
          <cell r="D2174" t="str">
            <v>MUHAMMAD RAMEEZ</v>
          </cell>
          <cell r="E2174" t="str">
            <v>FLAT # 102 FIRST FLOOR HUSSAIN CENTRE</v>
          </cell>
          <cell r="F2174" t="str">
            <v>NEAR CUTSOM HOUSE PUNJABI CLUB</v>
          </cell>
          <cell r="G2174" t="str">
            <v>KHARADAR KARACHI</v>
          </cell>
          <cell r="H2174"/>
          <cell r="I2174"/>
          <cell r="J2174"/>
          <cell r="K2174">
            <v>5</v>
          </cell>
          <cell r="L2174">
            <v>0</v>
          </cell>
          <cell r="M2174">
            <v>5</v>
          </cell>
          <cell r="N2174">
            <v>5</v>
          </cell>
          <cell r="O2174">
            <v>0</v>
          </cell>
          <cell r="P2174">
            <v>1</v>
          </cell>
          <cell r="Q2174">
            <v>4</v>
          </cell>
          <cell r="R2174" t="str">
            <v>PK72MEZN0001100103232478</v>
          </cell>
          <cell r="S2174" t="str">
            <v>MEEZAN BANK LIMITED</v>
          </cell>
          <cell r="T2174" t="str">
            <v>(0110) CLOTH MARKET BRANCH KARACHI</v>
          </cell>
          <cell r="U2174" t="str">
            <v>AMNA BANO</v>
          </cell>
          <cell r="V2174" t="str">
            <v>4230187414968</v>
          </cell>
          <cell r="W2174"/>
          <cell r="X2174"/>
          <cell r="Y2174">
            <v>5</v>
          </cell>
          <cell r="Z2174">
            <v>5</v>
          </cell>
          <cell r="AA2174">
            <v>1</v>
          </cell>
          <cell r="AB2174" t="str">
            <v>Non Filler</v>
          </cell>
          <cell r="AC2174"/>
          <cell r="AD2174"/>
          <cell r="AE2174">
            <v>0</v>
          </cell>
          <cell r="AF2174">
            <v>0</v>
          </cell>
          <cell r="AG2174">
            <v>0</v>
          </cell>
          <cell r="AH2174"/>
          <cell r="AI2174"/>
          <cell r="AJ2174"/>
          <cell r="AK2174">
            <v>0</v>
          </cell>
          <cell r="AL2174">
            <v>0</v>
          </cell>
          <cell r="AM2174">
            <v>0</v>
          </cell>
          <cell r="AN2174"/>
          <cell r="AO2174"/>
          <cell r="AP2174"/>
          <cell r="AQ2174">
            <v>0</v>
          </cell>
          <cell r="AR2174">
            <v>0</v>
          </cell>
          <cell r="AS2174">
            <v>0</v>
          </cell>
          <cell r="AT2174"/>
          <cell r="AU2174" t="str">
            <v>amnarameez07@gmail.com</v>
          </cell>
          <cell r="AV2174"/>
          <cell r="AW2174" t="str">
            <v>03332647202</v>
          </cell>
          <cell r="AX2174" t="str">
            <v>-</v>
          </cell>
          <cell r="AY2174" t="e">
            <v>#N/A</v>
          </cell>
          <cell r="AZ2174" t="e">
            <v>#N/A</v>
          </cell>
          <cell r="BA2174">
            <v>4</v>
          </cell>
        </row>
        <row r="2175">
          <cell r="B2175">
            <v>6270005663</v>
          </cell>
          <cell r="C2175" t="str">
            <v>SALMAN JAMSHED</v>
          </cell>
          <cell r="D2175" t="str">
            <v>JAMSHED AKHTER</v>
          </cell>
          <cell r="E2175" t="str">
            <v>58-B, SMCHS</v>
          </cell>
          <cell r="F2175"/>
          <cell r="G2175" t="str">
            <v>KARACHI</v>
          </cell>
          <cell r="H2175"/>
          <cell r="I2175"/>
          <cell r="J2175"/>
          <cell r="K2175">
            <v>3000</v>
          </cell>
          <cell r="L2175">
            <v>0</v>
          </cell>
          <cell r="M2175">
            <v>3000</v>
          </cell>
          <cell r="N2175">
            <v>3000</v>
          </cell>
          <cell r="O2175">
            <v>0</v>
          </cell>
          <cell r="P2175">
            <v>600</v>
          </cell>
          <cell r="Q2175">
            <v>2400</v>
          </cell>
          <cell r="R2175" t="str">
            <v>PK85HABB0012207900527703</v>
          </cell>
          <cell r="S2175" t="str">
            <v>HABIB BANK LIMITED</v>
          </cell>
          <cell r="T2175" t="str">
            <v>PECHS COMM AREA BRANCH KARACHI.</v>
          </cell>
          <cell r="U2175" t="str">
            <v>SALMAN JAMSHED</v>
          </cell>
          <cell r="V2175" t="str">
            <v>4240150332731</v>
          </cell>
          <cell r="W2175"/>
          <cell r="X2175"/>
          <cell r="Y2175">
            <v>3000</v>
          </cell>
          <cell r="Z2175">
            <v>3000</v>
          </cell>
          <cell r="AA2175">
            <v>600</v>
          </cell>
          <cell r="AB2175" t="str">
            <v>Non Filler</v>
          </cell>
          <cell r="AC2175"/>
          <cell r="AD2175"/>
          <cell r="AE2175">
            <v>0</v>
          </cell>
          <cell r="AF2175">
            <v>0</v>
          </cell>
          <cell r="AG2175">
            <v>0</v>
          </cell>
          <cell r="AH2175"/>
          <cell r="AI2175"/>
          <cell r="AJ2175"/>
          <cell r="AK2175">
            <v>0</v>
          </cell>
          <cell r="AL2175">
            <v>0</v>
          </cell>
          <cell r="AM2175">
            <v>0</v>
          </cell>
          <cell r="AN2175"/>
          <cell r="AO2175"/>
          <cell r="AP2175"/>
          <cell r="AQ2175">
            <v>0</v>
          </cell>
          <cell r="AR2175">
            <v>0</v>
          </cell>
          <cell r="AS2175">
            <v>0</v>
          </cell>
          <cell r="AT2175"/>
          <cell r="AU2175" t="str">
            <v>aur_rang@yahoo.com</v>
          </cell>
          <cell r="AV2175"/>
          <cell r="AW2175" t="str">
            <v>03122001880</v>
          </cell>
          <cell r="AX2175" t="str">
            <v>-</v>
          </cell>
          <cell r="AY2175" t="e">
            <v>#N/A</v>
          </cell>
          <cell r="AZ2175" t="e">
            <v>#N/A</v>
          </cell>
          <cell r="BA2175">
            <v>2400</v>
          </cell>
        </row>
        <row r="2176">
          <cell r="B2176">
            <v>6270006802</v>
          </cell>
          <cell r="C2176" t="str">
            <v>HUNAIN BHANGDA</v>
          </cell>
          <cell r="D2176" t="str">
            <v>MUHAMMAD JAFFER BHANGDA</v>
          </cell>
          <cell r="E2176" t="str">
            <v>FLAT NO. 701, MAKKI HOUSE, BMCHS,</v>
          </cell>
          <cell r="F2176" t="str">
            <v>SHARFABAD</v>
          </cell>
          <cell r="G2176" t="str">
            <v>KARACHI</v>
          </cell>
          <cell r="H2176"/>
          <cell r="I2176"/>
          <cell r="J2176"/>
          <cell r="K2176">
            <v>10475</v>
          </cell>
          <cell r="L2176">
            <v>0</v>
          </cell>
          <cell r="M2176">
            <v>10475</v>
          </cell>
          <cell r="N2176">
            <v>10475</v>
          </cell>
          <cell r="O2176">
            <v>0</v>
          </cell>
          <cell r="P2176">
            <v>1571</v>
          </cell>
          <cell r="Q2176">
            <v>8904</v>
          </cell>
          <cell r="R2176" t="str">
            <v>PK55HABB0005267900833655</v>
          </cell>
          <cell r="S2176" t="str">
            <v>HABIB BANK LIMITED</v>
          </cell>
          <cell r="T2176" t="str">
            <v>BAHADURABAD BRANCH KARACHI.</v>
          </cell>
          <cell r="U2176" t="str">
            <v>HUNAIN BHANGDA</v>
          </cell>
          <cell r="V2176" t="str">
            <v>4220174926479</v>
          </cell>
          <cell r="W2176"/>
          <cell r="X2176"/>
          <cell r="Y2176">
            <v>10475</v>
          </cell>
          <cell r="Z2176">
            <v>10475</v>
          </cell>
          <cell r="AA2176">
            <v>1571</v>
          </cell>
          <cell r="AB2176" t="str">
            <v>Filler</v>
          </cell>
          <cell r="AC2176"/>
          <cell r="AD2176"/>
          <cell r="AE2176">
            <v>0</v>
          </cell>
          <cell r="AF2176">
            <v>0</v>
          </cell>
          <cell r="AG2176">
            <v>0</v>
          </cell>
          <cell r="AH2176"/>
          <cell r="AI2176"/>
          <cell r="AJ2176"/>
          <cell r="AK2176">
            <v>0</v>
          </cell>
          <cell r="AL2176">
            <v>0</v>
          </cell>
          <cell r="AM2176">
            <v>0</v>
          </cell>
          <cell r="AN2176"/>
          <cell r="AO2176"/>
          <cell r="AP2176"/>
          <cell r="AQ2176">
            <v>0</v>
          </cell>
          <cell r="AR2176">
            <v>0</v>
          </cell>
          <cell r="AS2176">
            <v>0</v>
          </cell>
          <cell r="AT2176"/>
          <cell r="AU2176" t="str">
            <v>hunainbhangda@hotmail.com</v>
          </cell>
          <cell r="AV2176"/>
          <cell r="AW2176" t="str">
            <v>03002941409</v>
          </cell>
          <cell r="AX2176" t="str">
            <v>-</v>
          </cell>
          <cell r="AY2176" t="e">
            <v>#N/A</v>
          </cell>
          <cell r="AZ2176" t="e">
            <v>#N/A</v>
          </cell>
          <cell r="BA2176">
            <v>8904</v>
          </cell>
        </row>
        <row r="2177">
          <cell r="B2177">
            <v>6445007643</v>
          </cell>
          <cell r="C2177" t="str">
            <v>NAEEM ANJUM</v>
          </cell>
          <cell r="D2177" t="str">
            <v>ABDUL GHAFOOR</v>
          </cell>
          <cell r="E2177" t="str">
            <v>HOUSE NO.B-II-18-S-8</v>
          </cell>
          <cell r="F2177" t="str">
            <v>M.M.NO 03, RAMZAN PURA</v>
          </cell>
          <cell r="G2177" t="str">
            <v>JEHLUM JHELUM</v>
          </cell>
          <cell r="H2177"/>
          <cell r="I2177"/>
          <cell r="J2177"/>
          <cell r="K2177">
            <v>1295</v>
          </cell>
          <cell r="L2177">
            <v>1295</v>
          </cell>
          <cell r="M2177">
            <v>0</v>
          </cell>
          <cell r="N2177">
            <v>1295</v>
          </cell>
          <cell r="O2177">
            <v>324</v>
          </cell>
          <cell r="P2177">
            <v>259</v>
          </cell>
          <cell r="Q2177">
            <v>712</v>
          </cell>
          <cell r="R2177" t="str">
            <v>PK04ALFH0070001003001579</v>
          </cell>
          <cell r="S2177" t="str">
            <v>BANK ALFALAH LIMITED</v>
          </cell>
          <cell r="T2177" t="str">
            <v>67 KAZAM KAMAL ROAD, JHELUM,</v>
          </cell>
          <cell r="U2177" t="str">
            <v>NAEEM ANJUM</v>
          </cell>
          <cell r="V2177" t="str">
            <v>3730122791779</v>
          </cell>
          <cell r="W2177"/>
          <cell r="X2177"/>
          <cell r="Y2177">
            <v>1295</v>
          </cell>
          <cell r="Z2177">
            <v>1295</v>
          </cell>
          <cell r="AA2177">
            <v>259</v>
          </cell>
          <cell r="AB2177" t="str">
            <v>Non Filler</v>
          </cell>
          <cell r="AC2177"/>
          <cell r="AD2177"/>
          <cell r="AE2177">
            <v>0</v>
          </cell>
          <cell r="AF2177">
            <v>0</v>
          </cell>
          <cell r="AG2177">
            <v>0</v>
          </cell>
          <cell r="AH2177"/>
          <cell r="AI2177"/>
          <cell r="AJ2177"/>
          <cell r="AK2177">
            <v>0</v>
          </cell>
          <cell r="AL2177">
            <v>0</v>
          </cell>
          <cell r="AM2177">
            <v>0</v>
          </cell>
          <cell r="AN2177"/>
          <cell r="AO2177"/>
          <cell r="AP2177"/>
          <cell r="AQ2177">
            <v>0</v>
          </cell>
          <cell r="AR2177">
            <v>0</v>
          </cell>
          <cell r="AS2177">
            <v>0</v>
          </cell>
          <cell r="AT2177"/>
          <cell r="AU2177" t="str">
            <v>naeemusa@gmail.com</v>
          </cell>
          <cell r="AV2177"/>
          <cell r="AW2177" t="str">
            <v>03365829129</v>
          </cell>
          <cell r="AX2177" t="str">
            <v>-</v>
          </cell>
          <cell r="AY2177" t="e">
            <v>#N/A</v>
          </cell>
          <cell r="AZ2177" t="e">
            <v>#N/A</v>
          </cell>
          <cell r="BA2177">
            <v>712</v>
          </cell>
        </row>
        <row r="2178">
          <cell r="B2178">
            <v>6445014193</v>
          </cell>
          <cell r="C2178" t="str">
            <v>ANEES KHAN</v>
          </cell>
          <cell r="D2178" t="str">
            <v>AZAM KHAN</v>
          </cell>
          <cell r="E2178" t="str">
            <v>HOUSE # N-102, SECTOR 7D/01</v>
          </cell>
          <cell r="F2178" t="str">
            <v>KALYANA TOWN,NORTH</v>
          </cell>
          <cell r="G2178" t="str">
            <v>KARACHI, KARACHI. KARACHI</v>
          </cell>
          <cell r="K2178">
            <v>31</v>
          </cell>
          <cell r="L2178">
            <v>0</v>
          </cell>
          <cell r="M2178">
            <v>31</v>
          </cell>
          <cell r="N2178">
            <v>31</v>
          </cell>
          <cell r="O2178">
            <v>0</v>
          </cell>
          <cell r="P2178">
            <v>6</v>
          </cell>
          <cell r="Q2178">
            <v>25</v>
          </cell>
          <cell r="R2178" t="str">
            <v>PK28MEZN0001170100062191</v>
          </cell>
          <cell r="S2178" t="str">
            <v>MEEZAN BANK LIMITED</v>
          </cell>
          <cell r="T2178" t="str">
            <v>NORTH KARACHI BR, KARACHI,</v>
          </cell>
          <cell r="U2178" t="str">
            <v>ANEES KHAN</v>
          </cell>
          <cell r="V2178" t="str">
            <v>4230110796899</v>
          </cell>
          <cell r="Y2178">
            <v>31</v>
          </cell>
          <cell r="Z2178">
            <v>31</v>
          </cell>
          <cell r="AA2178">
            <v>6</v>
          </cell>
          <cell r="AB2178" t="str">
            <v>Non Filler</v>
          </cell>
          <cell r="AE2178">
            <v>0</v>
          </cell>
          <cell r="AF2178">
            <v>0</v>
          </cell>
          <cell r="AG2178">
            <v>0</v>
          </cell>
          <cell r="AK2178">
            <v>0</v>
          </cell>
          <cell r="AL2178">
            <v>0</v>
          </cell>
          <cell r="AM2178">
            <v>0</v>
          </cell>
          <cell r="AQ2178">
            <v>0</v>
          </cell>
          <cell r="AR2178">
            <v>0</v>
          </cell>
          <cell r="AS2178">
            <v>0</v>
          </cell>
          <cell r="AU2178" t="str">
            <v>aneeskhankalyanvi@gmail.com</v>
          </cell>
          <cell r="AW2178" t="str">
            <v>03322246056</v>
          </cell>
          <cell r="AX2178" t="str">
            <v>-</v>
          </cell>
          <cell r="AY2178" t="e">
            <v>#N/A</v>
          </cell>
          <cell r="AZ2178" t="e">
            <v>#N/A</v>
          </cell>
          <cell r="BA2178">
            <v>25</v>
          </cell>
        </row>
        <row r="2179">
          <cell r="B2179">
            <v>6445018582</v>
          </cell>
          <cell r="C2179" t="str">
            <v>MUHAMMAD ALI</v>
          </cell>
          <cell r="D2179" t="str">
            <v>MUHAMMAD HAROON</v>
          </cell>
          <cell r="E2179" t="str">
            <v>FLAT NO.7, 4TH FLOOR,</v>
          </cell>
          <cell r="F2179" t="str">
            <v>HANIFA BAI MANZIL, SB2/52, SHAHRA-E-IRAQ</v>
          </cell>
          <cell r="G2179" t="str">
            <v>SADDAR, KARACHI. KARACHI</v>
          </cell>
          <cell r="H2179"/>
          <cell r="I2179"/>
          <cell r="J2179"/>
          <cell r="K2179">
            <v>5</v>
          </cell>
          <cell r="L2179">
            <v>0</v>
          </cell>
          <cell r="M2179">
            <v>5</v>
          </cell>
          <cell r="N2179">
            <v>5</v>
          </cell>
          <cell r="O2179">
            <v>0</v>
          </cell>
          <cell r="P2179">
            <v>1</v>
          </cell>
          <cell r="Q2179">
            <v>4</v>
          </cell>
          <cell r="R2179" t="str">
            <v>PK46MUCB0484410721000639</v>
          </cell>
          <cell r="S2179" t="str">
            <v>MCB BANK LIMITED</v>
          </cell>
          <cell r="T2179" t="str">
            <v>PAKISTAN STOCK EXCHANGE KARACHI,</v>
          </cell>
          <cell r="U2179" t="str">
            <v>MUHAMMAD ALI</v>
          </cell>
          <cell r="V2179" t="str">
            <v>4200006580159</v>
          </cell>
          <cell r="W2179"/>
          <cell r="X2179"/>
          <cell r="Y2179">
            <v>5</v>
          </cell>
          <cell r="Z2179">
            <v>5</v>
          </cell>
          <cell r="AA2179">
            <v>1</v>
          </cell>
          <cell r="AB2179" t="str">
            <v>Non Filler</v>
          </cell>
          <cell r="AC2179"/>
          <cell r="AD2179"/>
          <cell r="AE2179">
            <v>0</v>
          </cell>
          <cell r="AF2179">
            <v>0</v>
          </cell>
          <cell r="AG2179">
            <v>0</v>
          </cell>
          <cell r="AH2179"/>
          <cell r="AI2179"/>
          <cell r="AJ2179"/>
          <cell r="AK2179">
            <v>0</v>
          </cell>
          <cell r="AL2179">
            <v>0</v>
          </cell>
          <cell r="AM2179">
            <v>0</v>
          </cell>
          <cell r="AN2179"/>
          <cell r="AO2179"/>
          <cell r="AP2179"/>
          <cell r="AQ2179">
            <v>0</v>
          </cell>
          <cell r="AR2179">
            <v>0</v>
          </cell>
          <cell r="AS2179">
            <v>0</v>
          </cell>
          <cell r="AT2179"/>
          <cell r="AU2179" t="str">
            <v>mohammadali520018@hotmail.com</v>
          </cell>
          <cell r="AV2179"/>
          <cell r="AW2179" t="str">
            <v>03362761167</v>
          </cell>
          <cell r="AX2179" t="str">
            <v>-</v>
          </cell>
          <cell r="AY2179" t="e">
            <v>#N/A</v>
          </cell>
          <cell r="AZ2179" t="e">
            <v>#N/A</v>
          </cell>
          <cell r="BA2179">
            <v>4</v>
          </cell>
        </row>
        <row r="2180">
          <cell r="B2180">
            <v>6445039356</v>
          </cell>
          <cell r="C2180" t="str">
            <v>MUHAMMAD NADEEM KHAN</v>
          </cell>
          <cell r="D2180" t="str">
            <v>KARAMAT ALI KHAN</v>
          </cell>
          <cell r="E2180" t="str">
            <v>HOUSE NO.06,</v>
          </cell>
          <cell r="F2180" t="str">
            <v>D-TYPE COLONY,</v>
          </cell>
          <cell r="G2180" t="str">
            <v>SATILLITE TOWN, GUJRANWALA</v>
          </cell>
          <cell r="H2180"/>
          <cell r="I2180"/>
          <cell r="J2180"/>
          <cell r="K2180">
            <v>1500</v>
          </cell>
          <cell r="L2180">
            <v>0</v>
          </cell>
          <cell r="M2180">
            <v>1500</v>
          </cell>
          <cell r="N2180">
            <v>1500</v>
          </cell>
          <cell r="O2180">
            <v>0</v>
          </cell>
          <cell r="P2180">
            <v>300</v>
          </cell>
          <cell r="Q2180">
            <v>1200</v>
          </cell>
          <cell r="R2180" t="str">
            <v>PK82MUCB0019004010002892</v>
          </cell>
          <cell r="S2180" t="str">
            <v>MCB BANK LIMITED</v>
          </cell>
          <cell r="T2180" t="str">
            <v>BANK SQUARE BRANCH, GUJRANWALA,</v>
          </cell>
          <cell r="U2180" t="str">
            <v>MUHAMMAD NADEEM KHAN</v>
          </cell>
          <cell r="V2180" t="str">
            <v>3410125772783</v>
          </cell>
          <cell r="W2180"/>
          <cell r="X2180"/>
          <cell r="Y2180">
            <v>1500</v>
          </cell>
          <cell r="Z2180">
            <v>1500</v>
          </cell>
          <cell r="AA2180">
            <v>300</v>
          </cell>
          <cell r="AB2180" t="str">
            <v>Non Filler</v>
          </cell>
          <cell r="AC2180"/>
          <cell r="AD2180"/>
          <cell r="AE2180">
            <v>0</v>
          </cell>
          <cell r="AF2180">
            <v>0</v>
          </cell>
          <cell r="AG2180">
            <v>0</v>
          </cell>
          <cell r="AH2180"/>
          <cell r="AI2180"/>
          <cell r="AJ2180"/>
          <cell r="AK2180">
            <v>0</v>
          </cell>
          <cell r="AL2180">
            <v>0</v>
          </cell>
          <cell r="AM2180">
            <v>0</v>
          </cell>
          <cell r="AN2180"/>
          <cell r="AO2180"/>
          <cell r="AP2180"/>
          <cell r="AQ2180">
            <v>0</v>
          </cell>
          <cell r="AR2180">
            <v>0</v>
          </cell>
          <cell r="AS2180">
            <v>0</v>
          </cell>
          <cell r="AT2180"/>
          <cell r="AU2180" t="str">
            <v>nadeemg81@hotmail.com</v>
          </cell>
          <cell r="AV2180"/>
          <cell r="AW2180" t="str">
            <v>03006456165</v>
          </cell>
          <cell r="AX2180" t="str">
            <v>-</v>
          </cell>
          <cell r="AY2180" t="e">
            <v>#N/A</v>
          </cell>
          <cell r="AZ2180" t="e">
            <v>#N/A</v>
          </cell>
          <cell r="BA2180">
            <v>1200</v>
          </cell>
        </row>
        <row r="2181">
          <cell r="B2181">
            <v>6445047797</v>
          </cell>
          <cell r="C2181" t="str">
            <v>AMNA TAMSEEL</v>
          </cell>
          <cell r="D2181" t="str">
            <v>TAMSEEL HUSSAIN</v>
          </cell>
          <cell r="E2181" t="str">
            <v>HOUSE NO. 236-I-B-2,</v>
          </cell>
          <cell r="F2181" t="str">
            <v>TOWN SHIP,</v>
          </cell>
          <cell r="G2181" t="str">
            <v>LAHORE, LAHORE</v>
          </cell>
          <cell r="H2181"/>
          <cell r="I2181"/>
          <cell r="J2181"/>
          <cell r="K2181">
            <v>1505</v>
          </cell>
          <cell r="L2181">
            <v>0</v>
          </cell>
          <cell r="M2181">
            <v>1505</v>
          </cell>
          <cell r="N2181">
            <v>1505</v>
          </cell>
          <cell r="O2181">
            <v>0</v>
          </cell>
          <cell r="P2181">
            <v>301</v>
          </cell>
          <cell r="Q2181">
            <v>1204</v>
          </cell>
          <cell r="R2181" t="str">
            <v>PK57HABB0012467900818903</v>
          </cell>
          <cell r="S2181" t="str">
            <v>HABIB BANK LIMITED</v>
          </cell>
          <cell r="T2181" t="str">
            <v>BARKAT CHOWK, TOWNSHIP, LAHORE,</v>
          </cell>
          <cell r="U2181" t="str">
            <v>AMNA TAMSEEL</v>
          </cell>
          <cell r="V2181" t="str">
            <v>3520222936406</v>
          </cell>
          <cell r="W2181"/>
          <cell r="X2181"/>
          <cell r="Y2181">
            <v>753</v>
          </cell>
          <cell r="Z2181">
            <v>753</v>
          </cell>
          <cell r="AA2181">
            <v>151</v>
          </cell>
          <cell r="AB2181" t="str">
            <v>Non Filler</v>
          </cell>
          <cell r="AC2181" t="str">
            <v>AKABAR ALI</v>
          </cell>
          <cell r="AD2181" t="str">
            <v>3520282091213</v>
          </cell>
          <cell r="AE2181">
            <v>752</v>
          </cell>
          <cell r="AF2181">
            <v>752</v>
          </cell>
          <cell r="AG2181">
            <v>150</v>
          </cell>
          <cell r="AH2181" t="str">
            <v>Non Filler</v>
          </cell>
          <cell r="AI2181"/>
          <cell r="AJ2181"/>
          <cell r="AK2181">
            <v>0</v>
          </cell>
          <cell r="AL2181">
            <v>0</v>
          </cell>
          <cell r="AM2181">
            <v>0</v>
          </cell>
          <cell r="AN2181"/>
          <cell r="AO2181"/>
          <cell r="AP2181"/>
          <cell r="AQ2181">
            <v>0</v>
          </cell>
          <cell r="AR2181">
            <v>0</v>
          </cell>
          <cell r="AS2181">
            <v>0</v>
          </cell>
          <cell r="AT2181"/>
          <cell r="AU2181" t="str">
            <v>akbarali1954@yahoo.com</v>
          </cell>
          <cell r="AV2181"/>
          <cell r="AW2181" t="str">
            <v>03334324980</v>
          </cell>
          <cell r="AX2181" t="str">
            <v>-</v>
          </cell>
          <cell r="AY2181" t="e">
            <v>#N/A</v>
          </cell>
          <cell r="AZ2181" t="e">
            <v>#N/A</v>
          </cell>
          <cell r="BA2181">
            <v>1204</v>
          </cell>
        </row>
        <row r="2182">
          <cell r="B2182">
            <v>6445056350</v>
          </cell>
          <cell r="C2182" t="str">
            <v>KULDEEP KUMAR</v>
          </cell>
          <cell r="D2182" t="str">
            <v>HEMAN KUMAR MOTWANI</v>
          </cell>
          <cell r="E2182" t="str">
            <v>HOUSE NO. 956-C, BLOCK 2,</v>
          </cell>
          <cell r="F2182" t="str">
            <v>COMMERCIAL AREA, P.E.C.H.S,</v>
          </cell>
          <cell r="G2182" t="str">
            <v>TARIQ ROAD, KARACHI</v>
          </cell>
          <cell r="H2182"/>
          <cell r="I2182"/>
          <cell r="J2182"/>
          <cell r="K2182">
            <v>95</v>
          </cell>
          <cell r="L2182">
            <v>0</v>
          </cell>
          <cell r="M2182">
            <v>95</v>
          </cell>
          <cell r="N2182">
            <v>95</v>
          </cell>
          <cell r="O2182">
            <v>0</v>
          </cell>
          <cell r="P2182">
            <v>17</v>
          </cell>
          <cell r="Q2182">
            <v>78</v>
          </cell>
          <cell r="R2182" t="str">
            <v>PK52BAHL1026007100249301</v>
          </cell>
          <cell r="S2182" t="str">
            <v>BANK AL HABIB LIMITED</v>
          </cell>
          <cell r="T2182" t="str">
            <v>ALLAMA IQBAL BRANCH, KARACHI,</v>
          </cell>
          <cell r="U2182" t="str">
            <v>KULDEEP KUMAR</v>
          </cell>
          <cell r="V2182" t="str">
            <v>4220105089743</v>
          </cell>
          <cell r="W2182"/>
          <cell r="X2182"/>
          <cell r="Y2182">
            <v>48</v>
          </cell>
          <cell r="Z2182">
            <v>48</v>
          </cell>
          <cell r="AA2182">
            <v>10</v>
          </cell>
          <cell r="AB2182" t="str">
            <v>Non Filler</v>
          </cell>
          <cell r="AC2182" t="str">
            <v>HEMAN KUMAR MOTWANI</v>
          </cell>
          <cell r="AD2182" t="str">
            <v>4220105089753</v>
          </cell>
          <cell r="AE2182">
            <v>47</v>
          </cell>
          <cell r="AF2182">
            <v>47</v>
          </cell>
          <cell r="AG2182">
            <v>7</v>
          </cell>
          <cell r="AH2182" t="str">
            <v>Filler</v>
          </cell>
          <cell r="AI2182"/>
          <cell r="AJ2182"/>
          <cell r="AK2182">
            <v>0</v>
          </cell>
          <cell r="AL2182">
            <v>0</v>
          </cell>
          <cell r="AM2182">
            <v>0</v>
          </cell>
          <cell r="AN2182"/>
          <cell r="AO2182"/>
          <cell r="AP2182"/>
          <cell r="AQ2182">
            <v>0</v>
          </cell>
          <cell r="AR2182">
            <v>0</v>
          </cell>
          <cell r="AS2182">
            <v>0</v>
          </cell>
          <cell r="AT2182"/>
          <cell r="AU2182" t="str">
            <v>kuldeep82@hotmail.com</v>
          </cell>
          <cell r="AV2182"/>
          <cell r="AW2182" t="str">
            <v>03332183712</v>
          </cell>
          <cell r="AX2182" t="str">
            <v>-</v>
          </cell>
          <cell r="AY2182" t="e">
            <v>#N/A</v>
          </cell>
          <cell r="AZ2182" t="e">
            <v>#N/A</v>
          </cell>
          <cell r="BA2182">
            <v>78</v>
          </cell>
        </row>
        <row r="2183">
          <cell r="B2183">
            <v>6452023839</v>
          </cell>
          <cell r="C2183" t="str">
            <v>MUHAMMAD SUHAIL SAAIR</v>
          </cell>
          <cell r="D2183" t="str">
            <v>MUHAMMAD AFZAL SAAIR</v>
          </cell>
          <cell r="E2183" t="str">
            <v>FAUJI FERTILIZER CO. LTD</v>
          </cell>
          <cell r="F2183" t="str">
            <v>11-SHAHRAH-E-AIWAN-E-TIJARAT</v>
          </cell>
          <cell r="G2183" t="str">
            <v>LAHORE TRADE CENTRE LAHORE</v>
          </cell>
          <cell r="H2183"/>
          <cell r="I2183"/>
          <cell r="J2183"/>
          <cell r="K2183">
            <v>1000</v>
          </cell>
          <cell r="L2183">
            <v>0</v>
          </cell>
          <cell r="M2183">
            <v>1000</v>
          </cell>
          <cell r="N2183">
            <v>1000</v>
          </cell>
          <cell r="O2183">
            <v>0</v>
          </cell>
          <cell r="P2183">
            <v>150</v>
          </cell>
          <cell r="Q2183">
            <v>850</v>
          </cell>
          <cell r="R2183" t="str">
            <v>PK85SCBL0000018917676401</v>
          </cell>
          <cell r="S2183" t="str">
            <v>STANDARD CHARTERED BANK (PAKISTAN) LTD.</v>
          </cell>
          <cell r="T2183" t="str">
            <v>Z-BLOCK, DHA, PHASE 3 LAHORE</v>
          </cell>
          <cell r="U2183" t="str">
            <v>MUHAMMAD SUHAIL SAAIR</v>
          </cell>
          <cell r="V2183" t="str">
            <v>3520227632091</v>
          </cell>
          <cell r="W2183"/>
          <cell r="X2183"/>
          <cell r="Y2183">
            <v>1000</v>
          </cell>
          <cell r="Z2183">
            <v>1000</v>
          </cell>
          <cell r="AA2183">
            <v>150</v>
          </cell>
          <cell r="AB2183" t="str">
            <v>Filler</v>
          </cell>
          <cell r="AC2183"/>
          <cell r="AD2183"/>
          <cell r="AE2183">
            <v>0</v>
          </cell>
          <cell r="AF2183">
            <v>0</v>
          </cell>
          <cell r="AG2183">
            <v>0</v>
          </cell>
          <cell r="AH2183"/>
          <cell r="AI2183"/>
          <cell r="AJ2183"/>
          <cell r="AK2183">
            <v>0</v>
          </cell>
          <cell r="AL2183">
            <v>0</v>
          </cell>
          <cell r="AM2183">
            <v>0</v>
          </cell>
          <cell r="AN2183"/>
          <cell r="AO2183"/>
          <cell r="AP2183"/>
          <cell r="AQ2183">
            <v>0</v>
          </cell>
          <cell r="AR2183">
            <v>0</v>
          </cell>
          <cell r="AS2183">
            <v>0</v>
          </cell>
          <cell r="AT2183"/>
          <cell r="AU2183" t="str">
            <v>mssaair@ffc.com.pk</v>
          </cell>
          <cell r="AV2183"/>
          <cell r="AW2183" t="str">
            <v>03006500775</v>
          </cell>
          <cell r="AX2183" t="str">
            <v>-</v>
          </cell>
          <cell r="AY2183" t="e">
            <v>#N/A</v>
          </cell>
          <cell r="AZ2183" t="e">
            <v>#N/A</v>
          </cell>
          <cell r="BA2183">
            <v>850</v>
          </cell>
        </row>
        <row r="2184">
          <cell r="B2184">
            <v>6452024662</v>
          </cell>
          <cell r="C2184" t="str">
            <v>MUHAMMAD FAHEEM</v>
          </cell>
          <cell r="D2184" t="str">
            <v>BAZ KHAN</v>
          </cell>
          <cell r="E2184" t="str">
            <v>HOUSE NO. C-53/4, MALIR COLONY</v>
          </cell>
          <cell r="F2184"/>
          <cell r="G2184" t="str">
            <v>KARACHI</v>
          </cell>
          <cell r="H2184"/>
          <cell r="I2184"/>
          <cell r="J2184"/>
          <cell r="K2184">
            <v>1</v>
          </cell>
          <cell r="L2184">
            <v>0</v>
          </cell>
          <cell r="M2184">
            <v>1</v>
          </cell>
          <cell r="N2184">
            <v>1</v>
          </cell>
          <cell r="O2184">
            <v>0</v>
          </cell>
          <cell r="P2184">
            <v>0</v>
          </cell>
          <cell r="Q2184">
            <v>1</v>
          </cell>
          <cell r="R2184" t="str">
            <v>PK47MEZN0001760101578851</v>
          </cell>
          <cell r="S2184" t="str">
            <v>MEEZAN BANK LIMITED</v>
          </cell>
          <cell r="T2184" t="str">
            <v>BR CODE (0176), BOULTION MARKET KARACHI</v>
          </cell>
          <cell r="U2184" t="str">
            <v>MUHAMMAD FAHEEM</v>
          </cell>
          <cell r="V2184" t="str">
            <v>4250175050351</v>
          </cell>
          <cell r="W2184"/>
          <cell r="X2184"/>
          <cell r="Y2184">
            <v>1</v>
          </cell>
          <cell r="Z2184">
            <v>1</v>
          </cell>
          <cell r="AA2184">
            <v>0</v>
          </cell>
          <cell r="AB2184" t="str">
            <v>Filler</v>
          </cell>
          <cell r="AC2184" t="str">
            <v>RAMZANO KHATOON</v>
          </cell>
          <cell r="AD2184" t="str">
            <v>4220111722298</v>
          </cell>
          <cell r="AE2184">
            <v>0</v>
          </cell>
          <cell r="AF2184">
            <v>0</v>
          </cell>
          <cell r="AG2184">
            <v>0</v>
          </cell>
          <cell r="AH2184" t="str">
            <v>Filler</v>
          </cell>
          <cell r="AI2184"/>
          <cell r="AJ2184"/>
          <cell r="AK2184">
            <v>0</v>
          </cell>
          <cell r="AL2184">
            <v>0</v>
          </cell>
          <cell r="AM2184">
            <v>0</v>
          </cell>
          <cell r="AN2184"/>
          <cell r="AO2184"/>
          <cell r="AP2184"/>
          <cell r="AQ2184">
            <v>0</v>
          </cell>
          <cell r="AR2184">
            <v>0</v>
          </cell>
          <cell r="AS2184">
            <v>0</v>
          </cell>
          <cell r="AT2184"/>
          <cell r="AU2184" t="str">
            <v>faheembazkhan@yahoo.com</v>
          </cell>
          <cell r="AV2184"/>
          <cell r="AW2184" t="str">
            <v>03448325884</v>
          </cell>
          <cell r="AX2184" t="str">
            <v>-</v>
          </cell>
          <cell r="AY2184" t="e">
            <v>#N/A</v>
          </cell>
          <cell r="AZ2184" t="e">
            <v>#N/A</v>
          </cell>
          <cell r="BA2184">
            <v>1</v>
          </cell>
        </row>
        <row r="2185">
          <cell r="B2185">
            <v>6452025370</v>
          </cell>
          <cell r="C2185" t="str">
            <v>WAQAS</v>
          </cell>
          <cell r="D2185" t="str">
            <v>YAQOOB</v>
          </cell>
          <cell r="E2185" t="str">
            <v>FLAT NO.3, STREET NO. 9</v>
          </cell>
          <cell r="F2185" t="str">
            <v>COMMERCIAL, PHASE IV. DHA</v>
          </cell>
          <cell r="G2185" t="str">
            <v>KARACHI</v>
          </cell>
          <cell r="H2185"/>
          <cell r="I2185"/>
          <cell r="J2185"/>
          <cell r="K2185">
            <v>4388</v>
          </cell>
          <cell r="L2185">
            <v>0</v>
          </cell>
          <cell r="M2185">
            <v>4388</v>
          </cell>
          <cell r="N2185">
            <v>4388</v>
          </cell>
          <cell r="O2185">
            <v>0</v>
          </cell>
          <cell r="P2185">
            <v>658</v>
          </cell>
          <cell r="Q2185">
            <v>3730</v>
          </cell>
          <cell r="R2185" t="str">
            <v>PK52MEZN0001270101528297</v>
          </cell>
          <cell r="S2185" t="str">
            <v>MEEZAN BANK LIMITED</v>
          </cell>
          <cell r="T2185" t="str">
            <v>10TH COMMERCIAL STREET, DHA PHASE IV KARACHI</v>
          </cell>
          <cell r="U2185" t="str">
            <v>WAQAS</v>
          </cell>
          <cell r="V2185" t="str">
            <v>4230104267783</v>
          </cell>
          <cell r="W2185"/>
          <cell r="X2185"/>
          <cell r="Y2185">
            <v>4388</v>
          </cell>
          <cell r="Z2185">
            <v>4388</v>
          </cell>
          <cell r="AA2185">
            <v>658</v>
          </cell>
          <cell r="AB2185" t="str">
            <v>Filler</v>
          </cell>
          <cell r="AC2185"/>
          <cell r="AD2185"/>
          <cell r="AE2185">
            <v>0</v>
          </cell>
          <cell r="AF2185">
            <v>0</v>
          </cell>
          <cell r="AG2185">
            <v>0</v>
          </cell>
          <cell r="AH2185"/>
          <cell r="AI2185"/>
          <cell r="AJ2185"/>
          <cell r="AK2185">
            <v>0</v>
          </cell>
          <cell r="AL2185">
            <v>0</v>
          </cell>
          <cell r="AM2185">
            <v>0</v>
          </cell>
          <cell r="AN2185"/>
          <cell r="AO2185"/>
          <cell r="AP2185"/>
          <cell r="AQ2185">
            <v>0</v>
          </cell>
          <cell r="AR2185">
            <v>0</v>
          </cell>
          <cell r="AS2185">
            <v>0</v>
          </cell>
          <cell r="AT2185"/>
          <cell r="AU2185" t="str">
            <v>waqasyaqoob@msn.com</v>
          </cell>
          <cell r="AV2185"/>
          <cell r="AW2185" t="str">
            <v>03008286247</v>
          </cell>
          <cell r="AX2185" t="str">
            <v>-</v>
          </cell>
          <cell r="AY2185" t="e">
            <v>#N/A</v>
          </cell>
          <cell r="AZ2185" t="e">
            <v>#N/A</v>
          </cell>
          <cell r="BA2185">
            <v>3730</v>
          </cell>
        </row>
        <row r="2186">
          <cell r="B2186">
            <v>6452028960</v>
          </cell>
          <cell r="C2186" t="str">
            <v>AYAZ SHABBIR RAJA</v>
          </cell>
          <cell r="D2186" t="str">
            <v>RAJA SHABBIR HUSSAIN</v>
          </cell>
          <cell r="E2186" t="str">
            <v>FLAT 1, MIR PLAZA, HUMAYOON KHAN ROAD</v>
          </cell>
          <cell r="F2186" t="str">
            <v>NEAR KARIM CENTRE, KEAMARI</v>
          </cell>
          <cell r="G2186" t="str">
            <v>KARACHI</v>
          </cell>
          <cell r="H2186"/>
          <cell r="I2186"/>
          <cell r="J2186"/>
          <cell r="K2186">
            <v>523</v>
          </cell>
          <cell r="L2186">
            <v>0</v>
          </cell>
          <cell r="M2186">
            <v>523</v>
          </cell>
          <cell r="N2186">
            <v>523</v>
          </cell>
          <cell r="O2186">
            <v>0</v>
          </cell>
          <cell r="P2186">
            <v>91</v>
          </cell>
          <cell r="Q2186">
            <v>432</v>
          </cell>
          <cell r="R2186" t="str">
            <v>PK62HABB0000577901008703</v>
          </cell>
          <cell r="S2186" t="str">
            <v>HABIB BANK LIMITED</v>
          </cell>
          <cell r="T2186" t="str">
            <v>KEAMARI KARACHI</v>
          </cell>
          <cell r="U2186" t="str">
            <v>AYAZ SHABBIR RAJA</v>
          </cell>
          <cell r="V2186" t="str">
            <v>4240139185399</v>
          </cell>
          <cell r="W2186"/>
          <cell r="X2186"/>
          <cell r="Y2186">
            <v>262</v>
          </cell>
          <cell r="Z2186">
            <v>262</v>
          </cell>
          <cell r="AA2186">
            <v>39</v>
          </cell>
          <cell r="AB2186" t="str">
            <v>Filler</v>
          </cell>
          <cell r="AC2186" t="str">
            <v>SHABBIR HUSSAIN SHAH</v>
          </cell>
          <cell r="AD2186" t="str">
            <v>4240161788601</v>
          </cell>
          <cell r="AE2186">
            <v>261</v>
          </cell>
          <cell r="AF2186">
            <v>261</v>
          </cell>
          <cell r="AG2186">
            <v>52</v>
          </cell>
          <cell r="AH2186" t="str">
            <v>Non Filler</v>
          </cell>
          <cell r="AI2186"/>
          <cell r="AJ2186"/>
          <cell r="AK2186">
            <v>0</v>
          </cell>
          <cell r="AL2186">
            <v>0</v>
          </cell>
          <cell r="AM2186">
            <v>0</v>
          </cell>
          <cell r="AN2186"/>
          <cell r="AO2186"/>
          <cell r="AP2186"/>
          <cell r="AQ2186">
            <v>0</v>
          </cell>
          <cell r="AR2186">
            <v>0</v>
          </cell>
          <cell r="AS2186">
            <v>0</v>
          </cell>
          <cell r="AT2186"/>
          <cell r="AU2186" t="str">
            <v>ayazraja81@gmail.com</v>
          </cell>
          <cell r="AV2186"/>
          <cell r="AW2186" t="str">
            <v>03463214770</v>
          </cell>
          <cell r="AX2186" t="str">
            <v>-</v>
          </cell>
          <cell r="AY2186" t="e">
            <v>#N/A</v>
          </cell>
          <cell r="AZ2186" t="e">
            <v>#N/A</v>
          </cell>
          <cell r="BA2186">
            <v>432</v>
          </cell>
        </row>
        <row r="2187">
          <cell r="B2187">
            <v>6452030586</v>
          </cell>
          <cell r="C2187" t="str">
            <v>DANISH</v>
          </cell>
          <cell r="D2187" t="str">
            <v>ABDUL HAMEED</v>
          </cell>
          <cell r="E2187" t="str">
            <v>FLAT NO. B-527, QASIM COMPLEX</v>
          </cell>
          <cell r="F2187" t="str">
            <v>BLOCK 18, GULISTAN-E-JOHAR</v>
          </cell>
          <cell r="G2187" t="str">
            <v>KARACHI</v>
          </cell>
          <cell r="H2187"/>
          <cell r="I2187"/>
          <cell r="J2187"/>
          <cell r="K2187">
            <v>2500</v>
          </cell>
          <cell r="L2187">
            <v>0</v>
          </cell>
          <cell r="M2187">
            <v>2500</v>
          </cell>
          <cell r="N2187">
            <v>2500</v>
          </cell>
          <cell r="O2187">
            <v>0</v>
          </cell>
          <cell r="P2187">
            <v>500</v>
          </cell>
          <cell r="Q2187">
            <v>2000</v>
          </cell>
          <cell r="R2187" t="str">
            <v>PK16HABB0008577901113503</v>
          </cell>
          <cell r="S2187" t="str">
            <v>HABIB BANK LIMITED</v>
          </cell>
          <cell r="T2187" t="str">
            <v>RUFI LAKE DRIVE, GULISTAN-E-JOHAR KARACHI</v>
          </cell>
          <cell r="U2187" t="str">
            <v>DANISH</v>
          </cell>
          <cell r="V2187" t="str">
            <v>4240193007579</v>
          </cell>
          <cell r="W2187"/>
          <cell r="X2187"/>
          <cell r="Y2187">
            <v>2500</v>
          </cell>
          <cell r="Z2187">
            <v>2500</v>
          </cell>
          <cell r="AA2187">
            <v>500</v>
          </cell>
          <cell r="AB2187" t="str">
            <v>Non Filler</v>
          </cell>
          <cell r="AC2187"/>
          <cell r="AD2187"/>
          <cell r="AE2187">
            <v>0</v>
          </cell>
          <cell r="AF2187">
            <v>0</v>
          </cell>
          <cell r="AG2187">
            <v>0</v>
          </cell>
          <cell r="AH2187"/>
          <cell r="AI2187"/>
          <cell r="AJ2187"/>
          <cell r="AK2187">
            <v>0</v>
          </cell>
          <cell r="AL2187">
            <v>0</v>
          </cell>
          <cell r="AM2187">
            <v>0</v>
          </cell>
          <cell r="AN2187"/>
          <cell r="AO2187"/>
          <cell r="AP2187"/>
          <cell r="AQ2187">
            <v>0</v>
          </cell>
          <cell r="AR2187">
            <v>0</v>
          </cell>
          <cell r="AS2187">
            <v>0</v>
          </cell>
          <cell r="AT2187"/>
          <cell r="AU2187" t="str">
            <v>danish.hameed2@yahoo.com</v>
          </cell>
          <cell r="AV2187"/>
          <cell r="AW2187" t="str">
            <v>03333116407</v>
          </cell>
          <cell r="AX2187" t="str">
            <v>-</v>
          </cell>
          <cell r="AY2187" t="e">
            <v>#N/A</v>
          </cell>
          <cell r="AZ2187" t="e">
            <v>#N/A</v>
          </cell>
          <cell r="BA2187">
            <v>2000</v>
          </cell>
        </row>
        <row r="2188">
          <cell r="B2188">
            <v>6452032954</v>
          </cell>
          <cell r="C2188" t="str">
            <v>SHAFAQ RAJA</v>
          </cell>
          <cell r="D2188" t="str">
            <v>RAJA SAJID HUSSAIN</v>
          </cell>
          <cell r="E2188" t="str">
            <v>MIR PLAZA, FLAT # 1, KEAMARI</v>
          </cell>
          <cell r="G2188" t="str">
            <v>KARACHI</v>
          </cell>
          <cell r="K2188">
            <v>500</v>
          </cell>
          <cell r="L2188">
            <v>0</v>
          </cell>
          <cell r="M2188">
            <v>500</v>
          </cell>
          <cell r="N2188">
            <v>500</v>
          </cell>
          <cell r="O2188">
            <v>0</v>
          </cell>
          <cell r="P2188">
            <v>100</v>
          </cell>
          <cell r="Q2188">
            <v>400</v>
          </cell>
          <cell r="R2188" t="str">
            <v>00577900613503</v>
          </cell>
          <cell r="S2188" t="str">
            <v>HABIB BANK LTD</v>
          </cell>
          <cell r="T2188" t="str">
            <v>KEAMARI KARACHI</v>
          </cell>
          <cell r="U2188" t="str">
            <v>SHAFAQ RAJA</v>
          </cell>
          <cell r="V2188" t="str">
            <v>3520185340310</v>
          </cell>
          <cell r="Y2188">
            <v>250</v>
          </cell>
          <cell r="Z2188">
            <v>250</v>
          </cell>
          <cell r="AA2188">
            <v>50</v>
          </cell>
          <cell r="AB2188" t="str">
            <v>Non Filler</v>
          </cell>
          <cell r="AC2188" t="str">
            <v>SHUMAILA ASIM</v>
          </cell>
          <cell r="AD2188" t="str">
            <v>3420250090370</v>
          </cell>
          <cell r="AE2188">
            <v>250</v>
          </cell>
          <cell r="AF2188">
            <v>250</v>
          </cell>
          <cell r="AG2188">
            <v>50</v>
          </cell>
          <cell r="AH2188" t="str">
            <v>Non Filler</v>
          </cell>
          <cell r="AK2188">
            <v>0</v>
          </cell>
          <cell r="AL2188">
            <v>0</v>
          </cell>
          <cell r="AM2188">
            <v>0</v>
          </cell>
          <cell r="AQ2188">
            <v>0</v>
          </cell>
          <cell r="AR2188">
            <v>0</v>
          </cell>
          <cell r="AS2188">
            <v>0</v>
          </cell>
          <cell r="AU2188" t="str">
            <v>ayazraja81@gmail.com</v>
          </cell>
          <cell r="AW2188" t="str">
            <v>03463214770</v>
          </cell>
          <cell r="AX2188" t="str">
            <v>-</v>
          </cell>
          <cell r="AY2188" t="e">
            <v>#N/A</v>
          </cell>
          <cell r="AZ2188" t="e">
            <v>#N/A</v>
          </cell>
          <cell r="BA2188">
            <v>400</v>
          </cell>
        </row>
        <row r="2189">
          <cell r="B2189">
            <v>6452038100</v>
          </cell>
          <cell r="C2189" t="str">
            <v>MARIUM IMRAN</v>
          </cell>
          <cell r="D2189" t="str">
            <v>MIAN IMRAN SAEED</v>
          </cell>
          <cell r="E2189" t="str">
            <v>FLAT C-19, BLK-A, RANGERS COMPLEX</v>
          </cell>
          <cell r="F2189" t="str">
            <v>NORTH NAZIMABAD, BLK-A</v>
          </cell>
          <cell r="G2189" t="str">
            <v>KARACHI</v>
          </cell>
          <cell r="H2189"/>
          <cell r="I2189"/>
          <cell r="J2189"/>
          <cell r="K2189">
            <v>1047</v>
          </cell>
          <cell r="L2189">
            <v>0</v>
          </cell>
          <cell r="M2189">
            <v>1047</v>
          </cell>
          <cell r="N2189">
            <v>1047</v>
          </cell>
          <cell r="O2189">
            <v>0</v>
          </cell>
          <cell r="P2189">
            <v>209</v>
          </cell>
          <cell r="Q2189">
            <v>838</v>
          </cell>
          <cell r="R2189" t="str">
            <v>(0173) 0102030714</v>
          </cell>
          <cell r="S2189" t="str">
            <v>MEEZAN BANK LTD</v>
          </cell>
          <cell r="T2189" t="str">
            <v>BL-A, NORTH NAZIMABAD KARACHI</v>
          </cell>
          <cell r="U2189" t="str">
            <v>MARIUM IMRAN</v>
          </cell>
          <cell r="V2189" t="str">
            <v>3420105700552</v>
          </cell>
          <cell r="W2189"/>
          <cell r="X2189"/>
          <cell r="Y2189">
            <v>1047</v>
          </cell>
          <cell r="Z2189">
            <v>1047</v>
          </cell>
          <cell r="AA2189">
            <v>209</v>
          </cell>
          <cell r="AB2189" t="str">
            <v>Non Filler</v>
          </cell>
          <cell r="AC2189"/>
          <cell r="AD2189"/>
          <cell r="AE2189">
            <v>0</v>
          </cell>
          <cell r="AF2189">
            <v>0</v>
          </cell>
          <cell r="AG2189">
            <v>0</v>
          </cell>
          <cell r="AH2189"/>
          <cell r="AI2189"/>
          <cell r="AJ2189"/>
          <cell r="AK2189">
            <v>0</v>
          </cell>
          <cell r="AL2189">
            <v>0</v>
          </cell>
          <cell r="AM2189">
            <v>0</v>
          </cell>
          <cell r="AN2189"/>
          <cell r="AO2189"/>
          <cell r="AP2189"/>
          <cell r="AQ2189">
            <v>0</v>
          </cell>
          <cell r="AR2189">
            <v>0</v>
          </cell>
          <cell r="AS2189">
            <v>0</v>
          </cell>
          <cell r="AT2189"/>
          <cell r="AU2189" t="str">
            <v>mariumi315@gmail.com</v>
          </cell>
          <cell r="AV2189"/>
          <cell r="AW2189" t="str">
            <v>03248680182</v>
          </cell>
          <cell r="AX2189" t="str">
            <v>-</v>
          </cell>
          <cell r="AY2189" t="e">
            <v>#N/A</v>
          </cell>
          <cell r="AZ2189" t="e">
            <v>#N/A</v>
          </cell>
          <cell r="BA2189">
            <v>838</v>
          </cell>
        </row>
        <row r="2190">
          <cell r="B2190">
            <v>6452039413</v>
          </cell>
          <cell r="C2190" t="str">
            <v>AYAZ SHABIR RAJA</v>
          </cell>
          <cell r="D2190" t="str">
            <v>RAJA SHABBIR HUSSAIN</v>
          </cell>
          <cell r="E2190" t="str">
            <v>FLAT 1, MIR PLAZA, HUMAYOON KHAN ROAD</v>
          </cell>
          <cell r="F2190" t="str">
            <v>NEAR KARIM CENTRE, KEAMARI</v>
          </cell>
          <cell r="G2190" t="str">
            <v>KARACHI</v>
          </cell>
          <cell r="H2190"/>
          <cell r="I2190"/>
          <cell r="J2190"/>
          <cell r="K2190">
            <v>17095</v>
          </cell>
          <cell r="L2190">
            <v>0</v>
          </cell>
          <cell r="M2190">
            <v>17095</v>
          </cell>
          <cell r="N2190">
            <v>17095</v>
          </cell>
          <cell r="O2190">
            <v>0</v>
          </cell>
          <cell r="P2190">
            <v>2991</v>
          </cell>
          <cell r="Q2190">
            <v>14104</v>
          </cell>
          <cell r="R2190" t="str">
            <v>PK62HABB0000577901008703</v>
          </cell>
          <cell r="S2190" t="str">
            <v>HABIB BANK LIMITED</v>
          </cell>
          <cell r="T2190" t="str">
            <v>KEAMARI KARACHI</v>
          </cell>
          <cell r="U2190" t="str">
            <v>AYAZ SHABIR RAJA</v>
          </cell>
          <cell r="V2190" t="str">
            <v>4240139185399</v>
          </cell>
          <cell r="W2190"/>
          <cell r="X2190"/>
          <cell r="Y2190">
            <v>8548</v>
          </cell>
          <cell r="Z2190">
            <v>8548</v>
          </cell>
          <cell r="AA2190">
            <v>1282</v>
          </cell>
          <cell r="AB2190" t="str">
            <v>Filler</v>
          </cell>
          <cell r="AC2190" t="str">
            <v>SAIMA AYAZ</v>
          </cell>
          <cell r="AD2190" t="str">
            <v>3420206410706</v>
          </cell>
          <cell r="AE2190">
            <v>8547</v>
          </cell>
          <cell r="AF2190">
            <v>8547</v>
          </cell>
          <cell r="AG2190">
            <v>1709</v>
          </cell>
          <cell r="AH2190" t="str">
            <v>Non Filler</v>
          </cell>
          <cell r="AI2190"/>
          <cell r="AJ2190"/>
          <cell r="AK2190">
            <v>0</v>
          </cell>
          <cell r="AL2190">
            <v>0</v>
          </cell>
          <cell r="AM2190">
            <v>0</v>
          </cell>
          <cell r="AN2190"/>
          <cell r="AO2190"/>
          <cell r="AP2190"/>
          <cell r="AQ2190">
            <v>0</v>
          </cell>
          <cell r="AR2190">
            <v>0</v>
          </cell>
          <cell r="AS2190">
            <v>0</v>
          </cell>
          <cell r="AT2190"/>
          <cell r="AU2190" t="str">
            <v>ayazraja81@gmail.com</v>
          </cell>
          <cell r="AV2190"/>
          <cell r="AW2190" t="str">
            <v>03462773529</v>
          </cell>
          <cell r="AX2190" t="str">
            <v>-</v>
          </cell>
          <cell r="AY2190" t="e">
            <v>#N/A</v>
          </cell>
          <cell r="AZ2190" t="e">
            <v>#N/A</v>
          </cell>
          <cell r="BA2190">
            <v>14104</v>
          </cell>
        </row>
        <row r="2191">
          <cell r="B2191">
            <v>6452042060</v>
          </cell>
          <cell r="C2191" t="str">
            <v>MEHNAZ AHMED</v>
          </cell>
          <cell r="D2191" t="str">
            <v>MUMTAZ AHMED</v>
          </cell>
          <cell r="E2191" t="str">
            <v>FLORIDA HOMES, D-5-1, ST 33</v>
          </cell>
          <cell r="F2191" t="str">
            <v>PHASE 5 EXTENSION, DHA</v>
          </cell>
          <cell r="G2191" t="str">
            <v>KARACHI</v>
          </cell>
          <cell r="H2191"/>
          <cell r="I2191"/>
          <cell r="J2191"/>
          <cell r="K2191">
            <v>1000</v>
          </cell>
          <cell r="L2191">
            <v>0</v>
          </cell>
          <cell r="M2191">
            <v>1000</v>
          </cell>
          <cell r="N2191">
            <v>1000</v>
          </cell>
          <cell r="O2191">
            <v>0</v>
          </cell>
          <cell r="P2191">
            <v>200</v>
          </cell>
          <cell r="Q2191">
            <v>800</v>
          </cell>
          <cell r="R2191" t="str">
            <v>PK53BAHL1103098100353501</v>
          </cell>
          <cell r="S2191" t="str">
            <v>BANK AL HABIB LIMITED</v>
          </cell>
          <cell r="T2191" t="str">
            <v>KHAYABAN-E-JAMI KARACHI</v>
          </cell>
          <cell r="U2191" t="str">
            <v>MEHNAZ AHMED</v>
          </cell>
          <cell r="V2191" t="str">
            <v>4220138715774</v>
          </cell>
          <cell r="W2191" t="str">
            <v>72729494</v>
          </cell>
          <cell r="X2191"/>
          <cell r="Y2191">
            <v>1000</v>
          </cell>
          <cell r="Z2191">
            <v>1000</v>
          </cell>
          <cell r="AA2191">
            <v>200</v>
          </cell>
          <cell r="AB2191" t="str">
            <v>Non Filler</v>
          </cell>
          <cell r="AC2191"/>
          <cell r="AD2191"/>
          <cell r="AE2191">
            <v>0</v>
          </cell>
          <cell r="AF2191">
            <v>0</v>
          </cell>
          <cell r="AG2191">
            <v>0</v>
          </cell>
          <cell r="AH2191"/>
          <cell r="AI2191"/>
          <cell r="AJ2191"/>
          <cell r="AK2191">
            <v>0</v>
          </cell>
          <cell r="AL2191">
            <v>0</v>
          </cell>
          <cell r="AM2191">
            <v>0</v>
          </cell>
          <cell r="AN2191"/>
          <cell r="AO2191"/>
          <cell r="AP2191"/>
          <cell r="AQ2191">
            <v>0</v>
          </cell>
          <cell r="AR2191">
            <v>0</v>
          </cell>
          <cell r="AS2191">
            <v>0</v>
          </cell>
          <cell r="AT2191"/>
          <cell r="AU2191" t="str">
            <v>ma.source@hotmail.com</v>
          </cell>
          <cell r="AV2191"/>
          <cell r="AW2191" t="str">
            <v>03002167878</v>
          </cell>
          <cell r="AX2191" t="str">
            <v>-</v>
          </cell>
          <cell r="AY2191" t="e">
            <v>#N/A</v>
          </cell>
          <cell r="AZ2191" t="e">
            <v>#N/A</v>
          </cell>
          <cell r="BA2191">
            <v>800</v>
          </cell>
        </row>
        <row r="2192">
          <cell r="B2192">
            <v>6452043118</v>
          </cell>
          <cell r="C2192" t="str">
            <v>FAWAD MEHMOOD REHMANI</v>
          </cell>
          <cell r="D2192" t="str">
            <v>TARIQ MEHMOOD REHMANI</v>
          </cell>
          <cell r="E2192" t="str">
            <v>14/A MODEL TOWN B, WAHEED MANZIL</v>
          </cell>
          <cell r="F2192"/>
          <cell r="G2192" t="str">
            <v>BAHAWALPUR</v>
          </cell>
          <cell r="H2192"/>
          <cell r="I2192"/>
          <cell r="J2192"/>
          <cell r="K2192">
            <v>52</v>
          </cell>
          <cell r="L2192">
            <v>0</v>
          </cell>
          <cell r="M2192">
            <v>52</v>
          </cell>
          <cell r="N2192">
            <v>52</v>
          </cell>
          <cell r="O2192">
            <v>0</v>
          </cell>
          <cell r="P2192">
            <v>10</v>
          </cell>
          <cell r="Q2192">
            <v>42</v>
          </cell>
          <cell r="R2192" t="str">
            <v>PK82MUCB0615010291003519</v>
          </cell>
          <cell r="S2192" t="str">
            <v>MCB BANK LIMITED</v>
          </cell>
          <cell r="T2192" t="str">
            <v>(1164) MODEL TOWN BAHAWALPUR</v>
          </cell>
          <cell r="U2192" t="str">
            <v>FAWAD MEHMOOD REHMANI</v>
          </cell>
          <cell r="V2192" t="str">
            <v>3120209196109</v>
          </cell>
          <cell r="W2192"/>
          <cell r="X2192"/>
          <cell r="Y2192">
            <v>52</v>
          </cell>
          <cell r="Z2192">
            <v>52</v>
          </cell>
          <cell r="AA2192">
            <v>10</v>
          </cell>
          <cell r="AB2192" t="str">
            <v>Non Filler</v>
          </cell>
          <cell r="AC2192"/>
          <cell r="AD2192"/>
          <cell r="AE2192">
            <v>0</v>
          </cell>
          <cell r="AF2192">
            <v>0</v>
          </cell>
          <cell r="AG2192">
            <v>0</v>
          </cell>
          <cell r="AH2192"/>
          <cell r="AI2192"/>
          <cell r="AJ2192"/>
          <cell r="AK2192">
            <v>0</v>
          </cell>
          <cell r="AL2192">
            <v>0</v>
          </cell>
          <cell r="AM2192">
            <v>0</v>
          </cell>
          <cell r="AN2192"/>
          <cell r="AO2192"/>
          <cell r="AP2192"/>
          <cell r="AQ2192">
            <v>0</v>
          </cell>
          <cell r="AR2192">
            <v>0</v>
          </cell>
          <cell r="AS2192">
            <v>0</v>
          </cell>
          <cell r="AT2192"/>
          <cell r="AU2192" t="str">
            <v>fawad.rehmani@hotmail.com</v>
          </cell>
          <cell r="AV2192"/>
          <cell r="AW2192" t="str">
            <v>03017721111</v>
          </cell>
          <cell r="AX2192" t="str">
            <v>-</v>
          </cell>
          <cell r="AY2192" t="e">
            <v>#N/A</v>
          </cell>
          <cell r="AZ2192" t="e">
            <v>#N/A</v>
          </cell>
          <cell r="BA2192">
            <v>42</v>
          </cell>
        </row>
        <row r="2193">
          <cell r="B2193">
            <v>6452043563</v>
          </cell>
          <cell r="C2193" t="str">
            <v>AMAR LAL</v>
          </cell>
          <cell r="D2193" t="str">
            <v>HARBHAJAN DAS</v>
          </cell>
          <cell r="E2193" t="str">
            <v>FLAT-12, BLOCK 12, PHA</v>
          </cell>
          <cell r="F2193" t="str">
            <v>GULISTAN-E-JOHAR, BLOCK 10</v>
          </cell>
          <cell r="G2193" t="str">
            <v>KARACHI</v>
          </cell>
          <cell r="H2193"/>
          <cell r="I2193"/>
          <cell r="J2193"/>
          <cell r="K2193">
            <v>7500</v>
          </cell>
          <cell r="L2193">
            <v>0</v>
          </cell>
          <cell r="M2193">
            <v>7500</v>
          </cell>
          <cell r="N2193">
            <v>7500</v>
          </cell>
          <cell r="O2193">
            <v>0</v>
          </cell>
          <cell r="P2193">
            <v>1500</v>
          </cell>
          <cell r="Q2193">
            <v>6000</v>
          </cell>
          <cell r="R2193" t="str">
            <v>PK51UNIL0109000236008049</v>
          </cell>
          <cell r="S2193" t="str">
            <v>UNITED BANK LIMITED</v>
          </cell>
          <cell r="T2193" t="str">
            <v>1266-SAFOORA CHOWK KARACHI</v>
          </cell>
          <cell r="U2193" t="str">
            <v>AMAR LAL</v>
          </cell>
          <cell r="V2193" t="str">
            <v>4520361158447</v>
          </cell>
          <cell r="W2193"/>
          <cell r="X2193"/>
          <cell r="Y2193">
            <v>7500</v>
          </cell>
          <cell r="Z2193">
            <v>7500</v>
          </cell>
          <cell r="AA2193">
            <v>1500</v>
          </cell>
          <cell r="AB2193" t="str">
            <v>Non Filler</v>
          </cell>
          <cell r="AC2193"/>
          <cell r="AD2193"/>
          <cell r="AE2193">
            <v>0</v>
          </cell>
          <cell r="AF2193">
            <v>0</v>
          </cell>
          <cell r="AG2193">
            <v>0</v>
          </cell>
          <cell r="AH2193"/>
          <cell r="AI2193"/>
          <cell r="AJ2193"/>
          <cell r="AK2193">
            <v>0</v>
          </cell>
          <cell r="AL2193">
            <v>0</v>
          </cell>
          <cell r="AM2193">
            <v>0</v>
          </cell>
          <cell r="AN2193"/>
          <cell r="AO2193"/>
          <cell r="AP2193"/>
          <cell r="AQ2193">
            <v>0</v>
          </cell>
          <cell r="AR2193">
            <v>0</v>
          </cell>
          <cell r="AS2193">
            <v>0</v>
          </cell>
          <cell r="AT2193"/>
          <cell r="AU2193" t="str">
            <v>amar.lalwani91@gmail.com</v>
          </cell>
          <cell r="AV2193"/>
          <cell r="AW2193" t="str">
            <v>03337594570</v>
          </cell>
          <cell r="AX2193" t="str">
            <v>-</v>
          </cell>
          <cell r="AY2193" t="e">
            <v>#N/A</v>
          </cell>
          <cell r="AZ2193" t="e">
            <v>#N/A</v>
          </cell>
          <cell r="BA2193">
            <v>6000</v>
          </cell>
        </row>
        <row r="2194">
          <cell r="B2194">
            <v>6452049875</v>
          </cell>
          <cell r="C2194" t="str">
            <v>AMMAR ALI</v>
          </cell>
          <cell r="D2194" t="str">
            <v>SHOUKAT ALI</v>
          </cell>
          <cell r="E2194" t="str">
            <v>H # SU-245,ASKARI 9, ZARAAR SHAHEED ROAD</v>
          </cell>
          <cell r="F2194" t="str">
            <v>LAHORE CANTT</v>
          </cell>
          <cell r="G2194" t="str">
            <v>LAHORE</v>
          </cell>
          <cell r="H2194"/>
          <cell r="I2194"/>
          <cell r="J2194"/>
          <cell r="K2194">
            <v>10000</v>
          </cell>
          <cell r="L2194">
            <v>0</v>
          </cell>
          <cell r="M2194">
            <v>10000</v>
          </cell>
          <cell r="N2194">
            <v>10000</v>
          </cell>
          <cell r="O2194">
            <v>0</v>
          </cell>
          <cell r="P2194">
            <v>1500</v>
          </cell>
          <cell r="Q2194">
            <v>8500</v>
          </cell>
          <cell r="R2194" t="str">
            <v>PK53MPBL0267027140116536</v>
          </cell>
          <cell r="S2194" t="str">
            <v>HABIB METROPOLITAN BANK LIMITED</v>
          </cell>
          <cell r="T2194" t="str">
            <v>BAGHBANPURA LAHORE</v>
          </cell>
          <cell r="U2194" t="str">
            <v>AMMAR ALI</v>
          </cell>
          <cell r="V2194" t="str">
            <v>3520164211251</v>
          </cell>
          <cell r="W2194" t="str">
            <v>39306577</v>
          </cell>
          <cell r="X2194"/>
          <cell r="Y2194">
            <v>10000</v>
          </cell>
          <cell r="Z2194">
            <v>10000</v>
          </cell>
          <cell r="AA2194">
            <v>1500</v>
          </cell>
          <cell r="AB2194" t="str">
            <v>Filler</v>
          </cell>
          <cell r="AC2194"/>
          <cell r="AD2194"/>
          <cell r="AE2194">
            <v>0</v>
          </cell>
          <cell r="AF2194">
            <v>0</v>
          </cell>
          <cell r="AG2194">
            <v>0</v>
          </cell>
          <cell r="AH2194"/>
          <cell r="AI2194"/>
          <cell r="AJ2194"/>
          <cell r="AK2194">
            <v>0</v>
          </cell>
          <cell r="AL2194">
            <v>0</v>
          </cell>
          <cell r="AM2194">
            <v>0</v>
          </cell>
          <cell r="AN2194"/>
          <cell r="AO2194"/>
          <cell r="AP2194"/>
          <cell r="AQ2194">
            <v>0</v>
          </cell>
          <cell r="AR2194">
            <v>0</v>
          </cell>
          <cell r="AS2194">
            <v>0</v>
          </cell>
          <cell r="AT2194"/>
          <cell r="AU2194" t="str">
            <v>ammer91@gmail.com</v>
          </cell>
          <cell r="AV2194"/>
          <cell r="AW2194" t="str">
            <v>03214545433</v>
          </cell>
          <cell r="AX2194" t="str">
            <v>-</v>
          </cell>
          <cell r="AY2194" t="e">
            <v>#N/A</v>
          </cell>
          <cell r="AZ2194" t="e">
            <v>#N/A</v>
          </cell>
          <cell r="BA2194">
            <v>8500</v>
          </cell>
        </row>
        <row r="2195">
          <cell r="B2195">
            <v>6452051236</v>
          </cell>
          <cell r="C2195" t="str">
            <v>MUHAMMAD ITZAZ AHSAN</v>
          </cell>
          <cell r="D2195" t="str">
            <v>SIRAJ DIN</v>
          </cell>
          <cell r="E2195" t="str">
            <v>VILLAGE KAHALIAN, POST OFFICE : PHUKLIAN</v>
          </cell>
          <cell r="F2195" t="str">
            <v>BAJWAT</v>
          </cell>
          <cell r="G2195" t="str">
            <v>SIALKOT</v>
          </cell>
          <cell r="H2195"/>
          <cell r="I2195"/>
          <cell r="J2195"/>
          <cell r="K2195">
            <v>44</v>
          </cell>
          <cell r="L2195">
            <v>0</v>
          </cell>
          <cell r="M2195">
            <v>44</v>
          </cell>
          <cell r="N2195">
            <v>44</v>
          </cell>
          <cell r="O2195">
            <v>0</v>
          </cell>
          <cell r="P2195">
            <v>9</v>
          </cell>
          <cell r="Q2195">
            <v>35</v>
          </cell>
          <cell r="R2195" t="str">
            <v>PK97UNIL0109000242274391</v>
          </cell>
          <cell r="S2195" t="str">
            <v>UNITED BANK LIMITED</v>
          </cell>
          <cell r="T2195" t="str">
            <v>GONDAL-1056 SIALKOT</v>
          </cell>
          <cell r="U2195" t="str">
            <v>MUHAMMAD ITZAZ AHSAN</v>
          </cell>
          <cell r="V2195" t="str">
            <v>3460355316453</v>
          </cell>
          <cell r="W2195"/>
          <cell r="X2195"/>
          <cell r="Y2195">
            <v>44</v>
          </cell>
          <cell r="Z2195">
            <v>44</v>
          </cell>
          <cell r="AA2195">
            <v>9</v>
          </cell>
          <cell r="AB2195" t="str">
            <v>Non Filler</v>
          </cell>
          <cell r="AC2195"/>
          <cell r="AD2195"/>
          <cell r="AE2195">
            <v>0</v>
          </cell>
          <cell r="AF2195">
            <v>0</v>
          </cell>
          <cell r="AG2195">
            <v>0</v>
          </cell>
          <cell r="AH2195"/>
          <cell r="AI2195"/>
          <cell r="AJ2195"/>
          <cell r="AK2195">
            <v>0</v>
          </cell>
          <cell r="AL2195">
            <v>0</v>
          </cell>
          <cell r="AM2195">
            <v>0</v>
          </cell>
          <cell r="AN2195"/>
          <cell r="AO2195"/>
          <cell r="AP2195"/>
          <cell r="AQ2195">
            <v>0</v>
          </cell>
          <cell r="AR2195">
            <v>0</v>
          </cell>
          <cell r="AS2195">
            <v>0</v>
          </cell>
          <cell r="AT2195"/>
          <cell r="AU2195" t="str">
            <v>itzazahsan333@gmail.com</v>
          </cell>
          <cell r="AV2195"/>
          <cell r="AW2195" t="str">
            <v>03076975587</v>
          </cell>
          <cell r="AX2195" t="str">
            <v>Account Inactive</v>
          </cell>
          <cell r="AY2195" t="e">
            <v>#N/A</v>
          </cell>
          <cell r="AZ2195" t="e">
            <v>#N/A</v>
          </cell>
          <cell r="BA2195">
            <v>0</v>
          </cell>
        </row>
        <row r="2196">
          <cell r="B2196">
            <v>6502004914</v>
          </cell>
          <cell r="C2196" t="str">
            <v>ZEESHAN MAQSOOD</v>
          </cell>
          <cell r="D2196" t="str">
            <v>MAQSOOD AHMED SIDDIQUI</v>
          </cell>
          <cell r="E2196" t="str">
            <v>HOUSE # R-581 SECTOR 15-A/1</v>
          </cell>
          <cell r="F2196" t="str">
            <v>BUFFER ZONE NORTH NAZIMABAD</v>
          </cell>
          <cell r="G2196" t="str">
            <v>KARACHI</v>
          </cell>
          <cell r="H2196"/>
          <cell r="I2196"/>
          <cell r="J2196"/>
          <cell r="K2196">
            <v>500</v>
          </cell>
          <cell r="L2196">
            <v>0</v>
          </cell>
          <cell r="M2196">
            <v>500</v>
          </cell>
          <cell r="N2196">
            <v>500</v>
          </cell>
          <cell r="O2196">
            <v>0</v>
          </cell>
          <cell r="P2196">
            <v>100</v>
          </cell>
          <cell r="Q2196">
            <v>400</v>
          </cell>
          <cell r="R2196" t="str">
            <v>PK90SONE0002720001724647</v>
          </cell>
          <cell r="S2196" t="str">
            <v>SONERI BANK LIMITED</v>
          </cell>
          <cell r="T2196" t="str">
            <v>HYDERI KARACHI</v>
          </cell>
          <cell r="U2196" t="str">
            <v>ZEESHAN MAQSOOD</v>
          </cell>
          <cell r="V2196" t="str">
            <v>4200005202137</v>
          </cell>
          <cell r="W2196"/>
          <cell r="X2196"/>
          <cell r="Y2196">
            <v>500</v>
          </cell>
          <cell r="Z2196">
            <v>500</v>
          </cell>
          <cell r="AA2196">
            <v>100</v>
          </cell>
          <cell r="AB2196" t="str">
            <v>Non Filler</v>
          </cell>
          <cell r="AC2196"/>
          <cell r="AD2196"/>
          <cell r="AE2196">
            <v>0</v>
          </cell>
          <cell r="AF2196">
            <v>0</v>
          </cell>
          <cell r="AG2196">
            <v>0</v>
          </cell>
          <cell r="AH2196"/>
          <cell r="AI2196"/>
          <cell r="AJ2196"/>
          <cell r="AK2196">
            <v>0</v>
          </cell>
          <cell r="AL2196">
            <v>0</v>
          </cell>
          <cell r="AM2196">
            <v>0</v>
          </cell>
          <cell r="AN2196"/>
          <cell r="AO2196"/>
          <cell r="AP2196"/>
          <cell r="AQ2196">
            <v>0</v>
          </cell>
          <cell r="AR2196">
            <v>0</v>
          </cell>
          <cell r="AS2196">
            <v>0</v>
          </cell>
          <cell r="AT2196"/>
          <cell r="AU2196" t="str">
            <v>zeeshanmaqsood@hotmail.com</v>
          </cell>
          <cell r="AV2196"/>
          <cell r="AW2196" t="str">
            <v>03002373933</v>
          </cell>
          <cell r="AX2196" t="str">
            <v>-</v>
          </cell>
          <cell r="AY2196" t="e">
            <v>#N/A</v>
          </cell>
          <cell r="AZ2196" t="e">
            <v>#N/A</v>
          </cell>
          <cell r="BA2196">
            <v>400</v>
          </cell>
        </row>
        <row r="2197">
          <cell r="B2197">
            <v>6502006752</v>
          </cell>
          <cell r="C2197" t="str">
            <v>HUSSAIN HASAN ALI</v>
          </cell>
          <cell r="D2197" t="str">
            <v>HASAN ALI ABDULLAH</v>
          </cell>
          <cell r="E2197" t="str">
            <v>HOUSE NO: D-30/1, AREA KEHKASHAN,</v>
          </cell>
          <cell r="F2197" t="str">
            <v>BLOCK 7, CLIFTON,</v>
          </cell>
          <cell r="G2197" t="str">
            <v>KARACHI</v>
          </cell>
          <cell r="H2197"/>
          <cell r="I2197"/>
          <cell r="J2197"/>
          <cell r="K2197">
            <v>62850</v>
          </cell>
          <cell r="L2197">
            <v>0</v>
          </cell>
          <cell r="M2197">
            <v>62850</v>
          </cell>
          <cell r="N2197">
            <v>62850</v>
          </cell>
          <cell r="O2197">
            <v>0</v>
          </cell>
          <cell r="P2197">
            <v>9428</v>
          </cell>
          <cell r="Q2197">
            <v>53422</v>
          </cell>
          <cell r="R2197" t="str">
            <v>PK12FAYS0110006000000658</v>
          </cell>
          <cell r="S2197" t="str">
            <v>FAYSAL BANK LIMITED</v>
          </cell>
          <cell r="T2197" t="str">
            <v>MAIN BRANCH SHARA- E- FAISAL</v>
          </cell>
          <cell r="U2197" t="str">
            <v>HUSSAIN HASAN ALI</v>
          </cell>
          <cell r="V2197" t="str">
            <v>4230140804415</v>
          </cell>
          <cell r="W2197" t="str">
            <v>39948441</v>
          </cell>
          <cell r="X2197"/>
          <cell r="Y2197">
            <v>62850</v>
          </cell>
          <cell r="Z2197">
            <v>62850</v>
          </cell>
          <cell r="AA2197">
            <v>9428</v>
          </cell>
          <cell r="AB2197" t="str">
            <v>Filler</v>
          </cell>
          <cell r="AC2197"/>
          <cell r="AD2197"/>
          <cell r="AE2197">
            <v>0</v>
          </cell>
          <cell r="AF2197">
            <v>0</v>
          </cell>
          <cell r="AG2197">
            <v>0</v>
          </cell>
          <cell r="AH2197"/>
          <cell r="AI2197"/>
          <cell r="AJ2197"/>
          <cell r="AK2197">
            <v>0</v>
          </cell>
          <cell r="AL2197">
            <v>0</v>
          </cell>
          <cell r="AM2197">
            <v>0</v>
          </cell>
          <cell r="AN2197"/>
          <cell r="AO2197"/>
          <cell r="AP2197"/>
          <cell r="AQ2197">
            <v>0</v>
          </cell>
          <cell r="AR2197">
            <v>0</v>
          </cell>
          <cell r="AS2197">
            <v>0</v>
          </cell>
          <cell r="AT2197"/>
          <cell r="AU2197" t="str">
            <v>hussain.hasanali1@gmail.com</v>
          </cell>
          <cell r="AV2197"/>
          <cell r="AW2197" t="str">
            <v>03008276638</v>
          </cell>
          <cell r="AX2197" t="str">
            <v>-</v>
          </cell>
          <cell r="AY2197" t="e">
            <v>#N/A</v>
          </cell>
          <cell r="AZ2197" t="e">
            <v>#N/A</v>
          </cell>
          <cell r="BA2197">
            <v>53422</v>
          </cell>
        </row>
        <row r="2198">
          <cell r="B2198">
            <v>6601014234</v>
          </cell>
          <cell r="C2198" t="str">
            <v>RAM CHAND</v>
          </cell>
          <cell r="D2198" t="str">
            <v>BELLARAM</v>
          </cell>
          <cell r="E2198" t="str">
            <v>GROUND FLOOR ROOM NO.44</v>
          </cell>
          <cell r="F2198" t="str">
            <v>COTTON EXCHANGE BUILDING</v>
          </cell>
          <cell r="G2198" t="str">
            <v>I.I CHUNDRIGAR ROAD KARACHI</v>
          </cell>
          <cell r="H2198"/>
          <cell r="I2198"/>
          <cell r="J2198"/>
          <cell r="K2198">
            <v>37000</v>
          </cell>
          <cell r="L2198">
            <v>0</v>
          </cell>
          <cell r="M2198">
            <v>37000</v>
          </cell>
          <cell r="N2198">
            <v>37000</v>
          </cell>
          <cell r="O2198">
            <v>0</v>
          </cell>
          <cell r="P2198">
            <v>5550</v>
          </cell>
          <cell r="Q2198">
            <v>31450</v>
          </cell>
          <cell r="R2198" t="str">
            <v>PK10MUCB0078558681000951</v>
          </cell>
          <cell r="S2198" t="str">
            <v>MCB BANK LIMITED</v>
          </cell>
          <cell r="T2198" t="str">
            <v>UNI TOWER-BR KARACHI</v>
          </cell>
          <cell r="U2198" t="str">
            <v>RAM CHAND</v>
          </cell>
          <cell r="V2198" t="str">
            <v>4230111213045</v>
          </cell>
          <cell r="W2198" t="str">
            <v>33248052</v>
          </cell>
          <cell r="X2198"/>
          <cell r="Y2198">
            <v>37000</v>
          </cell>
          <cell r="Z2198">
            <v>37000</v>
          </cell>
          <cell r="AA2198">
            <v>5550</v>
          </cell>
          <cell r="AB2198" t="str">
            <v>Filler</v>
          </cell>
          <cell r="AC2198"/>
          <cell r="AD2198"/>
          <cell r="AE2198">
            <v>0</v>
          </cell>
          <cell r="AF2198">
            <v>0</v>
          </cell>
          <cell r="AG2198">
            <v>0</v>
          </cell>
          <cell r="AH2198"/>
          <cell r="AI2198"/>
          <cell r="AJ2198"/>
          <cell r="AK2198">
            <v>0</v>
          </cell>
          <cell r="AL2198">
            <v>0</v>
          </cell>
          <cell r="AM2198">
            <v>0</v>
          </cell>
          <cell r="AN2198"/>
          <cell r="AO2198"/>
          <cell r="AP2198"/>
          <cell r="AQ2198">
            <v>0</v>
          </cell>
          <cell r="AR2198">
            <v>0</v>
          </cell>
          <cell r="AS2198">
            <v>0</v>
          </cell>
          <cell r="AT2198"/>
          <cell r="AU2198" t="str">
            <v>sureshramchand783@yahoo.com</v>
          </cell>
          <cell r="AV2198"/>
          <cell r="AW2198" t="str">
            <v>03008240934</v>
          </cell>
          <cell r="AX2198" t="str">
            <v>-</v>
          </cell>
          <cell r="AY2198" t="e">
            <v>#N/A</v>
          </cell>
          <cell r="AZ2198" t="e">
            <v>#N/A</v>
          </cell>
          <cell r="BA2198">
            <v>31450</v>
          </cell>
        </row>
        <row r="2199">
          <cell r="B2199">
            <v>6601016270</v>
          </cell>
          <cell r="C2199" t="str">
            <v>ALTAF HUSSAIEN</v>
          </cell>
          <cell r="D2199" t="str">
            <v>ALLAH RAKHA</v>
          </cell>
          <cell r="E2199" t="str">
            <v>HOUSE # 67-K, BLOCK 2,</v>
          </cell>
          <cell r="F2199" t="str">
            <v>P.E.C.H.S KARACHI</v>
          </cell>
          <cell r="G2199" t="str">
            <v>KARACHI</v>
          </cell>
          <cell r="K2199">
            <v>28011</v>
          </cell>
          <cell r="L2199">
            <v>0</v>
          </cell>
          <cell r="M2199">
            <v>28011</v>
          </cell>
          <cell r="N2199">
            <v>28011</v>
          </cell>
          <cell r="O2199">
            <v>0</v>
          </cell>
          <cell r="P2199">
            <v>4202</v>
          </cell>
          <cell r="Q2199">
            <v>23809</v>
          </cell>
          <cell r="R2199" t="str">
            <v>PK77ABPA0010010952950035</v>
          </cell>
          <cell r="S2199" t="str">
            <v>ALLIED BANK LIMITED</v>
          </cell>
          <cell r="T2199" t="str">
            <v>ABL-BINNORI TOWN KARACHI</v>
          </cell>
          <cell r="U2199" t="str">
            <v>ALTAF HUSSAIEN</v>
          </cell>
          <cell r="V2199" t="str">
            <v>4220171105575</v>
          </cell>
          <cell r="W2199" t="str">
            <v>08142513</v>
          </cell>
          <cell r="Y2199">
            <v>28011</v>
          </cell>
          <cell r="Z2199">
            <v>28011</v>
          </cell>
          <cell r="AA2199">
            <v>4202</v>
          </cell>
          <cell r="AB2199" t="str">
            <v>Filler</v>
          </cell>
          <cell r="AE2199">
            <v>0</v>
          </cell>
          <cell r="AF2199">
            <v>0</v>
          </cell>
          <cell r="AG2199">
            <v>0</v>
          </cell>
          <cell r="AK2199">
            <v>0</v>
          </cell>
          <cell r="AL2199">
            <v>0</v>
          </cell>
          <cell r="AM2199">
            <v>0</v>
          </cell>
          <cell r="AQ2199">
            <v>0</v>
          </cell>
          <cell r="AR2199">
            <v>0</v>
          </cell>
          <cell r="AS2199">
            <v>0</v>
          </cell>
          <cell r="AW2199" t="str">
            <v>03008237632</v>
          </cell>
          <cell r="AX2199" t="str">
            <v>-</v>
          </cell>
          <cell r="AY2199" t="e">
            <v>#N/A</v>
          </cell>
          <cell r="AZ2199" t="e">
            <v>#N/A</v>
          </cell>
          <cell r="BA2199">
            <v>23809</v>
          </cell>
        </row>
        <row r="2200">
          <cell r="B2200">
            <v>6601018748</v>
          </cell>
          <cell r="C2200" t="str">
            <v>MUHAMMAD ASLAM USMAN</v>
          </cell>
          <cell r="D2200" t="str">
            <v>USMAN ABDULLAH</v>
          </cell>
          <cell r="E2200" t="str">
            <v>C-41 CUTCHI MEMON SOCIETY</v>
          </cell>
          <cell r="F2200" t="str">
            <v>KARACHI</v>
          </cell>
          <cell r="G2200" t="str">
            <v>KARACHI</v>
          </cell>
          <cell r="H2200"/>
          <cell r="I2200"/>
          <cell r="J2200"/>
          <cell r="K2200">
            <v>1814</v>
          </cell>
          <cell r="L2200">
            <v>0</v>
          </cell>
          <cell r="M2200">
            <v>1814</v>
          </cell>
          <cell r="N2200">
            <v>1814</v>
          </cell>
          <cell r="O2200">
            <v>0</v>
          </cell>
          <cell r="P2200">
            <v>272</v>
          </cell>
          <cell r="Q2200">
            <v>1542</v>
          </cell>
          <cell r="R2200" t="str">
            <v>PK78MUCB0412147841004127</v>
          </cell>
          <cell r="S2200" t="str">
            <v>MCB BANK LIMITED</v>
          </cell>
          <cell r="T2200" t="str">
            <v>BAHADURABAD (1058)-BR KARACHI</v>
          </cell>
          <cell r="U2200" t="str">
            <v>MUHAMMAD ASLAM USMAN</v>
          </cell>
          <cell r="V2200" t="str">
            <v>4220112516915</v>
          </cell>
          <cell r="W2200"/>
          <cell r="X2200"/>
          <cell r="Y2200">
            <v>907</v>
          </cell>
          <cell r="Z2200">
            <v>907</v>
          </cell>
          <cell r="AA2200">
            <v>136</v>
          </cell>
          <cell r="AB2200" t="str">
            <v>Filler</v>
          </cell>
          <cell r="AC2200" t="str">
            <v>REHANA USMAN</v>
          </cell>
          <cell r="AD2200" t="str">
            <v>4220191600608</v>
          </cell>
          <cell r="AE2200">
            <v>907</v>
          </cell>
          <cell r="AF2200">
            <v>907</v>
          </cell>
          <cell r="AG2200">
            <v>136</v>
          </cell>
          <cell r="AH2200" t="str">
            <v>Filler</v>
          </cell>
          <cell r="AI2200"/>
          <cell r="AJ2200"/>
          <cell r="AK2200">
            <v>0</v>
          </cell>
          <cell r="AL2200">
            <v>0</v>
          </cell>
          <cell r="AM2200">
            <v>0</v>
          </cell>
          <cell r="AN2200"/>
          <cell r="AO2200"/>
          <cell r="AP2200"/>
          <cell r="AQ2200">
            <v>0</v>
          </cell>
          <cell r="AR2200">
            <v>0</v>
          </cell>
          <cell r="AS2200">
            <v>0</v>
          </cell>
          <cell r="AT2200"/>
          <cell r="AU2200"/>
          <cell r="AV2200"/>
          <cell r="AW2200" t="str">
            <v>03072625655</v>
          </cell>
          <cell r="AX2200" t="str">
            <v>-</v>
          </cell>
          <cell r="AY2200" t="e">
            <v>#N/A</v>
          </cell>
          <cell r="AZ2200" t="e">
            <v>#N/A</v>
          </cell>
          <cell r="BA2200">
            <v>1542</v>
          </cell>
        </row>
        <row r="2201">
          <cell r="B2201">
            <v>6601026063</v>
          </cell>
          <cell r="C2201" t="str">
            <v>IFTIKHAR AHMED ANSARI</v>
          </cell>
          <cell r="D2201" t="str">
            <v>QAZI ABDUL QUDUS ANSARI</v>
          </cell>
          <cell r="E2201" t="str">
            <v>ANSARI MOHALLA HALA DISTRICT</v>
          </cell>
          <cell r="F2201"/>
          <cell r="G2201" t="str">
            <v>MATIARI</v>
          </cell>
          <cell r="H2201"/>
          <cell r="I2201"/>
          <cell r="J2201"/>
          <cell r="K2201">
            <v>3700</v>
          </cell>
          <cell r="L2201">
            <v>3700</v>
          </cell>
          <cell r="M2201">
            <v>0</v>
          </cell>
          <cell r="N2201">
            <v>3700</v>
          </cell>
          <cell r="O2201">
            <v>925</v>
          </cell>
          <cell r="P2201">
            <v>694</v>
          </cell>
          <cell r="Q2201">
            <v>2081</v>
          </cell>
          <cell r="R2201" t="str">
            <v>PK58ABPA0010013520620014</v>
          </cell>
          <cell r="S2201" t="str">
            <v>ALLIED BANK LIMITED</v>
          </cell>
          <cell r="T2201" t="str">
            <v>HALA-BR HALA</v>
          </cell>
          <cell r="U2201" t="str">
            <v>IFTIKHAR AHMED ANSARI</v>
          </cell>
          <cell r="V2201" t="str">
            <v>4130120038379</v>
          </cell>
          <cell r="W2201"/>
          <cell r="X2201"/>
          <cell r="Y2201">
            <v>925</v>
          </cell>
          <cell r="Z2201">
            <v>925</v>
          </cell>
          <cell r="AA2201">
            <v>139</v>
          </cell>
          <cell r="AB2201" t="str">
            <v>Filler</v>
          </cell>
          <cell r="AC2201" t="str">
            <v>QAZI ABDUL QUDUS ANSARI</v>
          </cell>
          <cell r="AD2201" t="str">
            <v>4130172106873</v>
          </cell>
          <cell r="AE2201">
            <v>925</v>
          </cell>
          <cell r="AF2201">
            <v>925</v>
          </cell>
          <cell r="AG2201">
            <v>185</v>
          </cell>
          <cell r="AH2201" t="str">
            <v>Non Filler</v>
          </cell>
          <cell r="AI2201" t="str">
            <v>MUHAMMAD BASHIR ANSARI</v>
          </cell>
          <cell r="AJ2201" t="str">
            <v>4130146044453</v>
          </cell>
          <cell r="AK2201">
            <v>925</v>
          </cell>
          <cell r="AL2201">
            <v>925</v>
          </cell>
          <cell r="AM2201">
            <v>185</v>
          </cell>
          <cell r="AN2201" t="str">
            <v>Non Filler</v>
          </cell>
          <cell r="AO2201" t="str">
            <v>QAZI SIRAJUDDIN</v>
          </cell>
          <cell r="AP2201" t="str">
            <v>4130114578879</v>
          </cell>
          <cell r="AQ2201">
            <v>925</v>
          </cell>
          <cell r="AR2201">
            <v>925</v>
          </cell>
          <cell r="AS2201">
            <v>185</v>
          </cell>
          <cell r="AT2201" t="str">
            <v>Non Filler</v>
          </cell>
          <cell r="AU2201"/>
          <cell r="AV2201"/>
          <cell r="AW2201" t="str">
            <v>03332861028</v>
          </cell>
          <cell r="AX2201" t="str">
            <v>-</v>
          </cell>
          <cell r="AY2201" t="e">
            <v>#N/A</v>
          </cell>
          <cell r="AZ2201" t="e">
            <v>#N/A</v>
          </cell>
          <cell r="BA2201">
            <v>2081</v>
          </cell>
        </row>
        <row r="2202">
          <cell r="B2202">
            <v>6601026105</v>
          </cell>
          <cell r="C2202" t="str">
            <v>AMJAD HUSSAIN</v>
          </cell>
          <cell r="D2202" t="str">
            <v>MEHMOOD HUSSAIN</v>
          </cell>
          <cell r="E2202" t="str">
            <v>B-86, AL-FALAH HOUSING PROJECT</v>
          </cell>
          <cell r="F2202" t="str">
            <v>MALIR HALT, KARACHI - 75210</v>
          </cell>
          <cell r="G2202" t="str">
            <v>KARACHI</v>
          </cell>
          <cell r="H2202"/>
          <cell r="I2202"/>
          <cell r="J2202"/>
          <cell r="K2202">
            <v>640</v>
          </cell>
          <cell r="L2202">
            <v>0</v>
          </cell>
          <cell r="M2202">
            <v>640</v>
          </cell>
          <cell r="N2202">
            <v>640</v>
          </cell>
          <cell r="O2202">
            <v>0</v>
          </cell>
          <cell r="P2202">
            <v>128</v>
          </cell>
          <cell r="Q2202">
            <v>512</v>
          </cell>
          <cell r="R2202" t="str">
            <v>PK42HABB0022837900046001</v>
          </cell>
          <cell r="S2202" t="str">
            <v>HABIB BANK LIMITED</v>
          </cell>
          <cell r="T2202" t="str">
            <v>RAFAH-E-AAM BR. MALIR HALT KARACHI</v>
          </cell>
          <cell r="U2202" t="str">
            <v>AMJAD HUSSAIN</v>
          </cell>
          <cell r="V2202" t="str">
            <v>4220104394545</v>
          </cell>
          <cell r="W2202"/>
          <cell r="X2202"/>
          <cell r="Y2202">
            <v>640</v>
          </cell>
          <cell r="Z2202">
            <v>640</v>
          </cell>
          <cell r="AA2202">
            <v>128</v>
          </cell>
          <cell r="AB2202" t="str">
            <v>Non Filler</v>
          </cell>
          <cell r="AC2202"/>
          <cell r="AD2202"/>
          <cell r="AE2202">
            <v>0</v>
          </cell>
          <cell r="AF2202">
            <v>0</v>
          </cell>
          <cell r="AG2202">
            <v>0</v>
          </cell>
          <cell r="AH2202"/>
          <cell r="AI2202"/>
          <cell r="AJ2202"/>
          <cell r="AK2202">
            <v>0</v>
          </cell>
          <cell r="AL2202">
            <v>0</v>
          </cell>
          <cell r="AM2202">
            <v>0</v>
          </cell>
          <cell r="AN2202"/>
          <cell r="AO2202"/>
          <cell r="AP2202"/>
          <cell r="AQ2202">
            <v>0</v>
          </cell>
          <cell r="AR2202">
            <v>0</v>
          </cell>
          <cell r="AS2202">
            <v>0</v>
          </cell>
          <cell r="AT2202"/>
          <cell r="AU2202" t="str">
            <v>amjadh138@yahoo.com</v>
          </cell>
          <cell r="AV2202"/>
          <cell r="AW2202" t="str">
            <v>03009243810</v>
          </cell>
          <cell r="AX2202" t="str">
            <v>-</v>
          </cell>
          <cell r="AY2202" t="e">
            <v>#N/A</v>
          </cell>
          <cell r="AZ2202" t="e">
            <v>#N/A</v>
          </cell>
          <cell r="BA2202">
            <v>512</v>
          </cell>
        </row>
        <row r="2203">
          <cell r="B2203">
            <v>6650003711</v>
          </cell>
          <cell r="C2203" t="str">
            <v>UMAIR MOAZZAM</v>
          </cell>
          <cell r="D2203" t="str">
            <v>MOAZZAM LATIF</v>
          </cell>
          <cell r="E2203" t="str">
            <v>HOUSE NO-22-1, 2ND GIZRI STREET DHA</v>
          </cell>
          <cell r="F2203" t="str">
            <v>PHASE NO-4 KARACHI</v>
          </cell>
          <cell r="G2203" t="str">
            <v>KARACHI</v>
          </cell>
          <cell r="H2203"/>
          <cell r="I2203"/>
          <cell r="J2203"/>
          <cell r="K2203">
            <v>2095</v>
          </cell>
          <cell r="L2203">
            <v>0</v>
          </cell>
          <cell r="M2203">
            <v>2095</v>
          </cell>
          <cell r="N2203">
            <v>2095</v>
          </cell>
          <cell r="O2203">
            <v>0</v>
          </cell>
          <cell r="P2203">
            <v>314</v>
          </cell>
          <cell r="Q2203">
            <v>1781</v>
          </cell>
          <cell r="R2203" t="str">
            <v>PK53MUCB0427584261001137</v>
          </cell>
          <cell r="S2203" t="str">
            <v>MCB BANK LIMITED</v>
          </cell>
          <cell r="T2203" t="str">
            <v>SIDCO CENTRE BR KARACHI</v>
          </cell>
          <cell r="U2203" t="str">
            <v>UMAIR MOAZZAM</v>
          </cell>
          <cell r="V2203" t="str">
            <v>4220158974881</v>
          </cell>
          <cell r="W2203"/>
          <cell r="X2203"/>
          <cell r="Y2203">
            <v>1048</v>
          </cell>
          <cell r="Z2203">
            <v>1048</v>
          </cell>
          <cell r="AA2203">
            <v>157</v>
          </cell>
          <cell r="AB2203" t="str">
            <v>Filler</v>
          </cell>
          <cell r="AC2203" t="str">
            <v>ALI SHAFIQ SHARIF</v>
          </cell>
          <cell r="AD2203" t="str">
            <v>4200026378633</v>
          </cell>
          <cell r="AE2203">
            <v>1047</v>
          </cell>
          <cell r="AF2203">
            <v>1047</v>
          </cell>
          <cell r="AG2203">
            <v>157</v>
          </cell>
          <cell r="AH2203" t="str">
            <v>Filler</v>
          </cell>
          <cell r="AI2203"/>
          <cell r="AJ2203"/>
          <cell r="AK2203">
            <v>0</v>
          </cell>
          <cell r="AL2203">
            <v>0</v>
          </cell>
          <cell r="AM2203">
            <v>0</v>
          </cell>
          <cell r="AN2203"/>
          <cell r="AO2203"/>
          <cell r="AP2203"/>
          <cell r="AQ2203">
            <v>0</v>
          </cell>
          <cell r="AR2203">
            <v>0</v>
          </cell>
          <cell r="AS2203">
            <v>0</v>
          </cell>
          <cell r="AT2203"/>
          <cell r="AU2203" t="str">
            <v>umairmozzam@gmail.com</v>
          </cell>
          <cell r="AV2203"/>
          <cell r="AW2203" t="str">
            <v>03212062424</v>
          </cell>
          <cell r="AX2203" t="str">
            <v>-</v>
          </cell>
          <cell r="AY2203" t="e">
            <v>#N/A</v>
          </cell>
          <cell r="AZ2203" t="e">
            <v>#N/A</v>
          </cell>
          <cell r="BA2203">
            <v>1781</v>
          </cell>
        </row>
        <row r="2204">
          <cell r="B2204">
            <v>6650004206</v>
          </cell>
          <cell r="C2204" t="str">
            <v>NASIR</v>
          </cell>
          <cell r="D2204" t="str">
            <v>ABDUL SATTAR</v>
          </cell>
          <cell r="E2204" t="str">
            <v>4 FLOOR 404 METROPALACE B UILDING</v>
          </cell>
          <cell r="F2204" t="str">
            <v>JAMSHED ROAD NO 2 KARACHI</v>
          </cell>
          <cell r="G2204" t="str">
            <v>KARACHI</v>
          </cell>
          <cell r="H2204"/>
          <cell r="I2204"/>
          <cell r="J2204"/>
          <cell r="K2204">
            <v>647</v>
          </cell>
          <cell r="L2204">
            <v>0</v>
          </cell>
          <cell r="M2204">
            <v>647</v>
          </cell>
          <cell r="N2204">
            <v>647</v>
          </cell>
          <cell r="O2204">
            <v>0</v>
          </cell>
          <cell r="P2204">
            <v>129</v>
          </cell>
          <cell r="Q2204">
            <v>518</v>
          </cell>
          <cell r="R2204" t="str">
            <v>PK04MPBL0148027140107557</v>
          </cell>
          <cell r="S2204" t="str">
            <v>HABIB METROPOLITAN BANK LIMITED</v>
          </cell>
          <cell r="T2204" t="str">
            <v>BOHRI BAZZAR KARACHI</v>
          </cell>
          <cell r="U2204" t="str">
            <v>NASIR</v>
          </cell>
          <cell r="V2204" t="str">
            <v>4230189885579</v>
          </cell>
          <cell r="W2204"/>
          <cell r="X2204"/>
          <cell r="Y2204">
            <v>647</v>
          </cell>
          <cell r="Z2204">
            <v>647</v>
          </cell>
          <cell r="AA2204">
            <v>129</v>
          </cell>
          <cell r="AB2204" t="str">
            <v>Non Filler</v>
          </cell>
          <cell r="AC2204"/>
          <cell r="AD2204"/>
          <cell r="AE2204">
            <v>0</v>
          </cell>
          <cell r="AF2204">
            <v>0</v>
          </cell>
          <cell r="AG2204">
            <v>0</v>
          </cell>
          <cell r="AH2204"/>
          <cell r="AI2204"/>
          <cell r="AJ2204"/>
          <cell r="AK2204">
            <v>0</v>
          </cell>
          <cell r="AL2204">
            <v>0</v>
          </cell>
          <cell r="AM2204">
            <v>0</v>
          </cell>
          <cell r="AN2204"/>
          <cell r="AO2204"/>
          <cell r="AP2204"/>
          <cell r="AQ2204">
            <v>0</v>
          </cell>
          <cell r="AR2204">
            <v>0</v>
          </cell>
          <cell r="AS2204">
            <v>0</v>
          </cell>
          <cell r="AT2204"/>
          <cell r="AU2204" t="str">
            <v>nasirbakhai44@gmail.com</v>
          </cell>
          <cell r="AV2204"/>
          <cell r="AW2204" t="str">
            <v>03322799442</v>
          </cell>
          <cell r="AX2204" t="str">
            <v>Timeout (host bank not responding)</v>
          </cell>
          <cell r="AY2204" t="e">
            <v>#N/A</v>
          </cell>
          <cell r="AZ2204" t="e">
            <v>#N/A</v>
          </cell>
          <cell r="BA2204">
            <v>0</v>
          </cell>
        </row>
        <row r="2205">
          <cell r="B2205">
            <v>6650004230</v>
          </cell>
          <cell r="C2205" t="str">
            <v>ALI SHAFIQ SHARIF</v>
          </cell>
          <cell r="D2205" t="str">
            <v>SHAFIQ SHARIF</v>
          </cell>
          <cell r="E2205" t="str">
            <v>B1/2 SIDCO AVENUEE APPT STRATCHEN</v>
          </cell>
          <cell r="F2205" t="str">
            <v>SADDAR KHI</v>
          </cell>
          <cell r="G2205" t="str">
            <v>KARACHI</v>
          </cell>
          <cell r="K2205">
            <v>1047</v>
          </cell>
          <cell r="L2205">
            <v>0</v>
          </cell>
          <cell r="M2205">
            <v>1047</v>
          </cell>
          <cell r="N2205">
            <v>1047</v>
          </cell>
          <cell r="O2205">
            <v>0</v>
          </cell>
          <cell r="P2205">
            <v>157</v>
          </cell>
          <cell r="Q2205">
            <v>890</v>
          </cell>
          <cell r="R2205" t="str">
            <v>0304795101002011</v>
          </cell>
          <cell r="S2205" t="str">
            <v>MCB BANK</v>
          </cell>
          <cell r="T2205" t="str">
            <v>SIDCO CENTRE BRANCH KARACHI</v>
          </cell>
          <cell r="U2205" t="str">
            <v>ALI SHAFIQ SHARIF</v>
          </cell>
          <cell r="V2205" t="str">
            <v>4200026378633</v>
          </cell>
          <cell r="Y2205">
            <v>1047</v>
          </cell>
          <cell r="Z2205">
            <v>1047</v>
          </cell>
          <cell r="AA2205">
            <v>157</v>
          </cell>
          <cell r="AB2205" t="str">
            <v>Filler</v>
          </cell>
          <cell r="AE2205">
            <v>0</v>
          </cell>
          <cell r="AF2205">
            <v>0</v>
          </cell>
          <cell r="AG2205">
            <v>0</v>
          </cell>
          <cell r="AK2205">
            <v>0</v>
          </cell>
          <cell r="AL2205">
            <v>0</v>
          </cell>
          <cell r="AM2205">
            <v>0</v>
          </cell>
          <cell r="AQ2205">
            <v>0</v>
          </cell>
          <cell r="AR2205">
            <v>0</v>
          </cell>
          <cell r="AS2205">
            <v>0</v>
          </cell>
          <cell r="AU2205" t="str">
            <v>alissharif89@gmail.com</v>
          </cell>
          <cell r="AW2205" t="str">
            <v>03323640382</v>
          </cell>
          <cell r="AX2205" t="str">
            <v>-</v>
          </cell>
          <cell r="AY2205" t="e">
            <v>#N/A</v>
          </cell>
          <cell r="AZ2205" t="e">
            <v>#N/A</v>
          </cell>
          <cell r="BA2205">
            <v>890</v>
          </cell>
        </row>
        <row r="2206">
          <cell r="B2206">
            <v>6676000988</v>
          </cell>
          <cell r="C2206" t="str">
            <v>RAZIA SADIQ</v>
          </cell>
          <cell r="D2206" t="str">
            <v>SADIQ ALI</v>
          </cell>
          <cell r="E2206" t="str">
            <v>109 / E, (GROUND FLOOR)</v>
          </cell>
          <cell r="F2206" t="str">
            <v>BLOCK, 2   P.E.C.H.S</v>
          </cell>
          <cell r="G2206" t="str">
            <v>KARACHI</v>
          </cell>
          <cell r="H2206"/>
          <cell r="I2206"/>
          <cell r="J2206"/>
          <cell r="K2206">
            <v>647</v>
          </cell>
          <cell r="L2206">
            <v>0</v>
          </cell>
          <cell r="M2206">
            <v>647</v>
          </cell>
          <cell r="N2206">
            <v>647</v>
          </cell>
          <cell r="O2206">
            <v>0</v>
          </cell>
          <cell r="P2206">
            <v>118</v>
          </cell>
          <cell r="Q2206">
            <v>529</v>
          </cell>
          <cell r="R2206" t="str">
            <v>PK74BAHL1026008100403101</v>
          </cell>
          <cell r="S2206" t="str">
            <v>BANK AL HABIB LIMITED</v>
          </cell>
          <cell r="T2206" t="str">
            <v>ALLAMA IQBAL ROAD KARACHI</v>
          </cell>
          <cell r="U2206" t="str">
            <v>RAZIA SADIQ</v>
          </cell>
          <cell r="V2206" t="str">
            <v>4220192791760</v>
          </cell>
          <cell r="W2206"/>
          <cell r="X2206"/>
          <cell r="Y2206">
            <v>217</v>
          </cell>
          <cell r="Z2206">
            <v>217</v>
          </cell>
          <cell r="AA2206">
            <v>43</v>
          </cell>
          <cell r="AB2206" t="str">
            <v>Non Filler</v>
          </cell>
          <cell r="AC2206" t="str">
            <v>SADIQ ALI</v>
          </cell>
          <cell r="AD2206" t="str">
            <v>4220145778489</v>
          </cell>
          <cell r="AE2206">
            <v>215</v>
          </cell>
          <cell r="AF2206">
            <v>215</v>
          </cell>
          <cell r="AG2206">
            <v>43</v>
          </cell>
          <cell r="AH2206" t="str">
            <v>Non Filler</v>
          </cell>
          <cell r="AI2206" t="str">
            <v>MUHAMMAD ABBAS</v>
          </cell>
          <cell r="AJ2206" t="str">
            <v>4200004339469</v>
          </cell>
          <cell r="AK2206">
            <v>215</v>
          </cell>
          <cell r="AL2206">
            <v>215</v>
          </cell>
          <cell r="AM2206">
            <v>32</v>
          </cell>
          <cell r="AN2206" t="str">
            <v>Filler</v>
          </cell>
          <cell r="AO2206"/>
          <cell r="AP2206"/>
          <cell r="AQ2206">
            <v>0</v>
          </cell>
          <cell r="AR2206">
            <v>0</v>
          </cell>
          <cell r="AS2206">
            <v>0</v>
          </cell>
          <cell r="AT2206"/>
          <cell r="AU2206" t="str">
            <v>sahrf_59@hotmail.com</v>
          </cell>
          <cell r="AV2206"/>
          <cell r="AW2206" t="str">
            <v>03323079511</v>
          </cell>
          <cell r="AX2206" t="str">
            <v>-</v>
          </cell>
          <cell r="AY2206" t="e">
            <v>#N/A</v>
          </cell>
          <cell r="AZ2206" t="e">
            <v>#N/A</v>
          </cell>
          <cell r="BA2206">
            <v>529</v>
          </cell>
        </row>
        <row r="2207">
          <cell r="B2207">
            <v>6676004949</v>
          </cell>
          <cell r="C2207" t="str">
            <v>A . WAHAB  SIDDIQUI</v>
          </cell>
          <cell r="D2207" t="str">
            <v>SALAHUDDIN</v>
          </cell>
          <cell r="E2207" t="str">
            <v># 8  SUNY  SIDE  VILLA,  BLEAK</v>
          </cell>
          <cell r="F2207" t="str">
            <v>HOUSE   ROAD  CIVIL  LINES</v>
          </cell>
          <cell r="G2207" t="str">
            <v>KARACHI</v>
          </cell>
          <cell r="H2207"/>
          <cell r="I2207"/>
          <cell r="J2207"/>
          <cell r="K2207">
            <v>1000</v>
          </cell>
          <cell r="L2207">
            <v>0</v>
          </cell>
          <cell r="M2207">
            <v>1000</v>
          </cell>
          <cell r="N2207">
            <v>1000</v>
          </cell>
          <cell r="O2207">
            <v>0</v>
          </cell>
          <cell r="P2207">
            <v>150</v>
          </cell>
          <cell r="Q2207">
            <v>850</v>
          </cell>
          <cell r="R2207" t="str">
            <v>PK14BAHL1012008100604701</v>
          </cell>
          <cell r="S2207" t="str">
            <v>BANK AL HABIB LIMITED</v>
          </cell>
          <cell r="T2207" t="str">
            <v>STOCK EXCHANGE KARACHI</v>
          </cell>
          <cell r="U2207" t="str">
            <v>A . WAHAB  SIDDIQUI</v>
          </cell>
          <cell r="V2207" t="str">
            <v>6110118304545</v>
          </cell>
          <cell r="W2207" t="str">
            <v>07653794</v>
          </cell>
          <cell r="X2207"/>
          <cell r="Y2207">
            <v>1000</v>
          </cell>
          <cell r="Z2207">
            <v>1000</v>
          </cell>
          <cell r="AA2207">
            <v>150</v>
          </cell>
          <cell r="AB2207" t="str">
            <v>Filler</v>
          </cell>
          <cell r="AC2207"/>
          <cell r="AD2207"/>
          <cell r="AE2207">
            <v>0</v>
          </cell>
          <cell r="AF2207">
            <v>0</v>
          </cell>
          <cell r="AG2207">
            <v>0</v>
          </cell>
          <cell r="AH2207"/>
          <cell r="AI2207"/>
          <cell r="AJ2207"/>
          <cell r="AK2207">
            <v>0</v>
          </cell>
          <cell r="AL2207">
            <v>0</v>
          </cell>
          <cell r="AM2207">
            <v>0</v>
          </cell>
          <cell r="AN2207"/>
          <cell r="AO2207"/>
          <cell r="AP2207"/>
          <cell r="AQ2207">
            <v>0</v>
          </cell>
          <cell r="AR2207">
            <v>0</v>
          </cell>
          <cell r="AS2207">
            <v>0</v>
          </cell>
          <cell r="AT2207"/>
          <cell r="AU2207" t="str">
            <v>siddiquishoaib1@gmail.com</v>
          </cell>
          <cell r="AV2207"/>
          <cell r="AW2207" t="str">
            <v>03332068245</v>
          </cell>
          <cell r="AX2207" t="str">
            <v>-</v>
          </cell>
          <cell r="AY2207" t="e">
            <v>#N/A</v>
          </cell>
          <cell r="AZ2207" t="e">
            <v>#N/A</v>
          </cell>
          <cell r="BA2207">
            <v>850</v>
          </cell>
        </row>
        <row r="2208">
          <cell r="B2208">
            <v>6676005078</v>
          </cell>
          <cell r="C2208" t="str">
            <v>MALIK  ARSHAD   JAWAID</v>
          </cell>
          <cell r="D2208" t="str">
            <v>MALIK  NADIR  KHAN</v>
          </cell>
          <cell r="E2208" t="str">
            <v>POLICE HEAD QUARTERS, HOUSE</v>
          </cell>
          <cell r="F2208" t="str">
            <v># 10.A WALL GARDEN ROAD</v>
          </cell>
          <cell r="G2208" t="str">
            <v>KARACHI</v>
          </cell>
          <cell r="H2208"/>
          <cell r="I2208"/>
          <cell r="J2208"/>
          <cell r="K2208">
            <v>1295</v>
          </cell>
          <cell r="L2208">
            <v>0</v>
          </cell>
          <cell r="M2208">
            <v>1295</v>
          </cell>
          <cell r="N2208">
            <v>1295</v>
          </cell>
          <cell r="O2208">
            <v>0</v>
          </cell>
          <cell r="P2208">
            <v>194</v>
          </cell>
          <cell r="Q2208">
            <v>1101</v>
          </cell>
          <cell r="R2208" t="str">
            <v>PK08NBPA0087004075353192</v>
          </cell>
          <cell r="S2208" t="str">
            <v>NATIONAL BANK OF PAKISTAN</v>
          </cell>
          <cell r="T2208" t="str">
            <v>PAK NAVAL DOCKYARD KARACHI</v>
          </cell>
          <cell r="U2208" t="str">
            <v>MALIK  ARSHAD   JAWAID</v>
          </cell>
          <cell r="V2208" t="str">
            <v>4230138819175</v>
          </cell>
          <cell r="W2208" t="str">
            <v>33013756</v>
          </cell>
          <cell r="X2208"/>
          <cell r="Y2208">
            <v>1295</v>
          </cell>
          <cell r="Z2208">
            <v>1295</v>
          </cell>
          <cell r="AA2208">
            <v>194</v>
          </cell>
          <cell r="AB2208" t="str">
            <v>Filler</v>
          </cell>
          <cell r="AC2208"/>
          <cell r="AD2208"/>
          <cell r="AE2208">
            <v>0</v>
          </cell>
          <cell r="AF2208">
            <v>0</v>
          </cell>
          <cell r="AG2208">
            <v>0</v>
          </cell>
          <cell r="AH2208"/>
          <cell r="AI2208"/>
          <cell r="AJ2208"/>
          <cell r="AK2208">
            <v>0</v>
          </cell>
          <cell r="AL2208">
            <v>0</v>
          </cell>
          <cell r="AM2208">
            <v>0</v>
          </cell>
          <cell r="AN2208"/>
          <cell r="AO2208"/>
          <cell r="AP2208"/>
          <cell r="AQ2208">
            <v>0</v>
          </cell>
          <cell r="AR2208">
            <v>0</v>
          </cell>
          <cell r="AS2208">
            <v>0</v>
          </cell>
          <cell r="AT2208"/>
          <cell r="AU2208" t="str">
            <v>bilalmalik1985@yahoo.com</v>
          </cell>
          <cell r="AV2208"/>
          <cell r="AW2208" t="str">
            <v>03332214046</v>
          </cell>
          <cell r="AX2208" t="str">
            <v>-</v>
          </cell>
          <cell r="AY2208" t="e">
            <v>#N/A</v>
          </cell>
          <cell r="AZ2208" t="e">
            <v>#N/A</v>
          </cell>
          <cell r="BA2208">
            <v>1101</v>
          </cell>
        </row>
        <row r="2209">
          <cell r="B2209">
            <v>6676006597</v>
          </cell>
          <cell r="C2209" t="str">
            <v>KAZIM A. BUNDEALLY</v>
          </cell>
          <cell r="D2209" t="str">
            <v>ANWER ALI</v>
          </cell>
          <cell r="E2209" t="str">
            <v>140 - F, BLOCK  2</v>
          </cell>
          <cell r="F2209" t="str">
            <v>P.E.C.H.S</v>
          </cell>
          <cell r="G2209" t="str">
            <v>KARACHI</v>
          </cell>
          <cell r="H2209"/>
          <cell r="I2209"/>
          <cell r="J2209"/>
          <cell r="K2209">
            <v>3722</v>
          </cell>
          <cell r="L2209">
            <v>0</v>
          </cell>
          <cell r="M2209">
            <v>3722</v>
          </cell>
          <cell r="N2209">
            <v>3722</v>
          </cell>
          <cell r="O2209">
            <v>0</v>
          </cell>
          <cell r="P2209">
            <v>558</v>
          </cell>
          <cell r="Q2209">
            <v>3164</v>
          </cell>
          <cell r="R2209" t="str">
            <v>PK15BAHL1008007200399875</v>
          </cell>
          <cell r="S2209" t="str">
            <v>BANK AL HABIB LIMITED</v>
          </cell>
          <cell r="T2209" t="str">
            <v>M. A. JINNAH ROAD KARACHI</v>
          </cell>
          <cell r="U2209" t="str">
            <v>KAZIM A. BUNDEALLY</v>
          </cell>
          <cell r="V2209" t="str">
            <v>4200004759923</v>
          </cell>
          <cell r="W2209"/>
          <cell r="X2209"/>
          <cell r="Y2209">
            <v>3722</v>
          </cell>
          <cell r="Z2209">
            <v>3722</v>
          </cell>
          <cell r="AA2209">
            <v>558</v>
          </cell>
          <cell r="AB2209" t="str">
            <v>Filler</v>
          </cell>
          <cell r="AC2209"/>
          <cell r="AD2209"/>
          <cell r="AE2209">
            <v>0</v>
          </cell>
          <cell r="AF2209">
            <v>0</v>
          </cell>
          <cell r="AG2209">
            <v>0</v>
          </cell>
          <cell r="AH2209"/>
          <cell r="AI2209"/>
          <cell r="AJ2209"/>
          <cell r="AK2209">
            <v>0</v>
          </cell>
          <cell r="AL2209">
            <v>0</v>
          </cell>
          <cell r="AM2209">
            <v>0</v>
          </cell>
          <cell r="AN2209"/>
          <cell r="AO2209"/>
          <cell r="AP2209"/>
          <cell r="AQ2209">
            <v>0</v>
          </cell>
          <cell r="AR2209">
            <v>0</v>
          </cell>
          <cell r="AS2209">
            <v>0</v>
          </cell>
          <cell r="AT2209"/>
          <cell r="AU2209" t="str">
            <v>kazim.auto@gmail.com</v>
          </cell>
          <cell r="AV2209"/>
          <cell r="AW2209" t="str">
            <v>03219216826</v>
          </cell>
          <cell r="AX2209" t="str">
            <v>-</v>
          </cell>
          <cell r="AY2209" t="e">
            <v>#N/A</v>
          </cell>
          <cell r="AZ2209" t="e">
            <v>#N/A</v>
          </cell>
          <cell r="BA2209">
            <v>3164</v>
          </cell>
        </row>
        <row r="2210">
          <cell r="B2210">
            <v>6676008338</v>
          </cell>
          <cell r="C2210" t="str">
            <v>SALEEM RAZA</v>
          </cell>
          <cell r="D2210" t="str">
            <v>SHER ALI</v>
          </cell>
          <cell r="E2210" t="str">
            <v>M-1, MEZZANINE FLOOR,AVANTI PARK VIEW</v>
          </cell>
          <cell r="F2210" t="str">
            <v>141-A,BLOCK 2, ALLAMA IQBAL ROAD,</v>
          </cell>
          <cell r="G2210" t="str">
            <v>P.E.C.H.S. KARACHI</v>
          </cell>
          <cell r="H2210"/>
          <cell r="I2210"/>
          <cell r="J2210"/>
          <cell r="K2210">
            <v>2618</v>
          </cell>
          <cell r="L2210">
            <v>0</v>
          </cell>
          <cell r="M2210">
            <v>2618</v>
          </cell>
          <cell r="N2210">
            <v>2618</v>
          </cell>
          <cell r="O2210">
            <v>0</v>
          </cell>
          <cell r="P2210">
            <v>393</v>
          </cell>
          <cell r="Q2210">
            <v>2225</v>
          </cell>
          <cell r="R2210" t="str">
            <v>PK13BAHL1026007100020501</v>
          </cell>
          <cell r="S2210" t="str">
            <v>BANK AL HABIB LIMITED</v>
          </cell>
          <cell r="T2210" t="str">
            <v>ALLAMA IQBAL ROAD KARACHI</v>
          </cell>
          <cell r="U2210" t="str">
            <v>SALEEM RAZA</v>
          </cell>
          <cell r="V2210" t="str">
            <v>4220113642733</v>
          </cell>
          <cell r="W2210" t="str">
            <v>13400223</v>
          </cell>
          <cell r="X2210"/>
          <cell r="Y2210">
            <v>2618</v>
          </cell>
          <cell r="Z2210">
            <v>2618</v>
          </cell>
          <cell r="AA2210">
            <v>393</v>
          </cell>
          <cell r="AB2210" t="str">
            <v>Filler</v>
          </cell>
          <cell r="AC2210"/>
          <cell r="AD2210"/>
          <cell r="AE2210">
            <v>0</v>
          </cell>
          <cell r="AF2210">
            <v>0</v>
          </cell>
          <cell r="AG2210">
            <v>0</v>
          </cell>
          <cell r="AH2210"/>
          <cell r="AI2210"/>
          <cell r="AJ2210"/>
          <cell r="AK2210">
            <v>0</v>
          </cell>
          <cell r="AL2210">
            <v>0</v>
          </cell>
          <cell r="AM2210">
            <v>0</v>
          </cell>
          <cell r="AN2210"/>
          <cell r="AO2210"/>
          <cell r="AP2210"/>
          <cell r="AQ2210">
            <v>0</v>
          </cell>
          <cell r="AR2210">
            <v>0</v>
          </cell>
          <cell r="AS2210">
            <v>0</v>
          </cell>
          <cell r="AT2210"/>
          <cell r="AU2210" t="str">
            <v>almurtazaestate498@hotmail.com</v>
          </cell>
          <cell r="AV2210"/>
          <cell r="AW2210" t="str">
            <v>03012431833</v>
          </cell>
          <cell r="AX2210" t="str">
            <v>-</v>
          </cell>
          <cell r="AY2210" t="e">
            <v>#N/A</v>
          </cell>
          <cell r="AZ2210" t="e">
            <v>#N/A</v>
          </cell>
          <cell r="BA2210">
            <v>2225</v>
          </cell>
        </row>
        <row r="2211">
          <cell r="B2211">
            <v>6676014633</v>
          </cell>
          <cell r="C2211" t="str">
            <v>ANWER ALI JAMANI</v>
          </cell>
          <cell r="D2211" t="str">
            <v>BAQER ALI</v>
          </cell>
          <cell r="E2211" t="str">
            <v>ROOM # 217, 2ND FLOOR,</v>
          </cell>
          <cell r="F2211" t="str">
            <v>COTTON EXCHANGE BUILDING</v>
          </cell>
          <cell r="G2211" t="str">
            <v>I.I.CHUNDRIGAR RD. KARACHI</v>
          </cell>
          <cell r="H2211"/>
          <cell r="I2211"/>
          <cell r="J2211"/>
          <cell r="K2211">
            <v>4000</v>
          </cell>
          <cell r="L2211">
            <v>0</v>
          </cell>
          <cell r="M2211">
            <v>4000</v>
          </cell>
          <cell r="N2211">
            <v>4000</v>
          </cell>
          <cell r="O2211">
            <v>0</v>
          </cell>
          <cell r="P2211">
            <v>600</v>
          </cell>
          <cell r="Q2211">
            <v>3400</v>
          </cell>
          <cell r="R2211" t="str">
            <v>PK60BAHL1001008100495201</v>
          </cell>
          <cell r="S2211" t="str">
            <v>BANK AL HABIB LIMITED</v>
          </cell>
          <cell r="T2211" t="str">
            <v>MAIN BRANCH, I.I. CHUNDRIGAR ROAD KARACHI</v>
          </cell>
          <cell r="U2211" t="str">
            <v>ANWER ALI JAMANI</v>
          </cell>
          <cell r="V2211" t="str">
            <v>4230145155305</v>
          </cell>
          <cell r="W2211"/>
          <cell r="X2211"/>
          <cell r="Y2211">
            <v>4000</v>
          </cell>
          <cell r="Z2211">
            <v>4000</v>
          </cell>
          <cell r="AA2211">
            <v>600</v>
          </cell>
          <cell r="AB2211" t="str">
            <v>Filler</v>
          </cell>
          <cell r="AC2211"/>
          <cell r="AD2211"/>
          <cell r="AE2211">
            <v>0</v>
          </cell>
          <cell r="AF2211">
            <v>0</v>
          </cell>
          <cell r="AG2211">
            <v>0</v>
          </cell>
          <cell r="AH2211"/>
          <cell r="AI2211"/>
          <cell r="AJ2211"/>
          <cell r="AK2211">
            <v>0</v>
          </cell>
          <cell r="AL2211">
            <v>0</v>
          </cell>
          <cell r="AM2211">
            <v>0</v>
          </cell>
          <cell r="AN2211"/>
          <cell r="AO2211"/>
          <cell r="AP2211"/>
          <cell r="AQ2211">
            <v>0</v>
          </cell>
          <cell r="AR2211">
            <v>0</v>
          </cell>
          <cell r="AS2211">
            <v>0</v>
          </cell>
          <cell r="AT2211"/>
          <cell r="AU2211" t="str">
            <v>anwar.jamani@bankalhabib.com</v>
          </cell>
          <cell r="AV2211"/>
          <cell r="AW2211" t="str">
            <v>03328268014</v>
          </cell>
          <cell r="AX2211" t="str">
            <v>-</v>
          </cell>
          <cell r="AY2211" t="e">
            <v>#N/A</v>
          </cell>
          <cell r="AZ2211" t="e">
            <v>#N/A</v>
          </cell>
          <cell r="BA2211">
            <v>3400</v>
          </cell>
        </row>
        <row r="2212">
          <cell r="B2212">
            <v>6684000813</v>
          </cell>
          <cell r="C2212" t="str">
            <v>MUHAMMAD IQBAL</v>
          </cell>
          <cell r="D2212" t="str">
            <v>HAJI ABDUL HABIB</v>
          </cell>
          <cell r="E2212" t="str">
            <v>NP5/78/81/82 ABDULLAH STREET</v>
          </cell>
          <cell r="F2212" t="str">
            <v>OWAIS STORE KHAJOOR BAZAR LEA MARKET</v>
          </cell>
          <cell r="G2212" t="str">
            <v>KARACHI</v>
          </cell>
          <cell r="H2212"/>
          <cell r="I2212"/>
          <cell r="J2212"/>
          <cell r="K2212">
            <v>5000</v>
          </cell>
          <cell r="L2212">
            <v>0</v>
          </cell>
          <cell r="M2212">
            <v>5000</v>
          </cell>
          <cell r="N2212">
            <v>5000</v>
          </cell>
          <cell r="O2212">
            <v>0</v>
          </cell>
          <cell r="P2212">
            <v>833</v>
          </cell>
          <cell r="Q2212">
            <v>4167</v>
          </cell>
          <cell r="R2212" t="str">
            <v>PK76MUCB0002801010030878</v>
          </cell>
          <cell r="S2212" t="str">
            <v>MCB BANK LIMITED</v>
          </cell>
          <cell r="T2212" t="str">
            <v>JUNA MARKET (0028) KARACHI</v>
          </cell>
          <cell r="U2212" t="str">
            <v>MUHAMMAD IQBAL</v>
          </cell>
          <cell r="V2212" t="str">
            <v>4200004824211</v>
          </cell>
          <cell r="W2212" t="str">
            <v>40273130</v>
          </cell>
          <cell r="X2212"/>
          <cell r="Y2212">
            <v>1668</v>
          </cell>
          <cell r="Z2212">
            <v>1668</v>
          </cell>
          <cell r="AA2212">
            <v>250</v>
          </cell>
          <cell r="AB2212" t="str">
            <v>Filler</v>
          </cell>
          <cell r="AC2212" t="str">
            <v>MUHAMMAD ALTAF</v>
          </cell>
          <cell r="AD2212" t="str">
            <v>4230111057885</v>
          </cell>
          <cell r="AE2212">
            <v>1666</v>
          </cell>
          <cell r="AF2212">
            <v>1666</v>
          </cell>
          <cell r="AG2212">
            <v>333</v>
          </cell>
          <cell r="AH2212" t="str">
            <v>Non Filler</v>
          </cell>
          <cell r="AI2212" t="str">
            <v>MUHAMMAD OWAIS</v>
          </cell>
          <cell r="AJ2212" t="str">
            <v>4200004823765</v>
          </cell>
          <cell r="AK2212">
            <v>1666</v>
          </cell>
          <cell r="AL2212">
            <v>1666</v>
          </cell>
          <cell r="AM2212">
            <v>250</v>
          </cell>
          <cell r="AN2212" t="str">
            <v>Filler</v>
          </cell>
          <cell r="AO2212"/>
          <cell r="AP2212"/>
          <cell r="AQ2212">
            <v>0</v>
          </cell>
          <cell r="AR2212">
            <v>0</v>
          </cell>
          <cell r="AS2212">
            <v>0</v>
          </cell>
          <cell r="AT2212"/>
          <cell r="AU2212" t="str">
            <v>harixiq@gmail.com</v>
          </cell>
          <cell r="AV2212"/>
          <cell r="AW2212" t="str">
            <v>03228223444</v>
          </cell>
          <cell r="AX2212" t="str">
            <v>-</v>
          </cell>
          <cell r="AY2212" t="e">
            <v>#N/A</v>
          </cell>
          <cell r="AZ2212" t="e">
            <v>#N/A</v>
          </cell>
          <cell r="BA2212">
            <v>4167</v>
          </cell>
        </row>
        <row r="2213">
          <cell r="B2213">
            <v>6684008857</v>
          </cell>
          <cell r="C2213" t="str">
            <v>KAMRAN HUSSAIN SIDDIQUI</v>
          </cell>
          <cell r="D2213" t="str">
            <v>IRFAN HUSSAIN SIDDIQUI</v>
          </cell>
          <cell r="E2213" t="str">
            <v>HOUSE NO.B-93 GROUND FLOOR</v>
          </cell>
          <cell r="F2213" t="str">
            <v>BLOCK 14 GULISTAN-E-JOHAR</v>
          </cell>
          <cell r="G2213" t="str">
            <v>KARACHI</v>
          </cell>
          <cell r="H2213"/>
          <cell r="I2213"/>
          <cell r="J2213"/>
          <cell r="K2213">
            <v>3500</v>
          </cell>
          <cell r="L2213">
            <v>0</v>
          </cell>
          <cell r="M2213">
            <v>3500</v>
          </cell>
          <cell r="N2213">
            <v>3500</v>
          </cell>
          <cell r="O2213">
            <v>0</v>
          </cell>
          <cell r="P2213">
            <v>700</v>
          </cell>
          <cell r="Q2213">
            <v>2800</v>
          </cell>
          <cell r="R2213" t="str">
            <v>PK87HABB0011177900468403</v>
          </cell>
          <cell r="S2213" t="str">
            <v>HABIB BANK LIMITED</v>
          </cell>
          <cell r="T2213" t="str">
            <v>COMMERCIAL AREA (1117) KARACHI</v>
          </cell>
          <cell r="U2213" t="str">
            <v>KAMRAN HUSSAIN SIDDIQUI</v>
          </cell>
          <cell r="V2213" t="str">
            <v>4220193761069</v>
          </cell>
          <cell r="W2213"/>
          <cell r="X2213"/>
          <cell r="Y2213">
            <v>3500</v>
          </cell>
          <cell r="Z2213">
            <v>3500</v>
          </cell>
          <cell r="AA2213">
            <v>700</v>
          </cell>
          <cell r="AB2213" t="str">
            <v>Non Filler</v>
          </cell>
          <cell r="AC2213"/>
          <cell r="AD2213"/>
          <cell r="AE2213">
            <v>0</v>
          </cell>
          <cell r="AF2213">
            <v>0</v>
          </cell>
          <cell r="AG2213">
            <v>0</v>
          </cell>
          <cell r="AH2213"/>
          <cell r="AI2213"/>
          <cell r="AJ2213"/>
          <cell r="AK2213">
            <v>0</v>
          </cell>
          <cell r="AL2213">
            <v>0</v>
          </cell>
          <cell r="AM2213">
            <v>0</v>
          </cell>
          <cell r="AN2213"/>
          <cell r="AO2213"/>
          <cell r="AP2213"/>
          <cell r="AQ2213">
            <v>0</v>
          </cell>
          <cell r="AR2213">
            <v>0</v>
          </cell>
          <cell r="AS2213">
            <v>0</v>
          </cell>
          <cell r="AT2213"/>
          <cell r="AU2213" t="str">
            <v>kamransiddiqui69@gmail.com</v>
          </cell>
          <cell r="AV2213"/>
          <cell r="AW2213" t="str">
            <v>03009219967</v>
          </cell>
          <cell r="AX2213" t="str">
            <v>-</v>
          </cell>
          <cell r="AY2213" t="e">
            <v>#N/A</v>
          </cell>
          <cell r="AZ2213" t="e">
            <v>#N/A</v>
          </cell>
          <cell r="BA2213">
            <v>2800</v>
          </cell>
        </row>
        <row r="2214">
          <cell r="B2214">
            <v>6684067267</v>
          </cell>
          <cell r="C2214" t="str">
            <v>MUHAMMED QASIM</v>
          </cell>
          <cell r="D2214" t="str">
            <v>ABDUL SALAM</v>
          </cell>
          <cell r="E2214" t="str">
            <v>HOUSE NO.22 BLOCK-106</v>
          </cell>
          <cell r="F2214" t="str">
            <v>SECTOR 5-F NEW KARACHI</v>
          </cell>
          <cell r="G2214" t="str">
            <v>KARACHI</v>
          </cell>
          <cell r="K2214">
            <v>10000</v>
          </cell>
          <cell r="L2214">
            <v>0</v>
          </cell>
          <cell r="M2214">
            <v>10000</v>
          </cell>
          <cell r="N2214">
            <v>10000</v>
          </cell>
          <cell r="O2214">
            <v>0</v>
          </cell>
          <cell r="P2214">
            <v>2000</v>
          </cell>
          <cell r="Q2214">
            <v>8000</v>
          </cell>
          <cell r="R2214" t="str">
            <v>PK61BKIP0103500079350001</v>
          </cell>
          <cell r="S2214" t="str">
            <v>BANKISLAMI PAKISTAN LIMITED</v>
          </cell>
          <cell r="T2214" t="str">
            <v>POWER HOUSE SUB KARACHI</v>
          </cell>
          <cell r="U2214" t="str">
            <v>MUHAMMED QASIM</v>
          </cell>
          <cell r="V2214" t="str">
            <v>4210118691851</v>
          </cell>
          <cell r="Y2214">
            <v>10000</v>
          </cell>
          <cell r="Z2214">
            <v>10000</v>
          </cell>
          <cell r="AA2214">
            <v>2000</v>
          </cell>
          <cell r="AB2214" t="str">
            <v>Non Filler</v>
          </cell>
          <cell r="AE2214">
            <v>0</v>
          </cell>
          <cell r="AF2214">
            <v>0</v>
          </cell>
          <cell r="AG2214">
            <v>0</v>
          </cell>
          <cell r="AK2214">
            <v>0</v>
          </cell>
          <cell r="AL2214">
            <v>0</v>
          </cell>
          <cell r="AM2214">
            <v>0</v>
          </cell>
          <cell r="AQ2214">
            <v>0</v>
          </cell>
          <cell r="AR2214">
            <v>0</v>
          </cell>
          <cell r="AS2214">
            <v>0</v>
          </cell>
          <cell r="AU2214" t="str">
            <v>m.qasim18august@gmail.com</v>
          </cell>
          <cell r="AW2214" t="str">
            <v>03333239310</v>
          </cell>
          <cell r="AX2214" t="str">
            <v>Timeout (host bank not responding)</v>
          </cell>
          <cell r="AY2214" t="e">
            <v>#N/A</v>
          </cell>
          <cell r="AZ2214" t="e">
            <v>#N/A</v>
          </cell>
          <cell r="BA2214">
            <v>0</v>
          </cell>
        </row>
        <row r="2215">
          <cell r="B2215">
            <v>6684069354</v>
          </cell>
          <cell r="C2215" t="str">
            <v>SARDAR ALI</v>
          </cell>
          <cell r="D2215" t="str">
            <v>ZULFIQAR ALI</v>
          </cell>
          <cell r="E2215" t="str">
            <v>HOUSE NO.A-1/3 GROUND FLOOR FIDAI</v>
          </cell>
          <cell r="F2215" t="str">
            <v>BUILDING GULSHAN-E-NOOR SCHEME 33</v>
          </cell>
          <cell r="G2215" t="str">
            <v>SUPARCO ROAD KARACHI</v>
          </cell>
          <cell r="H2215"/>
          <cell r="I2215"/>
          <cell r="J2215"/>
          <cell r="K2215">
            <v>73</v>
          </cell>
          <cell r="L2215">
            <v>0</v>
          </cell>
          <cell r="M2215">
            <v>73</v>
          </cell>
          <cell r="N2215">
            <v>73</v>
          </cell>
          <cell r="O2215">
            <v>0</v>
          </cell>
          <cell r="P2215">
            <v>15</v>
          </cell>
          <cell r="Q2215">
            <v>58</v>
          </cell>
          <cell r="R2215" t="str">
            <v>PK49JSBL9511000000254154</v>
          </cell>
          <cell r="S2215" t="str">
            <v>J S BANK LIMITED.</v>
          </cell>
          <cell r="T2215" t="str">
            <v>SATELLITE TOWN BRANCH RAWALPINDI</v>
          </cell>
          <cell r="U2215" t="str">
            <v>SARDAR ALI</v>
          </cell>
          <cell r="V2215" t="str">
            <v>4210116448743</v>
          </cell>
          <cell r="W2215"/>
          <cell r="X2215"/>
          <cell r="Y2215">
            <v>73</v>
          </cell>
          <cell r="Z2215">
            <v>73</v>
          </cell>
          <cell r="AA2215">
            <v>15</v>
          </cell>
          <cell r="AB2215" t="str">
            <v>Non Filler</v>
          </cell>
          <cell r="AC2215"/>
          <cell r="AD2215"/>
          <cell r="AE2215">
            <v>0</v>
          </cell>
          <cell r="AF2215">
            <v>0</v>
          </cell>
          <cell r="AG2215">
            <v>0</v>
          </cell>
          <cell r="AH2215"/>
          <cell r="AI2215"/>
          <cell r="AJ2215"/>
          <cell r="AK2215">
            <v>0</v>
          </cell>
          <cell r="AL2215">
            <v>0</v>
          </cell>
          <cell r="AM2215">
            <v>0</v>
          </cell>
          <cell r="AN2215"/>
          <cell r="AO2215"/>
          <cell r="AP2215"/>
          <cell r="AQ2215">
            <v>0</v>
          </cell>
          <cell r="AR2215">
            <v>0</v>
          </cell>
          <cell r="AS2215">
            <v>0</v>
          </cell>
          <cell r="AT2215"/>
          <cell r="AU2215"/>
          <cell r="AV2215"/>
          <cell r="AW2215" t="str">
            <v>03222551564</v>
          </cell>
          <cell r="AX2215" t="str">
            <v>-</v>
          </cell>
          <cell r="AY2215" t="e">
            <v>#N/A</v>
          </cell>
          <cell r="AZ2215" t="e">
            <v>#N/A</v>
          </cell>
          <cell r="BA2215">
            <v>58</v>
          </cell>
        </row>
        <row r="2216">
          <cell r="B2216">
            <v>6684073828</v>
          </cell>
          <cell r="C2216" t="str">
            <v>SANA</v>
          </cell>
          <cell r="D2216" t="str">
            <v>SUALEH MUHAMMAD</v>
          </cell>
          <cell r="E2216" t="str">
            <v>FLAT NO.9 3RD FLOOR IQBAL</v>
          </cell>
          <cell r="F2216" t="str">
            <v>BUILDING CHAND BIBI ROAD</v>
          </cell>
          <cell r="G2216" t="str">
            <v>NANAK WADA KARACHI</v>
          </cell>
          <cell r="H2216"/>
          <cell r="I2216"/>
          <cell r="J2216"/>
          <cell r="K2216">
            <v>10000</v>
          </cell>
          <cell r="L2216">
            <v>0</v>
          </cell>
          <cell r="M2216">
            <v>10000</v>
          </cell>
          <cell r="N2216">
            <v>10000</v>
          </cell>
          <cell r="O2216">
            <v>0</v>
          </cell>
          <cell r="P2216">
            <v>2000</v>
          </cell>
          <cell r="Q2216">
            <v>8000</v>
          </cell>
          <cell r="R2216" t="str">
            <v>PK92ASCM0001180100001558</v>
          </cell>
          <cell r="S2216" t="str">
            <v>ASKARI BANK LIMITED</v>
          </cell>
          <cell r="T2216" t="str">
            <v>STOCK EXCHANGE KARACHI</v>
          </cell>
          <cell r="U2216" t="str">
            <v>SANA</v>
          </cell>
          <cell r="V2216" t="str">
            <v>4230123165772</v>
          </cell>
          <cell r="W2216"/>
          <cell r="X2216"/>
          <cell r="Y2216">
            <v>10000</v>
          </cell>
          <cell r="Z2216">
            <v>10000</v>
          </cell>
          <cell r="AA2216">
            <v>2000</v>
          </cell>
          <cell r="AB2216" t="str">
            <v>Non Filler</v>
          </cell>
          <cell r="AC2216"/>
          <cell r="AD2216"/>
          <cell r="AE2216">
            <v>0</v>
          </cell>
          <cell r="AF2216">
            <v>0</v>
          </cell>
          <cell r="AG2216">
            <v>0</v>
          </cell>
          <cell r="AH2216"/>
          <cell r="AI2216"/>
          <cell r="AJ2216"/>
          <cell r="AK2216">
            <v>0</v>
          </cell>
          <cell r="AL2216">
            <v>0</v>
          </cell>
          <cell r="AM2216">
            <v>0</v>
          </cell>
          <cell r="AN2216"/>
          <cell r="AO2216"/>
          <cell r="AP2216"/>
          <cell r="AQ2216">
            <v>0</v>
          </cell>
          <cell r="AR2216">
            <v>0</v>
          </cell>
          <cell r="AS2216">
            <v>0</v>
          </cell>
          <cell r="AT2216"/>
          <cell r="AU2216" t="str">
            <v>sanatanzeel40@gmail.com</v>
          </cell>
          <cell r="AV2216"/>
          <cell r="AW2216" t="str">
            <v>03228251158</v>
          </cell>
          <cell r="AX2216" t="str">
            <v>-</v>
          </cell>
          <cell r="AY2216" t="e">
            <v>#N/A</v>
          </cell>
          <cell r="AZ2216" t="e">
            <v>#N/A</v>
          </cell>
          <cell r="BA2216">
            <v>8000</v>
          </cell>
        </row>
        <row r="2217">
          <cell r="B2217">
            <v>6684079379</v>
          </cell>
          <cell r="C2217" t="str">
            <v>AZEEM</v>
          </cell>
          <cell r="D2217" t="str">
            <v>ANWER ABDUL GHAFFAR</v>
          </cell>
          <cell r="E2217" t="str">
            <v>FLAT NO.B/4 NO.180 BLOCK A</v>
          </cell>
          <cell r="F2217" t="str">
            <v>ADAMJEE NAGAR</v>
          </cell>
          <cell r="G2217" t="str">
            <v>KARACHI</v>
          </cell>
          <cell r="H2217"/>
          <cell r="I2217"/>
          <cell r="J2217"/>
          <cell r="K2217">
            <v>285</v>
          </cell>
          <cell r="L2217">
            <v>0</v>
          </cell>
          <cell r="M2217">
            <v>285</v>
          </cell>
          <cell r="N2217">
            <v>285</v>
          </cell>
          <cell r="O2217">
            <v>0</v>
          </cell>
          <cell r="P2217">
            <v>47</v>
          </cell>
          <cell r="Q2217">
            <v>238</v>
          </cell>
          <cell r="R2217" t="str">
            <v>PK02BAHL1024008100339701</v>
          </cell>
          <cell r="S2217" t="str">
            <v>BANK AL HABIB LIMITED</v>
          </cell>
          <cell r="T2217" t="str">
            <v>MUHAMMAD ALI HOUSING SOCIETY KARACHI</v>
          </cell>
          <cell r="U2217" t="str">
            <v>AZEEM</v>
          </cell>
          <cell r="V2217" t="str">
            <v>4220128319025</v>
          </cell>
          <cell r="W2217"/>
          <cell r="X2217"/>
          <cell r="Y2217">
            <v>72</v>
          </cell>
          <cell r="Z2217">
            <v>72</v>
          </cell>
          <cell r="AA2217">
            <v>11</v>
          </cell>
          <cell r="AB2217" t="str">
            <v>Filler</v>
          </cell>
          <cell r="AC2217" t="str">
            <v>MUBINA ANWER</v>
          </cell>
          <cell r="AD2217" t="str">
            <v>4220148749486</v>
          </cell>
          <cell r="AE2217">
            <v>71</v>
          </cell>
          <cell r="AF2217">
            <v>71</v>
          </cell>
          <cell r="AG2217">
            <v>14</v>
          </cell>
          <cell r="AH2217" t="str">
            <v>Non Filler</v>
          </cell>
          <cell r="AI2217" t="str">
            <v>MUSTAFA</v>
          </cell>
          <cell r="AJ2217" t="str">
            <v>4220109752517</v>
          </cell>
          <cell r="AK2217">
            <v>71</v>
          </cell>
          <cell r="AL2217">
            <v>71</v>
          </cell>
          <cell r="AM2217">
            <v>11</v>
          </cell>
          <cell r="AN2217" t="str">
            <v>Filler</v>
          </cell>
          <cell r="AO2217" t="str">
            <v>ANWER ABDUL GHAFFAR</v>
          </cell>
          <cell r="AP2217" t="str">
            <v>4220116539069</v>
          </cell>
          <cell r="AQ2217">
            <v>71</v>
          </cell>
          <cell r="AR2217">
            <v>71</v>
          </cell>
          <cell r="AS2217">
            <v>11</v>
          </cell>
          <cell r="AT2217" t="str">
            <v>Filler</v>
          </cell>
          <cell r="AU2217"/>
          <cell r="AV2217"/>
          <cell r="AW2217" t="str">
            <v>03212442907</v>
          </cell>
          <cell r="AX2217" t="str">
            <v>-</v>
          </cell>
          <cell r="AY2217" t="e">
            <v>#N/A</v>
          </cell>
          <cell r="AZ2217" t="e">
            <v>#N/A</v>
          </cell>
          <cell r="BA2217">
            <v>238</v>
          </cell>
        </row>
        <row r="2218">
          <cell r="B2218">
            <v>6684084197</v>
          </cell>
          <cell r="C2218" t="str">
            <v>RAZIA</v>
          </cell>
          <cell r="D2218" t="str">
            <v>MUHAMMAD IQBAL</v>
          </cell>
          <cell r="E2218" t="str">
            <v>316 YASIN SQUARE DOLLY</v>
          </cell>
          <cell r="F2218" t="str">
            <v>KHATA SOLDIER BAZAR</v>
          </cell>
          <cell r="G2218" t="str">
            <v>KARACHI</v>
          </cell>
          <cell r="H2218"/>
          <cell r="I2218"/>
          <cell r="J2218"/>
          <cell r="K2218">
            <v>1000</v>
          </cell>
          <cell r="L2218">
            <v>0</v>
          </cell>
          <cell r="M2218">
            <v>1000</v>
          </cell>
          <cell r="N2218">
            <v>1000</v>
          </cell>
          <cell r="O2218">
            <v>0</v>
          </cell>
          <cell r="P2218">
            <v>188</v>
          </cell>
          <cell r="Q2218">
            <v>812</v>
          </cell>
          <cell r="R2218" t="str">
            <v>PK66HABB0000350008472401</v>
          </cell>
          <cell r="S2218" t="str">
            <v>HABIB BANK LIMITED</v>
          </cell>
          <cell r="T2218" t="str">
            <v>KARACHI STOCK EXCHANGE KARACHI</v>
          </cell>
          <cell r="U2218" t="str">
            <v>RAZIA</v>
          </cell>
          <cell r="V2218" t="str">
            <v>4200046586778</v>
          </cell>
          <cell r="W2218"/>
          <cell r="X2218"/>
          <cell r="Y2218">
            <v>250</v>
          </cell>
          <cell r="Z2218">
            <v>250</v>
          </cell>
          <cell r="AA2218">
            <v>50</v>
          </cell>
          <cell r="AB2218" t="str">
            <v>Non Filler</v>
          </cell>
          <cell r="AC2218" t="str">
            <v>SANOBER IMRAN</v>
          </cell>
          <cell r="AD2218" t="str">
            <v>4230196676488</v>
          </cell>
          <cell r="AE2218">
            <v>250</v>
          </cell>
          <cell r="AF2218">
            <v>250</v>
          </cell>
          <cell r="AG2218">
            <v>38</v>
          </cell>
          <cell r="AH2218" t="str">
            <v>Filler</v>
          </cell>
          <cell r="AI2218" t="str">
            <v>ASMA</v>
          </cell>
          <cell r="AJ2218" t="str">
            <v>4230194380930</v>
          </cell>
          <cell r="AK2218">
            <v>250</v>
          </cell>
          <cell r="AL2218">
            <v>250</v>
          </cell>
          <cell r="AM2218">
            <v>50</v>
          </cell>
          <cell r="AN2218" t="str">
            <v>Non Filler</v>
          </cell>
          <cell r="AO2218" t="str">
            <v>HANIFA</v>
          </cell>
          <cell r="AP2218" t="str">
            <v>4220101673284</v>
          </cell>
          <cell r="AQ2218">
            <v>250</v>
          </cell>
          <cell r="AR2218">
            <v>250</v>
          </cell>
          <cell r="AS2218">
            <v>50</v>
          </cell>
          <cell r="AT2218" t="str">
            <v>Non Filler</v>
          </cell>
          <cell r="AU2218" t="str">
            <v>ahmer_1971@hotmail.com</v>
          </cell>
          <cell r="AV2218"/>
          <cell r="AW2218" t="str">
            <v>03002150488</v>
          </cell>
          <cell r="AX2218" t="str">
            <v>-</v>
          </cell>
          <cell r="AY2218" t="e">
            <v>#N/A</v>
          </cell>
          <cell r="AZ2218" t="e">
            <v>#N/A</v>
          </cell>
          <cell r="BA2218">
            <v>812</v>
          </cell>
        </row>
        <row r="2219">
          <cell r="B2219">
            <v>6684090905</v>
          </cell>
          <cell r="C2219" t="str">
            <v>SYED MEHMOOD RAZI</v>
          </cell>
          <cell r="D2219" t="str">
            <v>SYED MEHMOOOD ZAKI</v>
          </cell>
          <cell r="E2219" t="str">
            <v>HOUSE NO.5-E 17/4 BARAMADAN</v>
          </cell>
          <cell r="F2219" t="str">
            <v>NAZIMABAD NO.18</v>
          </cell>
          <cell r="G2219" t="str">
            <v>KARACHI</v>
          </cell>
          <cell r="H2219"/>
          <cell r="I2219"/>
          <cell r="J2219"/>
          <cell r="K2219">
            <v>1000</v>
          </cell>
          <cell r="L2219">
            <v>0</v>
          </cell>
          <cell r="M2219">
            <v>1000</v>
          </cell>
          <cell r="N2219">
            <v>1000</v>
          </cell>
          <cell r="O2219">
            <v>0</v>
          </cell>
          <cell r="P2219">
            <v>150</v>
          </cell>
          <cell r="Q2219">
            <v>850</v>
          </cell>
          <cell r="R2219" t="str">
            <v>PK55MPBL0156027140190532</v>
          </cell>
          <cell r="S2219" t="str">
            <v>HABIB METROPOLITAN BANK LIMITED</v>
          </cell>
          <cell r="T2219" t="str">
            <v>MERE WEATHER TOWER BRANCH KARACHI</v>
          </cell>
          <cell r="U2219" t="str">
            <v>SYED MEHMOOD RAZI</v>
          </cell>
          <cell r="V2219" t="str">
            <v>4210115579035</v>
          </cell>
          <cell r="W2219" t="str">
            <v>11741171</v>
          </cell>
          <cell r="X2219"/>
          <cell r="Y2219">
            <v>1000</v>
          </cell>
          <cell r="Z2219">
            <v>1000</v>
          </cell>
          <cell r="AA2219">
            <v>150</v>
          </cell>
          <cell r="AB2219" t="str">
            <v>Filler</v>
          </cell>
          <cell r="AC2219"/>
          <cell r="AD2219"/>
          <cell r="AE2219">
            <v>0</v>
          </cell>
          <cell r="AF2219">
            <v>0</v>
          </cell>
          <cell r="AG2219">
            <v>0</v>
          </cell>
          <cell r="AH2219"/>
          <cell r="AI2219"/>
          <cell r="AJ2219"/>
          <cell r="AK2219">
            <v>0</v>
          </cell>
          <cell r="AL2219">
            <v>0</v>
          </cell>
          <cell r="AM2219">
            <v>0</v>
          </cell>
          <cell r="AN2219"/>
          <cell r="AO2219"/>
          <cell r="AP2219"/>
          <cell r="AQ2219">
            <v>0</v>
          </cell>
          <cell r="AR2219">
            <v>0</v>
          </cell>
          <cell r="AS2219">
            <v>0</v>
          </cell>
          <cell r="AT2219"/>
          <cell r="AU2219" t="str">
            <v>sm.razi@efuinsurance.com</v>
          </cell>
          <cell r="AV2219"/>
          <cell r="AW2219" t="str">
            <v>03332257703</v>
          </cell>
          <cell r="AX2219" t="str">
            <v>-</v>
          </cell>
          <cell r="AY2219" t="e">
            <v>#N/A</v>
          </cell>
          <cell r="AZ2219" t="e">
            <v>#N/A</v>
          </cell>
          <cell r="BA2219">
            <v>850</v>
          </cell>
        </row>
        <row r="2220">
          <cell r="B2220">
            <v>6684092075</v>
          </cell>
          <cell r="C2220" t="str">
            <v>MUHAMMAD FAIYAZ KHAN</v>
          </cell>
          <cell r="D2220" t="str">
            <v>ALI ASGHAR KHAN</v>
          </cell>
          <cell r="E2220" t="str">
            <v>HOUSE NO.B-108 BLOCK-1</v>
          </cell>
          <cell r="F2220" t="str">
            <v>GULISTAN-E-JAUHAR</v>
          </cell>
          <cell r="G2220" t="str">
            <v>KARACHI</v>
          </cell>
          <cell r="K2220">
            <v>31</v>
          </cell>
          <cell r="L2220">
            <v>0</v>
          </cell>
          <cell r="M2220">
            <v>31</v>
          </cell>
          <cell r="N2220">
            <v>31</v>
          </cell>
          <cell r="O2220">
            <v>0</v>
          </cell>
          <cell r="P2220">
            <v>5</v>
          </cell>
          <cell r="Q2220">
            <v>26</v>
          </cell>
          <cell r="U2220" t="str">
            <v>MUHAMMAD FAIYAZ KHAN</v>
          </cell>
          <cell r="V2220" t="str">
            <v>4240116407115</v>
          </cell>
          <cell r="Y2220">
            <v>31</v>
          </cell>
          <cell r="Z2220">
            <v>31</v>
          </cell>
          <cell r="AA2220">
            <v>5</v>
          </cell>
          <cell r="AB2220" t="str">
            <v>Filler</v>
          </cell>
          <cell r="AE2220">
            <v>0</v>
          </cell>
          <cell r="AF2220">
            <v>0</v>
          </cell>
          <cell r="AG2220">
            <v>0</v>
          </cell>
          <cell r="AK2220">
            <v>0</v>
          </cell>
          <cell r="AL2220">
            <v>0</v>
          </cell>
          <cell r="AM2220">
            <v>0</v>
          </cell>
          <cell r="AQ2220">
            <v>0</v>
          </cell>
          <cell r="AR2220">
            <v>0</v>
          </cell>
          <cell r="AS2220">
            <v>0</v>
          </cell>
          <cell r="AX2220" t="e">
            <v>#N/A</v>
          </cell>
          <cell r="AY2220" t="e">
            <v>#N/A</v>
          </cell>
          <cell r="AZ2220" t="e">
            <v>#N/A</v>
          </cell>
          <cell r="BA2220">
            <v>0</v>
          </cell>
        </row>
        <row r="2221">
          <cell r="B2221">
            <v>6684093875</v>
          </cell>
          <cell r="C2221" t="str">
            <v>LAEEQ FATIMA GHORI</v>
          </cell>
          <cell r="D2221" t="str">
            <v>MUHAMMAD ANIS GHORI</v>
          </cell>
          <cell r="E2221" t="str">
            <v>FLAT NO.903 REHMAN PLAZA 90/1/A</v>
          </cell>
          <cell r="F2221" t="str">
            <v>DEPOT LINE BEHIND PRINCE CINEMA</v>
          </cell>
          <cell r="G2221" t="str">
            <v>KARACHI</v>
          </cell>
          <cell r="H2221"/>
          <cell r="I2221"/>
          <cell r="J2221"/>
          <cell r="K2221">
            <v>400</v>
          </cell>
          <cell r="L2221">
            <v>0</v>
          </cell>
          <cell r="M2221">
            <v>400</v>
          </cell>
          <cell r="N2221">
            <v>400</v>
          </cell>
          <cell r="O2221">
            <v>0</v>
          </cell>
          <cell r="P2221">
            <v>60</v>
          </cell>
          <cell r="Q2221">
            <v>340</v>
          </cell>
          <cell r="R2221" t="str">
            <v>PK06BAHL1047008100573801</v>
          </cell>
          <cell r="S2221" t="str">
            <v>BANK AL HABIB LIMITED</v>
          </cell>
          <cell r="T2221" t="str">
            <v>SOLDIER BAZAR BRANCH KARACHI</v>
          </cell>
          <cell r="U2221" t="str">
            <v>LAEEQ FATIMA GHORI</v>
          </cell>
          <cell r="V2221" t="str">
            <v>4220104966188</v>
          </cell>
          <cell r="W2221" t="str">
            <v>42468337</v>
          </cell>
          <cell r="X2221"/>
          <cell r="Y2221">
            <v>200</v>
          </cell>
          <cell r="Z2221">
            <v>200</v>
          </cell>
          <cell r="AA2221">
            <v>30</v>
          </cell>
          <cell r="AB2221" t="str">
            <v>Filler</v>
          </cell>
          <cell r="AC2221" t="str">
            <v>MUHAMMAD ANIS GHORI</v>
          </cell>
          <cell r="AD2221" t="str">
            <v>4230167330287</v>
          </cell>
          <cell r="AE2221">
            <v>200</v>
          </cell>
          <cell r="AF2221">
            <v>200</v>
          </cell>
          <cell r="AG2221">
            <v>30</v>
          </cell>
          <cell r="AH2221" t="str">
            <v>Filler</v>
          </cell>
          <cell r="AI2221"/>
          <cell r="AJ2221"/>
          <cell r="AK2221">
            <v>0</v>
          </cell>
          <cell r="AL2221">
            <v>0</v>
          </cell>
          <cell r="AM2221">
            <v>0</v>
          </cell>
          <cell r="AN2221"/>
          <cell r="AO2221"/>
          <cell r="AP2221"/>
          <cell r="AQ2221">
            <v>0</v>
          </cell>
          <cell r="AR2221">
            <v>0</v>
          </cell>
          <cell r="AS2221">
            <v>0</v>
          </cell>
          <cell r="AT2221"/>
          <cell r="AU2221" t="str">
            <v>anisghori@hotmail.com</v>
          </cell>
          <cell r="AV2221"/>
          <cell r="AW2221" t="str">
            <v>03002181890</v>
          </cell>
          <cell r="AX2221" t="str">
            <v>-</v>
          </cell>
          <cell r="AY2221" t="e">
            <v>#N/A</v>
          </cell>
          <cell r="AZ2221" t="e">
            <v>#N/A</v>
          </cell>
          <cell r="BA2221">
            <v>340</v>
          </cell>
        </row>
        <row r="2222">
          <cell r="B2222">
            <v>6684095409</v>
          </cell>
          <cell r="C2222" t="str">
            <v>SHAMA ZAKI</v>
          </cell>
          <cell r="D2222" t="str">
            <v>MUHAMMAD ZAKI AHMED</v>
          </cell>
          <cell r="E2222" t="str">
            <v>HOUSE NO.155 DEHLI MERCANTILE</v>
          </cell>
          <cell r="F2222" t="str">
            <v>HOUSING SOCIETY</v>
          </cell>
          <cell r="G2222" t="str">
            <v>KARACHI</v>
          </cell>
          <cell r="H2222"/>
          <cell r="I2222"/>
          <cell r="J2222"/>
          <cell r="K2222">
            <v>13125</v>
          </cell>
          <cell r="L2222">
            <v>0</v>
          </cell>
          <cell r="M2222">
            <v>13125</v>
          </cell>
          <cell r="N2222">
            <v>13125</v>
          </cell>
          <cell r="O2222">
            <v>0</v>
          </cell>
          <cell r="P2222">
            <v>1969</v>
          </cell>
          <cell r="Q2222">
            <v>11156</v>
          </cell>
          <cell r="R2222" t="str">
            <v>PK69BAHL1137007700088050</v>
          </cell>
          <cell r="S2222" t="str">
            <v>BANK AL HABIB LIMITED</v>
          </cell>
          <cell r="T2222" t="str">
            <v>SHAHEED-E-MILLAT ROAD KARACHI</v>
          </cell>
          <cell r="U2222" t="str">
            <v>SHAMA ZAKI</v>
          </cell>
          <cell r="V2222" t="str">
            <v>4220118646326</v>
          </cell>
          <cell r="W2222"/>
          <cell r="X2222"/>
          <cell r="Y2222">
            <v>13125</v>
          </cell>
          <cell r="Z2222">
            <v>13125</v>
          </cell>
          <cell r="AA2222">
            <v>1969</v>
          </cell>
          <cell r="AB2222" t="str">
            <v>Filler</v>
          </cell>
          <cell r="AC2222"/>
          <cell r="AD2222"/>
          <cell r="AE2222">
            <v>0</v>
          </cell>
          <cell r="AF2222">
            <v>0</v>
          </cell>
          <cell r="AG2222">
            <v>0</v>
          </cell>
          <cell r="AH2222"/>
          <cell r="AI2222"/>
          <cell r="AJ2222"/>
          <cell r="AK2222">
            <v>0</v>
          </cell>
          <cell r="AL2222">
            <v>0</v>
          </cell>
          <cell r="AM2222">
            <v>0</v>
          </cell>
          <cell r="AN2222"/>
          <cell r="AO2222"/>
          <cell r="AP2222"/>
          <cell r="AQ2222">
            <v>0</v>
          </cell>
          <cell r="AR2222">
            <v>0</v>
          </cell>
          <cell r="AS2222">
            <v>0</v>
          </cell>
          <cell r="AT2222"/>
          <cell r="AU2222" t="str">
            <v>zakicopk@yahoo.com</v>
          </cell>
          <cell r="AV2222"/>
          <cell r="AW2222" t="str">
            <v>03009230105</v>
          </cell>
          <cell r="AX2222" t="str">
            <v>-</v>
          </cell>
          <cell r="AY2222" t="e">
            <v>#N/A</v>
          </cell>
          <cell r="AZ2222" t="e">
            <v>#N/A</v>
          </cell>
          <cell r="BA2222">
            <v>11156</v>
          </cell>
        </row>
        <row r="2223">
          <cell r="B2223">
            <v>6684099104</v>
          </cell>
          <cell r="C2223" t="str">
            <v>SYED MAZHAR ALI BABER</v>
          </cell>
          <cell r="D2223" t="str">
            <v>SYED BARKAT ALI</v>
          </cell>
          <cell r="E2223" t="str">
            <v>HOUSE NO.R-781 BLOCK NO.1</v>
          </cell>
          <cell r="F2223" t="str">
            <v>FEDERAL B AREA</v>
          </cell>
          <cell r="G2223" t="str">
            <v>KARACHI</v>
          </cell>
          <cell r="H2223"/>
          <cell r="I2223"/>
          <cell r="J2223"/>
          <cell r="K2223">
            <v>647</v>
          </cell>
          <cell r="L2223">
            <v>0</v>
          </cell>
          <cell r="M2223">
            <v>647</v>
          </cell>
          <cell r="N2223">
            <v>647</v>
          </cell>
          <cell r="O2223">
            <v>0</v>
          </cell>
          <cell r="P2223">
            <v>113</v>
          </cell>
          <cell r="Q2223">
            <v>534</v>
          </cell>
          <cell r="R2223" t="str">
            <v>PK40BAHL1121007100014101</v>
          </cell>
          <cell r="S2223" t="str">
            <v>BANK AL HABIB LIMITED</v>
          </cell>
          <cell r="T2223" t="str">
            <v>KARIMABAD BRANCH KARACHI</v>
          </cell>
          <cell r="U2223" t="str">
            <v>SYED MAZHAR ALI BABER</v>
          </cell>
          <cell r="V2223" t="str">
            <v>4210174189701</v>
          </cell>
          <cell r="W2223" t="str">
            <v>06134912</v>
          </cell>
          <cell r="X2223"/>
          <cell r="Y2223">
            <v>324</v>
          </cell>
          <cell r="Z2223">
            <v>324</v>
          </cell>
          <cell r="AA2223">
            <v>65</v>
          </cell>
          <cell r="AB2223" t="str">
            <v>Non Filler</v>
          </cell>
          <cell r="AC2223" t="str">
            <v>SYED MOHAMMAD ALI</v>
          </cell>
          <cell r="AD2223" t="str">
            <v>4210175233751</v>
          </cell>
          <cell r="AE2223">
            <v>323</v>
          </cell>
          <cell r="AF2223">
            <v>323</v>
          </cell>
          <cell r="AG2223">
            <v>48</v>
          </cell>
          <cell r="AH2223" t="str">
            <v>Filler</v>
          </cell>
          <cell r="AI2223"/>
          <cell r="AJ2223"/>
          <cell r="AK2223">
            <v>0</v>
          </cell>
          <cell r="AL2223">
            <v>0</v>
          </cell>
          <cell r="AM2223">
            <v>0</v>
          </cell>
          <cell r="AN2223"/>
          <cell r="AO2223"/>
          <cell r="AP2223"/>
          <cell r="AQ2223">
            <v>0</v>
          </cell>
          <cell r="AR2223">
            <v>0</v>
          </cell>
          <cell r="AS2223">
            <v>0</v>
          </cell>
          <cell r="AT2223"/>
          <cell r="AU2223" t="str">
            <v>haider_781@hotmail.com</v>
          </cell>
          <cell r="AV2223"/>
          <cell r="AW2223" t="str">
            <v>03328221942</v>
          </cell>
          <cell r="AX2223" t="str">
            <v>-</v>
          </cell>
          <cell r="AY2223" t="e">
            <v>#N/A</v>
          </cell>
          <cell r="AZ2223" t="e">
            <v>#N/A</v>
          </cell>
          <cell r="BA2223">
            <v>534</v>
          </cell>
        </row>
        <row r="2224">
          <cell r="B2224">
            <v>6684105075</v>
          </cell>
          <cell r="C2224" t="str">
            <v>SYED HASHIM RAZA</v>
          </cell>
          <cell r="D2224" t="str">
            <v>SYED SHABBIR HUSSAIN</v>
          </cell>
          <cell r="E2224" t="str">
            <v>HOUSE NO.G-32/A-3 BLOCK-B</v>
          </cell>
          <cell r="F2224" t="str">
            <v>NORTH NAZIMABAD</v>
          </cell>
          <cell r="G2224" t="str">
            <v>KARACHI</v>
          </cell>
          <cell r="H2224"/>
          <cell r="I2224"/>
          <cell r="J2224"/>
          <cell r="K2224">
            <v>1295</v>
          </cell>
          <cell r="L2224">
            <v>1295</v>
          </cell>
          <cell r="M2224">
            <v>0</v>
          </cell>
          <cell r="N2224">
            <v>1295</v>
          </cell>
          <cell r="O2224">
            <v>324</v>
          </cell>
          <cell r="P2224">
            <v>259</v>
          </cell>
          <cell r="Q2224">
            <v>712</v>
          </cell>
          <cell r="R2224" t="str">
            <v>PK77HABB0016790011212601</v>
          </cell>
          <cell r="S2224" t="str">
            <v>HABIB BANK LIMITED</v>
          </cell>
          <cell r="T2224" t="str">
            <v>SHAHRAH-E-JAHANGIR KARACHI</v>
          </cell>
          <cell r="U2224" t="str">
            <v>SYED HASHIM RAZA</v>
          </cell>
          <cell r="V2224" t="str">
            <v>9040601480949</v>
          </cell>
          <cell r="W2224"/>
          <cell r="X2224"/>
          <cell r="Y2224">
            <v>648</v>
          </cell>
          <cell r="Z2224">
            <v>648</v>
          </cell>
          <cell r="AA2224">
            <v>130</v>
          </cell>
          <cell r="AB2224" t="str">
            <v>Non Filler</v>
          </cell>
          <cell r="AC2224" t="str">
            <v>SYED ZAIR HUSSAIN</v>
          </cell>
          <cell r="AD2224" t="str">
            <v>4250160875917</v>
          </cell>
          <cell r="AE2224">
            <v>647</v>
          </cell>
          <cell r="AF2224">
            <v>647</v>
          </cell>
          <cell r="AG2224">
            <v>129</v>
          </cell>
          <cell r="AH2224" t="str">
            <v>Non Filler</v>
          </cell>
          <cell r="AI2224"/>
          <cell r="AJ2224"/>
          <cell r="AK2224">
            <v>0</v>
          </cell>
          <cell r="AL2224">
            <v>0</v>
          </cell>
          <cell r="AM2224">
            <v>0</v>
          </cell>
          <cell r="AN2224"/>
          <cell r="AO2224"/>
          <cell r="AP2224"/>
          <cell r="AQ2224">
            <v>0</v>
          </cell>
          <cell r="AR2224">
            <v>0</v>
          </cell>
          <cell r="AS2224">
            <v>0</v>
          </cell>
          <cell r="AT2224"/>
          <cell r="AU2224" t="str">
            <v>syed_raza1@hotmail.com</v>
          </cell>
          <cell r="AV2224"/>
          <cell r="AW2224" t="str">
            <v>03333349012</v>
          </cell>
          <cell r="AX2224" t="str">
            <v>-</v>
          </cell>
          <cell r="AY2224" t="e">
            <v>#N/A</v>
          </cell>
          <cell r="AZ2224" t="e">
            <v>#N/A</v>
          </cell>
          <cell r="BA2224">
            <v>712</v>
          </cell>
        </row>
        <row r="2225">
          <cell r="B2225">
            <v>6684111552</v>
          </cell>
          <cell r="C2225" t="str">
            <v>RASHID MINHAS MEHMOOD</v>
          </cell>
          <cell r="D2225" t="str">
            <v>ABDUL QADIR</v>
          </cell>
          <cell r="E2225" t="str">
            <v>C/O MEEZAN BANK LIMITED</v>
          </cell>
          <cell r="F2225" t="str">
            <v>MAIN BAZAR BRANCH OPP ZAMAN PLAZA</v>
          </cell>
          <cell r="G2225" t="str">
            <v>HARIPUR</v>
          </cell>
          <cell r="H2225"/>
          <cell r="I2225"/>
          <cell r="J2225"/>
          <cell r="K2225">
            <v>1312</v>
          </cell>
          <cell r="L2225">
            <v>0</v>
          </cell>
          <cell r="M2225">
            <v>1312</v>
          </cell>
          <cell r="N2225">
            <v>1312</v>
          </cell>
          <cell r="O2225">
            <v>0</v>
          </cell>
          <cell r="P2225">
            <v>197</v>
          </cell>
          <cell r="Q2225">
            <v>1115</v>
          </cell>
          <cell r="R2225" t="str">
            <v>3201-0100779651</v>
          </cell>
          <cell r="S2225" t="str">
            <v>MEEZAN BANK LIMITED</v>
          </cell>
          <cell r="T2225" t="str">
            <v>MAIN BAZAR HARIPUR (3281) HARIPUR</v>
          </cell>
          <cell r="U2225" t="str">
            <v>RASHID MINHAS MEHMOOD</v>
          </cell>
          <cell r="V2225" t="str">
            <v>1330283581165</v>
          </cell>
          <cell r="W2225"/>
          <cell r="X2225"/>
          <cell r="Y2225">
            <v>1312</v>
          </cell>
          <cell r="Z2225">
            <v>1312</v>
          </cell>
          <cell r="AA2225">
            <v>197</v>
          </cell>
          <cell r="AB2225" t="str">
            <v>Filler</v>
          </cell>
          <cell r="AC2225"/>
          <cell r="AD2225"/>
          <cell r="AE2225">
            <v>0</v>
          </cell>
          <cell r="AF2225">
            <v>0</v>
          </cell>
          <cell r="AG2225">
            <v>0</v>
          </cell>
          <cell r="AH2225"/>
          <cell r="AI2225"/>
          <cell r="AJ2225"/>
          <cell r="AK2225">
            <v>0</v>
          </cell>
          <cell r="AL2225">
            <v>0</v>
          </cell>
          <cell r="AM2225">
            <v>0</v>
          </cell>
          <cell r="AN2225"/>
          <cell r="AO2225"/>
          <cell r="AP2225"/>
          <cell r="AQ2225">
            <v>0</v>
          </cell>
          <cell r="AR2225">
            <v>0</v>
          </cell>
          <cell r="AS2225">
            <v>0</v>
          </cell>
          <cell r="AT2225"/>
          <cell r="AU2225" t="str">
            <v>rashid_361@yahoo.com</v>
          </cell>
          <cell r="AV2225"/>
          <cell r="AW2225" t="str">
            <v>03125361172</v>
          </cell>
          <cell r="AX2225" t="str">
            <v>-</v>
          </cell>
          <cell r="AY2225" t="e">
            <v>#N/A</v>
          </cell>
          <cell r="AZ2225" t="e">
            <v>#N/A</v>
          </cell>
          <cell r="BA2225">
            <v>1115</v>
          </cell>
        </row>
        <row r="2226">
          <cell r="B2226">
            <v>6684112360</v>
          </cell>
          <cell r="C2226" t="str">
            <v>AHMED ABDUL HAI</v>
          </cell>
          <cell r="D2226" t="str">
            <v>ABDUL HAI</v>
          </cell>
          <cell r="E2226" t="str">
            <v>FLAT NO.51 4C/5 KATHOR</v>
          </cell>
          <cell r="F2226" t="str">
            <v>HOUSE NAZIMABAD NO.4</v>
          </cell>
          <cell r="G2226" t="str">
            <v>KARACHI</v>
          </cell>
          <cell r="H2226"/>
          <cell r="I2226"/>
          <cell r="J2226"/>
          <cell r="K2226">
            <v>500</v>
          </cell>
          <cell r="L2226">
            <v>0</v>
          </cell>
          <cell r="M2226">
            <v>500</v>
          </cell>
          <cell r="N2226">
            <v>500</v>
          </cell>
          <cell r="O2226">
            <v>0</v>
          </cell>
          <cell r="P2226">
            <v>100</v>
          </cell>
          <cell r="Q2226">
            <v>400</v>
          </cell>
          <cell r="R2226" t="str">
            <v>1000318</v>
          </cell>
          <cell r="S2226" t="str">
            <v>MCB BANK LIMITED</v>
          </cell>
          <cell r="T2226" t="str">
            <v>1236 HADI MARKET NAZIMABAD NO.4 KARACHI</v>
          </cell>
          <cell r="U2226" t="str">
            <v>AHMED ABDUL HAI</v>
          </cell>
          <cell r="V2226" t="str">
            <v>4210132010423</v>
          </cell>
          <cell r="W2226"/>
          <cell r="X2226"/>
          <cell r="Y2226">
            <v>500</v>
          </cell>
          <cell r="Z2226">
            <v>500</v>
          </cell>
          <cell r="AA2226">
            <v>100</v>
          </cell>
          <cell r="AB2226" t="str">
            <v>Non Filler</v>
          </cell>
          <cell r="AC2226"/>
          <cell r="AD2226"/>
          <cell r="AE2226">
            <v>0</v>
          </cell>
          <cell r="AF2226">
            <v>0</v>
          </cell>
          <cell r="AG2226">
            <v>0</v>
          </cell>
          <cell r="AH2226"/>
          <cell r="AI2226"/>
          <cell r="AJ2226"/>
          <cell r="AK2226">
            <v>0</v>
          </cell>
          <cell r="AL2226">
            <v>0</v>
          </cell>
          <cell r="AM2226">
            <v>0</v>
          </cell>
          <cell r="AN2226"/>
          <cell r="AO2226"/>
          <cell r="AP2226"/>
          <cell r="AQ2226">
            <v>0</v>
          </cell>
          <cell r="AR2226">
            <v>0</v>
          </cell>
          <cell r="AS2226">
            <v>0</v>
          </cell>
          <cell r="AT2226"/>
          <cell r="AU2226" t="str">
            <v>ahmedbadat_76@hotmail.com</v>
          </cell>
          <cell r="AV2226"/>
          <cell r="AW2226" t="str">
            <v>03123098890</v>
          </cell>
          <cell r="AX2226" t="str">
            <v>Timeout (host bank not responding)</v>
          </cell>
          <cell r="AY2226" t="str">
            <v>-</v>
          </cell>
          <cell r="AZ2226" t="str">
            <v>AHMED ABDUL HAI</v>
          </cell>
          <cell r="BA2226">
            <v>400</v>
          </cell>
        </row>
        <row r="2227">
          <cell r="B2227">
            <v>6684124647</v>
          </cell>
          <cell r="C2227" t="str">
            <v>MUHAMMAD FURQAN</v>
          </cell>
          <cell r="D2227" t="str">
            <v>ABDUL QUDDOOS</v>
          </cell>
          <cell r="E2227" t="str">
            <v>HOUSE NO.R-1083 BLOCK-17</v>
          </cell>
          <cell r="F2227" t="str">
            <v>FEDERAL B AREA</v>
          </cell>
          <cell r="G2227" t="str">
            <v>KARACHI</v>
          </cell>
          <cell r="H2227"/>
          <cell r="I2227"/>
          <cell r="J2227"/>
          <cell r="K2227">
            <v>248</v>
          </cell>
          <cell r="L2227">
            <v>0</v>
          </cell>
          <cell r="M2227">
            <v>248</v>
          </cell>
          <cell r="N2227">
            <v>248</v>
          </cell>
          <cell r="O2227">
            <v>0</v>
          </cell>
          <cell r="P2227">
            <v>50</v>
          </cell>
          <cell r="Q2227">
            <v>198</v>
          </cell>
          <cell r="R2227"/>
          <cell r="S2227"/>
          <cell r="T2227"/>
          <cell r="U2227" t="str">
            <v>MUHAMMAD FURQAN</v>
          </cell>
          <cell r="V2227" t="str">
            <v>4230108419151</v>
          </cell>
          <cell r="W2227"/>
          <cell r="X2227"/>
          <cell r="Y2227">
            <v>124</v>
          </cell>
          <cell r="Z2227">
            <v>124</v>
          </cell>
          <cell r="AA2227">
            <v>25</v>
          </cell>
          <cell r="AB2227" t="str">
            <v>Non Filler</v>
          </cell>
          <cell r="AC2227" t="str">
            <v>SUMAYYA FURQAN</v>
          </cell>
          <cell r="AD2227" t="str">
            <v>4210104029910</v>
          </cell>
          <cell r="AE2227">
            <v>124</v>
          </cell>
          <cell r="AF2227">
            <v>124</v>
          </cell>
          <cell r="AG2227">
            <v>25</v>
          </cell>
          <cell r="AH2227" t="str">
            <v>Non Filler</v>
          </cell>
          <cell r="AI2227"/>
          <cell r="AJ2227"/>
          <cell r="AK2227">
            <v>0</v>
          </cell>
          <cell r="AL2227">
            <v>0</v>
          </cell>
          <cell r="AM2227">
            <v>0</v>
          </cell>
          <cell r="AN2227"/>
          <cell r="AO2227"/>
          <cell r="AP2227"/>
          <cell r="AQ2227">
            <v>0</v>
          </cell>
          <cell r="AR2227">
            <v>0</v>
          </cell>
          <cell r="AS2227">
            <v>0</v>
          </cell>
          <cell r="AT2227"/>
          <cell r="AU2227" t="str">
            <v>lostprofile2010@hotmail.com</v>
          </cell>
          <cell r="AV2227"/>
          <cell r="AW2227" t="str">
            <v>03332519058</v>
          </cell>
          <cell r="AX2227" t="e">
            <v>#N/A</v>
          </cell>
          <cell r="AY2227" t="e">
            <v>#N/A</v>
          </cell>
          <cell r="AZ2227" t="e">
            <v>#N/A</v>
          </cell>
          <cell r="BA2227">
            <v>0</v>
          </cell>
        </row>
        <row r="2228">
          <cell r="B2228">
            <v>6684127293</v>
          </cell>
          <cell r="C2228" t="str">
            <v>SYED ALI HUSNAIN</v>
          </cell>
          <cell r="D2228" t="str">
            <v>SYED MEHMOOD HUSNAIN</v>
          </cell>
          <cell r="E2228" t="str">
            <v>HOUSE NO.12-A STREET NO.4</v>
          </cell>
          <cell r="F2228" t="str">
            <v>MEHNAZ STREET CLIFTON COLONY</v>
          </cell>
          <cell r="G2228" t="str">
            <v>LAHORE</v>
          </cell>
          <cell r="H2228"/>
          <cell r="I2228"/>
          <cell r="J2228"/>
          <cell r="K2228">
            <v>1500</v>
          </cell>
          <cell r="L2228">
            <v>0</v>
          </cell>
          <cell r="M2228">
            <v>1500</v>
          </cell>
          <cell r="N2228">
            <v>1500</v>
          </cell>
          <cell r="O2228">
            <v>0</v>
          </cell>
          <cell r="P2228">
            <v>225</v>
          </cell>
          <cell r="Q2228">
            <v>1275</v>
          </cell>
          <cell r="R2228" t="str">
            <v>PK19UNIL0109000204786168</v>
          </cell>
          <cell r="S2228" t="str">
            <v>UNITED BANK LIMITED</v>
          </cell>
          <cell r="T2228" t="str">
            <v>333 Z BLOCK LCCHS DHA LAHORE</v>
          </cell>
          <cell r="U2228" t="str">
            <v>SYED ALI HUSNAIN</v>
          </cell>
          <cell r="V2228" t="str">
            <v>3520227315481</v>
          </cell>
          <cell r="W2228"/>
          <cell r="X2228"/>
          <cell r="Y2228">
            <v>1500</v>
          </cell>
          <cell r="Z2228">
            <v>1500</v>
          </cell>
          <cell r="AA2228">
            <v>225</v>
          </cell>
          <cell r="AB2228" t="str">
            <v>Filler</v>
          </cell>
          <cell r="AC2228"/>
          <cell r="AD2228"/>
          <cell r="AE2228">
            <v>0</v>
          </cell>
          <cell r="AF2228">
            <v>0</v>
          </cell>
          <cell r="AG2228">
            <v>0</v>
          </cell>
          <cell r="AH2228"/>
          <cell r="AI2228"/>
          <cell r="AJ2228"/>
          <cell r="AK2228">
            <v>0</v>
          </cell>
          <cell r="AL2228">
            <v>0</v>
          </cell>
          <cell r="AM2228">
            <v>0</v>
          </cell>
          <cell r="AN2228"/>
          <cell r="AO2228"/>
          <cell r="AP2228"/>
          <cell r="AQ2228">
            <v>0</v>
          </cell>
          <cell r="AR2228">
            <v>0</v>
          </cell>
          <cell r="AS2228">
            <v>0</v>
          </cell>
          <cell r="AT2228"/>
          <cell r="AU2228" t="str">
            <v>ali.husnain90@gmail.com</v>
          </cell>
          <cell r="AV2228"/>
          <cell r="AW2228" t="str">
            <v>03334256371</v>
          </cell>
          <cell r="AX2228" t="str">
            <v>-</v>
          </cell>
          <cell r="AY2228" t="e">
            <v>#N/A</v>
          </cell>
          <cell r="AZ2228" t="e">
            <v>#N/A</v>
          </cell>
          <cell r="BA2228">
            <v>1275</v>
          </cell>
        </row>
        <row r="2229">
          <cell r="B2229">
            <v>6684128150</v>
          </cell>
          <cell r="C2229" t="str">
            <v>ASIF MAHMOOD</v>
          </cell>
          <cell r="D2229" t="str">
            <v>INAYAT ULLAH</v>
          </cell>
          <cell r="E2229" t="str">
            <v>HOUSE NO.G-549 KORANGI NO.4</v>
          </cell>
          <cell r="F2229"/>
          <cell r="G2229" t="str">
            <v>KARACHI</v>
          </cell>
          <cell r="H2229"/>
          <cell r="I2229"/>
          <cell r="J2229"/>
          <cell r="K2229">
            <v>1295</v>
          </cell>
          <cell r="L2229">
            <v>0</v>
          </cell>
          <cell r="M2229">
            <v>1295</v>
          </cell>
          <cell r="N2229">
            <v>1295</v>
          </cell>
          <cell r="O2229">
            <v>0</v>
          </cell>
          <cell r="P2229">
            <v>259</v>
          </cell>
          <cell r="Q2229">
            <v>1036</v>
          </cell>
          <cell r="R2229" t="str">
            <v>1113-0078-002290-01-7</v>
          </cell>
          <cell r="S2229" t="str">
            <v>BANK AL HABIB LIMITED</v>
          </cell>
          <cell r="T2229" t="str">
            <v>MALIR CANTT BRANCH KARACHI</v>
          </cell>
          <cell r="U2229" t="str">
            <v>ASIF MAHMOOD</v>
          </cell>
          <cell r="V2229" t="str">
            <v>4220102082525</v>
          </cell>
          <cell r="W2229"/>
          <cell r="X2229"/>
          <cell r="Y2229">
            <v>1295</v>
          </cell>
          <cell r="Z2229">
            <v>1295</v>
          </cell>
          <cell r="AA2229">
            <v>259</v>
          </cell>
          <cell r="AB2229" t="str">
            <v>Non Filler</v>
          </cell>
          <cell r="AC2229"/>
          <cell r="AD2229"/>
          <cell r="AE2229">
            <v>0</v>
          </cell>
          <cell r="AF2229">
            <v>0</v>
          </cell>
          <cell r="AG2229">
            <v>0</v>
          </cell>
          <cell r="AH2229"/>
          <cell r="AI2229"/>
          <cell r="AJ2229"/>
          <cell r="AK2229">
            <v>0</v>
          </cell>
          <cell r="AL2229">
            <v>0</v>
          </cell>
          <cell r="AM2229">
            <v>0</v>
          </cell>
          <cell r="AN2229"/>
          <cell r="AO2229"/>
          <cell r="AP2229"/>
          <cell r="AQ2229">
            <v>0</v>
          </cell>
          <cell r="AR2229">
            <v>0</v>
          </cell>
          <cell r="AS2229">
            <v>0</v>
          </cell>
          <cell r="AT2229"/>
          <cell r="AU2229" t="str">
            <v>asifmehmood558@gmail.com</v>
          </cell>
          <cell r="AV2229"/>
          <cell r="AW2229" t="str">
            <v>03003378044</v>
          </cell>
          <cell r="AX2229" t="str">
            <v>Proper account # required</v>
          </cell>
          <cell r="AY2229" t="str">
            <v>-</v>
          </cell>
          <cell r="AZ2229" t="str">
            <v>ASIF MAHMOOD</v>
          </cell>
          <cell r="BA2229">
            <v>1036</v>
          </cell>
        </row>
        <row r="2230">
          <cell r="B2230">
            <v>6684129406</v>
          </cell>
          <cell r="C2230" t="str">
            <v>SHARFUDDIN ALI ASHRAF NIAZI</v>
          </cell>
          <cell r="D2230" t="str">
            <v>AFAQ AHMED NIAZI</v>
          </cell>
          <cell r="E2230" t="str">
            <v>HOUSE NO.D-87 KESC EMPLOYES CO-OPERATIVE</v>
          </cell>
          <cell r="F2230" t="str">
            <v>HOUSING SOCIETY SEC 34-A KDA SCH 33</v>
          </cell>
          <cell r="G2230" t="str">
            <v>SAFORA CHOWK KARACHI</v>
          </cell>
          <cell r="K2230">
            <v>23</v>
          </cell>
          <cell r="L2230">
            <v>0</v>
          </cell>
          <cell r="M2230">
            <v>23</v>
          </cell>
          <cell r="N2230">
            <v>23</v>
          </cell>
          <cell r="O2230">
            <v>0</v>
          </cell>
          <cell r="P2230">
            <v>4</v>
          </cell>
          <cell r="Q2230">
            <v>19</v>
          </cell>
          <cell r="R2230" t="str">
            <v>PK89MEZN0001230100069141</v>
          </cell>
          <cell r="S2230" t="str">
            <v>MEEZAN BANK LIMITED</v>
          </cell>
          <cell r="T2230" t="str">
            <v>BIN QASIM (0123) KARACHI</v>
          </cell>
          <cell r="U2230" t="str">
            <v>SHARFUDDIN ALI ASHRAF NIAZI</v>
          </cell>
          <cell r="V2230" t="str">
            <v>4220114912127</v>
          </cell>
          <cell r="W2230" t="str">
            <v>11423099</v>
          </cell>
          <cell r="Y2230">
            <v>12</v>
          </cell>
          <cell r="Z2230">
            <v>12</v>
          </cell>
          <cell r="AA2230">
            <v>2</v>
          </cell>
          <cell r="AB2230" t="str">
            <v>Filler</v>
          </cell>
          <cell r="AC2230" t="str">
            <v>BUSHRA NIAZI</v>
          </cell>
          <cell r="AD2230" t="str">
            <v>4220170009840</v>
          </cell>
          <cell r="AE2230">
            <v>11</v>
          </cell>
          <cell r="AF2230">
            <v>11</v>
          </cell>
          <cell r="AG2230">
            <v>2</v>
          </cell>
          <cell r="AH2230" t="str">
            <v>Non Filler</v>
          </cell>
          <cell r="AK2230">
            <v>0</v>
          </cell>
          <cell r="AL2230">
            <v>0</v>
          </cell>
          <cell r="AM2230">
            <v>0</v>
          </cell>
          <cell r="AQ2230">
            <v>0</v>
          </cell>
          <cell r="AR2230">
            <v>0</v>
          </cell>
          <cell r="AS2230">
            <v>0</v>
          </cell>
          <cell r="AU2230" t="str">
            <v>contact_ashrafniazi@yahoo.com</v>
          </cell>
          <cell r="AW2230" t="str">
            <v>03212600601</v>
          </cell>
          <cell r="AX2230" t="str">
            <v>-</v>
          </cell>
          <cell r="AY2230" t="e">
            <v>#N/A</v>
          </cell>
          <cell r="AZ2230" t="e">
            <v>#N/A</v>
          </cell>
          <cell r="BA2230">
            <v>19</v>
          </cell>
        </row>
        <row r="2231">
          <cell r="B2231">
            <v>6684134588</v>
          </cell>
          <cell r="C2231" t="str">
            <v>MUHAMMAD YOUSUF</v>
          </cell>
          <cell r="D2231" t="str">
            <v>SHOAIB</v>
          </cell>
          <cell r="E2231" t="str">
            <v>HOSUE NO.R-19 ABID TOWN</v>
          </cell>
          <cell r="F2231" t="str">
            <v>GULSHAN-E-IQBAL BLOCK 1</v>
          </cell>
          <cell r="G2231" t="str">
            <v>KARACHI</v>
          </cell>
          <cell r="H2231"/>
          <cell r="I2231"/>
          <cell r="J2231"/>
          <cell r="K2231">
            <v>2095</v>
          </cell>
          <cell r="L2231">
            <v>0</v>
          </cell>
          <cell r="M2231">
            <v>2095</v>
          </cell>
          <cell r="N2231">
            <v>2095</v>
          </cell>
          <cell r="O2231">
            <v>0</v>
          </cell>
          <cell r="P2231">
            <v>394</v>
          </cell>
          <cell r="Q2231">
            <v>1701</v>
          </cell>
          <cell r="R2231" t="str">
            <v>PK71SCBL0000001997043601</v>
          </cell>
          <cell r="S2231" t="str">
            <v>STANDARD CHARTERED BANK (PAKISTAN) LTD.</v>
          </cell>
          <cell r="T2231" t="str">
            <v>KORANGI INDUSTRIAL AREA KARACHI</v>
          </cell>
          <cell r="U2231" t="str">
            <v>MUHAMMAD YOUSUF</v>
          </cell>
          <cell r="V2231" t="str">
            <v>4200070404973</v>
          </cell>
          <cell r="W2231"/>
          <cell r="X2231"/>
          <cell r="Y2231">
            <v>526</v>
          </cell>
          <cell r="Z2231">
            <v>526</v>
          </cell>
          <cell r="AA2231">
            <v>79</v>
          </cell>
          <cell r="AB2231" t="str">
            <v>Filler</v>
          </cell>
          <cell r="AC2231" t="str">
            <v>MUHAMMAD YOUNUS PATEL</v>
          </cell>
          <cell r="AD2231" t="str">
            <v>4230110033533</v>
          </cell>
          <cell r="AE2231">
            <v>523</v>
          </cell>
          <cell r="AF2231">
            <v>523</v>
          </cell>
          <cell r="AG2231">
            <v>105</v>
          </cell>
          <cell r="AH2231" t="str">
            <v>Non Filler</v>
          </cell>
          <cell r="AI2231" t="str">
            <v>KHADIJA BIBI</v>
          </cell>
          <cell r="AJ2231" t="str">
            <v>4230107945734</v>
          </cell>
          <cell r="AK2231">
            <v>523</v>
          </cell>
          <cell r="AL2231">
            <v>523</v>
          </cell>
          <cell r="AM2231">
            <v>105</v>
          </cell>
          <cell r="AN2231" t="str">
            <v>Non Filler</v>
          </cell>
          <cell r="AO2231" t="str">
            <v>MUHAMMAD AHMED QASIM MULLA</v>
          </cell>
          <cell r="AP2231" t="str">
            <v>4230150738567</v>
          </cell>
          <cell r="AQ2231">
            <v>523</v>
          </cell>
          <cell r="AR2231">
            <v>523</v>
          </cell>
          <cell r="AS2231">
            <v>105</v>
          </cell>
          <cell r="AT2231" t="str">
            <v>Non Filler</v>
          </cell>
          <cell r="AU2231" t="str">
            <v>yousuf@aesl.com.pk</v>
          </cell>
          <cell r="AV2231"/>
          <cell r="AW2231" t="str">
            <v>03333872547</v>
          </cell>
          <cell r="AX2231" t="str">
            <v>-</v>
          </cell>
          <cell r="AY2231" t="e">
            <v>#N/A</v>
          </cell>
          <cell r="AZ2231" t="e">
            <v>#N/A</v>
          </cell>
          <cell r="BA2231">
            <v>1701</v>
          </cell>
        </row>
        <row r="2232">
          <cell r="B2232">
            <v>6684143787</v>
          </cell>
          <cell r="C2232" t="str">
            <v>NISAR AHMED</v>
          </cell>
          <cell r="D2232" t="str">
            <v>MUNIR AHMED</v>
          </cell>
          <cell r="E2232" t="str">
            <v>HOUSE NO.C1/36 GULISTAN SOCIETY</v>
          </cell>
          <cell r="F2232" t="str">
            <v>C/O DOST MUHAMMAD G/STORE LANDHI</v>
          </cell>
          <cell r="G2232" t="str">
            <v>QUAIDABAD KARACHI</v>
          </cell>
          <cell r="H2232"/>
          <cell r="I2232"/>
          <cell r="J2232"/>
          <cell r="K2232">
            <v>618</v>
          </cell>
          <cell r="L2232">
            <v>0</v>
          </cell>
          <cell r="M2232">
            <v>618</v>
          </cell>
          <cell r="N2232">
            <v>618</v>
          </cell>
          <cell r="O2232">
            <v>0</v>
          </cell>
          <cell r="P2232">
            <v>93</v>
          </cell>
          <cell r="Q2232">
            <v>525</v>
          </cell>
          <cell r="R2232" t="str">
            <v>1035-0081-006129-01-8</v>
          </cell>
          <cell r="S2232" t="str">
            <v>BANK AL HABIB LIMITED</v>
          </cell>
          <cell r="T2232" t="str">
            <v>KORANGI INDUSTRIAL AREA BRANCH KARACHI</v>
          </cell>
          <cell r="U2232" t="str">
            <v>NISAR AHMED</v>
          </cell>
          <cell r="V2232" t="str">
            <v>4410222031223</v>
          </cell>
          <cell r="W2232"/>
          <cell r="X2232"/>
          <cell r="Y2232">
            <v>618</v>
          </cell>
          <cell r="Z2232">
            <v>618</v>
          </cell>
          <cell r="AA2232">
            <v>93</v>
          </cell>
          <cell r="AB2232" t="str">
            <v>Filler</v>
          </cell>
          <cell r="AC2232"/>
          <cell r="AD2232"/>
          <cell r="AE2232">
            <v>0</v>
          </cell>
          <cell r="AF2232">
            <v>0</v>
          </cell>
          <cell r="AG2232">
            <v>0</v>
          </cell>
          <cell r="AH2232"/>
          <cell r="AI2232"/>
          <cell r="AJ2232"/>
          <cell r="AK2232">
            <v>0</v>
          </cell>
          <cell r="AL2232">
            <v>0</v>
          </cell>
          <cell r="AM2232">
            <v>0</v>
          </cell>
          <cell r="AN2232"/>
          <cell r="AO2232"/>
          <cell r="AP2232"/>
          <cell r="AQ2232">
            <v>0</v>
          </cell>
          <cell r="AR2232">
            <v>0</v>
          </cell>
          <cell r="AS2232">
            <v>0</v>
          </cell>
          <cell r="AT2232"/>
          <cell r="AU2232" t="str">
            <v>nisar.kgm021@gmail.com</v>
          </cell>
          <cell r="AV2232"/>
          <cell r="AW2232" t="str">
            <v>03333939552</v>
          </cell>
          <cell r="AX2232" t="str">
            <v>Proper account # required</v>
          </cell>
          <cell r="AY2232" t="e">
            <v>#N/A</v>
          </cell>
          <cell r="AZ2232" t="e">
            <v>#N/A</v>
          </cell>
          <cell r="BA2232">
            <v>0</v>
          </cell>
        </row>
        <row r="2233">
          <cell r="B2233">
            <v>6684144132</v>
          </cell>
          <cell r="C2233" t="str">
            <v>YAR MUHAMMAD SHAH</v>
          </cell>
          <cell r="D2233" t="str">
            <v>LAL MUHAMMAD SHAH</v>
          </cell>
          <cell r="E2233" t="str">
            <v>FLAT NO.12 BLOCK F-1 MAJEED SRE NAVAL</v>
          </cell>
          <cell r="F2233" t="str">
            <v>COLONY STADIUM ROAD DALMIA</v>
          </cell>
          <cell r="G2233" t="str">
            <v>KARACHI</v>
          </cell>
          <cell r="H2233"/>
          <cell r="I2233"/>
          <cell r="J2233"/>
          <cell r="K2233">
            <v>500</v>
          </cell>
          <cell r="L2233">
            <v>0</v>
          </cell>
          <cell r="M2233">
            <v>500</v>
          </cell>
          <cell r="N2233">
            <v>500</v>
          </cell>
          <cell r="O2233">
            <v>0</v>
          </cell>
          <cell r="P2233">
            <v>100</v>
          </cell>
          <cell r="Q2233">
            <v>400</v>
          </cell>
          <cell r="R2233" t="str">
            <v>PK90UNIL0109000245714331</v>
          </cell>
          <cell r="S2233" t="str">
            <v>UNITED BANK LIMITED</v>
          </cell>
          <cell r="T2233" t="str">
            <v>AVARI TOWER BRANCH KARACHI</v>
          </cell>
          <cell r="U2233" t="str">
            <v>YAR MUHAMMAD SHAH</v>
          </cell>
          <cell r="V2233" t="str">
            <v>4240118308789</v>
          </cell>
          <cell r="W2233"/>
          <cell r="X2233"/>
          <cell r="Y2233">
            <v>500</v>
          </cell>
          <cell r="Z2233">
            <v>500</v>
          </cell>
          <cell r="AA2233">
            <v>100</v>
          </cell>
          <cell r="AB2233" t="str">
            <v>Non Filler</v>
          </cell>
          <cell r="AC2233"/>
          <cell r="AD2233"/>
          <cell r="AE2233">
            <v>0</v>
          </cell>
          <cell r="AF2233">
            <v>0</v>
          </cell>
          <cell r="AG2233">
            <v>0</v>
          </cell>
          <cell r="AH2233"/>
          <cell r="AI2233"/>
          <cell r="AJ2233"/>
          <cell r="AK2233">
            <v>0</v>
          </cell>
          <cell r="AL2233">
            <v>0</v>
          </cell>
          <cell r="AM2233">
            <v>0</v>
          </cell>
          <cell r="AN2233"/>
          <cell r="AO2233"/>
          <cell r="AP2233"/>
          <cell r="AQ2233">
            <v>0</v>
          </cell>
          <cell r="AR2233">
            <v>0</v>
          </cell>
          <cell r="AS2233">
            <v>0</v>
          </cell>
          <cell r="AT2233"/>
          <cell r="AU2233"/>
          <cell r="AV2233"/>
          <cell r="AW2233" t="str">
            <v>03343344112</v>
          </cell>
          <cell r="AX2233" t="str">
            <v>-</v>
          </cell>
          <cell r="AY2233" t="e">
            <v>#N/A</v>
          </cell>
          <cell r="AZ2233" t="e">
            <v>#N/A</v>
          </cell>
          <cell r="BA2233">
            <v>400</v>
          </cell>
        </row>
        <row r="2234">
          <cell r="B2234">
            <v>6684147135</v>
          </cell>
          <cell r="C2234" t="str">
            <v>MUHAMMAD FAISAL</v>
          </cell>
          <cell r="D2234" t="str">
            <v>MUHAMMAD ISMAIL</v>
          </cell>
          <cell r="E2234" t="str">
            <v>HOUSE NO.B-100-1802 MOOL CHAND</v>
          </cell>
          <cell r="F2234" t="str">
            <v>GIYANI LINE</v>
          </cell>
          <cell r="G2234" t="str">
            <v>HYDERABAD</v>
          </cell>
          <cell r="H2234"/>
          <cell r="I2234"/>
          <cell r="J2234"/>
          <cell r="K2234">
            <v>104</v>
          </cell>
          <cell r="L2234">
            <v>0</v>
          </cell>
          <cell r="M2234">
            <v>104</v>
          </cell>
          <cell r="N2234">
            <v>104</v>
          </cell>
          <cell r="O2234">
            <v>0</v>
          </cell>
          <cell r="P2234">
            <v>21</v>
          </cell>
          <cell r="Q2234">
            <v>83</v>
          </cell>
          <cell r="R2234" t="str">
            <v>PK56UNIL0109000213154468</v>
          </cell>
          <cell r="S2234" t="str">
            <v>UNITED BANK LIMITED</v>
          </cell>
          <cell r="T2234" t="str">
            <v>STATION ROAD BRANCH HYDERABAD</v>
          </cell>
          <cell r="U2234" t="str">
            <v>MUHAMMAD FAISAL</v>
          </cell>
          <cell r="V2234" t="str">
            <v>4130343164691</v>
          </cell>
          <cell r="W2234"/>
          <cell r="X2234"/>
          <cell r="Y2234">
            <v>36</v>
          </cell>
          <cell r="Z2234">
            <v>36</v>
          </cell>
          <cell r="AA2234">
            <v>7</v>
          </cell>
          <cell r="AB2234" t="str">
            <v>Non Filler</v>
          </cell>
          <cell r="AC2234" t="str">
            <v>MUHAMMAD ARIF</v>
          </cell>
          <cell r="AD2234" t="str">
            <v>4130243872351</v>
          </cell>
          <cell r="AE2234">
            <v>34</v>
          </cell>
          <cell r="AF2234">
            <v>34</v>
          </cell>
          <cell r="AG2234">
            <v>7</v>
          </cell>
          <cell r="AH2234" t="str">
            <v>Non Filler</v>
          </cell>
          <cell r="AI2234" t="str">
            <v>HINA AMBER SHAHZAD SHEIKH</v>
          </cell>
          <cell r="AJ2234" t="str">
            <v>4130364334242</v>
          </cell>
          <cell r="AK2234">
            <v>34</v>
          </cell>
          <cell r="AL2234">
            <v>34</v>
          </cell>
          <cell r="AM2234">
            <v>7</v>
          </cell>
          <cell r="AN2234" t="str">
            <v>Non Filler</v>
          </cell>
          <cell r="AO2234"/>
          <cell r="AP2234"/>
          <cell r="AQ2234">
            <v>0</v>
          </cell>
          <cell r="AR2234">
            <v>0</v>
          </cell>
          <cell r="AS2234">
            <v>0</v>
          </cell>
          <cell r="AT2234"/>
          <cell r="AU2234"/>
          <cell r="AV2234"/>
          <cell r="AW2234" t="str">
            <v>03142847711</v>
          </cell>
          <cell r="AX2234" t="str">
            <v>-</v>
          </cell>
          <cell r="AY2234" t="e">
            <v>#N/A</v>
          </cell>
          <cell r="AZ2234" t="e">
            <v>#N/A</v>
          </cell>
          <cell r="BA2234">
            <v>83</v>
          </cell>
        </row>
        <row r="2235">
          <cell r="B2235">
            <v>6684149263</v>
          </cell>
          <cell r="C2235" t="str">
            <v>TOAHA AHMED</v>
          </cell>
          <cell r="D2235" t="str">
            <v>QADEER AHMED BADSHAH</v>
          </cell>
          <cell r="E2235" t="str">
            <v>FLAT NO.D-6 NAZISH HEAVEN</v>
          </cell>
          <cell r="F2235" t="str">
            <v>BLOCK 11 GULSHAN-E-IQBAL</v>
          </cell>
          <cell r="G2235" t="str">
            <v>KARACHI</v>
          </cell>
          <cell r="H2235"/>
          <cell r="I2235"/>
          <cell r="J2235"/>
          <cell r="K2235">
            <v>20</v>
          </cell>
          <cell r="L2235">
            <v>0</v>
          </cell>
          <cell r="M2235">
            <v>20</v>
          </cell>
          <cell r="N2235">
            <v>20</v>
          </cell>
          <cell r="O2235">
            <v>0</v>
          </cell>
          <cell r="P2235">
            <v>3</v>
          </cell>
          <cell r="Q2235">
            <v>17</v>
          </cell>
          <cell r="R2235" t="str">
            <v>PK61MEZN0001120100045643</v>
          </cell>
          <cell r="S2235" t="str">
            <v>MEEZAN BANK LIMITED</v>
          </cell>
          <cell r="T2235" t="str">
            <v>GULSHAN CHOWRANGI KARACHI</v>
          </cell>
          <cell r="U2235" t="str">
            <v>TOAHA AHMED</v>
          </cell>
          <cell r="V2235" t="str">
            <v>4220122548863</v>
          </cell>
          <cell r="W2235"/>
          <cell r="X2235"/>
          <cell r="Y2235">
            <v>8</v>
          </cell>
          <cell r="Z2235">
            <v>8</v>
          </cell>
          <cell r="AA2235">
            <v>1</v>
          </cell>
          <cell r="AB2235" t="str">
            <v>Filler</v>
          </cell>
          <cell r="AC2235" t="str">
            <v>QADEER AHMED BADSHAH</v>
          </cell>
          <cell r="AD2235" t="str">
            <v>4200004522427</v>
          </cell>
          <cell r="AE2235">
            <v>6</v>
          </cell>
          <cell r="AF2235">
            <v>6</v>
          </cell>
          <cell r="AG2235">
            <v>1</v>
          </cell>
          <cell r="AH2235" t="str">
            <v>Filler</v>
          </cell>
          <cell r="AI2235" t="str">
            <v>WAJIHA TOAHA</v>
          </cell>
          <cell r="AJ2235" t="str">
            <v>4210102988296</v>
          </cell>
          <cell r="AK2235">
            <v>6</v>
          </cell>
          <cell r="AL2235">
            <v>6</v>
          </cell>
          <cell r="AM2235">
            <v>1</v>
          </cell>
          <cell r="AN2235" t="str">
            <v>Non Filler</v>
          </cell>
          <cell r="AO2235"/>
          <cell r="AP2235"/>
          <cell r="AQ2235">
            <v>0</v>
          </cell>
          <cell r="AR2235">
            <v>0</v>
          </cell>
          <cell r="AS2235">
            <v>0</v>
          </cell>
          <cell r="AT2235"/>
          <cell r="AU2235" t="str">
            <v>toaha.ahmed@yahoo.com</v>
          </cell>
          <cell r="AV2235"/>
          <cell r="AW2235" t="str">
            <v>03009247720</v>
          </cell>
          <cell r="AX2235" t="str">
            <v>-</v>
          </cell>
          <cell r="AY2235" t="e">
            <v>#N/A</v>
          </cell>
          <cell r="AZ2235" t="e">
            <v>#N/A</v>
          </cell>
          <cell r="BA2235">
            <v>17</v>
          </cell>
        </row>
        <row r="2236">
          <cell r="B2236">
            <v>6684150931</v>
          </cell>
          <cell r="C2236" t="str">
            <v>MUHAMMAD TAUFIQ LAKHANI</v>
          </cell>
          <cell r="D2236" t="str">
            <v>ABDUL KARIM</v>
          </cell>
          <cell r="E2236" t="str">
            <v>FLAT NO.5 2ND FLOOR R/C-12/85</v>
          </cell>
          <cell r="F2236" t="str">
            <v>MADINA MANZIL GONDI STREET</v>
          </cell>
          <cell r="G2236" t="str">
            <v>GAZDARABAD KARACHI</v>
          </cell>
          <cell r="H2236"/>
          <cell r="I2236"/>
          <cell r="J2236"/>
          <cell r="K2236">
            <v>2388</v>
          </cell>
          <cell r="L2236">
            <v>0</v>
          </cell>
          <cell r="M2236">
            <v>2388</v>
          </cell>
          <cell r="N2236">
            <v>2388</v>
          </cell>
          <cell r="O2236">
            <v>0</v>
          </cell>
          <cell r="P2236">
            <v>437</v>
          </cell>
          <cell r="Q2236">
            <v>1951</v>
          </cell>
          <cell r="R2236" t="str">
            <v>PK62MUCB0139102010028355</v>
          </cell>
          <cell r="S2236" t="str">
            <v>MCB BANK LIMITED</v>
          </cell>
          <cell r="T2236" t="str">
            <v>SIDCO CENTRE KARACHI</v>
          </cell>
          <cell r="U2236" t="str">
            <v>MUHAMMAD TAUFIQ LAKHANI</v>
          </cell>
          <cell r="V2236" t="str">
            <v>4230152584275</v>
          </cell>
          <cell r="W2236"/>
          <cell r="X2236"/>
          <cell r="Y2236">
            <v>796</v>
          </cell>
          <cell r="Z2236">
            <v>796</v>
          </cell>
          <cell r="AA2236">
            <v>119</v>
          </cell>
          <cell r="AB2236" t="str">
            <v>Filler</v>
          </cell>
          <cell r="AC2236" t="str">
            <v>MOHAMMAD ALI</v>
          </cell>
          <cell r="AD2236" t="str">
            <v>4230190350815</v>
          </cell>
          <cell r="AE2236">
            <v>796</v>
          </cell>
          <cell r="AF2236">
            <v>796</v>
          </cell>
          <cell r="AG2236">
            <v>159</v>
          </cell>
          <cell r="AH2236" t="str">
            <v>Non Filler</v>
          </cell>
          <cell r="AI2236" t="str">
            <v>ABDUL WAHAB</v>
          </cell>
          <cell r="AJ2236" t="str">
            <v>4230115358263</v>
          </cell>
          <cell r="AK2236">
            <v>796</v>
          </cell>
          <cell r="AL2236">
            <v>796</v>
          </cell>
          <cell r="AM2236">
            <v>159</v>
          </cell>
          <cell r="AN2236" t="str">
            <v>Non Filler</v>
          </cell>
          <cell r="AO2236"/>
          <cell r="AP2236"/>
          <cell r="AQ2236">
            <v>0</v>
          </cell>
          <cell r="AR2236">
            <v>0</v>
          </cell>
          <cell r="AS2236">
            <v>0</v>
          </cell>
          <cell r="AT2236"/>
          <cell r="AU2236" t="str">
            <v>mohammad.tawfiq@crescent.com.pk</v>
          </cell>
          <cell r="AV2236"/>
          <cell r="AW2236" t="str">
            <v>03332301071</v>
          </cell>
          <cell r="AX2236" t="str">
            <v>-</v>
          </cell>
          <cell r="AY2236" t="e">
            <v>#N/A</v>
          </cell>
          <cell r="AZ2236" t="e">
            <v>#N/A</v>
          </cell>
          <cell r="BA2236">
            <v>1951</v>
          </cell>
        </row>
        <row r="2237">
          <cell r="B2237">
            <v>6684153034</v>
          </cell>
          <cell r="C2237" t="str">
            <v>MUHAMMAD ZUBAIR KHAN</v>
          </cell>
          <cell r="D2237" t="str">
            <v>RASHID MIAN</v>
          </cell>
          <cell r="E2237" t="str">
            <v>HOUSE NO.2/861 1ST FLOOR</v>
          </cell>
          <cell r="F2237" t="str">
            <v>SHAH FAISAL COLONY NO.2</v>
          </cell>
          <cell r="G2237" t="str">
            <v>KARACHI</v>
          </cell>
          <cell r="K2237">
            <v>1047</v>
          </cell>
          <cell r="L2237">
            <v>0</v>
          </cell>
          <cell r="M2237">
            <v>1047</v>
          </cell>
          <cell r="N2237">
            <v>1047</v>
          </cell>
          <cell r="O2237">
            <v>0</v>
          </cell>
          <cell r="P2237">
            <v>192</v>
          </cell>
          <cell r="Q2237">
            <v>855</v>
          </cell>
          <cell r="R2237" t="str">
            <v>PK48BAHL1077098100687601</v>
          </cell>
          <cell r="S2237" t="str">
            <v>BANK AL HABIB LIMITED</v>
          </cell>
          <cell r="T2237" t="str">
            <v>SHAH FAISAL COLONY KARACHI</v>
          </cell>
          <cell r="U2237" t="str">
            <v>MUHAMMAD ZUBAIR KHAN</v>
          </cell>
          <cell r="V2237" t="str">
            <v>4220103878671</v>
          </cell>
          <cell r="Y2237">
            <v>349</v>
          </cell>
          <cell r="Z2237">
            <v>349</v>
          </cell>
          <cell r="AA2237">
            <v>52</v>
          </cell>
          <cell r="AB2237" t="str">
            <v>Filler</v>
          </cell>
          <cell r="AC2237" t="str">
            <v>RASHID MIAN</v>
          </cell>
          <cell r="AD2237" t="str">
            <v>4220132526611</v>
          </cell>
          <cell r="AE2237">
            <v>349</v>
          </cell>
          <cell r="AF2237">
            <v>349</v>
          </cell>
          <cell r="AG2237">
            <v>70</v>
          </cell>
          <cell r="AH2237" t="str">
            <v>Non Filler</v>
          </cell>
          <cell r="AI2237" t="str">
            <v>NIGHAT RASHID</v>
          </cell>
          <cell r="AJ2237" t="str">
            <v>4220102028408</v>
          </cell>
          <cell r="AK2237">
            <v>349</v>
          </cell>
          <cell r="AL2237">
            <v>349</v>
          </cell>
          <cell r="AM2237">
            <v>70</v>
          </cell>
          <cell r="AN2237" t="str">
            <v>Non Filler</v>
          </cell>
          <cell r="AQ2237">
            <v>0</v>
          </cell>
          <cell r="AR2237">
            <v>0</v>
          </cell>
          <cell r="AS2237">
            <v>0</v>
          </cell>
          <cell r="AU2237" t="str">
            <v>mzk2008@live.com</v>
          </cell>
          <cell r="AW2237" t="str">
            <v>03462791045</v>
          </cell>
          <cell r="AX2237" t="str">
            <v>-</v>
          </cell>
          <cell r="AY2237" t="e">
            <v>#N/A</v>
          </cell>
          <cell r="AZ2237" t="e">
            <v>#N/A</v>
          </cell>
          <cell r="BA2237">
            <v>855</v>
          </cell>
        </row>
        <row r="2238">
          <cell r="B2238">
            <v>6684153117</v>
          </cell>
          <cell r="C2238" t="str">
            <v>AAMIR AHMED</v>
          </cell>
          <cell r="D2238" t="str">
            <v>AHMED KASSIM</v>
          </cell>
          <cell r="E2238" t="str">
            <v>FLAT NO.304 PLOT GRE 550 LASANI</v>
          </cell>
          <cell r="F2238" t="str">
            <v>ARCADE GUL MOHAR STREET GARDEN</v>
          </cell>
          <cell r="G2238" t="str">
            <v>EAST GRUMANDIR KARACHI</v>
          </cell>
          <cell r="H2238"/>
          <cell r="I2238"/>
          <cell r="J2238"/>
          <cell r="K2238">
            <v>547</v>
          </cell>
          <cell r="L2238">
            <v>0</v>
          </cell>
          <cell r="M2238">
            <v>547</v>
          </cell>
          <cell r="N2238">
            <v>547</v>
          </cell>
          <cell r="O2238">
            <v>0</v>
          </cell>
          <cell r="P2238">
            <v>99</v>
          </cell>
          <cell r="Q2238">
            <v>448</v>
          </cell>
          <cell r="R2238" t="str">
            <v>0288-1003685339</v>
          </cell>
          <cell r="S2238" t="str">
            <v>BANK ALFALAH LIMITED</v>
          </cell>
          <cell r="T2238" t="str">
            <v>PAKISTAN CHOWK BRANCH KARACHI</v>
          </cell>
          <cell r="U2238" t="str">
            <v>AAMIR AHMED</v>
          </cell>
          <cell r="V2238" t="str">
            <v>4230190340347</v>
          </cell>
          <cell r="W2238"/>
          <cell r="X2238"/>
          <cell r="Y2238">
            <v>183</v>
          </cell>
          <cell r="Z2238">
            <v>183</v>
          </cell>
          <cell r="AA2238">
            <v>27</v>
          </cell>
          <cell r="AB2238" t="str">
            <v>Filler</v>
          </cell>
          <cell r="AC2238" t="str">
            <v>SUMMAYYA AAMIR</v>
          </cell>
          <cell r="AD2238" t="str">
            <v>4230191933788</v>
          </cell>
          <cell r="AE2238">
            <v>182</v>
          </cell>
          <cell r="AF2238">
            <v>182</v>
          </cell>
          <cell r="AG2238">
            <v>36</v>
          </cell>
          <cell r="AH2238" t="str">
            <v>Non Filler</v>
          </cell>
          <cell r="AI2238" t="str">
            <v>SHAZIA</v>
          </cell>
          <cell r="AJ2238" t="str">
            <v>4200005163270</v>
          </cell>
          <cell r="AK2238">
            <v>182</v>
          </cell>
          <cell r="AL2238">
            <v>182</v>
          </cell>
          <cell r="AM2238">
            <v>36</v>
          </cell>
          <cell r="AN2238" t="str">
            <v>Non Filler</v>
          </cell>
          <cell r="AO2238"/>
          <cell r="AP2238"/>
          <cell r="AQ2238">
            <v>0</v>
          </cell>
          <cell r="AR2238">
            <v>0</v>
          </cell>
          <cell r="AS2238">
            <v>0</v>
          </cell>
          <cell r="AT2238"/>
          <cell r="AU2238" t="str">
            <v>ah_plastic@hotmail.com</v>
          </cell>
          <cell r="AV2238"/>
          <cell r="AW2238" t="str">
            <v>03218230482</v>
          </cell>
          <cell r="AX2238" t="str">
            <v>Proper account # required</v>
          </cell>
          <cell r="AY2238" t="str">
            <v>-</v>
          </cell>
          <cell r="AZ2238" t="str">
            <v>AAMIR AHMED</v>
          </cell>
          <cell r="BA2238">
            <v>448</v>
          </cell>
        </row>
        <row r="2239">
          <cell r="B2239">
            <v>6684157142</v>
          </cell>
          <cell r="C2239" t="str">
            <v>NADEEM MAZHER</v>
          </cell>
          <cell r="D2239" t="str">
            <v>MAZHAR AHMED</v>
          </cell>
          <cell r="E2239" t="str">
            <v>HOUSE NO.F-58 BLOCK F</v>
          </cell>
          <cell r="F2239" t="str">
            <v>NORTH NAZIMABAD</v>
          </cell>
          <cell r="G2239" t="str">
            <v>KARACHI</v>
          </cell>
          <cell r="H2239"/>
          <cell r="I2239"/>
          <cell r="J2239"/>
          <cell r="K2239">
            <v>3000</v>
          </cell>
          <cell r="L2239">
            <v>0</v>
          </cell>
          <cell r="M2239">
            <v>3000</v>
          </cell>
          <cell r="N2239">
            <v>3000</v>
          </cell>
          <cell r="O2239">
            <v>0</v>
          </cell>
          <cell r="P2239">
            <v>450</v>
          </cell>
          <cell r="Q2239">
            <v>2550</v>
          </cell>
          <cell r="R2239" t="str">
            <v>PK45DUIB0000000098159002</v>
          </cell>
          <cell r="S2239" t="str">
            <v>DUBAI ISLAMIC BANK PAKISTAN LIMITED</v>
          </cell>
          <cell r="T2239" t="str">
            <v>CLOTH MARKET KARACHI</v>
          </cell>
          <cell r="U2239" t="str">
            <v>NADEEM MAZHER</v>
          </cell>
          <cell r="V2239" t="str">
            <v>4210173190107</v>
          </cell>
          <cell r="W2239" t="str">
            <v>14223236</v>
          </cell>
          <cell r="X2239"/>
          <cell r="Y2239">
            <v>3000</v>
          </cell>
          <cell r="Z2239">
            <v>3000</v>
          </cell>
          <cell r="AA2239">
            <v>450</v>
          </cell>
          <cell r="AB2239" t="str">
            <v>Filler</v>
          </cell>
          <cell r="AC2239"/>
          <cell r="AD2239"/>
          <cell r="AE2239">
            <v>0</v>
          </cell>
          <cell r="AF2239">
            <v>0</v>
          </cell>
          <cell r="AG2239">
            <v>0</v>
          </cell>
          <cell r="AH2239"/>
          <cell r="AI2239"/>
          <cell r="AJ2239"/>
          <cell r="AK2239">
            <v>0</v>
          </cell>
          <cell r="AL2239">
            <v>0</v>
          </cell>
          <cell r="AM2239">
            <v>0</v>
          </cell>
          <cell r="AN2239"/>
          <cell r="AO2239"/>
          <cell r="AP2239"/>
          <cell r="AQ2239">
            <v>0</v>
          </cell>
          <cell r="AR2239">
            <v>0</v>
          </cell>
          <cell r="AS2239">
            <v>0</v>
          </cell>
          <cell r="AT2239"/>
          <cell r="AU2239" t="str">
            <v>daccasilk@live.com</v>
          </cell>
          <cell r="AV2239"/>
          <cell r="AW2239" t="str">
            <v>03219284150</v>
          </cell>
          <cell r="AX2239" t="str">
            <v>-</v>
          </cell>
          <cell r="AY2239" t="e">
            <v>#N/A</v>
          </cell>
          <cell r="AZ2239" t="e">
            <v>#N/A</v>
          </cell>
          <cell r="BA2239">
            <v>2550</v>
          </cell>
        </row>
        <row r="2240">
          <cell r="B2240">
            <v>6684160708</v>
          </cell>
          <cell r="C2240" t="str">
            <v>JUNAID SAJJAD</v>
          </cell>
          <cell r="D2240" t="str">
            <v>SAJJAD AHMED</v>
          </cell>
          <cell r="E2240" t="str">
            <v>HOUSE NO.A-131 ROAD 7</v>
          </cell>
          <cell r="F2240" t="str">
            <v>CATTLE COLONY</v>
          </cell>
          <cell r="G2240" t="str">
            <v>LANDHI KARACHI</v>
          </cell>
          <cell r="H2240"/>
          <cell r="I2240"/>
          <cell r="J2240"/>
          <cell r="K2240">
            <v>3142</v>
          </cell>
          <cell r="L2240">
            <v>0</v>
          </cell>
          <cell r="M2240">
            <v>3142</v>
          </cell>
          <cell r="N2240">
            <v>3142</v>
          </cell>
          <cell r="O2240">
            <v>0</v>
          </cell>
          <cell r="P2240">
            <v>589</v>
          </cell>
          <cell r="Q2240">
            <v>2553</v>
          </cell>
          <cell r="R2240" t="str">
            <v>PK92MEZN0099410102700541</v>
          </cell>
          <cell r="S2240" t="str">
            <v>MEEZAN BANK LIMITED</v>
          </cell>
          <cell r="T2240" t="str">
            <v>CATTLE COLONY LANDHI KARACHI</v>
          </cell>
          <cell r="U2240" t="str">
            <v>JUNAID SAJJAD</v>
          </cell>
          <cell r="V2240" t="str">
            <v>4250185698333</v>
          </cell>
          <cell r="W2240" t="str">
            <v>44336192</v>
          </cell>
          <cell r="X2240"/>
          <cell r="Y2240">
            <v>787</v>
          </cell>
          <cell r="Z2240">
            <v>787</v>
          </cell>
          <cell r="AA2240">
            <v>118</v>
          </cell>
          <cell r="AB2240" t="str">
            <v>Filler</v>
          </cell>
          <cell r="AC2240" t="str">
            <v>QASIM YAQOOB</v>
          </cell>
          <cell r="AD2240" t="str">
            <v>4250154343201</v>
          </cell>
          <cell r="AE2240">
            <v>785</v>
          </cell>
          <cell r="AF2240">
            <v>785</v>
          </cell>
          <cell r="AG2240">
            <v>157</v>
          </cell>
          <cell r="AH2240" t="str">
            <v>Non Filler</v>
          </cell>
          <cell r="AI2240" t="str">
            <v>FAHEEM FEROZ KHAN</v>
          </cell>
          <cell r="AJ2240" t="str">
            <v>3710149581495</v>
          </cell>
          <cell r="AK2240">
            <v>785</v>
          </cell>
          <cell r="AL2240">
            <v>785</v>
          </cell>
          <cell r="AM2240">
            <v>157</v>
          </cell>
          <cell r="AN2240" t="str">
            <v>Non Filler</v>
          </cell>
          <cell r="AO2240" t="str">
            <v>MUHAMMAD USMAN KHAN</v>
          </cell>
          <cell r="AP2240" t="str">
            <v>4250150615947</v>
          </cell>
          <cell r="AQ2240">
            <v>785</v>
          </cell>
          <cell r="AR2240">
            <v>785</v>
          </cell>
          <cell r="AS2240">
            <v>157</v>
          </cell>
          <cell r="AT2240" t="str">
            <v>Non Filler</v>
          </cell>
          <cell r="AU2240" t="str">
            <v>abbasi_junaid_sajjad@yahoo.com</v>
          </cell>
          <cell r="AV2240"/>
          <cell r="AW2240" t="str">
            <v>03465200504</v>
          </cell>
          <cell r="AX2240" t="str">
            <v>-</v>
          </cell>
          <cell r="AY2240" t="e">
            <v>#N/A</v>
          </cell>
          <cell r="AZ2240" t="e">
            <v>#N/A</v>
          </cell>
          <cell r="BA2240">
            <v>2553</v>
          </cell>
        </row>
        <row r="2241">
          <cell r="B2241">
            <v>6684163439</v>
          </cell>
          <cell r="C2241" t="str">
            <v>SAMINA</v>
          </cell>
          <cell r="D2241" t="str">
            <v>SHOUKAT ALI</v>
          </cell>
          <cell r="E2241" t="str">
            <v>FLAT NO.402 4TH FLOOR GOLDEN PLAZA</v>
          </cell>
          <cell r="F2241" t="str">
            <v>OUTRAM ROAD DEVI STREET PAKISTAN</v>
          </cell>
          <cell r="G2241" t="str">
            <v>CHOWK KARACHI</v>
          </cell>
          <cell r="H2241"/>
          <cell r="I2241"/>
          <cell r="J2241"/>
          <cell r="K2241">
            <v>647</v>
          </cell>
          <cell r="L2241">
            <v>0</v>
          </cell>
          <cell r="M2241">
            <v>647</v>
          </cell>
          <cell r="N2241">
            <v>647</v>
          </cell>
          <cell r="O2241">
            <v>0</v>
          </cell>
          <cell r="P2241">
            <v>129</v>
          </cell>
          <cell r="Q2241">
            <v>518</v>
          </cell>
          <cell r="R2241" t="str">
            <v>PK24MPBL0161027140108681</v>
          </cell>
          <cell r="S2241" t="str">
            <v>HABIB METROPOLITAN BANK LIMITED</v>
          </cell>
          <cell r="T2241" t="str">
            <v>JUNA MARKET BRANCH KARACHI</v>
          </cell>
          <cell r="U2241" t="str">
            <v>SAMINA</v>
          </cell>
          <cell r="V2241" t="str">
            <v>4230176815812</v>
          </cell>
          <cell r="W2241"/>
          <cell r="X2241"/>
          <cell r="Y2241">
            <v>647</v>
          </cell>
          <cell r="Z2241">
            <v>647</v>
          </cell>
          <cell r="AA2241">
            <v>129</v>
          </cell>
          <cell r="AB2241" t="str">
            <v>Non Filler</v>
          </cell>
          <cell r="AC2241"/>
          <cell r="AD2241"/>
          <cell r="AE2241">
            <v>0</v>
          </cell>
          <cell r="AF2241">
            <v>0</v>
          </cell>
          <cell r="AG2241">
            <v>0</v>
          </cell>
          <cell r="AH2241"/>
          <cell r="AI2241"/>
          <cell r="AJ2241"/>
          <cell r="AK2241">
            <v>0</v>
          </cell>
          <cell r="AL2241">
            <v>0</v>
          </cell>
          <cell r="AM2241">
            <v>0</v>
          </cell>
          <cell r="AN2241"/>
          <cell r="AO2241"/>
          <cell r="AP2241"/>
          <cell r="AQ2241">
            <v>0</v>
          </cell>
          <cell r="AR2241">
            <v>0</v>
          </cell>
          <cell r="AS2241">
            <v>0</v>
          </cell>
          <cell r="AT2241"/>
          <cell r="AU2241" t="str">
            <v>soki786@gmail.com</v>
          </cell>
          <cell r="AV2241"/>
          <cell r="AW2241" t="str">
            <v>03322163832</v>
          </cell>
          <cell r="AX2241" t="str">
            <v>-</v>
          </cell>
          <cell r="AY2241" t="e">
            <v>#N/A</v>
          </cell>
          <cell r="AZ2241" t="e">
            <v>#N/A</v>
          </cell>
          <cell r="BA2241">
            <v>518</v>
          </cell>
        </row>
        <row r="2242">
          <cell r="B2242">
            <v>6684163462</v>
          </cell>
          <cell r="C2242" t="str">
            <v>AAMIR EJAZ</v>
          </cell>
          <cell r="D2242" t="str">
            <v>EJAZ AHMED</v>
          </cell>
          <cell r="E2242" t="str">
            <v>HOUSE NO.152/9/10 ORANGABAD</v>
          </cell>
          <cell r="F2242" t="str">
            <v>BARA MAIDAN NAZIMABAD NO.5</v>
          </cell>
          <cell r="G2242" t="str">
            <v>KARACHI</v>
          </cell>
          <cell r="H2242"/>
          <cell r="I2242"/>
          <cell r="J2242"/>
          <cell r="K2242">
            <v>195</v>
          </cell>
          <cell r="L2242">
            <v>0</v>
          </cell>
          <cell r="M2242">
            <v>195</v>
          </cell>
          <cell r="N2242">
            <v>195</v>
          </cell>
          <cell r="O2242">
            <v>0</v>
          </cell>
          <cell r="P2242">
            <v>39</v>
          </cell>
          <cell r="Q2242">
            <v>156</v>
          </cell>
          <cell r="R2242"/>
          <cell r="S2242"/>
          <cell r="T2242"/>
          <cell r="U2242" t="str">
            <v>AAMIR EJAZ</v>
          </cell>
          <cell r="V2242" t="str">
            <v>4210151140227</v>
          </cell>
          <cell r="W2242"/>
          <cell r="X2242"/>
          <cell r="Y2242">
            <v>195</v>
          </cell>
          <cell r="Z2242">
            <v>195</v>
          </cell>
          <cell r="AA2242">
            <v>39</v>
          </cell>
          <cell r="AB2242" t="str">
            <v>Non Filler</v>
          </cell>
          <cell r="AC2242"/>
          <cell r="AD2242"/>
          <cell r="AE2242">
            <v>0</v>
          </cell>
          <cell r="AF2242">
            <v>0</v>
          </cell>
          <cell r="AG2242">
            <v>0</v>
          </cell>
          <cell r="AH2242"/>
          <cell r="AI2242"/>
          <cell r="AJ2242"/>
          <cell r="AK2242">
            <v>0</v>
          </cell>
          <cell r="AL2242">
            <v>0</v>
          </cell>
          <cell r="AM2242">
            <v>0</v>
          </cell>
          <cell r="AN2242"/>
          <cell r="AO2242"/>
          <cell r="AP2242"/>
          <cell r="AQ2242">
            <v>0</v>
          </cell>
          <cell r="AR2242">
            <v>0</v>
          </cell>
          <cell r="AS2242">
            <v>0</v>
          </cell>
          <cell r="AT2242"/>
          <cell r="AU2242" t="str">
            <v>friendnetcable@hotmail.com</v>
          </cell>
          <cell r="AV2242"/>
          <cell r="AW2242" t="str">
            <v>03222716640</v>
          </cell>
          <cell r="AX2242" t="e">
            <v>#N/A</v>
          </cell>
          <cell r="AY2242" t="e">
            <v>#N/A</v>
          </cell>
          <cell r="AZ2242" t="e">
            <v>#N/A</v>
          </cell>
          <cell r="BA2242">
            <v>0</v>
          </cell>
        </row>
        <row r="2243">
          <cell r="B2243">
            <v>6684164080</v>
          </cell>
          <cell r="C2243" t="str">
            <v>MUHAMMAD AHSAN</v>
          </cell>
          <cell r="D2243" t="str">
            <v>RIAZ QADIR MEMON</v>
          </cell>
          <cell r="E2243" t="str">
            <v>HOUSE NO.N.P 3/1 ABDULLAH</v>
          </cell>
          <cell r="F2243" t="str">
            <v>MANSION KAMIL GALI SARAFA BAZAR</v>
          </cell>
          <cell r="G2243" t="str">
            <v>KARACHI</v>
          </cell>
          <cell r="H2243"/>
          <cell r="I2243"/>
          <cell r="J2243"/>
          <cell r="K2243">
            <v>500</v>
          </cell>
          <cell r="L2243">
            <v>0</v>
          </cell>
          <cell r="M2243">
            <v>500</v>
          </cell>
          <cell r="N2243">
            <v>500</v>
          </cell>
          <cell r="O2243">
            <v>0</v>
          </cell>
          <cell r="P2243">
            <v>100</v>
          </cell>
          <cell r="Q2243">
            <v>400</v>
          </cell>
          <cell r="R2243" t="str">
            <v>PK40UNIL0109000243132315</v>
          </cell>
          <cell r="S2243" t="str">
            <v>UNITED BANK LIMITED</v>
          </cell>
          <cell r="T2243" t="str">
            <v>LEA MARKET BRANCH KARACHI</v>
          </cell>
          <cell r="U2243" t="str">
            <v>MUHAMMAD AHSAN</v>
          </cell>
          <cell r="V2243" t="str">
            <v>4230113086857</v>
          </cell>
          <cell r="W2243"/>
          <cell r="X2243"/>
          <cell r="Y2243">
            <v>500</v>
          </cell>
          <cell r="Z2243">
            <v>500</v>
          </cell>
          <cell r="AA2243">
            <v>100</v>
          </cell>
          <cell r="AB2243" t="str">
            <v>Non Filler</v>
          </cell>
          <cell r="AC2243"/>
          <cell r="AD2243"/>
          <cell r="AE2243">
            <v>0</v>
          </cell>
          <cell r="AF2243">
            <v>0</v>
          </cell>
          <cell r="AG2243">
            <v>0</v>
          </cell>
          <cell r="AH2243"/>
          <cell r="AI2243"/>
          <cell r="AJ2243"/>
          <cell r="AK2243">
            <v>0</v>
          </cell>
          <cell r="AL2243">
            <v>0</v>
          </cell>
          <cell r="AM2243">
            <v>0</v>
          </cell>
          <cell r="AN2243"/>
          <cell r="AO2243"/>
          <cell r="AP2243"/>
          <cell r="AQ2243">
            <v>0</v>
          </cell>
          <cell r="AR2243">
            <v>0</v>
          </cell>
          <cell r="AS2243">
            <v>0</v>
          </cell>
          <cell r="AT2243"/>
          <cell r="AU2243"/>
          <cell r="AV2243"/>
          <cell r="AW2243" t="str">
            <v>03132491449</v>
          </cell>
          <cell r="AX2243" t="str">
            <v>-</v>
          </cell>
          <cell r="AY2243" t="e">
            <v>#N/A</v>
          </cell>
          <cell r="AZ2243" t="e">
            <v>#N/A</v>
          </cell>
          <cell r="BA2243">
            <v>400</v>
          </cell>
        </row>
        <row r="2244">
          <cell r="B2244">
            <v>6684168131</v>
          </cell>
          <cell r="C2244" t="str">
            <v>FARAH NAZ</v>
          </cell>
          <cell r="D2244" t="str">
            <v>MUHAMMAD ASIF JAVED</v>
          </cell>
          <cell r="E2244" t="str">
            <v>HOUSE NO.A-607/12</v>
          </cell>
          <cell r="F2244" t="str">
            <v>FEDERAL B AREA</v>
          </cell>
          <cell r="G2244" t="str">
            <v>KARACHI</v>
          </cell>
          <cell r="H2244"/>
          <cell r="I2244"/>
          <cell r="J2244"/>
          <cell r="K2244">
            <v>1000</v>
          </cell>
          <cell r="L2244">
            <v>0</v>
          </cell>
          <cell r="M2244">
            <v>1000</v>
          </cell>
          <cell r="N2244">
            <v>1000</v>
          </cell>
          <cell r="O2244">
            <v>0</v>
          </cell>
          <cell r="P2244">
            <v>200</v>
          </cell>
          <cell r="Q2244">
            <v>800</v>
          </cell>
          <cell r="R2244" t="str">
            <v>10757900307203</v>
          </cell>
          <cell r="S2244" t="str">
            <v>HABIB BANK LIMITED</v>
          </cell>
          <cell r="T2244" t="str">
            <v>SAMNABAD BRANCH F. B. AREA KARACHI</v>
          </cell>
          <cell r="U2244" t="str">
            <v>FARAH NAZ</v>
          </cell>
          <cell r="V2244" t="str">
            <v>4210145188764</v>
          </cell>
          <cell r="W2244"/>
          <cell r="X2244"/>
          <cell r="Y2244">
            <v>1000</v>
          </cell>
          <cell r="Z2244">
            <v>1000</v>
          </cell>
          <cell r="AA2244">
            <v>200</v>
          </cell>
          <cell r="AB2244" t="str">
            <v>Non Filler</v>
          </cell>
          <cell r="AC2244"/>
          <cell r="AD2244"/>
          <cell r="AE2244">
            <v>0</v>
          </cell>
          <cell r="AF2244">
            <v>0</v>
          </cell>
          <cell r="AG2244">
            <v>0</v>
          </cell>
          <cell r="AH2244"/>
          <cell r="AI2244"/>
          <cell r="AJ2244"/>
          <cell r="AK2244">
            <v>0</v>
          </cell>
          <cell r="AL2244">
            <v>0</v>
          </cell>
          <cell r="AM2244">
            <v>0</v>
          </cell>
          <cell r="AN2244"/>
          <cell r="AO2244"/>
          <cell r="AP2244"/>
          <cell r="AQ2244">
            <v>0</v>
          </cell>
          <cell r="AR2244">
            <v>0</v>
          </cell>
          <cell r="AS2244">
            <v>0</v>
          </cell>
          <cell r="AT2244"/>
          <cell r="AU2244" t="str">
            <v>imran.ahmed594@yahoo.com</v>
          </cell>
          <cell r="AV2244"/>
          <cell r="AW2244" t="str">
            <v>03222078304</v>
          </cell>
          <cell r="AX2244" t="str">
            <v>-</v>
          </cell>
          <cell r="AY2244" t="e">
            <v>#N/A</v>
          </cell>
          <cell r="AZ2244" t="e">
            <v>#N/A</v>
          </cell>
          <cell r="BA2244">
            <v>800</v>
          </cell>
        </row>
        <row r="2245">
          <cell r="B2245">
            <v>6684168743</v>
          </cell>
          <cell r="C2245" t="str">
            <v>MUHAMMAD SIDDIQUE</v>
          </cell>
          <cell r="D2245" t="str">
            <v>ABDUL KARIM</v>
          </cell>
          <cell r="E2245" t="str">
            <v>HOUSE NO.A-14 SECTOR 15-A/1</v>
          </cell>
          <cell r="F2245" t="str">
            <v>GULZAR-E-HIJRI SCHEME 33</v>
          </cell>
          <cell r="G2245" t="str">
            <v>KARACHI</v>
          </cell>
          <cell r="H2245"/>
          <cell r="I2245"/>
          <cell r="J2245"/>
          <cell r="K2245">
            <v>2000</v>
          </cell>
          <cell r="L2245">
            <v>0</v>
          </cell>
          <cell r="M2245">
            <v>2000</v>
          </cell>
          <cell r="N2245">
            <v>2000</v>
          </cell>
          <cell r="O2245">
            <v>0</v>
          </cell>
          <cell r="P2245">
            <v>350</v>
          </cell>
          <cell r="Q2245">
            <v>1650</v>
          </cell>
          <cell r="R2245" t="str">
            <v>PK30NBPA0002003000196824</v>
          </cell>
          <cell r="S2245" t="str">
            <v>NATIONAL BANK OF PAKISTAN</v>
          </cell>
          <cell r="T2245" t="str">
            <v>MAIN BRANCH KARACHI</v>
          </cell>
          <cell r="U2245" t="str">
            <v>MUHAMMAD SIDDIQUE</v>
          </cell>
          <cell r="V2245" t="str">
            <v>4230109268501</v>
          </cell>
          <cell r="W2245"/>
          <cell r="X2245"/>
          <cell r="Y2245">
            <v>1000</v>
          </cell>
          <cell r="Z2245">
            <v>1000</v>
          </cell>
          <cell r="AA2245">
            <v>150</v>
          </cell>
          <cell r="AB2245" t="str">
            <v>Filler</v>
          </cell>
          <cell r="AC2245" t="str">
            <v>RUKHSANA JABEEN</v>
          </cell>
          <cell r="AD2245" t="str">
            <v>4230148084508</v>
          </cell>
          <cell r="AE2245">
            <v>1000</v>
          </cell>
          <cell r="AF2245">
            <v>1000</v>
          </cell>
          <cell r="AG2245">
            <v>200</v>
          </cell>
          <cell r="AH2245" t="str">
            <v>Non Filler</v>
          </cell>
          <cell r="AI2245"/>
          <cell r="AJ2245"/>
          <cell r="AK2245">
            <v>0</v>
          </cell>
          <cell r="AL2245">
            <v>0</v>
          </cell>
          <cell r="AM2245">
            <v>0</v>
          </cell>
          <cell r="AN2245"/>
          <cell r="AO2245"/>
          <cell r="AP2245"/>
          <cell r="AQ2245">
            <v>0</v>
          </cell>
          <cell r="AR2245">
            <v>0</v>
          </cell>
          <cell r="AS2245">
            <v>0</v>
          </cell>
          <cell r="AT2245"/>
          <cell r="AU2245" t="str">
            <v>daruwala02@gmail.com</v>
          </cell>
          <cell r="AV2245"/>
          <cell r="AW2245" t="str">
            <v>03332221639</v>
          </cell>
          <cell r="AX2245" t="str">
            <v>-</v>
          </cell>
          <cell r="AY2245" t="e">
            <v>#N/A</v>
          </cell>
          <cell r="AZ2245" t="e">
            <v>#N/A</v>
          </cell>
          <cell r="BA2245">
            <v>1650</v>
          </cell>
        </row>
        <row r="2246">
          <cell r="B2246">
            <v>6684168750</v>
          </cell>
          <cell r="C2246" t="str">
            <v>RIZWAN UL ISLAM</v>
          </cell>
          <cell r="D2246" t="str">
            <v>IRFAN UL ISLAM</v>
          </cell>
          <cell r="E2246" t="str">
            <v>HOUSE NO.R-45 JINNAH GARDEN</v>
          </cell>
          <cell r="F2246" t="str">
            <v>MODEL COLONY</v>
          </cell>
          <cell r="G2246" t="str">
            <v>KARACHI</v>
          </cell>
          <cell r="H2246"/>
          <cell r="I2246"/>
          <cell r="J2246"/>
          <cell r="K2246">
            <v>1000</v>
          </cell>
          <cell r="L2246">
            <v>0</v>
          </cell>
          <cell r="M2246">
            <v>1000</v>
          </cell>
          <cell r="N2246">
            <v>1000</v>
          </cell>
          <cell r="O2246">
            <v>0</v>
          </cell>
          <cell r="P2246">
            <v>200</v>
          </cell>
          <cell r="Q2246">
            <v>800</v>
          </cell>
          <cell r="R2246" t="str">
            <v>PK50MEZN0001030100024263</v>
          </cell>
          <cell r="S2246" t="str">
            <v>MEEZAN BANK LIMITED</v>
          </cell>
          <cell r="T2246" t="str">
            <v>F.T.C BRANCH KARACHI</v>
          </cell>
          <cell r="U2246" t="str">
            <v>RIZWAN UL ISLAM</v>
          </cell>
          <cell r="V2246" t="str">
            <v>4250120225503</v>
          </cell>
          <cell r="W2246"/>
          <cell r="X2246"/>
          <cell r="Y2246">
            <v>1000</v>
          </cell>
          <cell r="Z2246">
            <v>1000</v>
          </cell>
          <cell r="AA2246">
            <v>200</v>
          </cell>
          <cell r="AB2246" t="str">
            <v>Non Filler</v>
          </cell>
          <cell r="AC2246"/>
          <cell r="AD2246"/>
          <cell r="AE2246">
            <v>0</v>
          </cell>
          <cell r="AF2246">
            <v>0</v>
          </cell>
          <cell r="AG2246">
            <v>0</v>
          </cell>
          <cell r="AH2246"/>
          <cell r="AI2246"/>
          <cell r="AJ2246"/>
          <cell r="AK2246">
            <v>0</v>
          </cell>
          <cell r="AL2246">
            <v>0</v>
          </cell>
          <cell r="AM2246">
            <v>0</v>
          </cell>
          <cell r="AN2246"/>
          <cell r="AO2246"/>
          <cell r="AP2246"/>
          <cell r="AQ2246">
            <v>0</v>
          </cell>
          <cell r="AR2246">
            <v>0</v>
          </cell>
          <cell r="AS2246">
            <v>0</v>
          </cell>
          <cell r="AT2246"/>
          <cell r="AU2246" t="str">
            <v>rislam8573@gmail.com</v>
          </cell>
          <cell r="AV2246"/>
          <cell r="AW2246" t="str">
            <v>03172091155</v>
          </cell>
          <cell r="AX2246" t="str">
            <v>-</v>
          </cell>
          <cell r="AY2246" t="e">
            <v>#N/A</v>
          </cell>
          <cell r="AZ2246" t="e">
            <v>#N/A</v>
          </cell>
          <cell r="BA2246">
            <v>800</v>
          </cell>
        </row>
        <row r="2247">
          <cell r="B2247">
            <v>6684172778</v>
          </cell>
          <cell r="C2247" t="str">
            <v>MUHAMMAD FAHAD</v>
          </cell>
          <cell r="D2247" t="str">
            <v>MUHAMMAD FAHEEM</v>
          </cell>
          <cell r="E2247" t="str">
            <v>FLAT NO.D-37 SHAREEF NAGAR</v>
          </cell>
          <cell r="F2247" t="str">
            <v>BLOCK 4 F. B. AREA</v>
          </cell>
          <cell r="G2247" t="str">
            <v>KARACHI</v>
          </cell>
          <cell r="K2247">
            <v>500</v>
          </cell>
          <cell r="L2247">
            <v>0</v>
          </cell>
          <cell r="M2247">
            <v>500</v>
          </cell>
          <cell r="N2247">
            <v>500</v>
          </cell>
          <cell r="O2247">
            <v>0</v>
          </cell>
          <cell r="P2247">
            <v>100</v>
          </cell>
          <cell r="Q2247">
            <v>400</v>
          </cell>
          <cell r="R2247" t="str">
            <v>PK16MPBL0122027140199627</v>
          </cell>
          <cell r="S2247" t="str">
            <v>HABIB METROPOLITAN BANK LIMITED</v>
          </cell>
          <cell r="T2247" t="str">
            <v>KARIMABAD BRANCH KARACHI</v>
          </cell>
          <cell r="U2247" t="str">
            <v>MUHAMMAD FAHAD</v>
          </cell>
          <cell r="V2247" t="str">
            <v>4210104315329</v>
          </cell>
          <cell r="Y2247">
            <v>500</v>
          </cell>
          <cell r="Z2247">
            <v>500</v>
          </cell>
          <cell r="AA2247">
            <v>100</v>
          </cell>
          <cell r="AB2247" t="str">
            <v>Non Filler</v>
          </cell>
          <cell r="AE2247">
            <v>0</v>
          </cell>
          <cell r="AF2247">
            <v>0</v>
          </cell>
          <cell r="AG2247">
            <v>0</v>
          </cell>
          <cell r="AK2247">
            <v>0</v>
          </cell>
          <cell r="AL2247">
            <v>0</v>
          </cell>
          <cell r="AM2247">
            <v>0</v>
          </cell>
          <cell r="AQ2247">
            <v>0</v>
          </cell>
          <cell r="AR2247">
            <v>0</v>
          </cell>
          <cell r="AS2247">
            <v>0</v>
          </cell>
          <cell r="AW2247" t="str">
            <v>03353476024</v>
          </cell>
          <cell r="AX2247" t="str">
            <v>-</v>
          </cell>
          <cell r="AY2247" t="e">
            <v>#N/A</v>
          </cell>
          <cell r="AZ2247" t="e">
            <v>#N/A</v>
          </cell>
          <cell r="BA2247">
            <v>400</v>
          </cell>
        </row>
        <row r="2248">
          <cell r="B2248">
            <v>6684175623</v>
          </cell>
          <cell r="C2248" t="str">
            <v>OWAIS KHALID</v>
          </cell>
          <cell r="D2248" t="str">
            <v>KHALID RAUF MUGHAL</v>
          </cell>
          <cell r="E2248" t="str">
            <v>FLAT NO.3 UNITED CENTER</v>
          </cell>
          <cell r="F2248" t="str">
            <v>STREET 8 BLOCK L NORTH NAZIMABAD</v>
          </cell>
          <cell r="G2248" t="str">
            <v>KARACHI</v>
          </cell>
          <cell r="H2248"/>
          <cell r="I2248"/>
          <cell r="J2248"/>
          <cell r="K2248">
            <v>523</v>
          </cell>
          <cell r="L2248">
            <v>0</v>
          </cell>
          <cell r="M2248">
            <v>523</v>
          </cell>
          <cell r="N2248">
            <v>523</v>
          </cell>
          <cell r="O2248">
            <v>0</v>
          </cell>
          <cell r="P2248">
            <v>104</v>
          </cell>
          <cell r="Q2248">
            <v>419</v>
          </cell>
          <cell r="R2248"/>
          <cell r="S2248"/>
          <cell r="T2248"/>
          <cell r="U2248" t="str">
            <v>OWAIS KHALID</v>
          </cell>
          <cell r="V2248" t="str">
            <v>4210107796749</v>
          </cell>
          <cell r="W2248"/>
          <cell r="X2248"/>
          <cell r="Y2248">
            <v>262</v>
          </cell>
          <cell r="Z2248">
            <v>262</v>
          </cell>
          <cell r="AA2248">
            <v>52</v>
          </cell>
          <cell r="AB2248" t="str">
            <v>Non Filler</v>
          </cell>
          <cell r="AC2248" t="str">
            <v>KHALID RAUF MUGHAL</v>
          </cell>
          <cell r="AD2248" t="str">
            <v>4210134669087</v>
          </cell>
          <cell r="AE2248">
            <v>261</v>
          </cell>
          <cell r="AF2248">
            <v>261</v>
          </cell>
          <cell r="AG2248">
            <v>52</v>
          </cell>
          <cell r="AH2248" t="str">
            <v>Non Filler</v>
          </cell>
          <cell r="AI2248"/>
          <cell r="AJ2248"/>
          <cell r="AK2248">
            <v>0</v>
          </cell>
          <cell r="AL2248">
            <v>0</v>
          </cell>
          <cell r="AM2248">
            <v>0</v>
          </cell>
          <cell r="AN2248"/>
          <cell r="AO2248"/>
          <cell r="AP2248"/>
          <cell r="AQ2248">
            <v>0</v>
          </cell>
          <cell r="AR2248">
            <v>0</v>
          </cell>
          <cell r="AS2248">
            <v>0</v>
          </cell>
          <cell r="AT2248"/>
          <cell r="AU2248" t="str">
            <v>owaispak4@hotmail.com</v>
          </cell>
          <cell r="AV2248"/>
          <cell r="AW2248" t="str">
            <v>03018200394</v>
          </cell>
          <cell r="AX2248" t="e">
            <v>#N/A</v>
          </cell>
          <cell r="AY2248" t="e">
            <v>#N/A</v>
          </cell>
          <cell r="AZ2248" t="e">
            <v>#N/A</v>
          </cell>
          <cell r="BA2248">
            <v>0</v>
          </cell>
        </row>
        <row r="2249">
          <cell r="B2249">
            <v>6684182330</v>
          </cell>
          <cell r="C2249" t="str">
            <v>SANA MURTAZA MOOMAN</v>
          </cell>
          <cell r="D2249" t="str">
            <v>MURTAZA ABBAS MOOMAN</v>
          </cell>
          <cell r="E2249" t="str">
            <v>21/1 19TH STREET KHAYABAN</v>
          </cell>
          <cell r="F2249" t="str">
            <v>-E-TANZEEM DHA PHASE 5</v>
          </cell>
          <cell r="G2249" t="str">
            <v>KARACHI</v>
          </cell>
          <cell r="H2249"/>
          <cell r="I2249"/>
          <cell r="J2249"/>
          <cell r="K2249">
            <v>5000</v>
          </cell>
          <cell r="L2249">
            <v>0</v>
          </cell>
          <cell r="M2249">
            <v>5000</v>
          </cell>
          <cell r="N2249">
            <v>5000</v>
          </cell>
          <cell r="O2249">
            <v>0</v>
          </cell>
          <cell r="P2249">
            <v>750</v>
          </cell>
          <cell r="Q2249">
            <v>4250</v>
          </cell>
          <cell r="R2249" t="str">
            <v>PK69FAYS0198150000001297</v>
          </cell>
          <cell r="S2249" t="str">
            <v>FAYSAL BANK LIMITED</v>
          </cell>
          <cell r="T2249" t="str">
            <v>KHALID BIN WALEED ROAD KARACHI</v>
          </cell>
          <cell r="U2249" t="str">
            <v>SANA MURTAZA MOOMAN</v>
          </cell>
          <cell r="V2249" t="str">
            <v>4250120608402</v>
          </cell>
          <cell r="W2249" t="str">
            <v>34687564</v>
          </cell>
          <cell r="X2249"/>
          <cell r="Y2249">
            <v>2500</v>
          </cell>
          <cell r="Z2249">
            <v>2500</v>
          </cell>
          <cell r="AA2249">
            <v>375</v>
          </cell>
          <cell r="AB2249" t="str">
            <v>Filler</v>
          </cell>
          <cell r="AC2249" t="str">
            <v>MURTAZA ABBAS MOOMAN</v>
          </cell>
          <cell r="AD2249" t="str">
            <v>4220103390683</v>
          </cell>
          <cell r="AE2249">
            <v>2500</v>
          </cell>
          <cell r="AF2249">
            <v>2500</v>
          </cell>
          <cell r="AG2249">
            <v>375</v>
          </cell>
          <cell r="AH2249" t="str">
            <v>Filler</v>
          </cell>
          <cell r="AI2249"/>
          <cell r="AJ2249"/>
          <cell r="AK2249">
            <v>0</v>
          </cell>
          <cell r="AL2249">
            <v>0</v>
          </cell>
          <cell r="AM2249">
            <v>0</v>
          </cell>
          <cell r="AN2249"/>
          <cell r="AO2249"/>
          <cell r="AP2249"/>
          <cell r="AQ2249">
            <v>0</v>
          </cell>
          <cell r="AR2249">
            <v>0</v>
          </cell>
          <cell r="AS2249">
            <v>0</v>
          </cell>
          <cell r="AT2249"/>
          <cell r="AU2249" t="str">
            <v>murtazaabbas@hotmail.com</v>
          </cell>
          <cell r="AV2249"/>
          <cell r="AW2249" t="str">
            <v>03222224100</v>
          </cell>
          <cell r="AX2249" t="str">
            <v>-</v>
          </cell>
          <cell r="AY2249" t="e">
            <v>#N/A</v>
          </cell>
          <cell r="AZ2249" t="e">
            <v>#N/A</v>
          </cell>
          <cell r="BA2249">
            <v>4250</v>
          </cell>
        </row>
        <row r="2250">
          <cell r="B2250">
            <v>6684189350</v>
          </cell>
          <cell r="C2250" t="str">
            <v>MUHAMMAD HARIS</v>
          </cell>
          <cell r="D2250" t="str">
            <v>MUHAMMAD IQBAL</v>
          </cell>
          <cell r="E2250" t="str">
            <v>TAIBA PRIDE 153/5 FLAT NO.206</v>
          </cell>
          <cell r="F2250" t="str">
            <v>MANIK JI STREET GARDEN EAST</v>
          </cell>
          <cell r="G2250" t="str">
            <v>KARACHI</v>
          </cell>
          <cell r="H2250"/>
          <cell r="I2250"/>
          <cell r="J2250"/>
          <cell r="K2250">
            <v>5000</v>
          </cell>
          <cell r="L2250">
            <v>0</v>
          </cell>
          <cell r="M2250">
            <v>5000</v>
          </cell>
          <cell r="N2250">
            <v>5000</v>
          </cell>
          <cell r="O2250">
            <v>0</v>
          </cell>
          <cell r="P2250">
            <v>750</v>
          </cell>
          <cell r="Q2250">
            <v>4250</v>
          </cell>
          <cell r="R2250" t="str">
            <v>PK40MEZN0001340101065577</v>
          </cell>
          <cell r="S2250" t="str">
            <v>MEEZAN BANK LIMITED</v>
          </cell>
          <cell r="T2250" t="str">
            <v>NORTH NAPIER ROAD KARACHI</v>
          </cell>
          <cell r="U2250" t="str">
            <v>MUHAMMAD HARIS</v>
          </cell>
          <cell r="V2250" t="str">
            <v>4220190643851</v>
          </cell>
          <cell r="W2250"/>
          <cell r="X2250"/>
          <cell r="Y2250">
            <v>5000</v>
          </cell>
          <cell r="Z2250">
            <v>5000</v>
          </cell>
          <cell r="AA2250">
            <v>750</v>
          </cell>
          <cell r="AB2250" t="str">
            <v>Filler</v>
          </cell>
          <cell r="AC2250"/>
          <cell r="AD2250"/>
          <cell r="AE2250">
            <v>0</v>
          </cell>
          <cell r="AF2250">
            <v>0</v>
          </cell>
          <cell r="AG2250">
            <v>0</v>
          </cell>
          <cell r="AH2250"/>
          <cell r="AI2250"/>
          <cell r="AJ2250"/>
          <cell r="AK2250">
            <v>0</v>
          </cell>
          <cell r="AL2250">
            <v>0</v>
          </cell>
          <cell r="AM2250">
            <v>0</v>
          </cell>
          <cell r="AN2250"/>
          <cell r="AO2250"/>
          <cell r="AP2250"/>
          <cell r="AQ2250">
            <v>0</v>
          </cell>
          <cell r="AR2250">
            <v>0</v>
          </cell>
          <cell r="AS2250">
            <v>0</v>
          </cell>
          <cell r="AT2250"/>
          <cell r="AU2250" t="str">
            <v>hhpkhi4@gmail.com</v>
          </cell>
          <cell r="AV2250"/>
          <cell r="AW2250" t="str">
            <v>03342273949</v>
          </cell>
          <cell r="AX2250" t="str">
            <v>-</v>
          </cell>
          <cell r="AY2250" t="e">
            <v>#N/A</v>
          </cell>
          <cell r="AZ2250" t="e">
            <v>#N/A</v>
          </cell>
          <cell r="BA2250">
            <v>4250</v>
          </cell>
        </row>
        <row r="2251">
          <cell r="B2251">
            <v>6700010685</v>
          </cell>
          <cell r="C2251" t="str">
            <v>KHALID RAZA</v>
          </cell>
          <cell r="D2251" t="str">
            <v>MUHAMMAD SHAFI</v>
          </cell>
          <cell r="E2251" t="str">
            <v>HOUSE # 84-C</v>
          </cell>
          <cell r="F2251" t="str">
            <v>TAJPURA HOUSING SCHEME</v>
          </cell>
          <cell r="G2251" t="str">
            <v>LAHORE</v>
          </cell>
          <cell r="H2251"/>
          <cell r="I2251"/>
          <cell r="J2251"/>
          <cell r="K2251">
            <v>628</v>
          </cell>
          <cell r="L2251">
            <v>0</v>
          </cell>
          <cell r="M2251">
            <v>628</v>
          </cell>
          <cell r="N2251">
            <v>628</v>
          </cell>
          <cell r="O2251">
            <v>0</v>
          </cell>
          <cell r="P2251">
            <v>126</v>
          </cell>
          <cell r="Q2251">
            <v>502</v>
          </cell>
          <cell r="R2251" t="str">
            <v>PK72SUMB0329027140129680</v>
          </cell>
          <cell r="S2251" t="str">
            <v>SUMMIT BANK LIMITED</v>
          </cell>
          <cell r="T2251" t="str">
            <v>27-EGERTON ROAD, AJMAL HOUSE, LAHORE</v>
          </cell>
          <cell r="U2251" t="str">
            <v>KHALID RAZA</v>
          </cell>
          <cell r="V2251" t="str">
            <v>3520128243473</v>
          </cell>
          <cell r="W2251"/>
          <cell r="X2251"/>
          <cell r="Y2251">
            <v>628</v>
          </cell>
          <cell r="Z2251">
            <v>628</v>
          </cell>
          <cell r="AA2251">
            <v>126</v>
          </cell>
          <cell r="AB2251" t="str">
            <v>Non Filler</v>
          </cell>
          <cell r="AC2251"/>
          <cell r="AD2251"/>
          <cell r="AE2251">
            <v>0</v>
          </cell>
          <cell r="AF2251">
            <v>0</v>
          </cell>
          <cell r="AG2251">
            <v>0</v>
          </cell>
          <cell r="AH2251"/>
          <cell r="AI2251"/>
          <cell r="AJ2251"/>
          <cell r="AK2251">
            <v>0</v>
          </cell>
          <cell r="AL2251">
            <v>0</v>
          </cell>
          <cell r="AM2251">
            <v>0</v>
          </cell>
          <cell r="AN2251"/>
          <cell r="AO2251"/>
          <cell r="AP2251"/>
          <cell r="AQ2251">
            <v>0</v>
          </cell>
          <cell r="AR2251">
            <v>0</v>
          </cell>
          <cell r="AS2251">
            <v>0</v>
          </cell>
          <cell r="AT2251"/>
          <cell r="AU2251"/>
          <cell r="AV2251"/>
          <cell r="AW2251" t="str">
            <v>03214676686</v>
          </cell>
          <cell r="AX2251" t="str">
            <v>-</v>
          </cell>
          <cell r="AY2251" t="e">
            <v>#N/A</v>
          </cell>
          <cell r="AZ2251" t="e">
            <v>#N/A</v>
          </cell>
          <cell r="BA2251">
            <v>502</v>
          </cell>
        </row>
        <row r="2252">
          <cell r="B2252">
            <v>6700011063</v>
          </cell>
          <cell r="C2252" t="str">
            <v>MUHAMMAD IMRAN</v>
          </cell>
          <cell r="D2252" t="str">
            <v>AMAN ULLAH</v>
          </cell>
          <cell r="E2252" t="str">
            <v>HOUSE NO LDA-111</v>
          </cell>
          <cell r="F2252" t="str">
            <v>MILLAT COLONY, GULBERG II</v>
          </cell>
          <cell r="G2252" t="str">
            <v>LAHORE</v>
          </cell>
          <cell r="H2252"/>
          <cell r="I2252"/>
          <cell r="J2252"/>
          <cell r="K2252">
            <v>1071</v>
          </cell>
          <cell r="L2252">
            <v>0</v>
          </cell>
          <cell r="M2252">
            <v>1071</v>
          </cell>
          <cell r="N2252">
            <v>1071</v>
          </cell>
          <cell r="O2252">
            <v>0</v>
          </cell>
          <cell r="P2252">
            <v>214</v>
          </cell>
          <cell r="Q2252">
            <v>857</v>
          </cell>
          <cell r="R2252" t="str">
            <v>0102002776031</v>
          </cell>
          <cell r="S2252" t="str">
            <v>AL-BARKA BANK</v>
          </cell>
          <cell r="T2252" t="str">
            <v>M.M.ALAM ROAD GULBERG LAHORE</v>
          </cell>
          <cell r="U2252" t="str">
            <v>MUHAMMAD IMRAN</v>
          </cell>
          <cell r="V2252" t="str">
            <v>3520222539361</v>
          </cell>
          <cell r="W2252"/>
          <cell r="X2252"/>
          <cell r="Y2252">
            <v>1071</v>
          </cell>
          <cell r="Z2252">
            <v>1071</v>
          </cell>
          <cell r="AA2252">
            <v>214</v>
          </cell>
          <cell r="AB2252" t="str">
            <v>Non Filler</v>
          </cell>
          <cell r="AC2252"/>
          <cell r="AD2252"/>
          <cell r="AE2252">
            <v>0</v>
          </cell>
          <cell r="AF2252">
            <v>0</v>
          </cell>
          <cell r="AG2252">
            <v>0</v>
          </cell>
          <cell r="AH2252"/>
          <cell r="AI2252"/>
          <cell r="AJ2252"/>
          <cell r="AK2252">
            <v>0</v>
          </cell>
          <cell r="AL2252">
            <v>0</v>
          </cell>
          <cell r="AM2252">
            <v>0</v>
          </cell>
          <cell r="AN2252"/>
          <cell r="AO2252"/>
          <cell r="AP2252"/>
          <cell r="AQ2252">
            <v>0</v>
          </cell>
          <cell r="AR2252">
            <v>0</v>
          </cell>
          <cell r="AS2252">
            <v>0</v>
          </cell>
          <cell r="AT2252"/>
          <cell r="AU2252" t="str">
            <v>aman2imran@gmail.com</v>
          </cell>
          <cell r="AV2252"/>
          <cell r="AW2252" t="str">
            <v>03314396665</v>
          </cell>
          <cell r="AX2252" t="str">
            <v>-</v>
          </cell>
          <cell r="AY2252" t="e">
            <v>#N/A</v>
          </cell>
          <cell r="AZ2252" t="e">
            <v>#N/A</v>
          </cell>
          <cell r="BA2252">
            <v>857</v>
          </cell>
        </row>
        <row r="2253">
          <cell r="B2253">
            <v>6700028711</v>
          </cell>
          <cell r="C2253" t="str">
            <v>MUHAMMAD JAMIL</v>
          </cell>
          <cell r="D2253" t="str">
            <v>IQBAL MUHAMMAD</v>
          </cell>
          <cell r="E2253" t="str">
            <v>HOUSE # D-22, PAKISTAN MINT</v>
          </cell>
          <cell r="F2253" t="str">
            <v>COLONY BAGHBAN PURA</v>
          </cell>
          <cell r="G2253" t="str">
            <v>LAHORE</v>
          </cell>
          <cell r="H2253"/>
          <cell r="I2253"/>
          <cell r="J2253"/>
          <cell r="K2253">
            <v>1000</v>
          </cell>
          <cell r="L2253">
            <v>0</v>
          </cell>
          <cell r="M2253">
            <v>1000</v>
          </cell>
          <cell r="N2253">
            <v>1000</v>
          </cell>
          <cell r="O2253">
            <v>0</v>
          </cell>
          <cell r="P2253">
            <v>200</v>
          </cell>
          <cell r="Q2253">
            <v>800</v>
          </cell>
          <cell r="R2253" t="str">
            <v>PK60ASCM0002220100002082</v>
          </cell>
          <cell r="S2253" t="str">
            <v>ASKARI BANK LIMITED</v>
          </cell>
          <cell r="T2253" t="str">
            <v>DAROGHAWALA BRANCH LAHORE</v>
          </cell>
          <cell r="U2253" t="str">
            <v>MUHAMMAD JAMIL</v>
          </cell>
          <cell r="V2253" t="str">
            <v>3520113990935</v>
          </cell>
          <cell r="W2253"/>
          <cell r="X2253"/>
          <cell r="Y2253">
            <v>1000</v>
          </cell>
          <cell r="Z2253">
            <v>1000</v>
          </cell>
          <cell r="AA2253">
            <v>200</v>
          </cell>
          <cell r="AB2253" t="str">
            <v>Non Filler</v>
          </cell>
          <cell r="AC2253"/>
          <cell r="AD2253"/>
          <cell r="AE2253">
            <v>0</v>
          </cell>
          <cell r="AF2253">
            <v>0</v>
          </cell>
          <cell r="AG2253">
            <v>0</v>
          </cell>
          <cell r="AH2253"/>
          <cell r="AI2253"/>
          <cell r="AJ2253"/>
          <cell r="AK2253">
            <v>0</v>
          </cell>
          <cell r="AL2253">
            <v>0</v>
          </cell>
          <cell r="AM2253">
            <v>0</v>
          </cell>
          <cell r="AN2253"/>
          <cell r="AO2253"/>
          <cell r="AP2253"/>
          <cell r="AQ2253">
            <v>0</v>
          </cell>
          <cell r="AR2253">
            <v>0</v>
          </cell>
          <cell r="AS2253">
            <v>0</v>
          </cell>
          <cell r="AT2253"/>
          <cell r="AU2253" t="str">
            <v>jamil.muhammad57@yahoo.com</v>
          </cell>
          <cell r="AV2253"/>
          <cell r="AW2253" t="str">
            <v>03214245433</v>
          </cell>
          <cell r="AX2253" t="str">
            <v>-</v>
          </cell>
          <cell r="AY2253" t="e">
            <v>#N/A</v>
          </cell>
          <cell r="AZ2253" t="e">
            <v>#N/A</v>
          </cell>
          <cell r="BA2253">
            <v>800</v>
          </cell>
        </row>
        <row r="2254">
          <cell r="B2254">
            <v>6700029453</v>
          </cell>
          <cell r="C2254" t="str">
            <v>RAHMAT ALI GOHAR</v>
          </cell>
          <cell r="D2254" t="str">
            <v>CHAUDHRY MUHAMMAD ALI</v>
          </cell>
          <cell r="E2254" t="str">
            <v>299-E GULSHAN-E-RAVI</v>
          </cell>
          <cell r="F2254"/>
          <cell r="G2254" t="str">
            <v>LAHORE</v>
          </cell>
          <cell r="H2254"/>
          <cell r="I2254"/>
          <cell r="J2254"/>
          <cell r="K2254">
            <v>2500</v>
          </cell>
          <cell r="L2254">
            <v>0</v>
          </cell>
          <cell r="M2254">
            <v>2500</v>
          </cell>
          <cell r="N2254">
            <v>2500</v>
          </cell>
          <cell r="O2254">
            <v>0</v>
          </cell>
          <cell r="P2254">
            <v>438</v>
          </cell>
          <cell r="Q2254">
            <v>2062</v>
          </cell>
          <cell r="R2254" t="str">
            <v>PK84BAHL0039007800509550</v>
          </cell>
          <cell r="S2254" t="str">
            <v>BANK AL HABIB LIMITED</v>
          </cell>
          <cell r="T2254" t="str">
            <v>GULSHAN-E-RAVI LAHORE</v>
          </cell>
          <cell r="U2254" t="str">
            <v>RAHMAT ALI GOHAR</v>
          </cell>
          <cell r="V2254" t="str">
            <v>3520228526975</v>
          </cell>
          <cell r="W2254"/>
          <cell r="X2254"/>
          <cell r="Y2254">
            <v>1250</v>
          </cell>
          <cell r="Z2254">
            <v>1250</v>
          </cell>
          <cell r="AA2254">
            <v>188</v>
          </cell>
          <cell r="AB2254" t="str">
            <v>Filler</v>
          </cell>
          <cell r="AC2254" t="str">
            <v>FARZANA GOHAR</v>
          </cell>
          <cell r="AD2254" t="str">
            <v>3520226811496</v>
          </cell>
          <cell r="AE2254">
            <v>1250</v>
          </cell>
          <cell r="AF2254">
            <v>1250</v>
          </cell>
          <cell r="AG2254">
            <v>250</v>
          </cell>
          <cell r="AH2254" t="str">
            <v>Non Filler</v>
          </cell>
          <cell r="AI2254"/>
          <cell r="AJ2254"/>
          <cell r="AK2254">
            <v>0</v>
          </cell>
          <cell r="AL2254">
            <v>0</v>
          </cell>
          <cell r="AM2254">
            <v>0</v>
          </cell>
          <cell r="AN2254"/>
          <cell r="AO2254"/>
          <cell r="AP2254"/>
          <cell r="AQ2254">
            <v>0</v>
          </cell>
          <cell r="AR2254">
            <v>0</v>
          </cell>
          <cell r="AS2254">
            <v>0</v>
          </cell>
          <cell r="AT2254"/>
          <cell r="AU2254" t="str">
            <v>rahmat.gohar@gmail.com</v>
          </cell>
          <cell r="AV2254"/>
          <cell r="AW2254" t="str">
            <v>03214697622</v>
          </cell>
          <cell r="AX2254" t="str">
            <v>-</v>
          </cell>
          <cell r="AY2254" t="e">
            <v>#N/A</v>
          </cell>
          <cell r="AZ2254" t="e">
            <v>#N/A</v>
          </cell>
          <cell r="BA2254">
            <v>2062</v>
          </cell>
        </row>
        <row r="2255">
          <cell r="B2255">
            <v>6742063555</v>
          </cell>
          <cell r="C2255" t="str">
            <v>MOHAMMAD AFZAL MEMON</v>
          </cell>
          <cell r="D2255" t="str">
            <v>ABDUL RAHIM ALIAS BABAR</v>
          </cell>
          <cell r="E2255" t="str">
            <v>A/2772/1, ABDUL  SATTAR SONS,</v>
          </cell>
          <cell r="F2255" t="str">
            <v>MARKET RAOD,</v>
          </cell>
          <cell r="G2255" t="str">
            <v>HYDERABAD.</v>
          </cell>
          <cell r="H2255"/>
          <cell r="I2255"/>
          <cell r="J2255"/>
          <cell r="K2255">
            <v>283</v>
          </cell>
          <cell r="L2255">
            <v>283</v>
          </cell>
          <cell r="M2255">
            <v>0</v>
          </cell>
          <cell r="N2255">
            <v>283</v>
          </cell>
          <cell r="O2255">
            <v>71</v>
          </cell>
          <cell r="P2255">
            <v>42</v>
          </cell>
          <cell r="Q2255">
            <v>170</v>
          </cell>
          <cell r="R2255"/>
          <cell r="S2255"/>
          <cell r="T2255"/>
          <cell r="U2255" t="str">
            <v>MOHAMMAD AFZAL MEMON</v>
          </cell>
          <cell r="V2255" t="str">
            <v>4130670756919</v>
          </cell>
          <cell r="W2255"/>
          <cell r="X2255"/>
          <cell r="Y2255">
            <v>283</v>
          </cell>
          <cell r="Z2255">
            <v>283</v>
          </cell>
          <cell r="AA2255">
            <v>42</v>
          </cell>
          <cell r="AB2255" t="str">
            <v>Filler</v>
          </cell>
          <cell r="AC2255"/>
          <cell r="AD2255"/>
          <cell r="AE2255">
            <v>0</v>
          </cell>
          <cell r="AF2255">
            <v>0</v>
          </cell>
          <cell r="AG2255">
            <v>0</v>
          </cell>
          <cell r="AH2255"/>
          <cell r="AI2255"/>
          <cell r="AJ2255"/>
          <cell r="AK2255">
            <v>0</v>
          </cell>
          <cell r="AL2255">
            <v>0</v>
          </cell>
          <cell r="AM2255">
            <v>0</v>
          </cell>
          <cell r="AN2255"/>
          <cell r="AO2255"/>
          <cell r="AP2255"/>
          <cell r="AQ2255">
            <v>0</v>
          </cell>
          <cell r="AR2255">
            <v>0</v>
          </cell>
          <cell r="AS2255">
            <v>0</v>
          </cell>
          <cell r="AT2255"/>
          <cell r="AU2255"/>
          <cell r="AV2255"/>
          <cell r="AW2255" t="str">
            <v>03008375352</v>
          </cell>
          <cell r="AX2255" t="e">
            <v>#N/A</v>
          </cell>
          <cell r="AY2255" t="e">
            <v>#N/A</v>
          </cell>
          <cell r="AZ2255" t="e">
            <v>#N/A</v>
          </cell>
          <cell r="BA2255">
            <v>0</v>
          </cell>
        </row>
        <row r="2256">
          <cell r="B2256">
            <v>6742070757</v>
          </cell>
          <cell r="C2256" t="str">
            <v>NAWABUDDIN</v>
          </cell>
          <cell r="D2256" t="str">
            <v>HAJI RUSTAM ALI</v>
          </cell>
          <cell r="E2256" t="str">
            <v>FLAT:NO.1 PLOT 2744/A</v>
          </cell>
          <cell r="F2256" t="str">
            <v>ALAM CHAND LANE SIROGHAT</v>
          </cell>
          <cell r="G2256" t="str">
            <v>HYDERABAD</v>
          </cell>
          <cell r="H2256"/>
          <cell r="I2256"/>
          <cell r="J2256"/>
          <cell r="K2256">
            <v>78</v>
          </cell>
          <cell r="L2256">
            <v>0</v>
          </cell>
          <cell r="M2256">
            <v>78</v>
          </cell>
          <cell r="N2256">
            <v>78</v>
          </cell>
          <cell r="O2256">
            <v>0</v>
          </cell>
          <cell r="P2256">
            <v>12</v>
          </cell>
          <cell r="Q2256">
            <v>66</v>
          </cell>
          <cell r="R2256" t="str">
            <v>PK22FAYS3042301000001958</v>
          </cell>
          <cell r="S2256" t="str">
            <v>FAYSAL BANK LIMITED</v>
          </cell>
          <cell r="T2256" t="str">
            <v>IBB SADDAR BRANCH HYDERABAD</v>
          </cell>
          <cell r="U2256" t="str">
            <v>NAWABUDDIN</v>
          </cell>
          <cell r="V2256" t="str">
            <v>4130295793743</v>
          </cell>
          <cell r="W2256"/>
          <cell r="X2256"/>
          <cell r="Y2256">
            <v>78</v>
          </cell>
          <cell r="Z2256">
            <v>78</v>
          </cell>
          <cell r="AA2256">
            <v>12</v>
          </cell>
          <cell r="AB2256" t="str">
            <v>Filler</v>
          </cell>
          <cell r="AC2256"/>
          <cell r="AD2256"/>
          <cell r="AE2256">
            <v>0</v>
          </cell>
          <cell r="AF2256">
            <v>0</v>
          </cell>
          <cell r="AG2256">
            <v>0</v>
          </cell>
          <cell r="AH2256"/>
          <cell r="AI2256"/>
          <cell r="AJ2256"/>
          <cell r="AK2256">
            <v>0</v>
          </cell>
          <cell r="AL2256">
            <v>0</v>
          </cell>
          <cell r="AM2256">
            <v>0</v>
          </cell>
          <cell r="AN2256"/>
          <cell r="AO2256"/>
          <cell r="AP2256"/>
          <cell r="AQ2256">
            <v>0</v>
          </cell>
          <cell r="AR2256">
            <v>0</v>
          </cell>
          <cell r="AS2256">
            <v>0</v>
          </cell>
          <cell r="AT2256"/>
          <cell r="AU2256" t="str">
            <v>nawabuddin1@hotmail.com</v>
          </cell>
          <cell r="AV2256"/>
          <cell r="AW2256" t="str">
            <v>03463816742</v>
          </cell>
          <cell r="AX2256" t="str">
            <v>-</v>
          </cell>
          <cell r="AY2256" t="e">
            <v>#N/A</v>
          </cell>
          <cell r="AZ2256" t="e">
            <v>#N/A</v>
          </cell>
          <cell r="BA2256">
            <v>66</v>
          </cell>
        </row>
        <row r="2257">
          <cell r="B2257">
            <v>6858021677</v>
          </cell>
          <cell r="C2257" t="str">
            <v>HASAN ALI</v>
          </cell>
          <cell r="D2257" t="str">
            <v>HAJI MUHAMMAD YOUSUF</v>
          </cell>
          <cell r="E2257" t="str">
            <v>AK-1153-S-70-B, ZAINAB MANZIL AGRA TAJ</v>
          </cell>
          <cell r="F2257" t="str">
            <v>COLONY GHOUSIA ROAD FLAT # 17,</v>
          </cell>
          <cell r="G2257" t="str">
            <v>KARACHI</v>
          </cell>
          <cell r="H2257"/>
          <cell r="I2257"/>
          <cell r="J2257"/>
          <cell r="K2257">
            <v>18885</v>
          </cell>
          <cell r="L2257">
            <v>0</v>
          </cell>
          <cell r="M2257">
            <v>18885</v>
          </cell>
          <cell r="N2257">
            <v>18885</v>
          </cell>
          <cell r="O2257">
            <v>0</v>
          </cell>
          <cell r="P2257">
            <v>3777</v>
          </cell>
          <cell r="Q2257">
            <v>15108</v>
          </cell>
          <cell r="R2257" t="str">
            <v>PK28MEZN0001100100604958</v>
          </cell>
          <cell r="S2257" t="str">
            <v>MEEZAN BANK LIMITED</v>
          </cell>
          <cell r="T2257" t="str">
            <v>CODE (0110) CLOTH MARKET KARACHI</v>
          </cell>
          <cell r="U2257" t="str">
            <v>HASAN ALI</v>
          </cell>
          <cell r="V2257" t="str">
            <v>4230145675665</v>
          </cell>
          <cell r="W2257"/>
          <cell r="X2257"/>
          <cell r="Y2257">
            <v>18885</v>
          </cell>
          <cell r="Z2257">
            <v>18885</v>
          </cell>
          <cell r="AA2257">
            <v>3777</v>
          </cell>
          <cell r="AB2257" t="str">
            <v>Non Filler</v>
          </cell>
          <cell r="AC2257"/>
          <cell r="AD2257"/>
          <cell r="AE2257">
            <v>0</v>
          </cell>
          <cell r="AF2257">
            <v>0</v>
          </cell>
          <cell r="AG2257">
            <v>0</v>
          </cell>
          <cell r="AH2257"/>
          <cell r="AI2257"/>
          <cell r="AJ2257"/>
          <cell r="AK2257">
            <v>0</v>
          </cell>
          <cell r="AL2257">
            <v>0</v>
          </cell>
          <cell r="AM2257">
            <v>0</v>
          </cell>
          <cell r="AN2257"/>
          <cell r="AO2257"/>
          <cell r="AP2257"/>
          <cell r="AQ2257">
            <v>0</v>
          </cell>
          <cell r="AR2257">
            <v>0</v>
          </cell>
          <cell r="AS2257">
            <v>0</v>
          </cell>
          <cell r="AT2257"/>
          <cell r="AU2257" t="str">
            <v>mustafasalman35@gmail.com</v>
          </cell>
          <cell r="AV2257"/>
          <cell r="AW2257" t="str">
            <v>03363939375</v>
          </cell>
          <cell r="AX2257" t="str">
            <v>-</v>
          </cell>
          <cell r="AY2257" t="e">
            <v>#N/A</v>
          </cell>
          <cell r="AZ2257" t="e">
            <v>#N/A</v>
          </cell>
          <cell r="BA2257">
            <v>15108</v>
          </cell>
        </row>
        <row r="2258">
          <cell r="B2258">
            <v>6858023475</v>
          </cell>
          <cell r="C2258" t="str">
            <v>MUHAMMAD QAMAR ALAM KHAN</v>
          </cell>
          <cell r="D2258" t="str">
            <v>MUHAMMAD AMIN KHAN</v>
          </cell>
          <cell r="E2258" t="str">
            <v>HOUSE # E-60, GALI # 4, MAHMOODABAD # 4,</v>
          </cell>
          <cell r="F2258"/>
          <cell r="G2258" t="str">
            <v>KARACHI</v>
          </cell>
          <cell r="H2258"/>
          <cell r="I2258"/>
          <cell r="J2258"/>
          <cell r="K2258">
            <v>1944</v>
          </cell>
          <cell r="L2258">
            <v>0</v>
          </cell>
          <cell r="M2258">
            <v>1944</v>
          </cell>
          <cell r="N2258">
            <v>1944</v>
          </cell>
          <cell r="O2258">
            <v>0</v>
          </cell>
          <cell r="P2258">
            <v>388</v>
          </cell>
          <cell r="Q2258">
            <v>1556</v>
          </cell>
          <cell r="R2258" t="str">
            <v>PK49MUCB0000104010019757</v>
          </cell>
          <cell r="S2258" t="str">
            <v>MCB BANK LIMITED</v>
          </cell>
          <cell r="T2258" t="str">
            <v>MAIN I.I.CHUNDRIGAR ROAD KARACHI</v>
          </cell>
          <cell r="U2258" t="str">
            <v>MUHAMMAD QAMAR ALAM KHAN</v>
          </cell>
          <cell r="V2258" t="str">
            <v>4230151064925</v>
          </cell>
          <cell r="W2258"/>
          <cell r="X2258"/>
          <cell r="Y2258">
            <v>486</v>
          </cell>
          <cell r="Z2258">
            <v>486</v>
          </cell>
          <cell r="AA2258">
            <v>97</v>
          </cell>
          <cell r="AB2258" t="str">
            <v>Non Filler</v>
          </cell>
          <cell r="AC2258" t="str">
            <v>BUSHRA PARVEEN</v>
          </cell>
          <cell r="AD2258" t="str">
            <v>4230147146312</v>
          </cell>
          <cell r="AE2258">
            <v>486</v>
          </cell>
          <cell r="AF2258">
            <v>486</v>
          </cell>
          <cell r="AG2258">
            <v>97</v>
          </cell>
          <cell r="AH2258" t="str">
            <v>Non Filler</v>
          </cell>
          <cell r="AI2258" t="str">
            <v>MUHAMMAD SHAHBAZ KHAN</v>
          </cell>
          <cell r="AJ2258" t="str">
            <v>4230161566341</v>
          </cell>
          <cell r="AK2258">
            <v>486</v>
          </cell>
          <cell r="AL2258">
            <v>486</v>
          </cell>
          <cell r="AM2258">
            <v>97</v>
          </cell>
          <cell r="AN2258" t="str">
            <v>Non Filler</v>
          </cell>
          <cell r="AO2258" t="str">
            <v>MUHAMMAD SALMAN KHAN</v>
          </cell>
          <cell r="AP2258" t="str">
            <v>3520112473861</v>
          </cell>
          <cell r="AQ2258">
            <v>486</v>
          </cell>
          <cell r="AR2258">
            <v>486</v>
          </cell>
          <cell r="AS2258">
            <v>97</v>
          </cell>
          <cell r="AT2258" t="str">
            <v>Non Filler</v>
          </cell>
          <cell r="AU2258" t="str">
            <v>aqamar47@yahoo.com</v>
          </cell>
          <cell r="AV2258"/>
          <cell r="AW2258" t="str">
            <v>03152354017</v>
          </cell>
          <cell r="AX2258" t="str">
            <v>-</v>
          </cell>
          <cell r="AY2258" t="e">
            <v>#N/A</v>
          </cell>
          <cell r="AZ2258" t="e">
            <v>#N/A</v>
          </cell>
          <cell r="BA2258">
            <v>1556</v>
          </cell>
        </row>
        <row r="2259">
          <cell r="B2259">
            <v>6858023855</v>
          </cell>
          <cell r="C2259" t="str">
            <v>KAMRAN</v>
          </cell>
          <cell r="D2259" t="str">
            <v>GHULAM ABBAS</v>
          </cell>
          <cell r="E2259" t="str">
            <v>ABDUL KARIM NIZAMANI BUILDING HAMIDABAD</v>
          </cell>
          <cell r="F2259" t="str">
            <v>STREET # 2, 1ST FLOOR FLAT # 2,NEAR SHAH</v>
          </cell>
          <cell r="G2259" t="str">
            <v>BETHAI MOOSA LANE KARACHI</v>
          </cell>
          <cell r="H2259"/>
          <cell r="I2259"/>
          <cell r="J2259"/>
          <cell r="K2259">
            <v>7856</v>
          </cell>
          <cell r="L2259">
            <v>0</v>
          </cell>
          <cell r="M2259">
            <v>7856</v>
          </cell>
          <cell r="N2259">
            <v>7856</v>
          </cell>
          <cell r="O2259">
            <v>0</v>
          </cell>
          <cell r="P2259">
            <v>1572</v>
          </cell>
          <cell r="Q2259">
            <v>6284</v>
          </cell>
          <cell r="R2259" t="str">
            <v>PK64BAHL1012008100574701</v>
          </cell>
          <cell r="S2259" t="str">
            <v>BANK AL HABIB LIMITED</v>
          </cell>
          <cell r="T2259" t="str">
            <v>KARACHI STOCK EXCHANGE KARACHI</v>
          </cell>
          <cell r="U2259" t="str">
            <v>KAMRAN</v>
          </cell>
          <cell r="V2259" t="str">
            <v>4230184456405</v>
          </cell>
          <cell r="W2259"/>
          <cell r="X2259"/>
          <cell r="Y2259">
            <v>2620</v>
          </cell>
          <cell r="Z2259">
            <v>2620</v>
          </cell>
          <cell r="AA2259">
            <v>524</v>
          </cell>
          <cell r="AB2259" t="str">
            <v>Non Filler</v>
          </cell>
          <cell r="AC2259" t="str">
            <v>GHULAM ABBAS</v>
          </cell>
          <cell r="AD2259" t="str">
            <v>4230126145185</v>
          </cell>
          <cell r="AE2259">
            <v>2618</v>
          </cell>
          <cell r="AF2259">
            <v>2618</v>
          </cell>
          <cell r="AG2259">
            <v>524</v>
          </cell>
          <cell r="AH2259" t="str">
            <v>Non Filler</v>
          </cell>
          <cell r="AI2259" t="str">
            <v>FAIZAN</v>
          </cell>
          <cell r="AJ2259" t="str">
            <v>4230174749547</v>
          </cell>
          <cell r="AK2259">
            <v>2618</v>
          </cell>
          <cell r="AL2259">
            <v>2618</v>
          </cell>
          <cell r="AM2259">
            <v>524</v>
          </cell>
          <cell r="AN2259" t="str">
            <v>Non Filler</v>
          </cell>
          <cell r="AO2259"/>
          <cell r="AP2259"/>
          <cell r="AQ2259">
            <v>0</v>
          </cell>
          <cell r="AR2259">
            <v>0</v>
          </cell>
          <cell r="AS2259">
            <v>0</v>
          </cell>
          <cell r="AT2259"/>
          <cell r="AU2259" t="str">
            <v>kamran_abbas24@hotmail.com</v>
          </cell>
          <cell r="AV2259"/>
          <cell r="AW2259" t="str">
            <v>03212571027</v>
          </cell>
          <cell r="AX2259" t="str">
            <v>-</v>
          </cell>
          <cell r="AY2259" t="e">
            <v>#N/A</v>
          </cell>
          <cell r="AZ2259" t="e">
            <v>#N/A</v>
          </cell>
          <cell r="BA2259">
            <v>6284</v>
          </cell>
        </row>
        <row r="2260">
          <cell r="B2260">
            <v>6874001248</v>
          </cell>
          <cell r="C2260" t="str">
            <v>NADEEM ASIF</v>
          </cell>
          <cell r="D2260" t="str">
            <v>MUHAMMAD BASHIR</v>
          </cell>
          <cell r="E2260" t="str">
            <v>HOUSE NO.325, KASHMIR BLOCK</v>
          </cell>
          <cell r="F2260" t="str">
            <v>ALLAMA IQBAL TOWN</v>
          </cell>
          <cell r="G2260" t="str">
            <v>LAHORE</v>
          </cell>
          <cell r="H2260"/>
          <cell r="I2260"/>
          <cell r="J2260"/>
          <cell r="K2260">
            <v>2100</v>
          </cell>
          <cell r="L2260">
            <v>2100</v>
          </cell>
          <cell r="M2260">
            <v>0</v>
          </cell>
          <cell r="N2260">
            <v>2100</v>
          </cell>
          <cell r="O2260">
            <v>525</v>
          </cell>
          <cell r="P2260">
            <v>420</v>
          </cell>
          <cell r="Q2260">
            <v>1155</v>
          </cell>
          <cell r="R2260" t="str">
            <v>0001152014</v>
          </cell>
          <cell r="S2260" t="str">
            <v>UNITED BANK LIMITED</v>
          </cell>
          <cell r="T2260" t="str">
            <v>NILA GUMBAD LAHORE</v>
          </cell>
          <cell r="U2260" t="str">
            <v>NADEEM ASIF</v>
          </cell>
          <cell r="V2260" t="str">
            <v>3520229058009</v>
          </cell>
          <cell r="W2260"/>
          <cell r="X2260"/>
          <cell r="Y2260">
            <v>2100</v>
          </cell>
          <cell r="Z2260">
            <v>2100</v>
          </cell>
          <cell r="AA2260">
            <v>420</v>
          </cell>
          <cell r="AB2260" t="str">
            <v>Non Filler</v>
          </cell>
          <cell r="AC2260"/>
          <cell r="AD2260"/>
          <cell r="AE2260">
            <v>0</v>
          </cell>
          <cell r="AF2260">
            <v>0</v>
          </cell>
          <cell r="AG2260">
            <v>0</v>
          </cell>
          <cell r="AH2260"/>
          <cell r="AI2260"/>
          <cell r="AJ2260"/>
          <cell r="AK2260">
            <v>0</v>
          </cell>
          <cell r="AL2260">
            <v>0</v>
          </cell>
          <cell r="AM2260">
            <v>0</v>
          </cell>
          <cell r="AN2260"/>
          <cell r="AO2260"/>
          <cell r="AP2260"/>
          <cell r="AQ2260">
            <v>0</v>
          </cell>
          <cell r="AR2260">
            <v>0</v>
          </cell>
          <cell r="AS2260">
            <v>0</v>
          </cell>
          <cell r="AT2260"/>
          <cell r="AU2260"/>
          <cell r="AV2260"/>
          <cell r="AW2260" t="str">
            <v>03084409529</v>
          </cell>
          <cell r="AX2260" t="str">
            <v>Timeout (host bank not responding)</v>
          </cell>
          <cell r="AY2260" t="str">
            <v>-</v>
          </cell>
          <cell r="AZ2260" t="str">
            <v>NADEEM ASIF</v>
          </cell>
          <cell r="BA2260">
            <v>1155</v>
          </cell>
        </row>
        <row r="2261">
          <cell r="B2261">
            <v>6874005660</v>
          </cell>
          <cell r="C2261" t="str">
            <v>MUHAMMAD ILYAS</v>
          </cell>
          <cell r="D2261" t="str">
            <v>MUHAMMAD AZIM</v>
          </cell>
          <cell r="E2261" t="str">
            <v>HOUSE NO. 375,</v>
          </cell>
          <cell r="F2261" t="str">
            <v>STREET NO. 87, G-11/3</v>
          </cell>
          <cell r="G2261" t="str">
            <v>ISLAMABAD</v>
          </cell>
          <cell r="H2261"/>
          <cell r="I2261"/>
          <cell r="J2261"/>
          <cell r="K2261">
            <v>2047</v>
          </cell>
          <cell r="L2261">
            <v>0</v>
          </cell>
          <cell r="M2261">
            <v>2047</v>
          </cell>
          <cell r="N2261">
            <v>2047</v>
          </cell>
          <cell r="O2261">
            <v>0</v>
          </cell>
          <cell r="P2261">
            <v>307</v>
          </cell>
          <cell r="Q2261">
            <v>1740</v>
          </cell>
          <cell r="R2261" t="str">
            <v>PK54ASCM0000261000133770</v>
          </cell>
          <cell r="S2261" t="str">
            <v>ASKARI BANK LIMITED</v>
          </cell>
          <cell r="T2261" t="str">
            <v>F-10 MARKAZ ISLAMABAD</v>
          </cell>
          <cell r="U2261" t="str">
            <v>MUHAMMAD ILYAS</v>
          </cell>
          <cell r="V2261" t="str">
            <v>6110118476209</v>
          </cell>
          <cell r="W2261"/>
          <cell r="X2261"/>
          <cell r="Y2261">
            <v>1024</v>
          </cell>
          <cell r="Z2261">
            <v>1024</v>
          </cell>
          <cell r="AA2261">
            <v>154</v>
          </cell>
          <cell r="AB2261" t="str">
            <v>Filler</v>
          </cell>
          <cell r="AC2261" t="str">
            <v>SAMEERA ILYAS</v>
          </cell>
          <cell r="AD2261" t="str">
            <v>6110117820240</v>
          </cell>
          <cell r="AE2261">
            <v>1023</v>
          </cell>
          <cell r="AF2261">
            <v>1023</v>
          </cell>
          <cell r="AG2261">
            <v>153</v>
          </cell>
          <cell r="AH2261" t="str">
            <v>Filler</v>
          </cell>
          <cell r="AI2261"/>
          <cell r="AJ2261"/>
          <cell r="AK2261">
            <v>0</v>
          </cell>
          <cell r="AL2261">
            <v>0</v>
          </cell>
          <cell r="AM2261">
            <v>0</v>
          </cell>
          <cell r="AN2261"/>
          <cell r="AO2261"/>
          <cell r="AP2261"/>
          <cell r="AQ2261">
            <v>0</v>
          </cell>
          <cell r="AR2261">
            <v>0</v>
          </cell>
          <cell r="AS2261">
            <v>0</v>
          </cell>
          <cell r="AT2261"/>
          <cell r="AU2261" t="str">
            <v>md-ilyas@hotmail.com</v>
          </cell>
          <cell r="AV2261"/>
          <cell r="AW2261" t="str">
            <v>03335199629</v>
          </cell>
          <cell r="AX2261" t="str">
            <v>-</v>
          </cell>
          <cell r="AY2261" t="e">
            <v>#N/A</v>
          </cell>
          <cell r="AZ2261" t="e">
            <v>#N/A</v>
          </cell>
          <cell r="BA2261">
            <v>1740</v>
          </cell>
        </row>
        <row r="2262">
          <cell r="B2262">
            <v>6874008334</v>
          </cell>
          <cell r="C2262" t="str">
            <v>SYED ZULQURNAIN HAIDER KAZMI</v>
          </cell>
          <cell r="D2262" t="str">
            <v>SYED RAFIQUE AHMED KAZMI</v>
          </cell>
          <cell r="E2262" t="str">
            <v>JAVED JEWELLERS`S OPP</v>
          </cell>
          <cell r="F2262" t="str">
            <v>AL-HAYAT PLAZA, FAISAL SHAHEED ROAD,</v>
          </cell>
          <cell r="G2262" t="str">
            <v>TAXILA</v>
          </cell>
          <cell r="H2262"/>
          <cell r="I2262"/>
          <cell r="J2262"/>
          <cell r="K2262">
            <v>12417</v>
          </cell>
          <cell r="L2262">
            <v>0</v>
          </cell>
          <cell r="M2262">
            <v>12417</v>
          </cell>
          <cell r="N2262">
            <v>12417</v>
          </cell>
          <cell r="O2262">
            <v>0</v>
          </cell>
          <cell r="P2262">
            <v>2483</v>
          </cell>
          <cell r="Q2262">
            <v>9934</v>
          </cell>
          <cell r="R2262" t="str">
            <v>PK74ALFH0407001003047586</v>
          </cell>
          <cell r="S2262" t="str">
            <v>BANK ALFALAH LIMITED</v>
          </cell>
          <cell r="T2262" t="str">
            <v>STOCK EXCHANGE BRANCH ISLAMABAD</v>
          </cell>
          <cell r="U2262" t="str">
            <v>SYED ZULQURNAIN HAIDER KAZMI</v>
          </cell>
          <cell r="V2262" t="str">
            <v>3740644374083</v>
          </cell>
          <cell r="W2262"/>
          <cell r="X2262"/>
          <cell r="Y2262">
            <v>12417</v>
          </cell>
          <cell r="Z2262">
            <v>12417</v>
          </cell>
          <cell r="AA2262">
            <v>2483</v>
          </cell>
          <cell r="AB2262" t="str">
            <v>Non Filler</v>
          </cell>
          <cell r="AC2262"/>
          <cell r="AD2262"/>
          <cell r="AE2262">
            <v>0</v>
          </cell>
          <cell r="AF2262">
            <v>0</v>
          </cell>
          <cell r="AG2262">
            <v>0</v>
          </cell>
          <cell r="AH2262"/>
          <cell r="AI2262"/>
          <cell r="AJ2262"/>
          <cell r="AK2262">
            <v>0</v>
          </cell>
          <cell r="AL2262">
            <v>0</v>
          </cell>
          <cell r="AM2262">
            <v>0</v>
          </cell>
          <cell r="AN2262"/>
          <cell r="AO2262"/>
          <cell r="AP2262"/>
          <cell r="AQ2262">
            <v>0</v>
          </cell>
          <cell r="AR2262">
            <v>0</v>
          </cell>
          <cell r="AS2262">
            <v>0</v>
          </cell>
          <cell r="AT2262"/>
          <cell r="AU2262" t="str">
            <v>zulqurnainhaiderkazmi@gmail.com</v>
          </cell>
          <cell r="AV2262"/>
          <cell r="AW2262" t="str">
            <v>03335256009</v>
          </cell>
          <cell r="AX2262" t="str">
            <v>-</v>
          </cell>
          <cell r="AY2262" t="e">
            <v>#N/A</v>
          </cell>
          <cell r="AZ2262" t="e">
            <v>#N/A</v>
          </cell>
          <cell r="BA2262">
            <v>9934</v>
          </cell>
        </row>
        <row r="2263">
          <cell r="B2263">
            <v>6874015446</v>
          </cell>
          <cell r="C2263" t="str">
            <v>SYED AAL-E-RAZA KAZMI</v>
          </cell>
          <cell r="D2263" t="str">
            <v>AAMIR RAZA KAZMI</v>
          </cell>
          <cell r="E2263" t="str">
            <v>JAVED JEWELLERS STREET,</v>
          </cell>
          <cell r="F2263" t="str">
            <v>STREET NO. 8, OPP AL-HAYAT PLAZA,</v>
          </cell>
          <cell r="G2263" t="str">
            <v>FAISAL SHAHEED ROAD TAXILA</v>
          </cell>
          <cell r="H2263"/>
          <cell r="I2263"/>
          <cell r="J2263"/>
          <cell r="K2263">
            <v>3500</v>
          </cell>
          <cell r="L2263">
            <v>3500</v>
          </cell>
          <cell r="M2263">
            <v>0</v>
          </cell>
          <cell r="N2263">
            <v>3500</v>
          </cell>
          <cell r="O2263">
            <v>875</v>
          </cell>
          <cell r="P2263">
            <v>700</v>
          </cell>
          <cell r="Q2263">
            <v>1925</v>
          </cell>
          <cell r="R2263" t="str">
            <v>PK02UNIL0109000209120046</v>
          </cell>
          <cell r="S2263" t="str">
            <v>UNITED BANK LIMITED</v>
          </cell>
          <cell r="T2263" t="str">
            <v>TAXILA TAXILA</v>
          </cell>
          <cell r="U2263" t="str">
            <v>SYED AAL-E-RAZA KAZMI</v>
          </cell>
          <cell r="V2263" t="str">
            <v>3740643157469</v>
          </cell>
          <cell r="W2263"/>
          <cell r="X2263"/>
          <cell r="Y2263">
            <v>3500</v>
          </cell>
          <cell r="Z2263">
            <v>3500</v>
          </cell>
          <cell r="AA2263">
            <v>700</v>
          </cell>
          <cell r="AB2263" t="str">
            <v>Non Filler</v>
          </cell>
          <cell r="AC2263"/>
          <cell r="AD2263"/>
          <cell r="AE2263">
            <v>0</v>
          </cell>
          <cell r="AF2263">
            <v>0</v>
          </cell>
          <cell r="AG2263">
            <v>0</v>
          </cell>
          <cell r="AH2263"/>
          <cell r="AI2263"/>
          <cell r="AJ2263"/>
          <cell r="AK2263">
            <v>0</v>
          </cell>
          <cell r="AL2263">
            <v>0</v>
          </cell>
          <cell r="AM2263">
            <v>0</v>
          </cell>
          <cell r="AN2263"/>
          <cell r="AO2263"/>
          <cell r="AP2263"/>
          <cell r="AQ2263">
            <v>0</v>
          </cell>
          <cell r="AR2263">
            <v>0</v>
          </cell>
          <cell r="AS2263">
            <v>0</v>
          </cell>
          <cell r="AT2263"/>
          <cell r="AU2263" t="str">
            <v>alerazakazmi@gmail.com</v>
          </cell>
          <cell r="AV2263"/>
          <cell r="AW2263" t="str">
            <v>03345486679</v>
          </cell>
          <cell r="AX2263" t="str">
            <v>-</v>
          </cell>
          <cell r="AY2263" t="e">
            <v>#N/A</v>
          </cell>
          <cell r="AZ2263" t="e">
            <v>#N/A</v>
          </cell>
          <cell r="BA2263">
            <v>1925</v>
          </cell>
        </row>
        <row r="2264">
          <cell r="B2264">
            <v>6890000792</v>
          </cell>
          <cell r="C2264" t="str">
            <v>MOHAMMED USMAN</v>
          </cell>
          <cell r="D2264" t="str">
            <v>ABDUL AZIZ</v>
          </cell>
          <cell r="E2264" t="str">
            <v>301, ADAM GARDEN, NEAR K.M.C.C,</v>
          </cell>
          <cell r="F2264" t="str">
            <v>LAL MUHAMMED CHAUDRY ROAD,</v>
          </cell>
          <cell r="G2264" t="str">
            <v>HILL PARK, KARACHI</v>
          </cell>
          <cell r="H2264"/>
          <cell r="I2264"/>
          <cell r="J2264"/>
          <cell r="K2264">
            <v>1703</v>
          </cell>
          <cell r="L2264">
            <v>0</v>
          </cell>
          <cell r="M2264">
            <v>1703</v>
          </cell>
          <cell r="N2264">
            <v>1703</v>
          </cell>
          <cell r="O2264">
            <v>0</v>
          </cell>
          <cell r="P2264">
            <v>255</v>
          </cell>
          <cell r="Q2264">
            <v>1448</v>
          </cell>
          <cell r="R2264" t="str">
            <v>PK27ALFH0012001003288566</v>
          </cell>
          <cell r="S2264" t="str">
            <v>BANK ALFALAH LIMITED</v>
          </cell>
          <cell r="T2264" t="str">
            <v>PAKISTAN STOCK EXCHANGE KARACHI</v>
          </cell>
          <cell r="U2264" t="str">
            <v>MOHAMMED USMAN</v>
          </cell>
          <cell r="V2264" t="str">
            <v>4220105473273</v>
          </cell>
          <cell r="W2264"/>
          <cell r="X2264"/>
          <cell r="Y2264">
            <v>1703</v>
          </cell>
          <cell r="Z2264">
            <v>1703</v>
          </cell>
          <cell r="AA2264">
            <v>255</v>
          </cell>
          <cell r="AB2264" t="str">
            <v>Filler</v>
          </cell>
          <cell r="AC2264"/>
          <cell r="AD2264"/>
          <cell r="AE2264">
            <v>0</v>
          </cell>
          <cell r="AF2264">
            <v>0</v>
          </cell>
          <cell r="AG2264">
            <v>0</v>
          </cell>
          <cell r="AH2264"/>
          <cell r="AI2264"/>
          <cell r="AJ2264"/>
          <cell r="AK2264">
            <v>0</v>
          </cell>
          <cell r="AL2264">
            <v>0</v>
          </cell>
          <cell r="AM2264">
            <v>0</v>
          </cell>
          <cell r="AN2264"/>
          <cell r="AO2264"/>
          <cell r="AP2264"/>
          <cell r="AQ2264">
            <v>0</v>
          </cell>
          <cell r="AR2264">
            <v>0</v>
          </cell>
          <cell r="AS2264">
            <v>0</v>
          </cell>
          <cell r="AT2264"/>
          <cell r="AU2264" t="str">
            <v>usman.aziz492@gmail.com</v>
          </cell>
          <cell r="AV2264"/>
          <cell r="AW2264" t="str">
            <v>03009242554</v>
          </cell>
          <cell r="AX2264" t="str">
            <v>-</v>
          </cell>
          <cell r="AY2264" t="e">
            <v>#N/A</v>
          </cell>
          <cell r="AZ2264" t="e">
            <v>#N/A</v>
          </cell>
          <cell r="BA2264">
            <v>1448</v>
          </cell>
        </row>
        <row r="2265">
          <cell r="B2265">
            <v>6890000859</v>
          </cell>
          <cell r="C2265" t="str">
            <v>MUHAMMAD HUSSAIN DADA</v>
          </cell>
          <cell r="D2265" t="str">
            <v>YOUSUF DADA</v>
          </cell>
          <cell r="E2265" t="str">
            <v>327/2,FLAT NO. 3,FIRST FLOOR,</v>
          </cell>
          <cell r="F2265" t="str">
            <v>BRITTO ROAD,GARDEN EAST,</v>
          </cell>
          <cell r="G2265" t="str">
            <v>KARACHI</v>
          </cell>
          <cell r="H2265"/>
          <cell r="I2265"/>
          <cell r="J2265"/>
          <cell r="K2265">
            <v>6</v>
          </cell>
          <cell r="L2265">
            <v>0</v>
          </cell>
          <cell r="M2265">
            <v>6</v>
          </cell>
          <cell r="N2265">
            <v>6</v>
          </cell>
          <cell r="O2265">
            <v>0</v>
          </cell>
          <cell r="P2265">
            <v>1</v>
          </cell>
          <cell r="Q2265">
            <v>5</v>
          </cell>
          <cell r="R2265" t="str">
            <v>PK04MUCB0002401010019972</v>
          </cell>
          <cell r="S2265" t="str">
            <v>MCB BANK LIMITED</v>
          </cell>
          <cell r="T2265" t="str">
            <v>SOLDIER BAZAR KARACHI</v>
          </cell>
          <cell r="U2265" t="str">
            <v>MUHAMMAD HUSSAIN DADA</v>
          </cell>
          <cell r="V2265" t="str">
            <v>4220164310147</v>
          </cell>
          <cell r="W2265"/>
          <cell r="X2265"/>
          <cell r="Y2265">
            <v>6</v>
          </cell>
          <cell r="Z2265">
            <v>6</v>
          </cell>
          <cell r="AA2265">
            <v>1</v>
          </cell>
          <cell r="AB2265" t="str">
            <v>Non Filler</v>
          </cell>
          <cell r="AC2265"/>
          <cell r="AD2265"/>
          <cell r="AE2265">
            <v>0</v>
          </cell>
          <cell r="AF2265">
            <v>0</v>
          </cell>
          <cell r="AG2265">
            <v>0</v>
          </cell>
          <cell r="AH2265"/>
          <cell r="AI2265"/>
          <cell r="AJ2265"/>
          <cell r="AK2265">
            <v>0</v>
          </cell>
          <cell r="AL2265">
            <v>0</v>
          </cell>
          <cell r="AM2265">
            <v>0</v>
          </cell>
          <cell r="AN2265"/>
          <cell r="AO2265"/>
          <cell r="AP2265"/>
          <cell r="AQ2265">
            <v>0</v>
          </cell>
          <cell r="AR2265">
            <v>0</v>
          </cell>
          <cell r="AS2265">
            <v>0</v>
          </cell>
          <cell r="AT2265"/>
          <cell r="AU2265" t="str">
            <v>hydada@gmail.com</v>
          </cell>
          <cell r="AV2265"/>
          <cell r="AW2265" t="str">
            <v>03452481840</v>
          </cell>
          <cell r="AX2265" t="str">
            <v>-</v>
          </cell>
          <cell r="AY2265" t="e">
            <v>#N/A</v>
          </cell>
          <cell r="AZ2265" t="e">
            <v>#N/A</v>
          </cell>
          <cell r="BA2265">
            <v>5</v>
          </cell>
        </row>
        <row r="2266">
          <cell r="B2266">
            <v>6890001196</v>
          </cell>
          <cell r="C2266" t="str">
            <v>SHUMAILA RAASHID</v>
          </cell>
          <cell r="D2266" t="str">
            <v>RAASHID A. GHAFFAR</v>
          </cell>
          <cell r="E2266" t="str">
            <v>FLAT  NO. 23, 3RD FLOOR,</v>
          </cell>
          <cell r="F2266" t="str">
            <v>QASIM HOUSE, G- ALLANA RAOD,</v>
          </cell>
          <cell r="G2266" t="str">
            <v>KARACHI</v>
          </cell>
          <cell r="H2266"/>
          <cell r="I2266"/>
          <cell r="J2266"/>
          <cell r="K2266">
            <v>6</v>
          </cell>
          <cell r="L2266">
            <v>0</v>
          </cell>
          <cell r="M2266">
            <v>6</v>
          </cell>
          <cell r="N2266">
            <v>6</v>
          </cell>
          <cell r="O2266">
            <v>0</v>
          </cell>
          <cell r="P2266">
            <v>1</v>
          </cell>
          <cell r="Q2266">
            <v>5</v>
          </cell>
          <cell r="R2266" t="str">
            <v>PK07BAHL1012008100463401</v>
          </cell>
          <cell r="S2266" t="str">
            <v>BANK AL HABIB LIMITED</v>
          </cell>
          <cell r="T2266" t="str">
            <v>STOCK EXCHANGE BRANCH KARACHI</v>
          </cell>
          <cell r="U2266" t="str">
            <v>SHUMAILA RAASHID</v>
          </cell>
          <cell r="V2266" t="str">
            <v>4230126727516</v>
          </cell>
          <cell r="W2266"/>
          <cell r="X2266"/>
          <cell r="Y2266">
            <v>6</v>
          </cell>
          <cell r="Z2266">
            <v>6</v>
          </cell>
          <cell r="AA2266">
            <v>1</v>
          </cell>
          <cell r="AB2266" t="str">
            <v>Non Filler</v>
          </cell>
          <cell r="AC2266"/>
          <cell r="AD2266"/>
          <cell r="AE2266">
            <v>0</v>
          </cell>
          <cell r="AF2266">
            <v>0</v>
          </cell>
          <cell r="AG2266">
            <v>0</v>
          </cell>
          <cell r="AH2266"/>
          <cell r="AI2266"/>
          <cell r="AJ2266"/>
          <cell r="AK2266">
            <v>0</v>
          </cell>
          <cell r="AL2266">
            <v>0</v>
          </cell>
          <cell r="AM2266">
            <v>0</v>
          </cell>
          <cell r="AN2266"/>
          <cell r="AO2266"/>
          <cell r="AP2266"/>
          <cell r="AQ2266">
            <v>0</v>
          </cell>
          <cell r="AR2266">
            <v>0</v>
          </cell>
          <cell r="AS2266">
            <v>0</v>
          </cell>
          <cell r="AT2266"/>
          <cell r="AU2266" t="str">
            <v>shumaila.raashid@gmail.com</v>
          </cell>
          <cell r="AV2266"/>
          <cell r="AW2266" t="str">
            <v>03232164367</v>
          </cell>
          <cell r="AX2266" t="str">
            <v>-</v>
          </cell>
          <cell r="AY2266" t="e">
            <v>#N/A</v>
          </cell>
          <cell r="AZ2266" t="e">
            <v>#N/A</v>
          </cell>
          <cell r="BA2266">
            <v>5</v>
          </cell>
        </row>
        <row r="2267">
          <cell r="B2267">
            <v>6890001246</v>
          </cell>
          <cell r="C2267" t="str">
            <v>RIZWAN</v>
          </cell>
          <cell r="D2267" t="str">
            <v>ABDUL GHAFFAR</v>
          </cell>
          <cell r="E2267" t="str">
            <v>ARABIAN SEA ENTERPRISES LIMITED,</v>
          </cell>
          <cell r="F2267" t="str">
            <v>MEZZANINE FLOOR,SHERATON HOTELS &amp;</v>
          </cell>
          <cell r="G2267" t="str">
            <v>TOWER CLUB ROAD, KARACHI</v>
          </cell>
          <cell r="H2267"/>
          <cell r="I2267"/>
          <cell r="J2267"/>
          <cell r="K2267">
            <v>6</v>
          </cell>
          <cell r="L2267">
            <v>0</v>
          </cell>
          <cell r="M2267">
            <v>6</v>
          </cell>
          <cell r="N2267">
            <v>6</v>
          </cell>
          <cell r="O2267">
            <v>0</v>
          </cell>
          <cell r="P2267">
            <v>1</v>
          </cell>
          <cell r="Q2267">
            <v>5</v>
          </cell>
          <cell r="R2267" t="str">
            <v>PK91HABB0024410063907703</v>
          </cell>
          <cell r="S2267" t="str">
            <v>HABIB BANK LIMITED</v>
          </cell>
          <cell r="T2267" t="str">
            <v>DAWOOD CENTER BRANCH KARACHI</v>
          </cell>
          <cell r="U2267" t="str">
            <v>RIZWAN</v>
          </cell>
          <cell r="V2267" t="str">
            <v>4230108807153</v>
          </cell>
          <cell r="W2267" t="str">
            <v>11577711</v>
          </cell>
          <cell r="X2267"/>
          <cell r="Y2267">
            <v>6</v>
          </cell>
          <cell r="Z2267">
            <v>6</v>
          </cell>
          <cell r="AA2267">
            <v>1</v>
          </cell>
          <cell r="AB2267" t="str">
            <v>Filler</v>
          </cell>
          <cell r="AC2267"/>
          <cell r="AD2267"/>
          <cell r="AE2267">
            <v>0</v>
          </cell>
          <cell r="AF2267">
            <v>0</v>
          </cell>
          <cell r="AG2267">
            <v>0</v>
          </cell>
          <cell r="AH2267"/>
          <cell r="AI2267"/>
          <cell r="AJ2267"/>
          <cell r="AK2267">
            <v>0</v>
          </cell>
          <cell r="AL2267">
            <v>0</v>
          </cell>
          <cell r="AM2267">
            <v>0</v>
          </cell>
          <cell r="AN2267"/>
          <cell r="AO2267"/>
          <cell r="AP2267"/>
          <cell r="AQ2267">
            <v>0</v>
          </cell>
          <cell r="AR2267">
            <v>0</v>
          </cell>
          <cell r="AS2267">
            <v>0</v>
          </cell>
          <cell r="AT2267"/>
          <cell r="AU2267" t="str">
            <v>rizwanmanai@arabiansea.com.pk</v>
          </cell>
          <cell r="AV2267"/>
          <cell r="AW2267" t="str">
            <v>03002140847</v>
          </cell>
          <cell r="AX2267" t="str">
            <v>-</v>
          </cell>
          <cell r="AY2267" t="e">
            <v>#N/A</v>
          </cell>
          <cell r="AZ2267" t="e">
            <v>#N/A</v>
          </cell>
          <cell r="BA2267">
            <v>5</v>
          </cell>
        </row>
        <row r="2268">
          <cell r="B2268">
            <v>6890001303</v>
          </cell>
          <cell r="C2268" t="str">
            <v>RAASHID</v>
          </cell>
          <cell r="D2268" t="str">
            <v>ABDUL GHAFFAR</v>
          </cell>
          <cell r="E2268" t="str">
            <v>FLAT #23, 3RD FLOOR,</v>
          </cell>
          <cell r="F2268" t="str">
            <v>KASSAM HOUSE, G.ALLANA ROAD,</v>
          </cell>
          <cell r="G2268" t="str">
            <v>KHARADAR, KARACHI</v>
          </cell>
          <cell r="H2268"/>
          <cell r="I2268"/>
          <cell r="J2268"/>
          <cell r="K2268">
            <v>1835</v>
          </cell>
          <cell r="L2268">
            <v>0</v>
          </cell>
          <cell r="M2268">
            <v>1835</v>
          </cell>
          <cell r="N2268">
            <v>1835</v>
          </cell>
          <cell r="O2268">
            <v>0</v>
          </cell>
          <cell r="P2268">
            <v>367</v>
          </cell>
          <cell r="Q2268">
            <v>1468</v>
          </cell>
          <cell r="R2268" t="str">
            <v>PK07BAHL1012008100463401</v>
          </cell>
          <cell r="S2268" t="str">
            <v>BANK AL HABIB LIMITED</v>
          </cell>
          <cell r="T2268" t="str">
            <v>STOCK EXCHANGE BRANCH KARACHI</v>
          </cell>
          <cell r="U2268" t="str">
            <v>RAASHID</v>
          </cell>
          <cell r="V2268" t="str">
            <v>4230108351523</v>
          </cell>
          <cell r="W2268"/>
          <cell r="X2268"/>
          <cell r="Y2268">
            <v>1835</v>
          </cell>
          <cell r="Z2268">
            <v>1835</v>
          </cell>
          <cell r="AA2268">
            <v>367</v>
          </cell>
          <cell r="AB2268" t="str">
            <v>Non Filler</v>
          </cell>
          <cell r="AC2268"/>
          <cell r="AD2268"/>
          <cell r="AE2268">
            <v>0</v>
          </cell>
          <cell r="AF2268">
            <v>0</v>
          </cell>
          <cell r="AG2268">
            <v>0</v>
          </cell>
          <cell r="AH2268"/>
          <cell r="AI2268"/>
          <cell r="AJ2268"/>
          <cell r="AK2268">
            <v>0</v>
          </cell>
          <cell r="AL2268">
            <v>0</v>
          </cell>
          <cell r="AM2268">
            <v>0</v>
          </cell>
          <cell r="AN2268"/>
          <cell r="AO2268"/>
          <cell r="AP2268"/>
          <cell r="AQ2268">
            <v>0</v>
          </cell>
          <cell r="AR2268">
            <v>0</v>
          </cell>
          <cell r="AS2268">
            <v>0</v>
          </cell>
          <cell r="AT2268"/>
          <cell r="AU2268" t="str">
            <v>raashidmanai@gmail.com</v>
          </cell>
          <cell r="AV2268"/>
          <cell r="AW2268" t="str">
            <v>03002824692</v>
          </cell>
          <cell r="AX2268" t="str">
            <v>-</v>
          </cell>
          <cell r="AY2268" t="e">
            <v>#N/A</v>
          </cell>
          <cell r="AZ2268" t="e">
            <v>#N/A</v>
          </cell>
          <cell r="BA2268">
            <v>1468</v>
          </cell>
        </row>
        <row r="2269">
          <cell r="B2269">
            <v>6890002350</v>
          </cell>
          <cell r="C2269" t="str">
            <v>SOHAIL LALANI</v>
          </cell>
          <cell r="D2269" t="str">
            <v>SHAHAB-UD-DIN</v>
          </cell>
          <cell r="E2269" t="str">
            <v>APPARTMENT NO.C-23, PEARL HEAVEN</v>
          </cell>
          <cell r="F2269" t="str">
            <v>APPARTMENT, FL-1, BLOCK-5, CLIFTON,</v>
          </cell>
          <cell r="G2269" t="str">
            <v>KARACHI</v>
          </cell>
          <cell r="H2269"/>
          <cell r="I2269"/>
          <cell r="J2269"/>
          <cell r="K2269">
            <v>23888</v>
          </cell>
          <cell r="L2269">
            <v>0</v>
          </cell>
          <cell r="M2269">
            <v>23888</v>
          </cell>
          <cell r="N2269">
            <v>23888</v>
          </cell>
          <cell r="O2269">
            <v>0</v>
          </cell>
          <cell r="P2269">
            <v>3583</v>
          </cell>
          <cell r="Q2269">
            <v>20305</v>
          </cell>
          <cell r="R2269" t="str">
            <v>PK69MUCB0008245801000315</v>
          </cell>
          <cell r="S2269" t="str">
            <v>MCB BANK LIMITED</v>
          </cell>
          <cell r="T2269" t="str">
            <v>NURSURY BRANCH KARACHI</v>
          </cell>
          <cell r="U2269" t="str">
            <v>SOHAIL LALANI</v>
          </cell>
          <cell r="V2269" t="str">
            <v>4220105516547</v>
          </cell>
          <cell r="W2269" t="str">
            <v>20386516</v>
          </cell>
          <cell r="X2269"/>
          <cell r="Y2269">
            <v>23888</v>
          </cell>
          <cell r="Z2269">
            <v>23888</v>
          </cell>
          <cell r="AA2269">
            <v>3583</v>
          </cell>
          <cell r="AB2269" t="str">
            <v>Filler</v>
          </cell>
          <cell r="AC2269"/>
          <cell r="AD2269"/>
          <cell r="AE2269">
            <v>0</v>
          </cell>
          <cell r="AF2269">
            <v>0</v>
          </cell>
          <cell r="AG2269">
            <v>0</v>
          </cell>
          <cell r="AH2269"/>
          <cell r="AI2269"/>
          <cell r="AJ2269"/>
          <cell r="AK2269">
            <v>0</v>
          </cell>
          <cell r="AL2269">
            <v>0</v>
          </cell>
          <cell r="AM2269">
            <v>0</v>
          </cell>
          <cell r="AN2269"/>
          <cell r="AO2269"/>
          <cell r="AP2269"/>
          <cell r="AQ2269">
            <v>0</v>
          </cell>
          <cell r="AR2269">
            <v>0</v>
          </cell>
          <cell r="AS2269">
            <v>0</v>
          </cell>
          <cell r="AT2269"/>
          <cell r="AU2269" t="str">
            <v>sohail.dlca@gmail.com</v>
          </cell>
          <cell r="AV2269"/>
          <cell r="AW2269" t="str">
            <v>03002440962</v>
          </cell>
          <cell r="AX2269" t="str">
            <v>-</v>
          </cell>
          <cell r="AY2269" t="e">
            <v>#N/A</v>
          </cell>
          <cell r="AZ2269" t="e">
            <v>#N/A</v>
          </cell>
          <cell r="BA2269">
            <v>20305</v>
          </cell>
        </row>
        <row r="2270">
          <cell r="B2270">
            <v>6890002749</v>
          </cell>
          <cell r="C2270" t="str">
            <v>ANEELA</v>
          </cell>
          <cell r="D2270" t="str">
            <v>ABDUL RAZZAK</v>
          </cell>
          <cell r="E2270" t="str">
            <v>SHOP NO. 15, RUBY CENTER,</v>
          </cell>
          <cell r="F2270" t="str">
            <v>OPP CITY POST OFFICE, BOULTON MARKET,</v>
          </cell>
          <cell r="G2270" t="str">
            <v>TALPUR ROAD, KARACHI</v>
          </cell>
          <cell r="H2270"/>
          <cell r="I2270"/>
          <cell r="J2270"/>
          <cell r="K2270">
            <v>2592</v>
          </cell>
          <cell r="L2270">
            <v>0</v>
          </cell>
          <cell r="M2270">
            <v>2592</v>
          </cell>
          <cell r="N2270">
            <v>2592</v>
          </cell>
          <cell r="O2270">
            <v>0</v>
          </cell>
          <cell r="P2270">
            <v>518</v>
          </cell>
          <cell r="Q2270">
            <v>2074</v>
          </cell>
          <cell r="R2270" t="str">
            <v>PK68MPBL0156017140114493</v>
          </cell>
          <cell r="S2270" t="str">
            <v>HABIB METROPOLITAN BANK LIMITED</v>
          </cell>
          <cell r="T2270" t="str">
            <v>CITY POST OFFICE, TALPUR ROAD KARACHI.</v>
          </cell>
          <cell r="U2270" t="str">
            <v>ANEELA</v>
          </cell>
          <cell r="V2270" t="str">
            <v>4230139666596</v>
          </cell>
          <cell r="W2270"/>
          <cell r="X2270"/>
          <cell r="Y2270">
            <v>1296</v>
          </cell>
          <cell r="Z2270">
            <v>1296</v>
          </cell>
          <cell r="AA2270">
            <v>259</v>
          </cell>
          <cell r="AB2270" t="str">
            <v>Non Filler</v>
          </cell>
          <cell r="AC2270" t="str">
            <v>ABDUL RAZZAK</v>
          </cell>
          <cell r="AD2270" t="str">
            <v>4230155070871</v>
          </cell>
          <cell r="AE2270">
            <v>1296</v>
          </cell>
          <cell r="AF2270">
            <v>1296</v>
          </cell>
          <cell r="AG2270">
            <v>259</v>
          </cell>
          <cell r="AH2270" t="str">
            <v>Non Filler</v>
          </cell>
          <cell r="AI2270"/>
          <cell r="AJ2270"/>
          <cell r="AK2270">
            <v>0</v>
          </cell>
          <cell r="AL2270">
            <v>0</v>
          </cell>
          <cell r="AM2270">
            <v>0</v>
          </cell>
          <cell r="AN2270"/>
          <cell r="AO2270"/>
          <cell r="AP2270"/>
          <cell r="AQ2270">
            <v>0</v>
          </cell>
          <cell r="AR2270">
            <v>0</v>
          </cell>
          <cell r="AS2270">
            <v>0</v>
          </cell>
          <cell r="AT2270"/>
          <cell r="AU2270" t="str">
            <v>razzakyounus@yahoo.com</v>
          </cell>
          <cell r="AV2270"/>
          <cell r="AW2270" t="str">
            <v>03333742214</v>
          </cell>
          <cell r="AX2270" t="str">
            <v>-</v>
          </cell>
          <cell r="AY2270" t="e">
            <v>#N/A</v>
          </cell>
          <cell r="AZ2270" t="e">
            <v>#N/A</v>
          </cell>
          <cell r="BA2270">
            <v>2074</v>
          </cell>
        </row>
        <row r="2271">
          <cell r="B2271">
            <v>6890002764</v>
          </cell>
          <cell r="C2271" t="str">
            <v>MUHAMMAD AHSAN ZAKARIA</v>
          </cell>
          <cell r="D2271" t="str">
            <v>ZAKARIA A SATTAR</v>
          </cell>
          <cell r="E2271" t="str">
            <v>FLAT NO. 502, AL-HARAM TOWER,</v>
          </cell>
          <cell r="F2271" t="str">
            <v>PLOT NO.9-7/1,CIVIL LINE, DR.ZIAUDDIN -</v>
          </cell>
          <cell r="G2271" t="str">
            <v>AHMED ROAD, KARACHI</v>
          </cell>
          <cell r="H2271"/>
          <cell r="I2271"/>
          <cell r="J2271"/>
          <cell r="K2271">
            <v>26187</v>
          </cell>
          <cell r="L2271">
            <v>0</v>
          </cell>
          <cell r="M2271">
            <v>26187</v>
          </cell>
          <cell r="N2271">
            <v>26187</v>
          </cell>
          <cell r="O2271">
            <v>0</v>
          </cell>
          <cell r="P2271">
            <v>3928</v>
          </cell>
          <cell r="Q2271">
            <v>22259</v>
          </cell>
          <cell r="R2271" t="str">
            <v>PK08JSBL9005000000457799</v>
          </cell>
          <cell r="S2271" t="str">
            <v>J S BANK LIMITED.</v>
          </cell>
          <cell r="T2271" t="str">
            <v>PAKISTAN STOCK EXCHANGE BRANCH. KARACHI</v>
          </cell>
          <cell r="U2271" t="str">
            <v>MUHAMMAD AHSAN ZAKARIA</v>
          </cell>
          <cell r="V2271" t="str">
            <v>4200004236709</v>
          </cell>
          <cell r="W2271" t="str">
            <v>21720428</v>
          </cell>
          <cell r="X2271"/>
          <cell r="Y2271">
            <v>26187</v>
          </cell>
          <cell r="Z2271">
            <v>26187</v>
          </cell>
          <cell r="AA2271">
            <v>3928</v>
          </cell>
          <cell r="AB2271" t="str">
            <v>Filler</v>
          </cell>
          <cell r="AC2271"/>
          <cell r="AD2271"/>
          <cell r="AE2271">
            <v>0</v>
          </cell>
          <cell r="AF2271">
            <v>0</v>
          </cell>
          <cell r="AG2271">
            <v>0</v>
          </cell>
          <cell r="AH2271"/>
          <cell r="AI2271"/>
          <cell r="AJ2271"/>
          <cell r="AK2271">
            <v>0</v>
          </cell>
          <cell r="AL2271">
            <v>0</v>
          </cell>
          <cell r="AM2271">
            <v>0</v>
          </cell>
          <cell r="AN2271"/>
          <cell r="AO2271"/>
          <cell r="AP2271"/>
          <cell r="AQ2271">
            <v>0</v>
          </cell>
          <cell r="AR2271">
            <v>0</v>
          </cell>
          <cell r="AS2271">
            <v>0</v>
          </cell>
          <cell r="AT2271"/>
          <cell r="AU2271" t="str">
            <v>zakariaabdulsattar123@gmail.com</v>
          </cell>
          <cell r="AV2271"/>
          <cell r="AW2271" t="str">
            <v>03008205467</v>
          </cell>
          <cell r="AX2271" t="str">
            <v>-</v>
          </cell>
          <cell r="AY2271" t="e">
            <v>#N/A</v>
          </cell>
          <cell r="AZ2271" t="e">
            <v>#N/A</v>
          </cell>
          <cell r="BA2271">
            <v>22259</v>
          </cell>
        </row>
        <row r="2272">
          <cell r="B2272">
            <v>6890002806</v>
          </cell>
          <cell r="C2272" t="str">
            <v>NAFEESA DADA</v>
          </cell>
          <cell r="D2272" t="str">
            <v>YUSUF DADA</v>
          </cell>
          <cell r="E2272" t="str">
            <v>327/2, BRITTO ROAD,</v>
          </cell>
          <cell r="F2272" t="str">
            <v>GARDEN EAST,</v>
          </cell>
          <cell r="G2272" t="str">
            <v>KARACHI</v>
          </cell>
          <cell r="H2272"/>
          <cell r="I2272"/>
          <cell r="J2272"/>
          <cell r="K2272">
            <v>1</v>
          </cell>
          <cell r="L2272">
            <v>0</v>
          </cell>
          <cell r="M2272">
            <v>1</v>
          </cell>
          <cell r="N2272">
            <v>1</v>
          </cell>
          <cell r="O2272">
            <v>0</v>
          </cell>
          <cell r="P2272">
            <v>0</v>
          </cell>
          <cell r="Q2272">
            <v>1</v>
          </cell>
          <cell r="R2272" t="str">
            <v>PK25MEZN0001790101171215</v>
          </cell>
          <cell r="S2272" t="str">
            <v>MEEZAN BANK LIMITED</v>
          </cell>
          <cell r="T2272" t="str">
            <v>SOLDIER BAZAR KARACHI</v>
          </cell>
          <cell r="U2272" t="str">
            <v>NAFEESA DADA</v>
          </cell>
          <cell r="V2272" t="str">
            <v>4220104729600</v>
          </cell>
          <cell r="W2272" t="str">
            <v>32741804</v>
          </cell>
          <cell r="X2272"/>
          <cell r="Y2272">
            <v>1</v>
          </cell>
          <cell r="Z2272">
            <v>1</v>
          </cell>
          <cell r="AA2272">
            <v>0</v>
          </cell>
          <cell r="AB2272" t="str">
            <v>Non Filler</v>
          </cell>
          <cell r="AC2272"/>
          <cell r="AD2272"/>
          <cell r="AE2272">
            <v>0</v>
          </cell>
          <cell r="AF2272">
            <v>0</v>
          </cell>
          <cell r="AG2272">
            <v>0</v>
          </cell>
          <cell r="AH2272"/>
          <cell r="AI2272"/>
          <cell r="AJ2272"/>
          <cell r="AK2272">
            <v>0</v>
          </cell>
          <cell r="AL2272">
            <v>0</v>
          </cell>
          <cell r="AM2272">
            <v>0</v>
          </cell>
          <cell r="AN2272"/>
          <cell r="AO2272"/>
          <cell r="AP2272"/>
          <cell r="AQ2272">
            <v>0</v>
          </cell>
          <cell r="AR2272">
            <v>0</v>
          </cell>
          <cell r="AS2272">
            <v>0</v>
          </cell>
          <cell r="AT2272"/>
          <cell r="AU2272" t="str">
            <v>nafeesadada@yahoo.com</v>
          </cell>
          <cell r="AV2272"/>
          <cell r="AW2272" t="str">
            <v>03343120790</v>
          </cell>
          <cell r="AX2272" t="str">
            <v>-</v>
          </cell>
          <cell r="AY2272" t="e">
            <v>#N/A</v>
          </cell>
          <cell r="AZ2272" t="e">
            <v>#N/A</v>
          </cell>
          <cell r="BA2272">
            <v>1</v>
          </cell>
        </row>
        <row r="2273">
          <cell r="B2273">
            <v>6890003564</v>
          </cell>
          <cell r="C2273" t="str">
            <v>MUHAMMAD YUNUS HAJI REHMTULLAH</v>
          </cell>
          <cell r="D2273" t="str">
            <v>HAJI REHMTULLAH</v>
          </cell>
          <cell r="E2273" t="str">
            <v>SHOP NO. 615/1-C,</v>
          </cell>
          <cell r="F2273" t="str">
            <v>P.E.C.H.S,BLOCK-2, KURTA GALI-1,</v>
          </cell>
          <cell r="G2273" t="str">
            <v>KARACHI</v>
          </cell>
          <cell r="K2273">
            <v>82</v>
          </cell>
          <cell r="L2273">
            <v>0</v>
          </cell>
          <cell r="M2273">
            <v>82</v>
          </cell>
          <cell r="N2273">
            <v>82</v>
          </cell>
          <cell r="O2273">
            <v>0</v>
          </cell>
          <cell r="P2273">
            <v>14</v>
          </cell>
          <cell r="Q2273">
            <v>68</v>
          </cell>
          <cell r="R2273" t="str">
            <v>PK85BAHL1012007100123501</v>
          </cell>
          <cell r="S2273" t="str">
            <v>BANK AL HABIB LIMITED</v>
          </cell>
          <cell r="T2273" t="str">
            <v>PAKISTAN STOCK EXCHANGE KARACHI</v>
          </cell>
          <cell r="U2273" t="str">
            <v>MUHAMMAD YUNUS HAJI REHMTULLAH</v>
          </cell>
          <cell r="V2273" t="str">
            <v>4220104460675</v>
          </cell>
          <cell r="W2273" t="str">
            <v>08568235</v>
          </cell>
          <cell r="Y2273">
            <v>41</v>
          </cell>
          <cell r="Z2273">
            <v>41</v>
          </cell>
          <cell r="AA2273">
            <v>6</v>
          </cell>
          <cell r="AB2273" t="str">
            <v>Filler</v>
          </cell>
          <cell r="AC2273" t="str">
            <v>AMINA MUHAMMAD YUNUS</v>
          </cell>
          <cell r="AD2273" t="str">
            <v>4200004376656</v>
          </cell>
          <cell r="AE2273">
            <v>41</v>
          </cell>
          <cell r="AF2273">
            <v>41</v>
          </cell>
          <cell r="AG2273">
            <v>8</v>
          </cell>
          <cell r="AH2273" t="str">
            <v>Non Filler</v>
          </cell>
          <cell r="AK2273">
            <v>0</v>
          </cell>
          <cell r="AL2273">
            <v>0</v>
          </cell>
          <cell r="AM2273">
            <v>0</v>
          </cell>
          <cell r="AQ2273">
            <v>0</v>
          </cell>
          <cell r="AR2273">
            <v>0</v>
          </cell>
          <cell r="AS2273">
            <v>0</v>
          </cell>
          <cell r="AU2273" t="str">
            <v>m.a.jangda@gmail.com</v>
          </cell>
          <cell r="AW2273" t="str">
            <v>03213398831</v>
          </cell>
          <cell r="AX2273" t="str">
            <v>-</v>
          </cell>
          <cell r="AY2273" t="e">
            <v>#N/A</v>
          </cell>
          <cell r="AZ2273" t="e">
            <v>#N/A</v>
          </cell>
          <cell r="BA2273">
            <v>68</v>
          </cell>
        </row>
        <row r="2274">
          <cell r="B2274">
            <v>6890003788</v>
          </cell>
          <cell r="C2274" t="str">
            <v>SADRUDDIN H.LALANI</v>
          </cell>
          <cell r="D2274" t="str">
            <v>HABIB BHAI</v>
          </cell>
          <cell r="E2274" t="str">
            <v>FLAT NO. E-4, SARDINIA C.H.S.389,</v>
          </cell>
          <cell r="F2274" t="str">
            <v>PEDRO-D-SOZA ROAD, GARDEN EAST,</v>
          </cell>
          <cell r="G2274" t="str">
            <v>KARACHI</v>
          </cell>
          <cell r="K2274">
            <v>6480</v>
          </cell>
          <cell r="L2274">
            <v>0</v>
          </cell>
          <cell r="M2274">
            <v>6480</v>
          </cell>
          <cell r="N2274">
            <v>6480</v>
          </cell>
          <cell r="O2274">
            <v>0</v>
          </cell>
          <cell r="P2274">
            <v>1296</v>
          </cell>
          <cell r="Q2274">
            <v>5184</v>
          </cell>
          <cell r="R2274" t="str">
            <v>PK20SONE0001301010272517</v>
          </cell>
          <cell r="S2274" t="str">
            <v>SONERI BANK LIMITED</v>
          </cell>
          <cell r="T2274" t="str">
            <v>GARDEN BRANCH KARACHI</v>
          </cell>
          <cell r="U2274" t="str">
            <v>SADRUDDIN H.LALANI</v>
          </cell>
          <cell r="V2274" t="str">
            <v>4220119559335</v>
          </cell>
          <cell r="Y2274">
            <v>6480</v>
          </cell>
          <cell r="Z2274">
            <v>6480</v>
          </cell>
          <cell r="AA2274">
            <v>1296</v>
          </cell>
          <cell r="AB2274" t="str">
            <v>Non Filler</v>
          </cell>
          <cell r="AE2274">
            <v>0</v>
          </cell>
          <cell r="AF2274">
            <v>0</v>
          </cell>
          <cell r="AG2274">
            <v>0</v>
          </cell>
          <cell r="AK2274">
            <v>0</v>
          </cell>
          <cell r="AL2274">
            <v>0</v>
          </cell>
          <cell r="AM2274">
            <v>0</v>
          </cell>
          <cell r="AQ2274">
            <v>0</v>
          </cell>
          <cell r="AR2274">
            <v>0</v>
          </cell>
          <cell r="AS2274">
            <v>0</v>
          </cell>
          <cell r="AU2274" t="str">
            <v>shameem_amlani@hotmail.com</v>
          </cell>
          <cell r="AW2274" t="str">
            <v>03315984285</v>
          </cell>
          <cell r="AX2274" t="str">
            <v>-</v>
          </cell>
          <cell r="AY2274" t="e">
            <v>#N/A</v>
          </cell>
          <cell r="AZ2274" t="e">
            <v>#N/A</v>
          </cell>
          <cell r="BA2274">
            <v>5184</v>
          </cell>
        </row>
        <row r="2275">
          <cell r="B2275">
            <v>6890004604</v>
          </cell>
          <cell r="C2275" t="str">
            <v>MUHAMMAD JAWED</v>
          </cell>
          <cell r="D2275" t="str">
            <v>MOOSA</v>
          </cell>
          <cell r="E2275" t="str">
            <v>A-12, 3RD FLOOR, AISHA GARDEN,</v>
          </cell>
          <cell r="F2275" t="str">
            <v>BRITTO ROAD, GARDEN EAST,</v>
          </cell>
          <cell r="G2275" t="str">
            <v>KARACHI</v>
          </cell>
          <cell r="H2275"/>
          <cell r="I2275"/>
          <cell r="J2275"/>
          <cell r="K2275">
            <v>130</v>
          </cell>
          <cell r="L2275">
            <v>0</v>
          </cell>
          <cell r="M2275">
            <v>130</v>
          </cell>
          <cell r="N2275">
            <v>130</v>
          </cell>
          <cell r="O2275">
            <v>0</v>
          </cell>
          <cell r="P2275">
            <v>20</v>
          </cell>
          <cell r="Q2275">
            <v>110</v>
          </cell>
          <cell r="R2275" t="str">
            <v>PK79MEZN0001360100100985</v>
          </cell>
          <cell r="S2275" t="str">
            <v>MEEZAN BANK LIMITED</v>
          </cell>
          <cell r="T2275" t="str">
            <v>GARDEN WEST BRANCH KARACHI</v>
          </cell>
          <cell r="U2275" t="str">
            <v>MUHAMMAD JAWED</v>
          </cell>
          <cell r="V2275" t="str">
            <v>4230109435133</v>
          </cell>
          <cell r="W2275" t="str">
            <v>26842475</v>
          </cell>
          <cell r="X2275"/>
          <cell r="Y2275">
            <v>65</v>
          </cell>
          <cell r="Z2275">
            <v>65</v>
          </cell>
          <cell r="AA2275">
            <v>10</v>
          </cell>
          <cell r="AB2275" t="str">
            <v>Filler</v>
          </cell>
          <cell r="AC2275" t="str">
            <v>TEHMINA</v>
          </cell>
          <cell r="AD2275" t="str">
            <v>4200003854026</v>
          </cell>
          <cell r="AE2275">
            <v>65</v>
          </cell>
          <cell r="AF2275">
            <v>65</v>
          </cell>
          <cell r="AG2275">
            <v>10</v>
          </cell>
          <cell r="AH2275" t="str">
            <v>Filler</v>
          </cell>
          <cell r="AI2275"/>
          <cell r="AJ2275"/>
          <cell r="AK2275">
            <v>0</v>
          </cell>
          <cell r="AL2275">
            <v>0</v>
          </cell>
          <cell r="AM2275">
            <v>0</v>
          </cell>
          <cell r="AN2275"/>
          <cell r="AO2275"/>
          <cell r="AP2275"/>
          <cell r="AQ2275">
            <v>0</v>
          </cell>
          <cell r="AR2275">
            <v>0</v>
          </cell>
          <cell r="AS2275">
            <v>0</v>
          </cell>
          <cell r="AT2275"/>
          <cell r="AU2275" t="str">
            <v>jawed-moosa@hotmail.com</v>
          </cell>
          <cell r="AV2275"/>
          <cell r="AW2275" t="str">
            <v>03222432206</v>
          </cell>
          <cell r="AX2275" t="str">
            <v>-</v>
          </cell>
          <cell r="AY2275" t="e">
            <v>#N/A</v>
          </cell>
          <cell r="AZ2275" t="e">
            <v>#N/A</v>
          </cell>
          <cell r="BA2275">
            <v>110</v>
          </cell>
        </row>
        <row r="2276">
          <cell r="B2276">
            <v>6890005890</v>
          </cell>
          <cell r="C2276" t="str">
            <v>AZAD AKBARALI LALANI</v>
          </cell>
          <cell r="D2276" t="str">
            <v>AKBARALI LALANI</v>
          </cell>
          <cell r="E2276" t="str">
            <v>HOUSE # F/41, STREET NO. 03,</v>
          </cell>
          <cell r="F2276" t="str">
            <v>BLOCK-7, CLIFTON,</v>
          </cell>
          <cell r="G2276" t="str">
            <v>KARACHI</v>
          </cell>
          <cell r="H2276"/>
          <cell r="I2276"/>
          <cell r="J2276"/>
          <cell r="K2276">
            <v>32734</v>
          </cell>
          <cell r="L2276">
            <v>0</v>
          </cell>
          <cell r="M2276">
            <v>32734</v>
          </cell>
          <cell r="N2276">
            <v>32734</v>
          </cell>
          <cell r="O2276">
            <v>0</v>
          </cell>
          <cell r="P2276">
            <v>4910</v>
          </cell>
          <cell r="Q2276">
            <v>27824</v>
          </cell>
          <cell r="R2276" t="str">
            <v>PK27SONE0001302013051795</v>
          </cell>
          <cell r="S2276" t="str">
            <v>SONERI BANK LIMITED</v>
          </cell>
          <cell r="T2276" t="str">
            <v>GARDEN EAST BRANCH. KARACHI</v>
          </cell>
          <cell r="U2276" t="str">
            <v>AZAD AKBARALI LALANI</v>
          </cell>
          <cell r="V2276" t="str">
            <v>4220190814483</v>
          </cell>
          <cell r="W2276" t="str">
            <v>05907047</v>
          </cell>
          <cell r="X2276"/>
          <cell r="Y2276">
            <v>32734</v>
          </cell>
          <cell r="Z2276">
            <v>32734</v>
          </cell>
          <cell r="AA2276">
            <v>4910</v>
          </cell>
          <cell r="AB2276" t="str">
            <v>Filler</v>
          </cell>
          <cell r="AC2276"/>
          <cell r="AD2276"/>
          <cell r="AE2276">
            <v>0</v>
          </cell>
          <cell r="AF2276">
            <v>0</v>
          </cell>
          <cell r="AG2276">
            <v>0</v>
          </cell>
          <cell r="AH2276"/>
          <cell r="AI2276"/>
          <cell r="AJ2276"/>
          <cell r="AK2276">
            <v>0</v>
          </cell>
          <cell r="AL2276">
            <v>0</v>
          </cell>
          <cell r="AM2276">
            <v>0</v>
          </cell>
          <cell r="AN2276"/>
          <cell r="AO2276"/>
          <cell r="AP2276"/>
          <cell r="AQ2276">
            <v>0</v>
          </cell>
          <cell r="AR2276">
            <v>0</v>
          </cell>
          <cell r="AS2276">
            <v>0</v>
          </cell>
          <cell r="AT2276"/>
          <cell r="AU2276" t="str">
            <v>azad.lalani@ymail.com</v>
          </cell>
          <cell r="AV2276"/>
          <cell r="AW2276" t="str">
            <v>03008203301</v>
          </cell>
          <cell r="AX2276" t="str">
            <v>-</v>
          </cell>
          <cell r="AY2276" t="e">
            <v>#N/A</v>
          </cell>
          <cell r="AZ2276" t="e">
            <v>#N/A</v>
          </cell>
          <cell r="BA2276">
            <v>27824</v>
          </cell>
        </row>
        <row r="2277">
          <cell r="B2277">
            <v>6890006351</v>
          </cell>
          <cell r="C2277" t="str">
            <v>RUKHSANA</v>
          </cell>
          <cell r="D2277" t="str">
            <v>MUHAMMAD SALEEM</v>
          </cell>
          <cell r="E2277" t="str">
            <v>FLAT NO.MR 5/4, 1ST FLOOR,</v>
          </cell>
          <cell r="F2277" t="str">
            <v>SOOMAR CENTER, AL AKBER STREET,</v>
          </cell>
          <cell r="G2277" t="str">
            <v>KARACHI</v>
          </cell>
          <cell r="H2277"/>
          <cell r="I2277"/>
          <cell r="J2277"/>
          <cell r="K2277">
            <v>123</v>
          </cell>
          <cell r="L2277">
            <v>0</v>
          </cell>
          <cell r="M2277">
            <v>123</v>
          </cell>
          <cell r="N2277">
            <v>123</v>
          </cell>
          <cell r="O2277">
            <v>0</v>
          </cell>
          <cell r="P2277">
            <v>24</v>
          </cell>
          <cell r="Q2277">
            <v>99</v>
          </cell>
          <cell r="R2277" t="str">
            <v>PK83MPBL1115027140186116</v>
          </cell>
          <cell r="S2277" t="str">
            <v>HABIB METROPOLITAN BANK LIMITED</v>
          </cell>
          <cell r="T2277" t="str">
            <v>BOMBAY BAZAR BRANCH KARACHI</v>
          </cell>
          <cell r="U2277" t="str">
            <v>RUKHSANA</v>
          </cell>
          <cell r="V2277" t="str">
            <v>4200004225304</v>
          </cell>
          <cell r="W2277"/>
          <cell r="X2277"/>
          <cell r="Y2277">
            <v>33</v>
          </cell>
          <cell r="Z2277">
            <v>33</v>
          </cell>
          <cell r="AA2277">
            <v>7</v>
          </cell>
          <cell r="AB2277" t="str">
            <v>Non Filler</v>
          </cell>
          <cell r="AC2277" t="str">
            <v>SUBHAN</v>
          </cell>
          <cell r="AD2277" t="str">
            <v>4200033541605</v>
          </cell>
          <cell r="AE2277">
            <v>30</v>
          </cell>
          <cell r="AF2277">
            <v>30</v>
          </cell>
          <cell r="AG2277">
            <v>6</v>
          </cell>
          <cell r="AH2277" t="str">
            <v>Non Filler</v>
          </cell>
          <cell r="AI2277" t="str">
            <v>ZUBAIR</v>
          </cell>
          <cell r="AJ2277" t="str">
            <v>4230108534489</v>
          </cell>
          <cell r="AK2277">
            <v>30</v>
          </cell>
          <cell r="AL2277">
            <v>30</v>
          </cell>
          <cell r="AM2277">
            <v>5</v>
          </cell>
          <cell r="AN2277" t="str">
            <v>Filler</v>
          </cell>
          <cell r="AO2277" t="str">
            <v>MUHAMMAD SALEEM</v>
          </cell>
          <cell r="AP2277" t="str">
            <v>4200003780951</v>
          </cell>
          <cell r="AQ2277">
            <v>30</v>
          </cell>
          <cell r="AR2277">
            <v>30</v>
          </cell>
          <cell r="AS2277">
            <v>6</v>
          </cell>
          <cell r="AT2277" t="str">
            <v>Non Filler</v>
          </cell>
          <cell r="AU2277" t="str">
            <v>zubair.suleman@hbl.com</v>
          </cell>
          <cell r="AV2277"/>
          <cell r="AW2277" t="str">
            <v>03353787335</v>
          </cell>
          <cell r="AX2277" t="str">
            <v>-</v>
          </cell>
          <cell r="AY2277" t="e">
            <v>#N/A</v>
          </cell>
          <cell r="AZ2277" t="e">
            <v>#N/A</v>
          </cell>
          <cell r="BA2277">
            <v>99</v>
          </cell>
        </row>
        <row r="2278">
          <cell r="B2278">
            <v>6916010680</v>
          </cell>
          <cell r="C2278" t="str">
            <v>NAILA HAYAT</v>
          </cell>
          <cell r="D2278" t="str">
            <v>KHIZAR HAYAT KHAN</v>
          </cell>
          <cell r="E2278" t="str">
            <v>HOUSE NO, 51, STREET # 12, SECTOR I-8/1</v>
          </cell>
          <cell r="F2278" t="str">
            <v>ISLAMABAD</v>
          </cell>
          <cell r="G2278" t="str">
            <v>ISLAMABAD</v>
          </cell>
          <cell r="H2278"/>
          <cell r="I2278"/>
          <cell r="J2278"/>
          <cell r="K2278">
            <v>10000</v>
          </cell>
          <cell r="L2278">
            <v>0</v>
          </cell>
          <cell r="M2278">
            <v>10000</v>
          </cell>
          <cell r="N2278">
            <v>10000</v>
          </cell>
          <cell r="O2278">
            <v>0</v>
          </cell>
          <cell r="P2278">
            <v>1500</v>
          </cell>
          <cell r="Q2278">
            <v>8500</v>
          </cell>
          <cell r="R2278" t="str">
            <v>PK12HABB0022537900012703</v>
          </cell>
          <cell r="S2278" t="str">
            <v>HABIB BANK LIMITED</v>
          </cell>
          <cell r="T2278" t="str">
            <v>HBL, I-8 MARKAZ ISLAMABAD</v>
          </cell>
          <cell r="U2278" t="str">
            <v>NAILA HAYAT</v>
          </cell>
          <cell r="V2278" t="str">
            <v>1120133690288</v>
          </cell>
          <cell r="W2278"/>
          <cell r="X2278"/>
          <cell r="Y2278">
            <v>10000</v>
          </cell>
          <cell r="Z2278">
            <v>10000</v>
          </cell>
          <cell r="AA2278">
            <v>1500</v>
          </cell>
          <cell r="AB2278" t="str">
            <v>Filler</v>
          </cell>
          <cell r="AC2278"/>
          <cell r="AD2278"/>
          <cell r="AE2278">
            <v>0</v>
          </cell>
          <cell r="AF2278">
            <v>0</v>
          </cell>
          <cell r="AG2278">
            <v>0</v>
          </cell>
          <cell r="AH2278"/>
          <cell r="AI2278"/>
          <cell r="AJ2278"/>
          <cell r="AK2278">
            <v>0</v>
          </cell>
          <cell r="AL2278">
            <v>0</v>
          </cell>
          <cell r="AM2278">
            <v>0</v>
          </cell>
          <cell r="AN2278"/>
          <cell r="AO2278"/>
          <cell r="AP2278"/>
          <cell r="AQ2278">
            <v>0</v>
          </cell>
          <cell r="AR2278">
            <v>0</v>
          </cell>
          <cell r="AS2278">
            <v>0</v>
          </cell>
          <cell r="AT2278"/>
          <cell r="AU2278" t="str">
            <v>maria_hayat@live.com</v>
          </cell>
          <cell r="AV2278"/>
          <cell r="AW2278" t="str">
            <v>03465375426</v>
          </cell>
          <cell r="AX2278" t="str">
            <v>-</v>
          </cell>
          <cell r="AY2278" t="e">
            <v>#N/A</v>
          </cell>
          <cell r="AZ2278" t="e">
            <v>#N/A</v>
          </cell>
          <cell r="BA2278">
            <v>8500</v>
          </cell>
        </row>
        <row r="2279">
          <cell r="B2279">
            <v>6981000692</v>
          </cell>
          <cell r="C2279" t="str">
            <v>MUHAMMAD SHABBIR</v>
          </cell>
          <cell r="D2279" t="str">
            <v>MUHAMMAD SIDDIQ</v>
          </cell>
          <cell r="E2279" t="str">
            <v>ROOM 1209, 12TH FLOOR, 55 JINNAH AVENUE</v>
          </cell>
          <cell r="F2279" t="str">
            <v>ISLAMABAD STOCK EXCHANGE TOWERS</v>
          </cell>
          <cell r="G2279" t="str">
            <v>ISLAMABAD</v>
          </cell>
          <cell r="H2279"/>
          <cell r="I2279"/>
          <cell r="J2279"/>
          <cell r="K2279">
            <v>323</v>
          </cell>
          <cell r="L2279">
            <v>323</v>
          </cell>
          <cell r="M2279">
            <v>0</v>
          </cell>
          <cell r="N2279">
            <v>323</v>
          </cell>
          <cell r="O2279">
            <v>81</v>
          </cell>
          <cell r="P2279">
            <v>48</v>
          </cell>
          <cell r="Q2279">
            <v>194</v>
          </cell>
          <cell r="R2279" t="str">
            <v>PK46MUCB0095601010012713</v>
          </cell>
          <cell r="S2279" t="str">
            <v>MCB BANK LIMITED</v>
          </cell>
          <cell r="T2279" t="str">
            <v>MCB BANK LIMITED NASEER ABAD RAWALPINDI</v>
          </cell>
          <cell r="U2279" t="str">
            <v>MUHAMMAD SHABBIR</v>
          </cell>
          <cell r="V2279" t="str">
            <v>6110120282443</v>
          </cell>
          <cell r="W2279"/>
          <cell r="X2279"/>
          <cell r="Y2279">
            <v>323</v>
          </cell>
          <cell r="Z2279">
            <v>323</v>
          </cell>
          <cell r="AA2279">
            <v>48</v>
          </cell>
          <cell r="AB2279" t="str">
            <v>Filler</v>
          </cell>
          <cell r="AC2279"/>
          <cell r="AD2279"/>
          <cell r="AE2279">
            <v>0</v>
          </cell>
          <cell r="AF2279">
            <v>0</v>
          </cell>
          <cell r="AG2279">
            <v>0</v>
          </cell>
          <cell r="AH2279"/>
          <cell r="AI2279"/>
          <cell r="AJ2279"/>
          <cell r="AK2279">
            <v>0</v>
          </cell>
          <cell r="AL2279">
            <v>0</v>
          </cell>
          <cell r="AM2279">
            <v>0</v>
          </cell>
          <cell r="AN2279"/>
          <cell r="AO2279"/>
          <cell r="AP2279"/>
          <cell r="AQ2279">
            <v>0</v>
          </cell>
          <cell r="AR2279">
            <v>0</v>
          </cell>
          <cell r="AS2279">
            <v>0</v>
          </cell>
          <cell r="AT2279"/>
          <cell r="AU2279" t="str">
            <v>sheikh.shabbir@hotmail.com</v>
          </cell>
          <cell r="AV2279"/>
          <cell r="AW2279" t="str">
            <v>03008556866</v>
          </cell>
          <cell r="AX2279" t="str">
            <v>-</v>
          </cell>
          <cell r="AY2279" t="e">
            <v>#N/A</v>
          </cell>
          <cell r="AZ2279" t="e">
            <v>#N/A</v>
          </cell>
          <cell r="BA2279">
            <v>194</v>
          </cell>
        </row>
        <row r="2280">
          <cell r="B2280">
            <v>6999000022</v>
          </cell>
          <cell r="C2280" t="str">
            <v>MUHAMMAD AHMED NADEEM SECURITIES (SMC-PVT) LIMITED</v>
          </cell>
          <cell r="D2280"/>
          <cell r="E2280" t="str">
            <v>ROOM NO # 1211, 12TH FLOOR, ISE TOWERS,</v>
          </cell>
          <cell r="F2280" t="str">
            <v>55-B, JINNAH AVENUE, BLUE AREA,</v>
          </cell>
          <cell r="G2280" t="str">
            <v>ISLAMABAD</v>
          </cell>
          <cell r="H2280"/>
          <cell r="I2280"/>
          <cell r="J2280"/>
          <cell r="K2280">
            <v>653</v>
          </cell>
          <cell r="L2280">
            <v>0</v>
          </cell>
          <cell r="M2280">
            <v>653</v>
          </cell>
          <cell r="N2280">
            <v>653</v>
          </cell>
          <cell r="O2280">
            <v>0</v>
          </cell>
          <cell r="P2280">
            <v>131</v>
          </cell>
          <cell r="Q2280">
            <v>522</v>
          </cell>
          <cell r="R2280"/>
          <cell r="S2280"/>
          <cell r="T2280"/>
          <cell r="U2280" t="str">
            <v>MUHAMMAD AHMED NADEEM SECURITIES (SMC-PVT) LIMITED</v>
          </cell>
          <cell r="V2280"/>
          <cell r="W2280"/>
          <cell r="X2280"/>
          <cell r="Y2280">
            <v>653</v>
          </cell>
          <cell r="Z2280">
            <v>653</v>
          </cell>
          <cell r="AA2280">
            <v>131</v>
          </cell>
          <cell r="AB2280" t="str">
            <v>Non Filler</v>
          </cell>
          <cell r="AC2280"/>
          <cell r="AD2280"/>
          <cell r="AE2280">
            <v>0</v>
          </cell>
          <cell r="AF2280">
            <v>0</v>
          </cell>
          <cell r="AG2280">
            <v>0</v>
          </cell>
          <cell r="AH2280"/>
          <cell r="AI2280"/>
          <cell r="AJ2280"/>
          <cell r="AK2280">
            <v>0</v>
          </cell>
          <cell r="AL2280">
            <v>0</v>
          </cell>
          <cell r="AM2280">
            <v>0</v>
          </cell>
          <cell r="AN2280"/>
          <cell r="AO2280"/>
          <cell r="AP2280"/>
          <cell r="AQ2280">
            <v>0</v>
          </cell>
          <cell r="AR2280">
            <v>0</v>
          </cell>
          <cell r="AS2280">
            <v>0</v>
          </cell>
          <cell r="AT2280"/>
          <cell r="AU2280"/>
          <cell r="AV2280" t="str">
            <v>0055553</v>
          </cell>
          <cell r="AW2280"/>
          <cell r="AX2280" t="e">
            <v>#N/A</v>
          </cell>
          <cell r="AY2280" t="e">
            <v>#N/A</v>
          </cell>
          <cell r="AZ2280" t="e">
            <v>#N/A</v>
          </cell>
          <cell r="BA2280">
            <v>0</v>
          </cell>
        </row>
        <row r="2281">
          <cell r="B2281">
            <v>7005000029</v>
          </cell>
          <cell r="C2281" t="str">
            <v>MAM SECURITIES (PVT) LIMITED</v>
          </cell>
          <cell r="D2281"/>
          <cell r="E2281" t="str">
            <v>OFFICE # 501, 5TH FLOOR,</v>
          </cell>
          <cell r="F2281" t="str">
            <v>ISE TOWERS, 55-B, JINNAH AVENUE,</v>
          </cell>
          <cell r="G2281" t="str">
            <v>BLUE AREA ISLAMABAD</v>
          </cell>
          <cell r="H2281"/>
          <cell r="I2281"/>
          <cell r="J2281"/>
          <cell r="K2281">
            <v>128</v>
          </cell>
          <cell r="L2281">
            <v>0</v>
          </cell>
          <cell r="M2281">
            <v>128</v>
          </cell>
          <cell r="N2281">
            <v>128</v>
          </cell>
          <cell r="O2281">
            <v>0</v>
          </cell>
          <cell r="P2281">
            <v>26</v>
          </cell>
          <cell r="Q2281">
            <v>102</v>
          </cell>
          <cell r="R2281"/>
          <cell r="S2281"/>
          <cell r="T2281"/>
          <cell r="U2281" t="str">
            <v>MAM SECURITIES (PVT) LIMITED</v>
          </cell>
          <cell r="V2281"/>
          <cell r="W2281"/>
          <cell r="X2281"/>
          <cell r="Y2281">
            <v>128</v>
          </cell>
          <cell r="Z2281">
            <v>128</v>
          </cell>
          <cell r="AA2281">
            <v>26</v>
          </cell>
          <cell r="AB2281" t="str">
            <v>Non Filler</v>
          </cell>
          <cell r="AC2281"/>
          <cell r="AD2281"/>
          <cell r="AE2281">
            <v>0</v>
          </cell>
          <cell r="AF2281">
            <v>0</v>
          </cell>
          <cell r="AG2281">
            <v>0</v>
          </cell>
          <cell r="AH2281"/>
          <cell r="AI2281"/>
          <cell r="AJ2281"/>
          <cell r="AK2281">
            <v>0</v>
          </cell>
          <cell r="AL2281">
            <v>0</v>
          </cell>
          <cell r="AM2281">
            <v>0</v>
          </cell>
          <cell r="AN2281"/>
          <cell r="AO2281"/>
          <cell r="AP2281"/>
          <cell r="AQ2281">
            <v>0</v>
          </cell>
          <cell r="AR2281">
            <v>0</v>
          </cell>
          <cell r="AS2281">
            <v>0</v>
          </cell>
          <cell r="AT2281"/>
          <cell r="AU2281"/>
          <cell r="AV2281" t="str">
            <v>0055468</v>
          </cell>
          <cell r="AW2281"/>
          <cell r="AX2281" t="e">
            <v>#N/A</v>
          </cell>
          <cell r="AY2281" t="e">
            <v>#N/A</v>
          </cell>
          <cell r="AZ2281" t="e">
            <v>#N/A</v>
          </cell>
          <cell r="BA2281">
            <v>0</v>
          </cell>
        </row>
        <row r="2282">
          <cell r="B2282">
            <v>7039009845</v>
          </cell>
          <cell r="C2282" t="str">
            <v>ALI MUHAMMAD</v>
          </cell>
          <cell r="D2282" t="str">
            <v>M.IBRAHIM</v>
          </cell>
          <cell r="E2282" t="str">
            <v>FLAT NO.301, BLOCK-C, HEAVEN PRIDE,</v>
          </cell>
          <cell r="F2282" t="str">
            <v>PLOT NO.JM-673/1, FATIMA JINNAH COLONY,</v>
          </cell>
          <cell r="G2282" t="str">
            <v>NO.3, JAMSHED ROAD, KARACHI</v>
          </cell>
          <cell r="H2282"/>
          <cell r="I2282"/>
          <cell r="J2282"/>
          <cell r="K2282">
            <v>295</v>
          </cell>
          <cell r="L2282">
            <v>0</v>
          </cell>
          <cell r="M2282">
            <v>295</v>
          </cell>
          <cell r="N2282">
            <v>295</v>
          </cell>
          <cell r="O2282">
            <v>0</v>
          </cell>
          <cell r="P2282">
            <v>59</v>
          </cell>
          <cell r="Q2282">
            <v>236</v>
          </cell>
          <cell r="R2282" t="str">
            <v>PK95MUCB0218760821002725</v>
          </cell>
          <cell r="S2282" t="str">
            <v>MCB BANK LIMITED</v>
          </cell>
          <cell r="T2282" t="str">
            <v>JAMSHED ROAD BRANCH KARACHI</v>
          </cell>
          <cell r="U2282" t="str">
            <v>ALI MUHAMMAD</v>
          </cell>
          <cell r="V2282" t="str">
            <v>4200088099377</v>
          </cell>
          <cell r="W2282"/>
          <cell r="X2282"/>
          <cell r="Y2282">
            <v>295</v>
          </cell>
          <cell r="Z2282">
            <v>295</v>
          </cell>
          <cell r="AA2282">
            <v>59</v>
          </cell>
          <cell r="AB2282" t="str">
            <v>Non Filler</v>
          </cell>
          <cell r="AC2282"/>
          <cell r="AD2282"/>
          <cell r="AE2282">
            <v>0</v>
          </cell>
          <cell r="AF2282">
            <v>0</v>
          </cell>
          <cell r="AG2282">
            <v>0</v>
          </cell>
          <cell r="AH2282"/>
          <cell r="AI2282"/>
          <cell r="AJ2282"/>
          <cell r="AK2282">
            <v>0</v>
          </cell>
          <cell r="AL2282">
            <v>0</v>
          </cell>
          <cell r="AM2282">
            <v>0</v>
          </cell>
          <cell r="AN2282"/>
          <cell r="AO2282"/>
          <cell r="AP2282"/>
          <cell r="AQ2282">
            <v>0</v>
          </cell>
          <cell r="AR2282">
            <v>0</v>
          </cell>
          <cell r="AS2282">
            <v>0</v>
          </cell>
          <cell r="AT2282"/>
          <cell r="AU2282" t="str">
            <v>drrabbiya.1986@gmail.com</v>
          </cell>
          <cell r="AV2282"/>
          <cell r="AW2282" t="str">
            <v>03331328958</v>
          </cell>
          <cell r="AX2282" t="str">
            <v>-</v>
          </cell>
          <cell r="AY2282" t="e">
            <v>#N/A</v>
          </cell>
          <cell r="AZ2282" t="e">
            <v>#N/A</v>
          </cell>
          <cell r="BA2282">
            <v>236</v>
          </cell>
        </row>
        <row r="2283">
          <cell r="B2283">
            <v>7047000843</v>
          </cell>
          <cell r="C2283" t="str">
            <v>SARFARAZ ALI KHAN</v>
          </cell>
          <cell r="D2283" t="str">
            <v>SARWAR ALI KHAN</v>
          </cell>
          <cell r="E2283" t="str">
            <v>R-184/1,</v>
          </cell>
          <cell r="F2283" t="str">
            <v>F.B.AREA,</v>
          </cell>
          <cell r="G2283" t="str">
            <v>KARACHI. KARACHI</v>
          </cell>
          <cell r="H2283"/>
          <cell r="I2283"/>
          <cell r="J2283"/>
          <cell r="K2283">
            <v>30</v>
          </cell>
          <cell r="L2283">
            <v>0</v>
          </cell>
          <cell r="M2283">
            <v>30</v>
          </cell>
          <cell r="N2283">
            <v>30</v>
          </cell>
          <cell r="O2283">
            <v>0</v>
          </cell>
          <cell r="P2283">
            <v>4</v>
          </cell>
          <cell r="Q2283">
            <v>26</v>
          </cell>
          <cell r="R2283" t="str">
            <v>PK05MUCB0001401010052111</v>
          </cell>
          <cell r="S2283" t="str">
            <v>MCB BANK LIMITED</v>
          </cell>
          <cell r="T2283" t="str">
            <v>TARIQ ROAD BRANCH KARACHI</v>
          </cell>
          <cell r="U2283" t="str">
            <v>SARFARAZ ALI KHAN</v>
          </cell>
          <cell r="V2283" t="str">
            <v>4210116850161</v>
          </cell>
          <cell r="W2283"/>
          <cell r="X2283"/>
          <cell r="Y2283">
            <v>9</v>
          </cell>
          <cell r="Z2283">
            <v>9</v>
          </cell>
          <cell r="AA2283">
            <v>1</v>
          </cell>
          <cell r="AB2283" t="str">
            <v>Filler</v>
          </cell>
          <cell r="AC2283" t="str">
            <v>MOHAMMAD ASLAM</v>
          </cell>
          <cell r="AD2283" t="str">
            <v>4210117835721</v>
          </cell>
          <cell r="AE2283">
            <v>7</v>
          </cell>
          <cell r="AF2283">
            <v>7</v>
          </cell>
          <cell r="AG2283">
            <v>1</v>
          </cell>
          <cell r="AH2283" t="str">
            <v>Non Filler</v>
          </cell>
          <cell r="AI2283" t="str">
            <v>ABIDA KHAN</v>
          </cell>
          <cell r="AJ2283" t="str">
            <v>4200004584042</v>
          </cell>
          <cell r="AK2283">
            <v>7</v>
          </cell>
          <cell r="AL2283">
            <v>7</v>
          </cell>
          <cell r="AM2283">
            <v>1</v>
          </cell>
          <cell r="AN2283" t="str">
            <v>Non Filler</v>
          </cell>
          <cell r="AO2283" t="str">
            <v>SHAHIDA ASLAM</v>
          </cell>
          <cell r="AP2283" t="str">
            <v>4210115903218</v>
          </cell>
          <cell r="AQ2283">
            <v>7</v>
          </cell>
          <cell r="AR2283">
            <v>7</v>
          </cell>
          <cell r="AS2283">
            <v>1</v>
          </cell>
          <cell r="AT2283" t="str">
            <v>Non Filler</v>
          </cell>
          <cell r="AU2283" t="str">
            <v>shahbazali91@gmail.com</v>
          </cell>
          <cell r="AV2283"/>
          <cell r="AW2283" t="str">
            <v>03018236158</v>
          </cell>
          <cell r="AX2283" t="str">
            <v>-</v>
          </cell>
          <cell r="AY2283" t="e">
            <v>#N/A</v>
          </cell>
          <cell r="AZ2283" t="e">
            <v>#N/A</v>
          </cell>
          <cell r="BA2283">
            <v>26</v>
          </cell>
        </row>
        <row r="2284">
          <cell r="B2284">
            <v>7047005396</v>
          </cell>
          <cell r="C2284" t="str">
            <v>SUFIAN MASOOD</v>
          </cell>
          <cell r="D2284" t="str">
            <v>MASOOD AHMED</v>
          </cell>
          <cell r="E2284" t="str">
            <v>638- KARACHI STOCK EXCHANGE BUILDING,</v>
          </cell>
          <cell r="F2284" t="str">
            <v>STOCK EXCHANGE ROAD,I.I.CHUNDRIGAR ROAD,</v>
          </cell>
          <cell r="G2284" t="str">
            <v>KARACHI</v>
          </cell>
          <cell r="H2284"/>
          <cell r="I2284"/>
          <cell r="J2284"/>
          <cell r="K2284">
            <v>2</v>
          </cell>
          <cell r="L2284">
            <v>0</v>
          </cell>
          <cell r="M2284">
            <v>2</v>
          </cell>
          <cell r="N2284">
            <v>2</v>
          </cell>
          <cell r="O2284">
            <v>0</v>
          </cell>
          <cell r="P2284">
            <v>0</v>
          </cell>
          <cell r="Q2284">
            <v>2</v>
          </cell>
          <cell r="R2284" t="str">
            <v>PK67MPBL0129027140124833</v>
          </cell>
          <cell r="S2284" t="str">
            <v>HABIB METROPOLITAN BANK LIMITED</v>
          </cell>
          <cell r="T2284" t="str">
            <v>ALAMGIR ROAD BRANCH KARACHI</v>
          </cell>
          <cell r="U2284" t="str">
            <v>SUFIAN MASOOD</v>
          </cell>
          <cell r="V2284" t="str">
            <v>4220167064823</v>
          </cell>
          <cell r="W2284"/>
          <cell r="X2284"/>
          <cell r="Y2284">
            <v>2</v>
          </cell>
          <cell r="Z2284">
            <v>2</v>
          </cell>
          <cell r="AA2284">
            <v>0</v>
          </cell>
          <cell r="AB2284" t="str">
            <v>Non Filler</v>
          </cell>
          <cell r="AC2284"/>
          <cell r="AD2284"/>
          <cell r="AE2284">
            <v>0</v>
          </cell>
          <cell r="AF2284">
            <v>0</v>
          </cell>
          <cell r="AG2284">
            <v>0</v>
          </cell>
          <cell r="AH2284"/>
          <cell r="AI2284"/>
          <cell r="AJ2284"/>
          <cell r="AK2284">
            <v>0</v>
          </cell>
          <cell r="AL2284">
            <v>0</v>
          </cell>
          <cell r="AM2284">
            <v>0</v>
          </cell>
          <cell r="AN2284"/>
          <cell r="AO2284"/>
          <cell r="AP2284"/>
          <cell r="AQ2284">
            <v>0</v>
          </cell>
          <cell r="AR2284">
            <v>0</v>
          </cell>
          <cell r="AS2284">
            <v>0</v>
          </cell>
          <cell r="AT2284"/>
          <cell r="AU2284" t="str">
            <v>sufian_ahmed@hotmail.com</v>
          </cell>
          <cell r="AV2284"/>
          <cell r="AW2284" t="str">
            <v>03002372717</v>
          </cell>
          <cell r="AX2284" t="str">
            <v>-</v>
          </cell>
          <cell r="AY2284" t="e">
            <v>#N/A</v>
          </cell>
          <cell r="AZ2284" t="e">
            <v>#N/A</v>
          </cell>
          <cell r="BA2284">
            <v>2</v>
          </cell>
        </row>
        <row r="2285">
          <cell r="B2285">
            <v>7047005966</v>
          </cell>
          <cell r="C2285" t="str">
            <v>OSMAN YOUSUF MURAD</v>
          </cell>
          <cell r="D2285" t="str">
            <v>YOUSUF HASHIM MURAD</v>
          </cell>
          <cell r="E2285" t="str">
            <v>FLAT NO/Z-603, AL-HABIB ARCADE,</v>
          </cell>
          <cell r="F2285" t="str">
            <v>MAIN CLIFTON ROAD,</v>
          </cell>
          <cell r="G2285" t="str">
            <v>KARACHI</v>
          </cell>
          <cell r="H2285"/>
          <cell r="I2285"/>
          <cell r="J2285"/>
          <cell r="K2285">
            <v>656</v>
          </cell>
          <cell r="L2285">
            <v>0</v>
          </cell>
          <cell r="M2285">
            <v>656</v>
          </cell>
          <cell r="N2285">
            <v>656</v>
          </cell>
          <cell r="O2285">
            <v>0</v>
          </cell>
          <cell r="P2285">
            <v>115</v>
          </cell>
          <cell r="Q2285">
            <v>541</v>
          </cell>
          <cell r="R2285" t="str">
            <v>PK25SONE0001220000286703</v>
          </cell>
          <cell r="S2285" t="str">
            <v>SONERI BANK LIMITED</v>
          </cell>
          <cell r="T2285" t="str">
            <v>CLIFTON BRANCH KARACHI</v>
          </cell>
          <cell r="U2285" t="str">
            <v>OSMAN YOUSUF MURAD</v>
          </cell>
          <cell r="V2285" t="str">
            <v>4230166679751</v>
          </cell>
          <cell r="W2285"/>
          <cell r="X2285"/>
          <cell r="Y2285">
            <v>328</v>
          </cell>
          <cell r="Z2285">
            <v>328</v>
          </cell>
          <cell r="AA2285">
            <v>49</v>
          </cell>
          <cell r="AB2285" t="str">
            <v>Filler</v>
          </cell>
          <cell r="AC2285" t="str">
            <v>HALIMA YOUSUF MURAD</v>
          </cell>
          <cell r="AD2285" t="str">
            <v>4230153667084</v>
          </cell>
          <cell r="AE2285">
            <v>328</v>
          </cell>
          <cell r="AF2285">
            <v>328</v>
          </cell>
          <cell r="AG2285">
            <v>66</v>
          </cell>
          <cell r="AH2285" t="str">
            <v>Non Filler</v>
          </cell>
          <cell r="AI2285"/>
          <cell r="AJ2285"/>
          <cell r="AK2285">
            <v>0</v>
          </cell>
          <cell r="AL2285">
            <v>0</v>
          </cell>
          <cell r="AM2285">
            <v>0</v>
          </cell>
          <cell r="AN2285"/>
          <cell r="AO2285"/>
          <cell r="AP2285"/>
          <cell r="AQ2285">
            <v>0</v>
          </cell>
          <cell r="AR2285">
            <v>0</v>
          </cell>
          <cell r="AS2285">
            <v>0</v>
          </cell>
          <cell r="AT2285"/>
          <cell r="AU2285" t="str">
            <v>osmanmurad@yahoo.com</v>
          </cell>
          <cell r="AV2285"/>
          <cell r="AW2285" t="str">
            <v>03002546614</v>
          </cell>
          <cell r="AX2285" t="str">
            <v>-</v>
          </cell>
          <cell r="AY2285" t="e">
            <v>#N/A</v>
          </cell>
          <cell r="AZ2285" t="e">
            <v>#N/A</v>
          </cell>
          <cell r="BA2285">
            <v>541</v>
          </cell>
        </row>
        <row r="2286">
          <cell r="B2286">
            <v>7054010528</v>
          </cell>
          <cell r="C2286" t="str">
            <v>ASHI ZEESHAN</v>
          </cell>
          <cell r="D2286" t="str">
            <v>MUHAMMAD ZESHAN MERCHANT</v>
          </cell>
          <cell r="E2286" t="str">
            <v>4, BUSINESS CENTRE GROUND FLOOR</v>
          </cell>
          <cell r="F2286" t="str">
            <v>MUMTAZ  HASAN ROAD I I CHNUNDRIGAR ROAD</v>
          </cell>
          <cell r="G2286" t="str">
            <v>KARACHI</v>
          </cell>
          <cell r="H2286"/>
          <cell r="I2286"/>
          <cell r="J2286"/>
          <cell r="K2286">
            <v>10000</v>
          </cell>
          <cell r="L2286">
            <v>0</v>
          </cell>
          <cell r="M2286">
            <v>10000</v>
          </cell>
          <cell r="N2286">
            <v>10000</v>
          </cell>
          <cell r="O2286">
            <v>0</v>
          </cell>
          <cell r="P2286">
            <v>1500</v>
          </cell>
          <cell r="Q2286">
            <v>8500</v>
          </cell>
          <cell r="R2286" t="str">
            <v>PK79BAHL1085007800332501</v>
          </cell>
          <cell r="S2286" t="str">
            <v>BANK AL HABIB LIMITED</v>
          </cell>
          <cell r="T2286" t="str">
            <v>BADAR COMMERCIAL STREET BRANCH KARACHI</v>
          </cell>
          <cell r="U2286" t="str">
            <v>ASHI ZEESHAN</v>
          </cell>
          <cell r="V2286" t="str">
            <v>4230117237168</v>
          </cell>
          <cell r="W2286"/>
          <cell r="X2286"/>
          <cell r="Y2286">
            <v>10000</v>
          </cell>
          <cell r="Z2286">
            <v>10000</v>
          </cell>
          <cell r="AA2286">
            <v>1500</v>
          </cell>
          <cell r="AB2286" t="str">
            <v>Filler</v>
          </cell>
          <cell r="AC2286"/>
          <cell r="AD2286"/>
          <cell r="AE2286">
            <v>0</v>
          </cell>
          <cell r="AF2286">
            <v>0</v>
          </cell>
          <cell r="AG2286">
            <v>0</v>
          </cell>
          <cell r="AH2286"/>
          <cell r="AI2286"/>
          <cell r="AJ2286"/>
          <cell r="AK2286">
            <v>0</v>
          </cell>
          <cell r="AL2286">
            <v>0</v>
          </cell>
          <cell r="AM2286">
            <v>0</v>
          </cell>
          <cell r="AN2286"/>
          <cell r="AO2286"/>
          <cell r="AP2286"/>
          <cell r="AQ2286">
            <v>0</v>
          </cell>
          <cell r="AR2286">
            <v>0</v>
          </cell>
          <cell r="AS2286">
            <v>0</v>
          </cell>
          <cell r="AT2286"/>
          <cell r="AU2286" t="str">
            <v>mmmerchant@cyber.net.pk</v>
          </cell>
          <cell r="AV2286"/>
          <cell r="AW2286" t="str">
            <v>03212535125</v>
          </cell>
          <cell r="AX2286" t="str">
            <v>-</v>
          </cell>
          <cell r="AY2286" t="e">
            <v>#N/A</v>
          </cell>
          <cell r="AZ2286" t="e">
            <v>#N/A</v>
          </cell>
          <cell r="BA2286">
            <v>8500</v>
          </cell>
        </row>
        <row r="2287">
          <cell r="B2287">
            <v>7112001180</v>
          </cell>
          <cell r="C2287" t="str">
            <v>KHAKAN BABAR MUGHAL</v>
          </cell>
          <cell r="D2287" t="str">
            <v>MIRZA MUHAMMAD ASHRAF BAIG</v>
          </cell>
          <cell r="E2287" t="str">
            <v>BC-49, SECTOR 2/C, BUKHARI COLONY</v>
          </cell>
          <cell r="F2287" t="str">
            <v>ORANGI TOWN</v>
          </cell>
          <cell r="G2287" t="str">
            <v>KARACHI</v>
          </cell>
          <cell r="K2287">
            <v>123</v>
          </cell>
          <cell r="L2287">
            <v>0</v>
          </cell>
          <cell r="M2287">
            <v>123</v>
          </cell>
          <cell r="N2287">
            <v>123</v>
          </cell>
          <cell r="O2287">
            <v>0</v>
          </cell>
          <cell r="P2287">
            <v>18</v>
          </cell>
          <cell r="Q2287">
            <v>105</v>
          </cell>
          <cell r="R2287" t="str">
            <v>PK10MUCB0110502010059627</v>
          </cell>
          <cell r="S2287" t="str">
            <v>MCB BANK LIMITED</v>
          </cell>
          <cell r="T2287" t="str">
            <v>UNI TOWER KARACHI</v>
          </cell>
          <cell r="U2287" t="str">
            <v>KHAKAN BABAR MUGHAL</v>
          </cell>
          <cell r="V2287" t="str">
            <v>4240127608661</v>
          </cell>
          <cell r="Y2287">
            <v>123</v>
          </cell>
          <cell r="Z2287">
            <v>123</v>
          </cell>
          <cell r="AA2287">
            <v>18</v>
          </cell>
          <cell r="AB2287" t="str">
            <v>Filler</v>
          </cell>
          <cell r="AE2287">
            <v>0</v>
          </cell>
          <cell r="AF2287">
            <v>0</v>
          </cell>
          <cell r="AG2287">
            <v>0</v>
          </cell>
          <cell r="AK2287">
            <v>0</v>
          </cell>
          <cell r="AL2287">
            <v>0</v>
          </cell>
          <cell r="AM2287">
            <v>0</v>
          </cell>
          <cell r="AQ2287">
            <v>0</v>
          </cell>
          <cell r="AR2287">
            <v>0</v>
          </cell>
          <cell r="AS2287">
            <v>0</v>
          </cell>
          <cell r="AU2287" t="str">
            <v>msbtraders69@gmail.com</v>
          </cell>
          <cell r="AW2287" t="str">
            <v>03354510811</v>
          </cell>
          <cell r="AX2287" t="str">
            <v>-</v>
          </cell>
          <cell r="AY2287" t="e">
            <v>#N/A</v>
          </cell>
          <cell r="AZ2287" t="e">
            <v>#N/A</v>
          </cell>
          <cell r="BA2287">
            <v>105</v>
          </cell>
        </row>
        <row r="2288">
          <cell r="B2288">
            <v>7112001537</v>
          </cell>
          <cell r="C2288" t="str">
            <v>ISHRAT FATIMA</v>
          </cell>
          <cell r="D2288" t="str">
            <v>SYED MOHD FIDA ALI JAFRI</v>
          </cell>
          <cell r="E2288" t="str">
            <v>HOUSE#92, MOHALLA PASBAN</v>
          </cell>
          <cell r="F2288" t="str">
            <v>GULBAHAR  1 NEAR POLICE STATION</v>
          </cell>
          <cell r="G2288" t="str">
            <v>KARACHI</v>
          </cell>
          <cell r="K2288">
            <v>523</v>
          </cell>
          <cell r="L2288">
            <v>0</v>
          </cell>
          <cell r="M2288">
            <v>523</v>
          </cell>
          <cell r="N2288">
            <v>523</v>
          </cell>
          <cell r="O2288">
            <v>0</v>
          </cell>
          <cell r="P2288">
            <v>105</v>
          </cell>
          <cell r="Q2288">
            <v>418</v>
          </cell>
          <cell r="R2288" t="str">
            <v>PK04MPBL0152017140319351</v>
          </cell>
          <cell r="S2288" t="str">
            <v>HABIB METROPOLITAN BANK LIMITED</v>
          </cell>
          <cell r="T2288" t="str">
            <v>HBZ PLAZA BRANCH KARACHI</v>
          </cell>
          <cell r="U2288" t="str">
            <v>ISHRAT FATIMA</v>
          </cell>
          <cell r="V2288" t="str">
            <v>4210116462222</v>
          </cell>
          <cell r="Y2288">
            <v>523</v>
          </cell>
          <cell r="Z2288">
            <v>523</v>
          </cell>
          <cell r="AA2288">
            <v>105</v>
          </cell>
          <cell r="AB2288" t="str">
            <v>Non Filler</v>
          </cell>
          <cell r="AE2288">
            <v>0</v>
          </cell>
          <cell r="AF2288">
            <v>0</v>
          </cell>
          <cell r="AG2288">
            <v>0</v>
          </cell>
          <cell r="AK2288">
            <v>0</v>
          </cell>
          <cell r="AL2288">
            <v>0</v>
          </cell>
          <cell r="AM2288">
            <v>0</v>
          </cell>
          <cell r="AQ2288">
            <v>0</v>
          </cell>
          <cell r="AR2288">
            <v>0</v>
          </cell>
          <cell r="AS2288">
            <v>0</v>
          </cell>
          <cell r="AU2288" t="str">
            <v>fida.jaffery@gmail.com</v>
          </cell>
          <cell r="AW2288" t="str">
            <v>03322194123</v>
          </cell>
          <cell r="AX2288" t="str">
            <v>-</v>
          </cell>
          <cell r="AY2288" t="e">
            <v>#N/A</v>
          </cell>
          <cell r="AZ2288" t="e">
            <v>#N/A</v>
          </cell>
          <cell r="BA2288">
            <v>418</v>
          </cell>
        </row>
        <row r="2289">
          <cell r="B2289">
            <v>7112004457</v>
          </cell>
          <cell r="C2289" t="str">
            <v>NOMAN IQBAL CHOHAN</v>
          </cell>
          <cell r="D2289" t="str">
            <v>MOHD IQBAL CHOUHAN</v>
          </cell>
          <cell r="E2289" t="str">
            <v>7-COMM 7/3, MODE APPARTMENT</v>
          </cell>
          <cell r="F2289" t="str">
            <v>BLOCK-2, CLIFTON</v>
          </cell>
          <cell r="G2289" t="str">
            <v>KARACHI</v>
          </cell>
          <cell r="K2289">
            <v>1047</v>
          </cell>
          <cell r="L2289">
            <v>0</v>
          </cell>
          <cell r="M2289">
            <v>1047</v>
          </cell>
          <cell r="N2289">
            <v>1047</v>
          </cell>
          <cell r="O2289">
            <v>0</v>
          </cell>
          <cell r="P2289">
            <v>157</v>
          </cell>
          <cell r="Q2289">
            <v>890</v>
          </cell>
          <cell r="R2289" t="str">
            <v>PK69MPBL0176027140105666</v>
          </cell>
          <cell r="S2289" t="str">
            <v>HABIB METROPOLITAN BANK LIMITED</v>
          </cell>
          <cell r="T2289" t="str">
            <v>CLIFTON BRANCH KARACHI.</v>
          </cell>
          <cell r="U2289" t="str">
            <v>NOMAN IQBAL CHOHAN</v>
          </cell>
          <cell r="V2289" t="str">
            <v>4230109858067</v>
          </cell>
          <cell r="Y2289">
            <v>1047</v>
          </cell>
          <cell r="Z2289">
            <v>1047</v>
          </cell>
          <cell r="AA2289">
            <v>157</v>
          </cell>
          <cell r="AB2289" t="str">
            <v>Filler</v>
          </cell>
          <cell r="AE2289">
            <v>0</v>
          </cell>
          <cell r="AF2289">
            <v>0</v>
          </cell>
          <cell r="AG2289">
            <v>0</v>
          </cell>
          <cell r="AK2289">
            <v>0</v>
          </cell>
          <cell r="AL2289">
            <v>0</v>
          </cell>
          <cell r="AM2289">
            <v>0</v>
          </cell>
          <cell r="AQ2289">
            <v>0</v>
          </cell>
          <cell r="AR2289">
            <v>0</v>
          </cell>
          <cell r="AS2289">
            <v>0</v>
          </cell>
          <cell r="AU2289" t="str">
            <v>alymonami@gmail.com</v>
          </cell>
          <cell r="AW2289" t="str">
            <v>03218755061</v>
          </cell>
          <cell r="AX2289" t="str">
            <v>-</v>
          </cell>
          <cell r="AY2289" t="e">
            <v>#N/A</v>
          </cell>
          <cell r="AZ2289" t="e">
            <v>#N/A</v>
          </cell>
          <cell r="BA2289">
            <v>890</v>
          </cell>
        </row>
        <row r="2290">
          <cell r="B2290">
            <v>7112009738</v>
          </cell>
          <cell r="C2290" t="str">
            <v>TEHNIYAT AISHA</v>
          </cell>
          <cell r="D2290" t="str">
            <v>MOHAMMMAD AKRAM KHAN</v>
          </cell>
          <cell r="E2290" t="str">
            <v>HOUSE#6, MODE APPARTMENT</v>
          </cell>
          <cell r="F2290" t="str">
            <v>KHAYABAN-E-SAOODI, BLOCK-2</v>
          </cell>
          <cell r="G2290" t="str">
            <v>CLIFTON KARACHI</v>
          </cell>
          <cell r="H2290"/>
          <cell r="I2290"/>
          <cell r="J2290"/>
          <cell r="K2290">
            <v>237</v>
          </cell>
          <cell r="L2290">
            <v>0</v>
          </cell>
          <cell r="M2290">
            <v>237</v>
          </cell>
          <cell r="N2290">
            <v>237</v>
          </cell>
          <cell r="O2290">
            <v>0</v>
          </cell>
          <cell r="P2290">
            <v>47</v>
          </cell>
          <cell r="Q2290">
            <v>190</v>
          </cell>
          <cell r="R2290" t="str">
            <v>PK47ALFH0163001003676125</v>
          </cell>
          <cell r="S2290" t="str">
            <v>BANK ALFALAH LIMITED</v>
          </cell>
          <cell r="T2290" t="str">
            <v>SEA VIEW KARACHI</v>
          </cell>
          <cell r="U2290" t="str">
            <v>TEHNIYAT AISHA</v>
          </cell>
          <cell r="V2290" t="str">
            <v>4230107923420</v>
          </cell>
          <cell r="W2290"/>
          <cell r="X2290"/>
          <cell r="Y2290">
            <v>237</v>
          </cell>
          <cell r="Z2290">
            <v>237</v>
          </cell>
          <cell r="AA2290">
            <v>47</v>
          </cell>
          <cell r="AB2290" t="str">
            <v>Non Filler</v>
          </cell>
          <cell r="AC2290"/>
          <cell r="AD2290"/>
          <cell r="AE2290">
            <v>0</v>
          </cell>
          <cell r="AF2290">
            <v>0</v>
          </cell>
          <cell r="AG2290">
            <v>0</v>
          </cell>
          <cell r="AH2290"/>
          <cell r="AI2290"/>
          <cell r="AJ2290"/>
          <cell r="AK2290">
            <v>0</v>
          </cell>
          <cell r="AL2290">
            <v>0</v>
          </cell>
          <cell r="AM2290">
            <v>0</v>
          </cell>
          <cell r="AN2290"/>
          <cell r="AO2290"/>
          <cell r="AP2290"/>
          <cell r="AQ2290">
            <v>0</v>
          </cell>
          <cell r="AR2290">
            <v>0</v>
          </cell>
          <cell r="AS2290">
            <v>0</v>
          </cell>
          <cell r="AT2290"/>
          <cell r="AU2290" t="str">
            <v>fachohan@yahoo.com</v>
          </cell>
          <cell r="AV2290"/>
          <cell r="AW2290" t="str">
            <v>03212426936</v>
          </cell>
          <cell r="AX2290" t="str">
            <v>-</v>
          </cell>
          <cell r="AY2290" t="e">
            <v>#N/A</v>
          </cell>
          <cell r="AZ2290" t="e">
            <v>#N/A</v>
          </cell>
          <cell r="BA2290">
            <v>190</v>
          </cell>
        </row>
        <row r="2291">
          <cell r="B2291">
            <v>7112009910</v>
          </cell>
          <cell r="C2291" t="str">
            <v>MOHAMMAD ZAHIR KAMAL</v>
          </cell>
          <cell r="D2291" t="str">
            <v>MOHD. AHFAZ UR RAHIM</v>
          </cell>
          <cell r="E2291" t="str">
            <v>A-14, HAROON CENTRE</v>
          </cell>
          <cell r="F2291" t="str">
            <v>GULSHAN-E-IQBAL BLOCK-4</v>
          </cell>
          <cell r="G2291" t="str">
            <v>KARACHI</v>
          </cell>
          <cell r="H2291"/>
          <cell r="I2291"/>
          <cell r="J2291"/>
          <cell r="K2291">
            <v>1000</v>
          </cell>
          <cell r="L2291">
            <v>0</v>
          </cell>
          <cell r="M2291">
            <v>1000</v>
          </cell>
          <cell r="N2291">
            <v>1000</v>
          </cell>
          <cell r="O2291">
            <v>0</v>
          </cell>
          <cell r="P2291">
            <v>200</v>
          </cell>
          <cell r="Q2291">
            <v>800</v>
          </cell>
          <cell r="R2291" t="str">
            <v>PK82ABPA0010011482390010</v>
          </cell>
          <cell r="S2291" t="str">
            <v>ALLIED BANK LIMITED</v>
          </cell>
          <cell r="T2291" t="str">
            <v>REGENCY APPARTMENT 0332</v>
          </cell>
          <cell r="U2291" t="str">
            <v>MOHAMMAD ZAHIR KAMAL</v>
          </cell>
          <cell r="V2291" t="str">
            <v>4250114833907</v>
          </cell>
          <cell r="W2291"/>
          <cell r="X2291"/>
          <cell r="Y2291">
            <v>1000</v>
          </cell>
          <cell r="Z2291">
            <v>1000</v>
          </cell>
          <cell r="AA2291">
            <v>200</v>
          </cell>
          <cell r="AB2291" t="str">
            <v>Non Filler</v>
          </cell>
          <cell r="AC2291"/>
          <cell r="AD2291"/>
          <cell r="AE2291">
            <v>0</v>
          </cell>
          <cell r="AF2291">
            <v>0</v>
          </cell>
          <cell r="AG2291">
            <v>0</v>
          </cell>
          <cell r="AH2291"/>
          <cell r="AI2291"/>
          <cell r="AJ2291"/>
          <cell r="AK2291">
            <v>0</v>
          </cell>
          <cell r="AL2291">
            <v>0</v>
          </cell>
          <cell r="AM2291">
            <v>0</v>
          </cell>
          <cell r="AN2291"/>
          <cell r="AO2291"/>
          <cell r="AP2291"/>
          <cell r="AQ2291">
            <v>0</v>
          </cell>
          <cell r="AR2291">
            <v>0</v>
          </cell>
          <cell r="AS2291">
            <v>0</v>
          </cell>
          <cell r="AT2291"/>
          <cell r="AU2291" t="str">
            <v>zahirkamal2000@yahoo.com</v>
          </cell>
          <cell r="AV2291"/>
          <cell r="AW2291" t="str">
            <v>03002110172</v>
          </cell>
          <cell r="AX2291" t="str">
            <v>-</v>
          </cell>
          <cell r="AY2291" t="e">
            <v>#N/A</v>
          </cell>
          <cell r="AZ2291" t="e">
            <v>#N/A</v>
          </cell>
          <cell r="BA2291">
            <v>800</v>
          </cell>
        </row>
        <row r="2292">
          <cell r="B2292">
            <v>7112012260</v>
          </cell>
          <cell r="C2292" t="str">
            <v>ANWAR KAPADIA</v>
          </cell>
          <cell r="D2292" t="str">
            <v>HAJI QASIM</v>
          </cell>
          <cell r="E2292" t="str">
            <v>F-26, BLOCK#8, CLIFTON</v>
          </cell>
          <cell r="F2292"/>
          <cell r="G2292" t="str">
            <v>KARACHI</v>
          </cell>
          <cell r="H2292"/>
          <cell r="I2292"/>
          <cell r="J2292"/>
          <cell r="K2292">
            <v>2618</v>
          </cell>
          <cell r="L2292">
            <v>0</v>
          </cell>
          <cell r="M2292">
            <v>2618</v>
          </cell>
          <cell r="N2292">
            <v>2618</v>
          </cell>
          <cell r="O2292">
            <v>0</v>
          </cell>
          <cell r="P2292">
            <v>393</v>
          </cell>
          <cell r="Q2292">
            <v>2225</v>
          </cell>
          <cell r="R2292" t="str">
            <v>PK52ASCM0000390320202745</v>
          </cell>
          <cell r="S2292" t="str">
            <v>ASKARI BANK LIMITED</v>
          </cell>
          <cell r="T2292" t="str">
            <v>CLOTH MARKET KARACHI</v>
          </cell>
          <cell r="U2292" t="str">
            <v>ANWAR KAPADIA</v>
          </cell>
          <cell r="V2292" t="str">
            <v>4200004414057</v>
          </cell>
          <cell r="W2292"/>
          <cell r="X2292"/>
          <cell r="Y2292">
            <v>2618</v>
          </cell>
          <cell r="Z2292">
            <v>2618</v>
          </cell>
          <cell r="AA2292">
            <v>393</v>
          </cell>
          <cell r="AB2292" t="str">
            <v>Filler</v>
          </cell>
          <cell r="AC2292"/>
          <cell r="AD2292"/>
          <cell r="AE2292">
            <v>0</v>
          </cell>
          <cell r="AF2292">
            <v>0</v>
          </cell>
          <cell r="AG2292">
            <v>0</v>
          </cell>
          <cell r="AH2292"/>
          <cell r="AI2292"/>
          <cell r="AJ2292"/>
          <cell r="AK2292">
            <v>0</v>
          </cell>
          <cell r="AL2292">
            <v>0</v>
          </cell>
          <cell r="AM2292">
            <v>0</v>
          </cell>
          <cell r="AN2292"/>
          <cell r="AO2292"/>
          <cell r="AP2292"/>
          <cell r="AQ2292">
            <v>0</v>
          </cell>
          <cell r="AR2292">
            <v>0</v>
          </cell>
          <cell r="AS2292">
            <v>0</v>
          </cell>
          <cell r="AT2292"/>
          <cell r="AU2292" t="str">
            <v>aminahajiyani920@hotmail.com</v>
          </cell>
          <cell r="AV2292"/>
          <cell r="AW2292" t="str">
            <v>03362569666</v>
          </cell>
          <cell r="AX2292" t="str">
            <v>-</v>
          </cell>
          <cell r="AY2292" t="e">
            <v>#N/A</v>
          </cell>
          <cell r="AZ2292" t="e">
            <v>#N/A</v>
          </cell>
          <cell r="BA2292">
            <v>2225</v>
          </cell>
        </row>
        <row r="2293">
          <cell r="B2293">
            <v>7112013706</v>
          </cell>
          <cell r="C2293" t="str">
            <v>MUHAMMAD YOUSUF</v>
          </cell>
          <cell r="D2293" t="str">
            <v>ABDUL AZIZ</v>
          </cell>
          <cell r="E2293" t="str">
            <v>FLAT # 25, HANIF TERRACE,</v>
          </cell>
          <cell r="F2293" t="str">
            <v>JAFFER FADDU ROAD, KHARADAR</v>
          </cell>
          <cell r="G2293" t="str">
            <v>KARACHI</v>
          </cell>
          <cell r="H2293"/>
          <cell r="I2293"/>
          <cell r="J2293"/>
          <cell r="K2293">
            <v>1071</v>
          </cell>
          <cell r="L2293">
            <v>0</v>
          </cell>
          <cell r="M2293">
            <v>1071</v>
          </cell>
          <cell r="N2293">
            <v>1071</v>
          </cell>
          <cell r="O2293">
            <v>0</v>
          </cell>
          <cell r="P2293">
            <v>214</v>
          </cell>
          <cell r="Q2293">
            <v>857</v>
          </cell>
          <cell r="R2293" t="str">
            <v>PK67MUCB0539953311000498</v>
          </cell>
          <cell r="S2293" t="str">
            <v>MCB BANK LIMITED</v>
          </cell>
          <cell r="T2293" t="str">
            <v>NEW NEHAM ROAD KARACHI</v>
          </cell>
          <cell r="U2293" t="str">
            <v>MUHAMMAD YOUSUF</v>
          </cell>
          <cell r="V2293" t="str">
            <v>4230154646853</v>
          </cell>
          <cell r="W2293"/>
          <cell r="X2293"/>
          <cell r="Y2293">
            <v>1071</v>
          </cell>
          <cell r="Z2293">
            <v>1071</v>
          </cell>
          <cell r="AA2293">
            <v>214</v>
          </cell>
          <cell r="AB2293" t="str">
            <v>Non Filler</v>
          </cell>
          <cell r="AC2293"/>
          <cell r="AD2293"/>
          <cell r="AE2293">
            <v>0</v>
          </cell>
          <cell r="AF2293">
            <v>0</v>
          </cell>
          <cell r="AG2293">
            <v>0</v>
          </cell>
          <cell r="AH2293"/>
          <cell r="AI2293"/>
          <cell r="AJ2293"/>
          <cell r="AK2293">
            <v>0</v>
          </cell>
          <cell r="AL2293">
            <v>0</v>
          </cell>
          <cell r="AM2293">
            <v>0</v>
          </cell>
          <cell r="AN2293"/>
          <cell r="AO2293"/>
          <cell r="AP2293"/>
          <cell r="AQ2293">
            <v>0</v>
          </cell>
          <cell r="AR2293">
            <v>0</v>
          </cell>
          <cell r="AS2293">
            <v>0</v>
          </cell>
          <cell r="AT2293"/>
          <cell r="AU2293" t="str">
            <v>muhammadyousuf0002@gmail.com</v>
          </cell>
          <cell r="AV2293"/>
          <cell r="AW2293" t="str">
            <v>03009284851</v>
          </cell>
          <cell r="AX2293" t="str">
            <v>-</v>
          </cell>
          <cell r="AY2293" t="e">
            <v>#N/A</v>
          </cell>
          <cell r="AZ2293" t="e">
            <v>#N/A</v>
          </cell>
          <cell r="BA2293">
            <v>857</v>
          </cell>
        </row>
        <row r="2294">
          <cell r="B2294">
            <v>7161004841</v>
          </cell>
          <cell r="C2294" t="str">
            <v>YOUSUF AZAM (267)</v>
          </cell>
          <cell r="D2294" t="str">
            <v>MUHAMMAD AZAM QURESHI</v>
          </cell>
          <cell r="E2294" t="str">
            <v>FLAT NO 5 1ST FLOOR BHAJI WALA BUILDING</v>
          </cell>
          <cell r="F2294" t="str">
            <v>AKBER ALI LANE SADDAR</v>
          </cell>
          <cell r="G2294" t="str">
            <v>KARACHI</v>
          </cell>
          <cell r="K2294">
            <v>1</v>
          </cell>
          <cell r="L2294">
            <v>0</v>
          </cell>
          <cell r="M2294">
            <v>1</v>
          </cell>
          <cell r="N2294">
            <v>1</v>
          </cell>
          <cell r="O2294">
            <v>0</v>
          </cell>
          <cell r="P2294">
            <v>0</v>
          </cell>
          <cell r="Q2294">
            <v>1</v>
          </cell>
          <cell r="U2294" t="str">
            <v>YOUSUF AZAM (267)</v>
          </cell>
          <cell r="V2294" t="str">
            <v>4230111241161</v>
          </cell>
          <cell r="Y2294">
            <v>1</v>
          </cell>
          <cell r="Z2294">
            <v>1</v>
          </cell>
          <cell r="AA2294">
            <v>0</v>
          </cell>
          <cell r="AB2294" t="str">
            <v>Non Filler</v>
          </cell>
          <cell r="AC2294" t="str">
            <v>SHUMAIL</v>
          </cell>
          <cell r="AD2294" t="str">
            <v>4230189209611</v>
          </cell>
          <cell r="AE2294">
            <v>0</v>
          </cell>
          <cell r="AF2294">
            <v>0</v>
          </cell>
          <cell r="AG2294">
            <v>0</v>
          </cell>
          <cell r="AH2294" t="str">
            <v>Non Filler</v>
          </cell>
          <cell r="AI2294" t="str">
            <v>MUHAMMAD ALI</v>
          </cell>
          <cell r="AJ2294" t="str">
            <v>4230149959761</v>
          </cell>
          <cell r="AK2294">
            <v>0</v>
          </cell>
          <cell r="AL2294">
            <v>0</v>
          </cell>
          <cell r="AM2294">
            <v>0</v>
          </cell>
          <cell r="AN2294" t="str">
            <v>Non Filler</v>
          </cell>
          <cell r="AO2294" t="str">
            <v>AYAZ ALI SHAH</v>
          </cell>
          <cell r="AP2294" t="str">
            <v>4230166848719</v>
          </cell>
          <cell r="AQ2294">
            <v>0</v>
          </cell>
          <cell r="AR2294">
            <v>0</v>
          </cell>
          <cell r="AS2294">
            <v>0</v>
          </cell>
          <cell r="AT2294" t="str">
            <v>Non Filler</v>
          </cell>
          <cell r="AU2294" t="str">
            <v>you_suf786@yahoo.com</v>
          </cell>
          <cell r="AW2294" t="str">
            <v>03002532134</v>
          </cell>
          <cell r="AX2294" t="e">
            <v>#N/A</v>
          </cell>
          <cell r="AY2294" t="e">
            <v>#N/A</v>
          </cell>
          <cell r="AZ2294" t="e">
            <v>#N/A</v>
          </cell>
          <cell r="BA2294">
            <v>0</v>
          </cell>
        </row>
        <row r="2295">
          <cell r="B2295">
            <v>7161043336</v>
          </cell>
          <cell r="C2295" t="str">
            <v>MUNIR AHMED</v>
          </cell>
          <cell r="D2295" t="str">
            <v>NAZIR AHMED</v>
          </cell>
          <cell r="E2295" t="str">
            <v>FLAT NO 403, AL-SYED PRIDE BLOCK-9</v>
          </cell>
          <cell r="F2295" t="str">
            <v>GULISTAN-E-JOHAR</v>
          </cell>
          <cell r="G2295" t="str">
            <v>KARACHI</v>
          </cell>
          <cell r="H2295"/>
          <cell r="I2295"/>
          <cell r="J2295"/>
          <cell r="K2295">
            <v>1</v>
          </cell>
          <cell r="L2295">
            <v>0</v>
          </cell>
          <cell r="M2295">
            <v>1</v>
          </cell>
          <cell r="N2295">
            <v>1</v>
          </cell>
          <cell r="O2295">
            <v>0</v>
          </cell>
          <cell r="P2295">
            <v>0</v>
          </cell>
          <cell r="Q2295">
            <v>1</v>
          </cell>
          <cell r="R2295"/>
          <cell r="S2295"/>
          <cell r="T2295"/>
          <cell r="U2295" t="str">
            <v>MUNIR AHMED</v>
          </cell>
          <cell r="V2295" t="str">
            <v>4220114911971</v>
          </cell>
          <cell r="W2295"/>
          <cell r="X2295"/>
          <cell r="Y2295">
            <v>1</v>
          </cell>
          <cell r="Z2295">
            <v>1</v>
          </cell>
          <cell r="AA2295">
            <v>0</v>
          </cell>
          <cell r="AB2295" t="str">
            <v>Non Filler</v>
          </cell>
          <cell r="AC2295" t="str">
            <v>KHAIRULLAH SOOMRO</v>
          </cell>
          <cell r="AD2295" t="str">
            <v>4340603515141</v>
          </cell>
          <cell r="AE2295">
            <v>0</v>
          </cell>
          <cell r="AF2295">
            <v>0</v>
          </cell>
          <cell r="AG2295">
            <v>0</v>
          </cell>
          <cell r="AH2295" t="str">
            <v>Non Filler</v>
          </cell>
          <cell r="AI2295"/>
          <cell r="AJ2295"/>
          <cell r="AK2295">
            <v>0</v>
          </cell>
          <cell r="AL2295">
            <v>0</v>
          </cell>
          <cell r="AM2295">
            <v>0</v>
          </cell>
          <cell r="AN2295"/>
          <cell r="AO2295"/>
          <cell r="AP2295"/>
          <cell r="AQ2295">
            <v>0</v>
          </cell>
          <cell r="AR2295">
            <v>0</v>
          </cell>
          <cell r="AS2295">
            <v>0</v>
          </cell>
          <cell r="AT2295"/>
          <cell r="AU2295" t="str">
            <v>munir_zhv@hotmail.com</v>
          </cell>
          <cell r="AV2295"/>
          <cell r="AW2295" t="str">
            <v>03452325195</v>
          </cell>
          <cell r="AX2295" t="e">
            <v>#N/A</v>
          </cell>
          <cell r="AY2295" t="e">
            <v>#N/A</v>
          </cell>
          <cell r="AZ2295" t="e">
            <v>#N/A</v>
          </cell>
          <cell r="BA2295">
            <v>0</v>
          </cell>
        </row>
        <row r="2296">
          <cell r="B2296">
            <v>7179001358</v>
          </cell>
          <cell r="C2296" t="str">
            <v>SAKINA HAMZA HUSSAIN</v>
          </cell>
          <cell r="D2296" t="str">
            <v>HAMZA HUSSAIN</v>
          </cell>
          <cell r="E2296" t="str">
            <v>10/1-A D.B.C.H.S</v>
          </cell>
          <cell r="F2296" t="str">
            <v>SHABBIRABAD NEAR BANGLOR TOWN</v>
          </cell>
          <cell r="G2296" t="str">
            <v>SCHOOL KARACHI</v>
          </cell>
          <cell r="H2296"/>
          <cell r="I2296"/>
          <cell r="J2296"/>
          <cell r="K2296">
            <v>6480</v>
          </cell>
          <cell r="L2296">
            <v>0</v>
          </cell>
          <cell r="M2296">
            <v>6480</v>
          </cell>
          <cell r="N2296">
            <v>6480</v>
          </cell>
          <cell r="O2296">
            <v>0</v>
          </cell>
          <cell r="P2296">
            <v>1296</v>
          </cell>
          <cell r="Q2296">
            <v>5184</v>
          </cell>
          <cell r="R2296"/>
          <cell r="S2296"/>
          <cell r="T2296"/>
          <cell r="U2296" t="str">
            <v>SAKINA HAMZA HUSSAIN</v>
          </cell>
          <cell r="V2296" t="str">
            <v>4220145657082</v>
          </cell>
          <cell r="W2296"/>
          <cell r="X2296"/>
          <cell r="Y2296">
            <v>6480</v>
          </cell>
          <cell r="Z2296">
            <v>6480</v>
          </cell>
          <cell r="AA2296">
            <v>1296</v>
          </cell>
          <cell r="AB2296" t="str">
            <v>Non Filler</v>
          </cell>
          <cell r="AC2296"/>
          <cell r="AD2296"/>
          <cell r="AE2296">
            <v>0</v>
          </cell>
          <cell r="AF2296">
            <v>0</v>
          </cell>
          <cell r="AG2296">
            <v>0</v>
          </cell>
          <cell r="AH2296"/>
          <cell r="AI2296"/>
          <cell r="AJ2296"/>
          <cell r="AK2296">
            <v>0</v>
          </cell>
          <cell r="AL2296">
            <v>0</v>
          </cell>
          <cell r="AM2296">
            <v>0</v>
          </cell>
          <cell r="AN2296"/>
          <cell r="AO2296"/>
          <cell r="AP2296"/>
          <cell r="AQ2296">
            <v>0</v>
          </cell>
          <cell r="AR2296">
            <v>0</v>
          </cell>
          <cell r="AS2296">
            <v>0</v>
          </cell>
          <cell r="AT2296"/>
          <cell r="AU2296" t="str">
            <v>ali.jamali@toyota-indus.com</v>
          </cell>
          <cell r="AV2296"/>
          <cell r="AW2296" t="str">
            <v>03008247535</v>
          </cell>
          <cell r="AX2296" t="e">
            <v>#N/A</v>
          </cell>
          <cell r="AY2296" t="e">
            <v>#N/A</v>
          </cell>
          <cell r="AZ2296" t="e">
            <v>#N/A</v>
          </cell>
          <cell r="BA2296">
            <v>0</v>
          </cell>
        </row>
        <row r="2297">
          <cell r="B2297">
            <v>7179003099</v>
          </cell>
          <cell r="C2297" t="str">
            <v>HASAN DADABHOY</v>
          </cell>
          <cell r="D2297" t="str">
            <v>GHULAM HUSAIN DADABHOY</v>
          </cell>
          <cell r="E2297" t="str">
            <v>C-4,SURAT HOUSE</v>
          </cell>
          <cell r="F2297" t="str">
            <v>4-F-7/9,NAZIMABAD-4</v>
          </cell>
          <cell r="G2297" t="str">
            <v>KARACHI</v>
          </cell>
          <cell r="H2297"/>
          <cell r="I2297"/>
          <cell r="J2297"/>
          <cell r="K2297">
            <v>123</v>
          </cell>
          <cell r="L2297">
            <v>0</v>
          </cell>
          <cell r="M2297">
            <v>123</v>
          </cell>
          <cell r="N2297">
            <v>123</v>
          </cell>
          <cell r="O2297">
            <v>0</v>
          </cell>
          <cell r="P2297">
            <v>24</v>
          </cell>
          <cell r="Q2297">
            <v>99</v>
          </cell>
          <cell r="R2297" t="str">
            <v>PK13ABPA0010011006630017</v>
          </cell>
          <cell r="S2297" t="str">
            <v>ALLIED BANK LIMITED</v>
          </cell>
          <cell r="T2297" t="str">
            <v>HADI MARKET C-2-BLOCK-4 NAZIMABAD KARACHI</v>
          </cell>
          <cell r="U2297" t="str">
            <v>HASAN DADABHOY</v>
          </cell>
          <cell r="V2297" t="str">
            <v>4210151566915</v>
          </cell>
          <cell r="W2297" t="str">
            <v>30961521</v>
          </cell>
          <cell r="X2297"/>
          <cell r="Y2297">
            <v>62</v>
          </cell>
          <cell r="Z2297">
            <v>62</v>
          </cell>
          <cell r="AA2297">
            <v>12</v>
          </cell>
          <cell r="AB2297" t="str">
            <v>Non Filler</v>
          </cell>
          <cell r="AC2297" t="str">
            <v>RABIA MUHMMAD DADABHOY</v>
          </cell>
          <cell r="AD2297" t="str">
            <v>4210115196202</v>
          </cell>
          <cell r="AE2297">
            <v>61</v>
          </cell>
          <cell r="AF2297">
            <v>61</v>
          </cell>
          <cell r="AG2297">
            <v>12</v>
          </cell>
          <cell r="AH2297" t="str">
            <v>Non Filler</v>
          </cell>
          <cell r="AI2297"/>
          <cell r="AJ2297"/>
          <cell r="AK2297">
            <v>0</v>
          </cell>
          <cell r="AL2297">
            <v>0</v>
          </cell>
          <cell r="AM2297">
            <v>0</v>
          </cell>
          <cell r="AN2297"/>
          <cell r="AO2297"/>
          <cell r="AP2297"/>
          <cell r="AQ2297">
            <v>0</v>
          </cell>
          <cell r="AR2297">
            <v>0</v>
          </cell>
          <cell r="AS2297">
            <v>0</v>
          </cell>
          <cell r="AT2297"/>
          <cell r="AU2297" t="str">
            <v>hasandadabhoy111@yahoo.com</v>
          </cell>
          <cell r="AV2297"/>
          <cell r="AW2297" t="str">
            <v>03062721527</v>
          </cell>
          <cell r="AX2297" t="str">
            <v>-</v>
          </cell>
          <cell r="AY2297" t="e">
            <v>#N/A</v>
          </cell>
          <cell r="AZ2297" t="e">
            <v>#N/A</v>
          </cell>
          <cell r="BA2297">
            <v>99</v>
          </cell>
        </row>
        <row r="2298">
          <cell r="B2298">
            <v>7179005169</v>
          </cell>
          <cell r="C2298" t="str">
            <v>HAKIM ALI DOGAR</v>
          </cell>
          <cell r="D2298" t="str">
            <v>MUHAMMAD MUSA DOGAR</v>
          </cell>
          <cell r="E2298" t="str">
            <v>HOUSE NO-151 GULMOHAR</v>
          </cell>
          <cell r="F2298" t="str">
            <v>SECTOR-C,BAHRIA TOWN</v>
          </cell>
          <cell r="G2298" t="str">
            <v>LAHORE</v>
          </cell>
          <cell r="H2298"/>
          <cell r="I2298"/>
          <cell r="J2298"/>
          <cell r="K2298">
            <v>2000</v>
          </cell>
          <cell r="L2298">
            <v>0</v>
          </cell>
          <cell r="M2298">
            <v>2000</v>
          </cell>
          <cell r="N2298">
            <v>2000</v>
          </cell>
          <cell r="O2298">
            <v>0</v>
          </cell>
          <cell r="P2298">
            <v>300</v>
          </cell>
          <cell r="Q2298">
            <v>1700</v>
          </cell>
          <cell r="R2298" t="str">
            <v>PK43BAHL0113007800152150</v>
          </cell>
          <cell r="S2298" t="str">
            <v>BANK AL HABIB LIMITED</v>
          </cell>
          <cell r="T2298" t="str">
            <v>TUFAIL ROAD CANTT LAHORE</v>
          </cell>
          <cell r="U2298" t="str">
            <v>HAKIM ALI DOGAR</v>
          </cell>
          <cell r="V2298" t="str">
            <v>3660198438687</v>
          </cell>
          <cell r="W2298"/>
          <cell r="X2298"/>
          <cell r="Y2298">
            <v>1000</v>
          </cell>
          <cell r="Z2298">
            <v>1000</v>
          </cell>
          <cell r="AA2298">
            <v>150</v>
          </cell>
          <cell r="AB2298" t="str">
            <v>Filler</v>
          </cell>
          <cell r="AC2298" t="str">
            <v>ESSAM</v>
          </cell>
          <cell r="AD2298" t="str">
            <v>3660103144451</v>
          </cell>
          <cell r="AE2298">
            <v>1000</v>
          </cell>
          <cell r="AF2298">
            <v>1000</v>
          </cell>
          <cell r="AG2298">
            <v>150</v>
          </cell>
          <cell r="AH2298" t="str">
            <v>Filler</v>
          </cell>
          <cell r="AI2298"/>
          <cell r="AJ2298"/>
          <cell r="AK2298">
            <v>0</v>
          </cell>
          <cell r="AL2298">
            <v>0</v>
          </cell>
          <cell r="AM2298">
            <v>0</v>
          </cell>
          <cell r="AN2298"/>
          <cell r="AO2298"/>
          <cell r="AP2298"/>
          <cell r="AQ2298">
            <v>0</v>
          </cell>
          <cell r="AR2298">
            <v>0</v>
          </cell>
          <cell r="AS2298">
            <v>0</v>
          </cell>
          <cell r="AT2298"/>
          <cell r="AU2298" t="str">
            <v>hadogar@hotmail.com</v>
          </cell>
          <cell r="AV2298"/>
          <cell r="AW2298" t="str">
            <v>03234008024</v>
          </cell>
          <cell r="AX2298" t="str">
            <v>-</v>
          </cell>
          <cell r="AY2298" t="e">
            <v>#N/A</v>
          </cell>
          <cell r="AZ2298" t="e">
            <v>#N/A</v>
          </cell>
          <cell r="BA2298">
            <v>1700</v>
          </cell>
        </row>
        <row r="2299">
          <cell r="B2299">
            <v>7286000027</v>
          </cell>
          <cell r="C2299" t="str">
            <v>DR. ARSLAN RAZAQUE SECURITIES (PVT.) LIMITED</v>
          </cell>
          <cell r="E2299" t="str">
            <v>1-C MODEL TOWN,</v>
          </cell>
          <cell r="G2299" t="str">
            <v>LAHORE</v>
          </cell>
          <cell r="K2299">
            <v>1393</v>
          </cell>
          <cell r="L2299">
            <v>0</v>
          </cell>
          <cell r="M2299">
            <v>1393</v>
          </cell>
          <cell r="N2299">
            <v>1393</v>
          </cell>
          <cell r="O2299">
            <v>0</v>
          </cell>
          <cell r="P2299">
            <v>209</v>
          </cell>
          <cell r="Q2299">
            <v>1184</v>
          </cell>
          <cell r="R2299" t="str">
            <v>PK34SONE0003501020131235</v>
          </cell>
          <cell r="S2299" t="str">
            <v>SONERI BANK LIMITED</v>
          </cell>
          <cell r="T2299" t="str">
            <v>1-C, MODEL TOWN LAHORE</v>
          </cell>
          <cell r="U2299" t="str">
            <v>DR. ARSLAN RAZAQUE SECURITIES (PVT.) LIMITED</v>
          </cell>
          <cell r="W2299" t="str">
            <v>26639122</v>
          </cell>
          <cell r="Y2299">
            <v>1393</v>
          </cell>
          <cell r="Z2299">
            <v>1393</v>
          </cell>
          <cell r="AA2299">
            <v>209</v>
          </cell>
          <cell r="AB2299" t="str">
            <v>Filler</v>
          </cell>
          <cell r="AE2299">
            <v>0</v>
          </cell>
          <cell r="AF2299">
            <v>0</v>
          </cell>
          <cell r="AG2299">
            <v>0</v>
          </cell>
          <cell r="AK2299">
            <v>0</v>
          </cell>
          <cell r="AL2299">
            <v>0</v>
          </cell>
          <cell r="AM2299">
            <v>0</v>
          </cell>
          <cell r="AQ2299">
            <v>0</v>
          </cell>
          <cell r="AR2299">
            <v>0</v>
          </cell>
          <cell r="AS2299">
            <v>0</v>
          </cell>
          <cell r="AU2299" t="str">
            <v>arslanr@yahoo.com</v>
          </cell>
          <cell r="AV2299" t="str">
            <v>0056164</v>
          </cell>
          <cell r="AW2299" t="str">
            <v>03348478476</v>
          </cell>
          <cell r="AX2299" t="str">
            <v>-</v>
          </cell>
          <cell r="AY2299" t="e">
            <v>#N/A</v>
          </cell>
          <cell r="AZ2299" t="e">
            <v>#N/A</v>
          </cell>
          <cell r="BA2299">
            <v>1184</v>
          </cell>
        </row>
        <row r="2300">
          <cell r="B2300">
            <v>7286001470</v>
          </cell>
          <cell r="C2300" t="str">
            <v>SYED AQEEL AHMAD</v>
          </cell>
          <cell r="D2300" t="str">
            <v>SYED MUHAMMAD SHAMIM</v>
          </cell>
          <cell r="E2300" t="str">
            <v>C/O SYED AQEEL AHMAD C/O SYED TUFAIL</v>
          </cell>
          <cell r="F2300" t="str">
            <v>AHMAD D-150, DHA PHASE 1 LAHORE</v>
          </cell>
          <cell r="G2300" t="str">
            <v>LAHORE CANTT LAHORE</v>
          </cell>
          <cell r="H2300"/>
          <cell r="I2300"/>
          <cell r="J2300"/>
          <cell r="K2300">
            <v>1174</v>
          </cell>
          <cell r="L2300">
            <v>0</v>
          </cell>
          <cell r="M2300">
            <v>1174</v>
          </cell>
          <cell r="N2300">
            <v>1174</v>
          </cell>
          <cell r="O2300">
            <v>0</v>
          </cell>
          <cell r="P2300">
            <v>235</v>
          </cell>
          <cell r="Q2300">
            <v>939</v>
          </cell>
          <cell r="R2300" t="str">
            <v>PK24HABB0005457900205401</v>
          </cell>
          <cell r="S2300" t="str">
            <v>HABIB BANK LIMITED</v>
          </cell>
          <cell r="T2300" t="str">
            <v>MODEL TOWN LAHORE</v>
          </cell>
          <cell r="U2300" t="str">
            <v>SYED AQEEL AHMAD</v>
          </cell>
          <cell r="V2300" t="str">
            <v>3520113383555</v>
          </cell>
          <cell r="W2300"/>
          <cell r="X2300"/>
          <cell r="Y2300">
            <v>1174</v>
          </cell>
          <cell r="Z2300">
            <v>1174</v>
          </cell>
          <cell r="AA2300">
            <v>235</v>
          </cell>
          <cell r="AB2300" t="str">
            <v>Non Filler</v>
          </cell>
          <cell r="AC2300"/>
          <cell r="AD2300"/>
          <cell r="AE2300">
            <v>0</v>
          </cell>
          <cell r="AF2300">
            <v>0</v>
          </cell>
          <cell r="AG2300">
            <v>0</v>
          </cell>
          <cell r="AH2300"/>
          <cell r="AI2300"/>
          <cell r="AJ2300"/>
          <cell r="AK2300">
            <v>0</v>
          </cell>
          <cell r="AL2300">
            <v>0</v>
          </cell>
          <cell r="AM2300">
            <v>0</v>
          </cell>
          <cell r="AN2300"/>
          <cell r="AO2300"/>
          <cell r="AP2300"/>
          <cell r="AQ2300">
            <v>0</v>
          </cell>
          <cell r="AR2300">
            <v>0</v>
          </cell>
          <cell r="AS2300">
            <v>0</v>
          </cell>
          <cell r="AT2300"/>
          <cell r="AU2300" t="str">
            <v>s.aqeel.ahmad@hotmail.com</v>
          </cell>
          <cell r="AV2300"/>
          <cell r="AW2300" t="str">
            <v>03214471448</v>
          </cell>
          <cell r="AX2300" t="str">
            <v>-</v>
          </cell>
          <cell r="AY2300" t="e">
            <v>#N/A</v>
          </cell>
          <cell r="AZ2300" t="e">
            <v>#N/A</v>
          </cell>
          <cell r="BA2300">
            <v>939</v>
          </cell>
        </row>
        <row r="2301">
          <cell r="B2301">
            <v>7294001834</v>
          </cell>
          <cell r="C2301" t="str">
            <v>1669 MUSHTAQ AHMAD</v>
          </cell>
          <cell r="D2301" t="str">
            <v>MUHAMMAD YOUSAF</v>
          </cell>
          <cell r="E2301" t="str">
            <v>HOUSE#273 BLOCK#6 SECTOR A-2</v>
          </cell>
          <cell r="F2301" t="str">
            <v>TOWNSHIP</v>
          </cell>
          <cell r="G2301" t="str">
            <v>LAHORE</v>
          </cell>
          <cell r="K2301">
            <v>2095</v>
          </cell>
          <cell r="L2301">
            <v>0</v>
          </cell>
          <cell r="M2301">
            <v>2095</v>
          </cell>
          <cell r="N2301">
            <v>2095</v>
          </cell>
          <cell r="O2301">
            <v>0</v>
          </cell>
          <cell r="P2301">
            <v>419</v>
          </cell>
          <cell r="Q2301">
            <v>1676</v>
          </cell>
          <cell r="U2301" t="str">
            <v>1669 MUSHTAQ AHMAD</v>
          </cell>
          <cell r="V2301" t="str">
            <v>3520281850323</v>
          </cell>
          <cell r="Y2301">
            <v>2095</v>
          </cell>
          <cell r="Z2301">
            <v>2095</v>
          </cell>
          <cell r="AA2301">
            <v>419</v>
          </cell>
          <cell r="AB2301" t="str">
            <v>Non Filler</v>
          </cell>
          <cell r="AE2301">
            <v>0</v>
          </cell>
          <cell r="AF2301">
            <v>0</v>
          </cell>
          <cell r="AG2301">
            <v>0</v>
          </cell>
          <cell r="AK2301">
            <v>0</v>
          </cell>
          <cell r="AL2301">
            <v>0</v>
          </cell>
          <cell r="AM2301">
            <v>0</v>
          </cell>
          <cell r="AQ2301">
            <v>0</v>
          </cell>
          <cell r="AR2301">
            <v>0</v>
          </cell>
          <cell r="AS2301">
            <v>0</v>
          </cell>
          <cell r="AW2301" t="str">
            <v>03214253347</v>
          </cell>
          <cell r="AX2301" t="e">
            <v>#N/A</v>
          </cell>
          <cell r="AY2301" t="e">
            <v>#N/A</v>
          </cell>
          <cell r="AZ2301" t="e">
            <v>#N/A</v>
          </cell>
          <cell r="BA2301">
            <v>0</v>
          </cell>
        </row>
        <row r="2302">
          <cell r="B2302">
            <v>7294001917</v>
          </cell>
          <cell r="C2302" t="str">
            <v>ZAFAR HUSSAIN CHAUDHARY</v>
          </cell>
          <cell r="D2302" t="str">
            <v>CH CHARAGH DIN</v>
          </cell>
          <cell r="E2302" t="str">
            <v>HOUSE#53 -A -KAMRAN BLOCK</v>
          </cell>
          <cell r="F2302" t="str">
            <v>ALLAMA IQBAL TOWN</v>
          </cell>
          <cell r="G2302" t="str">
            <v>LAHORE</v>
          </cell>
          <cell r="H2302"/>
          <cell r="I2302"/>
          <cell r="J2302"/>
          <cell r="K2302">
            <v>523</v>
          </cell>
          <cell r="L2302">
            <v>0</v>
          </cell>
          <cell r="M2302">
            <v>523</v>
          </cell>
          <cell r="N2302">
            <v>523</v>
          </cell>
          <cell r="O2302">
            <v>0</v>
          </cell>
          <cell r="P2302">
            <v>78</v>
          </cell>
          <cell r="Q2302">
            <v>445</v>
          </cell>
          <cell r="R2302" t="str">
            <v>PK33SCBL0000018683006401</v>
          </cell>
          <cell r="S2302" t="str">
            <v>STANDARD CHARTERED BANK (PAKISTAN) LTD.</v>
          </cell>
          <cell r="T2302" t="str">
            <v>ALLAMA IQBAL TOWN LAHORE</v>
          </cell>
          <cell r="U2302" t="str">
            <v>ZAFAR HUSSAIN CHAUDHARY</v>
          </cell>
          <cell r="V2302" t="str">
            <v>3520226042911</v>
          </cell>
          <cell r="W2302"/>
          <cell r="X2302"/>
          <cell r="Y2302">
            <v>523</v>
          </cell>
          <cell r="Z2302">
            <v>523</v>
          </cell>
          <cell r="AA2302">
            <v>78</v>
          </cell>
          <cell r="AB2302" t="str">
            <v>Filler</v>
          </cell>
          <cell r="AC2302"/>
          <cell r="AD2302"/>
          <cell r="AE2302">
            <v>0</v>
          </cell>
          <cell r="AF2302">
            <v>0</v>
          </cell>
          <cell r="AG2302">
            <v>0</v>
          </cell>
          <cell r="AH2302"/>
          <cell r="AI2302"/>
          <cell r="AJ2302"/>
          <cell r="AK2302">
            <v>0</v>
          </cell>
          <cell r="AL2302">
            <v>0</v>
          </cell>
          <cell r="AM2302">
            <v>0</v>
          </cell>
          <cell r="AN2302"/>
          <cell r="AO2302"/>
          <cell r="AP2302"/>
          <cell r="AQ2302">
            <v>0</v>
          </cell>
          <cell r="AR2302">
            <v>0</v>
          </cell>
          <cell r="AS2302">
            <v>0</v>
          </cell>
          <cell r="AT2302"/>
          <cell r="AU2302" t="str">
            <v>zaferhussain@msn.com</v>
          </cell>
          <cell r="AV2302"/>
          <cell r="AW2302" t="str">
            <v>03008475094</v>
          </cell>
          <cell r="AX2302" t="str">
            <v>-</v>
          </cell>
          <cell r="AY2302" t="e">
            <v>#N/A</v>
          </cell>
          <cell r="AZ2302" t="e">
            <v>#N/A</v>
          </cell>
          <cell r="BA2302">
            <v>445</v>
          </cell>
        </row>
        <row r="2303">
          <cell r="B2303">
            <v>7294002089</v>
          </cell>
          <cell r="C2303" t="str">
            <v>MUHAMMAD USMAN ANWAR</v>
          </cell>
          <cell r="D2303" t="str">
            <v>MUHAMMAD ANWAR</v>
          </cell>
          <cell r="E2303" t="str">
            <v>HOUSE#110 STREET#2 DOHS-1 GUJRANWALA</v>
          </cell>
          <cell r="F2303" t="str">
            <v>CANTT</v>
          </cell>
          <cell r="G2303" t="str">
            <v>GUJRANWALA</v>
          </cell>
          <cell r="H2303"/>
          <cell r="I2303"/>
          <cell r="J2303"/>
          <cell r="K2303">
            <v>57</v>
          </cell>
          <cell r="L2303">
            <v>57</v>
          </cell>
          <cell r="M2303">
            <v>0</v>
          </cell>
          <cell r="N2303">
            <v>57</v>
          </cell>
          <cell r="O2303">
            <v>14</v>
          </cell>
          <cell r="P2303">
            <v>9</v>
          </cell>
          <cell r="Q2303">
            <v>34</v>
          </cell>
          <cell r="R2303" t="str">
            <v>PK61MEZN0009010100718186</v>
          </cell>
          <cell r="S2303" t="str">
            <v>MEEZAN BANK LIMITED</v>
          </cell>
          <cell r="T2303" t="str">
            <v>KASHMIR PLAZA GUJRANWALA</v>
          </cell>
          <cell r="U2303" t="str">
            <v>MUHAMMAD USMAN ANWAR</v>
          </cell>
          <cell r="V2303" t="str">
            <v>3410195040957</v>
          </cell>
          <cell r="W2303"/>
          <cell r="X2303"/>
          <cell r="Y2303">
            <v>57</v>
          </cell>
          <cell r="Z2303">
            <v>57</v>
          </cell>
          <cell r="AA2303">
            <v>9</v>
          </cell>
          <cell r="AB2303" t="str">
            <v>Filler</v>
          </cell>
          <cell r="AC2303"/>
          <cell r="AD2303"/>
          <cell r="AE2303">
            <v>0</v>
          </cell>
          <cell r="AF2303">
            <v>0</v>
          </cell>
          <cell r="AG2303">
            <v>0</v>
          </cell>
          <cell r="AH2303"/>
          <cell r="AI2303"/>
          <cell r="AJ2303"/>
          <cell r="AK2303">
            <v>0</v>
          </cell>
          <cell r="AL2303">
            <v>0</v>
          </cell>
          <cell r="AM2303">
            <v>0</v>
          </cell>
          <cell r="AN2303"/>
          <cell r="AO2303"/>
          <cell r="AP2303"/>
          <cell r="AQ2303">
            <v>0</v>
          </cell>
          <cell r="AR2303">
            <v>0</v>
          </cell>
          <cell r="AS2303">
            <v>0</v>
          </cell>
          <cell r="AT2303"/>
          <cell r="AU2303" t="str">
            <v>mohammadusman78@gmail.com</v>
          </cell>
          <cell r="AV2303"/>
          <cell r="AW2303" t="str">
            <v>03218469293</v>
          </cell>
          <cell r="AX2303" t="str">
            <v>-</v>
          </cell>
          <cell r="AY2303" t="e">
            <v>#N/A</v>
          </cell>
          <cell r="AZ2303" t="e">
            <v>#N/A</v>
          </cell>
          <cell r="BA2303">
            <v>34</v>
          </cell>
        </row>
        <row r="2304">
          <cell r="B2304">
            <v>7294004846</v>
          </cell>
          <cell r="C2304" t="str">
            <v>1904 ASIF KAMAL</v>
          </cell>
          <cell r="D2304" t="str">
            <v>ABDUL AZIZ</v>
          </cell>
          <cell r="E2304" t="str">
            <v>HOUSE#81- B -MODEL TOWN</v>
          </cell>
          <cell r="F2304"/>
          <cell r="G2304" t="str">
            <v>GUJRANWALA</v>
          </cell>
          <cell r="H2304"/>
          <cell r="I2304"/>
          <cell r="J2304"/>
          <cell r="K2304">
            <v>1047</v>
          </cell>
          <cell r="L2304">
            <v>1047</v>
          </cell>
          <cell r="M2304">
            <v>0</v>
          </cell>
          <cell r="N2304">
            <v>1047</v>
          </cell>
          <cell r="O2304">
            <v>262</v>
          </cell>
          <cell r="P2304">
            <v>209</v>
          </cell>
          <cell r="Q2304">
            <v>576</v>
          </cell>
          <cell r="R2304" t="str">
            <v>1162-4</v>
          </cell>
          <cell r="S2304" t="str">
            <v>NATIONAL BANK OF PAKISTAN</v>
          </cell>
          <cell r="T2304" t="str">
            <v>COLLEGE ROAD GUJRANWALA</v>
          </cell>
          <cell r="U2304" t="str">
            <v>1904 ASIF KAMAL</v>
          </cell>
          <cell r="V2304" t="str">
            <v>3410124936781</v>
          </cell>
          <cell r="W2304"/>
          <cell r="X2304"/>
          <cell r="Y2304">
            <v>1047</v>
          </cell>
          <cell r="Z2304">
            <v>1047</v>
          </cell>
          <cell r="AA2304">
            <v>209</v>
          </cell>
          <cell r="AB2304" t="str">
            <v>Non Filler</v>
          </cell>
          <cell r="AC2304"/>
          <cell r="AD2304"/>
          <cell r="AE2304">
            <v>0</v>
          </cell>
          <cell r="AF2304">
            <v>0</v>
          </cell>
          <cell r="AG2304">
            <v>0</v>
          </cell>
          <cell r="AH2304"/>
          <cell r="AI2304"/>
          <cell r="AJ2304"/>
          <cell r="AK2304">
            <v>0</v>
          </cell>
          <cell r="AL2304">
            <v>0</v>
          </cell>
          <cell r="AM2304">
            <v>0</v>
          </cell>
          <cell r="AN2304"/>
          <cell r="AO2304"/>
          <cell r="AP2304"/>
          <cell r="AQ2304">
            <v>0</v>
          </cell>
          <cell r="AR2304">
            <v>0</v>
          </cell>
          <cell r="AS2304">
            <v>0</v>
          </cell>
          <cell r="AT2304"/>
          <cell r="AU2304"/>
          <cell r="AV2304"/>
          <cell r="AW2304" t="str">
            <v>03456489574</v>
          </cell>
          <cell r="AX2304" t="str">
            <v>Proper account # required</v>
          </cell>
          <cell r="AY2304" t="str">
            <v>-</v>
          </cell>
          <cell r="AZ2304" t="str">
            <v>ASIF KAMAL</v>
          </cell>
          <cell r="BA2304">
            <v>576</v>
          </cell>
        </row>
        <row r="2305">
          <cell r="B2305">
            <v>7294005306</v>
          </cell>
          <cell r="C2305" t="str">
            <v>BAQAR ALI CHAUDHRY</v>
          </cell>
          <cell r="D2305" t="str">
            <v>ASGHAR ALI CHAUHDARY</v>
          </cell>
          <cell r="E2305" t="str">
            <v>HOUSE#43-A SATELLITE TOWN</v>
          </cell>
          <cell r="F2305"/>
          <cell r="G2305" t="str">
            <v>GUJRANWALA</v>
          </cell>
          <cell r="H2305"/>
          <cell r="I2305"/>
          <cell r="J2305"/>
          <cell r="K2305">
            <v>6546</v>
          </cell>
          <cell r="L2305">
            <v>0</v>
          </cell>
          <cell r="M2305">
            <v>6546</v>
          </cell>
          <cell r="N2305">
            <v>6546</v>
          </cell>
          <cell r="O2305">
            <v>0</v>
          </cell>
          <cell r="P2305">
            <v>982</v>
          </cell>
          <cell r="Q2305">
            <v>5564</v>
          </cell>
          <cell r="R2305" t="str">
            <v>PK82MUCB0113101010019435</v>
          </cell>
          <cell r="S2305" t="str">
            <v>MCB BANK LIMITED</v>
          </cell>
          <cell r="T2305" t="str">
            <v>SETTLAITE TOWN GUJRANWALA</v>
          </cell>
          <cell r="U2305" t="str">
            <v>BAQAR ALI CHAUDHRY</v>
          </cell>
          <cell r="V2305" t="str">
            <v>3410151738029</v>
          </cell>
          <cell r="W2305"/>
          <cell r="X2305"/>
          <cell r="Y2305">
            <v>6546</v>
          </cell>
          <cell r="Z2305">
            <v>6546</v>
          </cell>
          <cell r="AA2305">
            <v>982</v>
          </cell>
          <cell r="AB2305" t="str">
            <v>Filler</v>
          </cell>
          <cell r="AC2305"/>
          <cell r="AD2305"/>
          <cell r="AE2305">
            <v>0</v>
          </cell>
          <cell r="AF2305">
            <v>0</v>
          </cell>
          <cell r="AG2305">
            <v>0</v>
          </cell>
          <cell r="AH2305"/>
          <cell r="AI2305"/>
          <cell r="AJ2305"/>
          <cell r="AK2305">
            <v>0</v>
          </cell>
          <cell r="AL2305">
            <v>0</v>
          </cell>
          <cell r="AM2305">
            <v>0</v>
          </cell>
          <cell r="AN2305"/>
          <cell r="AO2305"/>
          <cell r="AP2305"/>
          <cell r="AQ2305">
            <v>0</v>
          </cell>
          <cell r="AR2305">
            <v>0</v>
          </cell>
          <cell r="AS2305">
            <v>0</v>
          </cell>
          <cell r="AT2305"/>
          <cell r="AU2305" t="str">
            <v>baqarali4343@gmail.com</v>
          </cell>
          <cell r="AV2305"/>
          <cell r="AW2305" t="str">
            <v>03338126606</v>
          </cell>
          <cell r="AX2305" t="str">
            <v>-</v>
          </cell>
          <cell r="AY2305" t="e">
            <v>#N/A</v>
          </cell>
          <cell r="AZ2305" t="e">
            <v>#N/A</v>
          </cell>
          <cell r="BA2305">
            <v>5564</v>
          </cell>
        </row>
        <row r="2306">
          <cell r="B2306">
            <v>7294011700</v>
          </cell>
          <cell r="C2306" t="str">
            <v>FAROOQ HAIDER KHAWAJA</v>
          </cell>
          <cell r="D2306" t="str">
            <v>KHAWAJA GHULAM HAIDER</v>
          </cell>
          <cell r="E2306" t="str">
            <v>HOUSE NO,8 KHAWAJA TANVEER AHMED ADVOCAT</v>
          </cell>
          <cell r="F2306" t="str">
            <v>MOHALLAH CIVIL LINES KALIAN</v>
          </cell>
          <cell r="G2306" t="str">
            <v>GUJRANWALA</v>
          </cell>
          <cell r="H2306"/>
          <cell r="I2306"/>
          <cell r="J2306"/>
          <cell r="K2306">
            <v>1295</v>
          </cell>
          <cell r="L2306">
            <v>0</v>
          </cell>
          <cell r="M2306">
            <v>1295</v>
          </cell>
          <cell r="N2306">
            <v>1295</v>
          </cell>
          <cell r="O2306">
            <v>0</v>
          </cell>
          <cell r="P2306">
            <v>259</v>
          </cell>
          <cell r="Q2306">
            <v>1036</v>
          </cell>
          <cell r="R2306" t="str">
            <v>PK29NBPA0333000000150227</v>
          </cell>
          <cell r="S2306" t="str">
            <v>NATIONAL BANK OF PAKISTAN</v>
          </cell>
          <cell r="T2306" t="str">
            <v>CIVIL LINE GUJRANWALA</v>
          </cell>
          <cell r="U2306" t="str">
            <v>FAROOQ HAIDER KHAWAJA</v>
          </cell>
          <cell r="V2306" t="str">
            <v>3410125078499</v>
          </cell>
          <cell r="W2306"/>
          <cell r="X2306"/>
          <cell r="Y2306">
            <v>1295</v>
          </cell>
          <cell r="Z2306">
            <v>1295</v>
          </cell>
          <cell r="AA2306">
            <v>259</v>
          </cell>
          <cell r="AB2306" t="str">
            <v>Non Filler</v>
          </cell>
          <cell r="AC2306"/>
          <cell r="AD2306"/>
          <cell r="AE2306">
            <v>0</v>
          </cell>
          <cell r="AF2306">
            <v>0</v>
          </cell>
          <cell r="AG2306">
            <v>0</v>
          </cell>
          <cell r="AH2306"/>
          <cell r="AI2306"/>
          <cell r="AJ2306"/>
          <cell r="AK2306">
            <v>0</v>
          </cell>
          <cell r="AL2306">
            <v>0</v>
          </cell>
          <cell r="AM2306">
            <v>0</v>
          </cell>
          <cell r="AN2306"/>
          <cell r="AO2306"/>
          <cell r="AP2306"/>
          <cell r="AQ2306">
            <v>0</v>
          </cell>
          <cell r="AR2306">
            <v>0</v>
          </cell>
          <cell r="AS2306">
            <v>0</v>
          </cell>
          <cell r="AT2306"/>
          <cell r="AU2306"/>
          <cell r="AV2306"/>
          <cell r="AW2306" t="str">
            <v>03006425690</v>
          </cell>
          <cell r="AX2306" t="str">
            <v>Timeout (host bank not responding)</v>
          </cell>
          <cell r="AY2306" t="e">
            <v>#N/A</v>
          </cell>
          <cell r="AZ2306" t="e">
            <v>#N/A</v>
          </cell>
          <cell r="BA2306">
            <v>0</v>
          </cell>
        </row>
        <row r="2307">
          <cell r="B2307">
            <v>7302012242</v>
          </cell>
          <cell r="C2307" t="str">
            <v>MUHAMMAD FAISAL FAIZ SULEHRI</v>
          </cell>
          <cell r="D2307" t="str">
            <v>FAIZ ULLAH SULEHRI</v>
          </cell>
          <cell r="E2307" t="str">
            <v>86-J GULBERG III,</v>
          </cell>
          <cell r="F2307"/>
          <cell r="G2307" t="str">
            <v>LAHORE</v>
          </cell>
          <cell r="H2307"/>
          <cell r="I2307"/>
          <cell r="J2307"/>
          <cell r="K2307">
            <v>1948</v>
          </cell>
          <cell r="L2307">
            <v>1948</v>
          </cell>
          <cell r="M2307">
            <v>0</v>
          </cell>
          <cell r="N2307">
            <v>1948</v>
          </cell>
          <cell r="O2307">
            <v>487</v>
          </cell>
          <cell r="P2307">
            <v>292</v>
          </cell>
          <cell r="Q2307">
            <v>1169</v>
          </cell>
          <cell r="R2307" t="str">
            <v>PK21SCBL0000012374317901</v>
          </cell>
          <cell r="S2307" t="str">
            <v>STANDARD CHARTERED BANK (PAKISTAN) LTD.</v>
          </cell>
          <cell r="T2307" t="str">
            <v>GULBERG LAHORE LAHORE</v>
          </cell>
          <cell r="U2307" t="str">
            <v>MUHAMMAD FAISAL FAIZ SULEHRI</v>
          </cell>
          <cell r="V2307" t="str">
            <v>3520227257211</v>
          </cell>
          <cell r="W2307"/>
          <cell r="X2307"/>
          <cell r="Y2307">
            <v>1948</v>
          </cell>
          <cell r="Z2307">
            <v>1948</v>
          </cell>
          <cell r="AA2307">
            <v>292</v>
          </cell>
          <cell r="AB2307" t="str">
            <v>Filler</v>
          </cell>
          <cell r="AC2307"/>
          <cell r="AD2307"/>
          <cell r="AE2307">
            <v>0</v>
          </cell>
          <cell r="AF2307">
            <v>0</v>
          </cell>
          <cell r="AG2307">
            <v>0</v>
          </cell>
          <cell r="AH2307"/>
          <cell r="AI2307"/>
          <cell r="AJ2307"/>
          <cell r="AK2307">
            <v>0</v>
          </cell>
          <cell r="AL2307">
            <v>0</v>
          </cell>
          <cell r="AM2307">
            <v>0</v>
          </cell>
          <cell r="AN2307"/>
          <cell r="AO2307"/>
          <cell r="AP2307"/>
          <cell r="AQ2307">
            <v>0</v>
          </cell>
          <cell r="AR2307">
            <v>0</v>
          </cell>
          <cell r="AS2307">
            <v>0</v>
          </cell>
          <cell r="AT2307"/>
          <cell r="AU2307" t="str">
            <v>faysal.sulehri@gmail.com</v>
          </cell>
          <cell r="AV2307"/>
          <cell r="AW2307" t="str">
            <v>03008498870</v>
          </cell>
          <cell r="AX2307" t="str">
            <v>-</v>
          </cell>
          <cell r="AY2307" t="e">
            <v>#N/A</v>
          </cell>
          <cell r="AZ2307" t="e">
            <v>#N/A</v>
          </cell>
          <cell r="BA2307">
            <v>1169</v>
          </cell>
        </row>
        <row r="2308">
          <cell r="B2308">
            <v>7310006177</v>
          </cell>
          <cell r="C2308" t="str">
            <v>MUHAMMAD LATIF ALEEM</v>
          </cell>
          <cell r="D2308" t="str">
            <v>SIRAJ -UD- DIN</v>
          </cell>
          <cell r="E2308" t="str">
            <v>4-A, ASKARI HOUSING COMPLEX,</v>
          </cell>
          <cell r="F2308" t="str">
            <v>GULBERG III, LAHORE.</v>
          </cell>
          <cell r="G2308"/>
          <cell r="H2308"/>
          <cell r="I2308"/>
          <cell r="J2308"/>
          <cell r="K2308">
            <v>519</v>
          </cell>
          <cell r="L2308">
            <v>519</v>
          </cell>
          <cell r="M2308">
            <v>0</v>
          </cell>
          <cell r="N2308">
            <v>519</v>
          </cell>
          <cell r="O2308">
            <v>130</v>
          </cell>
          <cell r="P2308">
            <v>104</v>
          </cell>
          <cell r="Q2308">
            <v>285</v>
          </cell>
          <cell r="R2308" t="str">
            <v>6413-3</v>
          </cell>
          <cell r="S2308" t="str">
            <v>NATIONAL BANK OF PAKISTAN, LAHORE.</v>
          </cell>
          <cell r="T2308" t="str">
            <v>MODEL BR.MAIN BOULEVARD, GULBERG,LAHROE.</v>
          </cell>
          <cell r="U2308" t="str">
            <v>MUHAMMAD LATIF ALEEM</v>
          </cell>
          <cell r="V2308" t="str">
            <v>3520290697879</v>
          </cell>
          <cell r="W2308"/>
          <cell r="X2308"/>
          <cell r="Y2308">
            <v>519</v>
          </cell>
          <cell r="Z2308">
            <v>519</v>
          </cell>
          <cell r="AA2308">
            <v>104</v>
          </cell>
          <cell r="AB2308" t="str">
            <v>Non Filler</v>
          </cell>
          <cell r="AC2308"/>
          <cell r="AD2308"/>
          <cell r="AE2308">
            <v>0</v>
          </cell>
          <cell r="AF2308">
            <v>0</v>
          </cell>
          <cell r="AG2308">
            <v>0</v>
          </cell>
          <cell r="AH2308"/>
          <cell r="AI2308"/>
          <cell r="AJ2308"/>
          <cell r="AK2308">
            <v>0</v>
          </cell>
          <cell r="AL2308">
            <v>0</v>
          </cell>
          <cell r="AM2308">
            <v>0</v>
          </cell>
          <cell r="AN2308"/>
          <cell r="AO2308"/>
          <cell r="AP2308"/>
          <cell r="AQ2308">
            <v>0</v>
          </cell>
          <cell r="AR2308">
            <v>0</v>
          </cell>
          <cell r="AS2308">
            <v>0</v>
          </cell>
          <cell r="AT2308"/>
          <cell r="AU2308"/>
          <cell r="AV2308"/>
          <cell r="AW2308"/>
          <cell r="AX2308" t="str">
            <v>Proper account # required</v>
          </cell>
          <cell r="AY2308" t="e">
            <v>#N/A</v>
          </cell>
          <cell r="AZ2308" t="e">
            <v>#N/A</v>
          </cell>
          <cell r="BA2308">
            <v>0</v>
          </cell>
        </row>
        <row r="2309">
          <cell r="B2309">
            <v>7310029096</v>
          </cell>
          <cell r="C2309" t="str">
            <v>MUHAMMAD KHALID BIN SAEED</v>
          </cell>
          <cell r="D2309" t="str">
            <v>SAEED UD DIN AKBAR</v>
          </cell>
          <cell r="E2309" t="str">
            <v>HOUSE #12 STREET#5MUSLIM COLONY</v>
          </cell>
          <cell r="F2309" t="str">
            <v>BASTAMI ROAD SAMANABAD,</v>
          </cell>
          <cell r="G2309" t="str">
            <v>LAHORE</v>
          </cell>
          <cell r="H2309"/>
          <cell r="I2309"/>
          <cell r="J2309"/>
          <cell r="K2309">
            <v>647</v>
          </cell>
          <cell r="L2309">
            <v>647</v>
          </cell>
          <cell r="M2309">
            <v>0</v>
          </cell>
          <cell r="N2309">
            <v>647</v>
          </cell>
          <cell r="O2309">
            <v>162</v>
          </cell>
          <cell r="P2309">
            <v>129</v>
          </cell>
          <cell r="Q2309">
            <v>356</v>
          </cell>
          <cell r="R2309" t="str">
            <v>PK12ALFH0153001002449914</v>
          </cell>
          <cell r="S2309" t="str">
            <v>BANK ALFALAH LIMITED</v>
          </cell>
          <cell r="T2309" t="str">
            <v>CHUBURJI BRANCH, LAHORE</v>
          </cell>
          <cell r="U2309" t="str">
            <v>MUHAMMAD KHALID BIN SAEED</v>
          </cell>
          <cell r="V2309" t="str">
            <v>3520228572259</v>
          </cell>
          <cell r="W2309"/>
          <cell r="X2309"/>
          <cell r="Y2309">
            <v>647</v>
          </cell>
          <cell r="Z2309">
            <v>647</v>
          </cell>
          <cell r="AA2309">
            <v>129</v>
          </cell>
          <cell r="AB2309" t="str">
            <v>Non Filler</v>
          </cell>
          <cell r="AC2309"/>
          <cell r="AD2309"/>
          <cell r="AE2309">
            <v>0</v>
          </cell>
          <cell r="AF2309">
            <v>0</v>
          </cell>
          <cell r="AG2309">
            <v>0</v>
          </cell>
          <cell r="AH2309"/>
          <cell r="AI2309"/>
          <cell r="AJ2309"/>
          <cell r="AK2309">
            <v>0</v>
          </cell>
          <cell r="AL2309">
            <v>0</v>
          </cell>
          <cell r="AM2309">
            <v>0</v>
          </cell>
          <cell r="AN2309"/>
          <cell r="AO2309"/>
          <cell r="AP2309"/>
          <cell r="AQ2309">
            <v>0</v>
          </cell>
          <cell r="AR2309">
            <v>0</v>
          </cell>
          <cell r="AS2309">
            <v>0</v>
          </cell>
          <cell r="AT2309"/>
          <cell r="AU2309" t="str">
            <v>khalidbinsaeed@yahoo.com</v>
          </cell>
          <cell r="AV2309"/>
          <cell r="AW2309" t="str">
            <v>03334284719</v>
          </cell>
          <cell r="AX2309" t="str">
            <v>-</v>
          </cell>
          <cell r="AY2309" t="e">
            <v>#N/A</v>
          </cell>
          <cell r="AZ2309" t="e">
            <v>#N/A</v>
          </cell>
          <cell r="BA2309">
            <v>356</v>
          </cell>
        </row>
        <row r="2310">
          <cell r="B2310">
            <v>7328001862</v>
          </cell>
          <cell r="C2310" t="str">
            <v>SHAHIDA PARVEEN</v>
          </cell>
          <cell r="D2310" t="str">
            <v>IQBAL UMAR</v>
          </cell>
          <cell r="E2310" t="str">
            <v>3RD FLOOR  ROOM # 319</v>
          </cell>
          <cell r="F2310" t="str">
            <v>COTTON EXCHANGE BUILDING</v>
          </cell>
          <cell r="G2310" t="str">
            <v>KARACHI KARACHI</v>
          </cell>
          <cell r="H2310"/>
          <cell r="I2310"/>
          <cell r="J2310"/>
          <cell r="K2310">
            <v>654</v>
          </cell>
          <cell r="L2310">
            <v>0</v>
          </cell>
          <cell r="M2310">
            <v>654</v>
          </cell>
          <cell r="N2310">
            <v>654</v>
          </cell>
          <cell r="O2310">
            <v>0</v>
          </cell>
          <cell r="P2310">
            <v>98</v>
          </cell>
          <cell r="Q2310">
            <v>556</v>
          </cell>
          <cell r="R2310" t="str">
            <v>PK02BAHL1001007713986650</v>
          </cell>
          <cell r="S2310" t="str">
            <v>BANK AL HABIB LIMITED</v>
          </cell>
          <cell r="T2310" t="str">
            <v>MAIN KARACHI</v>
          </cell>
          <cell r="U2310" t="str">
            <v>SHAHIDA PARVEEN</v>
          </cell>
          <cell r="V2310" t="str">
            <v>4220127986670</v>
          </cell>
          <cell r="W2310" t="str">
            <v>23474513</v>
          </cell>
          <cell r="X2310"/>
          <cell r="Y2310">
            <v>654</v>
          </cell>
          <cell r="Z2310">
            <v>654</v>
          </cell>
          <cell r="AA2310">
            <v>98</v>
          </cell>
          <cell r="AB2310" t="str">
            <v>Filler</v>
          </cell>
          <cell r="AC2310"/>
          <cell r="AD2310"/>
          <cell r="AE2310">
            <v>0</v>
          </cell>
          <cell r="AF2310">
            <v>0</v>
          </cell>
          <cell r="AG2310">
            <v>0</v>
          </cell>
          <cell r="AH2310"/>
          <cell r="AI2310"/>
          <cell r="AJ2310"/>
          <cell r="AK2310">
            <v>0</v>
          </cell>
          <cell r="AL2310">
            <v>0</v>
          </cell>
          <cell r="AM2310">
            <v>0</v>
          </cell>
          <cell r="AN2310"/>
          <cell r="AO2310"/>
          <cell r="AP2310"/>
          <cell r="AQ2310">
            <v>0</v>
          </cell>
          <cell r="AR2310">
            <v>0</v>
          </cell>
          <cell r="AS2310">
            <v>0</v>
          </cell>
          <cell r="AT2310"/>
          <cell r="AU2310" t="str">
            <v>shahida@khudabux.com</v>
          </cell>
          <cell r="AV2310"/>
          <cell r="AW2310" t="str">
            <v>03002004385</v>
          </cell>
          <cell r="AX2310" t="str">
            <v>-</v>
          </cell>
          <cell r="AY2310" t="e">
            <v>#N/A</v>
          </cell>
          <cell r="AZ2310" t="e">
            <v>#N/A</v>
          </cell>
          <cell r="BA2310">
            <v>556</v>
          </cell>
        </row>
        <row r="2311">
          <cell r="B2311">
            <v>7328004957</v>
          </cell>
          <cell r="C2311" t="str">
            <v>MUHAMMAD SHEHZAD</v>
          </cell>
          <cell r="D2311" t="str">
            <v>MUHAMMAD AKRAM</v>
          </cell>
          <cell r="E2311" t="str">
            <v>H. NO D7,</v>
          </cell>
          <cell r="F2311" t="str">
            <v>TOOBA APARTMENT</v>
          </cell>
          <cell r="G2311" t="str">
            <v>PHASE 1 , DHA KARACHI</v>
          </cell>
          <cell r="H2311"/>
          <cell r="I2311"/>
          <cell r="J2311"/>
          <cell r="K2311">
            <v>16500</v>
          </cell>
          <cell r="L2311">
            <v>0</v>
          </cell>
          <cell r="M2311">
            <v>16500</v>
          </cell>
          <cell r="N2311">
            <v>16500</v>
          </cell>
          <cell r="O2311">
            <v>0</v>
          </cell>
          <cell r="P2311">
            <v>3300</v>
          </cell>
          <cell r="Q2311">
            <v>13200</v>
          </cell>
          <cell r="R2311" t="str">
            <v>PK39BAHL1020098101360301</v>
          </cell>
          <cell r="S2311" t="str">
            <v>BANK AL HABIB LIMITED</v>
          </cell>
          <cell r="T2311" t="str">
            <v>DEFENCE MARKET PHASE-II KARACHI</v>
          </cell>
          <cell r="U2311" t="str">
            <v>MUHAMMAD SHEHZAD</v>
          </cell>
          <cell r="V2311" t="str">
            <v>4230181713003</v>
          </cell>
          <cell r="W2311"/>
          <cell r="X2311"/>
          <cell r="Y2311">
            <v>16500</v>
          </cell>
          <cell r="Z2311">
            <v>16500</v>
          </cell>
          <cell r="AA2311">
            <v>3300</v>
          </cell>
          <cell r="AB2311" t="str">
            <v>Non Filler</v>
          </cell>
          <cell r="AC2311"/>
          <cell r="AD2311"/>
          <cell r="AE2311">
            <v>0</v>
          </cell>
          <cell r="AF2311">
            <v>0</v>
          </cell>
          <cell r="AG2311">
            <v>0</v>
          </cell>
          <cell r="AH2311"/>
          <cell r="AI2311"/>
          <cell r="AJ2311"/>
          <cell r="AK2311">
            <v>0</v>
          </cell>
          <cell r="AL2311">
            <v>0</v>
          </cell>
          <cell r="AM2311">
            <v>0</v>
          </cell>
          <cell r="AN2311"/>
          <cell r="AO2311"/>
          <cell r="AP2311"/>
          <cell r="AQ2311">
            <v>0</v>
          </cell>
          <cell r="AR2311">
            <v>0</v>
          </cell>
          <cell r="AS2311">
            <v>0</v>
          </cell>
          <cell r="AT2311"/>
          <cell r="AU2311" t="str">
            <v>shahzad_akram_30@hotmail.com</v>
          </cell>
          <cell r="AV2311"/>
          <cell r="AW2311" t="str">
            <v>03002022235</v>
          </cell>
          <cell r="AX2311" t="str">
            <v>-</v>
          </cell>
          <cell r="AY2311" t="e">
            <v>#N/A</v>
          </cell>
          <cell r="AZ2311" t="e">
            <v>#N/A</v>
          </cell>
          <cell r="BA2311">
            <v>13200</v>
          </cell>
        </row>
        <row r="2312">
          <cell r="B2312">
            <v>7328006747</v>
          </cell>
          <cell r="C2312" t="str">
            <v>BASHIR AHMED</v>
          </cell>
          <cell r="D2312" t="str">
            <v>MUHAMMAD BUKSH (LATE)</v>
          </cell>
          <cell r="E2312" t="str">
            <v>H.NO.84, SECTOR B,</v>
          </cell>
          <cell r="F2312" t="str">
            <v>BHATTAI COLONY</v>
          </cell>
          <cell r="G2312" t="str">
            <v>KORANGI CROSSING KARACHI</v>
          </cell>
          <cell r="H2312"/>
          <cell r="I2312"/>
          <cell r="J2312"/>
          <cell r="K2312">
            <v>1000</v>
          </cell>
          <cell r="L2312">
            <v>0</v>
          </cell>
          <cell r="M2312">
            <v>1000</v>
          </cell>
          <cell r="N2312">
            <v>1000</v>
          </cell>
          <cell r="O2312">
            <v>0</v>
          </cell>
          <cell r="P2312">
            <v>200</v>
          </cell>
          <cell r="Q2312">
            <v>800</v>
          </cell>
          <cell r="R2312" t="str">
            <v>PK85MUCB0006102010105013</v>
          </cell>
          <cell r="S2312" t="str">
            <v>MCB BANK LIMITED</v>
          </cell>
          <cell r="T2312" t="str">
            <v>D.H.A. PHASE-II KARACHI</v>
          </cell>
          <cell r="U2312" t="str">
            <v>BASHIR AHMED</v>
          </cell>
          <cell r="V2312" t="str">
            <v>4200004518735</v>
          </cell>
          <cell r="W2312"/>
          <cell r="X2312"/>
          <cell r="Y2312">
            <v>250</v>
          </cell>
          <cell r="Z2312">
            <v>250</v>
          </cell>
          <cell r="AA2312">
            <v>50</v>
          </cell>
          <cell r="AB2312" t="str">
            <v>Non Filler</v>
          </cell>
          <cell r="AC2312" t="str">
            <v>BUSHRA BASHIR</v>
          </cell>
          <cell r="AD2312" t="str">
            <v>4230107740504</v>
          </cell>
          <cell r="AE2312">
            <v>250</v>
          </cell>
          <cell r="AF2312">
            <v>250</v>
          </cell>
          <cell r="AG2312">
            <v>50</v>
          </cell>
          <cell r="AH2312" t="str">
            <v>Non Filler</v>
          </cell>
          <cell r="AI2312" t="str">
            <v>BINISH BASHIR</v>
          </cell>
          <cell r="AJ2312" t="str">
            <v>4200067329896</v>
          </cell>
          <cell r="AK2312">
            <v>250</v>
          </cell>
          <cell r="AL2312">
            <v>250</v>
          </cell>
          <cell r="AM2312">
            <v>50</v>
          </cell>
          <cell r="AN2312" t="str">
            <v>Non Filler</v>
          </cell>
          <cell r="AO2312" t="str">
            <v>FATIMA BASHIR</v>
          </cell>
          <cell r="AP2312" t="str">
            <v>4230123668724</v>
          </cell>
          <cell r="AQ2312">
            <v>250</v>
          </cell>
          <cell r="AR2312">
            <v>250</v>
          </cell>
          <cell r="AS2312">
            <v>50</v>
          </cell>
          <cell r="AT2312" t="str">
            <v>Non Filler</v>
          </cell>
          <cell r="AU2312" t="str">
            <v>benish25@yahoo.com</v>
          </cell>
          <cell r="AV2312"/>
          <cell r="AW2312" t="str">
            <v>03332152853</v>
          </cell>
          <cell r="AX2312" t="str">
            <v>-</v>
          </cell>
          <cell r="AY2312" t="e">
            <v>#N/A</v>
          </cell>
          <cell r="AZ2312" t="e">
            <v>#N/A</v>
          </cell>
          <cell r="BA2312">
            <v>800</v>
          </cell>
        </row>
        <row r="2313">
          <cell r="B2313">
            <v>7344001886</v>
          </cell>
          <cell r="C2313" t="str">
            <v>SHAHZAD HUSSAIN MEMON</v>
          </cell>
          <cell r="D2313" t="str">
            <v>ABDUL SHAKOOR MEMON</v>
          </cell>
          <cell r="E2313" t="str">
            <v>A-209,BLOCK-N, STREET NO.10</v>
          </cell>
          <cell r="F2313" t="str">
            <v>NORTH NAZIMABAD,KARACHI</v>
          </cell>
          <cell r="G2313" t="str">
            <v>KARACHI</v>
          </cell>
          <cell r="H2313"/>
          <cell r="I2313"/>
          <cell r="J2313"/>
          <cell r="K2313">
            <v>3928</v>
          </cell>
          <cell r="L2313">
            <v>0</v>
          </cell>
          <cell r="M2313">
            <v>3928</v>
          </cell>
          <cell r="N2313">
            <v>3928</v>
          </cell>
          <cell r="O2313">
            <v>0</v>
          </cell>
          <cell r="P2313">
            <v>589</v>
          </cell>
          <cell r="Q2313">
            <v>3339</v>
          </cell>
          <cell r="R2313" t="str">
            <v>PK21MEZN0001870101008129</v>
          </cell>
          <cell r="S2313" t="str">
            <v>MEEZAN BANK LIMITED</v>
          </cell>
          <cell r="T2313" t="str">
            <v>NORTH KARACHI KARACHI</v>
          </cell>
          <cell r="U2313" t="str">
            <v>SHAHZAD HUSSAIN MEMON</v>
          </cell>
          <cell r="V2313" t="str">
            <v>4210117273417</v>
          </cell>
          <cell r="W2313"/>
          <cell r="X2313"/>
          <cell r="Y2313">
            <v>3928</v>
          </cell>
          <cell r="Z2313">
            <v>3928</v>
          </cell>
          <cell r="AA2313">
            <v>589</v>
          </cell>
          <cell r="AB2313" t="str">
            <v>Filler</v>
          </cell>
          <cell r="AC2313"/>
          <cell r="AD2313"/>
          <cell r="AE2313">
            <v>0</v>
          </cell>
          <cell r="AF2313">
            <v>0</v>
          </cell>
          <cell r="AG2313">
            <v>0</v>
          </cell>
          <cell r="AH2313"/>
          <cell r="AI2313"/>
          <cell r="AJ2313"/>
          <cell r="AK2313">
            <v>0</v>
          </cell>
          <cell r="AL2313">
            <v>0</v>
          </cell>
          <cell r="AM2313">
            <v>0</v>
          </cell>
          <cell r="AN2313"/>
          <cell r="AO2313"/>
          <cell r="AP2313"/>
          <cell r="AQ2313">
            <v>0</v>
          </cell>
          <cell r="AR2313">
            <v>0</v>
          </cell>
          <cell r="AS2313">
            <v>0</v>
          </cell>
          <cell r="AT2313"/>
          <cell r="AU2313" t="str">
            <v>shahzad4hussain@gmail.com</v>
          </cell>
          <cell r="AV2313"/>
          <cell r="AW2313" t="str">
            <v>03332339304</v>
          </cell>
          <cell r="AX2313" t="str">
            <v>-</v>
          </cell>
          <cell r="AY2313" t="e">
            <v>#N/A</v>
          </cell>
          <cell r="AZ2313" t="e">
            <v>#N/A</v>
          </cell>
          <cell r="BA2313">
            <v>3339</v>
          </cell>
        </row>
        <row r="2314">
          <cell r="B2314">
            <v>7344002959</v>
          </cell>
          <cell r="C2314" t="str">
            <v>MUHAMMED FAROOQ</v>
          </cell>
          <cell r="D2314" t="str">
            <v>AHMED</v>
          </cell>
          <cell r="E2314" t="str">
            <v>B-27 AL-HILAL SOCIETY OPP.</v>
          </cell>
          <cell r="F2314" t="str">
            <v>OLD SABZI MANDI UNIVERSTY</v>
          </cell>
          <cell r="G2314" t="str">
            <v>ROAD KARACHI</v>
          </cell>
          <cell r="H2314"/>
          <cell r="I2314"/>
          <cell r="J2314"/>
          <cell r="K2314">
            <v>1295</v>
          </cell>
          <cell r="L2314">
            <v>0</v>
          </cell>
          <cell r="M2314">
            <v>1295</v>
          </cell>
          <cell r="N2314">
            <v>1295</v>
          </cell>
          <cell r="O2314">
            <v>0</v>
          </cell>
          <cell r="P2314">
            <v>194</v>
          </cell>
          <cell r="Q2314">
            <v>1101</v>
          </cell>
          <cell r="R2314" t="str">
            <v>PK77MEZN0001140100207053</v>
          </cell>
          <cell r="S2314" t="str">
            <v>MEEZAN BANK LIMITED</v>
          </cell>
          <cell r="T2314" t="str">
            <v>BAHADURABAD BRANCH CODE114 KARACHI</v>
          </cell>
          <cell r="U2314" t="str">
            <v>MUHAMMED FAROOQ</v>
          </cell>
          <cell r="V2314" t="str">
            <v>4230108370603</v>
          </cell>
          <cell r="W2314" t="str">
            <v>17531063</v>
          </cell>
          <cell r="X2314"/>
          <cell r="Y2314">
            <v>1295</v>
          </cell>
          <cell r="Z2314">
            <v>1295</v>
          </cell>
          <cell r="AA2314">
            <v>194</v>
          </cell>
          <cell r="AB2314" t="str">
            <v>Filler</v>
          </cell>
          <cell r="AC2314"/>
          <cell r="AD2314"/>
          <cell r="AE2314">
            <v>0</v>
          </cell>
          <cell r="AF2314">
            <v>0</v>
          </cell>
          <cell r="AG2314">
            <v>0</v>
          </cell>
          <cell r="AH2314"/>
          <cell r="AI2314"/>
          <cell r="AJ2314"/>
          <cell r="AK2314">
            <v>0</v>
          </cell>
          <cell r="AL2314">
            <v>0</v>
          </cell>
          <cell r="AM2314">
            <v>0</v>
          </cell>
          <cell r="AN2314"/>
          <cell r="AO2314"/>
          <cell r="AP2314"/>
          <cell r="AQ2314">
            <v>0</v>
          </cell>
          <cell r="AR2314">
            <v>0</v>
          </cell>
          <cell r="AS2314">
            <v>0</v>
          </cell>
          <cell r="AT2314"/>
          <cell r="AU2314" t="str">
            <v>farooqahmed.fa786@gmail.com</v>
          </cell>
          <cell r="AV2314"/>
          <cell r="AW2314" t="str">
            <v>03002145045</v>
          </cell>
          <cell r="AX2314" t="str">
            <v>-</v>
          </cell>
          <cell r="AY2314" t="e">
            <v>#N/A</v>
          </cell>
          <cell r="AZ2314" t="e">
            <v>#N/A</v>
          </cell>
          <cell r="BA2314">
            <v>1101</v>
          </cell>
        </row>
        <row r="2315">
          <cell r="B2315">
            <v>7344003130</v>
          </cell>
          <cell r="C2315" t="str">
            <v>ALTAF FEROZ</v>
          </cell>
          <cell r="D2315" t="str">
            <v>FEROZ</v>
          </cell>
          <cell r="E2315" t="str">
            <v>215/3 DEHLI MERCANTILE</v>
          </cell>
          <cell r="F2315" t="str">
            <v>CORPORATE HOUSING SOCIETY</v>
          </cell>
          <cell r="G2315" t="str">
            <v>KARACHI</v>
          </cell>
          <cell r="K2315">
            <v>10000</v>
          </cell>
          <cell r="L2315">
            <v>0</v>
          </cell>
          <cell r="M2315">
            <v>10000</v>
          </cell>
          <cell r="N2315">
            <v>10000</v>
          </cell>
          <cell r="O2315">
            <v>0</v>
          </cell>
          <cell r="P2315">
            <v>1500</v>
          </cell>
          <cell r="Q2315">
            <v>8500</v>
          </cell>
          <cell r="R2315" t="str">
            <v>PK54BAHL5006006900025401</v>
          </cell>
          <cell r="S2315" t="str">
            <v>BANK AL HABIB LIMITED</v>
          </cell>
          <cell r="T2315" t="str">
            <v>ISLAMIC BK.BR.,SHAHEED-E-MILLAT ROAD, KARACHI</v>
          </cell>
          <cell r="U2315" t="str">
            <v>ALTAF FEROZ</v>
          </cell>
          <cell r="V2315" t="str">
            <v>4220152257953</v>
          </cell>
          <cell r="Y2315">
            <v>10000</v>
          </cell>
          <cell r="Z2315">
            <v>10000</v>
          </cell>
          <cell r="AA2315">
            <v>1500</v>
          </cell>
          <cell r="AB2315" t="str">
            <v>Filler</v>
          </cell>
          <cell r="AE2315">
            <v>0</v>
          </cell>
          <cell r="AF2315">
            <v>0</v>
          </cell>
          <cell r="AG2315">
            <v>0</v>
          </cell>
          <cell r="AK2315">
            <v>0</v>
          </cell>
          <cell r="AL2315">
            <v>0</v>
          </cell>
          <cell r="AM2315">
            <v>0</v>
          </cell>
          <cell r="AQ2315">
            <v>0</v>
          </cell>
          <cell r="AR2315">
            <v>0</v>
          </cell>
          <cell r="AS2315">
            <v>0</v>
          </cell>
          <cell r="AU2315" t="str">
            <v>sheikhaltaf2002@gmail.com</v>
          </cell>
          <cell r="AW2315" t="str">
            <v>03212855926</v>
          </cell>
          <cell r="AX2315" t="str">
            <v>-</v>
          </cell>
          <cell r="AY2315" t="e">
            <v>#N/A</v>
          </cell>
          <cell r="AZ2315" t="e">
            <v>#N/A</v>
          </cell>
          <cell r="BA2315">
            <v>8500</v>
          </cell>
        </row>
        <row r="2316">
          <cell r="B2316">
            <v>7344005184</v>
          </cell>
          <cell r="C2316" t="str">
            <v>MOHAMMAD ASIF ISMAIL</v>
          </cell>
          <cell r="D2316" t="str">
            <v>MOHAMMAD ISMAIL</v>
          </cell>
          <cell r="E2316" t="str">
            <v>H-1/6 PAK MODERN COLONY MANGO</v>
          </cell>
          <cell r="F2316" t="str">
            <v>PIR ROAD KARACHI</v>
          </cell>
          <cell r="G2316" t="str">
            <v>KARACHI</v>
          </cell>
          <cell r="H2316"/>
          <cell r="I2316"/>
          <cell r="J2316"/>
          <cell r="K2316">
            <v>500</v>
          </cell>
          <cell r="L2316">
            <v>0</v>
          </cell>
          <cell r="M2316">
            <v>500</v>
          </cell>
          <cell r="N2316">
            <v>500</v>
          </cell>
          <cell r="O2316">
            <v>0</v>
          </cell>
          <cell r="P2316">
            <v>100</v>
          </cell>
          <cell r="Q2316">
            <v>400</v>
          </cell>
          <cell r="R2316" t="str">
            <v>PK30ALFH0027001003298529</v>
          </cell>
          <cell r="S2316" t="str">
            <v>BANK ALFALAH LIMITED</v>
          </cell>
          <cell r="T2316" t="str">
            <v>CLOTH MARKET KARACHI</v>
          </cell>
          <cell r="U2316" t="str">
            <v>MOHAMMAD ASIF ISMAIL</v>
          </cell>
          <cell r="V2316" t="str">
            <v>4240118070201</v>
          </cell>
          <cell r="W2316"/>
          <cell r="X2316"/>
          <cell r="Y2316">
            <v>500</v>
          </cell>
          <cell r="Z2316">
            <v>500</v>
          </cell>
          <cell r="AA2316">
            <v>100</v>
          </cell>
          <cell r="AB2316" t="str">
            <v>Non Filler</v>
          </cell>
          <cell r="AC2316"/>
          <cell r="AD2316"/>
          <cell r="AE2316">
            <v>0</v>
          </cell>
          <cell r="AF2316">
            <v>0</v>
          </cell>
          <cell r="AG2316">
            <v>0</v>
          </cell>
          <cell r="AH2316"/>
          <cell r="AI2316"/>
          <cell r="AJ2316"/>
          <cell r="AK2316">
            <v>0</v>
          </cell>
          <cell r="AL2316">
            <v>0</v>
          </cell>
          <cell r="AM2316">
            <v>0</v>
          </cell>
          <cell r="AN2316"/>
          <cell r="AO2316"/>
          <cell r="AP2316"/>
          <cell r="AQ2316">
            <v>0</v>
          </cell>
          <cell r="AR2316">
            <v>0</v>
          </cell>
          <cell r="AS2316">
            <v>0</v>
          </cell>
          <cell r="AT2316"/>
          <cell r="AU2316" t="str">
            <v>asifsticker786@gmail.com</v>
          </cell>
          <cell r="AV2316"/>
          <cell r="AW2316" t="str">
            <v>03212786756</v>
          </cell>
          <cell r="AX2316" t="str">
            <v>-</v>
          </cell>
          <cell r="AY2316" t="e">
            <v>#N/A</v>
          </cell>
          <cell r="AZ2316" t="e">
            <v>#N/A</v>
          </cell>
          <cell r="BA2316">
            <v>400</v>
          </cell>
        </row>
        <row r="2317">
          <cell r="B2317">
            <v>7344006364</v>
          </cell>
          <cell r="C2317" t="str">
            <v>MUHAMMED NAVEED HAROON MUN</v>
          </cell>
          <cell r="D2317" t="str">
            <v>MUHAMMED HAROON MUN</v>
          </cell>
          <cell r="E2317" t="str">
            <v>FLAT NO 3 IST FLOOR BILWANI MANSION</v>
          </cell>
          <cell r="F2317" t="str">
            <v>PLOT NO W O 8/18 CHAND BIBI ROAD</v>
          </cell>
          <cell r="G2317" t="str">
            <v>NANAK WADA KARACHI</v>
          </cell>
          <cell r="H2317"/>
          <cell r="I2317"/>
          <cell r="J2317"/>
          <cell r="K2317">
            <v>2287</v>
          </cell>
          <cell r="L2317">
            <v>0</v>
          </cell>
          <cell r="M2317">
            <v>2287</v>
          </cell>
          <cell r="N2317">
            <v>2287</v>
          </cell>
          <cell r="O2317">
            <v>0</v>
          </cell>
          <cell r="P2317">
            <v>401</v>
          </cell>
          <cell r="Q2317">
            <v>1886</v>
          </cell>
          <cell r="R2317" t="str">
            <v>PK34MEZN0001340100068525</v>
          </cell>
          <cell r="S2317" t="str">
            <v>MEEZAN BANK LIMITED</v>
          </cell>
          <cell r="T2317" t="str">
            <v>NORTH NAPIER ROAD KARACHI</v>
          </cell>
          <cell r="U2317" t="str">
            <v>MUHAMMED NAVEED HAROON MUN</v>
          </cell>
          <cell r="V2317" t="str">
            <v>4230170568827</v>
          </cell>
          <cell r="W2317" t="str">
            <v>4230170568827</v>
          </cell>
          <cell r="X2317"/>
          <cell r="Y2317">
            <v>1144</v>
          </cell>
          <cell r="Z2317">
            <v>1144</v>
          </cell>
          <cell r="AA2317">
            <v>172</v>
          </cell>
          <cell r="AB2317" t="str">
            <v>Filler</v>
          </cell>
          <cell r="AC2317" t="str">
            <v>MAJEEDAH</v>
          </cell>
          <cell r="AD2317" t="str">
            <v>4230123722084</v>
          </cell>
          <cell r="AE2317">
            <v>1143</v>
          </cell>
          <cell r="AF2317">
            <v>1143</v>
          </cell>
          <cell r="AG2317">
            <v>229</v>
          </cell>
          <cell r="AH2317" t="str">
            <v>Non Filler</v>
          </cell>
          <cell r="AI2317"/>
          <cell r="AJ2317"/>
          <cell r="AK2317">
            <v>0</v>
          </cell>
          <cell r="AL2317">
            <v>0</v>
          </cell>
          <cell r="AM2317">
            <v>0</v>
          </cell>
          <cell r="AN2317"/>
          <cell r="AO2317"/>
          <cell r="AP2317"/>
          <cell r="AQ2317">
            <v>0</v>
          </cell>
          <cell r="AR2317">
            <v>0</v>
          </cell>
          <cell r="AS2317">
            <v>0</v>
          </cell>
          <cell r="AT2317"/>
          <cell r="AU2317" t="str">
            <v>naveedmun@gmail.com</v>
          </cell>
          <cell r="AV2317"/>
          <cell r="AW2317" t="str">
            <v>03332109104</v>
          </cell>
          <cell r="AX2317" t="str">
            <v>-</v>
          </cell>
          <cell r="AY2317" t="e">
            <v>#N/A</v>
          </cell>
          <cell r="AZ2317" t="e">
            <v>#N/A</v>
          </cell>
          <cell r="BA2317">
            <v>1886</v>
          </cell>
        </row>
        <row r="2318">
          <cell r="B2318">
            <v>7344006547</v>
          </cell>
          <cell r="C2318" t="str">
            <v>MUHAMMAD ASHRAF</v>
          </cell>
          <cell r="D2318" t="str">
            <v>ABDUL SATTAR</v>
          </cell>
          <cell r="E2318" t="str">
            <v>D 213 2ND FLOOR PARDESI PRIDE</v>
          </cell>
          <cell r="F2318" t="str">
            <v>FRERE TOWN CLIFTON</v>
          </cell>
          <cell r="G2318" t="str">
            <v>KARACHI KARACHI</v>
          </cell>
          <cell r="H2318"/>
          <cell r="I2318"/>
          <cell r="J2318"/>
          <cell r="K2318">
            <v>10500</v>
          </cell>
          <cell r="L2318">
            <v>0</v>
          </cell>
          <cell r="M2318">
            <v>10500</v>
          </cell>
          <cell r="N2318">
            <v>10500</v>
          </cell>
          <cell r="O2318">
            <v>0</v>
          </cell>
          <cell r="P2318">
            <v>1576</v>
          </cell>
          <cell r="Q2318">
            <v>8924</v>
          </cell>
          <cell r="R2318" t="str">
            <v>PK50MPBL0156017140167391</v>
          </cell>
          <cell r="S2318" t="str">
            <v>HABIB METROPOLITAN BANK LIMITED</v>
          </cell>
          <cell r="T2318" t="str">
            <v>MEREWEATHER TOWER KARACHI</v>
          </cell>
          <cell r="U2318" t="str">
            <v>MUHAMMAD ASHRAF</v>
          </cell>
          <cell r="V2318" t="str">
            <v>4230192976653</v>
          </cell>
          <cell r="W2318" t="str">
            <v>1186647</v>
          </cell>
          <cell r="X2318"/>
          <cell r="Y2318">
            <v>5250</v>
          </cell>
          <cell r="Z2318">
            <v>5250</v>
          </cell>
          <cell r="AA2318">
            <v>788</v>
          </cell>
          <cell r="AB2318" t="str">
            <v>Filler</v>
          </cell>
          <cell r="AC2318" t="str">
            <v>SHAHEEN</v>
          </cell>
          <cell r="AD2318" t="str">
            <v>4230108349950</v>
          </cell>
          <cell r="AE2318">
            <v>5250</v>
          </cell>
          <cell r="AF2318">
            <v>5250</v>
          </cell>
          <cell r="AG2318">
            <v>788</v>
          </cell>
          <cell r="AH2318" t="str">
            <v>Filler</v>
          </cell>
          <cell r="AI2318"/>
          <cell r="AJ2318"/>
          <cell r="AK2318">
            <v>0</v>
          </cell>
          <cell r="AL2318">
            <v>0</v>
          </cell>
          <cell r="AM2318">
            <v>0</v>
          </cell>
          <cell r="AN2318"/>
          <cell r="AO2318"/>
          <cell r="AP2318"/>
          <cell r="AQ2318">
            <v>0</v>
          </cell>
          <cell r="AR2318">
            <v>0</v>
          </cell>
          <cell r="AS2318">
            <v>0</v>
          </cell>
          <cell r="AT2318"/>
          <cell r="AU2318" t="str">
            <v>ashraf_sattar1@yahoo.com</v>
          </cell>
          <cell r="AV2318"/>
          <cell r="AW2318" t="str">
            <v>03332121707</v>
          </cell>
          <cell r="AX2318" t="str">
            <v>-</v>
          </cell>
          <cell r="AY2318" t="e">
            <v>#N/A</v>
          </cell>
          <cell r="AZ2318" t="e">
            <v>#N/A</v>
          </cell>
          <cell r="BA2318">
            <v>8924</v>
          </cell>
        </row>
        <row r="2319">
          <cell r="B2319">
            <v>7344006661</v>
          </cell>
          <cell r="C2319" t="str">
            <v>MUHAMMAD HAROON MUN</v>
          </cell>
          <cell r="D2319" t="str">
            <v>DAWOOD MUN</v>
          </cell>
          <cell r="E2319" t="str">
            <v>03,1ST FLOOR,BILWANI MANSION</v>
          </cell>
          <cell r="F2319" t="str">
            <v>PLOT NO.W.O.8/18 CHAND BIBI</v>
          </cell>
          <cell r="G2319" t="str">
            <v>ROAD NANAKWADA KARACHI</v>
          </cell>
          <cell r="H2319"/>
          <cell r="I2319"/>
          <cell r="J2319"/>
          <cell r="K2319">
            <v>523</v>
          </cell>
          <cell r="L2319">
            <v>0</v>
          </cell>
          <cell r="M2319">
            <v>523</v>
          </cell>
          <cell r="N2319">
            <v>523</v>
          </cell>
          <cell r="O2319">
            <v>0</v>
          </cell>
          <cell r="P2319">
            <v>99</v>
          </cell>
          <cell r="Q2319">
            <v>424</v>
          </cell>
          <cell r="R2319" t="str">
            <v>PK52MEZN0001340100068589</v>
          </cell>
          <cell r="S2319" t="str">
            <v>MEEZAN BANK LIMITED</v>
          </cell>
          <cell r="T2319" t="str">
            <v>NORTH NAPIER ROAD KARACHI</v>
          </cell>
          <cell r="U2319" t="str">
            <v>MUHAMMAD HAROON MUN</v>
          </cell>
          <cell r="V2319" t="str">
            <v>4230110033683</v>
          </cell>
          <cell r="W2319"/>
          <cell r="X2319"/>
          <cell r="Y2319">
            <v>133</v>
          </cell>
          <cell r="Z2319">
            <v>133</v>
          </cell>
          <cell r="AA2319">
            <v>27</v>
          </cell>
          <cell r="AB2319" t="str">
            <v>Non Filler</v>
          </cell>
          <cell r="AC2319" t="str">
            <v>MAJEEDAH</v>
          </cell>
          <cell r="AD2319" t="str">
            <v>4230123722084</v>
          </cell>
          <cell r="AE2319">
            <v>130</v>
          </cell>
          <cell r="AF2319">
            <v>130</v>
          </cell>
          <cell r="AG2319">
            <v>26</v>
          </cell>
          <cell r="AH2319" t="str">
            <v>Non Filler</v>
          </cell>
          <cell r="AI2319" t="str">
            <v>MUHAMMED SOHAIL</v>
          </cell>
          <cell r="AJ2319" t="str">
            <v>4230148600281</v>
          </cell>
          <cell r="AK2319">
            <v>130</v>
          </cell>
          <cell r="AL2319">
            <v>130</v>
          </cell>
          <cell r="AM2319">
            <v>26</v>
          </cell>
          <cell r="AN2319" t="str">
            <v>Non Filler</v>
          </cell>
          <cell r="AO2319" t="str">
            <v>MUHAMMED NAVEED HAROON MUN</v>
          </cell>
          <cell r="AP2319" t="str">
            <v>4230170568827</v>
          </cell>
          <cell r="AQ2319">
            <v>130</v>
          </cell>
          <cell r="AR2319">
            <v>130</v>
          </cell>
          <cell r="AS2319">
            <v>20</v>
          </cell>
          <cell r="AT2319" t="str">
            <v>Filler</v>
          </cell>
          <cell r="AU2319" t="str">
            <v>haroonmun11@gmail.com</v>
          </cell>
          <cell r="AV2319"/>
          <cell r="AW2319" t="str">
            <v>03333737011</v>
          </cell>
          <cell r="AX2319" t="str">
            <v>-</v>
          </cell>
          <cell r="AY2319" t="e">
            <v>#N/A</v>
          </cell>
          <cell r="AZ2319" t="e">
            <v>#N/A</v>
          </cell>
          <cell r="BA2319">
            <v>424</v>
          </cell>
        </row>
        <row r="2320">
          <cell r="B2320">
            <v>7344007784</v>
          </cell>
          <cell r="C2320" t="str">
            <v>ROSHAN FEROZ</v>
          </cell>
          <cell r="D2320" t="str">
            <v>FEROZ MEHMOOD</v>
          </cell>
          <cell r="E2320" t="str">
            <v>215/3-A,D.M.C.H.S.,M.A.HASHMI ROAD,</v>
          </cell>
          <cell r="G2320" t="str">
            <v>KARACHI</v>
          </cell>
          <cell r="K2320">
            <v>3000</v>
          </cell>
          <cell r="L2320">
            <v>0</v>
          </cell>
          <cell r="M2320">
            <v>3000</v>
          </cell>
          <cell r="N2320">
            <v>3000</v>
          </cell>
          <cell r="O2320">
            <v>0</v>
          </cell>
          <cell r="P2320">
            <v>450</v>
          </cell>
          <cell r="Q2320">
            <v>2550</v>
          </cell>
          <cell r="R2320" t="str">
            <v>PK80MEZN0001850100247558</v>
          </cell>
          <cell r="S2320" t="str">
            <v>MEEZAN BANK LIMITED</v>
          </cell>
          <cell r="T2320" t="str">
            <v>ALAMGIR ROAD KARACHI</v>
          </cell>
          <cell r="U2320" t="str">
            <v>ROSHAN FEROZ</v>
          </cell>
          <cell r="V2320" t="str">
            <v>4220108671100</v>
          </cell>
          <cell r="W2320" t="str">
            <v>05213690</v>
          </cell>
          <cell r="Y2320">
            <v>3000</v>
          </cell>
          <cell r="Z2320">
            <v>3000</v>
          </cell>
          <cell r="AA2320">
            <v>450</v>
          </cell>
          <cell r="AB2320" t="str">
            <v>Filler</v>
          </cell>
          <cell r="AE2320">
            <v>0</v>
          </cell>
          <cell r="AF2320">
            <v>0</v>
          </cell>
          <cell r="AG2320">
            <v>0</v>
          </cell>
          <cell r="AK2320">
            <v>0</v>
          </cell>
          <cell r="AL2320">
            <v>0</v>
          </cell>
          <cell r="AM2320">
            <v>0</v>
          </cell>
          <cell r="AQ2320">
            <v>0</v>
          </cell>
          <cell r="AR2320">
            <v>0</v>
          </cell>
          <cell r="AS2320">
            <v>0</v>
          </cell>
          <cell r="AU2320" t="str">
            <v>r.f.industries@hotmail.com</v>
          </cell>
          <cell r="AW2320" t="str">
            <v>03322855926</v>
          </cell>
          <cell r="AX2320" t="str">
            <v>-</v>
          </cell>
          <cell r="AY2320" t="e">
            <v>#N/A</v>
          </cell>
          <cell r="AZ2320" t="e">
            <v>#N/A</v>
          </cell>
          <cell r="BA2320">
            <v>2550</v>
          </cell>
        </row>
        <row r="2321">
          <cell r="B2321">
            <v>7344007842</v>
          </cell>
          <cell r="C2321" t="str">
            <v>SARWAT MANSOOR</v>
          </cell>
          <cell r="D2321" t="str">
            <v>MANSOOR AHMED</v>
          </cell>
          <cell r="E2321" t="str">
            <v>MUSHTAQ ELECTRIC,SHAMIM MANSION, NEAR</v>
          </cell>
          <cell r="F2321" t="str">
            <v>ARAM BAGH,SHAHRAH-E-LIAQUAT,</v>
          </cell>
          <cell r="G2321" t="str">
            <v>KARACHI</v>
          </cell>
          <cell r="H2321"/>
          <cell r="I2321"/>
          <cell r="J2321"/>
          <cell r="K2321">
            <v>1500</v>
          </cell>
          <cell r="L2321">
            <v>0</v>
          </cell>
          <cell r="M2321">
            <v>1500</v>
          </cell>
          <cell r="N2321">
            <v>1500</v>
          </cell>
          <cell r="O2321">
            <v>0</v>
          </cell>
          <cell r="P2321">
            <v>300</v>
          </cell>
          <cell r="Q2321">
            <v>1200</v>
          </cell>
          <cell r="R2321" t="str">
            <v>PK39MEZN0001640101925388</v>
          </cell>
          <cell r="S2321" t="str">
            <v>MEEZAN BANK LIMITED</v>
          </cell>
          <cell r="T2321" t="str">
            <v>PAKISTAN CHOWK KARACHI</v>
          </cell>
          <cell r="U2321" t="str">
            <v>SARWAT MANSOOR</v>
          </cell>
          <cell r="V2321" t="str">
            <v>4230174163474</v>
          </cell>
          <cell r="W2321"/>
          <cell r="X2321"/>
          <cell r="Y2321">
            <v>1500</v>
          </cell>
          <cell r="Z2321">
            <v>1500</v>
          </cell>
          <cell r="AA2321">
            <v>300</v>
          </cell>
          <cell r="AB2321" t="str">
            <v>Non Filler</v>
          </cell>
          <cell r="AC2321"/>
          <cell r="AD2321"/>
          <cell r="AE2321">
            <v>0</v>
          </cell>
          <cell r="AF2321">
            <v>0</v>
          </cell>
          <cell r="AG2321">
            <v>0</v>
          </cell>
          <cell r="AH2321"/>
          <cell r="AI2321"/>
          <cell r="AJ2321"/>
          <cell r="AK2321">
            <v>0</v>
          </cell>
          <cell r="AL2321">
            <v>0</v>
          </cell>
          <cell r="AM2321">
            <v>0</v>
          </cell>
          <cell r="AN2321"/>
          <cell r="AO2321"/>
          <cell r="AP2321"/>
          <cell r="AQ2321">
            <v>0</v>
          </cell>
          <cell r="AR2321">
            <v>0</v>
          </cell>
          <cell r="AS2321">
            <v>0</v>
          </cell>
          <cell r="AT2321"/>
          <cell r="AU2321" t="str">
            <v>mushtaqelectric@hotmail.com</v>
          </cell>
          <cell r="AV2321"/>
          <cell r="AW2321" t="str">
            <v>03212855924</v>
          </cell>
          <cell r="AX2321" t="str">
            <v>-</v>
          </cell>
          <cell r="AY2321" t="e">
            <v>#N/A</v>
          </cell>
          <cell r="AZ2321" t="e">
            <v>#N/A</v>
          </cell>
          <cell r="BA2321">
            <v>1200</v>
          </cell>
        </row>
        <row r="2322">
          <cell r="B2322">
            <v>7419004998</v>
          </cell>
          <cell r="C2322" t="str">
            <v>MUHAMMAD ALI LODHI</v>
          </cell>
          <cell r="D2322" t="str">
            <v>MUHAMMAD UMER</v>
          </cell>
          <cell r="E2322" t="str">
            <v>HOUSE NO A-511 BLOCK NO-12</v>
          </cell>
          <cell r="F2322" t="str">
            <v>GULBERG</v>
          </cell>
          <cell r="G2322" t="str">
            <v>KARACHI</v>
          </cell>
          <cell r="H2322"/>
          <cell r="I2322"/>
          <cell r="J2322"/>
          <cell r="K2322">
            <v>1814</v>
          </cell>
          <cell r="L2322">
            <v>0</v>
          </cell>
          <cell r="M2322">
            <v>1814</v>
          </cell>
          <cell r="N2322">
            <v>1814</v>
          </cell>
          <cell r="O2322">
            <v>0</v>
          </cell>
          <cell r="P2322">
            <v>363</v>
          </cell>
          <cell r="Q2322">
            <v>1451</v>
          </cell>
          <cell r="R2322"/>
          <cell r="S2322"/>
          <cell r="T2322"/>
          <cell r="U2322" t="str">
            <v>MUHAMMAD ALI LODHI</v>
          </cell>
          <cell r="V2322" t="str">
            <v>4210117692515</v>
          </cell>
          <cell r="W2322"/>
          <cell r="X2322"/>
          <cell r="Y2322">
            <v>1814</v>
          </cell>
          <cell r="Z2322">
            <v>1814</v>
          </cell>
          <cell r="AA2322">
            <v>363</v>
          </cell>
          <cell r="AB2322" t="str">
            <v>Non Filler</v>
          </cell>
          <cell r="AC2322"/>
          <cell r="AD2322"/>
          <cell r="AE2322">
            <v>0</v>
          </cell>
          <cell r="AF2322">
            <v>0</v>
          </cell>
          <cell r="AG2322">
            <v>0</v>
          </cell>
          <cell r="AH2322"/>
          <cell r="AI2322"/>
          <cell r="AJ2322"/>
          <cell r="AK2322">
            <v>0</v>
          </cell>
          <cell r="AL2322">
            <v>0</v>
          </cell>
          <cell r="AM2322">
            <v>0</v>
          </cell>
          <cell r="AN2322"/>
          <cell r="AO2322"/>
          <cell r="AP2322"/>
          <cell r="AQ2322">
            <v>0</v>
          </cell>
          <cell r="AR2322">
            <v>0</v>
          </cell>
          <cell r="AS2322">
            <v>0</v>
          </cell>
          <cell r="AT2322"/>
          <cell r="AU2322"/>
          <cell r="AV2322"/>
          <cell r="AW2322" t="str">
            <v>03002194228</v>
          </cell>
          <cell r="AX2322" t="e">
            <v>#N/A</v>
          </cell>
          <cell r="AY2322" t="e">
            <v>#N/A</v>
          </cell>
          <cell r="AZ2322" t="e">
            <v>#N/A</v>
          </cell>
          <cell r="BA2322">
            <v>0</v>
          </cell>
        </row>
        <row r="2323">
          <cell r="B2323">
            <v>7419011803</v>
          </cell>
          <cell r="C2323" t="str">
            <v>TOPLINE COMMODITIES (PVT.) LIMITED</v>
          </cell>
          <cell r="E2323" t="str">
            <v>OFFICE NO. 508, 5TH FLOOR, CONTINENTAL</v>
          </cell>
          <cell r="F2323" t="str">
            <v>TRADE CENTRE, BLOCK 8, CLIFTON,</v>
          </cell>
          <cell r="G2323" t="str">
            <v>KARACHI</v>
          </cell>
          <cell r="K2323">
            <v>48500</v>
          </cell>
          <cell r="L2323">
            <v>0</v>
          </cell>
          <cell r="M2323">
            <v>48500</v>
          </cell>
          <cell r="N2323">
            <v>48500</v>
          </cell>
          <cell r="O2323">
            <v>0</v>
          </cell>
          <cell r="P2323">
            <v>7275</v>
          </cell>
          <cell r="Q2323">
            <v>41225</v>
          </cell>
          <cell r="R2323" t="str">
            <v>PK63JSBL9005000000302967</v>
          </cell>
          <cell r="S2323" t="str">
            <v>J S BANK LIMITED.</v>
          </cell>
          <cell r="T2323" t="str">
            <v>K.S.E BRANCH KARACHI</v>
          </cell>
          <cell r="U2323" t="str">
            <v>TOPLINE COMMODITIES (PVT.) LIMITED</v>
          </cell>
          <cell r="W2323" t="str">
            <v>39226085</v>
          </cell>
          <cell r="Y2323">
            <v>48500</v>
          </cell>
          <cell r="Z2323">
            <v>48500</v>
          </cell>
          <cell r="AA2323">
            <v>7275</v>
          </cell>
          <cell r="AB2323" t="str">
            <v>Filler</v>
          </cell>
          <cell r="AE2323">
            <v>0</v>
          </cell>
          <cell r="AF2323">
            <v>0</v>
          </cell>
          <cell r="AG2323">
            <v>0</v>
          </cell>
          <cell r="AK2323">
            <v>0</v>
          </cell>
          <cell r="AL2323">
            <v>0</v>
          </cell>
          <cell r="AM2323">
            <v>0</v>
          </cell>
          <cell r="AQ2323">
            <v>0</v>
          </cell>
          <cell r="AR2323">
            <v>0</v>
          </cell>
          <cell r="AS2323">
            <v>0</v>
          </cell>
          <cell r="AU2323" t="str">
            <v>sohail@topline.com.pk</v>
          </cell>
          <cell r="AV2323" t="str">
            <v>0078081</v>
          </cell>
          <cell r="AX2323" t="str">
            <v>-</v>
          </cell>
          <cell r="AY2323" t="e">
            <v>#N/A</v>
          </cell>
          <cell r="AZ2323" t="e">
            <v>#N/A</v>
          </cell>
          <cell r="BA2323">
            <v>41225</v>
          </cell>
        </row>
        <row r="2324">
          <cell r="B2324">
            <v>7450001586</v>
          </cell>
          <cell r="C2324" t="str">
            <v>SALMAN</v>
          </cell>
          <cell r="D2324" t="str">
            <v>MUHAMMAD YAKOOB</v>
          </cell>
          <cell r="E2324" t="str">
            <v>R-44, 2ND FLOOR, ST-II, BLOCK-15,</v>
          </cell>
          <cell r="F2324" t="str">
            <v>GULISTAN-E-JOUHAR,</v>
          </cell>
          <cell r="G2324" t="str">
            <v>KARACHI</v>
          </cell>
          <cell r="K2324">
            <v>1047</v>
          </cell>
          <cell r="L2324">
            <v>0</v>
          </cell>
          <cell r="M2324">
            <v>1047</v>
          </cell>
          <cell r="N2324">
            <v>1047</v>
          </cell>
          <cell r="O2324">
            <v>0</v>
          </cell>
          <cell r="P2324">
            <v>157</v>
          </cell>
          <cell r="Q2324">
            <v>890</v>
          </cell>
          <cell r="R2324" t="str">
            <v>PK38MPBL0101017140332541</v>
          </cell>
          <cell r="S2324" t="str">
            <v>HABIB METROPOLITAN BANK LIMITED</v>
          </cell>
          <cell r="T2324" t="str">
            <v>MAIN KARACHI</v>
          </cell>
          <cell r="U2324" t="str">
            <v>SALMAN</v>
          </cell>
          <cell r="V2324" t="str">
            <v>4240169038355</v>
          </cell>
          <cell r="Y2324">
            <v>1047</v>
          </cell>
          <cell r="Z2324">
            <v>1047</v>
          </cell>
          <cell r="AA2324">
            <v>157</v>
          </cell>
          <cell r="AB2324" t="str">
            <v>Filler</v>
          </cell>
          <cell r="AE2324">
            <v>0</v>
          </cell>
          <cell r="AF2324">
            <v>0</v>
          </cell>
          <cell r="AG2324">
            <v>0</v>
          </cell>
          <cell r="AK2324">
            <v>0</v>
          </cell>
          <cell r="AL2324">
            <v>0</v>
          </cell>
          <cell r="AM2324">
            <v>0</v>
          </cell>
          <cell r="AQ2324">
            <v>0</v>
          </cell>
          <cell r="AR2324">
            <v>0</v>
          </cell>
          <cell r="AS2324">
            <v>0</v>
          </cell>
          <cell r="AU2324" t="str">
            <v>786.salmanyaqoob@gmail.com</v>
          </cell>
          <cell r="AW2324" t="str">
            <v>03342066662</v>
          </cell>
          <cell r="AX2324" t="str">
            <v>-</v>
          </cell>
          <cell r="AY2324" t="e">
            <v>#N/A</v>
          </cell>
          <cell r="AZ2324" t="e">
            <v>#N/A</v>
          </cell>
          <cell r="BA2324">
            <v>890</v>
          </cell>
        </row>
        <row r="2325">
          <cell r="B2325">
            <v>7450007211</v>
          </cell>
          <cell r="C2325" t="str">
            <v>FAZAL AHMED</v>
          </cell>
          <cell r="D2325" t="str">
            <v>ATA-UR-REHMAN</v>
          </cell>
          <cell r="E2325" t="str">
            <v>4TH FLOOR, FLAT # 15, SHABBIRABAD</v>
          </cell>
          <cell r="F2325" t="str">
            <v>APPARTMENT, SHABBIRABAD, SHAHEED-E-</v>
          </cell>
          <cell r="G2325" t="str">
            <v>MILLAT ROAD, KARACHI</v>
          </cell>
          <cell r="K2325">
            <v>2</v>
          </cell>
          <cell r="L2325">
            <v>0</v>
          </cell>
          <cell r="M2325">
            <v>2</v>
          </cell>
          <cell r="N2325">
            <v>2</v>
          </cell>
          <cell r="O2325">
            <v>0</v>
          </cell>
          <cell r="P2325">
            <v>0</v>
          </cell>
          <cell r="Q2325">
            <v>2</v>
          </cell>
          <cell r="R2325" t="str">
            <v>PK72HABB0005997900230603</v>
          </cell>
          <cell r="S2325" t="str">
            <v>HABIB BANK LIMITED</v>
          </cell>
          <cell r="T2325" t="str">
            <v>SHAHEED-E-MILLAT ROAD KARACHI</v>
          </cell>
          <cell r="U2325" t="str">
            <v>FAZAL AHMED</v>
          </cell>
          <cell r="V2325" t="str">
            <v>4220181876021</v>
          </cell>
          <cell r="Y2325">
            <v>2</v>
          </cell>
          <cell r="Z2325">
            <v>2</v>
          </cell>
          <cell r="AA2325">
            <v>0</v>
          </cell>
          <cell r="AB2325" t="str">
            <v>Non Filler</v>
          </cell>
          <cell r="AE2325">
            <v>0</v>
          </cell>
          <cell r="AF2325">
            <v>0</v>
          </cell>
          <cell r="AG2325">
            <v>0</v>
          </cell>
          <cell r="AK2325">
            <v>0</v>
          </cell>
          <cell r="AL2325">
            <v>0</v>
          </cell>
          <cell r="AM2325">
            <v>0</v>
          </cell>
          <cell r="AQ2325">
            <v>0</v>
          </cell>
          <cell r="AR2325">
            <v>0</v>
          </cell>
          <cell r="AS2325">
            <v>0</v>
          </cell>
          <cell r="AU2325" t="str">
            <v>fazalahmed13060@yahoo.com</v>
          </cell>
          <cell r="AW2325" t="str">
            <v>03312864870</v>
          </cell>
          <cell r="AX2325" t="str">
            <v>-</v>
          </cell>
          <cell r="AY2325" t="e">
            <v>#N/A</v>
          </cell>
          <cell r="AZ2325" t="e">
            <v>#N/A</v>
          </cell>
          <cell r="BA2325">
            <v>2</v>
          </cell>
        </row>
        <row r="2326">
          <cell r="B2326">
            <v>7450015149</v>
          </cell>
          <cell r="C2326" t="str">
            <v>MIRZA SIKANDAR TAJ</v>
          </cell>
          <cell r="D2326" t="str">
            <v>MUHAMMAD TAJDAR MIRZA</v>
          </cell>
          <cell r="E2326" t="str">
            <v>I H-111, STREET-8, FALCON COMPLEX</v>
          </cell>
          <cell r="F2326" t="str">
            <v>FAISAL, SHAHEED-E-MILLAT EXPRESSWAY,</v>
          </cell>
          <cell r="G2326" t="str">
            <v>KARACHI</v>
          </cell>
          <cell r="K2326">
            <v>647</v>
          </cell>
          <cell r="L2326">
            <v>0</v>
          </cell>
          <cell r="M2326">
            <v>647</v>
          </cell>
          <cell r="N2326">
            <v>647</v>
          </cell>
          <cell r="O2326">
            <v>0</v>
          </cell>
          <cell r="P2326">
            <v>97</v>
          </cell>
          <cell r="Q2326">
            <v>550</v>
          </cell>
          <cell r="R2326" t="str">
            <v>111-02000000819</v>
          </cell>
          <cell r="S2326" t="str">
            <v>MEEZAN BANK LIMITED</v>
          </cell>
          <cell r="T2326" t="str">
            <v>SHAHRAH-E-FAISAL KARACHI</v>
          </cell>
          <cell r="U2326" t="str">
            <v>MIRZA SIKANDAR TAJ</v>
          </cell>
          <cell r="V2326" t="str">
            <v>4200005444679</v>
          </cell>
          <cell r="Y2326">
            <v>647</v>
          </cell>
          <cell r="Z2326">
            <v>647</v>
          </cell>
          <cell r="AA2326">
            <v>97</v>
          </cell>
          <cell r="AB2326" t="str">
            <v>Filler</v>
          </cell>
          <cell r="AE2326">
            <v>0</v>
          </cell>
          <cell r="AF2326">
            <v>0</v>
          </cell>
          <cell r="AG2326">
            <v>0</v>
          </cell>
          <cell r="AK2326">
            <v>0</v>
          </cell>
          <cell r="AL2326">
            <v>0</v>
          </cell>
          <cell r="AM2326">
            <v>0</v>
          </cell>
          <cell r="AQ2326">
            <v>0</v>
          </cell>
          <cell r="AR2326">
            <v>0</v>
          </cell>
          <cell r="AS2326">
            <v>0</v>
          </cell>
          <cell r="AU2326" t="str">
            <v>khawar111@outlook.com</v>
          </cell>
          <cell r="AW2326" t="str">
            <v>03333041781</v>
          </cell>
          <cell r="AX2326" t="str">
            <v>Proper account # required</v>
          </cell>
          <cell r="AY2326" t="e">
            <v>#N/A</v>
          </cell>
          <cell r="AZ2326" t="e">
            <v>#N/A</v>
          </cell>
          <cell r="BA2326">
            <v>0</v>
          </cell>
        </row>
        <row r="2327">
          <cell r="B2327">
            <v>7450019570</v>
          </cell>
          <cell r="C2327" t="str">
            <v>BUSHRA SHAHID</v>
          </cell>
          <cell r="D2327" t="str">
            <v>MUHAMMAD SHAHID</v>
          </cell>
          <cell r="E2327" t="str">
            <v>FLAT # 601, PLOT # 435, BLOCK-7/8,</v>
          </cell>
          <cell r="F2327" t="str">
            <v>KATHIAWAR C.H. SOCIETY,</v>
          </cell>
          <cell r="G2327" t="str">
            <v>KARACHI</v>
          </cell>
          <cell r="K2327">
            <v>5237</v>
          </cell>
          <cell r="L2327">
            <v>0</v>
          </cell>
          <cell r="M2327">
            <v>5237</v>
          </cell>
          <cell r="N2327">
            <v>5237</v>
          </cell>
          <cell r="O2327">
            <v>0</v>
          </cell>
          <cell r="P2327">
            <v>917</v>
          </cell>
          <cell r="Q2327">
            <v>4320</v>
          </cell>
          <cell r="R2327" t="str">
            <v>PK72MPBL0133027140150151</v>
          </cell>
          <cell r="S2327" t="str">
            <v>HABIB METROPOLITAN BANK LIMITED</v>
          </cell>
          <cell r="T2327" t="str">
            <v>DHORAJI KARACHI</v>
          </cell>
          <cell r="U2327" t="str">
            <v>BUSHRA SHAHID</v>
          </cell>
          <cell r="V2327" t="str">
            <v>4210168602666</v>
          </cell>
          <cell r="Y2327">
            <v>2619</v>
          </cell>
          <cell r="Z2327">
            <v>2619</v>
          </cell>
          <cell r="AA2327">
            <v>524</v>
          </cell>
          <cell r="AB2327" t="str">
            <v>Non Filler</v>
          </cell>
          <cell r="AC2327" t="str">
            <v>MUHAMMAD SHAHID</v>
          </cell>
          <cell r="AD2327" t="str">
            <v>4220186439051</v>
          </cell>
          <cell r="AE2327">
            <v>2618</v>
          </cell>
          <cell r="AF2327">
            <v>2618</v>
          </cell>
          <cell r="AG2327">
            <v>393</v>
          </cell>
          <cell r="AH2327" t="str">
            <v>Filler</v>
          </cell>
          <cell r="AK2327">
            <v>0</v>
          </cell>
          <cell r="AL2327">
            <v>0</v>
          </cell>
          <cell r="AM2327">
            <v>0</v>
          </cell>
          <cell r="AQ2327">
            <v>0</v>
          </cell>
          <cell r="AR2327">
            <v>0</v>
          </cell>
          <cell r="AS2327">
            <v>0</v>
          </cell>
          <cell r="AU2327" t="str">
            <v>bushra_shahid2005@hotmail.com</v>
          </cell>
          <cell r="AW2327" t="str">
            <v>03152765457</v>
          </cell>
          <cell r="AX2327" t="str">
            <v>-</v>
          </cell>
          <cell r="AY2327" t="e">
            <v>#N/A</v>
          </cell>
          <cell r="AZ2327" t="e">
            <v>#N/A</v>
          </cell>
          <cell r="BA2327">
            <v>4320</v>
          </cell>
        </row>
        <row r="2328">
          <cell r="B2328">
            <v>7450023127</v>
          </cell>
          <cell r="C2328" t="str">
            <v>JAMALUDDIN</v>
          </cell>
          <cell r="D2328" t="str">
            <v>ALAUDDIN</v>
          </cell>
          <cell r="E2328" t="str">
            <v>L-2807, BLOCK-2, METRO VILL-3,</v>
          </cell>
          <cell r="F2328" t="str">
            <v>GULZAR-E-HIJRI,</v>
          </cell>
          <cell r="G2328" t="str">
            <v>KARACHI</v>
          </cell>
          <cell r="K2328">
            <v>523</v>
          </cell>
          <cell r="L2328">
            <v>0</v>
          </cell>
          <cell r="M2328">
            <v>523</v>
          </cell>
          <cell r="N2328">
            <v>523</v>
          </cell>
          <cell r="O2328">
            <v>0</v>
          </cell>
          <cell r="P2328">
            <v>104</v>
          </cell>
          <cell r="Q2328">
            <v>419</v>
          </cell>
          <cell r="R2328" t="str">
            <v>PK76UNIL0109002300285084</v>
          </cell>
          <cell r="S2328" t="str">
            <v>UNITED BANK LIMITED</v>
          </cell>
          <cell r="T2328" t="str">
            <v>GULBERG KARACHI</v>
          </cell>
          <cell r="U2328" t="str">
            <v>JAMALUDDIN</v>
          </cell>
          <cell r="V2328" t="str">
            <v>4210184752145</v>
          </cell>
          <cell r="Y2328">
            <v>262</v>
          </cell>
          <cell r="Z2328">
            <v>262</v>
          </cell>
          <cell r="AA2328">
            <v>52</v>
          </cell>
          <cell r="AB2328" t="str">
            <v>Non Filler</v>
          </cell>
          <cell r="AC2328" t="str">
            <v>SHAHNAZ FATIMA</v>
          </cell>
          <cell r="AD2328" t="str">
            <v>4210117905176</v>
          </cell>
          <cell r="AE2328">
            <v>261</v>
          </cell>
          <cell r="AF2328">
            <v>261</v>
          </cell>
          <cell r="AG2328">
            <v>52</v>
          </cell>
          <cell r="AH2328" t="str">
            <v>Non Filler</v>
          </cell>
          <cell r="AK2328">
            <v>0</v>
          </cell>
          <cell r="AL2328">
            <v>0</v>
          </cell>
          <cell r="AM2328">
            <v>0</v>
          </cell>
          <cell r="AQ2328">
            <v>0</v>
          </cell>
          <cell r="AR2328">
            <v>0</v>
          </cell>
          <cell r="AS2328">
            <v>0</v>
          </cell>
          <cell r="AU2328" t="str">
            <v>kamalejamal359@gmail.com</v>
          </cell>
          <cell r="AW2328" t="str">
            <v>03442841278</v>
          </cell>
          <cell r="AX2328" t="str">
            <v>Timeout (host bank not responding)</v>
          </cell>
          <cell r="AY2328" t="str">
            <v>-</v>
          </cell>
          <cell r="AZ2328" t="str">
            <v>JAMALUDDIN</v>
          </cell>
          <cell r="BA2328">
            <v>419</v>
          </cell>
        </row>
        <row r="2329">
          <cell r="B2329">
            <v>9316000657</v>
          </cell>
          <cell r="C2329" t="str">
            <v>MUHAMMAD ALI HADI</v>
          </cell>
          <cell r="D2329" t="str">
            <v>HADI MAGHANI</v>
          </cell>
          <cell r="E2329" t="str">
            <v>302,QUALITY ARCADE</v>
          </cell>
          <cell r="F2329" t="str">
            <v>BLOCK 7,BC 7, CLIFTON</v>
          </cell>
          <cell r="G2329" t="str">
            <v>KARACHI</v>
          </cell>
          <cell r="K2329">
            <v>6480</v>
          </cell>
          <cell r="L2329">
            <v>0</v>
          </cell>
          <cell r="M2329">
            <v>6480</v>
          </cell>
          <cell r="N2329">
            <v>6480</v>
          </cell>
          <cell r="O2329">
            <v>0</v>
          </cell>
          <cell r="P2329">
            <v>1134</v>
          </cell>
          <cell r="Q2329">
            <v>5346</v>
          </cell>
          <cell r="U2329" t="str">
            <v>MUHAMMAD ALI HADI</v>
          </cell>
          <cell r="V2329" t="str">
            <v>4230147722059</v>
          </cell>
          <cell r="Y2329">
            <v>3240</v>
          </cell>
          <cell r="Z2329">
            <v>3240</v>
          </cell>
          <cell r="AA2329">
            <v>648</v>
          </cell>
          <cell r="AB2329" t="str">
            <v>Non Filler</v>
          </cell>
          <cell r="AC2329" t="str">
            <v>ASLAM HAIDER ALI</v>
          </cell>
          <cell r="AD2329" t="str">
            <v>4230109106797</v>
          </cell>
          <cell r="AE2329">
            <v>3240</v>
          </cell>
          <cell r="AF2329">
            <v>3240</v>
          </cell>
          <cell r="AG2329">
            <v>486</v>
          </cell>
          <cell r="AH2329" t="str">
            <v>Filler</v>
          </cell>
          <cell r="AK2329">
            <v>0</v>
          </cell>
          <cell r="AL2329">
            <v>0</v>
          </cell>
          <cell r="AM2329">
            <v>0</v>
          </cell>
          <cell r="AQ2329">
            <v>0</v>
          </cell>
          <cell r="AR2329">
            <v>0</v>
          </cell>
          <cell r="AS2329">
            <v>0</v>
          </cell>
          <cell r="AX2329" t="e">
            <v>#N/A</v>
          </cell>
          <cell r="AY2329" t="e">
            <v>#N/A</v>
          </cell>
          <cell r="AZ2329" t="e">
            <v>#N/A</v>
          </cell>
          <cell r="BA2329">
            <v>0</v>
          </cell>
        </row>
        <row r="2330">
          <cell r="B2330">
            <v>9472000618</v>
          </cell>
          <cell r="C2330" t="str">
            <v>RUBINA KHAN</v>
          </cell>
          <cell r="D2330" t="str">
            <v>MOHD ALI KHAN</v>
          </cell>
          <cell r="E2330" t="str">
            <v>B-108, BLOCK 1 (ONE)</v>
          </cell>
          <cell r="F2330" t="str">
            <v>GULISTAN-E-JOUHAR,</v>
          </cell>
          <cell r="G2330" t="str">
            <v>KARACHI</v>
          </cell>
          <cell r="K2330">
            <v>63</v>
          </cell>
          <cell r="L2330">
            <v>63</v>
          </cell>
          <cell r="M2330">
            <v>0</v>
          </cell>
          <cell r="N2330">
            <v>63</v>
          </cell>
          <cell r="O2330">
            <v>16</v>
          </cell>
          <cell r="P2330">
            <v>13</v>
          </cell>
          <cell r="Q2330">
            <v>34</v>
          </cell>
          <cell r="U2330" t="str">
            <v>RUBINA KHAN</v>
          </cell>
          <cell r="V2330" t="str">
            <v>4220104730292</v>
          </cell>
          <cell r="Y2330">
            <v>63</v>
          </cell>
          <cell r="Z2330">
            <v>63</v>
          </cell>
          <cell r="AA2330">
            <v>13</v>
          </cell>
          <cell r="AB2330" t="str">
            <v>Non Filler</v>
          </cell>
          <cell r="AE2330">
            <v>0</v>
          </cell>
          <cell r="AF2330">
            <v>0</v>
          </cell>
          <cell r="AG2330">
            <v>0</v>
          </cell>
          <cell r="AK2330">
            <v>0</v>
          </cell>
          <cell r="AL2330">
            <v>0</v>
          </cell>
          <cell r="AM2330">
            <v>0</v>
          </cell>
          <cell r="AQ2330">
            <v>0</v>
          </cell>
          <cell r="AR2330">
            <v>0</v>
          </cell>
          <cell r="AS2330">
            <v>0</v>
          </cell>
          <cell r="AX2330" t="e">
            <v>#N/A</v>
          </cell>
          <cell r="AY2330" t="e">
            <v>#N/A</v>
          </cell>
          <cell r="AZ2330" t="e">
            <v>#N/A</v>
          </cell>
          <cell r="BA2330">
            <v>0</v>
          </cell>
        </row>
        <row r="2331">
          <cell r="B2331">
            <v>9472000642</v>
          </cell>
          <cell r="C2331" t="str">
            <v>RASHID KHAN</v>
          </cell>
          <cell r="D2331" t="str">
            <v>HABIB UR REHMAN</v>
          </cell>
          <cell r="E2331" t="str">
            <v>MC-780, GREEN TOWN,</v>
          </cell>
          <cell r="F2331"/>
          <cell r="G2331" t="str">
            <v>KARACHI</v>
          </cell>
          <cell r="H2331"/>
          <cell r="I2331"/>
          <cell r="J2331"/>
          <cell r="K2331">
            <v>31</v>
          </cell>
          <cell r="L2331">
            <v>31</v>
          </cell>
          <cell r="M2331">
            <v>0</v>
          </cell>
          <cell r="N2331">
            <v>31</v>
          </cell>
          <cell r="O2331">
            <v>8</v>
          </cell>
          <cell r="P2331">
            <v>6</v>
          </cell>
          <cell r="Q2331">
            <v>17</v>
          </cell>
          <cell r="R2331"/>
          <cell r="S2331"/>
          <cell r="T2331"/>
          <cell r="U2331" t="str">
            <v>RASHID KHAN</v>
          </cell>
          <cell r="V2331" t="str">
            <v>1310172020533</v>
          </cell>
          <cell r="W2331"/>
          <cell r="X2331"/>
          <cell r="Y2331">
            <v>31</v>
          </cell>
          <cell r="Z2331">
            <v>31</v>
          </cell>
          <cell r="AA2331">
            <v>6</v>
          </cell>
          <cell r="AB2331" t="str">
            <v>Non Filler</v>
          </cell>
          <cell r="AC2331"/>
          <cell r="AD2331"/>
          <cell r="AE2331">
            <v>0</v>
          </cell>
          <cell r="AF2331">
            <v>0</v>
          </cell>
          <cell r="AG2331">
            <v>0</v>
          </cell>
          <cell r="AH2331"/>
          <cell r="AI2331"/>
          <cell r="AJ2331"/>
          <cell r="AK2331">
            <v>0</v>
          </cell>
          <cell r="AL2331">
            <v>0</v>
          </cell>
          <cell r="AM2331">
            <v>0</v>
          </cell>
          <cell r="AN2331"/>
          <cell r="AO2331"/>
          <cell r="AP2331"/>
          <cell r="AQ2331">
            <v>0</v>
          </cell>
          <cell r="AR2331">
            <v>0</v>
          </cell>
          <cell r="AS2331">
            <v>0</v>
          </cell>
          <cell r="AT2331"/>
          <cell r="AU2331"/>
          <cell r="AV2331"/>
          <cell r="AW2331"/>
          <cell r="AX2331" t="e">
            <v>#N/A</v>
          </cell>
          <cell r="AY2331" t="e">
            <v>#N/A</v>
          </cell>
          <cell r="AZ2331" t="e">
            <v>#N/A</v>
          </cell>
          <cell r="BA2331">
            <v>0</v>
          </cell>
        </row>
        <row r="2332">
          <cell r="B2332">
            <v>9472000659</v>
          </cell>
          <cell r="C2332" t="str">
            <v>ABIDA TAHIR ALI</v>
          </cell>
          <cell r="D2332" t="str">
            <v>MOHD TAHIR ALI SHAH</v>
          </cell>
          <cell r="E2332" t="str">
            <v>MC-780, GREEN TOWN,</v>
          </cell>
          <cell r="G2332" t="str">
            <v>KARACHI</v>
          </cell>
          <cell r="K2332">
            <v>63</v>
          </cell>
          <cell r="L2332">
            <v>63</v>
          </cell>
          <cell r="M2332">
            <v>0</v>
          </cell>
          <cell r="N2332">
            <v>63</v>
          </cell>
          <cell r="O2332">
            <v>16</v>
          </cell>
          <cell r="P2332">
            <v>13</v>
          </cell>
          <cell r="Q2332">
            <v>34</v>
          </cell>
          <cell r="U2332" t="str">
            <v>ABIDA TAHIR ALI</v>
          </cell>
          <cell r="V2332" t="str">
            <v>4220143680956</v>
          </cell>
          <cell r="Y2332">
            <v>63</v>
          </cell>
          <cell r="Z2332">
            <v>63</v>
          </cell>
          <cell r="AA2332">
            <v>13</v>
          </cell>
          <cell r="AB2332" t="str">
            <v>Non Filler</v>
          </cell>
          <cell r="AE2332">
            <v>0</v>
          </cell>
          <cell r="AF2332">
            <v>0</v>
          </cell>
          <cell r="AG2332">
            <v>0</v>
          </cell>
          <cell r="AK2332">
            <v>0</v>
          </cell>
          <cell r="AL2332">
            <v>0</v>
          </cell>
          <cell r="AM2332">
            <v>0</v>
          </cell>
          <cell r="AQ2332">
            <v>0</v>
          </cell>
          <cell r="AR2332">
            <v>0</v>
          </cell>
          <cell r="AS2332">
            <v>0</v>
          </cell>
          <cell r="AX2332" t="e">
            <v>#N/A</v>
          </cell>
          <cell r="AY2332" t="e">
            <v>#N/A</v>
          </cell>
          <cell r="AZ2332" t="e">
            <v>#N/A</v>
          </cell>
          <cell r="BA2332">
            <v>0</v>
          </cell>
        </row>
        <row r="2333">
          <cell r="B2333">
            <v>9472013561</v>
          </cell>
          <cell r="C2333" t="str">
            <v>AZRA BEAGUM</v>
          </cell>
          <cell r="D2333" t="str">
            <v>IFTHIKHAR HUSSAIN</v>
          </cell>
          <cell r="E2333" t="str">
            <v>B-108, BLOCK-I (ONE),</v>
          </cell>
          <cell r="F2333" t="str">
            <v>GULISTAN-E-JOHAR, KARACHI.</v>
          </cell>
          <cell r="K2333">
            <v>31</v>
          </cell>
          <cell r="L2333">
            <v>31</v>
          </cell>
          <cell r="M2333">
            <v>0</v>
          </cell>
          <cell r="N2333">
            <v>31</v>
          </cell>
          <cell r="O2333">
            <v>8</v>
          </cell>
          <cell r="P2333">
            <v>6</v>
          </cell>
          <cell r="Q2333">
            <v>17</v>
          </cell>
          <cell r="U2333" t="str">
            <v>AZRA BEAGUM</v>
          </cell>
          <cell r="V2333" t="str">
            <v>4250156995853</v>
          </cell>
          <cell r="Y2333">
            <v>31</v>
          </cell>
          <cell r="Z2333">
            <v>31</v>
          </cell>
          <cell r="AA2333">
            <v>6</v>
          </cell>
          <cell r="AB2333" t="str">
            <v>Non Filler</v>
          </cell>
          <cell r="AE2333">
            <v>0</v>
          </cell>
          <cell r="AF2333">
            <v>0</v>
          </cell>
          <cell r="AG2333">
            <v>0</v>
          </cell>
          <cell r="AK2333">
            <v>0</v>
          </cell>
          <cell r="AL2333">
            <v>0</v>
          </cell>
          <cell r="AM2333">
            <v>0</v>
          </cell>
          <cell r="AQ2333">
            <v>0</v>
          </cell>
          <cell r="AR2333">
            <v>0</v>
          </cell>
          <cell r="AS2333">
            <v>0</v>
          </cell>
          <cell r="AX2333" t="e">
            <v>#N/A</v>
          </cell>
          <cell r="AY2333" t="e">
            <v>#N/A</v>
          </cell>
          <cell r="AZ2333" t="e">
            <v>#N/A</v>
          </cell>
          <cell r="BA2333">
            <v>0</v>
          </cell>
        </row>
        <row r="2334">
          <cell r="B2334">
            <v>9472016879</v>
          </cell>
          <cell r="C2334" t="str">
            <v>NASRA BEAGUM</v>
          </cell>
          <cell r="D2334" t="str">
            <v>GHAZANFAR HUSSAIN KHAN</v>
          </cell>
          <cell r="E2334" t="str">
            <v>B-108, BLOCK I (ONE) ,</v>
          </cell>
          <cell r="F2334" t="str">
            <v>GULISTAN-E-JOHAR,</v>
          </cell>
          <cell r="G2334" t="str">
            <v>KARACHI</v>
          </cell>
          <cell r="H2334"/>
          <cell r="I2334"/>
          <cell r="J2334"/>
          <cell r="K2334">
            <v>63</v>
          </cell>
          <cell r="L2334">
            <v>63</v>
          </cell>
          <cell r="M2334">
            <v>0</v>
          </cell>
          <cell r="N2334">
            <v>63</v>
          </cell>
          <cell r="O2334">
            <v>16</v>
          </cell>
          <cell r="P2334">
            <v>13</v>
          </cell>
          <cell r="Q2334">
            <v>34</v>
          </cell>
          <cell r="R2334"/>
          <cell r="S2334"/>
          <cell r="T2334"/>
          <cell r="U2334" t="str">
            <v>NASRA BEAGUM</v>
          </cell>
          <cell r="V2334" t="str">
            <v>4200066656806</v>
          </cell>
          <cell r="W2334"/>
          <cell r="X2334"/>
          <cell r="Y2334">
            <v>63</v>
          </cell>
          <cell r="Z2334">
            <v>63</v>
          </cell>
          <cell r="AA2334">
            <v>13</v>
          </cell>
          <cell r="AB2334" t="str">
            <v>Non Filler</v>
          </cell>
          <cell r="AC2334"/>
          <cell r="AD2334"/>
          <cell r="AE2334">
            <v>0</v>
          </cell>
          <cell r="AF2334">
            <v>0</v>
          </cell>
          <cell r="AG2334">
            <v>0</v>
          </cell>
          <cell r="AH2334"/>
          <cell r="AI2334"/>
          <cell r="AJ2334"/>
          <cell r="AK2334">
            <v>0</v>
          </cell>
          <cell r="AL2334">
            <v>0</v>
          </cell>
          <cell r="AM2334">
            <v>0</v>
          </cell>
          <cell r="AN2334"/>
          <cell r="AO2334"/>
          <cell r="AP2334"/>
          <cell r="AQ2334">
            <v>0</v>
          </cell>
          <cell r="AR2334">
            <v>0</v>
          </cell>
          <cell r="AS2334">
            <v>0</v>
          </cell>
          <cell r="AT2334"/>
          <cell r="AU2334"/>
          <cell r="AV2334"/>
          <cell r="AW2334"/>
          <cell r="AX2334" t="e">
            <v>#N/A</v>
          </cell>
          <cell r="AY2334" t="e">
            <v>#N/A</v>
          </cell>
          <cell r="AZ2334" t="e">
            <v>#N/A</v>
          </cell>
          <cell r="BA2334">
            <v>0</v>
          </cell>
        </row>
        <row r="2335">
          <cell r="B2335">
            <v>9472018230</v>
          </cell>
          <cell r="C2335" t="str">
            <v>MUHAMMAD ROSHAN KHAN</v>
          </cell>
          <cell r="D2335" t="str">
            <v>BASHIR AHMED</v>
          </cell>
          <cell r="E2335" t="str">
            <v>HOUSE NO.639 L CENTRE 5A/4</v>
          </cell>
          <cell r="F2335" t="str">
            <v>NORTH KARACHI</v>
          </cell>
          <cell r="G2335"/>
          <cell r="H2335"/>
          <cell r="I2335"/>
          <cell r="J2335"/>
          <cell r="K2335">
            <v>23</v>
          </cell>
          <cell r="L2335">
            <v>0</v>
          </cell>
          <cell r="M2335">
            <v>23</v>
          </cell>
          <cell r="N2335">
            <v>23</v>
          </cell>
          <cell r="O2335">
            <v>0</v>
          </cell>
          <cell r="P2335">
            <v>3</v>
          </cell>
          <cell r="Q2335">
            <v>20</v>
          </cell>
          <cell r="R2335"/>
          <cell r="S2335"/>
          <cell r="T2335"/>
          <cell r="U2335" t="str">
            <v>MUHAMMAD ROSHAN KHAN</v>
          </cell>
          <cell r="V2335" t="str">
            <v>4210118573399</v>
          </cell>
          <cell r="W2335"/>
          <cell r="X2335"/>
          <cell r="Y2335">
            <v>23</v>
          </cell>
          <cell r="Z2335">
            <v>23</v>
          </cell>
          <cell r="AA2335">
            <v>3</v>
          </cell>
          <cell r="AB2335" t="str">
            <v>Filler</v>
          </cell>
          <cell r="AC2335"/>
          <cell r="AD2335"/>
          <cell r="AE2335">
            <v>0</v>
          </cell>
          <cell r="AF2335">
            <v>0</v>
          </cell>
          <cell r="AG2335">
            <v>0</v>
          </cell>
          <cell r="AH2335"/>
          <cell r="AI2335"/>
          <cell r="AJ2335"/>
          <cell r="AK2335">
            <v>0</v>
          </cell>
          <cell r="AL2335">
            <v>0</v>
          </cell>
          <cell r="AM2335">
            <v>0</v>
          </cell>
          <cell r="AN2335"/>
          <cell r="AO2335"/>
          <cell r="AP2335"/>
          <cell r="AQ2335">
            <v>0</v>
          </cell>
          <cell r="AR2335">
            <v>0</v>
          </cell>
          <cell r="AS2335">
            <v>0</v>
          </cell>
          <cell r="AT2335"/>
          <cell r="AU2335"/>
          <cell r="AV2335"/>
          <cell r="AW2335"/>
          <cell r="AX2335" t="e">
            <v>#N/A</v>
          </cell>
          <cell r="AY2335" t="e">
            <v>#N/A</v>
          </cell>
          <cell r="AZ2335" t="e">
            <v>#N/A</v>
          </cell>
          <cell r="BA2335">
            <v>0</v>
          </cell>
        </row>
        <row r="2336">
          <cell r="B2336">
            <v>10181002996</v>
          </cell>
          <cell r="C2336" t="str">
            <v>IQTIDAR ALI SAQIB</v>
          </cell>
          <cell r="D2336" t="str">
            <v>MUHAMMAD YASEEN SAQIB</v>
          </cell>
          <cell r="E2336" t="str">
            <v>SAQIB HOUSE,STREET NO.2,</v>
          </cell>
          <cell r="F2336" t="str">
            <v>ITEFAQ STREET,SIDDIQUE COLONY,</v>
          </cell>
          <cell r="G2336" t="str">
            <v>RAVI ROAD, LAHORE. LAHORE</v>
          </cell>
          <cell r="H2336"/>
          <cell r="I2336"/>
          <cell r="J2336"/>
          <cell r="K2336">
            <v>2</v>
          </cell>
          <cell r="L2336">
            <v>2</v>
          </cell>
          <cell r="M2336">
            <v>0</v>
          </cell>
          <cell r="N2336">
            <v>2</v>
          </cell>
          <cell r="O2336">
            <v>1</v>
          </cell>
          <cell r="P2336">
            <v>0</v>
          </cell>
          <cell r="Q2336">
            <v>1</v>
          </cell>
          <cell r="R2336"/>
          <cell r="S2336"/>
          <cell r="T2336"/>
          <cell r="U2336" t="str">
            <v>IQTIDAR ALI SAQIB</v>
          </cell>
          <cell r="V2336" t="str">
            <v>3520217572755</v>
          </cell>
          <cell r="W2336"/>
          <cell r="X2336"/>
          <cell r="Y2336">
            <v>2</v>
          </cell>
          <cell r="Z2336">
            <v>2</v>
          </cell>
          <cell r="AA2336">
            <v>0</v>
          </cell>
          <cell r="AB2336" t="str">
            <v>Filler</v>
          </cell>
          <cell r="AC2336"/>
          <cell r="AD2336"/>
          <cell r="AE2336">
            <v>0</v>
          </cell>
          <cell r="AF2336">
            <v>0</v>
          </cell>
          <cell r="AG2336">
            <v>0</v>
          </cell>
          <cell r="AH2336"/>
          <cell r="AI2336"/>
          <cell r="AJ2336"/>
          <cell r="AK2336">
            <v>0</v>
          </cell>
          <cell r="AL2336">
            <v>0</v>
          </cell>
          <cell r="AM2336">
            <v>0</v>
          </cell>
          <cell r="AN2336"/>
          <cell r="AO2336"/>
          <cell r="AP2336"/>
          <cell r="AQ2336">
            <v>0</v>
          </cell>
          <cell r="AR2336">
            <v>0</v>
          </cell>
          <cell r="AS2336">
            <v>0</v>
          </cell>
          <cell r="AT2336"/>
          <cell r="AU2336" t="str">
            <v>nomi.iqtidar@gmail.com</v>
          </cell>
          <cell r="AV2336"/>
          <cell r="AW2336" t="str">
            <v>03334822230</v>
          </cell>
          <cell r="AX2336" t="e">
            <v>#N/A</v>
          </cell>
          <cell r="AY2336" t="e">
            <v>#N/A</v>
          </cell>
          <cell r="AZ2336" t="e">
            <v>#N/A</v>
          </cell>
          <cell r="BA2336">
            <v>0</v>
          </cell>
        </row>
        <row r="2337">
          <cell r="B2337">
            <v>10231000647</v>
          </cell>
          <cell r="C2337" t="str">
            <v>SYED MUHAMMAD AZAM  QADRI</v>
          </cell>
          <cell r="D2337" t="str">
            <v>MR.   SYED    FAKHRUDDIN    QADRI</v>
          </cell>
          <cell r="E2337" t="str">
            <v>E-275,    KAUSAR   TOWN,</v>
          </cell>
          <cell r="F2337" t="str">
            <v>MALIR ,</v>
          </cell>
          <cell r="G2337" t="str">
            <v>KARACHI - 37.    75 KARACHI</v>
          </cell>
          <cell r="H2337"/>
          <cell r="I2337"/>
          <cell r="J2337"/>
          <cell r="K2337">
            <v>1</v>
          </cell>
          <cell r="L2337">
            <v>0</v>
          </cell>
          <cell r="M2337">
            <v>1</v>
          </cell>
          <cell r="N2337">
            <v>1</v>
          </cell>
          <cell r="O2337">
            <v>0</v>
          </cell>
          <cell r="P2337">
            <v>0</v>
          </cell>
          <cell r="Q2337">
            <v>1</v>
          </cell>
          <cell r="R2337" t="str">
            <v>PK73MUCB0000102010229980</v>
          </cell>
          <cell r="S2337" t="str">
            <v>MCB BANK LIMITED</v>
          </cell>
          <cell r="T2337" t="str">
            <v>MAIN BRANCH KARACHI</v>
          </cell>
          <cell r="U2337" t="str">
            <v>SYED MUHAMMAD AZAM  QADRI</v>
          </cell>
          <cell r="V2337" t="str">
            <v>4250114884303</v>
          </cell>
          <cell r="W2337"/>
          <cell r="X2337"/>
          <cell r="Y2337">
            <v>1</v>
          </cell>
          <cell r="Z2337">
            <v>1</v>
          </cell>
          <cell r="AA2337">
            <v>0</v>
          </cell>
          <cell r="AB2337" t="str">
            <v>Non Filler</v>
          </cell>
          <cell r="AC2337"/>
          <cell r="AD2337"/>
          <cell r="AE2337">
            <v>0</v>
          </cell>
          <cell r="AF2337">
            <v>0</v>
          </cell>
          <cell r="AG2337">
            <v>0</v>
          </cell>
          <cell r="AH2337"/>
          <cell r="AI2337"/>
          <cell r="AJ2337"/>
          <cell r="AK2337">
            <v>0</v>
          </cell>
          <cell r="AL2337">
            <v>0</v>
          </cell>
          <cell r="AM2337">
            <v>0</v>
          </cell>
          <cell r="AN2337"/>
          <cell r="AO2337"/>
          <cell r="AP2337"/>
          <cell r="AQ2337">
            <v>0</v>
          </cell>
          <cell r="AR2337">
            <v>0</v>
          </cell>
          <cell r="AS2337">
            <v>0</v>
          </cell>
          <cell r="AT2337"/>
          <cell r="AU2337"/>
          <cell r="AV2337"/>
          <cell r="AW2337" t="str">
            <v>03333478479</v>
          </cell>
          <cell r="AX2337" t="str">
            <v>-</v>
          </cell>
          <cell r="AY2337" t="e">
            <v>#N/A</v>
          </cell>
          <cell r="AZ2337" t="e">
            <v>#N/A</v>
          </cell>
          <cell r="BA2337">
            <v>1</v>
          </cell>
        </row>
        <row r="2338">
          <cell r="B2338">
            <v>10231002510</v>
          </cell>
          <cell r="C2338" t="str">
            <v>MR.  MOHIB  HASAN  KHAN</v>
          </cell>
          <cell r="D2338" t="str">
            <v>MR.  MUJTABA HUSAIN KHAN</v>
          </cell>
          <cell r="E2338" t="str">
            <v>HOUSE NO.107, 1ST STREET</v>
          </cell>
          <cell r="F2338" t="str">
            <v>KHYBAN-E-BUKARI PHASE 6 ,</v>
          </cell>
          <cell r="G2338" t="str">
            <v>D.H.A KARACHI</v>
          </cell>
          <cell r="H2338"/>
          <cell r="I2338"/>
          <cell r="J2338"/>
          <cell r="K2338">
            <v>2219</v>
          </cell>
          <cell r="L2338">
            <v>0</v>
          </cell>
          <cell r="M2338">
            <v>2219</v>
          </cell>
          <cell r="N2338">
            <v>2219</v>
          </cell>
          <cell r="O2338">
            <v>0</v>
          </cell>
          <cell r="P2338">
            <v>389</v>
          </cell>
          <cell r="Q2338">
            <v>1830</v>
          </cell>
          <cell r="R2338" t="str">
            <v>PLS - 78610 - 0</v>
          </cell>
          <cell r="S2338" t="str">
            <v>HABIB BANK LIMITED - KARACHI</v>
          </cell>
          <cell r="T2338" t="str">
            <v>DEFENCE HOUSING AUTHORITY PHASE II, KRC KARACHI</v>
          </cell>
          <cell r="U2338" t="str">
            <v>MR.  MOHIB  HASAN  KHAN</v>
          </cell>
          <cell r="V2338" t="str">
            <v>4230195624489</v>
          </cell>
          <cell r="W2338"/>
          <cell r="X2338"/>
          <cell r="Y2338">
            <v>1110</v>
          </cell>
          <cell r="Z2338">
            <v>1110</v>
          </cell>
          <cell r="AA2338">
            <v>167</v>
          </cell>
          <cell r="AB2338" t="str">
            <v>Filler</v>
          </cell>
          <cell r="AC2338" t="str">
            <v>MUJTABA HUSAIN KHAN</v>
          </cell>
          <cell r="AD2338" t="str">
            <v>4230136825997</v>
          </cell>
          <cell r="AE2338">
            <v>1109</v>
          </cell>
          <cell r="AF2338">
            <v>1109</v>
          </cell>
          <cell r="AG2338">
            <v>222</v>
          </cell>
          <cell r="AH2338" t="str">
            <v>Non Filler</v>
          </cell>
          <cell r="AI2338"/>
          <cell r="AJ2338"/>
          <cell r="AK2338">
            <v>0</v>
          </cell>
          <cell r="AL2338">
            <v>0</v>
          </cell>
          <cell r="AM2338">
            <v>0</v>
          </cell>
          <cell r="AN2338"/>
          <cell r="AO2338"/>
          <cell r="AP2338"/>
          <cell r="AQ2338">
            <v>0</v>
          </cell>
          <cell r="AR2338">
            <v>0</v>
          </cell>
          <cell r="AS2338">
            <v>0</v>
          </cell>
          <cell r="AT2338"/>
          <cell r="AU2338"/>
          <cell r="AV2338"/>
          <cell r="AW2338" t="str">
            <v>03002010448</v>
          </cell>
          <cell r="AX2338" t="str">
            <v>Proper account # required</v>
          </cell>
          <cell r="AY2338" t="e">
            <v>#N/A</v>
          </cell>
          <cell r="AZ2338" t="e">
            <v>#N/A</v>
          </cell>
          <cell r="BA2338">
            <v>0</v>
          </cell>
        </row>
        <row r="2339">
          <cell r="B2339">
            <v>10231010745</v>
          </cell>
          <cell r="C2339" t="str">
            <v>MOHAMMAD HANIF   1513</v>
          </cell>
          <cell r="D2339" t="str">
            <v>SYED MOHD MIAN</v>
          </cell>
          <cell r="E2339" t="str">
            <v>SHOP.NO.04,RAMEEN AUTOS</v>
          </cell>
          <cell r="F2339" t="str">
            <v>RUBY ARCADE,OPP JAMIYATUL FALAH</v>
          </cell>
          <cell r="G2339" t="str">
            <v>AKBAR ROAD. KARACHI</v>
          </cell>
          <cell r="H2339"/>
          <cell r="I2339"/>
          <cell r="J2339"/>
          <cell r="K2339">
            <v>12</v>
          </cell>
          <cell r="L2339">
            <v>0</v>
          </cell>
          <cell r="M2339">
            <v>12</v>
          </cell>
          <cell r="N2339">
            <v>12</v>
          </cell>
          <cell r="O2339">
            <v>0</v>
          </cell>
          <cell r="P2339">
            <v>2</v>
          </cell>
          <cell r="Q2339">
            <v>10</v>
          </cell>
          <cell r="R2339" t="str">
            <v>PK82BKIP0000034645679121</v>
          </cell>
          <cell r="S2339" t="str">
            <v>BANKISLAMI PAKISTAN LIMITED</v>
          </cell>
          <cell r="T2339" t="str">
            <v>PREEDY STREET SADDAR KARACHI</v>
          </cell>
          <cell r="U2339" t="str">
            <v>MOHAMMAD HANIF   1513</v>
          </cell>
          <cell r="V2339" t="str">
            <v>4230131993291</v>
          </cell>
          <cell r="W2339"/>
          <cell r="X2339"/>
          <cell r="Y2339">
            <v>12</v>
          </cell>
          <cell r="Z2339">
            <v>12</v>
          </cell>
          <cell r="AA2339">
            <v>2</v>
          </cell>
          <cell r="AB2339" t="str">
            <v>Non Filler</v>
          </cell>
          <cell r="AC2339"/>
          <cell r="AD2339"/>
          <cell r="AE2339">
            <v>0</v>
          </cell>
          <cell r="AF2339">
            <v>0</v>
          </cell>
          <cell r="AG2339">
            <v>0</v>
          </cell>
          <cell r="AH2339"/>
          <cell r="AI2339"/>
          <cell r="AJ2339"/>
          <cell r="AK2339">
            <v>0</v>
          </cell>
          <cell r="AL2339">
            <v>0</v>
          </cell>
          <cell r="AM2339">
            <v>0</v>
          </cell>
          <cell r="AN2339"/>
          <cell r="AO2339"/>
          <cell r="AP2339"/>
          <cell r="AQ2339">
            <v>0</v>
          </cell>
          <cell r="AR2339">
            <v>0</v>
          </cell>
          <cell r="AS2339">
            <v>0</v>
          </cell>
          <cell r="AT2339"/>
          <cell r="AU2339"/>
          <cell r="AV2339"/>
          <cell r="AW2339" t="str">
            <v>03363537741</v>
          </cell>
          <cell r="AX2339" t="str">
            <v>Timeout (host bank not responding)</v>
          </cell>
          <cell r="AY2339" t="e">
            <v>#N/A</v>
          </cell>
          <cell r="AZ2339" t="e">
            <v>#N/A</v>
          </cell>
          <cell r="BA2339">
            <v>0</v>
          </cell>
        </row>
        <row r="2340">
          <cell r="B2340">
            <v>10231011040</v>
          </cell>
          <cell r="C2340" t="str">
            <v>MOHAMMAD SAAD MANIAR</v>
          </cell>
          <cell r="D2340" t="str">
            <v>MOHAMMAD SWALEH MANIAR</v>
          </cell>
          <cell r="E2340" t="str">
            <v>603,BUSINESS PLAZA</v>
          </cell>
          <cell r="F2340" t="str">
            <v>MUMTAN HASAN ROAD</v>
          </cell>
          <cell r="G2340" t="str">
            <v>I.I.CHUNDRIGAR ROAD KARACHI</v>
          </cell>
          <cell r="H2340"/>
          <cell r="I2340"/>
          <cell r="J2340"/>
          <cell r="K2340">
            <v>45</v>
          </cell>
          <cell r="L2340">
            <v>0</v>
          </cell>
          <cell r="M2340">
            <v>45</v>
          </cell>
          <cell r="N2340">
            <v>45</v>
          </cell>
          <cell r="O2340">
            <v>0</v>
          </cell>
          <cell r="P2340">
            <v>7</v>
          </cell>
          <cell r="Q2340">
            <v>38</v>
          </cell>
          <cell r="R2340" t="str">
            <v>PK65ALFH0012001003289240</v>
          </cell>
          <cell r="S2340" t="str">
            <v>BANK ALFALAH LIMITED</v>
          </cell>
          <cell r="T2340" t="str">
            <v>KARACHI STOCK EXCHANGE KARACHI</v>
          </cell>
          <cell r="U2340" t="str">
            <v>MOHAMMAD SAAD MANIAR</v>
          </cell>
          <cell r="V2340" t="str">
            <v>4230122833401</v>
          </cell>
          <cell r="W2340" t="str">
            <v>02884712</v>
          </cell>
          <cell r="X2340"/>
          <cell r="Y2340">
            <v>45</v>
          </cell>
          <cell r="Z2340">
            <v>45</v>
          </cell>
          <cell r="AA2340">
            <v>7</v>
          </cell>
          <cell r="AB2340" t="str">
            <v>Filler</v>
          </cell>
          <cell r="AC2340"/>
          <cell r="AD2340"/>
          <cell r="AE2340">
            <v>0</v>
          </cell>
          <cell r="AF2340">
            <v>0</v>
          </cell>
          <cell r="AG2340">
            <v>0</v>
          </cell>
          <cell r="AH2340"/>
          <cell r="AI2340"/>
          <cell r="AJ2340"/>
          <cell r="AK2340">
            <v>0</v>
          </cell>
          <cell r="AL2340">
            <v>0</v>
          </cell>
          <cell r="AM2340">
            <v>0</v>
          </cell>
          <cell r="AN2340"/>
          <cell r="AO2340"/>
          <cell r="AP2340"/>
          <cell r="AQ2340">
            <v>0</v>
          </cell>
          <cell r="AR2340">
            <v>0</v>
          </cell>
          <cell r="AS2340">
            <v>0</v>
          </cell>
          <cell r="AT2340"/>
          <cell r="AU2340"/>
          <cell r="AV2340"/>
          <cell r="AW2340" t="str">
            <v>03328221475</v>
          </cell>
          <cell r="AX2340" t="str">
            <v>-</v>
          </cell>
          <cell r="AY2340" t="e">
            <v>#N/A</v>
          </cell>
          <cell r="AZ2340" t="e">
            <v>#N/A</v>
          </cell>
          <cell r="BA2340">
            <v>38</v>
          </cell>
        </row>
        <row r="2341">
          <cell r="B2341">
            <v>10231011719</v>
          </cell>
          <cell r="C2341" t="str">
            <v>IQBAL BEGUM</v>
          </cell>
          <cell r="D2341" t="str">
            <v>HABIB UR REHMAN</v>
          </cell>
          <cell r="E2341" t="str">
            <v>7 / 172 , DEHLI MERCANTILE</v>
          </cell>
          <cell r="F2341" t="str">
            <v>SOCIETY , BLOCK 3 ,</v>
          </cell>
          <cell r="G2341" t="str">
            <v>KARACHI. KARACHI</v>
          </cell>
          <cell r="H2341"/>
          <cell r="I2341"/>
          <cell r="J2341"/>
          <cell r="K2341">
            <v>1</v>
          </cell>
          <cell r="L2341">
            <v>0</v>
          </cell>
          <cell r="M2341">
            <v>1</v>
          </cell>
          <cell r="N2341">
            <v>1</v>
          </cell>
          <cell r="O2341">
            <v>0</v>
          </cell>
          <cell r="P2341">
            <v>0</v>
          </cell>
          <cell r="Q2341">
            <v>1</v>
          </cell>
          <cell r="R2341" t="str">
            <v>PK76BAHL1137009500179101</v>
          </cell>
          <cell r="S2341" t="str">
            <v>BANK AL HABIB LIMITED</v>
          </cell>
          <cell r="T2341" t="str">
            <v>SHAHEED-E-MILLAT ROAD KARACHI</v>
          </cell>
          <cell r="U2341" t="str">
            <v>IQBAL BEGUM</v>
          </cell>
          <cell r="V2341" t="str">
            <v>4200079339956</v>
          </cell>
          <cell r="W2341"/>
          <cell r="X2341"/>
          <cell r="Y2341">
            <v>1</v>
          </cell>
          <cell r="Z2341">
            <v>1</v>
          </cell>
          <cell r="AA2341">
            <v>0</v>
          </cell>
          <cell r="AB2341" t="str">
            <v>Non Filler</v>
          </cell>
          <cell r="AC2341"/>
          <cell r="AD2341"/>
          <cell r="AE2341">
            <v>0</v>
          </cell>
          <cell r="AF2341">
            <v>0</v>
          </cell>
          <cell r="AG2341">
            <v>0</v>
          </cell>
          <cell r="AH2341"/>
          <cell r="AI2341"/>
          <cell r="AJ2341"/>
          <cell r="AK2341">
            <v>0</v>
          </cell>
          <cell r="AL2341">
            <v>0</v>
          </cell>
          <cell r="AM2341">
            <v>0</v>
          </cell>
          <cell r="AN2341"/>
          <cell r="AO2341"/>
          <cell r="AP2341"/>
          <cell r="AQ2341">
            <v>0</v>
          </cell>
          <cell r="AR2341">
            <v>0</v>
          </cell>
          <cell r="AS2341">
            <v>0</v>
          </cell>
          <cell r="AT2341"/>
          <cell r="AU2341"/>
          <cell r="AV2341"/>
          <cell r="AW2341" t="str">
            <v>03353518743</v>
          </cell>
          <cell r="AX2341" t="str">
            <v>-</v>
          </cell>
          <cell r="AY2341" t="e">
            <v>#N/A</v>
          </cell>
          <cell r="AZ2341" t="e">
            <v>#N/A</v>
          </cell>
          <cell r="BA2341">
            <v>1</v>
          </cell>
        </row>
        <row r="2342">
          <cell r="B2342">
            <v>10231013533</v>
          </cell>
          <cell r="C2342" t="str">
            <v>MUHAMMAD SULTAN</v>
          </cell>
          <cell r="D2342" t="str">
            <v>MUHAMMAD SAEED</v>
          </cell>
          <cell r="E2342" t="str">
            <v>7 / 172 , DMCH  SOCIETY,</v>
          </cell>
          <cell r="F2342" t="str">
            <v>BLOCK  3 ,</v>
          </cell>
          <cell r="G2342" t="str">
            <v>KARACHI. KARACHI</v>
          </cell>
          <cell r="K2342">
            <v>2</v>
          </cell>
          <cell r="L2342">
            <v>0</v>
          </cell>
          <cell r="M2342">
            <v>2</v>
          </cell>
          <cell r="N2342">
            <v>2</v>
          </cell>
          <cell r="O2342">
            <v>0</v>
          </cell>
          <cell r="P2342">
            <v>0</v>
          </cell>
          <cell r="Q2342">
            <v>2</v>
          </cell>
          <cell r="R2342" t="str">
            <v>PK05HABB0000070040891301</v>
          </cell>
          <cell r="S2342" t="str">
            <v>HABIB BANK LIMITED</v>
          </cell>
          <cell r="T2342" t="str">
            <v>FORIGAN EXCHANGE BRANCH KARACHI</v>
          </cell>
          <cell r="U2342" t="str">
            <v>MUHAMMAD SULTAN</v>
          </cell>
          <cell r="V2342" t="str">
            <v>4200004961463</v>
          </cell>
          <cell r="Y2342">
            <v>1</v>
          </cell>
          <cell r="Z2342">
            <v>1</v>
          </cell>
          <cell r="AA2342">
            <v>0</v>
          </cell>
          <cell r="AB2342" t="str">
            <v>Non Filler</v>
          </cell>
          <cell r="AC2342" t="str">
            <v>IRFANA GOHAR</v>
          </cell>
          <cell r="AD2342" t="str">
            <v>4220104311214</v>
          </cell>
          <cell r="AE2342">
            <v>1</v>
          </cell>
          <cell r="AF2342">
            <v>1</v>
          </cell>
          <cell r="AG2342">
            <v>0</v>
          </cell>
          <cell r="AH2342" t="str">
            <v>Non Filler</v>
          </cell>
          <cell r="AK2342">
            <v>0</v>
          </cell>
          <cell r="AL2342">
            <v>0</v>
          </cell>
          <cell r="AM2342">
            <v>0</v>
          </cell>
          <cell r="AQ2342">
            <v>0</v>
          </cell>
          <cell r="AR2342">
            <v>0</v>
          </cell>
          <cell r="AS2342">
            <v>0</v>
          </cell>
          <cell r="AW2342" t="str">
            <v>03315774399</v>
          </cell>
          <cell r="AX2342" t="str">
            <v>-</v>
          </cell>
          <cell r="AY2342" t="e">
            <v>#N/A</v>
          </cell>
          <cell r="AZ2342" t="e">
            <v>#N/A</v>
          </cell>
          <cell r="BA2342">
            <v>2</v>
          </cell>
        </row>
        <row r="2343">
          <cell r="B2343">
            <v>10231013624</v>
          </cell>
          <cell r="C2343" t="str">
            <v>NAJMA</v>
          </cell>
          <cell r="D2343" t="str">
            <v>SHUJA UR REHMAN</v>
          </cell>
          <cell r="E2343" t="str">
            <v>AL-SHUJA 444, BAHADURABAD</v>
          </cell>
          <cell r="F2343" t="str">
            <v>NEAR ALAMGIR MASJID</v>
          </cell>
          <cell r="G2343" t="str">
            <v>KARACHI</v>
          </cell>
          <cell r="H2343"/>
          <cell r="I2343"/>
          <cell r="J2343"/>
          <cell r="K2343">
            <v>1</v>
          </cell>
          <cell r="L2343">
            <v>0</v>
          </cell>
          <cell r="M2343">
            <v>1</v>
          </cell>
          <cell r="N2343">
            <v>1</v>
          </cell>
          <cell r="O2343">
            <v>0</v>
          </cell>
          <cell r="P2343">
            <v>0</v>
          </cell>
          <cell r="Q2343">
            <v>1</v>
          </cell>
          <cell r="R2343" t="str">
            <v>PK67BAHL1007008101334601</v>
          </cell>
          <cell r="S2343" t="str">
            <v>BANK AL HABIB LIMITED</v>
          </cell>
          <cell r="T2343" t="str">
            <v>BAHDURABAD BRANCH KARACHI</v>
          </cell>
          <cell r="U2343" t="str">
            <v>NAJMA</v>
          </cell>
          <cell r="V2343" t="str">
            <v>4220171919668</v>
          </cell>
          <cell r="W2343"/>
          <cell r="X2343"/>
          <cell r="Y2343">
            <v>1</v>
          </cell>
          <cell r="Z2343">
            <v>1</v>
          </cell>
          <cell r="AA2343">
            <v>0</v>
          </cell>
          <cell r="AB2343" t="str">
            <v>Filler</v>
          </cell>
          <cell r="AC2343" t="str">
            <v>ZUBAIDA HABIB</v>
          </cell>
          <cell r="AD2343" t="str">
            <v>4200010985344</v>
          </cell>
          <cell r="AE2343">
            <v>0</v>
          </cell>
          <cell r="AF2343">
            <v>0</v>
          </cell>
          <cell r="AG2343">
            <v>0</v>
          </cell>
          <cell r="AH2343" t="str">
            <v>Non Filler</v>
          </cell>
          <cell r="AI2343"/>
          <cell r="AJ2343"/>
          <cell r="AK2343">
            <v>0</v>
          </cell>
          <cell r="AL2343">
            <v>0</v>
          </cell>
          <cell r="AM2343">
            <v>0</v>
          </cell>
          <cell r="AN2343"/>
          <cell r="AO2343"/>
          <cell r="AP2343"/>
          <cell r="AQ2343">
            <v>0</v>
          </cell>
          <cell r="AR2343">
            <v>0</v>
          </cell>
          <cell r="AS2343">
            <v>0</v>
          </cell>
          <cell r="AT2343"/>
          <cell r="AU2343"/>
          <cell r="AV2343"/>
          <cell r="AW2343" t="str">
            <v>03353223893</v>
          </cell>
          <cell r="AX2343" t="str">
            <v>-</v>
          </cell>
          <cell r="AY2343" t="e">
            <v>#N/A</v>
          </cell>
          <cell r="AZ2343" t="e">
            <v>#N/A</v>
          </cell>
          <cell r="BA2343">
            <v>1</v>
          </cell>
        </row>
        <row r="2344">
          <cell r="B2344">
            <v>10231014267</v>
          </cell>
          <cell r="C2344" t="str">
            <v>MOHAMMAD SALIM</v>
          </cell>
          <cell r="D2344" t="str">
            <v>JAN MOHAMMAD</v>
          </cell>
          <cell r="E2344" t="str">
            <v>102,KIRAN HOMES PLOT#327/4,</v>
          </cell>
          <cell r="F2344" t="str">
            <v>GARDEN EAST</v>
          </cell>
          <cell r="G2344" t="str">
            <v>KARACHI</v>
          </cell>
          <cell r="H2344"/>
          <cell r="I2344"/>
          <cell r="J2344"/>
          <cell r="K2344">
            <v>3142</v>
          </cell>
          <cell r="L2344">
            <v>0</v>
          </cell>
          <cell r="M2344">
            <v>3142</v>
          </cell>
          <cell r="N2344">
            <v>3142</v>
          </cell>
          <cell r="O2344">
            <v>0</v>
          </cell>
          <cell r="P2344">
            <v>471</v>
          </cell>
          <cell r="Q2344">
            <v>2671</v>
          </cell>
          <cell r="R2344" t="str">
            <v>PK43JSBL9005000000125332</v>
          </cell>
          <cell r="S2344" t="str">
            <v>J S BANK LIMITED.</v>
          </cell>
          <cell r="T2344" t="str">
            <v>KARACHI STOCK EXCHANGE BRANCH KARACHI</v>
          </cell>
          <cell r="U2344" t="str">
            <v>MOHAMMAD SALIM</v>
          </cell>
          <cell r="V2344" t="str">
            <v>4220116101333</v>
          </cell>
          <cell r="W2344" t="str">
            <v>0620507</v>
          </cell>
          <cell r="X2344"/>
          <cell r="Y2344">
            <v>3142</v>
          </cell>
          <cell r="Z2344">
            <v>3142</v>
          </cell>
          <cell r="AA2344">
            <v>471</v>
          </cell>
          <cell r="AB2344" t="str">
            <v>Filler</v>
          </cell>
          <cell r="AC2344"/>
          <cell r="AD2344"/>
          <cell r="AE2344">
            <v>0</v>
          </cell>
          <cell r="AF2344">
            <v>0</v>
          </cell>
          <cell r="AG2344">
            <v>0</v>
          </cell>
          <cell r="AH2344"/>
          <cell r="AI2344"/>
          <cell r="AJ2344"/>
          <cell r="AK2344">
            <v>0</v>
          </cell>
          <cell r="AL2344">
            <v>0</v>
          </cell>
          <cell r="AM2344">
            <v>0</v>
          </cell>
          <cell r="AN2344"/>
          <cell r="AO2344"/>
          <cell r="AP2344"/>
          <cell r="AQ2344">
            <v>0</v>
          </cell>
          <cell r="AR2344">
            <v>0</v>
          </cell>
          <cell r="AS2344">
            <v>0</v>
          </cell>
          <cell r="AT2344"/>
          <cell r="AU2344" t="str">
            <v>salim.janmohammad@gmail.com</v>
          </cell>
          <cell r="AV2344"/>
          <cell r="AW2344" t="str">
            <v>03222602032</v>
          </cell>
          <cell r="AX2344" t="str">
            <v>-</v>
          </cell>
          <cell r="AY2344" t="e">
            <v>#N/A</v>
          </cell>
          <cell r="AZ2344" t="e">
            <v>#N/A</v>
          </cell>
          <cell r="BA2344">
            <v>2671</v>
          </cell>
        </row>
        <row r="2345">
          <cell r="B2345">
            <v>10231014705</v>
          </cell>
          <cell r="C2345" t="str">
            <v>AMBER GHORI</v>
          </cell>
          <cell r="D2345" t="str">
            <v>MUHAMMAD IQBAL GHORI</v>
          </cell>
          <cell r="E2345" t="str">
            <v>H# 1735/578 NEW ANJAM COLONY</v>
          </cell>
          <cell r="F2345" t="str">
            <v>BALDIA TOWN</v>
          </cell>
          <cell r="G2345" t="str">
            <v>KARACHI</v>
          </cell>
          <cell r="K2345">
            <v>1</v>
          </cell>
          <cell r="L2345">
            <v>0</v>
          </cell>
          <cell r="M2345">
            <v>1</v>
          </cell>
          <cell r="N2345">
            <v>1</v>
          </cell>
          <cell r="O2345">
            <v>0</v>
          </cell>
          <cell r="P2345">
            <v>0</v>
          </cell>
          <cell r="Q2345">
            <v>1</v>
          </cell>
          <cell r="R2345" t="str">
            <v>PK96MUCB0000102010433945</v>
          </cell>
          <cell r="S2345" t="str">
            <v>MCB BANK LIMITED</v>
          </cell>
          <cell r="T2345" t="str">
            <v>MAIN BRANCH KARACHI</v>
          </cell>
          <cell r="U2345" t="str">
            <v>AMBER GHORI</v>
          </cell>
          <cell r="V2345" t="str">
            <v>4240116730072</v>
          </cell>
          <cell r="Y2345">
            <v>1</v>
          </cell>
          <cell r="Z2345">
            <v>1</v>
          </cell>
          <cell r="AA2345">
            <v>0</v>
          </cell>
          <cell r="AB2345" t="str">
            <v>Non Filler</v>
          </cell>
          <cell r="AC2345" t="str">
            <v>ZUBEDA KHATOON</v>
          </cell>
          <cell r="AD2345" t="str">
            <v>4240116730092</v>
          </cell>
          <cell r="AE2345">
            <v>0</v>
          </cell>
          <cell r="AF2345">
            <v>0</v>
          </cell>
          <cell r="AG2345">
            <v>0</v>
          </cell>
          <cell r="AH2345" t="str">
            <v>Non Filler</v>
          </cell>
          <cell r="AK2345">
            <v>0</v>
          </cell>
          <cell r="AL2345">
            <v>0</v>
          </cell>
          <cell r="AM2345">
            <v>0</v>
          </cell>
          <cell r="AQ2345">
            <v>0</v>
          </cell>
          <cell r="AR2345">
            <v>0</v>
          </cell>
          <cell r="AS2345">
            <v>0</v>
          </cell>
          <cell r="AW2345" t="str">
            <v>03332387507</v>
          </cell>
          <cell r="AX2345" t="str">
            <v>-</v>
          </cell>
          <cell r="AY2345" t="e">
            <v>#N/A</v>
          </cell>
          <cell r="AZ2345" t="e">
            <v>#N/A</v>
          </cell>
          <cell r="BA2345">
            <v>1</v>
          </cell>
        </row>
        <row r="2346">
          <cell r="B2346">
            <v>10231014911</v>
          </cell>
          <cell r="C2346" t="str">
            <v>NAFEES BEGUM</v>
          </cell>
          <cell r="D2346" t="str">
            <v>SH MOHAMMED NAQVI</v>
          </cell>
          <cell r="E2346" t="str">
            <v>AL SHUJAH, 444 BAHADURABAD</v>
          </cell>
          <cell r="F2346" t="str">
            <v>NEAR ALAMGIR MASJID</v>
          </cell>
          <cell r="G2346" t="str">
            <v>KARACHI KARACHI</v>
          </cell>
          <cell r="H2346"/>
          <cell r="I2346"/>
          <cell r="J2346"/>
          <cell r="K2346">
            <v>1</v>
          </cell>
          <cell r="L2346">
            <v>0</v>
          </cell>
          <cell r="M2346">
            <v>1</v>
          </cell>
          <cell r="N2346">
            <v>1</v>
          </cell>
          <cell r="O2346">
            <v>0</v>
          </cell>
          <cell r="P2346">
            <v>0</v>
          </cell>
          <cell r="Q2346">
            <v>1</v>
          </cell>
          <cell r="R2346" t="str">
            <v>PK92BAHL1083008100316701</v>
          </cell>
          <cell r="S2346" t="str">
            <v>BANK AL HABIB LIMITED</v>
          </cell>
          <cell r="T2346" t="str">
            <v>BALOCH COLONY BRANCH KARACHI</v>
          </cell>
          <cell r="U2346" t="str">
            <v>NAFEES BEGUM</v>
          </cell>
          <cell r="V2346" t="str">
            <v>4230127953200</v>
          </cell>
          <cell r="W2346"/>
          <cell r="X2346"/>
          <cell r="Y2346">
            <v>1</v>
          </cell>
          <cell r="Z2346">
            <v>1</v>
          </cell>
          <cell r="AA2346">
            <v>0</v>
          </cell>
          <cell r="AB2346" t="str">
            <v>Non Filler</v>
          </cell>
          <cell r="AC2346" t="str">
            <v>IRGANA GOHAR</v>
          </cell>
          <cell r="AD2346" t="str">
            <v>4220104311214</v>
          </cell>
          <cell r="AE2346">
            <v>0</v>
          </cell>
          <cell r="AF2346">
            <v>0</v>
          </cell>
          <cell r="AG2346">
            <v>0</v>
          </cell>
          <cell r="AH2346" t="str">
            <v>Non Filler</v>
          </cell>
          <cell r="AI2346"/>
          <cell r="AJ2346"/>
          <cell r="AK2346">
            <v>0</v>
          </cell>
          <cell r="AL2346">
            <v>0</v>
          </cell>
          <cell r="AM2346">
            <v>0</v>
          </cell>
          <cell r="AN2346"/>
          <cell r="AO2346"/>
          <cell r="AP2346"/>
          <cell r="AQ2346">
            <v>0</v>
          </cell>
          <cell r="AR2346">
            <v>0</v>
          </cell>
          <cell r="AS2346">
            <v>0</v>
          </cell>
          <cell r="AT2346"/>
          <cell r="AU2346"/>
          <cell r="AV2346"/>
          <cell r="AW2346" t="str">
            <v>03333250914</v>
          </cell>
          <cell r="AX2346" t="str">
            <v>-</v>
          </cell>
          <cell r="AY2346" t="e">
            <v>#N/A</v>
          </cell>
          <cell r="AZ2346" t="e">
            <v>#N/A</v>
          </cell>
          <cell r="BA2346">
            <v>1</v>
          </cell>
        </row>
        <row r="2347">
          <cell r="B2347">
            <v>10231014929</v>
          </cell>
          <cell r="C2347" t="str">
            <v>ARIBA BAKHTAWAR AMNA</v>
          </cell>
          <cell r="D2347" t="str">
            <v>SAUJA UR REHMAN</v>
          </cell>
          <cell r="E2347" t="str">
            <v>AL SHUJA  BANGLOW NO.444</v>
          </cell>
          <cell r="F2347" t="str">
            <v>BAHDURABAD</v>
          </cell>
          <cell r="G2347" t="str">
            <v>KARACHI</v>
          </cell>
          <cell r="H2347"/>
          <cell r="I2347"/>
          <cell r="J2347"/>
          <cell r="K2347">
            <v>1</v>
          </cell>
          <cell r="L2347">
            <v>0</v>
          </cell>
          <cell r="M2347">
            <v>1</v>
          </cell>
          <cell r="N2347">
            <v>1</v>
          </cell>
          <cell r="O2347">
            <v>0</v>
          </cell>
          <cell r="P2347">
            <v>0</v>
          </cell>
          <cell r="Q2347">
            <v>1</v>
          </cell>
          <cell r="R2347" t="str">
            <v>PK45BAHL1137008100002701</v>
          </cell>
          <cell r="S2347" t="str">
            <v>BANK AL HABIB LIMITED</v>
          </cell>
          <cell r="T2347" t="str">
            <v>SHAHEED-E-MILLAT ROAD KARACHI</v>
          </cell>
          <cell r="U2347" t="str">
            <v>ARIBA BAKHTAWAR AMNA</v>
          </cell>
          <cell r="V2347" t="str">
            <v>4220107591796</v>
          </cell>
          <cell r="W2347"/>
          <cell r="X2347"/>
          <cell r="Y2347">
            <v>1</v>
          </cell>
          <cell r="Z2347">
            <v>1</v>
          </cell>
          <cell r="AA2347">
            <v>0</v>
          </cell>
          <cell r="AB2347" t="str">
            <v>Non Filler</v>
          </cell>
          <cell r="AC2347"/>
          <cell r="AD2347"/>
          <cell r="AE2347">
            <v>0</v>
          </cell>
          <cell r="AF2347">
            <v>0</v>
          </cell>
          <cell r="AG2347">
            <v>0</v>
          </cell>
          <cell r="AH2347"/>
          <cell r="AI2347"/>
          <cell r="AJ2347"/>
          <cell r="AK2347">
            <v>0</v>
          </cell>
          <cell r="AL2347">
            <v>0</v>
          </cell>
          <cell r="AM2347">
            <v>0</v>
          </cell>
          <cell r="AN2347"/>
          <cell r="AO2347"/>
          <cell r="AP2347"/>
          <cell r="AQ2347">
            <v>0</v>
          </cell>
          <cell r="AR2347">
            <v>0</v>
          </cell>
          <cell r="AS2347">
            <v>0</v>
          </cell>
          <cell r="AT2347"/>
          <cell r="AU2347"/>
          <cell r="AV2347"/>
          <cell r="AW2347" t="str">
            <v>03333250915</v>
          </cell>
          <cell r="AX2347" t="str">
            <v>-</v>
          </cell>
          <cell r="AY2347" t="e">
            <v>#N/A</v>
          </cell>
          <cell r="AZ2347" t="e">
            <v>#N/A</v>
          </cell>
          <cell r="BA2347">
            <v>1</v>
          </cell>
        </row>
        <row r="2348">
          <cell r="B2348">
            <v>10264000636</v>
          </cell>
          <cell r="C2348" t="str">
            <v>ALI HUSNAIN ZAIDI</v>
          </cell>
          <cell r="D2348" t="str">
            <v>SYED SHAIQ HUSSAIN ZAIDI</v>
          </cell>
          <cell r="E2348" t="str">
            <v>2J/9/1 NAZIMABAD NO 02</v>
          </cell>
          <cell r="F2348"/>
          <cell r="G2348" t="str">
            <v>KARACHI</v>
          </cell>
          <cell r="H2348"/>
          <cell r="I2348"/>
          <cell r="J2348"/>
          <cell r="K2348">
            <v>70257</v>
          </cell>
          <cell r="L2348">
            <v>0</v>
          </cell>
          <cell r="M2348">
            <v>70257</v>
          </cell>
          <cell r="N2348">
            <v>70257</v>
          </cell>
          <cell r="O2348">
            <v>0</v>
          </cell>
          <cell r="P2348">
            <v>10539</v>
          </cell>
          <cell r="Q2348">
            <v>59718</v>
          </cell>
          <cell r="R2348"/>
          <cell r="S2348"/>
          <cell r="T2348"/>
          <cell r="U2348" t="str">
            <v>ALI HUSNAIN ZAIDI</v>
          </cell>
          <cell r="V2348" t="str">
            <v>4210103341155</v>
          </cell>
          <cell r="W2348"/>
          <cell r="X2348"/>
          <cell r="Y2348">
            <v>70257</v>
          </cell>
          <cell r="Z2348">
            <v>70257</v>
          </cell>
          <cell r="AA2348">
            <v>10539</v>
          </cell>
          <cell r="AB2348" t="str">
            <v>Filler</v>
          </cell>
          <cell r="AC2348"/>
          <cell r="AD2348"/>
          <cell r="AE2348">
            <v>0</v>
          </cell>
          <cell r="AF2348">
            <v>0</v>
          </cell>
          <cell r="AG2348">
            <v>0</v>
          </cell>
          <cell r="AH2348"/>
          <cell r="AI2348"/>
          <cell r="AJ2348"/>
          <cell r="AK2348">
            <v>0</v>
          </cell>
          <cell r="AL2348">
            <v>0</v>
          </cell>
          <cell r="AM2348">
            <v>0</v>
          </cell>
          <cell r="AN2348"/>
          <cell r="AO2348"/>
          <cell r="AP2348"/>
          <cell r="AQ2348">
            <v>0</v>
          </cell>
          <cell r="AR2348">
            <v>0</v>
          </cell>
          <cell r="AS2348">
            <v>0</v>
          </cell>
          <cell r="AT2348"/>
          <cell r="AU2348" t="str">
            <v>husnainzaidi06@gmail.com</v>
          </cell>
          <cell r="AV2348"/>
          <cell r="AW2348" t="str">
            <v>03002194024</v>
          </cell>
          <cell r="AX2348" t="e">
            <v>#N/A</v>
          </cell>
          <cell r="AY2348" t="e">
            <v>#N/A</v>
          </cell>
          <cell r="AZ2348" t="e">
            <v>#N/A</v>
          </cell>
          <cell r="BA2348">
            <v>0</v>
          </cell>
        </row>
        <row r="2349">
          <cell r="B2349">
            <v>10363000543</v>
          </cell>
          <cell r="C2349" t="str">
            <v>ABDUS SAMAD SALIM</v>
          </cell>
          <cell r="D2349" t="str">
            <v>SALIM M.SOZER.</v>
          </cell>
          <cell r="E2349" t="str">
            <v>138, 3RD FLOOR K.S.E BUILDING</v>
          </cell>
          <cell r="F2349" t="str">
            <v>KARACHI STOCK EXCHANGE ROAD</v>
          </cell>
          <cell r="G2349" t="str">
            <v>KARACHI. KARACHI</v>
          </cell>
          <cell r="H2349"/>
          <cell r="I2349"/>
          <cell r="J2349"/>
          <cell r="K2349">
            <v>26</v>
          </cell>
          <cell r="L2349">
            <v>0</v>
          </cell>
          <cell r="M2349">
            <v>26</v>
          </cell>
          <cell r="N2349">
            <v>26</v>
          </cell>
          <cell r="O2349">
            <v>0</v>
          </cell>
          <cell r="P2349">
            <v>4</v>
          </cell>
          <cell r="Q2349">
            <v>22</v>
          </cell>
          <cell r="R2349" t="str">
            <v>PK71HABB0000350008149301</v>
          </cell>
          <cell r="S2349" t="str">
            <v>HABIB BANK LIMITED</v>
          </cell>
          <cell r="T2349" t="str">
            <v>KARACHI STOCK EXCHANGE BRANCH. KARACHI</v>
          </cell>
          <cell r="U2349" t="str">
            <v>ABDUS SAMAD SALIM</v>
          </cell>
          <cell r="V2349" t="str">
            <v>4230108411669</v>
          </cell>
          <cell r="W2349"/>
          <cell r="X2349"/>
          <cell r="Y2349">
            <v>26</v>
          </cell>
          <cell r="Z2349">
            <v>26</v>
          </cell>
          <cell r="AA2349">
            <v>4</v>
          </cell>
          <cell r="AB2349" t="str">
            <v>Filler</v>
          </cell>
          <cell r="AC2349"/>
          <cell r="AD2349"/>
          <cell r="AE2349">
            <v>0</v>
          </cell>
          <cell r="AF2349">
            <v>0</v>
          </cell>
          <cell r="AG2349">
            <v>0</v>
          </cell>
          <cell r="AH2349"/>
          <cell r="AI2349"/>
          <cell r="AJ2349"/>
          <cell r="AK2349">
            <v>0</v>
          </cell>
          <cell r="AL2349">
            <v>0</v>
          </cell>
          <cell r="AM2349">
            <v>0</v>
          </cell>
          <cell r="AN2349"/>
          <cell r="AO2349"/>
          <cell r="AP2349"/>
          <cell r="AQ2349">
            <v>0</v>
          </cell>
          <cell r="AR2349">
            <v>0</v>
          </cell>
          <cell r="AS2349">
            <v>0</v>
          </cell>
          <cell r="AT2349"/>
          <cell r="AU2349" t="str">
            <v>samadsozer@gmail.com</v>
          </cell>
          <cell r="AV2349"/>
          <cell r="AW2349" t="str">
            <v>03219244324</v>
          </cell>
          <cell r="AX2349" t="str">
            <v>-</v>
          </cell>
          <cell r="AY2349" t="e">
            <v>#N/A</v>
          </cell>
          <cell r="AZ2349" t="e">
            <v>#N/A</v>
          </cell>
          <cell r="BA2349">
            <v>22</v>
          </cell>
        </row>
        <row r="2350">
          <cell r="B2350">
            <v>10363001061</v>
          </cell>
          <cell r="C2350" t="str">
            <v>YASEEN YAQOOB</v>
          </cell>
          <cell r="D2350" t="str">
            <v>MUHAMMAD YAQOOB</v>
          </cell>
          <cell r="E2350" t="str">
            <v>HOUSE NO.23/E,</v>
          </cell>
          <cell r="F2350" t="str">
            <v>MUHAMMAD ALI SOCITY GHAZI SALHAUDDIN ROA</v>
          </cell>
          <cell r="G2350" t="str">
            <v>KARACHI. KARACHI</v>
          </cell>
          <cell r="H2350"/>
          <cell r="I2350"/>
          <cell r="J2350"/>
          <cell r="K2350">
            <v>1295</v>
          </cell>
          <cell r="L2350">
            <v>0</v>
          </cell>
          <cell r="M2350">
            <v>1295</v>
          </cell>
          <cell r="N2350">
            <v>1295</v>
          </cell>
          <cell r="O2350">
            <v>0</v>
          </cell>
          <cell r="P2350">
            <v>194</v>
          </cell>
          <cell r="Q2350">
            <v>1101</v>
          </cell>
          <cell r="R2350" t="str">
            <v>PK64MPBL0133017140138704</v>
          </cell>
          <cell r="S2350" t="str">
            <v>HABIB METROPOLITAN BANK LIMITED</v>
          </cell>
          <cell r="T2350" t="str">
            <v>DHORAJI COLONY KARACHI</v>
          </cell>
          <cell r="U2350" t="str">
            <v>YASEEN YAQOOB</v>
          </cell>
          <cell r="V2350" t="str">
            <v>4220106016815</v>
          </cell>
          <cell r="W2350"/>
          <cell r="X2350"/>
          <cell r="Y2350">
            <v>1295</v>
          </cell>
          <cell r="Z2350">
            <v>1295</v>
          </cell>
          <cell r="AA2350">
            <v>194</v>
          </cell>
          <cell r="AB2350" t="str">
            <v>Filler</v>
          </cell>
          <cell r="AC2350"/>
          <cell r="AD2350"/>
          <cell r="AE2350">
            <v>0</v>
          </cell>
          <cell r="AF2350">
            <v>0</v>
          </cell>
          <cell r="AG2350">
            <v>0</v>
          </cell>
          <cell r="AH2350"/>
          <cell r="AI2350"/>
          <cell r="AJ2350"/>
          <cell r="AK2350">
            <v>0</v>
          </cell>
          <cell r="AL2350">
            <v>0</v>
          </cell>
          <cell r="AM2350">
            <v>0</v>
          </cell>
          <cell r="AN2350"/>
          <cell r="AO2350"/>
          <cell r="AP2350"/>
          <cell r="AQ2350">
            <v>0</v>
          </cell>
          <cell r="AR2350">
            <v>0</v>
          </cell>
          <cell r="AS2350">
            <v>0</v>
          </cell>
          <cell r="AT2350"/>
          <cell r="AU2350" t="str">
            <v>yaseenmianoor@hotmail.com</v>
          </cell>
          <cell r="AV2350"/>
          <cell r="AW2350" t="str">
            <v>03002120720</v>
          </cell>
          <cell r="AX2350" t="str">
            <v>-</v>
          </cell>
          <cell r="AY2350" t="e">
            <v>#N/A</v>
          </cell>
          <cell r="AZ2350" t="e">
            <v>#N/A</v>
          </cell>
          <cell r="BA2350">
            <v>1101</v>
          </cell>
        </row>
        <row r="2351">
          <cell r="B2351">
            <v>10363001905</v>
          </cell>
          <cell r="C2351" t="str">
            <v>MUHAMMAD NASIR SOLEJA</v>
          </cell>
          <cell r="D2351" t="str">
            <v>MUHAMMAD SIDDIQ SOLEJA</v>
          </cell>
          <cell r="E2351" t="str">
            <v>HOUSE#88 AMIL COLONY BEHIND</v>
          </cell>
          <cell r="F2351" t="str">
            <v>ISLAMIA COLLEGE JAMSHED ROAD</v>
          </cell>
          <cell r="G2351" t="str">
            <v>KARACHI KARACHI</v>
          </cell>
          <cell r="H2351"/>
          <cell r="I2351"/>
          <cell r="J2351"/>
          <cell r="K2351">
            <v>5000</v>
          </cell>
          <cell r="L2351">
            <v>0</v>
          </cell>
          <cell r="M2351">
            <v>5000</v>
          </cell>
          <cell r="N2351">
            <v>5000</v>
          </cell>
          <cell r="O2351">
            <v>0</v>
          </cell>
          <cell r="P2351">
            <v>875</v>
          </cell>
          <cell r="Q2351">
            <v>4125</v>
          </cell>
          <cell r="R2351" t="str">
            <v>PK81BKIP0105000090830001</v>
          </cell>
          <cell r="S2351" t="str">
            <v>BANKISLAMI PAKISTAN LIMITED</v>
          </cell>
          <cell r="T2351" t="str">
            <v>DHA PHASE II, 8C,A &amp; 9D,A COMM AREA DHA KARACHI</v>
          </cell>
          <cell r="U2351" t="str">
            <v>MUHAMMAD NASIR SOLEJA</v>
          </cell>
          <cell r="V2351" t="str">
            <v>4220128311045</v>
          </cell>
          <cell r="W2351"/>
          <cell r="X2351"/>
          <cell r="Y2351">
            <v>2500</v>
          </cell>
          <cell r="Z2351">
            <v>2500</v>
          </cell>
          <cell r="AA2351">
            <v>375</v>
          </cell>
          <cell r="AB2351" t="str">
            <v>Filler</v>
          </cell>
          <cell r="AC2351" t="str">
            <v>ALIYA NASIR</v>
          </cell>
          <cell r="AD2351" t="str">
            <v>4200064780582</v>
          </cell>
          <cell r="AE2351">
            <v>2500</v>
          </cell>
          <cell r="AF2351">
            <v>2500</v>
          </cell>
          <cell r="AG2351">
            <v>500</v>
          </cell>
          <cell r="AH2351" t="str">
            <v>Non Filler</v>
          </cell>
          <cell r="AI2351"/>
          <cell r="AJ2351"/>
          <cell r="AK2351">
            <v>0</v>
          </cell>
          <cell r="AL2351">
            <v>0</v>
          </cell>
          <cell r="AM2351">
            <v>0</v>
          </cell>
          <cell r="AN2351"/>
          <cell r="AO2351"/>
          <cell r="AP2351"/>
          <cell r="AQ2351">
            <v>0</v>
          </cell>
          <cell r="AR2351">
            <v>0</v>
          </cell>
          <cell r="AS2351">
            <v>0</v>
          </cell>
          <cell r="AT2351"/>
          <cell r="AU2351" t="str">
            <v>nasirsoleja@hotmail.com</v>
          </cell>
          <cell r="AV2351"/>
          <cell r="AW2351" t="str">
            <v>03002000727</v>
          </cell>
          <cell r="AX2351" t="str">
            <v>Timeout (host bank not responding)</v>
          </cell>
          <cell r="AY2351" t="e">
            <v>#N/A</v>
          </cell>
          <cell r="AZ2351" t="e">
            <v>#N/A</v>
          </cell>
          <cell r="BA2351">
            <v>0</v>
          </cell>
        </row>
        <row r="2352">
          <cell r="B2352">
            <v>10363002002</v>
          </cell>
          <cell r="C2352" t="str">
            <v>MUHAMMAD TARIQ KUDYA</v>
          </cell>
          <cell r="D2352" t="str">
            <v>ABDUL SATTAR KUDYA</v>
          </cell>
          <cell r="E2352" t="str">
            <v>140-41 THANAI LANE</v>
          </cell>
          <cell r="F2352" t="str">
            <v>VIRJEE STREET JODIA BAZAR</v>
          </cell>
          <cell r="G2352" t="str">
            <v>KARACHI KARACHI</v>
          </cell>
          <cell r="H2352"/>
          <cell r="I2352"/>
          <cell r="J2352"/>
          <cell r="K2352">
            <v>142</v>
          </cell>
          <cell r="L2352">
            <v>0</v>
          </cell>
          <cell r="M2352">
            <v>142</v>
          </cell>
          <cell r="N2352">
            <v>142</v>
          </cell>
          <cell r="O2352">
            <v>0</v>
          </cell>
          <cell r="P2352">
            <v>23</v>
          </cell>
          <cell r="Q2352">
            <v>119</v>
          </cell>
          <cell r="R2352" t="str">
            <v>PK03MUCB0105801010015887</v>
          </cell>
          <cell r="S2352" t="str">
            <v>MCB BANK LIMITED</v>
          </cell>
          <cell r="T2352" t="str">
            <v>BAHADURABAD KARACHI</v>
          </cell>
          <cell r="U2352" t="str">
            <v>MUHAMMAD TARIQ KUDYA</v>
          </cell>
          <cell r="V2352" t="str">
            <v>4220104926149</v>
          </cell>
          <cell r="W2352"/>
          <cell r="X2352"/>
          <cell r="Y2352">
            <v>48</v>
          </cell>
          <cell r="Z2352">
            <v>48</v>
          </cell>
          <cell r="AA2352">
            <v>7</v>
          </cell>
          <cell r="AB2352" t="str">
            <v>Filler</v>
          </cell>
          <cell r="AC2352" t="str">
            <v>FEHMEEDA</v>
          </cell>
          <cell r="AD2352" t="str">
            <v>4220104274626</v>
          </cell>
          <cell r="AE2352">
            <v>47</v>
          </cell>
          <cell r="AF2352">
            <v>47</v>
          </cell>
          <cell r="AG2352">
            <v>7</v>
          </cell>
          <cell r="AH2352" t="str">
            <v>Filler</v>
          </cell>
          <cell r="AI2352" t="str">
            <v>MUHAMMAD BILAL KUDIA</v>
          </cell>
          <cell r="AJ2352" t="str">
            <v>4220163093421</v>
          </cell>
          <cell r="AK2352">
            <v>47</v>
          </cell>
          <cell r="AL2352">
            <v>47</v>
          </cell>
          <cell r="AM2352">
            <v>9</v>
          </cell>
          <cell r="AN2352" t="str">
            <v>Non Filler</v>
          </cell>
          <cell r="AO2352"/>
          <cell r="AP2352"/>
          <cell r="AQ2352">
            <v>0</v>
          </cell>
          <cell r="AR2352">
            <v>0</v>
          </cell>
          <cell r="AS2352">
            <v>0</v>
          </cell>
          <cell r="AT2352"/>
          <cell r="AU2352" t="str">
            <v>kudia_bilal@yahoo.com</v>
          </cell>
          <cell r="AV2352"/>
          <cell r="AW2352" t="str">
            <v>03333690704</v>
          </cell>
          <cell r="AX2352" t="str">
            <v>-</v>
          </cell>
          <cell r="AY2352" t="e">
            <v>#N/A</v>
          </cell>
          <cell r="AZ2352" t="e">
            <v>#N/A</v>
          </cell>
          <cell r="BA2352">
            <v>119</v>
          </cell>
        </row>
        <row r="2353">
          <cell r="B2353">
            <v>10488005035</v>
          </cell>
          <cell r="C2353" t="str">
            <v>SYED FARMAN ALI</v>
          </cell>
          <cell r="D2353" t="str">
            <v>IRSHAD ALI QADRI</v>
          </cell>
          <cell r="E2353" t="str">
            <v>HOUSE#64A/3AL QADIR SCHEME BEHIND</v>
          </cell>
          <cell r="F2353" t="str">
            <v>SHALIMAR GARDEN NEAR ALI FOUNDATION HIGH</v>
          </cell>
          <cell r="G2353" t="str">
            <v>SCHOOL BAGHBAN PURA LAHORE</v>
          </cell>
          <cell r="K2353">
            <v>3</v>
          </cell>
          <cell r="L2353">
            <v>3</v>
          </cell>
          <cell r="M2353">
            <v>0</v>
          </cell>
          <cell r="N2353">
            <v>3</v>
          </cell>
          <cell r="O2353">
            <v>1</v>
          </cell>
          <cell r="P2353">
            <v>0</v>
          </cell>
          <cell r="Q2353">
            <v>2</v>
          </cell>
          <cell r="R2353" t="str">
            <v>PK09SONE0000101021247161</v>
          </cell>
          <cell r="S2353" t="str">
            <v>SONERI BANK LTD</v>
          </cell>
          <cell r="T2353" t="str">
            <v>MAIN BR LAHORE</v>
          </cell>
          <cell r="U2353" t="str">
            <v>SYED FARMAN ALI</v>
          </cell>
          <cell r="V2353" t="str">
            <v>3520152653011</v>
          </cell>
          <cell r="Y2353">
            <v>2</v>
          </cell>
          <cell r="Z2353">
            <v>2</v>
          </cell>
          <cell r="AA2353">
            <v>0</v>
          </cell>
          <cell r="AB2353" t="str">
            <v>Non Filler</v>
          </cell>
          <cell r="AC2353" t="str">
            <v>SHERAZ ALI</v>
          </cell>
          <cell r="AD2353" t="str">
            <v>3520102677911</v>
          </cell>
          <cell r="AE2353">
            <v>1</v>
          </cell>
          <cell r="AF2353">
            <v>1</v>
          </cell>
          <cell r="AG2353">
            <v>0</v>
          </cell>
          <cell r="AH2353" t="str">
            <v>Non Filler</v>
          </cell>
          <cell r="AK2353">
            <v>0</v>
          </cell>
          <cell r="AL2353">
            <v>0</v>
          </cell>
          <cell r="AM2353">
            <v>0</v>
          </cell>
          <cell r="AQ2353">
            <v>0</v>
          </cell>
          <cell r="AR2353">
            <v>0</v>
          </cell>
          <cell r="AS2353">
            <v>0</v>
          </cell>
          <cell r="AU2353" t="str">
            <v>afarman072@gmail.com</v>
          </cell>
          <cell r="AW2353" t="str">
            <v>03214196898</v>
          </cell>
          <cell r="AX2353" t="str">
            <v>-</v>
          </cell>
          <cell r="AY2353" t="e">
            <v>#N/A</v>
          </cell>
          <cell r="AZ2353" t="e">
            <v>#N/A</v>
          </cell>
          <cell r="BA2353">
            <v>2</v>
          </cell>
        </row>
        <row r="2354">
          <cell r="B2354">
            <v>10488008567</v>
          </cell>
          <cell r="C2354" t="str">
            <v>MEHBOOB AZHAR SHEIKH</v>
          </cell>
          <cell r="D2354" t="str">
            <v>SHEIKH MEHBOOB ALAM</v>
          </cell>
          <cell r="E2354" t="str">
            <v>HOUSE NO 857  MOHALLA BLOCK-B</v>
          </cell>
          <cell r="F2354" t="str">
            <v>FAISAL TOWN</v>
          </cell>
          <cell r="G2354" t="str">
            <v>LAHORE</v>
          </cell>
          <cell r="H2354"/>
          <cell r="I2354"/>
          <cell r="J2354"/>
          <cell r="K2354">
            <v>9550</v>
          </cell>
          <cell r="L2354">
            <v>9550</v>
          </cell>
          <cell r="M2354">
            <v>0</v>
          </cell>
          <cell r="N2354">
            <v>9550</v>
          </cell>
          <cell r="O2354">
            <v>2388</v>
          </cell>
          <cell r="P2354">
            <v>1910</v>
          </cell>
          <cell r="Q2354">
            <v>5252</v>
          </cell>
          <cell r="R2354" t="str">
            <v>PK21BAHL0002008107751401</v>
          </cell>
          <cell r="S2354" t="str">
            <v>BANK AL HABIB LIMITED</v>
          </cell>
          <cell r="T2354" t="str">
            <v>MAIN BR 87-SHAHRAH-E- QUAID AZAM LAHORE</v>
          </cell>
          <cell r="U2354" t="str">
            <v>MEHBOOB AZHAR SHEIKH</v>
          </cell>
          <cell r="V2354" t="str">
            <v>3520205318029</v>
          </cell>
          <cell r="W2354"/>
          <cell r="X2354"/>
          <cell r="Y2354">
            <v>9550</v>
          </cell>
          <cell r="Z2354">
            <v>9550</v>
          </cell>
          <cell r="AA2354">
            <v>1910</v>
          </cell>
          <cell r="AB2354" t="str">
            <v>Non Filler</v>
          </cell>
          <cell r="AC2354"/>
          <cell r="AD2354"/>
          <cell r="AE2354">
            <v>0</v>
          </cell>
          <cell r="AF2354">
            <v>0</v>
          </cell>
          <cell r="AG2354">
            <v>0</v>
          </cell>
          <cell r="AH2354"/>
          <cell r="AI2354"/>
          <cell r="AJ2354"/>
          <cell r="AK2354">
            <v>0</v>
          </cell>
          <cell r="AL2354">
            <v>0</v>
          </cell>
          <cell r="AM2354">
            <v>0</v>
          </cell>
          <cell r="AN2354"/>
          <cell r="AO2354"/>
          <cell r="AP2354"/>
          <cell r="AQ2354">
            <v>0</v>
          </cell>
          <cell r="AR2354">
            <v>0</v>
          </cell>
          <cell r="AS2354">
            <v>0</v>
          </cell>
          <cell r="AT2354"/>
          <cell r="AU2354" t="str">
            <v>mehboobazhar226@gmail.com</v>
          </cell>
          <cell r="AV2354"/>
          <cell r="AW2354" t="str">
            <v>03334201119</v>
          </cell>
          <cell r="AX2354" t="str">
            <v>-</v>
          </cell>
          <cell r="AY2354" t="e">
            <v>#N/A</v>
          </cell>
          <cell r="AZ2354" t="e">
            <v>#N/A</v>
          </cell>
          <cell r="BA2354">
            <v>5252</v>
          </cell>
        </row>
        <row r="2355">
          <cell r="B2355">
            <v>10488008674</v>
          </cell>
          <cell r="C2355" t="str">
            <v>MUHAMMAD ALI AZHAR SHEIKH</v>
          </cell>
          <cell r="D2355" t="str">
            <v>MEHBOOB AZHAR SHEIKH</v>
          </cell>
          <cell r="E2355" t="str">
            <v>857-B FAISAL TOWN</v>
          </cell>
          <cell r="F2355"/>
          <cell r="G2355" t="str">
            <v>LAHORE</v>
          </cell>
          <cell r="H2355"/>
          <cell r="I2355"/>
          <cell r="J2355"/>
          <cell r="K2355">
            <v>1575</v>
          </cell>
          <cell r="L2355">
            <v>1575</v>
          </cell>
          <cell r="M2355">
            <v>0</v>
          </cell>
          <cell r="N2355">
            <v>1575</v>
          </cell>
          <cell r="O2355">
            <v>394</v>
          </cell>
          <cell r="P2355">
            <v>315</v>
          </cell>
          <cell r="Q2355">
            <v>866</v>
          </cell>
          <cell r="R2355" t="str">
            <v>PK24UNIL0109000206679518</v>
          </cell>
          <cell r="S2355" t="str">
            <v>UNITED BANK LIMITED</v>
          </cell>
          <cell r="T2355" t="str">
            <v>MILLAT TRACTORS BR LAHORE</v>
          </cell>
          <cell r="U2355" t="str">
            <v>MUHAMMAD ALI AZHAR SHEIKH</v>
          </cell>
          <cell r="V2355" t="str">
            <v>3520257286815</v>
          </cell>
          <cell r="W2355"/>
          <cell r="X2355"/>
          <cell r="Y2355">
            <v>1575</v>
          </cell>
          <cell r="Z2355">
            <v>1575</v>
          </cell>
          <cell r="AA2355">
            <v>315</v>
          </cell>
          <cell r="AB2355" t="str">
            <v>Non Filler</v>
          </cell>
          <cell r="AC2355"/>
          <cell r="AD2355"/>
          <cell r="AE2355">
            <v>0</v>
          </cell>
          <cell r="AF2355">
            <v>0</v>
          </cell>
          <cell r="AG2355">
            <v>0</v>
          </cell>
          <cell r="AH2355"/>
          <cell r="AI2355"/>
          <cell r="AJ2355"/>
          <cell r="AK2355">
            <v>0</v>
          </cell>
          <cell r="AL2355">
            <v>0</v>
          </cell>
          <cell r="AM2355">
            <v>0</v>
          </cell>
          <cell r="AN2355"/>
          <cell r="AO2355"/>
          <cell r="AP2355"/>
          <cell r="AQ2355">
            <v>0</v>
          </cell>
          <cell r="AR2355">
            <v>0</v>
          </cell>
          <cell r="AS2355">
            <v>0</v>
          </cell>
          <cell r="AT2355"/>
          <cell r="AU2355" t="str">
            <v>mr.sheikh125@hotmail.com</v>
          </cell>
          <cell r="AV2355"/>
          <cell r="AW2355" t="str">
            <v>03454914874</v>
          </cell>
          <cell r="AX2355" t="str">
            <v>-</v>
          </cell>
          <cell r="AY2355" t="e">
            <v>#N/A</v>
          </cell>
          <cell r="AZ2355" t="e">
            <v>#N/A</v>
          </cell>
          <cell r="BA2355">
            <v>866</v>
          </cell>
        </row>
        <row r="2356">
          <cell r="B2356">
            <v>10629001779</v>
          </cell>
          <cell r="C2356" t="str">
            <v>IQBAL BEGUM</v>
          </cell>
          <cell r="D2356" t="str">
            <v>SYED ABUL QASIM</v>
          </cell>
          <cell r="E2356" t="str">
            <v>A-27, REHMAN VILLAS,SCHEME 33,</v>
          </cell>
          <cell r="F2356" t="str">
            <v>GULZAR HIJRI, SECTOR 22-A</v>
          </cell>
          <cell r="G2356" t="str">
            <v>UNIVERSITY ROAD, KARACHI</v>
          </cell>
          <cell r="H2356"/>
          <cell r="I2356"/>
          <cell r="J2356"/>
          <cell r="K2356">
            <v>5237</v>
          </cell>
          <cell r="L2356">
            <v>0</v>
          </cell>
          <cell r="M2356">
            <v>5237</v>
          </cell>
          <cell r="N2356">
            <v>5237</v>
          </cell>
          <cell r="O2356">
            <v>0</v>
          </cell>
          <cell r="P2356">
            <v>1047</v>
          </cell>
          <cell r="Q2356">
            <v>4190</v>
          </cell>
          <cell r="R2356" t="str">
            <v>PK62SONE0005102050028345</v>
          </cell>
          <cell r="S2356" t="str">
            <v>SONERI BANK LIMITED</v>
          </cell>
          <cell r="T2356" t="str">
            <v>SUPARCO BR. KDA SCHEME 33, KARACHI</v>
          </cell>
          <cell r="U2356" t="str">
            <v>IQBAL BEGUM</v>
          </cell>
          <cell r="V2356" t="str">
            <v>4250125618402</v>
          </cell>
          <cell r="W2356"/>
          <cell r="X2356"/>
          <cell r="Y2356">
            <v>5237</v>
          </cell>
          <cell r="Z2356">
            <v>5237</v>
          </cell>
          <cell r="AA2356">
            <v>1047</v>
          </cell>
          <cell r="AB2356" t="str">
            <v>Non Filler</v>
          </cell>
          <cell r="AC2356"/>
          <cell r="AD2356"/>
          <cell r="AE2356">
            <v>0</v>
          </cell>
          <cell r="AF2356">
            <v>0</v>
          </cell>
          <cell r="AG2356">
            <v>0</v>
          </cell>
          <cell r="AH2356"/>
          <cell r="AI2356"/>
          <cell r="AJ2356"/>
          <cell r="AK2356">
            <v>0</v>
          </cell>
          <cell r="AL2356">
            <v>0</v>
          </cell>
          <cell r="AM2356">
            <v>0</v>
          </cell>
          <cell r="AN2356"/>
          <cell r="AO2356"/>
          <cell r="AP2356"/>
          <cell r="AQ2356">
            <v>0</v>
          </cell>
          <cell r="AR2356">
            <v>0</v>
          </cell>
          <cell r="AS2356">
            <v>0</v>
          </cell>
          <cell r="AT2356"/>
          <cell r="AU2356"/>
          <cell r="AV2356"/>
          <cell r="AW2356" t="str">
            <v>03009246801</v>
          </cell>
          <cell r="AX2356" t="str">
            <v>-</v>
          </cell>
          <cell r="AY2356" t="e">
            <v>#N/A</v>
          </cell>
          <cell r="AZ2356" t="e">
            <v>#N/A</v>
          </cell>
          <cell r="BA2356">
            <v>4190</v>
          </cell>
        </row>
        <row r="2357">
          <cell r="B2357">
            <v>10629005788</v>
          </cell>
          <cell r="C2357" t="str">
            <v>SHAFAQAT ALI SHAH</v>
          </cell>
          <cell r="D2357" t="str">
            <v>SYED SALAMAT ALI SHAH</v>
          </cell>
          <cell r="E2357" t="str">
            <v>13/1 8TH STREET OFF KHAYABAN-E-JABAL</v>
          </cell>
          <cell r="F2357" t="str">
            <v>D.H.A.PHASE 5</v>
          </cell>
          <cell r="G2357" t="str">
            <v>KARACHI</v>
          </cell>
          <cell r="K2357">
            <v>1037</v>
          </cell>
          <cell r="L2357">
            <v>1037</v>
          </cell>
          <cell r="M2357">
            <v>0</v>
          </cell>
          <cell r="N2357">
            <v>1037</v>
          </cell>
          <cell r="O2357">
            <v>259</v>
          </cell>
          <cell r="P2357">
            <v>156</v>
          </cell>
          <cell r="Q2357">
            <v>622</v>
          </cell>
          <cell r="R2357" t="str">
            <v>PK94ASCM0000151650502196</v>
          </cell>
          <cell r="S2357" t="str">
            <v>ASKARI BANK LIMITED</v>
          </cell>
          <cell r="T2357" t="str">
            <v>CLIFTON BRANCH KARACHI</v>
          </cell>
          <cell r="U2357" t="str">
            <v>SHAFAQAT ALI SHAH</v>
          </cell>
          <cell r="V2357" t="str">
            <v>4230122850821</v>
          </cell>
          <cell r="Y2357">
            <v>1037</v>
          </cell>
          <cell r="Z2357">
            <v>1037</v>
          </cell>
          <cell r="AA2357">
            <v>156</v>
          </cell>
          <cell r="AB2357" t="str">
            <v>Filler</v>
          </cell>
          <cell r="AE2357">
            <v>0</v>
          </cell>
          <cell r="AF2357">
            <v>0</v>
          </cell>
          <cell r="AG2357">
            <v>0</v>
          </cell>
          <cell r="AK2357">
            <v>0</v>
          </cell>
          <cell r="AL2357">
            <v>0</v>
          </cell>
          <cell r="AM2357">
            <v>0</v>
          </cell>
          <cell r="AQ2357">
            <v>0</v>
          </cell>
          <cell r="AR2357">
            <v>0</v>
          </cell>
          <cell r="AS2357">
            <v>0</v>
          </cell>
          <cell r="AU2357" t="str">
            <v>shafaqats@hotmail.com</v>
          </cell>
          <cell r="AW2357" t="str">
            <v>03142002001</v>
          </cell>
          <cell r="AX2357" t="str">
            <v>-</v>
          </cell>
          <cell r="AY2357" t="e">
            <v>#N/A</v>
          </cell>
          <cell r="AZ2357" t="e">
            <v>#N/A</v>
          </cell>
          <cell r="BA2357">
            <v>622</v>
          </cell>
        </row>
        <row r="2358">
          <cell r="B2358">
            <v>10629006810</v>
          </cell>
          <cell r="C2358" t="str">
            <v>TEHSEEN RAZA</v>
          </cell>
          <cell r="D2358" t="str">
            <v>YUSUF ALI</v>
          </cell>
          <cell r="E2358" t="str">
            <v>F-411, AFSHAN APARTMENT, NAZARETH ROAD</v>
          </cell>
          <cell r="F2358" t="str">
            <v>GARDEN EAST</v>
          </cell>
          <cell r="G2358" t="str">
            <v>KARACHI</v>
          </cell>
          <cell r="H2358"/>
          <cell r="I2358"/>
          <cell r="J2358"/>
          <cell r="K2358">
            <v>1</v>
          </cell>
          <cell r="L2358">
            <v>0</v>
          </cell>
          <cell r="M2358">
            <v>1</v>
          </cell>
          <cell r="N2358">
            <v>1</v>
          </cell>
          <cell r="O2358">
            <v>0</v>
          </cell>
          <cell r="P2358">
            <v>0</v>
          </cell>
          <cell r="Q2358">
            <v>1</v>
          </cell>
          <cell r="R2358" t="str">
            <v>PK80BAHL1008007100699001</v>
          </cell>
          <cell r="S2358" t="str">
            <v>BANK AL-HABIB LIMITED</v>
          </cell>
          <cell r="T2358" t="str">
            <v>KANDAWALLA BUILDING M.A.JINNAH ROAD KARACHI</v>
          </cell>
          <cell r="U2358" t="str">
            <v>TEHSEEN RAZA</v>
          </cell>
          <cell r="V2358" t="str">
            <v>4200004770947</v>
          </cell>
          <cell r="W2358"/>
          <cell r="X2358"/>
          <cell r="Y2358">
            <v>1</v>
          </cell>
          <cell r="Z2358">
            <v>1</v>
          </cell>
          <cell r="AA2358">
            <v>0</v>
          </cell>
          <cell r="AB2358" t="str">
            <v>Filler</v>
          </cell>
          <cell r="AC2358" t="str">
            <v>YUSUF ALI</v>
          </cell>
          <cell r="AD2358" t="str">
            <v>4220103982383</v>
          </cell>
          <cell r="AE2358">
            <v>0</v>
          </cell>
          <cell r="AF2358">
            <v>0</v>
          </cell>
          <cell r="AG2358">
            <v>0</v>
          </cell>
          <cell r="AH2358" t="str">
            <v>Non Filler</v>
          </cell>
          <cell r="AI2358"/>
          <cell r="AJ2358"/>
          <cell r="AK2358">
            <v>0</v>
          </cell>
          <cell r="AL2358">
            <v>0</v>
          </cell>
          <cell r="AM2358">
            <v>0</v>
          </cell>
          <cell r="AN2358"/>
          <cell r="AO2358"/>
          <cell r="AP2358"/>
          <cell r="AQ2358">
            <v>0</v>
          </cell>
          <cell r="AR2358">
            <v>0</v>
          </cell>
          <cell r="AS2358">
            <v>0</v>
          </cell>
          <cell r="AT2358"/>
          <cell r="AU2358" t="str">
            <v>traza@engineer.com</v>
          </cell>
          <cell r="AV2358"/>
          <cell r="AW2358" t="str">
            <v>03332265469</v>
          </cell>
          <cell r="AX2358" t="str">
            <v>-</v>
          </cell>
          <cell r="AY2358" t="e">
            <v>#N/A</v>
          </cell>
          <cell r="AZ2358" t="e">
            <v>#N/A</v>
          </cell>
          <cell r="BA2358">
            <v>1</v>
          </cell>
        </row>
        <row r="2359">
          <cell r="B2359">
            <v>10629007818</v>
          </cell>
          <cell r="C2359" t="str">
            <v>MEHBOOB MUSTAFA</v>
          </cell>
          <cell r="D2359" t="str">
            <v>MUHAMMAD AFZAL</v>
          </cell>
          <cell r="E2359" t="str">
            <v>HOUSE NO. R-195-196,</v>
          </cell>
          <cell r="F2359" t="str">
            <v>SECTOR 33/D KORANGI NO.2 1/2,</v>
          </cell>
          <cell r="G2359" t="str">
            <v>KARACHI</v>
          </cell>
          <cell r="H2359"/>
          <cell r="I2359"/>
          <cell r="J2359"/>
          <cell r="K2359">
            <v>500</v>
          </cell>
          <cell r="L2359">
            <v>0</v>
          </cell>
          <cell r="M2359">
            <v>500</v>
          </cell>
          <cell r="N2359">
            <v>500</v>
          </cell>
          <cell r="O2359">
            <v>0</v>
          </cell>
          <cell r="P2359">
            <v>75</v>
          </cell>
          <cell r="Q2359">
            <v>425</v>
          </cell>
          <cell r="R2359"/>
          <cell r="S2359"/>
          <cell r="T2359"/>
          <cell r="U2359" t="str">
            <v>MEHBOOB MUSTAFA</v>
          </cell>
          <cell r="V2359" t="str">
            <v>4220104661185</v>
          </cell>
          <cell r="W2359"/>
          <cell r="X2359"/>
          <cell r="Y2359">
            <v>500</v>
          </cell>
          <cell r="Z2359">
            <v>500</v>
          </cell>
          <cell r="AA2359">
            <v>75</v>
          </cell>
          <cell r="AB2359" t="str">
            <v>Filler</v>
          </cell>
          <cell r="AC2359"/>
          <cell r="AD2359"/>
          <cell r="AE2359">
            <v>0</v>
          </cell>
          <cell r="AF2359">
            <v>0</v>
          </cell>
          <cell r="AG2359">
            <v>0</v>
          </cell>
          <cell r="AH2359"/>
          <cell r="AI2359"/>
          <cell r="AJ2359"/>
          <cell r="AK2359">
            <v>0</v>
          </cell>
          <cell r="AL2359">
            <v>0</v>
          </cell>
          <cell r="AM2359">
            <v>0</v>
          </cell>
          <cell r="AN2359"/>
          <cell r="AO2359"/>
          <cell r="AP2359"/>
          <cell r="AQ2359">
            <v>0</v>
          </cell>
          <cell r="AR2359">
            <v>0</v>
          </cell>
          <cell r="AS2359">
            <v>0</v>
          </cell>
          <cell r="AT2359"/>
          <cell r="AU2359" t="str">
            <v>mehboob_master@hotmail.com</v>
          </cell>
          <cell r="AV2359"/>
          <cell r="AW2359" t="str">
            <v>03452227488</v>
          </cell>
          <cell r="AX2359" t="e">
            <v>#N/A</v>
          </cell>
          <cell r="AY2359" t="e">
            <v>#N/A</v>
          </cell>
          <cell r="AZ2359" t="e">
            <v>#N/A</v>
          </cell>
          <cell r="BA2359">
            <v>0</v>
          </cell>
        </row>
        <row r="2360">
          <cell r="B2360">
            <v>10629016520</v>
          </cell>
          <cell r="C2360" t="str">
            <v>AHMED KHALIL ALLAWALA</v>
          </cell>
          <cell r="D2360" t="str">
            <v>KHALIL AHMED ALLAWALA</v>
          </cell>
          <cell r="E2360" t="str">
            <v>HOUSE # 43-7-J BLOCK 6</v>
          </cell>
          <cell r="F2360" t="str">
            <v>PECHS</v>
          </cell>
          <cell r="G2360" t="str">
            <v>KARACHI</v>
          </cell>
          <cell r="K2360">
            <v>1</v>
          </cell>
          <cell r="L2360">
            <v>1</v>
          </cell>
          <cell r="M2360">
            <v>0</v>
          </cell>
          <cell r="N2360">
            <v>1</v>
          </cell>
          <cell r="O2360">
            <v>0</v>
          </cell>
          <cell r="P2360">
            <v>0</v>
          </cell>
          <cell r="Q2360">
            <v>1</v>
          </cell>
          <cell r="R2360" t="str">
            <v>1013-0081-003504-01-1</v>
          </cell>
          <cell r="S2360" t="str">
            <v>BANK AL HABIB LIMITED</v>
          </cell>
          <cell r="T2360" t="str">
            <v>JODIA BAZAR KARACHI</v>
          </cell>
          <cell r="U2360" t="str">
            <v>AHMED KHALIL ALLAWALA</v>
          </cell>
          <cell r="V2360" t="str">
            <v>4200086014311</v>
          </cell>
          <cell r="Y2360">
            <v>1</v>
          </cell>
          <cell r="Z2360">
            <v>1</v>
          </cell>
          <cell r="AA2360">
            <v>0</v>
          </cell>
          <cell r="AB2360" t="str">
            <v>Filler</v>
          </cell>
          <cell r="AC2360" t="str">
            <v>NAEEMA KHALIL ALLAWALA</v>
          </cell>
          <cell r="AD2360" t="str">
            <v>4220181261906</v>
          </cell>
          <cell r="AE2360">
            <v>0</v>
          </cell>
          <cell r="AF2360">
            <v>0</v>
          </cell>
          <cell r="AG2360">
            <v>0</v>
          </cell>
          <cell r="AH2360" t="str">
            <v>Non Filler</v>
          </cell>
          <cell r="AK2360">
            <v>0</v>
          </cell>
          <cell r="AL2360">
            <v>0</v>
          </cell>
          <cell r="AM2360">
            <v>0</v>
          </cell>
          <cell r="AQ2360">
            <v>0</v>
          </cell>
          <cell r="AR2360">
            <v>0</v>
          </cell>
          <cell r="AS2360">
            <v>0</v>
          </cell>
          <cell r="AU2360" t="str">
            <v>ahmedallawala@gmail.com</v>
          </cell>
          <cell r="AW2360" t="str">
            <v>03212436253</v>
          </cell>
          <cell r="AX2360" t="str">
            <v>Proper account # required</v>
          </cell>
          <cell r="AY2360" t="str">
            <v>-</v>
          </cell>
          <cell r="AZ2360" t="str">
            <v>AHMED KHALIL ALLAWALA</v>
          </cell>
          <cell r="BA2360">
            <v>1</v>
          </cell>
        </row>
        <row r="2361">
          <cell r="B2361">
            <v>10629020845</v>
          </cell>
          <cell r="C2361" t="str">
            <v>AFAN AHMED</v>
          </cell>
          <cell r="D2361" t="str">
            <v>MUKHTAR AHMED</v>
          </cell>
          <cell r="E2361" t="str">
            <v>HOUSE NO F-60/2 BLOCK 8 CLIFTON</v>
          </cell>
          <cell r="F2361"/>
          <cell r="G2361" t="str">
            <v>KARACHI</v>
          </cell>
          <cell r="H2361"/>
          <cell r="I2361"/>
          <cell r="J2361"/>
          <cell r="K2361">
            <v>10142</v>
          </cell>
          <cell r="L2361">
            <v>0</v>
          </cell>
          <cell r="M2361">
            <v>10142</v>
          </cell>
          <cell r="N2361">
            <v>10142</v>
          </cell>
          <cell r="O2361">
            <v>0</v>
          </cell>
          <cell r="P2361">
            <v>1521</v>
          </cell>
          <cell r="Q2361">
            <v>8621</v>
          </cell>
          <cell r="R2361" t="str">
            <v>PK72MEZN0001380100874103</v>
          </cell>
          <cell r="S2361" t="str">
            <v>MEEZAN BANK LIMITED</v>
          </cell>
          <cell r="T2361" t="str">
            <v>KAECHS BRANCH (01380 KARACHI</v>
          </cell>
          <cell r="U2361" t="str">
            <v>AFAN AHMED</v>
          </cell>
          <cell r="V2361" t="str">
            <v>4230137588641</v>
          </cell>
          <cell r="W2361"/>
          <cell r="X2361"/>
          <cell r="Y2361">
            <v>10142</v>
          </cell>
          <cell r="Z2361">
            <v>10142</v>
          </cell>
          <cell r="AA2361">
            <v>1521</v>
          </cell>
          <cell r="AB2361" t="str">
            <v>Filler</v>
          </cell>
          <cell r="AC2361"/>
          <cell r="AD2361"/>
          <cell r="AE2361">
            <v>0</v>
          </cell>
          <cell r="AF2361">
            <v>0</v>
          </cell>
          <cell r="AG2361">
            <v>0</v>
          </cell>
          <cell r="AH2361"/>
          <cell r="AI2361"/>
          <cell r="AJ2361"/>
          <cell r="AK2361">
            <v>0</v>
          </cell>
          <cell r="AL2361">
            <v>0</v>
          </cell>
          <cell r="AM2361">
            <v>0</v>
          </cell>
          <cell r="AN2361"/>
          <cell r="AO2361"/>
          <cell r="AP2361"/>
          <cell r="AQ2361">
            <v>0</v>
          </cell>
          <cell r="AR2361">
            <v>0</v>
          </cell>
          <cell r="AS2361">
            <v>0</v>
          </cell>
          <cell r="AT2361"/>
          <cell r="AU2361" t="str">
            <v>ecaffan@yahoo.com</v>
          </cell>
          <cell r="AV2361"/>
          <cell r="AW2361" t="str">
            <v>03218220671</v>
          </cell>
          <cell r="AX2361" t="str">
            <v>-</v>
          </cell>
          <cell r="AY2361" t="e">
            <v>#N/A</v>
          </cell>
          <cell r="AZ2361" t="e">
            <v>#N/A</v>
          </cell>
          <cell r="BA2361">
            <v>8621</v>
          </cell>
        </row>
        <row r="2362">
          <cell r="B2362">
            <v>10629022510</v>
          </cell>
          <cell r="C2362" t="str">
            <v>TAYYAB ALI BUTT</v>
          </cell>
          <cell r="D2362" t="str">
            <v>LIAQUAT ALI</v>
          </cell>
          <cell r="E2362" t="str">
            <v>R-21 ROW-6 BLOCK C N.C.H.S</v>
          </cell>
          <cell r="F2362" t="str">
            <v>GULSHAN-E-IQBAL BLOCK 10-A</v>
          </cell>
          <cell r="G2362" t="str">
            <v>KARACHI</v>
          </cell>
          <cell r="H2362"/>
          <cell r="I2362"/>
          <cell r="J2362"/>
          <cell r="K2362">
            <v>647</v>
          </cell>
          <cell r="L2362">
            <v>0</v>
          </cell>
          <cell r="M2362">
            <v>647</v>
          </cell>
          <cell r="N2362">
            <v>647</v>
          </cell>
          <cell r="O2362">
            <v>0</v>
          </cell>
          <cell r="P2362">
            <v>129</v>
          </cell>
          <cell r="Q2362">
            <v>518</v>
          </cell>
          <cell r="R2362" t="str">
            <v>PLS 0010077811</v>
          </cell>
          <cell r="S2362" t="str">
            <v>UNITED BANK LTD</v>
          </cell>
          <cell r="T2362" t="str">
            <v>RASHID MINHAS ROAD KARACHI</v>
          </cell>
          <cell r="U2362" t="str">
            <v>TAYYAB ALI BUTT</v>
          </cell>
          <cell r="V2362" t="str">
            <v>4220106576345</v>
          </cell>
          <cell r="W2362"/>
          <cell r="X2362"/>
          <cell r="Y2362">
            <v>647</v>
          </cell>
          <cell r="Z2362">
            <v>647</v>
          </cell>
          <cell r="AA2362">
            <v>129</v>
          </cell>
          <cell r="AB2362" t="str">
            <v>Non Filler</v>
          </cell>
          <cell r="AC2362"/>
          <cell r="AD2362"/>
          <cell r="AE2362">
            <v>0</v>
          </cell>
          <cell r="AF2362">
            <v>0</v>
          </cell>
          <cell r="AG2362">
            <v>0</v>
          </cell>
          <cell r="AH2362"/>
          <cell r="AI2362"/>
          <cell r="AJ2362"/>
          <cell r="AK2362">
            <v>0</v>
          </cell>
          <cell r="AL2362">
            <v>0</v>
          </cell>
          <cell r="AM2362">
            <v>0</v>
          </cell>
          <cell r="AN2362"/>
          <cell r="AO2362"/>
          <cell r="AP2362"/>
          <cell r="AQ2362">
            <v>0</v>
          </cell>
          <cell r="AR2362">
            <v>0</v>
          </cell>
          <cell r="AS2362">
            <v>0</v>
          </cell>
          <cell r="AT2362"/>
          <cell r="AU2362"/>
          <cell r="AV2362"/>
          <cell r="AW2362"/>
          <cell r="AX2362" t="str">
            <v>Proper account # required</v>
          </cell>
          <cell r="AY2362" t="e">
            <v>#N/A</v>
          </cell>
          <cell r="AZ2362" t="e">
            <v>#N/A</v>
          </cell>
          <cell r="BA2362">
            <v>0</v>
          </cell>
        </row>
        <row r="2363">
          <cell r="B2363">
            <v>10629022858</v>
          </cell>
          <cell r="C2363" t="str">
            <v>FAHIM</v>
          </cell>
          <cell r="D2363" t="str">
            <v>FATEHDIN</v>
          </cell>
          <cell r="E2363" t="str">
            <v>FLAT 305, GOLDEN PALACE 268-1 MILL</v>
          </cell>
          <cell r="F2363" t="str">
            <v>STREET GARDEN WEST</v>
          </cell>
          <cell r="G2363" t="str">
            <v>KARACHI</v>
          </cell>
          <cell r="K2363">
            <v>4500</v>
          </cell>
          <cell r="L2363">
            <v>0</v>
          </cell>
          <cell r="M2363">
            <v>4500</v>
          </cell>
          <cell r="N2363">
            <v>4500</v>
          </cell>
          <cell r="O2363">
            <v>0</v>
          </cell>
          <cell r="P2363">
            <v>675</v>
          </cell>
          <cell r="Q2363">
            <v>3825</v>
          </cell>
          <cell r="R2363" t="str">
            <v>PK59SONE0005520000250277</v>
          </cell>
          <cell r="S2363" t="str">
            <v>SONERI BANK LIMITED</v>
          </cell>
          <cell r="T2363" t="str">
            <v>NISHTAR ROAD BRANCH GARDEN WEST KARACHI</v>
          </cell>
          <cell r="U2363" t="str">
            <v>FAHIM</v>
          </cell>
          <cell r="V2363" t="str">
            <v>4230108653071</v>
          </cell>
          <cell r="Y2363">
            <v>4500</v>
          </cell>
          <cell r="Z2363">
            <v>4500</v>
          </cell>
          <cell r="AA2363">
            <v>675</v>
          </cell>
          <cell r="AB2363" t="str">
            <v>Filler</v>
          </cell>
          <cell r="AE2363">
            <v>0</v>
          </cell>
          <cell r="AF2363">
            <v>0</v>
          </cell>
          <cell r="AG2363">
            <v>0</v>
          </cell>
          <cell r="AK2363">
            <v>0</v>
          </cell>
          <cell r="AL2363">
            <v>0</v>
          </cell>
          <cell r="AM2363">
            <v>0</v>
          </cell>
          <cell r="AQ2363">
            <v>0</v>
          </cell>
          <cell r="AR2363">
            <v>0</v>
          </cell>
          <cell r="AS2363">
            <v>0</v>
          </cell>
          <cell r="AU2363" t="str">
            <v>fahimgulwani@hotmail.com</v>
          </cell>
          <cell r="AW2363" t="str">
            <v>03002647169</v>
          </cell>
          <cell r="AX2363" t="str">
            <v>-</v>
          </cell>
          <cell r="AY2363" t="e">
            <v>#N/A</v>
          </cell>
          <cell r="AZ2363" t="e">
            <v>#N/A</v>
          </cell>
          <cell r="BA2363">
            <v>3825</v>
          </cell>
        </row>
        <row r="2364">
          <cell r="B2364">
            <v>10629025679</v>
          </cell>
          <cell r="C2364" t="str">
            <v>GHULAM FARID CHOHAN</v>
          </cell>
          <cell r="D2364" t="str">
            <v>CHAND BHAI</v>
          </cell>
          <cell r="E2364" t="str">
            <v>HOUSE # R-829 SECTOR 15-A/2 BUFFER ZONE</v>
          </cell>
          <cell r="F2364" t="str">
            <v>NORTH NAZIMABAD</v>
          </cell>
          <cell r="G2364" t="str">
            <v>KARACHI</v>
          </cell>
          <cell r="H2364"/>
          <cell r="I2364"/>
          <cell r="J2364"/>
          <cell r="K2364">
            <v>500</v>
          </cell>
          <cell r="L2364">
            <v>0</v>
          </cell>
          <cell r="M2364">
            <v>500</v>
          </cell>
          <cell r="N2364">
            <v>500</v>
          </cell>
          <cell r="O2364">
            <v>0</v>
          </cell>
          <cell r="P2364">
            <v>76</v>
          </cell>
          <cell r="Q2364">
            <v>424</v>
          </cell>
          <cell r="R2364" t="str">
            <v>PK37MEZN0001030100020132</v>
          </cell>
          <cell r="S2364" t="str">
            <v>MEEZAN BANK LIMITED</v>
          </cell>
          <cell r="T2364" t="str">
            <v>0103 - FTC BRANCH SHARAH-E-FAISAL KARACHI</v>
          </cell>
          <cell r="U2364" t="str">
            <v>GHULAM FARID CHOHAN</v>
          </cell>
          <cell r="V2364" t="str">
            <v>4220196364517</v>
          </cell>
          <cell r="W2364"/>
          <cell r="X2364"/>
          <cell r="Y2364">
            <v>250</v>
          </cell>
          <cell r="Z2364">
            <v>250</v>
          </cell>
          <cell r="AA2364">
            <v>38</v>
          </cell>
          <cell r="AB2364" t="str">
            <v>Filler</v>
          </cell>
          <cell r="AC2364" t="str">
            <v>SHAHNAZ BEGUM</v>
          </cell>
          <cell r="AD2364" t="str">
            <v>4220197219772</v>
          </cell>
          <cell r="AE2364">
            <v>250</v>
          </cell>
          <cell r="AF2364">
            <v>250</v>
          </cell>
          <cell r="AG2364">
            <v>38</v>
          </cell>
          <cell r="AH2364" t="str">
            <v>Filler</v>
          </cell>
          <cell r="AI2364"/>
          <cell r="AJ2364"/>
          <cell r="AK2364">
            <v>0</v>
          </cell>
          <cell r="AL2364">
            <v>0</v>
          </cell>
          <cell r="AM2364">
            <v>0</v>
          </cell>
          <cell r="AN2364"/>
          <cell r="AO2364"/>
          <cell r="AP2364"/>
          <cell r="AQ2364">
            <v>0</v>
          </cell>
          <cell r="AR2364">
            <v>0</v>
          </cell>
          <cell r="AS2364">
            <v>0</v>
          </cell>
          <cell r="AT2364"/>
          <cell r="AU2364" t="str">
            <v>fareedchohan@hotmail.com</v>
          </cell>
          <cell r="AV2364"/>
          <cell r="AW2364" t="str">
            <v>03322302559</v>
          </cell>
          <cell r="AX2364" t="str">
            <v>-</v>
          </cell>
          <cell r="AY2364" t="e">
            <v>#N/A</v>
          </cell>
          <cell r="AZ2364" t="e">
            <v>#N/A</v>
          </cell>
          <cell r="BA2364">
            <v>424</v>
          </cell>
        </row>
        <row r="2365">
          <cell r="B2365">
            <v>10629027790</v>
          </cell>
          <cell r="C2365" t="str">
            <v>IKRAM UL HAQ SHAMIM</v>
          </cell>
          <cell r="D2365" t="str">
            <v>MOHAMMED BAKSH</v>
          </cell>
          <cell r="E2365" t="str">
            <v>HOUSE # 117/Z KHAYABAN-E-BADBAN</v>
          </cell>
          <cell r="F2365" t="str">
            <v>PHASE V DHA KARACHI</v>
          </cell>
          <cell r="G2365"/>
          <cell r="H2365"/>
          <cell r="I2365"/>
          <cell r="J2365"/>
          <cell r="K2365">
            <v>311</v>
          </cell>
          <cell r="L2365">
            <v>0</v>
          </cell>
          <cell r="M2365">
            <v>311</v>
          </cell>
          <cell r="N2365">
            <v>311</v>
          </cell>
          <cell r="O2365">
            <v>0</v>
          </cell>
          <cell r="P2365">
            <v>62</v>
          </cell>
          <cell r="Q2365">
            <v>249</v>
          </cell>
          <cell r="R2365" t="str">
            <v>H-00002</v>
          </cell>
          <cell r="S2365" t="str">
            <v>CRESCENT COMMERCIAL BANK</v>
          </cell>
          <cell r="T2365" t="str">
            <v>FOUNTAIN BRANCH SADDAR KARACHI</v>
          </cell>
          <cell r="U2365" t="str">
            <v>IKRAM UL HAQ SHAMIM</v>
          </cell>
          <cell r="V2365" t="str">
            <v>4200005295255</v>
          </cell>
          <cell r="W2365"/>
          <cell r="X2365"/>
          <cell r="Y2365">
            <v>156</v>
          </cell>
          <cell r="Z2365">
            <v>156</v>
          </cell>
          <cell r="AA2365">
            <v>31</v>
          </cell>
          <cell r="AB2365" t="str">
            <v>Non Filler</v>
          </cell>
          <cell r="AC2365" t="str">
            <v>IFFAT SHAMIM</v>
          </cell>
          <cell r="AD2365" t="str">
            <v>4230106060572</v>
          </cell>
          <cell r="AE2365">
            <v>155</v>
          </cell>
          <cell r="AF2365">
            <v>155</v>
          </cell>
          <cell r="AG2365">
            <v>31</v>
          </cell>
          <cell r="AH2365" t="str">
            <v>Non Filler</v>
          </cell>
          <cell r="AI2365"/>
          <cell r="AJ2365"/>
          <cell r="AK2365">
            <v>0</v>
          </cell>
          <cell r="AL2365">
            <v>0</v>
          </cell>
          <cell r="AM2365">
            <v>0</v>
          </cell>
          <cell r="AN2365"/>
          <cell r="AO2365"/>
          <cell r="AP2365"/>
          <cell r="AQ2365">
            <v>0</v>
          </cell>
          <cell r="AR2365">
            <v>0</v>
          </cell>
          <cell r="AS2365">
            <v>0</v>
          </cell>
          <cell r="AT2365"/>
          <cell r="AU2365"/>
          <cell r="AV2365"/>
          <cell r="AW2365"/>
          <cell r="AX2365" t="str">
            <v>Proper account # required</v>
          </cell>
          <cell r="AY2365" t="e">
            <v>#N/A</v>
          </cell>
          <cell r="AZ2365" t="e">
            <v>#N/A</v>
          </cell>
          <cell r="BA2365">
            <v>0</v>
          </cell>
        </row>
        <row r="2366">
          <cell r="B2366">
            <v>10629039662</v>
          </cell>
          <cell r="C2366" t="str">
            <v>TASLEEM</v>
          </cell>
          <cell r="D2366" t="str">
            <v>ABDUL MAJEED</v>
          </cell>
          <cell r="E2366" t="str">
            <v>HOUSE NO D-354, NAVY HOUSING SCHEME,</v>
          </cell>
          <cell r="F2366" t="str">
            <v>ZAMZAMA</v>
          </cell>
          <cell r="G2366" t="str">
            <v>KARACHI</v>
          </cell>
          <cell r="H2366"/>
          <cell r="I2366"/>
          <cell r="J2366"/>
          <cell r="K2366">
            <v>647</v>
          </cell>
          <cell r="L2366">
            <v>0</v>
          </cell>
          <cell r="M2366">
            <v>647</v>
          </cell>
          <cell r="N2366">
            <v>647</v>
          </cell>
          <cell r="O2366">
            <v>0</v>
          </cell>
          <cell r="P2366">
            <v>97</v>
          </cell>
          <cell r="Q2366">
            <v>550</v>
          </cell>
          <cell r="R2366" t="str">
            <v>PK65DUIB0000000014879001</v>
          </cell>
          <cell r="S2366" t="str">
            <v>DUBAI ISLAMIC BANK PAKISTAN LIMITED</v>
          </cell>
          <cell r="T2366" t="str">
            <v>AWARI TOWER BRANCH KARACHI</v>
          </cell>
          <cell r="U2366" t="str">
            <v>TASLEEM</v>
          </cell>
          <cell r="V2366" t="str">
            <v>4230108167524</v>
          </cell>
          <cell r="W2366"/>
          <cell r="X2366"/>
          <cell r="Y2366">
            <v>647</v>
          </cell>
          <cell r="Z2366">
            <v>647</v>
          </cell>
          <cell r="AA2366">
            <v>97</v>
          </cell>
          <cell r="AB2366" t="str">
            <v>Filler</v>
          </cell>
          <cell r="AC2366"/>
          <cell r="AD2366"/>
          <cell r="AE2366">
            <v>0</v>
          </cell>
          <cell r="AF2366">
            <v>0</v>
          </cell>
          <cell r="AG2366">
            <v>0</v>
          </cell>
          <cell r="AH2366"/>
          <cell r="AI2366"/>
          <cell r="AJ2366"/>
          <cell r="AK2366">
            <v>0</v>
          </cell>
          <cell r="AL2366">
            <v>0</v>
          </cell>
          <cell r="AM2366">
            <v>0</v>
          </cell>
          <cell r="AN2366"/>
          <cell r="AO2366"/>
          <cell r="AP2366"/>
          <cell r="AQ2366">
            <v>0</v>
          </cell>
          <cell r="AR2366">
            <v>0</v>
          </cell>
          <cell r="AS2366">
            <v>0</v>
          </cell>
          <cell r="AT2366"/>
          <cell r="AU2366" t="str">
            <v>tasleemtola@yahoo.com</v>
          </cell>
          <cell r="AV2366"/>
          <cell r="AW2366" t="str">
            <v>03332378097</v>
          </cell>
          <cell r="AX2366" t="str">
            <v>-</v>
          </cell>
          <cell r="AY2366" t="e">
            <v>#N/A</v>
          </cell>
          <cell r="AZ2366" t="e">
            <v>#N/A</v>
          </cell>
          <cell r="BA2366">
            <v>550</v>
          </cell>
        </row>
        <row r="2367">
          <cell r="B2367">
            <v>10629039670</v>
          </cell>
          <cell r="C2367" t="str">
            <v>TASKEEN-UR-REHMAN SHAKIR</v>
          </cell>
          <cell r="D2367" t="str">
            <v>MUHAMMAD MASKEEN</v>
          </cell>
          <cell r="E2367" t="str">
            <v>IESCO COMPUTER CENTRE F-6/1</v>
          </cell>
          <cell r="F2367" t="str">
            <v>CHINA CHOWK OPP SHAHEED MILLAT</v>
          </cell>
          <cell r="G2367" t="str">
            <v>SECRITARIATE ISLAMABAD</v>
          </cell>
          <cell r="H2367"/>
          <cell r="I2367"/>
          <cell r="J2367"/>
          <cell r="K2367">
            <v>2618</v>
          </cell>
          <cell r="L2367">
            <v>0</v>
          </cell>
          <cell r="M2367">
            <v>2618</v>
          </cell>
          <cell r="N2367">
            <v>2618</v>
          </cell>
          <cell r="O2367">
            <v>0</v>
          </cell>
          <cell r="P2367">
            <v>393</v>
          </cell>
          <cell r="Q2367">
            <v>2225</v>
          </cell>
          <cell r="R2367" t="str">
            <v>PK28MEZN0053010101115541</v>
          </cell>
          <cell r="S2367" t="str">
            <v>MEEZAN BANK LIMITED</v>
          </cell>
          <cell r="T2367" t="str">
            <v>WAH CANTT BRANCH WAH CANTT</v>
          </cell>
          <cell r="U2367" t="str">
            <v>TASKEEN-UR-REHMAN SHAKIR</v>
          </cell>
          <cell r="V2367" t="str">
            <v>3740585746245</v>
          </cell>
          <cell r="W2367" t="str">
            <v>73736447</v>
          </cell>
          <cell r="X2367"/>
          <cell r="Y2367">
            <v>2618</v>
          </cell>
          <cell r="Z2367">
            <v>2618</v>
          </cell>
          <cell r="AA2367">
            <v>393</v>
          </cell>
          <cell r="AB2367" t="str">
            <v>Filler</v>
          </cell>
          <cell r="AC2367"/>
          <cell r="AD2367"/>
          <cell r="AE2367">
            <v>0</v>
          </cell>
          <cell r="AF2367">
            <v>0</v>
          </cell>
          <cell r="AG2367">
            <v>0</v>
          </cell>
          <cell r="AH2367"/>
          <cell r="AI2367"/>
          <cell r="AJ2367"/>
          <cell r="AK2367">
            <v>0</v>
          </cell>
          <cell r="AL2367">
            <v>0</v>
          </cell>
          <cell r="AM2367">
            <v>0</v>
          </cell>
          <cell r="AN2367"/>
          <cell r="AO2367"/>
          <cell r="AP2367"/>
          <cell r="AQ2367">
            <v>0</v>
          </cell>
          <cell r="AR2367">
            <v>0</v>
          </cell>
          <cell r="AS2367">
            <v>0</v>
          </cell>
          <cell r="AT2367"/>
          <cell r="AU2367" t="str">
            <v>taskeen_dc@yahoo.com</v>
          </cell>
          <cell r="AV2367"/>
          <cell r="AW2367" t="str">
            <v>03335664664</v>
          </cell>
          <cell r="AX2367" t="str">
            <v>-</v>
          </cell>
          <cell r="AY2367" t="e">
            <v>#N/A</v>
          </cell>
          <cell r="AZ2367" t="e">
            <v>#N/A</v>
          </cell>
          <cell r="BA2367">
            <v>2225</v>
          </cell>
        </row>
        <row r="2368">
          <cell r="B2368">
            <v>10629039795</v>
          </cell>
          <cell r="C2368" t="str">
            <v>MUHAMMAD SHAKIL</v>
          </cell>
          <cell r="D2368" t="str">
            <v>MUHAMMAD MUNIR (LATE)</v>
          </cell>
          <cell r="E2368" t="str">
            <v>HOUSE # D-50 AL FALAH HOUSING PROJECT</v>
          </cell>
          <cell r="F2368" t="str">
            <v>MALIR HALT</v>
          </cell>
          <cell r="G2368" t="str">
            <v>KARACHI</v>
          </cell>
          <cell r="H2368"/>
          <cell r="I2368"/>
          <cell r="J2368"/>
          <cell r="K2368">
            <v>3888</v>
          </cell>
          <cell r="L2368">
            <v>0</v>
          </cell>
          <cell r="M2368">
            <v>3888</v>
          </cell>
          <cell r="N2368">
            <v>3888</v>
          </cell>
          <cell r="O2368">
            <v>0</v>
          </cell>
          <cell r="P2368">
            <v>778</v>
          </cell>
          <cell r="Q2368">
            <v>3110</v>
          </cell>
          <cell r="R2368"/>
          <cell r="S2368"/>
          <cell r="T2368"/>
          <cell r="U2368" t="str">
            <v>MUHAMMAD SHAKIL</v>
          </cell>
          <cell r="V2368" t="str">
            <v>4250174096299</v>
          </cell>
          <cell r="W2368"/>
          <cell r="X2368"/>
          <cell r="Y2368">
            <v>3888</v>
          </cell>
          <cell r="Z2368">
            <v>3888</v>
          </cell>
          <cell r="AA2368">
            <v>778</v>
          </cell>
          <cell r="AB2368" t="str">
            <v>Non Filler</v>
          </cell>
          <cell r="AC2368"/>
          <cell r="AD2368"/>
          <cell r="AE2368">
            <v>0</v>
          </cell>
          <cell r="AF2368">
            <v>0</v>
          </cell>
          <cell r="AG2368">
            <v>0</v>
          </cell>
          <cell r="AH2368"/>
          <cell r="AI2368"/>
          <cell r="AJ2368"/>
          <cell r="AK2368">
            <v>0</v>
          </cell>
          <cell r="AL2368">
            <v>0</v>
          </cell>
          <cell r="AM2368">
            <v>0</v>
          </cell>
          <cell r="AN2368"/>
          <cell r="AO2368"/>
          <cell r="AP2368"/>
          <cell r="AQ2368">
            <v>0</v>
          </cell>
          <cell r="AR2368">
            <v>0</v>
          </cell>
          <cell r="AS2368">
            <v>0</v>
          </cell>
          <cell r="AT2368"/>
          <cell r="AU2368"/>
          <cell r="AV2368"/>
          <cell r="AW2368"/>
          <cell r="AX2368" t="e">
            <v>#N/A</v>
          </cell>
          <cell r="AY2368" t="e">
            <v>#N/A</v>
          </cell>
          <cell r="AZ2368" t="e">
            <v>#N/A</v>
          </cell>
          <cell r="BA2368">
            <v>0</v>
          </cell>
        </row>
        <row r="2369">
          <cell r="B2369">
            <v>10629045982</v>
          </cell>
          <cell r="C2369" t="str">
            <v>CHAUDHARY WASEEM PERVAIZ</v>
          </cell>
          <cell r="D2369" t="str">
            <v>CHAUDHARY PERVAIZ HUSSAIN</v>
          </cell>
          <cell r="E2369" t="str">
            <v>HOUSE # 2 STREET # 2 NEW ABBADI GULBERG</v>
          </cell>
          <cell r="F2369" t="str">
            <v>TOWN NEAR WASEEM AUTO P.O.BOX ALI PUR</v>
          </cell>
          <cell r="G2369" t="str">
            <v>FRASH TEHSIL &amp; DIST ISLAMABAD</v>
          </cell>
          <cell r="H2369"/>
          <cell r="I2369"/>
          <cell r="J2369"/>
          <cell r="K2369">
            <v>12100</v>
          </cell>
          <cell r="L2369">
            <v>0</v>
          </cell>
          <cell r="M2369">
            <v>12100</v>
          </cell>
          <cell r="N2369">
            <v>12100</v>
          </cell>
          <cell r="O2369">
            <v>0</v>
          </cell>
          <cell r="P2369">
            <v>2420</v>
          </cell>
          <cell r="Q2369">
            <v>9680</v>
          </cell>
          <cell r="R2369" t="str">
            <v>PK29FAYS0332000324136005</v>
          </cell>
          <cell r="S2369" t="str">
            <v>FAYSAL BANK LIMITED</v>
          </cell>
          <cell r="T2369" t="str">
            <v>F-7 MARKAZ BRANCH ISLAMABAD</v>
          </cell>
          <cell r="U2369" t="str">
            <v>CHAUDHARY WASEEM PERVAIZ</v>
          </cell>
          <cell r="V2369" t="str">
            <v>6110117885445</v>
          </cell>
          <cell r="W2369"/>
          <cell r="X2369"/>
          <cell r="Y2369">
            <v>12100</v>
          </cell>
          <cell r="Z2369">
            <v>12100</v>
          </cell>
          <cell r="AA2369">
            <v>2420</v>
          </cell>
          <cell r="AB2369" t="str">
            <v>Non Filler</v>
          </cell>
          <cell r="AC2369"/>
          <cell r="AD2369"/>
          <cell r="AE2369">
            <v>0</v>
          </cell>
          <cell r="AF2369">
            <v>0</v>
          </cell>
          <cell r="AG2369">
            <v>0</v>
          </cell>
          <cell r="AH2369"/>
          <cell r="AI2369"/>
          <cell r="AJ2369"/>
          <cell r="AK2369">
            <v>0</v>
          </cell>
          <cell r="AL2369">
            <v>0</v>
          </cell>
          <cell r="AM2369">
            <v>0</v>
          </cell>
          <cell r="AN2369"/>
          <cell r="AO2369"/>
          <cell r="AP2369"/>
          <cell r="AQ2369">
            <v>0</v>
          </cell>
          <cell r="AR2369">
            <v>0</v>
          </cell>
          <cell r="AS2369">
            <v>0</v>
          </cell>
          <cell r="AT2369"/>
          <cell r="AU2369" t="str">
            <v>ch_letters@yahoo.com</v>
          </cell>
          <cell r="AV2369"/>
          <cell r="AW2369" t="str">
            <v>03315308641</v>
          </cell>
          <cell r="AX2369" t="str">
            <v>-</v>
          </cell>
          <cell r="AY2369" t="e">
            <v>#N/A</v>
          </cell>
          <cell r="AZ2369" t="e">
            <v>#N/A</v>
          </cell>
          <cell r="BA2369">
            <v>9680</v>
          </cell>
        </row>
        <row r="2370">
          <cell r="B2370">
            <v>10629047665</v>
          </cell>
          <cell r="C2370" t="str">
            <v>MAHMOOD UR RAHMAN</v>
          </cell>
          <cell r="D2370" t="str">
            <v>FAZAL UR RAHMAN</v>
          </cell>
          <cell r="E2370" t="str">
            <v>17TH FLOOR UFONE TOWER MARGALA SIDE 55-C</v>
          </cell>
          <cell r="F2370" t="str">
            <v>JINNAH AVENUE</v>
          </cell>
          <cell r="G2370" t="str">
            <v>ISLAMABAD</v>
          </cell>
          <cell r="H2370"/>
          <cell r="I2370"/>
          <cell r="J2370"/>
          <cell r="K2370">
            <v>525</v>
          </cell>
          <cell r="L2370">
            <v>525</v>
          </cell>
          <cell r="M2370">
            <v>0</v>
          </cell>
          <cell r="N2370">
            <v>525</v>
          </cell>
          <cell r="O2370">
            <v>131</v>
          </cell>
          <cell r="P2370">
            <v>79</v>
          </cell>
          <cell r="Q2370">
            <v>315</v>
          </cell>
          <cell r="R2370" t="str">
            <v>003001010944</v>
          </cell>
          <cell r="S2370" t="str">
            <v>BANK ALFALAH LIMITED</v>
          </cell>
          <cell r="T2370" t="str">
            <v>SHAHRAH-E-FAISAL PROGRESSIVE SQUARE KARACHI</v>
          </cell>
          <cell r="U2370" t="str">
            <v>MAHMOOD UR RAHMAN</v>
          </cell>
          <cell r="V2370" t="str">
            <v>4230166360441</v>
          </cell>
          <cell r="W2370"/>
          <cell r="X2370"/>
          <cell r="Y2370">
            <v>525</v>
          </cell>
          <cell r="Z2370">
            <v>525</v>
          </cell>
          <cell r="AA2370">
            <v>79</v>
          </cell>
          <cell r="AB2370" t="str">
            <v>Filler</v>
          </cell>
          <cell r="AC2370"/>
          <cell r="AD2370"/>
          <cell r="AE2370">
            <v>0</v>
          </cell>
          <cell r="AF2370">
            <v>0</v>
          </cell>
          <cell r="AG2370">
            <v>0</v>
          </cell>
          <cell r="AH2370"/>
          <cell r="AI2370"/>
          <cell r="AJ2370"/>
          <cell r="AK2370">
            <v>0</v>
          </cell>
          <cell r="AL2370">
            <v>0</v>
          </cell>
          <cell r="AM2370">
            <v>0</v>
          </cell>
          <cell r="AN2370"/>
          <cell r="AO2370"/>
          <cell r="AP2370"/>
          <cell r="AQ2370">
            <v>0</v>
          </cell>
          <cell r="AR2370">
            <v>0</v>
          </cell>
          <cell r="AS2370">
            <v>0</v>
          </cell>
          <cell r="AT2370"/>
          <cell r="AU2370" t="str">
            <v>mahmood.rahman@waridtel.com</v>
          </cell>
          <cell r="AV2370"/>
          <cell r="AW2370" t="str">
            <v>03332100046</v>
          </cell>
          <cell r="AX2370" t="str">
            <v>-</v>
          </cell>
          <cell r="AY2370" t="e">
            <v>#N/A</v>
          </cell>
          <cell r="AZ2370" t="e">
            <v>#N/A</v>
          </cell>
          <cell r="BA2370">
            <v>315</v>
          </cell>
        </row>
        <row r="2371">
          <cell r="B2371">
            <v>10629048366</v>
          </cell>
          <cell r="C2371" t="str">
            <v>ABDULLAH IBRAHIM FAROOQI</v>
          </cell>
          <cell r="D2371" t="str">
            <v>MUKHTAR HUSAIN FAROOQI</v>
          </cell>
          <cell r="E2371" t="str">
            <v>C/O QURAN ACADEMY LALAZAR COLONY NO.2</v>
          </cell>
          <cell r="F2371" t="str">
            <v>OFF TOBA ROAD</v>
          </cell>
          <cell r="G2371" t="str">
            <v>JHANG</v>
          </cell>
          <cell r="H2371"/>
          <cell r="I2371"/>
          <cell r="J2371"/>
          <cell r="K2371">
            <v>10</v>
          </cell>
          <cell r="L2371">
            <v>0</v>
          </cell>
          <cell r="M2371">
            <v>10</v>
          </cell>
          <cell r="N2371">
            <v>10</v>
          </cell>
          <cell r="O2371">
            <v>0</v>
          </cell>
          <cell r="P2371">
            <v>2</v>
          </cell>
          <cell r="Q2371">
            <v>8</v>
          </cell>
          <cell r="R2371" t="str">
            <v>PK53SONE0001501010406646</v>
          </cell>
          <cell r="S2371" t="str">
            <v>SONERI BANK LIMITED</v>
          </cell>
          <cell r="T2371" t="str">
            <v>GULBERG BRANCH (0015) LAHORE</v>
          </cell>
          <cell r="U2371" t="str">
            <v>ABDULLAH IBRAHIM FAROOQI</v>
          </cell>
          <cell r="V2371" t="str">
            <v>3320212354841</v>
          </cell>
          <cell r="W2371" t="str">
            <v>31395856</v>
          </cell>
          <cell r="X2371"/>
          <cell r="Y2371">
            <v>10</v>
          </cell>
          <cell r="Z2371">
            <v>10</v>
          </cell>
          <cell r="AA2371">
            <v>2</v>
          </cell>
          <cell r="AB2371" t="str">
            <v>Filler</v>
          </cell>
          <cell r="AC2371"/>
          <cell r="AD2371"/>
          <cell r="AE2371">
            <v>0</v>
          </cell>
          <cell r="AF2371">
            <v>0</v>
          </cell>
          <cell r="AG2371">
            <v>0</v>
          </cell>
          <cell r="AH2371"/>
          <cell r="AI2371"/>
          <cell r="AJ2371"/>
          <cell r="AK2371">
            <v>0</v>
          </cell>
          <cell r="AL2371">
            <v>0</v>
          </cell>
          <cell r="AM2371">
            <v>0</v>
          </cell>
          <cell r="AN2371"/>
          <cell r="AO2371"/>
          <cell r="AP2371"/>
          <cell r="AQ2371">
            <v>0</v>
          </cell>
          <cell r="AR2371">
            <v>0</v>
          </cell>
          <cell r="AS2371">
            <v>0</v>
          </cell>
          <cell r="AT2371"/>
          <cell r="AU2371" t="str">
            <v>abdhim@yahoo.com</v>
          </cell>
          <cell r="AV2371"/>
          <cell r="AW2371" t="str">
            <v>03008430073</v>
          </cell>
          <cell r="AX2371" t="str">
            <v>-</v>
          </cell>
          <cell r="AY2371" t="e">
            <v>#N/A</v>
          </cell>
          <cell r="AZ2371" t="e">
            <v>#N/A</v>
          </cell>
          <cell r="BA2371">
            <v>8</v>
          </cell>
        </row>
        <row r="2372">
          <cell r="B2372">
            <v>10629049869</v>
          </cell>
          <cell r="C2372" t="str">
            <v>SAJID ISLAM</v>
          </cell>
          <cell r="D2372" t="str">
            <v>MOHAMMED ISLAM</v>
          </cell>
          <cell r="E2372" t="str">
            <v>ROYAL SAUDI AIR FORCE HQ, RIYADH 11543</v>
          </cell>
          <cell r="F2372" t="str">
            <v>POST BOX NO 51230 RIYADH</v>
          </cell>
          <cell r="G2372" t="str">
            <v>SAUDI ARABIA</v>
          </cell>
          <cell r="H2372"/>
          <cell r="I2372"/>
          <cell r="J2372"/>
          <cell r="K2372">
            <v>8388</v>
          </cell>
          <cell r="L2372">
            <v>8388</v>
          </cell>
          <cell r="M2372">
            <v>0</v>
          </cell>
          <cell r="N2372">
            <v>8388</v>
          </cell>
          <cell r="O2372">
            <v>2097</v>
          </cell>
          <cell r="P2372">
            <v>1678</v>
          </cell>
          <cell r="Q2372">
            <v>4613</v>
          </cell>
          <cell r="R2372" t="str">
            <v>PK20ABPA0010015531760013</v>
          </cell>
          <cell r="S2372" t="str">
            <v>ALLIED BANK LIMITED</v>
          </cell>
          <cell r="T2372" t="str">
            <v>KAPOOROWALI SIALKOT</v>
          </cell>
          <cell r="U2372" t="str">
            <v>SAJID ISLAM</v>
          </cell>
          <cell r="V2372" t="str">
            <v>3460317385709</v>
          </cell>
          <cell r="W2372"/>
          <cell r="X2372"/>
          <cell r="Y2372">
            <v>8388</v>
          </cell>
          <cell r="Z2372">
            <v>8388</v>
          </cell>
          <cell r="AA2372">
            <v>1678</v>
          </cell>
          <cell r="AB2372" t="str">
            <v>Non Filler</v>
          </cell>
          <cell r="AC2372"/>
          <cell r="AD2372"/>
          <cell r="AE2372">
            <v>0</v>
          </cell>
          <cell r="AF2372">
            <v>0</v>
          </cell>
          <cell r="AG2372">
            <v>0</v>
          </cell>
          <cell r="AH2372"/>
          <cell r="AI2372"/>
          <cell r="AJ2372"/>
          <cell r="AK2372">
            <v>0</v>
          </cell>
          <cell r="AL2372">
            <v>0</v>
          </cell>
          <cell r="AM2372">
            <v>0</v>
          </cell>
          <cell r="AN2372"/>
          <cell r="AO2372"/>
          <cell r="AP2372"/>
          <cell r="AQ2372">
            <v>0</v>
          </cell>
          <cell r="AR2372">
            <v>0</v>
          </cell>
          <cell r="AS2372">
            <v>0</v>
          </cell>
          <cell r="AT2372"/>
          <cell r="AU2372" t="str">
            <v>islam_sajid2@hotmail.com</v>
          </cell>
          <cell r="AV2372"/>
          <cell r="AW2372"/>
          <cell r="AX2372" t="str">
            <v>-</v>
          </cell>
          <cell r="AY2372" t="e">
            <v>#N/A</v>
          </cell>
          <cell r="AZ2372" t="e">
            <v>#N/A</v>
          </cell>
          <cell r="BA2372">
            <v>4613</v>
          </cell>
        </row>
        <row r="2373">
          <cell r="B2373">
            <v>10629052723</v>
          </cell>
          <cell r="C2373" t="str">
            <v>SYED ALI -UL -HASNAIN</v>
          </cell>
          <cell r="D2373" t="str">
            <v>SYED RAZI-UL-HASNAIN</v>
          </cell>
          <cell r="E2373" t="str">
            <v>HOUSE # 220 BLOCK D SADDAT COLONY UNIT #</v>
          </cell>
          <cell r="F2373" t="str">
            <v>9 LATIFABAD</v>
          </cell>
          <cell r="G2373" t="str">
            <v>HYDERABAD</v>
          </cell>
          <cell r="H2373"/>
          <cell r="I2373"/>
          <cell r="J2373"/>
          <cell r="K2373">
            <v>121</v>
          </cell>
          <cell r="L2373">
            <v>0</v>
          </cell>
          <cell r="M2373">
            <v>121</v>
          </cell>
          <cell r="N2373">
            <v>121</v>
          </cell>
          <cell r="O2373">
            <v>0</v>
          </cell>
          <cell r="P2373">
            <v>24</v>
          </cell>
          <cell r="Q2373">
            <v>97</v>
          </cell>
          <cell r="R2373" t="str">
            <v>PK41HABB0000680006891201</v>
          </cell>
          <cell r="S2373" t="str">
            <v>HABIB BANK LIMITED</v>
          </cell>
          <cell r="T2373" t="str">
            <v>STATION ROAD BRANCH HYDERABAD</v>
          </cell>
          <cell r="U2373" t="str">
            <v>SYED ALI -UL -HASNAIN</v>
          </cell>
          <cell r="V2373" t="str">
            <v>4130465613309</v>
          </cell>
          <cell r="W2373"/>
          <cell r="X2373"/>
          <cell r="Y2373">
            <v>61</v>
          </cell>
          <cell r="Z2373">
            <v>61</v>
          </cell>
          <cell r="AA2373">
            <v>12</v>
          </cell>
          <cell r="AB2373" t="str">
            <v>Non Filler</v>
          </cell>
          <cell r="AC2373" t="str">
            <v>SYED ZAKI-UL-HASNAIN</v>
          </cell>
          <cell r="AD2373" t="str">
            <v>4130486080719</v>
          </cell>
          <cell r="AE2373">
            <v>60</v>
          </cell>
          <cell r="AF2373">
            <v>60</v>
          </cell>
          <cell r="AG2373">
            <v>12</v>
          </cell>
          <cell r="AH2373" t="str">
            <v>Non Filler</v>
          </cell>
          <cell r="AI2373"/>
          <cell r="AJ2373"/>
          <cell r="AK2373">
            <v>0</v>
          </cell>
          <cell r="AL2373">
            <v>0</v>
          </cell>
          <cell r="AM2373">
            <v>0</v>
          </cell>
          <cell r="AN2373"/>
          <cell r="AO2373"/>
          <cell r="AP2373"/>
          <cell r="AQ2373">
            <v>0</v>
          </cell>
          <cell r="AR2373">
            <v>0</v>
          </cell>
          <cell r="AS2373">
            <v>0</v>
          </cell>
          <cell r="AT2373"/>
          <cell r="AU2373" t="str">
            <v>zakiali110@yahoo.com</v>
          </cell>
          <cell r="AV2373"/>
          <cell r="AW2373" t="str">
            <v>03443100671</v>
          </cell>
          <cell r="AX2373" t="str">
            <v>-</v>
          </cell>
          <cell r="AY2373" t="e">
            <v>#N/A</v>
          </cell>
          <cell r="AZ2373" t="e">
            <v>#N/A</v>
          </cell>
          <cell r="BA2373">
            <v>97</v>
          </cell>
        </row>
        <row r="2374">
          <cell r="B2374">
            <v>10629054992</v>
          </cell>
          <cell r="C2374" t="str">
            <v>MUHAMMAD ABDUL BARI</v>
          </cell>
          <cell r="D2374" t="str">
            <v>ABUL QASIM SHAMSUZZAMAN</v>
          </cell>
          <cell r="E2374" t="str">
            <v>HOUSE NO L-2527 SECTOR 14-A BLOCK 2</v>
          </cell>
          <cell r="F2374" t="str">
            <v>METROVIL NO 3 SCHEME NO 33</v>
          </cell>
          <cell r="G2374" t="str">
            <v>KARACHI</v>
          </cell>
          <cell r="H2374"/>
          <cell r="I2374"/>
          <cell r="J2374"/>
          <cell r="K2374">
            <v>500</v>
          </cell>
          <cell r="L2374">
            <v>0</v>
          </cell>
          <cell r="M2374">
            <v>500</v>
          </cell>
          <cell r="N2374">
            <v>500</v>
          </cell>
          <cell r="O2374">
            <v>0</v>
          </cell>
          <cell r="P2374">
            <v>100</v>
          </cell>
          <cell r="Q2374">
            <v>400</v>
          </cell>
          <cell r="R2374" t="str">
            <v>PK61SCBL0000001272459601</v>
          </cell>
          <cell r="S2374" t="str">
            <v>STANDARD CHARTERED BANK (PAKISTAN) LTD.</v>
          </cell>
          <cell r="T2374" t="str">
            <v>SHABBIR USMANI,GULSHAN-E-IQBAL BLOCK 1 KARACHI</v>
          </cell>
          <cell r="U2374" t="str">
            <v>MUHAMMAD ABDUL BARI</v>
          </cell>
          <cell r="V2374" t="str">
            <v>4210115293253</v>
          </cell>
          <cell r="W2374"/>
          <cell r="X2374"/>
          <cell r="Y2374">
            <v>500</v>
          </cell>
          <cell r="Z2374">
            <v>500</v>
          </cell>
          <cell r="AA2374">
            <v>100</v>
          </cell>
          <cell r="AB2374" t="str">
            <v>Non Filler</v>
          </cell>
          <cell r="AC2374"/>
          <cell r="AD2374"/>
          <cell r="AE2374">
            <v>0</v>
          </cell>
          <cell r="AF2374">
            <v>0</v>
          </cell>
          <cell r="AG2374">
            <v>0</v>
          </cell>
          <cell r="AH2374"/>
          <cell r="AI2374"/>
          <cell r="AJ2374"/>
          <cell r="AK2374">
            <v>0</v>
          </cell>
          <cell r="AL2374">
            <v>0</v>
          </cell>
          <cell r="AM2374">
            <v>0</v>
          </cell>
          <cell r="AN2374"/>
          <cell r="AO2374"/>
          <cell r="AP2374"/>
          <cell r="AQ2374">
            <v>0</v>
          </cell>
          <cell r="AR2374">
            <v>0</v>
          </cell>
          <cell r="AS2374">
            <v>0</v>
          </cell>
          <cell r="AT2374"/>
          <cell r="AU2374" t="str">
            <v>mabdulbari@hotmail.com</v>
          </cell>
          <cell r="AV2374"/>
          <cell r="AW2374" t="str">
            <v>03332357386</v>
          </cell>
          <cell r="AX2374" t="str">
            <v>-</v>
          </cell>
          <cell r="AY2374" t="e">
            <v>#N/A</v>
          </cell>
          <cell r="AZ2374" t="e">
            <v>#N/A</v>
          </cell>
          <cell r="BA2374">
            <v>400</v>
          </cell>
        </row>
        <row r="2375">
          <cell r="B2375">
            <v>10629055155</v>
          </cell>
          <cell r="C2375" t="str">
            <v>SHAHZADI UZMA SHAUKAT</v>
          </cell>
          <cell r="D2375" t="str">
            <v>ADEEL MUBASHAR</v>
          </cell>
          <cell r="E2375" t="str">
            <v>C/O MUBASHAR AHMAD SHIFT CHEMIST</v>
          </cell>
          <cell r="F2375" t="str">
            <v>ADAM SUGAR MILLS CHISHTIAN DISTRICT</v>
          </cell>
          <cell r="G2375" t="str">
            <v>BAHAWALNAGAR</v>
          </cell>
          <cell r="K2375">
            <v>44073</v>
          </cell>
          <cell r="L2375">
            <v>44073</v>
          </cell>
          <cell r="M2375">
            <v>0</v>
          </cell>
          <cell r="N2375">
            <v>44073</v>
          </cell>
          <cell r="O2375">
            <v>11018</v>
          </cell>
          <cell r="P2375">
            <v>8815</v>
          </cell>
          <cell r="Q2375">
            <v>24240</v>
          </cell>
          <cell r="R2375" t="str">
            <v>4641779007</v>
          </cell>
          <cell r="S2375" t="str">
            <v>THE ROYAL BANK OF SCOTLAND</v>
          </cell>
          <cell r="T2375" t="str">
            <v>CHAMBER OF COMMERCE SIALKOT</v>
          </cell>
          <cell r="U2375" t="str">
            <v>SHAHZADI UZMA SHAUKAT</v>
          </cell>
          <cell r="V2375" t="str">
            <v>3460364334676</v>
          </cell>
          <cell r="Y2375">
            <v>44073</v>
          </cell>
          <cell r="Z2375">
            <v>44073</v>
          </cell>
          <cell r="AA2375">
            <v>8815</v>
          </cell>
          <cell r="AB2375" t="str">
            <v>Non Filler</v>
          </cell>
          <cell r="AE2375">
            <v>0</v>
          </cell>
          <cell r="AF2375">
            <v>0</v>
          </cell>
          <cell r="AG2375">
            <v>0</v>
          </cell>
          <cell r="AK2375">
            <v>0</v>
          </cell>
          <cell r="AL2375">
            <v>0</v>
          </cell>
          <cell r="AM2375">
            <v>0</v>
          </cell>
          <cell r="AQ2375">
            <v>0</v>
          </cell>
          <cell r="AR2375">
            <v>0</v>
          </cell>
          <cell r="AS2375">
            <v>0</v>
          </cell>
          <cell r="AU2375" t="str">
            <v>uzmashaukat@gmail.com</v>
          </cell>
          <cell r="AW2375" t="str">
            <v>03013164600</v>
          </cell>
          <cell r="AX2375" t="str">
            <v>Timeout (host bank not responding)</v>
          </cell>
          <cell r="AY2375" t="str">
            <v>-</v>
          </cell>
          <cell r="AZ2375" t="str">
            <v>SHAHZADI UZMA SHAUKAT</v>
          </cell>
          <cell r="BA2375">
            <v>24240</v>
          </cell>
        </row>
        <row r="2376">
          <cell r="B2376">
            <v>10629057235</v>
          </cell>
          <cell r="C2376" t="str">
            <v>FATEHUDDIN JUNEJO</v>
          </cell>
          <cell r="D2376" t="str">
            <v>SHAEER AHMED</v>
          </cell>
          <cell r="E2376" t="str">
            <v>BUNGLOW # 54, DEFENSE OFFICERS HOUSING</v>
          </cell>
          <cell r="F2376" t="str">
            <v>SOCIETY, CIVIL LINES</v>
          </cell>
          <cell r="G2376" t="str">
            <v>HYDERABAD</v>
          </cell>
          <cell r="H2376"/>
          <cell r="I2376"/>
          <cell r="J2376"/>
          <cell r="K2376">
            <v>9</v>
          </cell>
          <cell r="L2376">
            <v>0</v>
          </cell>
          <cell r="M2376">
            <v>9</v>
          </cell>
          <cell r="N2376">
            <v>9</v>
          </cell>
          <cell r="O2376">
            <v>0</v>
          </cell>
          <cell r="P2376">
            <v>2</v>
          </cell>
          <cell r="Q2376">
            <v>7</v>
          </cell>
          <cell r="R2376" t="str">
            <v>PK03SCBL0000008016962601</v>
          </cell>
          <cell r="S2376" t="str">
            <v>STANDARD CHARTERED BANK (PAKISTAN) LTD.</v>
          </cell>
          <cell r="T2376" t="str">
            <v>AUTO BHAN ROAD BRANCH HYDERABAD</v>
          </cell>
          <cell r="U2376" t="str">
            <v>FATEHUDDIN JUNEJO</v>
          </cell>
          <cell r="V2376" t="str">
            <v>4120160801865</v>
          </cell>
          <cell r="W2376"/>
          <cell r="X2376"/>
          <cell r="Y2376">
            <v>5</v>
          </cell>
          <cell r="Z2376">
            <v>5</v>
          </cell>
          <cell r="AA2376">
            <v>1</v>
          </cell>
          <cell r="AB2376" t="str">
            <v>Filler</v>
          </cell>
          <cell r="AC2376" t="str">
            <v>SOMIA JUNEJO</v>
          </cell>
          <cell r="AD2376" t="str">
            <v>4200043777030</v>
          </cell>
          <cell r="AE2376">
            <v>4</v>
          </cell>
          <cell r="AF2376">
            <v>4</v>
          </cell>
          <cell r="AG2376">
            <v>1</v>
          </cell>
          <cell r="AH2376" t="str">
            <v>Non Filler</v>
          </cell>
          <cell r="AI2376"/>
          <cell r="AJ2376"/>
          <cell r="AK2376">
            <v>0</v>
          </cell>
          <cell r="AL2376">
            <v>0</v>
          </cell>
          <cell r="AM2376">
            <v>0</v>
          </cell>
          <cell r="AN2376"/>
          <cell r="AO2376"/>
          <cell r="AP2376"/>
          <cell r="AQ2376">
            <v>0</v>
          </cell>
          <cell r="AR2376">
            <v>0</v>
          </cell>
          <cell r="AS2376">
            <v>0</v>
          </cell>
          <cell r="AT2376"/>
          <cell r="AU2376" t="str">
            <v>fatehdin@gmail.com</v>
          </cell>
          <cell r="AV2376"/>
          <cell r="AW2376" t="str">
            <v>03227777237</v>
          </cell>
          <cell r="AX2376" t="str">
            <v>-</v>
          </cell>
          <cell r="AY2376" t="e">
            <v>#N/A</v>
          </cell>
          <cell r="AZ2376" t="e">
            <v>#N/A</v>
          </cell>
          <cell r="BA2376">
            <v>7</v>
          </cell>
        </row>
        <row r="2377">
          <cell r="B2377">
            <v>10629058902</v>
          </cell>
          <cell r="C2377" t="str">
            <v>NAVEED UDDIN</v>
          </cell>
          <cell r="D2377" t="str">
            <v>SHUJA UDDIN</v>
          </cell>
          <cell r="E2377" t="str">
            <v>B-702, RAO &amp; ISRAR HEIGHTS,</v>
          </cell>
          <cell r="F2377" t="str">
            <v>GULISTAN-E-JOHAR BLOCK 13</v>
          </cell>
          <cell r="G2377" t="str">
            <v>KARACHI</v>
          </cell>
          <cell r="H2377"/>
          <cell r="I2377"/>
          <cell r="J2377"/>
          <cell r="K2377">
            <v>1000</v>
          </cell>
          <cell r="L2377">
            <v>0</v>
          </cell>
          <cell r="M2377">
            <v>1000</v>
          </cell>
          <cell r="N2377">
            <v>1000</v>
          </cell>
          <cell r="O2377">
            <v>0</v>
          </cell>
          <cell r="P2377">
            <v>150</v>
          </cell>
          <cell r="Q2377">
            <v>850</v>
          </cell>
          <cell r="R2377" t="str">
            <v>PK15BAHL1001007115304550</v>
          </cell>
          <cell r="S2377" t="str">
            <v>BANK AL HABIB LIMITED</v>
          </cell>
          <cell r="T2377" t="str">
            <v>MAIN BRANCH, I.I.CHUNDRIGAR ROAD KARACHI</v>
          </cell>
          <cell r="U2377" t="str">
            <v>NAVEED UDDIN</v>
          </cell>
          <cell r="V2377" t="str">
            <v>4220163761237</v>
          </cell>
          <cell r="W2377"/>
          <cell r="X2377"/>
          <cell r="Y2377">
            <v>1000</v>
          </cell>
          <cell r="Z2377">
            <v>1000</v>
          </cell>
          <cell r="AA2377">
            <v>150</v>
          </cell>
          <cell r="AB2377" t="str">
            <v>Filler</v>
          </cell>
          <cell r="AC2377"/>
          <cell r="AD2377"/>
          <cell r="AE2377">
            <v>0</v>
          </cell>
          <cell r="AF2377">
            <v>0</v>
          </cell>
          <cell r="AG2377">
            <v>0</v>
          </cell>
          <cell r="AH2377"/>
          <cell r="AI2377"/>
          <cell r="AJ2377"/>
          <cell r="AK2377">
            <v>0</v>
          </cell>
          <cell r="AL2377">
            <v>0</v>
          </cell>
          <cell r="AM2377">
            <v>0</v>
          </cell>
          <cell r="AN2377"/>
          <cell r="AO2377"/>
          <cell r="AP2377"/>
          <cell r="AQ2377">
            <v>0</v>
          </cell>
          <cell r="AR2377">
            <v>0</v>
          </cell>
          <cell r="AS2377">
            <v>0</v>
          </cell>
          <cell r="AT2377"/>
          <cell r="AU2377" t="str">
            <v>naveeduddin2001@hotmail.com</v>
          </cell>
          <cell r="AV2377"/>
          <cell r="AW2377" t="str">
            <v>03002790835</v>
          </cell>
          <cell r="AX2377" t="str">
            <v>-</v>
          </cell>
          <cell r="AY2377" t="e">
            <v>#N/A</v>
          </cell>
          <cell r="AZ2377" t="e">
            <v>#N/A</v>
          </cell>
          <cell r="BA2377">
            <v>850</v>
          </cell>
        </row>
        <row r="2378">
          <cell r="B2378">
            <v>10629065535</v>
          </cell>
          <cell r="C2378" t="str">
            <v>AQIL ALI</v>
          </cell>
          <cell r="D2378" t="str">
            <v>ZAHID HUSSAIN</v>
          </cell>
          <cell r="E2378" t="str">
            <v>HOUSE # 5/537 LIAQUAT ABAD NO 5</v>
          </cell>
          <cell r="G2378" t="str">
            <v>KARACHI</v>
          </cell>
          <cell r="K2378">
            <v>10500</v>
          </cell>
          <cell r="L2378">
            <v>0</v>
          </cell>
          <cell r="M2378">
            <v>10500</v>
          </cell>
          <cell r="N2378">
            <v>10500</v>
          </cell>
          <cell r="O2378">
            <v>0</v>
          </cell>
          <cell r="P2378">
            <v>2100</v>
          </cell>
          <cell r="Q2378">
            <v>8400</v>
          </cell>
          <cell r="R2378" t="str">
            <v>18-7613180-01</v>
          </cell>
          <cell r="S2378" t="str">
            <v>STANDARD CHARTERED BANK PAKISTAN LIMITED</v>
          </cell>
          <cell r="T2378" t="str">
            <v>ALLAM IQBAL ROAD KARACHI</v>
          </cell>
          <cell r="U2378" t="str">
            <v>AQIL ALI</v>
          </cell>
          <cell r="V2378" t="str">
            <v>4210118320639</v>
          </cell>
          <cell r="Y2378">
            <v>10500</v>
          </cell>
          <cell r="Z2378">
            <v>10500</v>
          </cell>
          <cell r="AA2378">
            <v>2100</v>
          </cell>
          <cell r="AB2378" t="str">
            <v>Non Filler</v>
          </cell>
          <cell r="AE2378">
            <v>0</v>
          </cell>
          <cell r="AF2378">
            <v>0</v>
          </cell>
          <cell r="AG2378">
            <v>0</v>
          </cell>
          <cell r="AK2378">
            <v>0</v>
          </cell>
          <cell r="AL2378">
            <v>0</v>
          </cell>
          <cell r="AM2378">
            <v>0</v>
          </cell>
          <cell r="AQ2378">
            <v>0</v>
          </cell>
          <cell r="AR2378">
            <v>0</v>
          </cell>
          <cell r="AS2378">
            <v>0</v>
          </cell>
          <cell r="AU2378" t="str">
            <v>hiak04@yahoo.com</v>
          </cell>
          <cell r="AW2378" t="str">
            <v>03452431211</v>
          </cell>
          <cell r="AX2378" t="str">
            <v>Proper account # required</v>
          </cell>
          <cell r="AY2378" t="e">
            <v>#N/A</v>
          </cell>
          <cell r="AZ2378" t="e">
            <v>#N/A</v>
          </cell>
          <cell r="BA2378">
            <v>0</v>
          </cell>
        </row>
        <row r="2379">
          <cell r="B2379">
            <v>10629066145</v>
          </cell>
          <cell r="C2379" t="str">
            <v>ABIDA BANO</v>
          </cell>
          <cell r="D2379" t="str">
            <v>ABDUL GHAFOOR</v>
          </cell>
          <cell r="E2379" t="str">
            <v>FLAT NO 902 9TH FLOOR JEDDAH CENTRE RAJA</v>
          </cell>
          <cell r="F2379" t="str">
            <v>GHAZANFAR ALI ROAD SADDAR</v>
          </cell>
          <cell r="G2379" t="str">
            <v>KARACHI</v>
          </cell>
          <cell r="H2379"/>
          <cell r="I2379"/>
          <cell r="J2379"/>
          <cell r="K2379">
            <v>60</v>
          </cell>
          <cell r="L2379">
            <v>0</v>
          </cell>
          <cell r="M2379">
            <v>60</v>
          </cell>
          <cell r="N2379">
            <v>60</v>
          </cell>
          <cell r="O2379">
            <v>0</v>
          </cell>
          <cell r="P2379">
            <v>11</v>
          </cell>
          <cell r="Q2379">
            <v>49</v>
          </cell>
          <cell r="R2379" t="str">
            <v>PK97MPBL0118017140124989</v>
          </cell>
          <cell r="S2379" t="str">
            <v>HABIB METROPOLITAN BANK LIMITED</v>
          </cell>
          <cell r="T2379" t="str">
            <v>KARACHI STOCK EXCHANGE BRANCH KARACHI</v>
          </cell>
          <cell r="U2379" t="str">
            <v>ABIDA BANO</v>
          </cell>
          <cell r="V2379" t="str">
            <v>4230107052558</v>
          </cell>
          <cell r="W2379"/>
          <cell r="X2379"/>
          <cell r="Y2379">
            <v>30</v>
          </cell>
          <cell r="Z2379">
            <v>30</v>
          </cell>
          <cell r="AA2379">
            <v>6</v>
          </cell>
          <cell r="AB2379" t="str">
            <v>Non Filler</v>
          </cell>
          <cell r="AC2379" t="str">
            <v>MUHAMMAD FAISAL</v>
          </cell>
          <cell r="AD2379" t="str">
            <v>4230107384749</v>
          </cell>
          <cell r="AE2379">
            <v>30</v>
          </cell>
          <cell r="AF2379">
            <v>30</v>
          </cell>
          <cell r="AG2379">
            <v>5</v>
          </cell>
          <cell r="AH2379" t="str">
            <v>Filler</v>
          </cell>
          <cell r="AI2379"/>
          <cell r="AJ2379"/>
          <cell r="AK2379">
            <v>0</v>
          </cell>
          <cell r="AL2379">
            <v>0</v>
          </cell>
          <cell r="AM2379">
            <v>0</v>
          </cell>
          <cell r="AN2379"/>
          <cell r="AO2379"/>
          <cell r="AP2379"/>
          <cell r="AQ2379">
            <v>0</v>
          </cell>
          <cell r="AR2379">
            <v>0</v>
          </cell>
          <cell r="AS2379">
            <v>0</v>
          </cell>
          <cell r="AT2379"/>
          <cell r="AU2379" t="str">
            <v>abidabano14@hotmail.com</v>
          </cell>
          <cell r="AV2379"/>
          <cell r="AW2379" t="str">
            <v>03232174121</v>
          </cell>
          <cell r="AX2379" t="str">
            <v>-</v>
          </cell>
          <cell r="AY2379" t="e">
            <v>#N/A</v>
          </cell>
          <cell r="AZ2379" t="e">
            <v>#N/A</v>
          </cell>
          <cell r="BA2379">
            <v>49</v>
          </cell>
        </row>
        <row r="2380">
          <cell r="B2380">
            <v>10629068109</v>
          </cell>
          <cell r="C2380" t="str">
            <v>MUHAMMAD ATIF KHAN</v>
          </cell>
          <cell r="D2380" t="str">
            <v>MUKHTAR AHMED KHAN</v>
          </cell>
          <cell r="E2380" t="str">
            <v>HOUSE NO 5/96 MODEL COLONY NEAR</v>
          </cell>
          <cell r="F2380" t="str">
            <v>MASJID ASHRAF</v>
          </cell>
          <cell r="G2380" t="str">
            <v>KARACHI</v>
          </cell>
          <cell r="H2380"/>
          <cell r="I2380"/>
          <cell r="J2380"/>
          <cell r="K2380">
            <v>3000</v>
          </cell>
          <cell r="L2380">
            <v>0</v>
          </cell>
          <cell r="M2380">
            <v>3000</v>
          </cell>
          <cell r="N2380">
            <v>3000</v>
          </cell>
          <cell r="O2380">
            <v>0</v>
          </cell>
          <cell r="P2380">
            <v>450</v>
          </cell>
          <cell r="Q2380">
            <v>2550</v>
          </cell>
          <cell r="R2380" t="str">
            <v>PK41MEZN0001830100251656</v>
          </cell>
          <cell r="S2380" t="str">
            <v>MEEZAN BANK LIMITED</v>
          </cell>
          <cell r="T2380" t="str">
            <v>MODEL COLONY BRANCH KARACHI</v>
          </cell>
          <cell r="U2380" t="str">
            <v>MUHAMMAD ATIF KHAN</v>
          </cell>
          <cell r="V2380" t="str">
            <v>4220107703121</v>
          </cell>
          <cell r="W2380"/>
          <cell r="X2380"/>
          <cell r="Y2380">
            <v>1500</v>
          </cell>
          <cell r="Z2380">
            <v>1500</v>
          </cell>
          <cell r="AA2380">
            <v>225</v>
          </cell>
          <cell r="AB2380" t="str">
            <v>Filler</v>
          </cell>
          <cell r="AC2380" t="str">
            <v>SADAF KHAN</v>
          </cell>
          <cell r="AD2380" t="str">
            <v>4220106524906</v>
          </cell>
          <cell r="AE2380">
            <v>1500</v>
          </cell>
          <cell r="AF2380">
            <v>1500</v>
          </cell>
          <cell r="AG2380">
            <v>225</v>
          </cell>
          <cell r="AH2380" t="str">
            <v>Filler</v>
          </cell>
          <cell r="AI2380"/>
          <cell r="AJ2380"/>
          <cell r="AK2380">
            <v>0</v>
          </cell>
          <cell r="AL2380">
            <v>0</v>
          </cell>
          <cell r="AM2380">
            <v>0</v>
          </cell>
          <cell r="AN2380"/>
          <cell r="AO2380"/>
          <cell r="AP2380"/>
          <cell r="AQ2380">
            <v>0</v>
          </cell>
          <cell r="AR2380">
            <v>0</v>
          </cell>
          <cell r="AS2380">
            <v>0</v>
          </cell>
          <cell r="AT2380"/>
          <cell r="AU2380" t="str">
            <v>atifpia@yahoo.com</v>
          </cell>
          <cell r="AV2380"/>
          <cell r="AW2380" t="str">
            <v>03332123217</v>
          </cell>
          <cell r="AX2380" t="str">
            <v>-</v>
          </cell>
          <cell r="AY2380" t="e">
            <v>#N/A</v>
          </cell>
          <cell r="AZ2380" t="e">
            <v>#N/A</v>
          </cell>
          <cell r="BA2380">
            <v>2550</v>
          </cell>
        </row>
        <row r="2381">
          <cell r="B2381">
            <v>10629071806</v>
          </cell>
          <cell r="C2381" t="str">
            <v>CHAUDARY GHULAM GHAUS</v>
          </cell>
          <cell r="D2381" t="str">
            <v>CHAUDARY LAL KHAN</v>
          </cell>
          <cell r="E2381" t="str">
            <v>HOUSE # 7-C SECTOR 3 KHAYABAN-E-SIR SYED</v>
          </cell>
          <cell r="F2381"/>
          <cell r="G2381" t="str">
            <v>RAWALPINDI</v>
          </cell>
          <cell r="H2381"/>
          <cell r="I2381"/>
          <cell r="J2381"/>
          <cell r="K2381">
            <v>1571</v>
          </cell>
          <cell r="L2381">
            <v>0</v>
          </cell>
          <cell r="M2381">
            <v>1571</v>
          </cell>
          <cell r="N2381">
            <v>1571</v>
          </cell>
          <cell r="O2381">
            <v>0</v>
          </cell>
          <cell r="P2381">
            <v>236</v>
          </cell>
          <cell r="Q2381">
            <v>1335</v>
          </cell>
          <cell r="R2381" t="str">
            <v>0008555172001</v>
          </cell>
          <cell r="S2381" t="str">
            <v>KASB BANK LIMITED</v>
          </cell>
          <cell r="T2381" t="str">
            <v>I-9 BRANCH ISLAMABAD</v>
          </cell>
          <cell r="U2381" t="str">
            <v>CHAUDARY GHULAM GHAUS</v>
          </cell>
          <cell r="V2381" t="str">
            <v>3740571927223</v>
          </cell>
          <cell r="W2381"/>
          <cell r="X2381"/>
          <cell r="Y2381">
            <v>1571</v>
          </cell>
          <cell r="Z2381">
            <v>1571</v>
          </cell>
          <cell r="AA2381">
            <v>236</v>
          </cell>
          <cell r="AB2381" t="str">
            <v>Filler</v>
          </cell>
          <cell r="AC2381"/>
          <cell r="AD2381"/>
          <cell r="AE2381">
            <v>0</v>
          </cell>
          <cell r="AF2381">
            <v>0</v>
          </cell>
          <cell r="AG2381">
            <v>0</v>
          </cell>
          <cell r="AH2381"/>
          <cell r="AI2381"/>
          <cell r="AJ2381"/>
          <cell r="AK2381">
            <v>0</v>
          </cell>
          <cell r="AL2381">
            <v>0</v>
          </cell>
          <cell r="AM2381">
            <v>0</v>
          </cell>
          <cell r="AN2381"/>
          <cell r="AO2381"/>
          <cell r="AP2381"/>
          <cell r="AQ2381">
            <v>0</v>
          </cell>
          <cell r="AR2381">
            <v>0</v>
          </cell>
          <cell r="AS2381">
            <v>0</v>
          </cell>
          <cell r="AT2381"/>
          <cell r="AU2381" t="str">
            <v>ghaus616@gmail.com</v>
          </cell>
          <cell r="AV2381"/>
          <cell r="AW2381" t="str">
            <v>03008506164</v>
          </cell>
          <cell r="AX2381" t="str">
            <v>Timeout (host bank not responding)</v>
          </cell>
          <cell r="AY2381" t="e">
            <v>#N/A</v>
          </cell>
          <cell r="AZ2381" t="e">
            <v>#N/A</v>
          </cell>
          <cell r="BA2381">
            <v>0</v>
          </cell>
        </row>
        <row r="2382">
          <cell r="B2382">
            <v>10629076714</v>
          </cell>
          <cell r="C2382" t="str">
            <v>MUHAMMAD BILAL JILANI</v>
          </cell>
          <cell r="D2382" t="str">
            <v>NASEER AHMED</v>
          </cell>
          <cell r="E2382" t="str">
            <v>HOUSE # 33 WILLAYATABAD COLONY # 2</v>
          </cell>
          <cell r="F2382" t="str">
            <v>VEHARI ROAD</v>
          </cell>
          <cell r="G2382" t="str">
            <v>MULTAN</v>
          </cell>
          <cell r="H2382"/>
          <cell r="I2382"/>
          <cell r="J2382"/>
          <cell r="K2382">
            <v>10500</v>
          </cell>
          <cell r="L2382">
            <v>0</v>
          </cell>
          <cell r="M2382">
            <v>10500</v>
          </cell>
          <cell r="N2382">
            <v>10500</v>
          </cell>
          <cell r="O2382">
            <v>0</v>
          </cell>
          <cell r="P2382">
            <v>2100</v>
          </cell>
          <cell r="Q2382">
            <v>8400</v>
          </cell>
          <cell r="R2382" t="str">
            <v>PK13HABB0002110058459501</v>
          </cell>
          <cell r="S2382" t="str">
            <v>HABIB BANK LIMITED</v>
          </cell>
          <cell r="T2382" t="str">
            <v>CANTT BRANCH MULTAN</v>
          </cell>
          <cell r="U2382" t="str">
            <v>MUHAMMAD BILAL JILANI</v>
          </cell>
          <cell r="V2382" t="str">
            <v>3630203481791</v>
          </cell>
          <cell r="W2382"/>
          <cell r="X2382"/>
          <cell r="Y2382">
            <v>10500</v>
          </cell>
          <cell r="Z2382">
            <v>10500</v>
          </cell>
          <cell r="AA2382">
            <v>2100</v>
          </cell>
          <cell r="AB2382" t="str">
            <v>Non Filler</v>
          </cell>
          <cell r="AC2382"/>
          <cell r="AD2382"/>
          <cell r="AE2382">
            <v>0</v>
          </cell>
          <cell r="AF2382">
            <v>0</v>
          </cell>
          <cell r="AG2382">
            <v>0</v>
          </cell>
          <cell r="AH2382"/>
          <cell r="AI2382"/>
          <cell r="AJ2382"/>
          <cell r="AK2382">
            <v>0</v>
          </cell>
          <cell r="AL2382">
            <v>0</v>
          </cell>
          <cell r="AM2382">
            <v>0</v>
          </cell>
          <cell r="AN2382"/>
          <cell r="AO2382"/>
          <cell r="AP2382"/>
          <cell r="AQ2382">
            <v>0</v>
          </cell>
          <cell r="AR2382">
            <v>0</v>
          </cell>
          <cell r="AS2382">
            <v>0</v>
          </cell>
          <cell r="AT2382"/>
          <cell r="AU2382" t="str">
            <v>mamunaaftab@yahoo.com</v>
          </cell>
          <cell r="AV2382"/>
          <cell r="AW2382" t="str">
            <v>03336164998</v>
          </cell>
          <cell r="AX2382" t="str">
            <v>-</v>
          </cell>
          <cell r="AY2382" t="e">
            <v>#N/A</v>
          </cell>
          <cell r="AZ2382" t="e">
            <v>#N/A</v>
          </cell>
          <cell r="BA2382">
            <v>8400</v>
          </cell>
        </row>
        <row r="2383">
          <cell r="B2383">
            <v>10629077704</v>
          </cell>
          <cell r="C2383" t="str">
            <v>KHALID PERVEZ BALOCH</v>
          </cell>
          <cell r="D2383" t="str">
            <v>KHUDHA BAKHSH BALOCH</v>
          </cell>
          <cell r="E2383" t="str">
            <v>HOUSE NO 282 STREET 8 SECTOR-B</v>
          </cell>
          <cell r="F2383" t="str">
            <v>ASKARI 10 NEW AIRPORT ROAD</v>
          </cell>
          <cell r="G2383" t="str">
            <v>LAHORE</v>
          </cell>
          <cell r="H2383"/>
          <cell r="I2383"/>
          <cell r="J2383"/>
          <cell r="K2383">
            <v>300</v>
          </cell>
          <cell r="L2383">
            <v>0</v>
          </cell>
          <cell r="M2383">
            <v>300</v>
          </cell>
          <cell r="N2383">
            <v>300</v>
          </cell>
          <cell r="O2383">
            <v>0</v>
          </cell>
          <cell r="P2383">
            <v>60</v>
          </cell>
          <cell r="Q2383">
            <v>240</v>
          </cell>
          <cell r="R2383" t="str">
            <v>PK95MEZN0002010100654583</v>
          </cell>
          <cell r="S2383" t="str">
            <v>MEEZAN BANK LIMITED</v>
          </cell>
          <cell r="T2383" t="str">
            <v>GULBERG BRANCH LAHORE</v>
          </cell>
          <cell r="U2383" t="str">
            <v>KHALID PERVEZ BALOCH</v>
          </cell>
          <cell r="V2383" t="str">
            <v>1730107978619</v>
          </cell>
          <cell r="W2383"/>
          <cell r="X2383"/>
          <cell r="Y2383">
            <v>300</v>
          </cell>
          <cell r="Z2383">
            <v>300</v>
          </cell>
          <cell r="AA2383">
            <v>60</v>
          </cell>
          <cell r="AB2383" t="str">
            <v>Non Filler</v>
          </cell>
          <cell r="AC2383"/>
          <cell r="AD2383"/>
          <cell r="AE2383">
            <v>0</v>
          </cell>
          <cell r="AF2383">
            <v>0</v>
          </cell>
          <cell r="AG2383">
            <v>0</v>
          </cell>
          <cell r="AH2383"/>
          <cell r="AI2383"/>
          <cell r="AJ2383"/>
          <cell r="AK2383">
            <v>0</v>
          </cell>
          <cell r="AL2383">
            <v>0</v>
          </cell>
          <cell r="AM2383">
            <v>0</v>
          </cell>
          <cell r="AN2383"/>
          <cell r="AO2383"/>
          <cell r="AP2383"/>
          <cell r="AQ2383">
            <v>0</v>
          </cell>
          <cell r="AR2383">
            <v>0</v>
          </cell>
          <cell r="AS2383">
            <v>0</v>
          </cell>
          <cell r="AT2383"/>
          <cell r="AU2383" t="str">
            <v>khalidbpk@hotmail.com</v>
          </cell>
          <cell r="AV2383"/>
          <cell r="AW2383" t="str">
            <v>03214613326</v>
          </cell>
          <cell r="AX2383" t="str">
            <v>-</v>
          </cell>
          <cell r="AY2383" t="e">
            <v>#N/A</v>
          </cell>
          <cell r="AZ2383" t="e">
            <v>#N/A</v>
          </cell>
          <cell r="BA2383">
            <v>240</v>
          </cell>
        </row>
        <row r="2384">
          <cell r="B2384">
            <v>10629078462</v>
          </cell>
          <cell r="C2384" t="str">
            <v>AHMED SHAFI</v>
          </cell>
          <cell r="D2384" t="str">
            <v>MUHAMMAD SHAFI</v>
          </cell>
          <cell r="E2384" t="str">
            <v>HOUSE NO 96, 2ND STREET KHAYABAN-E-</v>
          </cell>
          <cell r="F2384" t="str">
            <v>MEHFOOZ SHAHEED PHASE 7 EXT NEXT TO DHA</v>
          </cell>
          <cell r="G2384" t="str">
            <v>SUFFA UNIVERSITY KARACHI</v>
          </cell>
          <cell r="H2384"/>
          <cell r="I2384"/>
          <cell r="J2384"/>
          <cell r="K2384">
            <v>3047</v>
          </cell>
          <cell r="L2384">
            <v>3047</v>
          </cell>
          <cell r="M2384">
            <v>0</v>
          </cell>
          <cell r="N2384">
            <v>3047</v>
          </cell>
          <cell r="O2384">
            <v>762</v>
          </cell>
          <cell r="P2384">
            <v>457</v>
          </cell>
          <cell r="Q2384">
            <v>1828</v>
          </cell>
          <cell r="R2384"/>
          <cell r="S2384"/>
          <cell r="T2384"/>
          <cell r="U2384" t="str">
            <v>AHMED SHAFI</v>
          </cell>
          <cell r="V2384" t="str">
            <v>4230198402595</v>
          </cell>
          <cell r="W2384"/>
          <cell r="X2384"/>
          <cell r="Y2384">
            <v>3047</v>
          </cell>
          <cell r="Z2384">
            <v>3047</v>
          </cell>
          <cell r="AA2384">
            <v>457</v>
          </cell>
          <cell r="AB2384" t="str">
            <v>Filler</v>
          </cell>
          <cell r="AC2384"/>
          <cell r="AD2384"/>
          <cell r="AE2384">
            <v>0</v>
          </cell>
          <cell r="AF2384">
            <v>0</v>
          </cell>
          <cell r="AG2384">
            <v>0</v>
          </cell>
          <cell r="AH2384"/>
          <cell r="AI2384"/>
          <cell r="AJ2384"/>
          <cell r="AK2384">
            <v>0</v>
          </cell>
          <cell r="AL2384">
            <v>0</v>
          </cell>
          <cell r="AM2384">
            <v>0</v>
          </cell>
          <cell r="AN2384"/>
          <cell r="AO2384"/>
          <cell r="AP2384"/>
          <cell r="AQ2384">
            <v>0</v>
          </cell>
          <cell r="AR2384">
            <v>0</v>
          </cell>
          <cell r="AS2384">
            <v>0</v>
          </cell>
          <cell r="AT2384"/>
          <cell r="AU2384" t="str">
            <v>itheonlyone@hotmail.com</v>
          </cell>
          <cell r="AV2384"/>
          <cell r="AW2384" t="str">
            <v>03212217217</v>
          </cell>
          <cell r="AX2384" t="e">
            <v>#N/A</v>
          </cell>
          <cell r="AY2384" t="str">
            <v>-</v>
          </cell>
          <cell r="AZ2384" t="str">
            <v>AHMED SHAFI</v>
          </cell>
          <cell r="BA2384">
            <v>1828</v>
          </cell>
        </row>
        <row r="2385">
          <cell r="B2385">
            <v>10629079031</v>
          </cell>
          <cell r="C2385" t="str">
            <v>SHAHZAD ILYAS</v>
          </cell>
          <cell r="D2385" t="str">
            <v>MUHAMMAD ILYAS</v>
          </cell>
          <cell r="E2385" t="str">
            <v>VILLAGE &amp; P.O.RANSIAL TEHSIL KALAR KAHAR</v>
          </cell>
          <cell r="F2385" t="str">
            <v>DISTRICT</v>
          </cell>
          <cell r="G2385" t="str">
            <v>CHAKWAL</v>
          </cell>
          <cell r="H2385"/>
          <cell r="I2385"/>
          <cell r="J2385"/>
          <cell r="K2385">
            <v>12500</v>
          </cell>
          <cell r="L2385">
            <v>0</v>
          </cell>
          <cell r="M2385">
            <v>12500</v>
          </cell>
          <cell r="N2385">
            <v>12500</v>
          </cell>
          <cell r="O2385">
            <v>0</v>
          </cell>
          <cell r="P2385">
            <v>2500</v>
          </cell>
          <cell r="Q2385">
            <v>10000</v>
          </cell>
          <cell r="R2385" t="str">
            <v>PK57MEZN0054010101110701</v>
          </cell>
          <cell r="S2385" t="str">
            <v>MEEZAN BANK LIMITED</v>
          </cell>
          <cell r="T2385" t="str">
            <v>CHAKWAL BRANCH (5401) CHAKWAL</v>
          </cell>
          <cell r="U2385" t="str">
            <v>SHAHZAD ILYAS</v>
          </cell>
          <cell r="V2385" t="str">
            <v>3720106289375</v>
          </cell>
          <cell r="W2385"/>
          <cell r="X2385"/>
          <cell r="Y2385">
            <v>6250</v>
          </cell>
          <cell r="Z2385">
            <v>6250</v>
          </cell>
          <cell r="AA2385">
            <v>1250</v>
          </cell>
          <cell r="AB2385" t="str">
            <v>Non Filler</v>
          </cell>
          <cell r="AC2385" t="str">
            <v>MUHAMMAD ILYAS</v>
          </cell>
          <cell r="AD2385" t="str">
            <v>3720163379009</v>
          </cell>
          <cell r="AE2385">
            <v>6250</v>
          </cell>
          <cell r="AF2385">
            <v>6250</v>
          </cell>
          <cell r="AG2385">
            <v>1250</v>
          </cell>
          <cell r="AH2385" t="str">
            <v>Non Filler</v>
          </cell>
          <cell r="AI2385"/>
          <cell r="AJ2385"/>
          <cell r="AK2385">
            <v>0</v>
          </cell>
          <cell r="AL2385">
            <v>0</v>
          </cell>
          <cell r="AM2385">
            <v>0</v>
          </cell>
          <cell r="AN2385"/>
          <cell r="AO2385"/>
          <cell r="AP2385"/>
          <cell r="AQ2385">
            <v>0</v>
          </cell>
          <cell r="AR2385">
            <v>0</v>
          </cell>
          <cell r="AS2385">
            <v>0</v>
          </cell>
          <cell r="AT2385"/>
          <cell r="AU2385" t="str">
            <v>shahzadilyas5@gmail.com</v>
          </cell>
          <cell r="AV2385"/>
          <cell r="AW2385" t="str">
            <v>03347553879</v>
          </cell>
          <cell r="AX2385" t="str">
            <v>-</v>
          </cell>
          <cell r="AY2385" t="e">
            <v>#N/A</v>
          </cell>
          <cell r="AZ2385" t="e">
            <v>#N/A</v>
          </cell>
          <cell r="BA2385">
            <v>10000</v>
          </cell>
        </row>
        <row r="2386">
          <cell r="B2386">
            <v>10629085186</v>
          </cell>
          <cell r="C2386" t="str">
            <v>ZEESHAN ADVANI</v>
          </cell>
          <cell r="D2386" t="str">
            <v>ABDUL GHAFFAR</v>
          </cell>
          <cell r="E2386" t="str">
            <v>C-403, GEM HOMES, SUNNY SIDE ROAD,</v>
          </cell>
          <cell r="F2386" t="str">
            <v>CIVIL LINES</v>
          </cell>
          <cell r="G2386" t="str">
            <v>KARACHI</v>
          </cell>
          <cell r="H2386"/>
          <cell r="I2386"/>
          <cell r="J2386"/>
          <cell r="K2386">
            <v>1571</v>
          </cell>
          <cell r="L2386">
            <v>0</v>
          </cell>
          <cell r="M2386">
            <v>1571</v>
          </cell>
          <cell r="N2386">
            <v>1571</v>
          </cell>
          <cell r="O2386">
            <v>0</v>
          </cell>
          <cell r="P2386">
            <v>236</v>
          </cell>
          <cell r="Q2386">
            <v>1335</v>
          </cell>
          <cell r="R2386"/>
          <cell r="S2386"/>
          <cell r="T2386"/>
          <cell r="U2386" t="str">
            <v>ZEESHAN ADVANI</v>
          </cell>
          <cell r="V2386" t="str">
            <v>4200074016683</v>
          </cell>
          <cell r="W2386"/>
          <cell r="X2386"/>
          <cell r="Y2386">
            <v>1571</v>
          </cell>
          <cell r="Z2386">
            <v>1571</v>
          </cell>
          <cell r="AA2386">
            <v>236</v>
          </cell>
          <cell r="AB2386" t="str">
            <v>Filler</v>
          </cell>
          <cell r="AC2386"/>
          <cell r="AD2386"/>
          <cell r="AE2386">
            <v>0</v>
          </cell>
          <cell r="AF2386">
            <v>0</v>
          </cell>
          <cell r="AG2386">
            <v>0</v>
          </cell>
          <cell r="AH2386"/>
          <cell r="AI2386"/>
          <cell r="AJ2386"/>
          <cell r="AK2386">
            <v>0</v>
          </cell>
          <cell r="AL2386">
            <v>0</v>
          </cell>
          <cell r="AM2386">
            <v>0</v>
          </cell>
          <cell r="AN2386"/>
          <cell r="AO2386"/>
          <cell r="AP2386"/>
          <cell r="AQ2386">
            <v>0</v>
          </cell>
          <cell r="AR2386">
            <v>0</v>
          </cell>
          <cell r="AS2386">
            <v>0</v>
          </cell>
          <cell r="AT2386"/>
          <cell r="AU2386" t="str">
            <v>advanizeeshan@gmail.com</v>
          </cell>
          <cell r="AV2386"/>
          <cell r="AW2386" t="str">
            <v>03218258669</v>
          </cell>
          <cell r="AX2386" t="e">
            <v>#N/A</v>
          </cell>
          <cell r="AY2386" t="str">
            <v>-</v>
          </cell>
          <cell r="AZ2386" t="str">
            <v>ZEESHAN ADVANI</v>
          </cell>
          <cell r="BA2386">
            <v>1335</v>
          </cell>
        </row>
        <row r="2387">
          <cell r="B2387">
            <v>10629086804</v>
          </cell>
          <cell r="C2387" t="str">
            <v>MUHAMMED SHAHID</v>
          </cell>
          <cell r="D2387" t="str">
            <v>ABUBAKER</v>
          </cell>
          <cell r="E2387" t="str">
            <v>NIFT (PVT) LTD, 5TH FLOOR, AWT PLAZA</v>
          </cell>
          <cell r="F2387" t="str">
            <v>I.I.CHUNDRIGAR ROAD</v>
          </cell>
          <cell r="G2387" t="str">
            <v>KARACHI</v>
          </cell>
          <cell r="H2387"/>
          <cell r="I2387"/>
          <cell r="J2387"/>
          <cell r="K2387">
            <v>5000</v>
          </cell>
          <cell r="L2387">
            <v>0</v>
          </cell>
          <cell r="M2387">
            <v>5000</v>
          </cell>
          <cell r="N2387">
            <v>5000</v>
          </cell>
          <cell r="O2387">
            <v>0</v>
          </cell>
          <cell r="P2387">
            <v>750</v>
          </cell>
          <cell r="Q2387">
            <v>4250</v>
          </cell>
          <cell r="R2387" t="str">
            <v>PK05MEZN0001280100048583</v>
          </cell>
          <cell r="S2387" t="str">
            <v>MEEZAN BANK LIMITED</v>
          </cell>
          <cell r="T2387" t="str">
            <v>HUSSAINABAD BRANCH KARACHI</v>
          </cell>
          <cell r="U2387" t="str">
            <v>MUHAMMED SHAHID</v>
          </cell>
          <cell r="V2387" t="str">
            <v>4210150646707</v>
          </cell>
          <cell r="W2387"/>
          <cell r="X2387"/>
          <cell r="Y2387">
            <v>5000</v>
          </cell>
          <cell r="Z2387">
            <v>5000</v>
          </cell>
          <cell r="AA2387">
            <v>750</v>
          </cell>
          <cell r="AB2387" t="str">
            <v>Filler</v>
          </cell>
          <cell r="AC2387"/>
          <cell r="AD2387"/>
          <cell r="AE2387">
            <v>0</v>
          </cell>
          <cell r="AF2387">
            <v>0</v>
          </cell>
          <cell r="AG2387">
            <v>0</v>
          </cell>
          <cell r="AH2387"/>
          <cell r="AI2387"/>
          <cell r="AJ2387"/>
          <cell r="AK2387">
            <v>0</v>
          </cell>
          <cell r="AL2387">
            <v>0</v>
          </cell>
          <cell r="AM2387">
            <v>0</v>
          </cell>
          <cell r="AN2387"/>
          <cell r="AO2387"/>
          <cell r="AP2387"/>
          <cell r="AQ2387">
            <v>0</v>
          </cell>
          <cell r="AR2387">
            <v>0</v>
          </cell>
          <cell r="AS2387">
            <v>0</v>
          </cell>
          <cell r="AT2387"/>
          <cell r="AU2387" t="str">
            <v>n_shahid19@yahoo.com</v>
          </cell>
          <cell r="AV2387"/>
          <cell r="AW2387" t="str">
            <v>03343218081</v>
          </cell>
          <cell r="AX2387" t="str">
            <v>-</v>
          </cell>
          <cell r="AY2387" t="e">
            <v>#N/A</v>
          </cell>
          <cell r="AZ2387" t="e">
            <v>#N/A</v>
          </cell>
          <cell r="BA2387">
            <v>4250</v>
          </cell>
        </row>
        <row r="2388">
          <cell r="B2388">
            <v>10629089899</v>
          </cell>
          <cell r="C2388" t="str">
            <v>MUHAMMAD AFZAL AHMED SHEIKHA</v>
          </cell>
          <cell r="D2388" t="str">
            <v>MUHAMMAD FAROOQ SHEIKHA</v>
          </cell>
          <cell r="E2388" t="str">
            <v>404 BLOCK D AL HABIB PRIDE 5CL/8</v>
          </cell>
          <cell r="F2388" t="str">
            <v>CIVIL LINE</v>
          </cell>
          <cell r="G2388" t="str">
            <v>KARACHI</v>
          </cell>
          <cell r="K2388">
            <v>1571</v>
          </cell>
          <cell r="L2388">
            <v>0</v>
          </cell>
          <cell r="M2388">
            <v>1571</v>
          </cell>
          <cell r="N2388">
            <v>1571</v>
          </cell>
          <cell r="O2388">
            <v>0</v>
          </cell>
          <cell r="P2388">
            <v>236</v>
          </cell>
          <cell r="Q2388">
            <v>1335</v>
          </cell>
          <cell r="R2388" t="str">
            <v>PK35HABB0000420020937601</v>
          </cell>
          <cell r="S2388" t="str">
            <v>HABIB BANK LIMITED</v>
          </cell>
          <cell r="T2388" t="str">
            <v>STATE LIFE BRANCH KARACHI</v>
          </cell>
          <cell r="U2388" t="str">
            <v>MUHAMMAD AFZAL AHMED SHEIKHA</v>
          </cell>
          <cell r="V2388" t="str">
            <v>4230107242631</v>
          </cell>
          <cell r="Y2388">
            <v>1571</v>
          </cell>
          <cell r="Z2388">
            <v>1571</v>
          </cell>
          <cell r="AA2388">
            <v>236</v>
          </cell>
          <cell r="AB2388" t="str">
            <v>Filler</v>
          </cell>
          <cell r="AE2388">
            <v>0</v>
          </cell>
          <cell r="AF2388">
            <v>0</v>
          </cell>
          <cell r="AG2388">
            <v>0</v>
          </cell>
          <cell r="AK2388">
            <v>0</v>
          </cell>
          <cell r="AL2388">
            <v>0</v>
          </cell>
          <cell r="AM2388">
            <v>0</v>
          </cell>
          <cell r="AQ2388">
            <v>0</v>
          </cell>
          <cell r="AR2388">
            <v>0</v>
          </cell>
          <cell r="AS2388">
            <v>0</v>
          </cell>
          <cell r="AU2388" t="str">
            <v>afzalaas@gmail.com</v>
          </cell>
          <cell r="AW2388" t="str">
            <v>03083912132</v>
          </cell>
          <cell r="AX2388" t="str">
            <v>-</v>
          </cell>
          <cell r="AY2388" t="e">
            <v>#N/A</v>
          </cell>
          <cell r="AZ2388" t="e">
            <v>#N/A</v>
          </cell>
          <cell r="BA2388">
            <v>1335</v>
          </cell>
        </row>
        <row r="2389">
          <cell r="B2389">
            <v>10629091895</v>
          </cell>
          <cell r="C2389" t="str">
            <v>ZAHEER MUHAMMAD YOUSUF ALLANA</v>
          </cell>
          <cell r="D2389" t="str">
            <v>MUHAMMAD YOUSUF HAROON ALLANA</v>
          </cell>
          <cell r="E2389" t="str">
            <v>B-202 SHADMAN RESIDENCY CLIFTON</v>
          </cell>
          <cell r="F2389" t="str">
            <v>BLOCK 2</v>
          </cell>
          <cell r="G2389" t="str">
            <v>KARACHI</v>
          </cell>
          <cell r="H2389"/>
          <cell r="I2389"/>
          <cell r="J2389"/>
          <cell r="K2389">
            <v>14</v>
          </cell>
          <cell r="L2389">
            <v>0</v>
          </cell>
          <cell r="M2389">
            <v>14</v>
          </cell>
          <cell r="N2389">
            <v>14</v>
          </cell>
          <cell r="O2389">
            <v>0</v>
          </cell>
          <cell r="P2389">
            <v>2</v>
          </cell>
          <cell r="Q2389">
            <v>12</v>
          </cell>
          <cell r="R2389" t="str">
            <v>PK73MCIB1441002123730001</v>
          </cell>
          <cell r="S2389" t="str">
            <v>MCB ISLAMIC BANK LIMITED</v>
          </cell>
          <cell r="T2389" t="str">
            <v>SECTOR 15, KORANGI INDUSTRIAL AREA KARACHI</v>
          </cell>
          <cell r="U2389" t="str">
            <v>ZAHEER MUHAMMAD YOUSUF ALLANA</v>
          </cell>
          <cell r="V2389" t="str">
            <v>4230110545141</v>
          </cell>
          <cell r="W2389" t="str">
            <v>19451423</v>
          </cell>
          <cell r="X2389"/>
          <cell r="Y2389">
            <v>14</v>
          </cell>
          <cell r="Z2389">
            <v>14</v>
          </cell>
          <cell r="AA2389">
            <v>2</v>
          </cell>
          <cell r="AB2389" t="str">
            <v>Filler</v>
          </cell>
          <cell r="AC2389"/>
          <cell r="AD2389"/>
          <cell r="AE2389">
            <v>0</v>
          </cell>
          <cell r="AF2389">
            <v>0</v>
          </cell>
          <cell r="AG2389">
            <v>0</v>
          </cell>
          <cell r="AH2389"/>
          <cell r="AI2389"/>
          <cell r="AJ2389"/>
          <cell r="AK2389">
            <v>0</v>
          </cell>
          <cell r="AL2389">
            <v>0</v>
          </cell>
          <cell r="AM2389">
            <v>0</v>
          </cell>
          <cell r="AN2389"/>
          <cell r="AO2389"/>
          <cell r="AP2389"/>
          <cell r="AQ2389">
            <v>0</v>
          </cell>
          <cell r="AR2389">
            <v>0</v>
          </cell>
          <cell r="AS2389">
            <v>0</v>
          </cell>
          <cell r="AT2389"/>
          <cell r="AU2389" t="str">
            <v>zallana77@gmail.com</v>
          </cell>
          <cell r="AV2389"/>
          <cell r="AW2389" t="str">
            <v>03219255262</v>
          </cell>
          <cell r="AX2389" t="str">
            <v>-</v>
          </cell>
          <cell r="AY2389" t="e">
            <v>#N/A</v>
          </cell>
          <cell r="AZ2389" t="e">
            <v>#N/A</v>
          </cell>
          <cell r="BA2389">
            <v>12</v>
          </cell>
        </row>
        <row r="2390">
          <cell r="B2390">
            <v>10629092588</v>
          </cell>
          <cell r="C2390" t="str">
            <v>MUHAMMAD ASHFAQ</v>
          </cell>
          <cell r="D2390" t="str">
            <v>MUHAMMAD MUSHTAQ</v>
          </cell>
          <cell r="E2390" t="str">
            <v>HOUSE NO 35 STREET NO 2 SHUJA COLONY</v>
          </cell>
          <cell r="F2390" t="str">
            <v>G.T. ROAD</v>
          </cell>
          <cell r="G2390" t="str">
            <v>LAHORE</v>
          </cell>
          <cell r="H2390"/>
          <cell r="I2390"/>
          <cell r="J2390"/>
          <cell r="K2390">
            <v>523</v>
          </cell>
          <cell r="L2390">
            <v>0</v>
          </cell>
          <cell r="M2390">
            <v>523</v>
          </cell>
          <cell r="N2390">
            <v>523</v>
          </cell>
          <cell r="O2390">
            <v>0</v>
          </cell>
          <cell r="P2390">
            <v>105</v>
          </cell>
          <cell r="Q2390">
            <v>418</v>
          </cell>
          <cell r="R2390" t="str">
            <v>PK29MUCB0091901010018733</v>
          </cell>
          <cell r="S2390" t="str">
            <v>MCB BANK LIMITED</v>
          </cell>
          <cell r="T2390" t="str">
            <v>0919- GARHI SHAHU BRANCH LAHORE</v>
          </cell>
          <cell r="U2390" t="str">
            <v>MUHAMMAD ASHFAQ</v>
          </cell>
          <cell r="V2390" t="str">
            <v>3520290391497</v>
          </cell>
          <cell r="W2390"/>
          <cell r="X2390"/>
          <cell r="Y2390">
            <v>523</v>
          </cell>
          <cell r="Z2390">
            <v>523</v>
          </cell>
          <cell r="AA2390">
            <v>105</v>
          </cell>
          <cell r="AB2390" t="str">
            <v>Non Filler</v>
          </cell>
          <cell r="AC2390"/>
          <cell r="AD2390"/>
          <cell r="AE2390">
            <v>0</v>
          </cell>
          <cell r="AF2390">
            <v>0</v>
          </cell>
          <cell r="AG2390">
            <v>0</v>
          </cell>
          <cell r="AH2390"/>
          <cell r="AI2390"/>
          <cell r="AJ2390"/>
          <cell r="AK2390">
            <v>0</v>
          </cell>
          <cell r="AL2390">
            <v>0</v>
          </cell>
          <cell r="AM2390">
            <v>0</v>
          </cell>
          <cell r="AN2390"/>
          <cell r="AO2390"/>
          <cell r="AP2390"/>
          <cell r="AQ2390">
            <v>0</v>
          </cell>
          <cell r="AR2390">
            <v>0</v>
          </cell>
          <cell r="AS2390">
            <v>0</v>
          </cell>
          <cell r="AT2390"/>
          <cell r="AU2390" t="str">
            <v>idestaashfaq@hotmail.com</v>
          </cell>
          <cell r="AV2390"/>
          <cell r="AW2390" t="str">
            <v>03069228660</v>
          </cell>
          <cell r="AX2390" t="str">
            <v>-</v>
          </cell>
          <cell r="AY2390" t="e">
            <v>#N/A</v>
          </cell>
          <cell r="AZ2390" t="e">
            <v>#N/A</v>
          </cell>
          <cell r="BA2390">
            <v>418</v>
          </cell>
        </row>
        <row r="2391">
          <cell r="B2391">
            <v>10629094832</v>
          </cell>
          <cell r="C2391" t="str">
            <v>UMAIR TARIQ</v>
          </cell>
          <cell r="D2391" t="str">
            <v>TARIQ MAHMOOD</v>
          </cell>
          <cell r="E2391" t="str">
            <v>HOUSE # 174-V PHASE II D.H.A</v>
          </cell>
          <cell r="F2391"/>
          <cell r="G2391" t="str">
            <v>LAHORE</v>
          </cell>
          <cell r="H2391"/>
          <cell r="I2391"/>
          <cell r="J2391"/>
          <cell r="K2391">
            <v>1500</v>
          </cell>
          <cell r="L2391">
            <v>0</v>
          </cell>
          <cell r="M2391">
            <v>1500</v>
          </cell>
          <cell r="N2391">
            <v>1500</v>
          </cell>
          <cell r="O2391">
            <v>0</v>
          </cell>
          <cell r="P2391">
            <v>300</v>
          </cell>
          <cell r="Q2391">
            <v>1200</v>
          </cell>
          <cell r="R2391"/>
          <cell r="S2391"/>
          <cell r="T2391"/>
          <cell r="U2391" t="str">
            <v>UMAIR TARIQ</v>
          </cell>
          <cell r="V2391" t="str">
            <v>3520112196787</v>
          </cell>
          <cell r="W2391"/>
          <cell r="X2391"/>
          <cell r="Y2391">
            <v>1500</v>
          </cell>
          <cell r="Z2391">
            <v>1500</v>
          </cell>
          <cell r="AA2391">
            <v>300</v>
          </cell>
          <cell r="AB2391" t="str">
            <v>Non Filler</v>
          </cell>
          <cell r="AC2391"/>
          <cell r="AD2391"/>
          <cell r="AE2391">
            <v>0</v>
          </cell>
          <cell r="AF2391">
            <v>0</v>
          </cell>
          <cell r="AG2391">
            <v>0</v>
          </cell>
          <cell r="AH2391"/>
          <cell r="AI2391"/>
          <cell r="AJ2391"/>
          <cell r="AK2391">
            <v>0</v>
          </cell>
          <cell r="AL2391">
            <v>0</v>
          </cell>
          <cell r="AM2391">
            <v>0</v>
          </cell>
          <cell r="AN2391"/>
          <cell r="AO2391"/>
          <cell r="AP2391"/>
          <cell r="AQ2391">
            <v>0</v>
          </cell>
          <cell r="AR2391">
            <v>0</v>
          </cell>
          <cell r="AS2391">
            <v>0</v>
          </cell>
          <cell r="AT2391"/>
          <cell r="AU2391" t="str">
            <v>umairtariq@gmail.com</v>
          </cell>
          <cell r="AV2391"/>
          <cell r="AW2391" t="str">
            <v>03084444832</v>
          </cell>
          <cell r="AX2391" t="e">
            <v>#N/A</v>
          </cell>
          <cell r="AY2391" t="e">
            <v>#N/A</v>
          </cell>
          <cell r="AZ2391" t="e">
            <v>#N/A</v>
          </cell>
          <cell r="BA2391">
            <v>0</v>
          </cell>
        </row>
        <row r="2392">
          <cell r="B2392">
            <v>10629098965</v>
          </cell>
          <cell r="C2392" t="str">
            <v>SAMI ULLAH ABBASI</v>
          </cell>
          <cell r="D2392" t="str">
            <v>INAM UL HAQ ABBASI</v>
          </cell>
          <cell r="E2392" t="str">
            <v>ROOM NO . 206, ATTA PLAZA, COMMERCIAL</v>
          </cell>
          <cell r="F2392" t="str">
            <v>MARKET, SATELLITE TOWN</v>
          </cell>
          <cell r="G2392" t="str">
            <v>RAWALPINDI</v>
          </cell>
          <cell r="H2392"/>
          <cell r="I2392"/>
          <cell r="J2392"/>
          <cell r="K2392">
            <v>523</v>
          </cell>
          <cell r="L2392">
            <v>0</v>
          </cell>
          <cell r="M2392">
            <v>523</v>
          </cell>
          <cell r="N2392">
            <v>523</v>
          </cell>
          <cell r="O2392">
            <v>0</v>
          </cell>
          <cell r="P2392">
            <v>78</v>
          </cell>
          <cell r="Q2392">
            <v>445</v>
          </cell>
          <cell r="R2392" t="str">
            <v>PK24ASCM0000080210172139</v>
          </cell>
          <cell r="S2392" t="str">
            <v>ASKARI BANK LIMITED</v>
          </cell>
          <cell r="T2392" t="str">
            <v>BLUE AREA BRANCH ISLAMABAD</v>
          </cell>
          <cell r="U2392" t="str">
            <v>SAMI ULLAH ABBASI</v>
          </cell>
          <cell r="V2392" t="str">
            <v>3740519419759</v>
          </cell>
          <cell r="W2392"/>
          <cell r="X2392"/>
          <cell r="Y2392">
            <v>523</v>
          </cell>
          <cell r="Z2392">
            <v>523</v>
          </cell>
          <cell r="AA2392">
            <v>78</v>
          </cell>
          <cell r="AB2392" t="str">
            <v>Filler</v>
          </cell>
          <cell r="AC2392"/>
          <cell r="AD2392"/>
          <cell r="AE2392">
            <v>0</v>
          </cell>
          <cell r="AF2392">
            <v>0</v>
          </cell>
          <cell r="AG2392">
            <v>0</v>
          </cell>
          <cell r="AH2392"/>
          <cell r="AI2392"/>
          <cell r="AJ2392"/>
          <cell r="AK2392">
            <v>0</v>
          </cell>
          <cell r="AL2392">
            <v>0</v>
          </cell>
          <cell r="AM2392">
            <v>0</v>
          </cell>
          <cell r="AN2392"/>
          <cell r="AO2392"/>
          <cell r="AP2392"/>
          <cell r="AQ2392">
            <v>0</v>
          </cell>
          <cell r="AR2392">
            <v>0</v>
          </cell>
          <cell r="AS2392">
            <v>0</v>
          </cell>
          <cell r="AT2392"/>
          <cell r="AU2392" t="str">
            <v>samiullah.aca@gmail.com</v>
          </cell>
          <cell r="AV2392"/>
          <cell r="AW2392" t="str">
            <v>03003221861</v>
          </cell>
          <cell r="AX2392" t="str">
            <v>-</v>
          </cell>
          <cell r="AY2392" t="e">
            <v>#N/A</v>
          </cell>
          <cell r="AZ2392" t="e">
            <v>#N/A</v>
          </cell>
          <cell r="BA2392">
            <v>445</v>
          </cell>
        </row>
        <row r="2393">
          <cell r="B2393">
            <v>10629106305</v>
          </cell>
          <cell r="C2393" t="str">
            <v>ALINA</v>
          </cell>
          <cell r="D2393" t="str">
            <v>MUHAMMAD IQBAL SURTI</v>
          </cell>
          <cell r="E2393" t="str">
            <v>BUNGLOW # A-398, BLOCK - 19,</v>
          </cell>
          <cell r="F2393" t="str">
            <v>GULSHAN-E-IQBAL</v>
          </cell>
          <cell r="G2393" t="str">
            <v>KARACHI</v>
          </cell>
          <cell r="K2393">
            <v>3142</v>
          </cell>
          <cell r="L2393">
            <v>0</v>
          </cell>
          <cell r="M2393">
            <v>3142</v>
          </cell>
          <cell r="N2393">
            <v>3142</v>
          </cell>
          <cell r="O2393">
            <v>0</v>
          </cell>
          <cell r="P2393">
            <v>471</v>
          </cell>
          <cell r="Q2393">
            <v>2671</v>
          </cell>
          <cell r="R2393" t="str">
            <v>PK96SCBL0000001582644601</v>
          </cell>
          <cell r="S2393" t="str">
            <v>STANDARD CHARTERED BANK (PAKISTAN) LTD.</v>
          </cell>
          <cell r="T2393" t="str">
            <v>CENTENARY, NURSERY SHAHRAH-E-FAISAL KARACHI</v>
          </cell>
          <cell r="U2393" t="str">
            <v>ALINA</v>
          </cell>
          <cell r="V2393" t="str">
            <v>4130614511402</v>
          </cell>
          <cell r="Y2393">
            <v>3142</v>
          </cell>
          <cell r="Z2393">
            <v>3142</v>
          </cell>
          <cell r="AA2393">
            <v>471</v>
          </cell>
          <cell r="AB2393" t="str">
            <v>Filler</v>
          </cell>
          <cell r="AE2393">
            <v>0</v>
          </cell>
          <cell r="AF2393">
            <v>0</v>
          </cell>
          <cell r="AG2393">
            <v>0</v>
          </cell>
          <cell r="AK2393">
            <v>0</v>
          </cell>
          <cell r="AL2393">
            <v>0</v>
          </cell>
          <cell r="AM2393">
            <v>0</v>
          </cell>
          <cell r="AQ2393">
            <v>0</v>
          </cell>
          <cell r="AR2393">
            <v>0</v>
          </cell>
          <cell r="AS2393">
            <v>0</v>
          </cell>
          <cell r="AU2393" t="str">
            <v>alina.surti@gmail.com</v>
          </cell>
          <cell r="AW2393" t="str">
            <v>03007008652</v>
          </cell>
          <cell r="AX2393" t="str">
            <v>-</v>
          </cell>
          <cell r="AY2393" t="e">
            <v>#N/A</v>
          </cell>
          <cell r="AZ2393" t="e">
            <v>#N/A</v>
          </cell>
          <cell r="BA2393">
            <v>2671</v>
          </cell>
        </row>
        <row r="2394">
          <cell r="B2394">
            <v>10629107881</v>
          </cell>
          <cell r="C2394" t="str">
            <v>WASEEM RAZZAK</v>
          </cell>
          <cell r="D2394" t="str">
            <v>ABDUL RAZZAK</v>
          </cell>
          <cell r="E2394" t="str">
            <v>202, WHITE PALACE TOWER, PECHS BLOCK 3,</v>
          </cell>
          <cell r="F2394" t="str">
            <v>KHALID BIN WALEED ROAD</v>
          </cell>
          <cell r="G2394" t="str">
            <v>KARACHI</v>
          </cell>
          <cell r="H2394"/>
          <cell r="I2394"/>
          <cell r="J2394"/>
          <cell r="K2394">
            <v>1000</v>
          </cell>
          <cell r="L2394">
            <v>0</v>
          </cell>
          <cell r="M2394">
            <v>1000</v>
          </cell>
          <cell r="N2394">
            <v>1000</v>
          </cell>
          <cell r="O2394">
            <v>0</v>
          </cell>
          <cell r="P2394">
            <v>150</v>
          </cell>
          <cell r="Q2394">
            <v>850</v>
          </cell>
          <cell r="R2394" t="str">
            <v>PK48MPBL0138027140137626</v>
          </cell>
          <cell r="S2394" t="str">
            <v>HABIB METROPOLITAN BANK LIMITED</v>
          </cell>
          <cell r="T2394" t="str">
            <v>KHALID BIN WALEED ROAD (038) KARACHI</v>
          </cell>
          <cell r="U2394" t="str">
            <v>WASEEM RAZZAK</v>
          </cell>
          <cell r="V2394" t="str">
            <v>4220104254131</v>
          </cell>
          <cell r="W2394" t="str">
            <v>12678040</v>
          </cell>
          <cell r="X2394"/>
          <cell r="Y2394">
            <v>1000</v>
          </cell>
          <cell r="Z2394">
            <v>1000</v>
          </cell>
          <cell r="AA2394">
            <v>150</v>
          </cell>
          <cell r="AB2394" t="str">
            <v>Filler</v>
          </cell>
          <cell r="AC2394"/>
          <cell r="AD2394"/>
          <cell r="AE2394">
            <v>0</v>
          </cell>
          <cell r="AF2394">
            <v>0</v>
          </cell>
          <cell r="AG2394">
            <v>0</v>
          </cell>
          <cell r="AH2394"/>
          <cell r="AI2394"/>
          <cell r="AJ2394"/>
          <cell r="AK2394">
            <v>0</v>
          </cell>
          <cell r="AL2394">
            <v>0</v>
          </cell>
          <cell r="AM2394">
            <v>0</v>
          </cell>
          <cell r="AN2394"/>
          <cell r="AO2394"/>
          <cell r="AP2394"/>
          <cell r="AQ2394">
            <v>0</v>
          </cell>
          <cell r="AR2394">
            <v>0</v>
          </cell>
          <cell r="AS2394">
            <v>0</v>
          </cell>
          <cell r="AT2394"/>
          <cell r="AU2394" t="str">
            <v>wraz1@yahoo.com</v>
          </cell>
          <cell r="AV2394"/>
          <cell r="AW2394" t="str">
            <v>03333636300</v>
          </cell>
          <cell r="AX2394" t="str">
            <v>-</v>
          </cell>
          <cell r="AY2394" t="e">
            <v>#N/A</v>
          </cell>
          <cell r="AZ2394" t="e">
            <v>#N/A</v>
          </cell>
          <cell r="BA2394">
            <v>850</v>
          </cell>
        </row>
        <row r="2395">
          <cell r="B2395">
            <v>10629111529</v>
          </cell>
          <cell r="C2395" t="str">
            <v>ARSALAN NASIR</v>
          </cell>
          <cell r="D2395" t="str">
            <v>JAMAL NASIR</v>
          </cell>
          <cell r="E2395" t="str">
            <v>RAEES CENTRE, FLAT NO.3, HOUSE # 293</v>
          </cell>
          <cell r="F2395" t="str">
            <v>A/116 MOHALLAH HERABAD</v>
          </cell>
          <cell r="G2395" t="str">
            <v>HYDERABAD</v>
          </cell>
          <cell r="H2395"/>
          <cell r="I2395"/>
          <cell r="J2395"/>
          <cell r="K2395">
            <v>23</v>
          </cell>
          <cell r="L2395">
            <v>0</v>
          </cell>
          <cell r="M2395">
            <v>23</v>
          </cell>
          <cell r="N2395">
            <v>23</v>
          </cell>
          <cell r="O2395">
            <v>0</v>
          </cell>
          <cell r="P2395">
            <v>3</v>
          </cell>
          <cell r="Q2395">
            <v>20</v>
          </cell>
          <cell r="R2395" t="str">
            <v>PK40ABPA0010034850510028</v>
          </cell>
          <cell r="S2395" t="str">
            <v>ALLIED BANK LIMITED</v>
          </cell>
          <cell r="T2395" t="str">
            <v>F.7/2 ISLAMABAD</v>
          </cell>
          <cell r="U2395" t="str">
            <v>ARSALAN NASIR</v>
          </cell>
          <cell r="V2395" t="str">
            <v>4130318151729</v>
          </cell>
          <cell r="W2395"/>
          <cell r="X2395"/>
          <cell r="Y2395">
            <v>23</v>
          </cell>
          <cell r="Z2395">
            <v>23</v>
          </cell>
          <cell r="AA2395">
            <v>3</v>
          </cell>
          <cell r="AB2395" t="str">
            <v>Filler</v>
          </cell>
          <cell r="AC2395"/>
          <cell r="AD2395"/>
          <cell r="AE2395">
            <v>0</v>
          </cell>
          <cell r="AF2395">
            <v>0</v>
          </cell>
          <cell r="AG2395">
            <v>0</v>
          </cell>
          <cell r="AH2395"/>
          <cell r="AI2395"/>
          <cell r="AJ2395"/>
          <cell r="AK2395">
            <v>0</v>
          </cell>
          <cell r="AL2395">
            <v>0</v>
          </cell>
          <cell r="AM2395">
            <v>0</v>
          </cell>
          <cell r="AN2395"/>
          <cell r="AO2395"/>
          <cell r="AP2395"/>
          <cell r="AQ2395">
            <v>0</v>
          </cell>
          <cell r="AR2395">
            <v>0</v>
          </cell>
          <cell r="AS2395">
            <v>0</v>
          </cell>
          <cell r="AT2395"/>
          <cell r="AU2395" t="str">
            <v>arsalannasir2013@gmail.com</v>
          </cell>
          <cell r="AV2395"/>
          <cell r="AW2395" t="str">
            <v>03332783705</v>
          </cell>
          <cell r="AX2395" t="str">
            <v>-</v>
          </cell>
          <cell r="AY2395" t="e">
            <v>#N/A</v>
          </cell>
          <cell r="AZ2395" t="e">
            <v>#N/A</v>
          </cell>
          <cell r="BA2395">
            <v>20</v>
          </cell>
        </row>
        <row r="2396">
          <cell r="B2396">
            <v>10629114762</v>
          </cell>
          <cell r="C2396" t="str">
            <v>AMANULLAH KHAN</v>
          </cell>
          <cell r="D2396" t="str">
            <v>AMAN ALI SHAH</v>
          </cell>
          <cell r="E2396" t="str">
            <v>HOUSE 557 STREET 53 G-9/1</v>
          </cell>
          <cell r="F2396"/>
          <cell r="G2396" t="str">
            <v>ISLAMABAD</v>
          </cell>
          <cell r="H2396"/>
          <cell r="I2396"/>
          <cell r="J2396"/>
          <cell r="K2396">
            <v>870</v>
          </cell>
          <cell r="L2396">
            <v>870</v>
          </cell>
          <cell r="M2396">
            <v>0</v>
          </cell>
          <cell r="N2396">
            <v>870</v>
          </cell>
          <cell r="O2396">
            <v>218</v>
          </cell>
          <cell r="P2396">
            <v>174</v>
          </cell>
          <cell r="Q2396">
            <v>478</v>
          </cell>
          <cell r="R2396" t="str">
            <v>13611-0</v>
          </cell>
          <cell r="S2396" t="str">
            <v>NATIONAL BANK OF PAKISTAN</v>
          </cell>
          <cell r="T2396" t="str">
            <v>G-9 MARKAZ ISLAMABAD</v>
          </cell>
          <cell r="U2396" t="str">
            <v>AMANULLAH KHAN</v>
          </cell>
          <cell r="V2396" t="str">
            <v>7150181486827</v>
          </cell>
          <cell r="W2396"/>
          <cell r="X2396"/>
          <cell r="Y2396">
            <v>870</v>
          </cell>
          <cell r="Z2396">
            <v>870</v>
          </cell>
          <cell r="AA2396">
            <v>174</v>
          </cell>
          <cell r="AB2396" t="str">
            <v>Non Filler</v>
          </cell>
          <cell r="AC2396"/>
          <cell r="AD2396"/>
          <cell r="AE2396">
            <v>0</v>
          </cell>
          <cell r="AF2396">
            <v>0</v>
          </cell>
          <cell r="AG2396">
            <v>0</v>
          </cell>
          <cell r="AH2396"/>
          <cell r="AI2396"/>
          <cell r="AJ2396"/>
          <cell r="AK2396">
            <v>0</v>
          </cell>
          <cell r="AL2396">
            <v>0</v>
          </cell>
          <cell r="AM2396">
            <v>0</v>
          </cell>
          <cell r="AN2396"/>
          <cell r="AO2396"/>
          <cell r="AP2396"/>
          <cell r="AQ2396">
            <v>0</v>
          </cell>
          <cell r="AR2396">
            <v>0</v>
          </cell>
          <cell r="AS2396">
            <v>0</v>
          </cell>
          <cell r="AT2396"/>
          <cell r="AU2396" t="str">
            <v>amankhan_barchay@yahoo.com</v>
          </cell>
          <cell r="AV2396"/>
          <cell r="AW2396" t="str">
            <v>03215104006</v>
          </cell>
          <cell r="AX2396" t="str">
            <v>Proper account # required</v>
          </cell>
          <cell r="AY2396" t="e">
            <v>#N/A</v>
          </cell>
          <cell r="AZ2396" t="e">
            <v>#N/A</v>
          </cell>
          <cell r="BA2396">
            <v>0</v>
          </cell>
        </row>
        <row r="2397">
          <cell r="B2397">
            <v>10629117302</v>
          </cell>
          <cell r="C2397" t="str">
            <v>ATEEQ UR REHMAN</v>
          </cell>
          <cell r="D2397" t="str">
            <v>MUHAMMAD NAWAZ</v>
          </cell>
          <cell r="E2397" t="str">
            <v>ATEEQUE HOUSE, H # 31, STREET # 14,</v>
          </cell>
          <cell r="F2397" t="str">
            <v>CHAMAN COLONY SHAHDARA</v>
          </cell>
          <cell r="G2397" t="str">
            <v>LAHORE</v>
          </cell>
          <cell r="K2397">
            <v>647</v>
          </cell>
          <cell r="L2397">
            <v>647</v>
          </cell>
          <cell r="M2397">
            <v>0</v>
          </cell>
          <cell r="N2397">
            <v>647</v>
          </cell>
          <cell r="O2397">
            <v>162</v>
          </cell>
          <cell r="P2397">
            <v>97</v>
          </cell>
          <cell r="Q2397">
            <v>388</v>
          </cell>
          <cell r="R2397" t="str">
            <v>01176293701</v>
          </cell>
          <cell r="S2397" t="str">
            <v>STANDARD CHARTERED BANK PAKISTAN LIMITED</v>
          </cell>
          <cell r="T2397" t="str">
            <v>SHAHDARA, TAYYAB PLAZA LAHORE</v>
          </cell>
          <cell r="U2397" t="str">
            <v>ATEEQ UR REHMAN</v>
          </cell>
          <cell r="V2397" t="str">
            <v>3520108165193</v>
          </cell>
          <cell r="Y2397">
            <v>647</v>
          </cell>
          <cell r="Z2397">
            <v>647</v>
          </cell>
          <cell r="AA2397">
            <v>97</v>
          </cell>
          <cell r="AB2397" t="str">
            <v>Filler</v>
          </cell>
          <cell r="AE2397">
            <v>0</v>
          </cell>
          <cell r="AF2397">
            <v>0</v>
          </cell>
          <cell r="AG2397">
            <v>0</v>
          </cell>
          <cell r="AK2397">
            <v>0</v>
          </cell>
          <cell r="AL2397">
            <v>0</v>
          </cell>
          <cell r="AM2397">
            <v>0</v>
          </cell>
          <cell r="AQ2397">
            <v>0</v>
          </cell>
          <cell r="AR2397">
            <v>0</v>
          </cell>
          <cell r="AS2397">
            <v>0</v>
          </cell>
          <cell r="AU2397" t="str">
            <v>ateequemalik@gmail.com</v>
          </cell>
          <cell r="AW2397" t="str">
            <v>03004637445</v>
          </cell>
          <cell r="AX2397" t="str">
            <v>-</v>
          </cell>
          <cell r="AY2397" t="e">
            <v>#N/A</v>
          </cell>
          <cell r="AZ2397" t="e">
            <v>#N/A</v>
          </cell>
          <cell r="BA2397">
            <v>388</v>
          </cell>
        </row>
        <row r="2398">
          <cell r="B2398">
            <v>10629118870</v>
          </cell>
          <cell r="C2398" t="str">
            <v>SHARMIN MUSHFIQ FAROOQUI</v>
          </cell>
          <cell r="D2398" t="str">
            <v>ASIM MUSHFIQ FAROOQUI</v>
          </cell>
          <cell r="E2398" t="str">
            <v>DEWAN HOUSE 47-B QUEENS ROAD LALAZAR</v>
          </cell>
          <cell r="F2398"/>
          <cell r="G2398" t="str">
            <v>KARACHI</v>
          </cell>
          <cell r="H2398"/>
          <cell r="I2398"/>
          <cell r="J2398"/>
          <cell r="K2398">
            <v>1312</v>
          </cell>
          <cell r="L2398">
            <v>1312</v>
          </cell>
          <cell r="M2398">
            <v>0</v>
          </cell>
          <cell r="N2398">
            <v>1312</v>
          </cell>
          <cell r="O2398">
            <v>328</v>
          </cell>
          <cell r="P2398">
            <v>196</v>
          </cell>
          <cell r="Q2398">
            <v>788</v>
          </cell>
          <cell r="R2398" t="str">
            <v>PK97SCBL0000001489165101</v>
          </cell>
          <cell r="S2398" t="str">
            <v>STANDARD CHARTERED BANK (PAKISTAN) LTD.</v>
          </cell>
          <cell r="T2398" t="str">
            <v>TEEN TALWAR CLIFTON KARACHI</v>
          </cell>
          <cell r="U2398" t="str">
            <v>SHARMIN MUSHFIQ FAROOQUI</v>
          </cell>
          <cell r="V2398" t="str">
            <v>4230125145130</v>
          </cell>
          <cell r="W2398"/>
          <cell r="X2398"/>
          <cell r="Y2398">
            <v>656</v>
          </cell>
          <cell r="Z2398">
            <v>656</v>
          </cell>
          <cell r="AA2398">
            <v>98</v>
          </cell>
          <cell r="AB2398" t="str">
            <v>Filler</v>
          </cell>
          <cell r="AC2398" t="str">
            <v>ASIM MUSHFIQ FAROOQUI</v>
          </cell>
          <cell r="AD2398" t="str">
            <v>4230149270849</v>
          </cell>
          <cell r="AE2398">
            <v>656</v>
          </cell>
          <cell r="AF2398">
            <v>656</v>
          </cell>
          <cell r="AG2398">
            <v>98</v>
          </cell>
          <cell r="AH2398" t="str">
            <v>Filler</v>
          </cell>
          <cell r="AI2398"/>
          <cell r="AJ2398"/>
          <cell r="AK2398">
            <v>0</v>
          </cell>
          <cell r="AL2398">
            <v>0</v>
          </cell>
          <cell r="AM2398">
            <v>0</v>
          </cell>
          <cell r="AN2398"/>
          <cell r="AO2398"/>
          <cell r="AP2398"/>
          <cell r="AQ2398">
            <v>0</v>
          </cell>
          <cell r="AR2398">
            <v>0</v>
          </cell>
          <cell r="AS2398">
            <v>0</v>
          </cell>
          <cell r="AT2398"/>
          <cell r="AU2398" t="str">
            <v>dewanmushfiq@aol.com</v>
          </cell>
          <cell r="AV2398"/>
          <cell r="AW2398" t="str">
            <v>03008220789</v>
          </cell>
          <cell r="AX2398" t="str">
            <v>-</v>
          </cell>
          <cell r="AY2398" t="e">
            <v>#N/A</v>
          </cell>
          <cell r="AZ2398" t="e">
            <v>#N/A</v>
          </cell>
          <cell r="BA2398">
            <v>788</v>
          </cell>
        </row>
        <row r="2399">
          <cell r="B2399">
            <v>10629127376</v>
          </cell>
          <cell r="C2399" t="str">
            <v>MOHSIN RAZA ASLAM KHAN</v>
          </cell>
          <cell r="D2399" t="str">
            <v>MOHAMMAD ASLAM MEMON</v>
          </cell>
          <cell r="E2399" t="str">
            <v>HOUSE # T-5/2, FLORIDA HOMES,</v>
          </cell>
          <cell r="F2399" t="str">
            <v>33RD STREET, PHASE - 5, EXT DHA</v>
          </cell>
          <cell r="G2399" t="str">
            <v>KARACHI</v>
          </cell>
          <cell r="H2399"/>
          <cell r="I2399"/>
          <cell r="J2399"/>
          <cell r="K2399">
            <v>1500</v>
          </cell>
          <cell r="L2399">
            <v>1500</v>
          </cell>
          <cell r="M2399">
            <v>0</v>
          </cell>
          <cell r="N2399">
            <v>1500</v>
          </cell>
          <cell r="O2399">
            <v>375</v>
          </cell>
          <cell r="P2399">
            <v>300</v>
          </cell>
          <cell r="Q2399">
            <v>825</v>
          </cell>
          <cell r="R2399" t="str">
            <v>0425-008333102018</v>
          </cell>
          <cell r="S2399" t="str">
            <v>FAYSAL BANK LIMITED</v>
          </cell>
          <cell r="T2399" t="str">
            <v>ZAMZAMA CLIFTON - 2 KARACHI</v>
          </cell>
          <cell r="U2399" t="str">
            <v>MOHSIN RAZA ASLAM KHAN</v>
          </cell>
          <cell r="V2399" t="str">
            <v>4230111615577</v>
          </cell>
          <cell r="W2399"/>
          <cell r="X2399"/>
          <cell r="Y2399">
            <v>1500</v>
          </cell>
          <cell r="Z2399">
            <v>1500</v>
          </cell>
          <cell r="AA2399">
            <v>300</v>
          </cell>
          <cell r="AB2399" t="str">
            <v>Non Filler</v>
          </cell>
          <cell r="AC2399"/>
          <cell r="AD2399"/>
          <cell r="AE2399">
            <v>0</v>
          </cell>
          <cell r="AF2399">
            <v>0</v>
          </cell>
          <cell r="AG2399">
            <v>0</v>
          </cell>
          <cell r="AH2399"/>
          <cell r="AI2399"/>
          <cell r="AJ2399"/>
          <cell r="AK2399">
            <v>0</v>
          </cell>
          <cell r="AL2399">
            <v>0</v>
          </cell>
          <cell r="AM2399">
            <v>0</v>
          </cell>
          <cell r="AN2399"/>
          <cell r="AO2399"/>
          <cell r="AP2399"/>
          <cell r="AQ2399">
            <v>0</v>
          </cell>
          <cell r="AR2399">
            <v>0</v>
          </cell>
          <cell r="AS2399">
            <v>0</v>
          </cell>
          <cell r="AT2399"/>
          <cell r="AU2399" t="str">
            <v>mohsinaslam9@gmail.com</v>
          </cell>
          <cell r="AV2399"/>
          <cell r="AW2399" t="str">
            <v>03002146488</v>
          </cell>
          <cell r="AX2399" t="str">
            <v>Proper account # required</v>
          </cell>
          <cell r="AY2399" t="e">
            <v>#N/A</v>
          </cell>
          <cell r="AZ2399" t="e">
            <v>#N/A</v>
          </cell>
          <cell r="BA2399">
            <v>0</v>
          </cell>
        </row>
        <row r="2400">
          <cell r="B2400">
            <v>10629129554</v>
          </cell>
          <cell r="C2400" t="str">
            <v>IQBAL PERVEZ</v>
          </cell>
          <cell r="D2400" t="str">
            <v>MUHAMMAD QASIM</v>
          </cell>
          <cell r="E2400" t="str">
            <v>E/13-1 LANE 3 GULISTAN E ZAFAR</v>
          </cell>
          <cell r="F2400" t="str">
            <v>PRECHS NEAR SMCHS BLOCK 8</v>
          </cell>
          <cell r="G2400" t="str">
            <v>KARACHI</v>
          </cell>
          <cell r="H2400"/>
          <cell r="I2400"/>
          <cell r="J2400"/>
          <cell r="K2400">
            <v>1000</v>
          </cell>
          <cell r="L2400">
            <v>1000</v>
          </cell>
          <cell r="M2400">
            <v>0</v>
          </cell>
          <cell r="N2400">
            <v>1000</v>
          </cell>
          <cell r="O2400">
            <v>250</v>
          </cell>
          <cell r="P2400">
            <v>150</v>
          </cell>
          <cell r="Q2400">
            <v>600</v>
          </cell>
          <cell r="R2400" t="str">
            <v>PK50HABB0005270072141303</v>
          </cell>
          <cell r="S2400" t="str">
            <v>HABIB BANK LIMITED</v>
          </cell>
          <cell r="T2400" t="str">
            <v>NANAKWARA BRANCH (1303) KARACHI</v>
          </cell>
          <cell r="U2400" t="str">
            <v>IQBAL PERVEZ</v>
          </cell>
          <cell r="V2400" t="str">
            <v>4220107606217</v>
          </cell>
          <cell r="W2400"/>
          <cell r="X2400"/>
          <cell r="Y2400">
            <v>500</v>
          </cell>
          <cell r="Z2400">
            <v>500</v>
          </cell>
          <cell r="AA2400">
            <v>75</v>
          </cell>
          <cell r="AB2400" t="str">
            <v>Filler</v>
          </cell>
          <cell r="AC2400" t="str">
            <v>MUHAMMAD HASSAAN</v>
          </cell>
          <cell r="AD2400" t="str">
            <v>4220103662767</v>
          </cell>
          <cell r="AE2400">
            <v>500</v>
          </cell>
          <cell r="AF2400">
            <v>500</v>
          </cell>
          <cell r="AG2400">
            <v>75</v>
          </cell>
          <cell r="AH2400" t="str">
            <v>Filler</v>
          </cell>
          <cell r="AI2400"/>
          <cell r="AJ2400"/>
          <cell r="AK2400">
            <v>0</v>
          </cell>
          <cell r="AL2400">
            <v>0</v>
          </cell>
          <cell r="AM2400">
            <v>0</v>
          </cell>
          <cell r="AN2400"/>
          <cell r="AO2400"/>
          <cell r="AP2400"/>
          <cell r="AQ2400">
            <v>0</v>
          </cell>
          <cell r="AR2400">
            <v>0</v>
          </cell>
          <cell r="AS2400">
            <v>0</v>
          </cell>
          <cell r="AT2400"/>
          <cell r="AU2400" t="str">
            <v>hassaanpervez@hotmail.com</v>
          </cell>
          <cell r="AV2400"/>
          <cell r="AW2400" t="str">
            <v>03332204327</v>
          </cell>
          <cell r="AX2400" t="str">
            <v>-</v>
          </cell>
          <cell r="AY2400" t="e">
            <v>#N/A</v>
          </cell>
          <cell r="AZ2400" t="e">
            <v>#N/A</v>
          </cell>
          <cell r="BA2400">
            <v>600</v>
          </cell>
        </row>
        <row r="2401">
          <cell r="B2401">
            <v>10629139504</v>
          </cell>
          <cell r="C2401" t="str">
            <v>SYED AKHTAR HASAN</v>
          </cell>
          <cell r="D2401" t="str">
            <v>SYED NABI HASAN</v>
          </cell>
          <cell r="E2401" t="str">
            <v>HOUSE NO 2/10 G-AREA NEAR LIAQUAT</v>
          </cell>
          <cell r="F2401" t="str">
            <v>SQUARE MALIR COLONY</v>
          </cell>
          <cell r="G2401" t="str">
            <v>KARACHI</v>
          </cell>
          <cell r="K2401">
            <v>1047</v>
          </cell>
          <cell r="L2401">
            <v>0</v>
          </cell>
          <cell r="M2401">
            <v>1047</v>
          </cell>
          <cell r="N2401">
            <v>1047</v>
          </cell>
          <cell r="O2401">
            <v>0</v>
          </cell>
          <cell r="P2401">
            <v>209</v>
          </cell>
          <cell r="Q2401">
            <v>838</v>
          </cell>
          <cell r="R2401" t="str">
            <v>PK06MEZN0099120102279038</v>
          </cell>
          <cell r="S2401" t="str">
            <v>MEEZAN BANK LIMITED</v>
          </cell>
          <cell r="T2401" t="str">
            <v>LIAQUAT MARKET MALIR (9912) KARACHI</v>
          </cell>
          <cell r="U2401" t="str">
            <v>SYED AKHTAR HASAN</v>
          </cell>
          <cell r="V2401" t="str">
            <v>4250115418327</v>
          </cell>
          <cell r="Y2401">
            <v>1047</v>
          </cell>
          <cell r="Z2401">
            <v>1047</v>
          </cell>
          <cell r="AA2401">
            <v>209</v>
          </cell>
          <cell r="AB2401" t="str">
            <v>Non Filler</v>
          </cell>
          <cell r="AE2401">
            <v>0</v>
          </cell>
          <cell r="AF2401">
            <v>0</v>
          </cell>
          <cell r="AG2401">
            <v>0</v>
          </cell>
          <cell r="AK2401">
            <v>0</v>
          </cell>
          <cell r="AL2401">
            <v>0</v>
          </cell>
          <cell r="AM2401">
            <v>0</v>
          </cell>
          <cell r="AQ2401">
            <v>0</v>
          </cell>
          <cell r="AR2401">
            <v>0</v>
          </cell>
          <cell r="AS2401">
            <v>0</v>
          </cell>
          <cell r="AU2401" t="str">
            <v>waqashasan2011@hotmail.com</v>
          </cell>
          <cell r="AW2401" t="str">
            <v>03232294104</v>
          </cell>
          <cell r="AX2401" t="str">
            <v>-</v>
          </cell>
          <cell r="AY2401" t="e">
            <v>#N/A</v>
          </cell>
          <cell r="AZ2401" t="e">
            <v>#N/A</v>
          </cell>
          <cell r="BA2401">
            <v>838</v>
          </cell>
        </row>
        <row r="2402">
          <cell r="B2402">
            <v>10629144397</v>
          </cell>
          <cell r="C2402" t="str">
            <v>MUHAMMAD HABIB ULLAH</v>
          </cell>
          <cell r="D2402" t="str">
            <v>MUHAMMAD TUFAIL LATE</v>
          </cell>
          <cell r="E2402" t="str">
            <v>HOUSE # 87 D BAHAR SHAH ROAD</v>
          </cell>
          <cell r="F2402" t="str">
            <v>AL FAISAL TOWN, LAHORE CANTT</v>
          </cell>
          <cell r="G2402" t="str">
            <v>LAHORE</v>
          </cell>
          <cell r="H2402"/>
          <cell r="I2402"/>
          <cell r="J2402"/>
          <cell r="K2402">
            <v>484</v>
          </cell>
          <cell r="L2402">
            <v>484</v>
          </cell>
          <cell r="M2402">
            <v>0</v>
          </cell>
          <cell r="N2402">
            <v>484</v>
          </cell>
          <cell r="O2402">
            <v>121</v>
          </cell>
          <cell r="P2402">
            <v>97</v>
          </cell>
          <cell r="Q2402">
            <v>266</v>
          </cell>
          <cell r="R2402" t="str">
            <v>PK22HABB0006160014850701</v>
          </cell>
          <cell r="S2402" t="str">
            <v>HABIB BANK LIMITED</v>
          </cell>
          <cell r="T2402" t="str">
            <v>DHARAMPURA LAHORE</v>
          </cell>
          <cell r="U2402" t="str">
            <v>MUHAMMAD HABIB ULLAH</v>
          </cell>
          <cell r="V2402" t="str">
            <v>3520116773839</v>
          </cell>
          <cell r="W2402"/>
          <cell r="X2402"/>
          <cell r="Y2402">
            <v>484</v>
          </cell>
          <cell r="Z2402">
            <v>484</v>
          </cell>
          <cell r="AA2402">
            <v>97</v>
          </cell>
          <cell r="AB2402" t="str">
            <v>Non Filler</v>
          </cell>
          <cell r="AC2402"/>
          <cell r="AD2402"/>
          <cell r="AE2402">
            <v>0</v>
          </cell>
          <cell r="AF2402">
            <v>0</v>
          </cell>
          <cell r="AG2402">
            <v>0</v>
          </cell>
          <cell r="AH2402"/>
          <cell r="AI2402"/>
          <cell r="AJ2402"/>
          <cell r="AK2402">
            <v>0</v>
          </cell>
          <cell r="AL2402">
            <v>0</v>
          </cell>
          <cell r="AM2402">
            <v>0</v>
          </cell>
          <cell r="AN2402"/>
          <cell r="AO2402"/>
          <cell r="AP2402"/>
          <cell r="AQ2402">
            <v>0</v>
          </cell>
          <cell r="AR2402">
            <v>0</v>
          </cell>
          <cell r="AS2402">
            <v>0</v>
          </cell>
          <cell r="AT2402"/>
          <cell r="AU2402" t="str">
            <v>habibullah1951@gmail.com</v>
          </cell>
          <cell r="AV2402"/>
          <cell r="AW2402" t="str">
            <v>03004247659</v>
          </cell>
          <cell r="AX2402" t="str">
            <v>-</v>
          </cell>
          <cell r="AY2402" t="e">
            <v>#N/A</v>
          </cell>
          <cell r="AZ2402" t="e">
            <v>#N/A</v>
          </cell>
          <cell r="BA2402">
            <v>266</v>
          </cell>
        </row>
        <row r="2403">
          <cell r="B2403">
            <v>10629145592</v>
          </cell>
          <cell r="C2403" t="str">
            <v>SHAHEEN GUL</v>
          </cell>
          <cell r="D2403" t="str">
            <v>DAWOOD AHMAD KHAN</v>
          </cell>
          <cell r="E2403" t="str">
            <v>HOUSE NO : 655 - XX, PHASE : 3, DHA</v>
          </cell>
          <cell r="F2403"/>
          <cell r="G2403" t="str">
            <v>LAHORE</v>
          </cell>
          <cell r="H2403"/>
          <cell r="I2403"/>
          <cell r="J2403"/>
          <cell r="K2403">
            <v>500</v>
          </cell>
          <cell r="L2403">
            <v>500</v>
          </cell>
          <cell r="M2403">
            <v>0</v>
          </cell>
          <cell r="N2403">
            <v>500</v>
          </cell>
          <cell r="O2403">
            <v>125</v>
          </cell>
          <cell r="P2403">
            <v>100</v>
          </cell>
          <cell r="Q2403">
            <v>275</v>
          </cell>
          <cell r="R2403" t="str">
            <v>0010000604560020</v>
          </cell>
          <cell r="S2403" t="str">
            <v>ALLIED BANK LIMITED</v>
          </cell>
          <cell r="T2403" t="str">
            <v>BLOCK Y DHA LAHORE</v>
          </cell>
          <cell r="U2403" t="str">
            <v>SHAHEEN GUL</v>
          </cell>
          <cell r="V2403" t="str">
            <v>3520229444058</v>
          </cell>
          <cell r="W2403"/>
          <cell r="X2403"/>
          <cell r="Y2403">
            <v>250</v>
          </cell>
          <cell r="Z2403">
            <v>250</v>
          </cell>
          <cell r="AA2403">
            <v>50</v>
          </cell>
          <cell r="AB2403" t="str">
            <v>Non Filler</v>
          </cell>
          <cell r="AC2403" t="str">
            <v>SADAF KHAN</v>
          </cell>
          <cell r="AD2403" t="str">
            <v>3520291964010</v>
          </cell>
          <cell r="AE2403">
            <v>250</v>
          </cell>
          <cell r="AF2403">
            <v>250</v>
          </cell>
          <cell r="AG2403">
            <v>50</v>
          </cell>
          <cell r="AH2403" t="str">
            <v>Non Filler</v>
          </cell>
          <cell r="AI2403"/>
          <cell r="AJ2403"/>
          <cell r="AK2403">
            <v>0</v>
          </cell>
          <cell r="AL2403">
            <v>0</v>
          </cell>
          <cell r="AM2403">
            <v>0</v>
          </cell>
          <cell r="AN2403"/>
          <cell r="AO2403"/>
          <cell r="AP2403"/>
          <cell r="AQ2403">
            <v>0</v>
          </cell>
          <cell r="AR2403">
            <v>0</v>
          </cell>
          <cell r="AS2403">
            <v>0</v>
          </cell>
          <cell r="AT2403"/>
          <cell r="AU2403" t="str">
            <v>ahmedkhan_acca@yahoo.com</v>
          </cell>
          <cell r="AV2403"/>
          <cell r="AW2403" t="str">
            <v>03209482504</v>
          </cell>
          <cell r="AX2403" t="str">
            <v>Timeout (host bank not responding)</v>
          </cell>
          <cell r="AY2403" t="e">
            <v>#N/A</v>
          </cell>
          <cell r="AZ2403" t="e">
            <v>#N/A</v>
          </cell>
          <cell r="BA2403">
            <v>0</v>
          </cell>
        </row>
        <row r="2404">
          <cell r="B2404">
            <v>10629146137</v>
          </cell>
          <cell r="C2404" t="str">
            <v>SAIMA HUSSAIN SYED</v>
          </cell>
          <cell r="D2404" t="str">
            <v>BASHIR UDDIN BEHROZE</v>
          </cell>
          <cell r="E2404" t="str">
            <v>HOUSE # 142/A, STREET # 05, GULSHAN-E-</v>
          </cell>
          <cell r="F2404" t="str">
            <v>NAYAB LANE # 06, RANGE ROAD, WESTRIDGE</v>
          </cell>
          <cell r="G2404" t="str">
            <v>03,RAWALPINDI CANTT RAWALPINDI</v>
          </cell>
          <cell r="H2404"/>
          <cell r="I2404"/>
          <cell r="J2404"/>
          <cell r="K2404">
            <v>20</v>
          </cell>
          <cell r="L2404">
            <v>0</v>
          </cell>
          <cell r="M2404">
            <v>20</v>
          </cell>
          <cell r="N2404">
            <v>20</v>
          </cell>
          <cell r="O2404">
            <v>0</v>
          </cell>
          <cell r="P2404">
            <v>4</v>
          </cell>
          <cell r="Q2404">
            <v>16</v>
          </cell>
          <cell r="R2404" t="str">
            <v>23307901848003</v>
          </cell>
          <cell r="S2404" t="str">
            <v>HABIB BANK LIMITED</v>
          </cell>
          <cell r="T2404" t="str">
            <v>PESHAWAR ROAD, RAFEY MALL BRANCH (2330) RAWALPINDI</v>
          </cell>
          <cell r="U2404" t="str">
            <v>SAIMA HUSSAIN SYED</v>
          </cell>
          <cell r="V2404" t="str">
            <v>3740504293738</v>
          </cell>
          <cell r="W2404"/>
          <cell r="X2404"/>
          <cell r="Y2404">
            <v>20</v>
          </cell>
          <cell r="Z2404">
            <v>20</v>
          </cell>
          <cell r="AA2404">
            <v>4</v>
          </cell>
          <cell r="AB2404" t="str">
            <v>Non Filler</v>
          </cell>
          <cell r="AC2404"/>
          <cell r="AD2404"/>
          <cell r="AE2404">
            <v>0</v>
          </cell>
          <cell r="AF2404">
            <v>0</v>
          </cell>
          <cell r="AG2404">
            <v>0</v>
          </cell>
          <cell r="AH2404"/>
          <cell r="AI2404"/>
          <cell r="AJ2404"/>
          <cell r="AK2404">
            <v>0</v>
          </cell>
          <cell r="AL2404">
            <v>0</v>
          </cell>
          <cell r="AM2404">
            <v>0</v>
          </cell>
          <cell r="AN2404"/>
          <cell r="AO2404"/>
          <cell r="AP2404"/>
          <cell r="AQ2404">
            <v>0</v>
          </cell>
          <cell r="AR2404">
            <v>0</v>
          </cell>
          <cell r="AS2404">
            <v>0</v>
          </cell>
          <cell r="AT2404"/>
          <cell r="AU2404" t="str">
            <v>saimahussain73@hotmail.com</v>
          </cell>
          <cell r="AV2404"/>
          <cell r="AW2404" t="str">
            <v>03335349945</v>
          </cell>
          <cell r="AX2404" t="str">
            <v>-</v>
          </cell>
          <cell r="AY2404" t="e">
            <v>#N/A</v>
          </cell>
          <cell r="AZ2404" t="e">
            <v>#N/A</v>
          </cell>
          <cell r="BA2404">
            <v>16</v>
          </cell>
        </row>
        <row r="2405">
          <cell r="B2405">
            <v>10629154834</v>
          </cell>
          <cell r="C2405" t="str">
            <v>RAZIA SULTANA</v>
          </cell>
          <cell r="D2405" t="str">
            <v>RAZZAQ MEMON</v>
          </cell>
          <cell r="E2405" t="str">
            <v>IST FLOOR, JUNAID-CO-ORIENTAL CARPETS</v>
          </cell>
          <cell r="F2405" t="str">
            <v>ALFALAH CHAMBERS ABDULLAH HAROON ROAD</v>
          </cell>
          <cell r="G2405" t="str">
            <v>KARACHI</v>
          </cell>
          <cell r="K2405">
            <v>6480</v>
          </cell>
          <cell r="L2405">
            <v>0</v>
          </cell>
          <cell r="M2405">
            <v>6480</v>
          </cell>
          <cell r="N2405">
            <v>6480</v>
          </cell>
          <cell r="O2405">
            <v>0</v>
          </cell>
          <cell r="P2405">
            <v>1296</v>
          </cell>
          <cell r="Q2405">
            <v>5184</v>
          </cell>
          <cell r="R2405" t="str">
            <v>PK64AIIN0000105255188015</v>
          </cell>
          <cell r="S2405" t="str">
            <v>AL BARAKA BANK (PAKISTAN) LIMITED</v>
          </cell>
          <cell r="T2405" t="str">
            <v>HILL PARK BRANCH KARACHI</v>
          </cell>
          <cell r="U2405" t="str">
            <v>RAZIA SULTANA</v>
          </cell>
          <cell r="V2405" t="str">
            <v>4220181111580</v>
          </cell>
          <cell r="Y2405">
            <v>6480</v>
          </cell>
          <cell r="Z2405">
            <v>6480</v>
          </cell>
          <cell r="AA2405">
            <v>1296</v>
          </cell>
          <cell r="AB2405" t="str">
            <v>Non Filler</v>
          </cell>
          <cell r="AE2405">
            <v>0</v>
          </cell>
          <cell r="AF2405">
            <v>0</v>
          </cell>
          <cell r="AG2405">
            <v>0</v>
          </cell>
          <cell r="AK2405">
            <v>0</v>
          </cell>
          <cell r="AL2405">
            <v>0</v>
          </cell>
          <cell r="AM2405">
            <v>0</v>
          </cell>
          <cell r="AQ2405">
            <v>0</v>
          </cell>
          <cell r="AR2405">
            <v>0</v>
          </cell>
          <cell r="AS2405">
            <v>0</v>
          </cell>
          <cell r="AU2405" t="str">
            <v>rabbasi@hotmail.co.uk</v>
          </cell>
          <cell r="AW2405" t="str">
            <v>03363531971</v>
          </cell>
          <cell r="AX2405" t="str">
            <v>-</v>
          </cell>
          <cell r="AY2405" t="e">
            <v>#N/A</v>
          </cell>
          <cell r="AZ2405" t="e">
            <v>#N/A</v>
          </cell>
          <cell r="BA2405">
            <v>5184</v>
          </cell>
        </row>
        <row r="2406">
          <cell r="B2406">
            <v>10629164734</v>
          </cell>
          <cell r="C2406" t="str">
            <v>KAUKAB IKRAM MUGHAL</v>
          </cell>
          <cell r="D2406" t="str">
            <v>IKRAM UL HAQ</v>
          </cell>
          <cell r="E2406" t="str">
            <v>BLOCK 54/I-C, ASKARI V, MALIR CANTT</v>
          </cell>
          <cell r="F2406"/>
          <cell r="G2406" t="str">
            <v>KARACHI</v>
          </cell>
          <cell r="H2406"/>
          <cell r="I2406"/>
          <cell r="J2406"/>
          <cell r="K2406">
            <v>11000</v>
          </cell>
          <cell r="L2406">
            <v>0</v>
          </cell>
          <cell r="M2406">
            <v>11000</v>
          </cell>
          <cell r="N2406">
            <v>11000</v>
          </cell>
          <cell r="O2406">
            <v>0</v>
          </cell>
          <cell r="P2406">
            <v>1650</v>
          </cell>
          <cell r="Q2406">
            <v>9350</v>
          </cell>
          <cell r="R2406" t="str">
            <v>PK28BAHL1005098103758701</v>
          </cell>
          <cell r="S2406" t="str">
            <v>BANK AL HABIB LIMITED</v>
          </cell>
          <cell r="T2406" t="str">
            <v>DO TALWAR BRANCH KARACHI</v>
          </cell>
          <cell r="U2406" t="str">
            <v>KAUKAB IKRAM MUGHAL</v>
          </cell>
          <cell r="V2406" t="str">
            <v>1730113176143</v>
          </cell>
          <cell r="W2406"/>
          <cell r="X2406"/>
          <cell r="Y2406">
            <v>11000</v>
          </cell>
          <cell r="Z2406">
            <v>11000</v>
          </cell>
          <cell r="AA2406">
            <v>1650</v>
          </cell>
          <cell r="AB2406" t="str">
            <v>Filler</v>
          </cell>
          <cell r="AC2406"/>
          <cell r="AD2406"/>
          <cell r="AE2406">
            <v>0</v>
          </cell>
          <cell r="AF2406">
            <v>0</v>
          </cell>
          <cell r="AG2406">
            <v>0</v>
          </cell>
          <cell r="AH2406"/>
          <cell r="AI2406"/>
          <cell r="AJ2406"/>
          <cell r="AK2406">
            <v>0</v>
          </cell>
          <cell r="AL2406">
            <v>0</v>
          </cell>
          <cell r="AM2406">
            <v>0</v>
          </cell>
          <cell r="AN2406"/>
          <cell r="AO2406"/>
          <cell r="AP2406"/>
          <cell r="AQ2406">
            <v>0</v>
          </cell>
          <cell r="AR2406">
            <v>0</v>
          </cell>
          <cell r="AS2406">
            <v>0</v>
          </cell>
          <cell r="AT2406"/>
          <cell r="AU2406" t="str">
            <v>kaukabmughal@gmail.com</v>
          </cell>
          <cell r="AV2406"/>
          <cell r="AW2406" t="str">
            <v>03232307832</v>
          </cell>
          <cell r="AX2406" t="str">
            <v>Timeout (host bank not responding)</v>
          </cell>
          <cell r="AY2406" t="str">
            <v>-</v>
          </cell>
          <cell r="AZ2406" t="str">
            <v>KAUKAB IKRAM MUGHAL</v>
          </cell>
          <cell r="BA2406">
            <v>9350</v>
          </cell>
        </row>
        <row r="2407">
          <cell r="B2407">
            <v>10785001037</v>
          </cell>
          <cell r="C2407" t="str">
            <v>IMTIAZ AHMED</v>
          </cell>
          <cell r="D2407" t="str">
            <v>MUSHTAQ AHMED</v>
          </cell>
          <cell r="E2407" t="str">
            <v>98-E1, GULBERG III</v>
          </cell>
          <cell r="F2407"/>
          <cell r="G2407" t="str">
            <v>LAHORE</v>
          </cell>
          <cell r="H2407"/>
          <cell r="I2407"/>
          <cell r="J2407"/>
          <cell r="K2407">
            <v>388</v>
          </cell>
          <cell r="L2407">
            <v>388</v>
          </cell>
          <cell r="M2407">
            <v>0</v>
          </cell>
          <cell r="N2407">
            <v>388</v>
          </cell>
          <cell r="O2407">
            <v>97</v>
          </cell>
          <cell r="P2407">
            <v>58</v>
          </cell>
          <cell r="Q2407">
            <v>233</v>
          </cell>
          <cell r="R2407"/>
          <cell r="S2407"/>
          <cell r="T2407"/>
          <cell r="U2407" t="str">
            <v>IMTIAZ AHMED</v>
          </cell>
          <cell r="V2407" t="str">
            <v>3520262397015</v>
          </cell>
          <cell r="W2407"/>
          <cell r="X2407"/>
          <cell r="Y2407">
            <v>388</v>
          </cell>
          <cell r="Z2407">
            <v>388</v>
          </cell>
          <cell r="AA2407">
            <v>58</v>
          </cell>
          <cell r="AB2407" t="str">
            <v>Filler</v>
          </cell>
          <cell r="AC2407"/>
          <cell r="AD2407"/>
          <cell r="AE2407">
            <v>0</v>
          </cell>
          <cell r="AF2407">
            <v>0</v>
          </cell>
          <cell r="AG2407">
            <v>0</v>
          </cell>
          <cell r="AH2407"/>
          <cell r="AI2407"/>
          <cell r="AJ2407"/>
          <cell r="AK2407">
            <v>0</v>
          </cell>
          <cell r="AL2407">
            <v>0</v>
          </cell>
          <cell r="AM2407">
            <v>0</v>
          </cell>
          <cell r="AN2407"/>
          <cell r="AO2407"/>
          <cell r="AP2407"/>
          <cell r="AQ2407">
            <v>0</v>
          </cell>
          <cell r="AR2407">
            <v>0</v>
          </cell>
          <cell r="AS2407">
            <v>0</v>
          </cell>
          <cell r="AT2407"/>
          <cell r="AU2407"/>
          <cell r="AV2407"/>
          <cell r="AW2407"/>
          <cell r="AX2407" t="e">
            <v>#N/A</v>
          </cell>
          <cell r="AY2407" t="e">
            <v>#N/A</v>
          </cell>
          <cell r="AZ2407" t="e">
            <v>#N/A</v>
          </cell>
          <cell r="BA2407">
            <v>0</v>
          </cell>
        </row>
        <row r="2408">
          <cell r="B2408">
            <v>10827001908</v>
          </cell>
          <cell r="C2408" t="str">
            <v>MUHAMMAD SALEEM YASEEN</v>
          </cell>
          <cell r="D2408" t="str">
            <v>MUHAMMAD YASEEN</v>
          </cell>
          <cell r="E2408" t="str">
            <v>D-41, BLOCK 6, F. B. AREA,</v>
          </cell>
          <cell r="F2408"/>
          <cell r="G2408" t="str">
            <v>KARACHI</v>
          </cell>
          <cell r="H2408"/>
          <cell r="I2408"/>
          <cell r="J2408"/>
          <cell r="K2408">
            <v>500</v>
          </cell>
          <cell r="L2408">
            <v>0</v>
          </cell>
          <cell r="M2408">
            <v>500</v>
          </cell>
          <cell r="N2408">
            <v>500</v>
          </cell>
          <cell r="O2408">
            <v>0</v>
          </cell>
          <cell r="P2408">
            <v>100</v>
          </cell>
          <cell r="Q2408">
            <v>400</v>
          </cell>
          <cell r="R2408" t="str">
            <v>PK84SAUD0000212002835487</v>
          </cell>
          <cell r="S2408" t="str">
            <v>SILKBANK LIMITED</v>
          </cell>
          <cell r="T2408" t="str">
            <v>CLOTH MARKET KARACHI</v>
          </cell>
          <cell r="U2408" t="str">
            <v>MUHAMMAD SALEEM YASEEN</v>
          </cell>
          <cell r="V2408" t="str">
            <v>4210133080351</v>
          </cell>
          <cell r="W2408"/>
          <cell r="X2408"/>
          <cell r="Y2408">
            <v>500</v>
          </cell>
          <cell r="Z2408">
            <v>500</v>
          </cell>
          <cell r="AA2408">
            <v>100</v>
          </cell>
          <cell r="AB2408" t="str">
            <v>Non Filler</v>
          </cell>
          <cell r="AC2408"/>
          <cell r="AD2408"/>
          <cell r="AE2408">
            <v>0</v>
          </cell>
          <cell r="AF2408">
            <v>0</v>
          </cell>
          <cell r="AG2408">
            <v>0</v>
          </cell>
          <cell r="AH2408"/>
          <cell r="AI2408"/>
          <cell r="AJ2408"/>
          <cell r="AK2408">
            <v>0</v>
          </cell>
          <cell r="AL2408">
            <v>0</v>
          </cell>
          <cell r="AM2408">
            <v>0</v>
          </cell>
          <cell r="AN2408"/>
          <cell r="AO2408"/>
          <cell r="AP2408"/>
          <cell r="AQ2408">
            <v>0</v>
          </cell>
          <cell r="AR2408">
            <v>0</v>
          </cell>
          <cell r="AS2408">
            <v>0</v>
          </cell>
          <cell r="AT2408"/>
          <cell r="AU2408" t="str">
            <v>salimyasin19@hotmail.com</v>
          </cell>
          <cell r="AV2408"/>
          <cell r="AW2408" t="str">
            <v>03219270957</v>
          </cell>
          <cell r="AX2408" t="str">
            <v>-</v>
          </cell>
          <cell r="AY2408" t="e">
            <v>#N/A</v>
          </cell>
          <cell r="AZ2408" t="e">
            <v>#N/A</v>
          </cell>
          <cell r="BA2408">
            <v>400</v>
          </cell>
        </row>
        <row r="2409">
          <cell r="B2409">
            <v>10827002823</v>
          </cell>
          <cell r="C2409" t="str">
            <v>MUHAMMAD KASHIF</v>
          </cell>
          <cell r="D2409" t="str">
            <v>ABDUL AZIZ</v>
          </cell>
          <cell r="E2409" t="str">
            <v>305,FRERE BUSINESS CENTRE,</v>
          </cell>
          <cell r="F2409" t="str">
            <v>ADJACENT KMC AKHBAR MARKET,</v>
          </cell>
          <cell r="G2409" t="str">
            <v>FRERE ROAD, KARACHI</v>
          </cell>
          <cell r="H2409"/>
          <cell r="I2409"/>
          <cell r="J2409"/>
          <cell r="K2409">
            <v>1285</v>
          </cell>
          <cell r="L2409">
            <v>0</v>
          </cell>
          <cell r="M2409">
            <v>1285</v>
          </cell>
          <cell r="N2409">
            <v>1285</v>
          </cell>
          <cell r="O2409">
            <v>0</v>
          </cell>
          <cell r="P2409">
            <v>193</v>
          </cell>
          <cell r="Q2409">
            <v>1092</v>
          </cell>
          <cell r="R2409" t="str">
            <v>PK28ALFH0212001002691504</v>
          </cell>
          <cell r="S2409" t="str">
            <v>BANK ALFALAH LIMITED</v>
          </cell>
          <cell r="T2409" t="str">
            <v>AKBER ROAD BR KARACHI</v>
          </cell>
          <cell r="U2409" t="str">
            <v>MUHAMMAD KASHIF</v>
          </cell>
          <cell r="V2409" t="str">
            <v>4230110921095</v>
          </cell>
          <cell r="W2409" t="str">
            <v>15220354</v>
          </cell>
          <cell r="X2409"/>
          <cell r="Y2409">
            <v>1285</v>
          </cell>
          <cell r="Z2409">
            <v>1285</v>
          </cell>
          <cell r="AA2409">
            <v>193</v>
          </cell>
          <cell r="AB2409" t="str">
            <v>Filler</v>
          </cell>
          <cell r="AC2409"/>
          <cell r="AD2409"/>
          <cell r="AE2409">
            <v>0</v>
          </cell>
          <cell r="AF2409">
            <v>0</v>
          </cell>
          <cell r="AG2409">
            <v>0</v>
          </cell>
          <cell r="AH2409"/>
          <cell r="AI2409"/>
          <cell r="AJ2409"/>
          <cell r="AK2409">
            <v>0</v>
          </cell>
          <cell r="AL2409">
            <v>0</v>
          </cell>
          <cell r="AM2409">
            <v>0</v>
          </cell>
          <cell r="AN2409"/>
          <cell r="AO2409"/>
          <cell r="AP2409"/>
          <cell r="AQ2409">
            <v>0</v>
          </cell>
          <cell r="AR2409">
            <v>0</v>
          </cell>
          <cell r="AS2409">
            <v>0</v>
          </cell>
          <cell r="AT2409"/>
          <cell r="AU2409" t="str">
            <v>kashifazizone@gmail.com</v>
          </cell>
          <cell r="AV2409"/>
          <cell r="AW2409" t="str">
            <v>03212048090</v>
          </cell>
          <cell r="AX2409" t="str">
            <v>-</v>
          </cell>
          <cell r="AY2409" t="e">
            <v>#N/A</v>
          </cell>
          <cell r="AZ2409" t="e">
            <v>#N/A</v>
          </cell>
          <cell r="BA2409">
            <v>1092</v>
          </cell>
        </row>
        <row r="2410">
          <cell r="B2410">
            <v>10827003144</v>
          </cell>
          <cell r="C2410" t="str">
            <v>MUHAMMAD MUZAMMIL</v>
          </cell>
          <cell r="D2410" t="str">
            <v>ABDUL AZIZ</v>
          </cell>
          <cell r="E2410" t="str">
            <v>305, FRERE BUSINESS CENTRE,</v>
          </cell>
          <cell r="F2410" t="str">
            <v>ADJACENT KMC AKHBAR MARKET,</v>
          </cell>
          <cell r="G2410" t="str">
            <v>FRERE ROAD, KARACHI</v>
          </cell>
          <cell r="H2410"/>
          <cell r="I2410"/>
          <cell r="J2410"/>
          <cell r="K2410">
            <v>5000</v>
          </cell>
          <cell r="L2410">
            <v>0</v>
          </cell>
          <cell r="M2410">
            <v>5000</v>
          </cell>
          <cell r="N2410">
            <v>5000</v>
          </cell>
          <cell r="O2410">
            <v>0</v>
          </cell>
          <cell r="P2410">
            <v>750</v>
          </cell>
          <cell r="Q2410">
            <v>4250</v>
          </cell>
          <cell r="R2410" t="str">
            <v>PK75ASCM0000480100577206</v>
          </cell>
          <cell r="S2410" t="str">
            <v>ASKARI BANK LIMITED</v>
          </cell>
          <cell r="T2410" t="str">
            <v>SADDAR BR KARACHI</v>
          </cell>
          <cell r="U2410" t="str">
            <v>MUHAMMAD MUZAMMIL</v>
          </cell>
          <cell r="V2410" t="str">
            <v>4230111210749</v>
          </cell>
          <cell r="W2410" t="str">
            <v>40221667</v>
          </cell>
          <cell r="X2410"/>
          <cell r="Y2410">
            <v>2500</v>
          </cell>
          <cell r="Z2410">
            <v>2500</v>
          </cell>
          <cell r="AA2410">
            <v>375</v>
          </cell>
          <cell r="AB2410" t="str">
            <v>Filler</v>
          </cell>
          <cell r="AC2410" t="str">
            <v>MUHAMMAD KASHIF</v>
          </cell>
          <cell r="AD2410" t="str">
            <v>4230110921095</v>
          </cell>
          <cell r="AE2410">
            <v>2500</v>
          </cell>
          <cell r="AF2410">
            <v>2500</v>
          </cell>
          <cell r="AG2410">
            <v>375</v>
          </cell>
          <cell r="AH2410" t="str">
            <v>Filler</v>
          </cell>
          <cell r="AI2410"/>
          <cell r="AJ2410"/>
          <cell r="AK2410">
            <v>0</v>
          </cell>
          <cell r="AL2410">
            <v>0</v>
          </cell>
          <cell r="AM2410">
            <v>0</v>
          </cell>
          <cell r="AN2410"/>
          <cell r="AO2410"/>
          <cell r="AP2410"/>
          <cell r="AQ2410">
            <v>0</v>
          </cell>
          <cell r="AR2410">
            <v>0</v>
          </cell>
          <cell r="AS2410">
            <v>0</v>
          </cell>
          <cell r="AT2410"/>
          <cell r="AU2410" t="str">
            <v>azizismail@azizismail.com</v>
          </cell>
          <cell r="AV2410"/>
          <cell r="AW2410" t="str">
            <v>03212212576</v>
          </cell>
          <cell r="AX2410" t="str">
            <v>-</v>
          </cell>
          <cell r="AY2410" t="e">
            <v>#N/A</v>
          </cell>
          <cell r="AZ2410" t="e">
            <v>#N/A</v>
          </cell>
          <cell r="BA2410">
            <v>4250</v>
          </cell>
        </row>
        <row r="2411">
          <cell r="B2411">
            <v>10827003276</v>
          </cell>
          <cell r="C2411" t="str">
            <v>MUHAMMAD UMAIR</v>
          </cell>
          <cell r="D2411" t="str">
            <v>NAEEM ABDUL REHMAN</v>
          </cell>
          <cell r="E2411" t="str">
            <v>HOUSE NO. A-1, KEHKASHAN,</v>
          </cell>
          <cell r="F2411" t="str">
            <v>K. D. A, CLIFTON BLOCK-5,</v>
          </cell>
          <cell r="G2411" t="str">
            <v>KARACHI</v>
          </cell>
          <cell r="H2411"/>
          <cell r="I2411"/>
          <cell r="J2411"/>
          <cell r="K2411">
            <v>5237</v>
          </cell>
          <cell r="L2411">
            <v>0</v>
          </cell>
          <cell r="M2411">
            <v>5237</v>
          </cell>
          <cell r="N2411">
            <v>5237</v>
          </cell>
          <cell r="O2411">
            <v>0</v>
          </cell>
          <cell r="P2411">
            <v>1048</v>
          </cell>
          <cell r="Q2411">
            <v>4189</v>
          </cell>
          <cell r="R2411" t="str">
            <v>PK44MEZN0001400100332764</v>
          </cell>
          <cell r="S2411" t="str">
            <v>MEEZAN BANK LIMITED</v>
          </cell>
          <cell r="T2411" t="str">
            <v>BOAT BASIN, CLIFTON, KARACHI</v>
          </cell>
          <cell r="U2411" t="str">
            <v>MUHAMMAD UMAIR</v>
          </cell>
          <cell r="V2411" t="str">
            <v>4230130635593</v>
          </cell>
          <cell r="W2411"/>
          <cell r="X2411"/>
          <cell r="Y2411">
            <v>2619</v>
          </cell>
          <cell r="Z2411">
            <v>2619</v>
          </cell>
          <cell r="AA2411">
            <v>524</v>
          </cell>
          <cell r="AB2411" t="str">
            <v>Non Filler</v>
          </cell>
          <cell r="AC2411" t="str">
            <v>NAEEM ABDUL REHMAN</v>
          </cell>
          <cell r="AD2411" t="str">
            <v>4230109695965</v>
          </cell>
          <cell r="AE2411">
            <v>2618</v>
          </cell>
          <cell r="AF2411">
            <v>2618</v>
          </cell>
          <cell r="AG2411">
            <v>524</v>
          </cell>
          <cell r="AH2411" t="str">
            <v>Non Filler</v>
          </cell>
          <cell r="AI2411"/>
          <cell r="AJ2411"/>
          <cell r="AK2411">
            <v>0</v>
          </cell>
          <cell r="AL2411">
            <v>0</v>
          </cell>
          <cell r="AM2411">
            <v>0</v>
          </cell>
          <cell r="AN2411"/>
          <cell r="AO2411"/>
          <cell r="AP2411"/>
          <cell r="AQ2411">
            <v>0</v>
          </cell>
          <cell r="AR2411">
            <v>0</v>
          </cell>
          <cell r="AS2411">
            <v>0</v>
          </cell>
          <cell r="AT2411"/>
          <cell r="AU2411" t="str">
            <v>umair_khanani7@yahoo.com</v>
          </cell>
          <cell r="AV2411"/>
          <cell r="AW2411" t="str">
            <v>03003389976</v>
          </cell>
          <cell r="AX2411" t="str">
            <v>-</v>
          </cell>
          <cell r="AY2411" t="e">
            <v>#N/A</v>
          </cell>
          <cell r="AZ2411" t="e">
            <v>#N/A</v>
          </cell>
          <cell r="BA2411">
            <v>4189</v>
          </cell>
        </row>
        <row r="2412">
          <cell r="B2412">
            <v>11072000737</v>
          </cell>
          <cell r="C2412" t="str">
            <v>ISMAIL</v>
          </cell>
          <cell r="D2412" t="str">
            <v>RAHEMATULLAH</v>
          </cell>
          <cell r="E2412" t="str">
            <v>KODVAVI HOUSE, PLOT #. 206-K,</v>
          </cell>
          <cell r="F2412" t="str">
            <v>BLOCK-II P.E.C.H.S,</v>
          </cell>
          <cell r="G2412" t="str">
            <v>KARACHI</v>
          </cell>
          <cell r="H2412"/>
          <cell r="I2412"/>
          <cell r="J2412"/>
          <cell r="K2412">
            <v>5380</v>
          </cell>
          <cell r="L2412">
            <v>0</v>
          </cell>
          <cell r="M2412">
            <v>5380</v>
          </cell>
          <cell r="N2412">
            <v>5380</v>
          </cell>
          <cell r="O2412">
            <v>0</v>
          </cell>
          <cell r="P2412">
            <v>942</v>
          </cell>
          <cell r="Q2412">
            <v>4438</v>
          </cell>
          <cell r="R2412" t="str">
            <v>PK78MPBL9964267140150077</v>
          </cell>
          <cell r="S2412" t="str">
            <v>HABIB METROPOLITAN BANK LIMITED</v>
          </cell>
          <cell r="T2412" t="str">
            <v>IBB ALFALAH COURT NORTH NAPIER ROAD BR., KARACHI</v>
          </cell>
          <cell r="U2412" t="str">
            <v>ISMAIL</v>
          </cell>
          <cell r="V2412" t="str">
            <v>4200004341255</v>
          </cell>
          <cell r="W2412" t="str">
            <v>06455999</v>
          </cell>
          <cell r="X2412"/>
          <cell r="Y2412">
            <v>2690</v>
          </cell>
          <cell r="Z2412">
            <v>2690</v>
          </cell>
          <cell r="AA2412">
            <v>404</v>
          </cell>
          <cell r="AB2412" t="str">
            <v>Filler</v>
          </cell>
          <cell r="AC2412" t="str">
            <v>RABIA</v>
          </cell>
          <cell r="AD2412" t="str">
            <v>4200004035276</v>
          </cell>
          <cell r="AE2412">
            <v>2690</v>
          </cell>
          <cell r="AF2412">
            <v>2690</v>
          </cell>
          <cell r="AG2412">
            <v>538</v>
          </cell>
          <cell r="AH2412" t="str">
            <v>Non Filler</v>
          </cell>
          <cell r="AI2412"/>
          <cell r="AJ2412"/>
          <cell r="AK2412">
            <v>0</v>
          </cell>
          <cell r="AL2412">
            <v>0</v>
          </cell>
          <cell r="AM2412">
            <v>0</v>
          </cell>
          <cell r="AN2412"/>
          <cell r="AO2412"/>
          <cell r="AP2412"/>
          <cell r="AQ2412">
            <v>0</v>
          </cell>
          <cell r="AR2412">
            <v>0</v>
          </cell>
          <cell r="AS2412">
            <v>0</v>
          </cell>
          <cell r="AT2412"/>
          <cell r="AU2412" t="str">
            <v>ismail.kodvavi1949@gmail.com</v>
          </cell>
          <cell r="AV2412"/>
          <cell r="AW2412" t="str">
            <v>03133434555</v>
          </cell>
          <cell r="AX2412" t="str">
            <v>-</v>
          </cell>
          <cell r="AY2412" t="e">
            <v>#N/A</v>
          </cell>
          <cell r="AZ2412" t="e">
            <v>#N/A</v>
          </cell>
          <cell r="BA2412">
            <v>4438</v>
          </cell>
        </row>
        <row r="2413">
          <cell r="B2413">
            <v>11072001446</v>
          </cell>
          <cell r="C2413" t="str">
            <v>SHOUKAT ALI</v>
          </cell>
          <cell r="D2413" t="str">
            <v>ROSHAN ALI</v>
          </cell>
          <cell r="E2413" t="str">
            <v>FLAT#302 FIRDOS APPT.</v>
          </cell>
          <cell r="F2413" t="str">
            <v>GARDEN EAST KARACHI.</v>
          </cell>
          <cell r="G2413" t="str">
            <v>KARACHI</v>
          </cell>
          <cell r="H2413"/>
          <cell r="I2413"/>
          <cell r="J2413"/>
          <cell r="K2413">
            <v>500</v>
          </cell>
          <cell r="L2413">
            <v>0</v>
          </cell>
          <cell r="M2413">
            <v>500</v>
          </cell>
          <cell r="N2413">
            <v>500</v>
          </cell>
          <cell r="O2413">
            <v>0</v>
          </cell>
          <cell r="P2413">
            <v>88</v>
          </cell>
          <cell r="Q2413">
            <v>412</v>
          </cell>
          <cell r="R2413" t="str">
            <v>PK30BAHL1047098101970601</v>
          </cell>
          <cell r="S2413" t="str">
            <v>BANK AL HABIB LIMITED</v>
          </cell>
          <cell r="T2413" t="str">
            <v>SOILDER BAZAR BRANCH CODE-1047, KARACHI.</v>
          </cell>
          <cell r="U2413" t="str">
            <v>SHOUKAT ALI</v>
          </cell>
          <cell r="V2413" t="str">
            <v>4220104108917</v>
          </cell>
          <cell r="W2413"/>
          <cell r="X2413"/>
          <cell r="Y2413">
            <v>250</v>
          </cell>
          <cell r="Z2413">
            <v>250</v>
          </cell>
          <cell r="AA2413">
            <v>38</v>
          </cell>
          <cell r="AB2413" t="str">
            <v>Filler</v>
          </cell>
          <cell r="AC2413" t="str">
            <v>HASHMA</v>
          </cell>
          <cell r="AD2413" t="str">
            <v>4220103560904</v>
          </cell>
          <cell r="AE2413">
            <v>250</v>
          </cell>
          <cell r="AF2413">
            <v>250</v>
          </cell>
          <cell r="AG2413">
            <v>50</v>
          </cell>
          <cell r="AH2413" t="str">
            <v>Non Filler</v>
          </cell>
          <cell r="AI2413"/>
          <cell r="AJ2413"/>
          <cell r="AK2413">
            <v>0</v>
          </cell>
          <cell r="AL2413">
            <v>0</v>
          </cell>
          <cell r="AM2413">
            <v>0</v>
          </cell>
          <cell r="AN2413"/>
          <cell r="AO2413"/>
          <cell r="AP2413"/>
          <cell r="AQ2413">
            <v>0</v>
          </cell>
          <cell r="AR2413">
            <v>0</v>
          </cell>
          <cell r="AS2413">
            <v>0</v>
          </cell>
          <cell r="AT2413"/>
          <cell r="AU2413" t="str">
            <v>jawwadmamdani24@gmail.com</v>
          </cell>
          <cell r="AV2413"/>
          <cell r="AW2413" t="str">
            <v>03008287240</v>
          </cell>
          <cell r="AX2413" t="str">
            <v>-</v>
          </cell>
          <cell r="AY2413" t="e">
            <v>#N/A</v>
          </cell>
          <cell r="AZ2413" t="e">
            <v>#N/A</v>
          </cell>
          <cell r="BA2413">
            <v>412</v>
          </cell>
        </row>
        <row r="2414">
          <cell r="B2414">
            <v>11072005546</v>
          </cell>
          <cell r="C2414" t="str">
            <v>SHAHAB AHSAN</v>
          </cell>
          <cell r="D2414" t="str">
            <v>MOHAMMAD AHSAN</v>
          </cell>
          <cell r="E2414" t="str">
            <v>FLAT #. 10/7,  BLOCK-13-A,</v>
          </cell>
          <cell r="F2414" t="str">
            <v>GULSHAN-E-IQBAL,</v>
          </cell>
          <cell r="G2414" t="str">
            <v>KARACHI</v>
          </cell>
          <cell r="H2414"/>
          <cell r="I2414"/>
          <cell r="J2414"/>
          <cell r="K2414">
            <v>702</v>
          </cell>
          <cell r="L2414">
            <v>0</v>
          </cell>
          <cell r="M2414">
            <v>702</v>
          </cell>
          <cell r="N2414">
            <v>702</v>
          </cell>
          <cell r="O2414">
            <v>0</v>
          </cell>
          <cell r="P2414">
            <v>123</v>
          </cell>
          <cell r="Q2414">
            <v>579</v>
          </cell>
          <cell r="R2414" t="str">
            <v>PK89MPBL0101017140479354</v>
          </cell>
          <cell r="S2414" t="str">
            <v>HABIB METROPOLITAN BANK LIMITED</v>
          </cell>
          <cell r="T2414" t="str">
            <v>MAIN BRANCH CODE-01, KARACHI.</v>
          </cell>
          <cell r="U2414" t="str">
            <v>SHAHAB AHSAN</v>
          </cell>
          <cell r="V2414" t="str">
            <v>4220111649611</v>
          </cell>
          <cell r="W2414"/>
          <cell r="X2414"/>
          <cell r="Y2414">
            <v>351</v>
          </cell>
          <cell r="Z2414">
            <v>351</v>
          </cell>
          <cell r="AA2414">
            <v>53</v>
          </cell>
          <cell r="AB2414" t="str">
            <v>Filler</v>
          </cell>
          <cell r="AC2414" t="str">
            <v>SABAHAT SABIH</v>
          </cell>
          <cell r="AD2414" t="str">
            <v>4220102474494</v>
          </cell>
          <cell r="AE2414">
            <v>351</v>
          </cell>
          <cell r="AF2414">
            <v>351</v>
          </cell>
          <cell r="AG2414">
            <v>70</v>
          </cell>
          <cell r="AH2414" t="str">
            <v>Non Filler</v>
          </cell>
          <cell r="AI2414"/>
          <cell r="AJ2414"/>
          <cell r="AK2414">
            <v>0</v>
          </cell>
          <cell r="AL2414">
            <v>0</v>
          </cell>
          <cell r="AM2414">
            <v>0</v>
          </cell>
          <cell r="AN2414"/>
          <cell r="AO2414"/>
          <cell r="AP2414"/>
          <cell r="AQ2414">
            <v>0</v>
          </cell>
          <cell r="AR2414">
            <v>0</v>
          </cell>
          <cell r="AS2414">
            <v>0</v>
          </cell>
          <cell r="AT2414"/>
          <cell r="AU2414" t="str">
            <v>shahab.ahsan@habibmetro.com</v>
          </cell>
          <cell r="AV2414"/>
          <cell r="AW2414" t="str">
            <v>03002577450</v>
          </cell>
          <cell r="AX2414" t="str">
            <v>-</v>
          </cell>
          <cell r="AY2414" t="e">
            <v>#N/A</v>
          </cell>
          <cell r="AZ2414" t="e">
            <v>#N/A</v>
          </cell>
          <cell r="BA2414">
            <v>579</v>
          </cell>
        </row>
        <row r="2415">
          <cell r="B2415">
            <v>11072006825</v>
          </cell>
          <cell r="C2415" t="str">
            <v>MUHAMMAD AHMER</v>
          </cell>
          <cell r="D2415" t="str">
            <v>ABDUL KARIM</v>
          </cell>
          <cell r="E2415" t="str">
            <v>SHOP #. 2, 34-C, 22ND COMMERCIAL,</v>
          </cell>
          <cell r="F2415" t="str">
            <v>STREET PHASE 2, EXT. D.H.A,</v>
          </cell>
          <cell r="G2415" t="str">
            <v>KARACHI</v>
          </cell>
          <cell r="K2415">
            <v>8737</v>
          </cell>
          <cell r="L2415">
            <v>0</v>
          </cell>
          <cell r="M2415">
            <v>8737</v>
          </cell>
          <cell r="N2415">
            <v>8737</v>
          </cell>
          <cell r="O2415">
            <v>0</v>
          </cell>
          <cell r="P2415">
            <v>1311</v>
          </cell>
          <cell r="Q2415">
            <v>7426</v>
          </cell>
          <cell r="R2415" t="str">
            <v>PK22MPBL0124017140116727</v>
          </cell>
          <cell r="S2415" t="str">
            <v>HABIB METROPOLITAN BANK LIMITED</v>
          </cell>
          <cell r="T2415" t="str">
            <v>D.H.A, BRANCH CODE-024, KARACHI.</v>
          </cell>
          <cell r="U2415" t="str">
            <v>MUHAMMAD AHMER</v>
          </cell>
          <cell r="V2415" t="str">
            <v>4230154394049</v>
          </cell>
          <cell r="Y2415">
            <v>8737</v>
          </cell>
          <cell r="Z2415">
            <v>8737</v>
          </cell>
          <cell r="AA2415">
            <v>1311</v>
          </cell>
          <cell r="AB2415" t="str">
            <v>Filler</v>
          </cell>
          <cell r="AE2415">
            <v>0</v>
          </cell>
          <cell r="AF2415">
            <v>0</v>
          </cell>
          <cell r="AG2415">
            <v>0</v>
          </cell>
          <cell r="AK2415">
            <v>0</v>
          </cell>
          <cell r="AL2415">
            <v>0</v>
          </cell>
          <cell r="AM2415">
            <v>0</v>
          </cell>
          <cell r="AQ2415">
            <v>0</v>
          </cell>
          <cell r="AR2415">
            <v>0</v>
          </cell>
          <cell r="AS2415">
            <v>0</v>
          </cell>
          <cell r="AU2415" t="str">
            <v>mak_707@hotmail.com</v>
          </cell>
          <cell r="AW2415" t="str">
            <v>03008264614</v>
          </cell>
          <cell r="AX2415" t="str">
            <v>-</v>
          </cell>
          <cell r="AY2415" t="e">
            <v>#N/A</v>
          </cell>
          <cell r="AZ2415" t="e">
            <v>#N/A</v>
          </cell>
          <cell r="BA2415">
            <v>7426</v>
          </cell>
        </row>
        <row r="2416">
          <cell r="B2416">
            <v>11072009969</v>
          </cell>
          <cell r="C2416" t="str">
            <v>MUHAMMAD RAEES</v>
          </cell>
          <cell r="D2416" t="str">
            <v>MUHAMMAD LATIF KHAN</v>
          </cell>
          <cell r="E2416" t="str">
            <v>PLOT #. 12-C, SUNSET BOULEVARD,</v>
          </cell>
          <cell r="F2416" t="str">
            <v>PHASE 2, D.H.A,</v>
          </cell>
          <cell r="G2416" t="str">
            <v>KARACHI</v>
          </cell>
          <cell r="H2416"/>
          <cell r="I2416"/>
          <cell r="J2416"/>
          <cell r="K2416">
            <v>6808</v>
          </cell>
          <cell r="L2416">
            <v>0</v>
          </cell>
          <cell r="M2416">
            <v>6808</v>
          </cell>
          <cell r="N2416">
            <v>6808</v>
          </cell>
          <cell r="O2416">
            <v>0</v>
          </cell>
          <cell r="P2416">
            <v>1021</v>
          </cell>
          <cell r="Q2416">
            <v>5787</v>
          </cell>
          <cell r="R2416"/>
          <cell r="S2416"/>
          <cell r="T2416"/>
          <cell r="U2416" t="str">
            <v>MUHAMMAD RAEES</v>
          </cell>
          <cell r="V2416" t="str">
            <v>8230348605785</v>
          </cell>
          <cell r="W2416"/>
          <cell r="X2416"/>
          <cell r="Y2416">
            <v>6808</v>
          </cell>
          <cell r="Z2416">
            <v>6808</v>
          </cell>
          <cell r="AA2416">
            <v>1021</v>
          </cell>
          <cell r="AB2416" t="str">
            <v>Filler</v>
          </cell>
          <cell r="AC2416"/>
          <cell r="AD2416"/>
          <cell r="AE2416">
            <v>0</v>
          </cell>
          <cell r="AF2416">
            <v>0</v>
          </cell>
          <cell r="AG2416">
            <v>0</v>
          </cell>
          <cell r="AH2416"/>
          <cell r="AI2416"/>
          <cell r="AJ2416"/>
          <cell r="AK2416">
            <v>0</v>
          </cell>
          <cell r="AL2416">
            <v>0</v>
          </cell>
          <cell r="AM2416">
            <v>0</v>
          </cell>
          <cell r="AN2416"/>
          <cell r="AO2416"/>
          <cell r="AP2416"/>
          <cell r="AQ2416">
            <v>0</v>
          </cell>
          <cell r="AR2416">
            <v>0</v>
          </cell>
          <cell r="AS2416">
            <v>0</v>
          </cell>
          <cell r="AT2416"/>
          <cell r="AU2416" t="str">
            <v>mraees50@yahoo.com</v>
          </cell>
          <cell r="AV2416"/>
          <cell r="AW2416" t="str">
            <v>03422157191</v>
          </cell>
          <cell r="AX2416" t="e">
            <v>#N/A</v>
          </cell>
          <cell r="AY2416" t="e">
            <v>#N/A</v>
          </cell>
          <cell r="AZ2416" t="e">
            <v>#N/A</v>
          </cell>
          <cell r="BA2416">
            <v>0</v>
          </cell>
        </row>
        <row r="2417">
          <cell r="B2417">
            <v>11072011221</v>
          </cell>
          <cell r="C2417" t="str">
            <v>ALI RAZA</v>
          </cell>
          <cell r="D2417" t="str">
            <v>HUSSAIN ALI</v>
          </cell>
          <cell r="E2417" t="str">
            <v>809, 8TH FLOOR, Q.M HOUSE,</v>
          </cell>
          <cell r="F2417" t="str">
            <v>PLOT# 11/2 SURVEY STREET NO.R4-9</v>
          </cell>
          <cell r="G2417" t="str">
            <v>I.I CHUNDRIGAR ROAD KARACHI</v>
          </cell>
          <cell r="H2417"/>
          <cell r="I2417"/>
          <cell r="J2417"/>
          <cell r="K2417">
            <v>21997</v>
          </cell>
          <cell r="L2417">
            <v>0</v>
          </cell>
          <cell r="M2417">
            <v>21997</v>
          </cell>
          <cell r="N2417">
            <v>21997</v>
          </cell>
          <cell r="O2417">
            <v>0</v>
          </cell>
          <cell r="P2417">
            <v>4399</v>
          </cell>
          <cell r="Q2417">
            <v>17598</v>
          </cell>
          <cell r="R2417" t="str">
            <v>PK89BAHL1012008100608201</v>
          </cell>
          <cell r="S2417" t="str">
            <v>BANK AL HABIB LIMITED</v>
          </cell>
          <cell r="T2417" t="str">
            <v>PAKISTAN STOCK EXCHANGE BR. CODE-1012, KARACHI.</v>
          </cell>
          <cell r="U2417" t="str">
            <v>ALI RAZA</v>
          </cell>
          <cell r="V2417" t="str">
            <v>4200004895183</v>
          </cell>
          <cell r="W2417"/>
          <cell r="X2417"/>
          <cell r="Y2417">
            <v>21997</v>
          </cell>
          <cell r="Z2417">
            <v>21997</v>
          </cell>
          <cell r="AA2417">
            <v>4399</v>
          </cell>
          <cell r="AB2417" t="str">
            <v>Non Filler</v>
          </cell>
          <cell r="AC2417"/>
          <cell r="AD2417"/>
          <cell r="AE2417">
            <v>0</v>
          </cell>
          <cell r="AF2417">
            <v>0</v>
          </cell>
          <cell r="AG2417">
            <v>0</v>
          </cell>
          <cell r="AH2417"/>
          <cell r="AI2417"/>
          <cell r="AJ2417"/>
          <cell r="AK2417">
            <v>0</v>
          </cell>
          <cell r="AL2417">
            <v>0</v>
          </cell>
          <cell r="AM2417">
            <v>0</v>
          </cell>
          <cell r="AN2417"/>
          <cell r="AO2417"/>
          <cell r="AP2417"/>
          <cell r="AQ2417">
            <v>0</v>
          </cell>
          <cell r="AR2417">
            <v>0</v>
          </cell>
          <cell r="AS2417">
            <v>0</v>
          </cell>
          <cell r="AT2417"/>
          <cell r="AU2417" t="str">
            <v>alibhaibiryani@gmail.com</v>
          </cell>
          <cell r="AV2417"/>
          <cell r="AW2417" t="str">
            <v>03338222176</v>
          </cell>
          <cell r="AX2417" t="str">
            <v>-</v>
          </cell>
          <cell r="AY2417" t="e">
            <v>#N/A</v>
          </cell>
          <cell r="AZ2417" t="e">
            <v>#N/A</v>
          </cell>
          <cell r="BA2417">
            <v>17598</v>
          </cell>
        </row>
        <row r="2418">
          <cell r="B2418">
            <v>11072013987</v>
          </cell>
          <cell r="C2418" t="str">
            <v>FAISAL AMIN</v>
          </cell>
          <cell r="D2418" t="str">
            <v>QAISER AMIN</v>
          </cell>
          <cell r="E2418" t="str">
            <v>4TH FLOOR, ROOM # 400, HUSSAIN TRADE</v>
          </cell>
          <cell r="F2418" t="str">
            <v>CENTER, ALTAF HUSSAIN ROAD, NEW CHALLI</v>
          </cell>
          <cell r="G2418" t="str">
            <v>KARACHI</v>
          </cell>
          <cell r="H2418"/>
          <cell r="I2418"/>
          <cell r="J2418"/>
          <cell r="K2418">
            <v>283</v>
          </cell>
          <cell r="L2418">
            <v>0</v>
          </cell>
          <cell r="M2418">
            <v>283</v>
          </cell>
          <cell r="N2418">
            <v>283</v>
          </cell>
          <cell r="O2418">
            <v>0</v>
          </cell>
          <cell r="P2418">
            <v>49</v>
          </cell>
          <cell r="Q2418">
            <v>234</v>
          </cell>
          <cell r="R2418" t="str">
            <v>PK80MEZN0001290100140983</v>
          </cell>
          <cell r="S2418" t="str">
            <v>MEEZAN BANK LIMITED</v>
          </cell>
          <cell r="T2418" t="str">
            <v>MUHAMMAD ALI SOCIETY BR. CODE-0129, KARACHI.</v>
          </cell>
          <cell r="U2418" t="str">
            <v>FAISAL AMIN</v>
          </cell>
          <cell r="V2418" t="str">
            <v>4220151435321</v>
          </cell>
          <cell r="W2418"/>
          <cell r="X2418"/>
          <cell r="Y2418">
            <v>142</v>
          </cell>
          <cell r="Z2418">
            <v>142</v>
          </cell>
          <cell r="AA2418">
            <v>21</v>
          </cell>
          <cell r="AB2418" t="str">
            <v>Filler</v>
          </cell>
          <cell r="AC2418" t="str">
            <v>NAUSHEEN FAISAL</v>
          </cell>
          <cell r="AD2418" t="str">
            <v>4220129590788</v>
          </cell>
          <cell r="AE2418">
            <v>141</v>
          </cell>
          <cell r="AF2418">
            <v>141</v>
          </cell>
          <cell r="AG2418">
            <v>28</v>
          </cell>
          <cell r="AH2418" t="str">
            <v>Non Filler</v>
          </cell>
          <cell r="AI2418"/>
          <cell r="AJ2418"/>
          <cell r="AK2418">
            <v>0</v>
          </cell>
          <cell r="AL2418">
            <v>0</v>
          </cell>
          <cell r="AM2418">
            <v>0</v>
          </cell>
          <cell r="AN2418"/>
          <cell r="AO2418"/>
          <cell r="AP2418"/>
          <cell r="AQ2418">
            <v>0</v>
          </cell>
          <cell r="AR2418">
            <v>0</v>
          </cell>
          <cell r="AS2418">
            <v>0</v>
          </cell>
          <cell r="AT2418"/>
          <cell r="AU2418" t="str">
            <v>faisal_amin70@hotmail.com</v>
          </cell>
          <cell r="AV2418"/>
          <cell r="AW2418" t="str">
            <v>03009213504</v>
          </cell>
          <cell r="AX2418" t="str">
            <v>-</v>
          </cell>
          <cell r="AY2418" t="e">
            <v>#N/A</v>
          </cell>
          <cell r="AZ2418" t="e">
            <v>#N/A</v>
          </cell>
          <cell r="BA2418">
            <v>234</v>
          </cell>
        </row>
        <row r="2419">
          <cell r="B2419">
            <v>11072015727</v>
          </cell>
          <cell r="C2419" t="str">
            <v>ASMA RAUF</v>
          </cell>
          <cell r="D2419" t="str">
            <v>ABDUL RAUF</v>
          </cell>
          <cell r="E2419" t="str">
            <v>FLAT # 47, GULNAR APPT,</v>
          </cell>
          <cell r="F2419" t="str">
            <v>CHAUDHRY KHALIQ-UZ-ZAMAN</v>
          </cell>
          <cell r="G2419" t="str">
            <v>ROAD CLIFTON KARACHI</v>
          </cell>
          <cell r="H2419"/>
          <cell r="I2419"/>
          <cell r="J2419"/>
          <cell r="K2419">
            <v>50</v>
          </cell>
          <cell r="L2419">
            <v>0</v>
          </cell>
          <cell r="M2419">
            <v>50</v>
          </cell>
          <cell r="N2419">
            <v>50</v>
          </cell>
          <cell r="O2419">
            <v>0</v>
          </cell>
          <cell r="P2419">
            <v>10</v>
          </cell>
          <cell r="Q2419">
            <v>40</v>
          </cell>
          <cell r="R2419" t="str">
            <v>PK27MPBL1103027140152707</v>
          </cell>
          <cell r="S2419" t="str">
            <v>HABIB METROPOLITAN BANK LIMITED</v>
          </cell>
          <cell r="T2419" t="str">
            <v>CHARTERED AVENUE BRANCH, KARACHI.</v>
          </cell>
          <cell r="U2419" t="str">
            <v>ASMA RAUF</v>
          </cell>
          <cell r="V2419" t="str">
            <v>4230157360890</v>
          </cell>
          <cell r="W2419"/>
          <cell r="X2419"/>
          <cell r="Y2419">
            <v>25</v>
          </cell>
          <cell r="Z2419">
            <v>25</v>
          </cell>
          <cell r="AA2419">
            <v>5</v>
          </cell>
          <cell r="AB2419" t="str">
            <v>Non Filler</v>
          </cell>
          <cell r="AC2419" t="str">
            <v>SABRA BANO</v>
          </cell>
          <cell r="AD2419" t="str">
            <v>4220118555274</v>
          </cell>
          <cell r="AE2419">
            <v>25</v>
          </cell>
          <cell r="AF2419">
            <v>25</v>
          </cell>
          <cell r="AG2419">
            <v>5</v>
          </cell>
          <cell r="AH2419" t="str">
            <v>Non Filler</v>
          </cell>
          <cell r="AI2419"/>
          <cell r="AJ2419"/>
          <cell r="AK2419">
            <v>0</v>
          </cell>
          <cell r="AL2419">
            <v>0</v>
          </cell>
          <cell r="AM2419">
            <v>0</v>
          </cell>
          <cell r="AN2419"/>
          <cell r="AO2419"/>
          <cell r="AP2419"/>
          <cell r="AQ2419">
            <v>0</v>
          </cell>
          <cell r="AR2419">
            <v>0</v>
          </cell>
          <cell r="AS2419">
            <v>0</v>
          </cell>
          <cell r="AT2419"/>
          <cell r="AU2419" t="str">
            <v>asmarauf201@gmail.com</v>
          </cell>
          <cell r="AV2419"/>
          <cell r="AW2419" t="str">
            <v>03212626552</v>
          </cell>
          <cell r="AX2419" t="str">
            <v>-</v>
          </cell>
          <cell r="AY2419" t="e">
            <v>#N/A</v>
          </cell>
          <cell r="AZ2419" t="e">
            <v>#N/A</v>
          </cell>
          <cell r="BA2419">
            <v>40</v>
          </cell>
        </row>
        <row r="2420">
          <cell r="B2420">
            <v>11072016279</v>
          </cell>
          <cell r="C2420" t="str">
            <v>JAHANGIR KHAN</v>
          </cell>
          <cell r="D2420" t="str">
            <v>SHAMROZ KHAN</v>
          </cell>
          <cell r="E2420" t="str">
            <v>HOUSE # D-39, BLOCK-8, K.D.A</v>
          </cell>
          <cell r="F2420" t="str">
            <v>SCHEME #.5, CLIFTON,</v>
          </cell>
          <cell r="G2420" t="str">
            <v>KARACHI</v>
          </cell>
          <cell r="H2420"/>
          <cell r="I2420"/>
          <cell r="J2420"/>
          <cell r="K2420">
            <v>1571</v>
          </cell>
          <cell r="L2420">
            <v>0</v>
          </cell>
          <cell r="M2420">
            <v>1571</v>
          </cell>
          <cell r="N2420">
            <v>1571</v>
          </cell>
          <cell r="O2420">
            <v>0</v>
          </cell>
          <cell r="P2420">
            <v>275</v>
          </cell>
          <cell r="Q2420">
            <v>1296</v>
          </cell>
          <cell r="R2420" t="str">
            <v>PK61UNIL0109000218863798</v>
          </cell>
          <cell r="S2420" t="str">
            <v>UNITED BANK LIMITED</v>
          </cell>
          <cell r="T2420" t="str">
            <v>CANTT STATION BRANCH CODE-1688, KARACHI.</v>
          </cell>
          <cell r="U2420" t="str">
            <v>JAHANGIR KHAN</v>
          </cell>
          <cell r="V2420" t="str">
            <v>4230161248003</v>
          </cell>
          <cell r="W2420"/>
          <cell r="X2420"/>
          <cell r="Y2420">
            <v>786</v>
          </cell>
          <cell r="Z2420">
            <v>786</v>
          </cell>
          <cell r="AA2420">
            <v>157</v>
          </cell>
          <cell r="AB2420" t="str">
            <v>Non Filler</v>
          </cell>
          <cell r="AC2420" t="str">
            <v>JANIS KHAN</v>
          </cell>
          <cell r="AD2420" t="str">
            <v>4230108702335</v>
          </cell>
          <cell r="AE2420">
            <v>785</v>
          </cell>
          <cell r="AF2420">
            <v>785</v>
          </cell>
          <cell r="AG2420">
            <v>118</v>
          </cell>
          <cell r="AH2420" t="str">
            <v>Filler</v>
          </cell>
          <cell r="AI2420"/>
          <cell r="AJ2420"/>
          <cell r="AK2420">
            <v>0</v>
          </cell>
          <cell r="AL2420">
            <v>0</v>
          </cell>
          <cell r="AM2420">
            <v>0</v>
          </cell>
          <cell r="AN2420"/>
          <cell r="AO2420"/>
          <cell r="AP2420"/>
          <cell r="AQ2420">
            <v>0</v>
          </cell>
          <cell r="AR2420">
            <v>0</v>
          </cell>
          <cell r="AS2420">
            <v>0</v>
          </cell>
          <cell r="AT2420"/>
          <cell r="AU2420" t="str">
            <v>stunningjk@gmail.com</v>
          </cell>
          <cell r="AV2420"/>
          <cell r="AW2420" t="str">
            <v>03002573494</v>
          </cell>
          <cell r="AX2420" t="str">
            <v>-</v>
          </cell>
          <cell r="AY2420" t="e">
            <v>#N/A</v>
          </cell>
          <cell r="AZ2420" t="e">
            <v>#N/A</v>
          </cell>
          <cell r="BA2420">
            <v>1296</v>
          </cell>
        </row>
        <row r="2421">
          <cell r="B2421">
            <v>11387018609</v>
          </cell>
          <cell r="C2421" t="str">
            <v>KHURRAM KARIM</v>
          </cell>
          <cell r="D2421" t="str">
            <v>KARIM LALANI</v>
          </cell>
          <cell r="E2421" t="str">
            <v>HOUSE # 468, STREET # 51,</v>
          </cell>
          <cell r="F2421" t="str">
            <v>G-9/1</v>
          </cell>
          <cell r="G2421" t="str">
            <v>ISLAMABAD</v>
          </cell>
          <cell r="H2421"/>
          <cell r="I2421"/>
          <cell r="J2421"/>
          <cell r="K2421">
            <v>500</v>
          </cell>
          <cell r="L2421">
            <v>0</v>
          </cell>
          <cell r="M2421">
            <v>500</v>
          </cell>
          <cell r="N2421">
            <v>500</v>
          </cell>
          <cell r="O2421">
            <v>0</v>
          </cell>
          <cell r="P2421">
            <v>75</v>
          </cell>
          <cell r="Q2421">
            <v>425</v>
          </cell>
          <cell r="R2421" t="str">
            <v>PK04HABB0023027000071703</v>
          </cell>
          <cell r="S2421" t="str">
            <v>HABIB BANK LIMITED</v>
          </cell>
          <cell r="T2421" t="str">
            <v>GARDEN EAST KARACHI</v>
          </cell>
          <cell r="U2421" t="str">
            <v>KHURRAM KARIM</v>
          </cell>
          <cell r="V2421" t="str">
            <v>4220115617623</v>
          </cell>
          <cell r="W2421"/>
          <cell r="X2421"/>
          <cell r="Y2421">
            <v>500</v>
          </cell>
          <cell r="Z2421">
            <v>500</v>
          </cell>
          <cell r="AA2421">
            <v>75</v>
          </cell>
          <cell r="AB2421" t="str">
            <v>Filler</v>
          </cell>
          <cell r="AC2421"/>
          <cell r="AD2421"/>
          <cell r="AE2421">
            <v>0</v>
          </cell>
          <cell r="AF2421">
            <v>0</v>
          </cell>
          <cell r="AG2421">
            <v>0</v>
          </cell>
          <cell r="AH2421"/>
          <cell r="AI2421"/>
          <cell r="AJ2421"/>
          <cell r="AK2421">
            <v>0</v>
          </cell>
          <cell r="AL2421">
            <v>0</v>
          </cell>
          <cell r="AM2421">
            <v>0</v>
          </cell>
          <cell r="AN2421"/>
          <cell r="AO2421"/>
          <cell r="AP2421"/>
          <cell r="AQ2421">
            <v>0</v>
          </cell>
          <cell r="AR2421">
            <v>0</v>
          </cell>
          <cell r="AS2421">
            <v>0</v>
          </cell>
          <cell r="AT2421"/>
          <cell r="AU2421" t="str">
            <v>lalanikhurram@gmail.com</v>
          </cell>
          <cell r="AV2421"/>
          <cell r="AW2421" t="str">
            <v>03215588356</v>
          </cell>
          <cell r="AX2421" t="str">
            <v>-</v>
          </cell>
          <cell r="AY2421" t="e">
            <v>#N/A</v>
          </cell>
          <cell r="AZ2421" t="e">
            <v>#N/A</v>
          </cell>
          <cell r="BA2421">
            <v>425</v>
          </cell>
        </row>
        <row r="2422">
          <cell r="B2422">
            <v>11387041643</v>
          </cell>
          <cell r="C2422" t="str">
            <v>SYED TAYYAB ASGHAR</v>
          </cell>
          <cell r="D2422" t="str">
            <v>SYED NASEER HUSSAIN</v>
          </cell>
          <cell r="E2422" t="str">
            <v>C-43, RIZVIA HOUSING SOCIETY</v>
          </cell>
          <cell r="F2422" t="str">
            <v>PHASE-2, SECTOR 34A, SCHEME 33</v>
          </cell>
          <cell r="G2422" t="str">
            <v>KARACHI</v>
          </cell>
          <cell r="H2422"/>
          <cell r="I2422"/>
          <cell r="J2422"/>
          <cell r="K2422">
            <v>1500</v>
          </cell>
          <cell r="L2422">
            <v>0</v>
          </cell>
          <cell r="M2422">
            <v>1500</v>
          </cell>
          <cell r="N2422">
            <v>1500</v>
          </cell>
          <cell r="O2422">
            <v>0</v>
          </cell>
          <cell r="P2422">
            <v>226</v>
          </cell>
          <cell r="Q2422">
            <v>1274</v>
          </cell>
          <cell r="R2422" t="str">
            <v>PK11BAHL1130007800114001</v>
          </cell>
          <cell r="S2422" t="str">
            <v>BANK AL HABIB LIMITED</v>
          </cell>
          <cell r="T2422" t="str">
            <v>MEMON MEDICAL INSTITUTE KARACHI</v>
          </cell>
          <cell r="U2422" t="str">
            <v>SYED TAYYAB ASGHAR</v>
          </cell>
          <cell r="V2422" t="str">
            <v>4220157549383</v>
          </cell>
          <cell r="W2422"/>
          <cell r="X2422"/>
          <cell r="Y2422">
            <v>750</v>
          </cell>
          <cell r="Z2422">
            <v>750</v>
          </cell>
          <cell r="AA2422">
            <v>113</v>
          </cell>
          <cell r="AB2422" t="str">
            <v>Filler</v>
          </cell>
          <cell r="AC2422" t="str">
            <v>SYED MUHAMMAD ANIS</v>
          </cell>
          <cell r="AD2422" t="str">
            <v>4220195869139</v>
          </cell>
          <cell r="AE2422">
            <v>750</v>
          </cell>
          <cell r="AF2422">
            <v>750</v>
          </cell>
          <cell r="AG2422">
            <v>113</v>
          </cell>
          <cell r="AH2422" t="str">
            <v>Filler</v>
          </cell>
          <cell r="AI2422"/>
          <cell r="AJ2422"/>
          <cell r="AK2422">
            <v>0</v>
          </cell>
          <cell r="AL2422">
            <v>0</v>
          </cell>
          <cell r="AM2422">
            <v>0</v>
          </cell>
          <cell r="AN2422"/>
          <cell r="AO2422"/>
          <cell r="AP2422"/>
          <cell r="AQ2422">
            <v>0</v>
          </cell>
          <cell r="AR2422">
            <v>0</v>
          </cell>
          <cell r="AS2422">
            <v>0</v>
          </cell>
          <cell r="AT2422"/>
          <cell r="AU2422" t="str">
            <v>syed_looking4@yahoo.com</v>
          </cell>
          <cell r="AV2422"/>
          <cell r="AW2422" t="str">
            <v>03025553210</v>
          </cell>
          <cell r="AX2422" t="str">
            <v>-</v>
          </cell>
          <cell r="AY2422" t="e">
            <v>#N/A</v>
          </cell>
          <cell r="AZ2422" t="e">
            <v>#N/A</v>
          </cell>
          <cell r="BA2422">
            <v>1274</v>
          </cell>
        </row>
        <row r="2423">
          <cell r="B2423">
            <v>11544003683</v>
          </cell>
          <cell r="C2423" t="str">
            <v>RASHEEDA BANO</v>
          </cell>
          <cell r="D2423" t="str">
            <v>ABDUL SAMAD JANDEERA</v>
          </cell>
          <cell r="E2423" t="str">
            <v>HOUSE # 101 / II, STREET # 13,</v>
          </cell>
          <cell r="F2423" t="str">
            <v>KHAYABAN-E-SEHER,</v>
          </cell>
          <cell r="G2423" t="str">
            <v>PHASE VI, D.H.A. KARACHI</v>
          </cell>
          <cell r="H2423"/>
          <cell r="I2423"/>
          <cell r="J2423"/>
          <cell r="K2423">
            <v>100000</v>
          </cell>
          <cell r="L2423">
            <v>0</v>
          </cell>
          <cell r="M2423">
            <v>100000</v>
          </cell>
          <cell r="N2423">
            <v>100000</v>
          </cell>
          <cell r="O2423">
            <v>0</v>
          </cell>
          <cell r="P2423">
            <v>15000</v>
          </cell>
          <cell r="Q2423">
            <v>85000</v>
          </cell>
          <cell r="R2423" t="str">
            <v>PK85MPBL0101027140298181</v>
          </cell>
          <cell r="S2423" t="str">
            <v>HABIB METROPOLITAN BANK LIMITED</v>
          </cell>
          <cell r="T2423" t="str">
            <v>HBZ PLAZA BRANCH KARACHI.</v>
          </cell>
          <cell r="U2423" t="str">
            <v>RASHEEDA BANO</v>
          </cell>
          <cell r="V2423" t="str">
            <v>4230129310166</v>
          </cell>
          <cell r="W2423"/>
          <cell r="X2423"/>
          <cell r="Y2423">
            <v>100000</v>
          </cell>
          <cell r="Z2423">
            <v>100000</v>
          </cell>
          <cell r="AA2423">
            <v>15000</v>
          </cell>
          <cell r="AB2423" t="str">
            <v>Filler</v>
          </cell>
          <cell r="AC2423"/>
          <cell r="AD2423"/>
          <cell r="AE2423">
            <v>0</v>
          </cell>
          <cell r="AF2423">
            <v>0</v>
          </cell>
          <cell r="AG2423">
            <v>0</v>
          </cell>
          <cell r="AH2423"/>
          <cell r="AI2423"/>
          <cell r="AJ2423"/>
          <cell r="AK2423">
            <v>0</v>
          </cell>
          <cell r="AL2423">
            <v>0</v>
          </cell>
          <cell r="AM2423">
            <v>0</v>
          </cell>
          <cell r="AN2423"/>
          <cell r="AO2423"/>
          <cell r="AP2423"/>
          <cell r="AQ2423">
            <v>0</v>
          </cell>
          <cell r="AR2423">
            <v>0</v>
          </cell>
          <cell r="AS2423">
            <v>0</v>
          </cell>
          <cell r="AT2423"/>
          <cell r="AU2423" t="str">
            <v>shakirsamad1@outlook.com</v>
          </cell>
          <cell r="AV2423"/>
          <cell r="AW2423" t="str">
            <v>03218204361</v>
          </cell>
          <cell r="AX2423" t="str">
            <v>-</v>
          </cell>
          <cell r="AY2423" t="e">
            <v>#N/A</v>
          </cell>
          <cell r="AZ2423" t="e">
            <v>#N/A</v>
          </cell>
          <cell r="BA2423">
            <v>85000</v>
          </cell>
        </row>
        <row r="2424">
          <cell r="B2424">
            <v>11544012312</v>
          </cell>
          <cell r="C2424" t="str">
            <v>ZAHIR ABBAS RAJANI</v>
          </cell>
          <cell r="D2424" t="str">
            <v>HUSSAIN ALI</v>
          </cell>
          <cell r="E2424" t="str">
            <v>JIWANI GARDEN, FLAT NO. 305,AMIL COLONY,</v>
          </cell>
          <cell r="F2424" t="str">
            <v>SOLDIER BAZAR - 3,</v>
          </cell>
          <cell r="G2424" t="str">
            <v>KARACHI</v>
          </cell>
          <cell r="H2424"/>
          <cell r="I2424"/>
          <cell r="J2424"/>
          <cell r="K2424">
            <v>2000</v>
          </cell>
          <cell r="L2424">
            <v>0</v>
          </cell>
          <cell r="M2424">
            <v>2000</v>
          </cell>
          <cell r="N2424">
            <v>2000</v>
          </cell>
          <cell r="O2424">
            <v>0</v>
          </cell>
          <cell r="P2424">
            <v>300</v>
          </cell>
          <cell r="Q2424">
            <v>1700</v>
          </cell>
          <cell r="R2424" t="str">
            <v>PK02MPBL0101017140125027</v>
          </cell>
          <cell r="S2424" t="str">
            <v>HABIB METROPOLITAN BANK LIMITED</v>
          </cell>
          <cell r="T2424" t="str">
            <v>MAIN BRANCH KARACHI</v>
          </cell>
          <cell r="U2424" t="str">
            <v>ZAHIR ABBAS RAJANI</v>
          </cell>
          <cell r="V2424" t="str">
            <v>4220106748315</v>
          </cell>
          <cell r="W2424" t="str">
            <v>06469627</v>
          </cell>
          <cell r="X2424"/>
          <cell r="Y2424">
            <v>1000</v>
          </cell>
          <cell r="Z2424">
            <v>1000</v>
          </cell>
          <cell r="AA2424">
            <v>150</v>
          </cell>
          <cell r="AB2424" t="str">
            <v>Filler</v>
          </cell>
          <cell r="AC2424" t="str">
            <v>TAHIRA</v>
          </cell>
          <cell r="AD2424" t="str">
            <v>4200004894652</v>
          </cell>
          <cell r="AE2424">
            <v>1000</v>
          </cell>
          <cell r="AF2424">
            <v>1000</v>
          </cell>
          <cell r="AG2424">
            <v>150</v>
          </cell>
          <cell r="AH2424" t="str">
            <v>Filler</v>
          </cell>
          <cell r="AI2424"/>
          <cell r="AJ2424"/>
          <cell r="AK2424">
            <v>0</v>
          </cell>
          <cell r="AL2424">
            <v>0</v>
          </cell>
          <cell r="AM2424">
            <v>0</v>
          </cell>
          <cell r="AN2424"/>
          <cell r="AO2424"/>
          <cell r="AP2424"/>
          <cell r="AQ2424">
            <v>0</v>
          </cell>
          <cell r="AR2424">
            <v>0</v>
          </cell>
          <cell r="AS2424">
            <v>0</v>
          </cell>
          <cell r="AT2424"/>
          <cell r="AU2424" t="str">
            <v>zarajani2002@yahoo.com</v>
          </cell>
          <cell r="AV2424"/>
          <cell r="AW2424" t="str">
            <v>03312195623</v>
          </cell>
          <cell r="AX2424" t="str">
            <v>-</v>
          </cell>
          <cell r="AY2424" t="e">
            <v>#N/A</v>
          </cell>
          <cell r="AZ2424" t="e">
            <v>#N/A</v>
          </cell>
          <cell r="BA2424">
            <v>1700</v>
          </cell>
        </row>
        <row r="2425">
          <cell r="B2425">
            <v>11544012320</v>
          </cell>
          <cell r="C2425" t="str">
            <v>SHAUKAT HUSSAIN RAJANI</v>
          </cell>
          <cell r="D2425" t="str">
            <v>BANDE ALI RAJANI</v>
          </cell>
          <cell r="E2425" t="str">
            <v>JEWANI GARDEN, FLAT NO 305,</v>
          </cell>
          <cell r="F2425" t="str">
            <v>AMIL COLONY, SOLDIER BAZAR - 3,</v>
          </cell>
          <cell r="G2425" t="str">
            <v>KARACHI</v>
          </cell>
          <cell r="H2425"/>
          <cell r="I2425"/>
          <cell r="J2425"/>
          <cell r="K2425">
            <v>3000</v>
          </cell>
          <cell r="L2425">
            <v>0</v>
          </cell>
          <cell r="M2425">
            <v>3000</v>
          </cell>
          <cell r="N2425">
            <v>3000</v>
          </cell>
          <cell r="O2425">
            <v>0</v>
          </cell>
          <cell r="P2425">
            <v>600</v>
          </cell>
          <cell r="Q2425">
            <v>2400</v>
          </cell>
          <cell r="R2425" t="str">
            <v>PK18BAHL1047008100518101</v>
          </cell>
          <cell r="S2425" t="str">
            <v>BANK AL HABIB LIMITED</v>
          </cell>
          <cell r="T2425" t="str">
            <v>SOLDIER BAZAR BRANCH KARACHI</v>
          </cell>
          <cell r="U2425" t="str">
            <v>SHAUKAT HUSSAIN RAJANI</v>
          </cell>
          <cell r="V2425" t="str">
            <v>4230188447275</v>
          </cell>
          <cell r="W2425"/>
          <cell r="X2425"/>
          <cell r="Y2425">
            <v>1500</v>
          </cell>
          <cell r="Z2425">
            <v>1500</v>
          </cell>
          <cell r="AA2425">
            <v>300</v>
          </cell>
          <cell r="AB2425" t="str">
            <v>Non Filler</v>
          </cell>
          <cell r="AC2425" t="str">
            <v>ASMA BANO</v>
          </cell>
          <cell r="AD2425" t="str">
            <v>4230153019022</v>
          </cell>
          <cell r="AE2425">
            <v>1500</v>
          </cell>
          <cell r="AF2425">
            <v>1500</v>
          </cell>
          <cell r="AG2425">
            <v>300</v>
          </cell>
          <cell r="AH2425" t="str">
            <v>Non Filler</v>
          </cell>
          <cell r="AI2425"/>
          <cell r="AJ2425"/>
          <cell r="AK2425">
            <v>0</v>
          </cell>
          <cell r="AL2425">
            <v>0</v>
          </cell>
          <cell r="AM2425">
            <v>0</v>
          </cell>
          <cell r="AN2425"/>
          <cell r="AO2425"/>
          <cell r="AP2425"/>
          <cell r="AQ2425">
            <v>0</v>
          </cell>
          <cell r="AR2425">
            <v>0</v>
          </cell>
          <cell r="AS2425">
            <v>0</v>
          </cell>
          <cell r="AT2425"/>
          <cell r="AU2425" t="str">
            <v>shaukatrajani@gmail.com</v>
          </cell>
          <cell r="AV2425"/>
          <cell r="AW2425" t="str">
            <v>03322807295</v>
          </cell>
          <cell r="AX2425" t="str">
            <v>-</v>
          </cell>
          <cell r="AY2425" t="e">
            <v>#N/A</v>
          </cell>
          <cell r="AZ2425" t="e">
            <v>#N/A</v>
          </cell>
          <cell r="BA2425">
            <v>2400</v>
          </cell>
        </row>
        <row r="2426">
          <cell r="B2426">
            <v>11676001039</v>
          </cell>
          <cell r="C2426" t="str">
            <v>SHANILA BANO</v>
          </cell>
          <cell r="D2426" t="str">
            <v>ABDUL HAI</v>
          </cell>
          <cell r="E2426" t="str">
            <v>3RD FLOOR FLAT#9,18/19,KARIM MANZIL</v>
          </cell>
          <cell r="F2426" t="str">
            <v>OFF WADHUMAL UDHARAM,ROAD</v>
          </cell>
          <cell r="G2426" t="str">
            <v>KARACHI</v>
          </cell>
          <cell r="H2426"/>
          <cell r="I2426"/>
          <cell r="J2426"/>
          <cell r="K2426">
            <v>8</v>
          </cell>
          <cell r="L2426">
            <v>0</v>
          </cell>
          <cell r="M2426">
            <v>8</v>
          </cell>
          <cell r="N2426">
            <v>8</v>
          </cell>
          <cell r="O2426">
            <v>0</v>
          </cell>
          <cell r="P2426">
            <v>2</v>
          </cell>
          <cell r="Q2426">
            <v>6</v>
          </cell>
          <cell r="R2426" t="str">
            <v>PK79MUCB0106302010048701</v>
          </cell>
          <cell r="S2426" t="str">
            <v>MCB BANK LIMITED</v>
          </cell>
          <cell r="T2426" t="str">
            <v>STOCK EXCHANGE KARACHI KARACHI</v>
          </cell>
          <cell r="U2426" t="str">
            <v>SHANILA BANO</v>
          </cell>
          <cell r="V2426" t="str">
            <v>4230122927960</v>
          </cell>
          <cell r="W2426"/>
          <cell r="X2426"/>
          <cell r="Y2426">
            <v>8</v>
          </cell>
          <cell r="Z2426">
            <v>8</v>
          </cell>
          <cell r="AA2426">
            <v>2</v>
          </cell>
          <cell r="AB2426" t="str">
            <v>Non Filler</v>
          </cell>
          <cell r="AC2426"/>
          <cell r="AD2426"/>
          <cell r="AE2426">
            <v>0</v>
          </cell>
          <cell r="AF2426">
            <v>0</v>
          </cell>
          <cell r="AG2426">
            <v>0</v>
          </cell>
          <cell r="AH2426"/>
          <cell r="AI2426"/>
          <cell r="AJ2426"/>
          <cell r="AK2426">
            <v>0</v>
          </cell>
          <cell r="AL2426">
            <v>0</v>
          </cell>
          <cell r="AM2426">
            <v>0</v>
          </cell>
          <cell r="AN2426"/>
          <cell r="AO2426"/>
          <cell r="AP2426"/>
          <cell r="AQ2426">
            <v>0</v>
          </cell>
          <cell r="AR2426">
            <v>0</v>
          </cell>
          <cell r="AS2426">
            <v>0</v>
          </cell>
          <cell r="AT2426"/>
          <cell r="AU2426" t="str">
            <v>shanila705@gmail.com</v>
          </cell>
          <cell r="AV2426"/>
          <cell r="AW2426" t="str">
            <v>03313197940</v>
          </cell>
          <cell r="AX2426" t="str">
            <v>-</v>
          </cell>
          <cell r="AY2426" t="e">
            <v>#N/A</v>
          </cell>
          <cell r="AZ2426" t="e">
            <v>#N/A</v>
          </cell>
          <cell r="BA2426">
            <v>6</v>
          </cell>
        </row>
        <row r="2427">
          <cell r="B2427">
            <v>11676001047</v>
          </cell>
          <cell r="C2427" t="str">
            <v>ANILA PARVEEN</v>
          </cell>
          <cell r="D2427" t="str">
            <v>MUHAMMAD RASHID</v>
          </cell>
          <cell r="E2427" t="str">
            <v>3RD FLOOR FLAT#9,18/19,KARIM MANZIL</v>
          </cell>
          <cell r="F2427" t="str">
            <v>OFF WADHUMAL UDHARAM,ROAD</v>
          </cell>
          <cell r="G2427" t="str">
            <v>KARACHI</v>
          </cell>
          <cell r="H2427"/>
          <cell r="I2427"/>
          <cell r="J2427"/>
          <cell r="K2427">
            <v>8</v>
          </cell>
          <cell r="L2427">
            <v>0</v>
          </cell>
          <cell r="M2427">
            <v>8</v>
          </cell>
          <cell r="N2427">
            <v>8</v>
          </cell>
          <cell r="O2427">
            <v>0</v>
          </cell>
          <cell r="P2427">
            <v>2</v>
          </cell>
          <cell r="Q2427">
            <v>6</v>
          </cell>
          <cell r="R2427" t="str">
            <v>PK71UNIL0112068210070337</v>
          </cell>
          <cell r="S2427" t="str">
            <v>UNITED BANK LIMITED</v>
          </cell>
          <cell r="T2427" t="str">
            <v>STOCK EXCHANGE KARACHI KARACHI</v>
          </cell>
          <cell r="U2427" t="str">
            <v>ANILA PARVEEN</v>
          </cell>
          <cell r="V2427" t="str">
            <v>4230108746980</v>
          </cell>
          <cell r="W2427"/>
          <cell r="X2427"/>
          <cell r="Y2427">
            <v>8</v>
          </cell>
          <cell r="Z2427">
            <v>8</v>
          </cell>
          <cell r="AA2427">
            <v>2</v>
          </cell>
          <cell r="AB2427" t="str">
            <v>Non Filler</v>
          </cell>
          <cell r="AC2427"/>
          <cell r="AD2427"/>
          <cell r="AE2427">
            <v>0</v>
          </cell>
          <cell r="AF2427">
            <v>0</v>
          </cell>
          <cell r="AG2427">
            <v>0</v>
          </cell>
          <cell r="AH2427"/>
          <cell r="AI2427"/>
          <cell r="AJ2427"/>
          <cell r="AK2427">
            <v>0</v>
          </cell>
          <cell r="AL2427">
            <v>0</v>
          </cell>
          <cell r="AM2427">
            <v>0</v>
          </cell>
          <cell r="AN2427"/>
          <cell r="AO2427"/>
          <cell r="AP2427"/>
          <cell r="AQ2427">
            <v>0</v>
          </cell>
          <cell r="AR2427">
            <v>0</v>
          </cell>
          <cell r="AS2427">
            <v>0</v>
          </cell>
          <cell r="AT2427"/>
          <cell r="AU2427" t="str">
            <v>anilapar7@gmail.com</v>
          </cell>
          <cell r="AV2427"/>
          <cell r="AW2427" t="str">
            <v>03162616270</v>
          </cell>
          <cell r="AX2427" t="str">
            <v>-</v>
          </cell>
          <cell r="AY2427" t="e">
            <v>#N/A</v>
          </cell>
          <cell r="AZ2427" t="e">
            <v>#N/A</v>
          </cell>
          <cell r="BA2427">
            <v>6</v>
          </cell>
        </row>
        <row r="2428">
          <cell r="B2428">
            <v>11676001054</v>
          </cell>
          <cell r="C2428" t="str">
            <v>HAMIDA BAI</v>
          </cell>
          <cell r="D2428" t="str">
            <v>ABDUL GHAFFAR</v>
          </cell>
          <cell r="E2428" t="str">
            <v>3RD FLOOR FLAT#9,18/19,KARIM MANZIL</v>
          </cell>
          <cell r="F2428" t="str">
            <v>OFF WADHUMAL UDHARAM,ROAD</v>
          </cell>
          <cell r="G2428" t="str">
            <v>KARACHI</v>
          </cell>
          <cell r="H2428"/>
          <cell r="I2428"/>
          <cell r="J2428"/>
          <cell r="K2428">
            <v>8</v>
          </cell>
          <cell r="L2428">
            <v>0</v>
          </cell>
          <cell r="M2428">
            <v>8</v>
          </cell>
          <cell r="N2428">
            <v>8</v>
          </cell>
          <cell r="O2428">
            <v>0</v>
          </cell>
          <cell r="P2428">
            <v>2</v>
          </cell>
          <cell r="Q2428">
            <v>6</v>
          </cell>
          <cell r="R2428" t="str">
            <v>PK79MUCB0106302010048701</v>
          </cell>
          <cell r="S2428" t="str">
            <v>MCB BANK LIMITED</v>
          </cell>
          <cell r="T2428" t="str">
            <v>STOCK EXCHANGE KARACHI KARACHI</v>
          </cell>
          <cell r="U2428" t="str">
            <v>HAMIDA BAI</v>
          </cell>
          <cell r="V2428" t="str">
            <v>4230199484724</v>
          </cell>
          <cell r="W2428"/>
          <cell r="X2428"/>
          <cell r="Y2428">
            <v>8</v>
          </cell>
          <cell r="Z2428">
            <v>8</v>
          </cell>
          <cell r="AA2428">
            <v>2</v>
          </cell>
          <cell r="AB2428" t="str">
            <v>Non Filler</v>
          </cell>
          <cell r="AC2428"/>
          <cell r="AD2428"/>
          <cell r="AE2428">
            <v>0</v>
          </cell>
          <cell r="AF2428">
            <v>0</v>
          </cell>
          <cell r="AG2428">
            <v>0</v>
          </cell>
          <cell r="AH2428"/>
          <cell r="AI2428"/>
          <cell r="AJ2428"/>
          <cell r="AK2428">
            <v>0</v>
          </cell>
          <cell r="AL2428">
            <v>0</v>
          </cell>
          <cell r="AM2428">
            <v>0</v>
          </cell>
          <cell r="AN2428"/>
          <cell r="AO2428"/>
          <cell r="AP2428"/>
          <cell r="AQ2428">
            <v>0</v>
          </cell>
          <cell r="AR2428">
            <v>0</v>
          </cell>
          <cell r="AS2428">
            <v>0</v>
          </cell>
          <cell r="AT2428"/>
          <cell r="AU2428" t="str">
            <v>baihamida427@gmail.com</v>
          </cell>
          <cell r="AV2428"/>
          <cell r="AW2428" t="str">
            <v>03323709413</v>
          </cell>
          <cell r="AX2428" t="str">
            <v>-</v>
          </cell>
          <cell r="AY2428" t="e">
            <v>#N/A</v>
          </cell>
          <cell r="AZ2428" t="e">
            <v>#N/A</v>
          </cell>
          <cell r="BA2428">
            <v>6</v>
          </cell>
        </row>
        <row r="2429">
          <cell r="B2429">
            <v>11676001062</v>
          </cell>
          <cell r="C2429" t="str">
            <v>ABDUL GHAFFAR</v>
          </cell>
          <cell r="D2429" t="str">
            <v>HAJI ADAM</v>
          </cell>
          <cell r="E2429" t="str">
            <v>3RD FLOOR FLAT#9,18/19,KARIM MANZIL</v>
          </cell>
          <cell r="F2429" t="str">
            <v>OFF WADHUMAL UDHARAM,ROAD</v>
          </cell>
          <cell r="G2429" t="str">
            <v>KARACHI</v>
          </cell>
          <cell r="H2429"/>
          <cell r="I2429"/>
          <cell r="J2429"/>
          <cell r="K2429">
            <v>8</v>
          </cell>
          <cell r="L2429">
            <v>0</v>
          </cell>
          <cell r="M2429">
            <v>8</v>
          </cell>
          <cell r="N2429">
            <v>8</v>
          </cell>
          <cell r="O2429">
            <v>0</v>
          </cell>
          <cell r="P2429">
            <v>2</v>
          </cell>
          <cell r="Q2429">
            <v>6</v>
          </cell>
          <cell r="R2429" t="str">
            <v>PK57MUCB0106302010067042</v>
          </cell>
          <cell r="S2429" t="str">
            <v>MCB BANK LIMITED</v>
          </cell>
          <cell r="T2429" t="str">
            <v>KARACHI STOCK EXCHANGE KARACHI</v>
          </cell>
          <cell r="U2429" t="str">
            <v>ABDUL GHAFFAR</v>
          </cell>
          <cell r="V2429" t="str">
            <v>4230110955933</v>
          </cell>
          <cell r="W2429"/>
          <cell r="X2429"/>
          <cell r="Y2429">
            <v>8</v>
          </cell>
          <cell r="Z2429">
            <v>8</v>
          </cell>
          <cell r="AA2429">
            <v>2</v>
          </cell>
          <cell r="AB2429" t="str">
            <v>Non Filler</v>
          </cell>
          <cell r="AC2429"/>
          <cell r="AD2429"/>
          <cell r="AE2429">
            <v>0</v>
          </cell>
          <cell r="AF2429">
            <v>0</v>
          </cell>
          <cell r="AG2429">
            <v>0</v>
          </cell>
          <cell r="AH2429"/>
          <cell r="AI2429"/>
          <cell r="AJ2429"/>
          <cell r="AK2429">
            <v>0</v>
          </cell>
          <cell r="AL2429">
            <v>0</v>
          </cell>
          <cell r="AM2429">
            <v>0</v>
          </cell>
          <cell r="AN2429"/>
          <cell r="AO2429"/>
          <cell r="AP2429"/>
          <cell r="AQ2429">
            <v>0</v>
          </cell>
          <cell r="AR2429">
            <v>0</v>
          </cell>
          <cell r="AS2429">
            <v>0</v>
          </cell>
          <cell r="AT2429"/>
          <cell r="AU2429" t="str">
            <v>ag0209751@gmail.com</v>
          </cell>
          <cell r="AV2429"/>
          <cell r="AW2429" t="str">
            <v>03008900778</v>
          </cell>
          <cell r="AX2429" t="str">
            <v>-</v>
          </cell>
          <cell r="AY2429" t="e">
            <v>#N/A</v>
          </cell>
          <cell r="AZ2429" t="e">
            <v>#N/A</v>
          </cell>
          <cell r="BA2429">
            <v>6</v>
          </cell>
        </row>
        <row r="2430">
          <cell r="B2430">
            <v>11676003415</v>
          </cell>
          <cell r="C2430" t="str">
            <v>ANILA BANO</v>
          </cell>
          <cell r="D2430" t="str">
            <v>MUHAMMAD SOHAIL</v>
          </cell>
          <cell r="E2430" t="str">
            <v>3RD FLOOR FLAT#9,18/19,KARIM MANZIL</v>
          </cell>
          <cell r="F2430" t="str">
            <v>OFF WADHUMAL UDHARAM,ROAD</v>
          </cell>
          <cell r="G2430" t="str">
            <v>KARACHI</v>
          </cell>
          <cell r="H2430"/>
          <cell r="I2430"/>
          <cell r="J2430"/>
          <cell r="K2430">
            <v>647</v>
          </cell>
          <cell r="L2430">
            <v>0</v>
          </cell>
          <cell r="M2430">
            <v>647</v>
          </cell>
          <cell r="N2430">
            <v>647</v>
          </cell>
          <cell r="O2430">
            <v>0</v>
          </cell>
          <cell r="P2430">
            <v>129</v>
          </cell>
          <cell r="Q2430">
            <v>518</v>
          </cell>
          <cell r="R2430" t="str">
            <v>PK79MUCB0106302010048701</v>
          </cell>
          <cell r="S2430" t="str">
            <v>MCB BANK LIMITED</v>
          </cell>
          <cell r="T2430" t="str">
            <v>KARACHI STOCK EXCHANGE KARACHI</v>
          </cell>
          <cell r="U2430" t="str">
            <v>ANILA BANO</v>
          </cell>
          <cell r="V2430" t="str">
            <v>4230113370112</v>
          </cell>
          <cell r="W2430"/>
          <cell r="X2430"/>
          <cell r="Y2430">
            <v>647</v>
          </cell>
          <cell r="Z2430">
            <v>647</v>
          </cell>
          <cell r="AA2430">
            <v>129</v>
          </cell>
          <cell r="AB2430" t="str">
            <v>Non Filler</v>
          </cell>
          <cell r="AC2430"/>
          <cell r="AD2430"/>
          <cell r="AE2430">
            <v>0</v>
          </cell>
          <cell r="AF2430">
            <v>0</v>
          </cell>
          <cell r="AG2430">
            <v>0</v>
          </cell>
          <cell r="AH2430"/>
          <cell r="AI2430"/>
          <cell r="AJ2430"/>
          <cell r="AK2430">
            <v>0</v>
          </cell>
          <cell r="AL2430">
            <v>0</v>
          </cell>
          <cell r="AM2430">
            <v>0</v>
          </cell>
          <cell r="AN2430"/>
          <cell r="AO2430"/>
          <cell r="AP2430"/>
          <cell r="AQ2430">
            <v>0</v>
          </cell>
          <cell r="AR2430">
            <v>0</v>
          </cell>
          <cell r="AS2430">
            <v>0</v>
          </cell>
          <cell r="AT2430"/>
          <cell r="AU2430" t="str">
            <v>anilabano587@gmail.com</v>
          </cell>
          <cell r="AV2430"/>
          <cell r="AW2430" t="str">
            <v>03122545109</v>
          </cell>
          <cell r="AX2430" t="str">
            <v>-</v>
          </cell>
          <cell r="AY2430" t="e">
            <v>#N/A</v>
          </cell>
          <cell r="AZ2430" t="e">
            <v>#N/A</v>
          </cell>
          <cell r="BA2430">
            <v>518</v>
          </cell>
        </row>
        <row r="2431">
          <cell r="B2431">
            <v>11692012430</v>
          </cell>
          <cell r="C2431" t="str">
            <v>ABDUL SATTAR</v>
          </cell>
          <cell r="D2431" t="str">
            <v>AHMED MEMON</v>
          </cell>
          <cell r="E2431" t="str">
            <v>419-421 4TH FLOOR</v>
          </cell>
          <cell r="F2431" t="str">
            <v>KARACHI STOCK EXCHANGE BUILDING</v>
          </cell>
          <cell r="G2431" t="str">
            <v>I.I.CHUNDRIGAR ROAD KARACHI</v>
          </cell>
          <cell r="H2431"/>
          <cell r="I2431"/>
          <cell r="J2431"/>
          <cell r="K2431">
            <v>1047</v>
          </cell>
          <cell r="L2431">
            <v>0</v>
          </cell>
          <cell r="M2431">
            <v>1047</v>
          </cell>
          <cell r="N2431">
            <v>1047</v>
          </cell>
          <cell r="O2431">
            <v>0</v>
          </cell>
          <cell r="P2431">
            <v>209</v>
          </cell>
          <cell r="Q2431">
            <v>838</v>
          </cell>
          <cell r="R2431" t="str">
            <v>PK31HABB0000040150409703</v>
          </cell>
          <cell r="S2431" t="str">
            <v>HABIB BANK LIMITED</v>
          </cell>
          <cell r="T2431" t="str">
            <v>CLOTH MARKET KARACHI</v>
          </cell>
          <cell r="U2431" t="str">
            <v>ABDUL SATTAR</v>
          </cell>
          <cell r="V2431" t="str">
            <v>4230140179567</v>
          </cell>
          <cell r="W2431"/>
          <cell r="X2431"/>
          <cell r="Y2431">
            <v>1047</v>
          </cell>
          <cell r="Z2431">
            <v>1047</v>
          </cell>
          <cell r="AA2431">
            <v>209</v>
          </cell>
          <cell r="AB2431" t="str">
            <v>Non Filler</v>
          </cell>
          <cell r="AC2431"/>
          <cell r="AD2431"/>
          <cell r="AE2431">
            <v>0</v>
          </cell>
          <cell r="AF2431">
            <v>0</v>
          </cell>
          <cell r="AG2431">
            <v>0</v>
          </cell>
          <cell r="AH2431"/>
          <cell r="AI2431"/>
          <cell r="AJ2431"/>
          <cell r="AK2431">
            <v>0</v>
          </cell>
          <cell r="AL2431">
            <v>0</v>
          </cell>
          <cell r="AM2431">
            <v>0</v>
          </cell>
          <cell r="AN2431"/>
          <cell r="AO2431"/>
          <cell r="AP2431"/>
          <cell r="AQ2431">
            <v>0</v>
          </cell>
          <cell r="AR2431">
            <v>0</v>
          </cell>
          <cell r="AS2431">
            <v>0</v>
          </cell>
          <cell r="AT2431"/>
          <cell r="AU2431" t="str">
            <v>as.memon@hotmail.com</v>
          </cell>
          <cell r="AV2431"/>
          <cell r="AW2431" t="str">
            <v>03313971040</v>
          </cell>
          <cell r="AX2431" t="str">
            <v>-</v>
          </cell>
          <cell r="AY2431" t="e">
            <v>#N/A</v>
          </cell>
          <cell r="AZ2431" t="e">
            <v>#N/A</v>
          </cell>
          <cell r="BA2431">
            <v>838</v>
          </cell>
        </row>
        <row r="2432">
          <cell r="B2432">
            <v>11692012455</v>
          </cell>
          <cell r="C2432" t="str">
            <v>MUHAMMAD ATIQUE</v>
          </cell>
          <cell r="D2432" t="str">
            <v>MUHAMMAD IQBAL</v>
          </cell>
          <cell r="E2432" t="str">
            <v>FLAT NO.2,KHATRI COTTAGE MOOSALANE</v>
          </cell>
          <cell r="F2432" t="str">
            <v>STREET NO.2,ATMARAM PRETAMDASS ROAD NEAR</v>
          </cell>
          <cell r="G2432" t="str">
            <v>PICTURE ROAD LYARI KARACHI</v>
          </cell>
          <cell r="H2432"/>
          <cell r="I2432"/>
          <cell r="J2432"/>
          <cell r="K2432">
            <v>47</v>
          </cell>
          <cell r="L2432">
            <v>0</v>
          </cell>
          <cell r="M2432">
            <v>47</v>
          </cell>
          <cell r="N2432">
            <v>47</v>
          </cell>
          <cell r="O2432">
            <v>0</v>
          </cell>
          <cell r="P2432">
            <v>9</v>
          </cell>
          <cell r="Q2432">
            <v>38</v>
          </cell>
          <cell r="R2432" t="str">
            <v>PK81BAHL1044007800648601</v>
          </cell>
          <cell r="S2432" t="str">
            <v>BANK AL HABIB LIMITED</v>
          </cell>
          <cell r="T2432" t="str">
            <v>KHARADAR KARACHI</v>
          </cell>
          <cell r="U2432" t="str">
            <v>MUHAMMAD ATIQUE</v>
          </cell>
          <cell r="V2432" t="str">
            <v>4230198499087</v>
          </cell>
          <cell r="W2432"/>
          <cell r="X2432"/>
          <cell r="Y2432">
            <v>47</v>
          </cell>
          <cell r="Z2432">
            <v>47</v>
          </cell>
          <cell r="AA2432">
            <v>9</v>
          </cell>
          <cell r="AB2432" t="str">
            <v>Non Filler</v>
          </cell>
          <cell r="AC2432"/>
          <cell r="AD2432"/>
          <cell r="AE2432">
            <v>0</v>
          </cell>
          <cell r="AF2432">
            <v>0</v>
          </cell>
          <cell r="AG2432">
            <v>0</v>
          </cell>
          <cell r="AH2432"/>
          <cell r="AI2432"/>
          <cell r="AJ2432"/>
          <cell r="AK2432">
            <v>0</v>
          </cell>
          <cell r="AL2432">
            <v>0</v>
          </cell>
          <cell r="AM2432">
            <v>0</v>
          </cell>
          <cell r="AN2432"/>
          <cell r="AO2432"/>
          <cell r="AP2432"/>
          <cell r="AQ2432">
            <v>0</v>
          </cell>
          <cell r="AR2432">
            <v>0</v>
          </cell>
          <cell r="AS2432">
            <v>0</v>
          </cell>
          <cell r="AT2432"/>
          <cell r="AU2432" t="str">
            <v>atiquemandhai@gmail.com</v>
          </cell>
          <cell r="AV2432"/>
          <cell r="AW2432" t="str">
            <v>03242275050</v>
          </cell>
          <cell r="AX2432" t="str">
            <v>-</v>
          </cell>
          <cell r="AY2432" t="e">
            <v>#N/A</v>
          </cell>
          <cell r="AZ2432" t="e">
            <v>#N/A</v>
          </cell>
          <cell r="BA2432">
            <v>38</v>
          </cell>
        </row>
        <row r="2433">
          <cell r="B2433">
            <v>11692016712</v>
          </cell>
          <cell r="C2433" t="str">
            <v>HALIMA</v>
          </cell>
          <cell r="D2433" t="str">
            <v>ZAFAR TAJ</v>
          </cell>
          <cell r="E2433" t="str">
            <v>16-C, 2ND FLOOR, KHY-E-SHAHBAZ,</v>
          </cell>
          <cell r="F2433" t="str">
            <v>LANE 2 PHASE 6 D.H.A.</v>
          </cell>
          <cell r="G2433" t="str">
            <v>KARACHI</v>
          </cell>
          <cell r="H2433"/>
          <cell r="I2433"/>
          <cell r="J2433"/>
          <cell r="K2433">
            <v>23</v>
          </cell>
          <cell r="L2433">
            <v>0</v>
          </cell>
          <cell r="M2433">
            <v>23</v>
          </cell>
          <cell r="N2433">
            <v>23</v>
          </cell>
          <cell r="O2433">
            <v>0</v>
          </cell>
          <cell r="P2433">
            <v>4</v>
          </cell>
          <cell r="Q2433">
            <v>19</v>
          </cell>
          <cell r="R2433" t="str">
            <v>PK75MPBL0170027140111775</v>
          </cell>
          <cell r="S2433" t="str">
            <v>HABIB METROPOLITAN BANK LIMITED</v>
          </cell>
          <cell r="T2433" t="str">
            <v>KH-E-SHAHBAZ BRANCH KARACHI</v>
          </cell>
          <cell r="U2433" t="str">
            <v>HALIMA</v>
          </cell>
          <cell r="V2433" t="str">
            <v>4230190730844</v>
          </cell>
          <cell r="W2433"/>
          <cell r="X2433"/>
          <cell r="Y2433">
            <v>12</v>
          </cell>
          <cell r="Z2433">
            <v>12</v>
          </cell>
          <cell r="AA2433">
            <v>2</v>
          </cell>
          <cell r="AB2433" t="str">
            <v>Non Filler</v>
          </cell>
          <cell r="AC2433" t="str">
            <v>DR ZAFAR TAJ</v>
          </cell>
          <cell r="AD2433" t="str">
            <v>4230138284489</v>
          </cell>
          <cell r="AE2433">
            <v>11</v>
          </cell>
          <cell r="AF2433">
            <v>11</v>
          </cell>
          <cell r="AG2433">
            <v>2</v>
          </cell>
          <cell r="AH2433" t="str">
            <v>Filler</v>
          </cell>
          <cell r="AI2433"/>
          <cell r="AJ2433"/>
          <cell r="AK2433">
            <v>0</v>
          </cell>
          <cell r="AL2433">
            <v>0</v>
          </cell>
          <cell r="AM2433">
            <v>0</v>
          </cell>
          <cell r="AN2433"/>
          <cell r="AO2433"/>
          <cell r="AP2433"/>
          <cell r="AQ2433">
            <v>0</v>
          </cell>
          <cell r="AR2433">
            <v>0</v>
          </cell>
          <cell r="AS2433">
            <v>0</v>
          </cell>
          <cell r="AT2433"/>
          <cell r="AU2433" t="str">
            <v>zafartajpk@yahoo.com</v>
          </cell>
          <cell r="AV2433"/>
          <cell r="AW2433" t="str">
            <v>03212258838</v>
          </cell>
          <cell r="AX2433" t="str">
            <v>-</v>
          </cell>
          <cell r="AY2433" t="e">
            <v>#N/A</v>
          </cell>
          <cell r="AZ2433" t="e">
            <v>#N/A</v>
          </cell>
          <cell r="BA2433">
            <v>19</v>
          </cell>
        </row>
        <row r="2434">
          <cell r="B2434">
            <v>11692018742</v>
          </cell>
          <cell r="C2434" t="str">
            <v>MUHAMMAD GUL</v>
          </cell>
          <cell r="D2434" t="str">
            <v>ABDUL RAZZAK</v>
          </cell>
          <cell r="E2434" t="str">
            <v>HOUSE NO.4,STREET NO.5 FATIMA</v>
          </cell>
          <cell r="F2434" t="str">
            <v>MANZIL MOOSA LINE KHADDA MARKET</v>
          </cell>
          <cell r="G2434" t="str">
            <v>KARACHI</v>
          </cell>
          <cell r="H2434"/>
          <cell r="I2434"/>
          <cell r="J2434"/>
          <cell r="K2434">
            <v>10000</v>
          </cell>
          <cell r="L2434">
            <v>0</v>
          </cell>
          <cell r="M2434">
            <v>10000</v>
          </cell>
          <cell r="N2434">
            <v>10000</v>
          </cell>
          <cell r="O2434">
            <v>0</v>
          </cell>
          <cell r="P2434">
            <v>1750</v>
          </cell>
          <cell r="Q2434">
            <v>8250</v>
          </cell>
          <cell r="R2434" t="str">
            <v>1043-0095-0072-0401</v>
          </cell>
          <cell r="S2434" t="str">
            <v>BANK AL HABIB</v>
          </cell>
          <cell r="T2434" t="str">
            <v>NAYABAD KARACHI</v>
          </cell>
          <cell r="U2434" t="str">
            <v>MUHAMMAD GUL</v>
          </cell>
          <cell r="V2434" t="str">
            <v>4230110536099</v>
          </cell>
          <cell r="W2434" t="str">
            <v>34617825</v>
          </cell>
          <cell r="X2434"/>
          <cell r="Y2434">
            <v>5000</v>
          </cell>
          <cell r="Z2434">
            <v>5000</v>
          </cell>
          <cell r="AA2434">
            <v>750</v>
          </cell>
          <cell r="AB2434" t="str">
            <v>Filler</v>
          </cell>
          <cell r="AC2434" t="str">
            <v>ABDUL RAZZAK</v>
          </cell>
          <cell r="AD2434" t="str">
            <v>4230109069991</v>
          </cell>
          <cell r="AE2434">
            <v>5000</v>
          </cell>
          <cell r="AF2434">
            <v>5000</v>
          </cell>
          <cell r="AG2434">
            <v>1000</v>
          </cell>
          <cell r="AH2434" t="str">
            <v>Non Filler</v>
          </cell>
          <cell r="AI2434"/>
          <cell r="AJ2434"/>
          <cell r="AK2434">
            <v>0</v>
          </cell>
          <cell r="AL2434">
            <v>0</v>
          </cell>
          <cell r="AM2434">
            <v>0</v>
          </cell>
          <cell r="AN2434"/>
          <cell r="AO2434"/>
          <cell r="AP2434"/>
          <cell r="AQ2434">
            <v>0</v>
          </cell>
          <cell r="AR2434">
            <v>0</v>
          </cell>
          <cell r="AS2434">
            <v>0</v>
          </cell>
          <cell r="AT2434"/>
          <cell r="AU2434" t="str">
            <v>m.gul@habibmetro.com</v>
          </cell>
          <cell r="AV2434"/>
          <cell r="AW2434" t="str">
            <v>03002305935</v>
          </cell>
          <cell r="AX2434" t="str">
            <v>Proper account # required</v>
          </cell>
          <cell r="AY2434" t="str">
            <v>-</v>
          </cell>
          <cell r="AZ2434" t="str">
            <v>MUHAMMAD GUL</v>
          </cell>
          <cell r="BA2434">
            <v>8250</v>
          </cell>
        </row>
        <row r="2435">
          <cell r="B2435">
            <v>11692021779</v>
          </cell>
          <cell r="C2435" t="str">
            <v>SADIA</v>
          </cell>
          <cell r="D2435" t="str">
            <v>MUHAMMAD GUL</v>
          </cell>
          <cell r="E2435" t="str">
            <v>FATIMA MANZIL FLAT NO.4,LANE-5,KHADDA</v>
          </cell>
          <cell r="F2435" t="str">
            <v>MARKET LEYARI</v>
          </cell>
          <cell r="G2435" t="str">
            <v>KARACHI</v>
          </cell>
          <cell r="H2435"/>
          <cell r="I2435"/>
          <cell r="J2435"/>
          <cell r="K2435">
            <v>7000</v>
          </cell>
          <cell r="L2435">
            <v>0</v>
          </cell>
          <cell r="M2435">
            <v>7000</v>
          </cell>
          <cell r="N2435">
            <v>7000</v>
          </cell>
          <cell r="O2435">
            <v>0</v>
          </cell>
          <cell r="P2435">
            <v>1400</v>
          </cell>
          <cell r="Q2435">
            <v>5600</v>
          </cell>
          <cell r="R2435" t="str">
            <v>PK50MPBL0111027140295692</v>
          </cell>
          <cell r="S2435" t="str">
            <v>HABIB METROPOLITAN BANK LIMITED</v>
          </cell>
          <cell r="T2435" t="str">
            <v>CLOTH MARKET KARACHI</v>
          </cell>
          <cell r="U2435" t="str">
            <v>SADIA</v>
          </cell>
          <cell r="V2435" t="str">
            <v>4230109201276</v>
          </cell>
          <cell r="W2435"/>
          <cell r="X2435"/>
          <cell r="Y2435">
            <v>7000</v>
          </cell>
          <cell r="Z2435">
            <v>7000</v>
          </cell>
          <cell r="AA2435">
            <v>1400</v>
          </cell>
          <cell r="AB2435" t="str">
            <v>Non Filler</v>
          </cell>
          <cell r="AC2435"/>
          <cell r="AD2435"/>
          <cell r="AE2435">
            <v>0</v>
          </cell>
          <cell r="AF2435">
            <v>0</v>
          </cell>
          <cell r="AG2435">
            <v>0</v>
          </cell>
          <cell r="AH2435"/>
          <cell r="AI2435"/>
          <cell r="AJ2435"/>
          <cell r="AK2435">
            <v>0</v>
          </cell>
          <cell r="AL2435">
            <v>0</v>
          </cell>
          <cell r="AM2435">
            <v>0</v>
          </cell>
          <cell r="AN2435"/>
          <cell r="AO2435"/>
          <cell r="AP2435"/>
          <cell r="AQ2435">
            <v>0</v>
          </cell>
          <cell r="AR2435">
            <v>0</v>
          </cell>
          <cell r="AS2435">
            <v>0</v>
          </cell>
          <cell r="AT2435"/>
          <cell r="AU2435" t="str">
            <v>zaman.roy88@gmail.com</v>
          </cell>
          <cell r="AV2435"/>
          <cell r="AW2435" t="str">
            <v>03002305935</v>
          </cell>
          <cell r="AX2435" t="str">
            <v>-</v>
          </cell>
          <cell r="AY2435" t="e">
            <v>#N/A</v>
          </cell>
          <cell r="AZ2435" t="e">
            <v>#N/A</v>
          </cell>
          <cell r="BA2435">
            <v>5600</v>
          </cell>
        </row>
        <row r="2436">
          <cell r="B2436">
            <v>11692025358</v>
          </cell>
          <cell r="C2436" t="str">
            <v>MUHAMMAD ALI DAUDPOTA</v>
          </cell>
          <cell r="D2436" t="str">
            <v>HIDAYATULLAH DAUDPOTA</v>
          </cell>
          <cell r="E2436" t="str">
            <v>C/O ABDUL RASHEED GOLD SMITH SARAFA</v>
          </cell>
          <cell r="F2436" t="str">
            <v>BAZAR</v>
          </cell>
          <cell r="G2436" t="str">
            <v>SUKKUR</v>
          </cell>
          <cell r="H2436"/>
          <cell r="I2436"/>
          <cell r="J2436"/>
          <cell r="K2436">
            <v>1000</v>
          </cell>
          <cell r="L2436">
            <v>0</v>
          </cell>
          <cell r="M2436">
            <v>1000</v>
          </cell>
          <cell r="N2436">
            <v>1000</v>
          </cell>
          <cell r="O2436">
            <v>0</v>
          </cell>
          <cell r="P2436">
            <v>200</v>
          </cell>
          <cell r="Q2436">
            <v>800</v>
          </cell>
          <cell r="R2436" t="str">
            <v>PK57MUCB0180382221003127</v>
          </cell>
          <cell r="S2436" t="str">
            <v>MCB BANK LIMITED</v>
          </cell>
          <cell r="T2436" t="str">
            <v>SHAHI BAZAR SUKKUR</v>
          </cell>
          <cell r="U2436" t="str">
            <v>MUHAMMAD ALI DAUDPOTA</v>
          </cell>
          <cell r="V2436" t="str">
            <v>4550405086889</v>
          </cell>
          <cell r="W2436"/>
          <cell r="X2436"/>
          <cell r="Y2436">
            <v>1000</v>
          </cell>
          <cell r="Z2436">
            <v>1000</v>
          </cell>
          <cell r="AA2436">
            <v>200</v>
          </cell>
          <cell r="AB2436" t="str">
            <v>Non Filler</v>
          </cell>
          <cell r="AC2436"/>
          <cell r="AD2436"/>
          <cell r="AE2436">
            <v>0</v>
          </cell>
          <cell r="AF2436">
            <v>0</v>
          </cell>
          <cell r="AG2436">
            <v>0</v>
          </cell>
          <cell r="AH2436"/>
          <cell r="AI2436"/>
          <cell r="AJ2436"/>
          <cell r="AK2436">
            <v>0</v>
          </cell>
          <cell r="AL2436">
            <v>0</v>
          </cell>
          <cell r="AM2436">
            <v>0</v>
          </cell>
          <cell r="AN2436"/>
          <cell r="AO2436"/>
          <cell r="AP2436"/>
          <cell r="AQ2436">
            <v>0</v>
          </cell>
          <cell r="AR2436">
            <v>0</v>
          </cell>
          <cell r="AS2436">
            <v>0</v>
          </cell>
          <cell r="AT2436"/>
          <cell r="AU2436" t="str">
            <v>ali.dp66@yahoo.com</v>
          </cell>
          <cell r="AV2436"/>
          <cell r="AW2436" t="str">
            <v>03337103288</v>
          </cell>
          <cell r="AX2436" t="str">
            <v>-</v>
          </cell>
          <cell r="AY2436" t="e">
            <v>#N/A</v>
          </cell>
          <cell r="AZ2436" t="e">
            <v>#N/A</v>
          </cell>
          <cell r="BA2436">
            <v>800</v>
          </cell>
        </row>
        <row r="2437">
          <cell r="B2437">
            <v>11692027560</v>
          </cell>
          <cell r="C2437" t="str">
            <v>NAVEED</v>
          </cell>
          <cell r="D2437" t="str">
            <v>HAJI ESSA</v>
          </cell>
          <cell r="E2437" t="str">
            <v>B-33,BAWANY MADINA FLATS 671,JAHAGIR</v>
          </cell>
          <cell r="F2437" t="str">
            <v>ROAD</v>
          </cell>
          <cell r="G2437" t="str">
            <v>KARACHI</v>
          </cell>
          <cell r="H2437"/>
          <cell r="I2437"/>
          <cell r="J2437"/>
          <cell r="K2437">
            <v>2095</v>
          </cell>
          <cell r="L2437">
            <v>0</v>
          </cell>
          <cell r="M2437">
            <v>2095</v>
          </cell>
          <cell r="N2437">
            <v>2095</v>
          </cell>
          <cell r="O2437">
            <v>0</v>
          </cell>
          <cell r="P2437">
            <v>314</v>
          </cell>
          <cell r="Q2437">
            <v>1781</v>
          </cell>
          <cell r="R2437" t="str">
            <v>PK97HABB0000470003079801</v>
          </cell>
          <cell r="S2437" t="str">
            <v>HABIB BANK LIMITED</v>
          </cell>
          <cell r="T2437" t="str">
            <v>(0047) FOREIGN EXCH KARACHI</v>
          </cell>
          <cell r="U2437" t="str">
            <v>NAVEED</v>
          </cell>
          <cell r="V2437" t="str">
            <v>4200005205377</v>
          </cell>
          <cell r="W2437"/>
          <cell r="X2437"/>
          <cell r="Y2437">
            <v>2095</v>
          </cell>
          <cell r="Z2437">
            <v>2095</v>
          </cell>
          <cell r="AA2437">
            <v>314</v>
          </cell>
          <cell r="AB2437" t="str">
            <v>Filler</v>
          </cell>
          <cell r="AC2437"/>
          <cell r="AD2437"/>
          <cell r="AE2437">
            <v>0</v>
          </cell>
          <cell r="AF2437">
            <v>0</v>
          </cell>
          <cell r="AG2437">
            <v>0</v>
          </cell>
          <cell r="AH2437"/>
          <cell r="AI2437"/>
          <cell r="AJ2437"/>
          <cell r="AK2437">
            <v>0</v>
          </cell>
          <cell r="AL2437">
            <v>0</v>
          </cell>
          <cell r="AM2437">
            <v>0</v>
          </cell>
          <cell r="AN2437"/>
          <cell r="AO2437"/>
          <cell r="AP2437"/>
          <cell r="AQ2437">
            <v>0</v>
          </cell>
          <cell r="AR2437">
            <v>0</v>
          </cell>
          <cell r="AS2437">
            <v>0</v>
          </cell>
          <cell r="AT2437"/>
          <cell r="AU2437" t="str">
            <v>naveedessa@yahoo.com</v>
          </cell>
          <cell r="AV2437"/>
          <cell r="AW2437" t="str">
            <v>03212860161</v>
          </cell>
          <cell r="AX2437" t="str">
            <v>-</v>
          </cell>
          <cell r="AY2437" t="e">
            <v>#N/A</v>
          </cell>
          <cell r="AZ2437" t="e">
            <v>#N/A</v>
          </cell>
          <cell r="BA2437">
            <v>1781</v>
          </cell>
        </row>
        <row r="2438">
          <cell r="B2438">
            <v>11759002482</v>
          </cell>
          <cell r="C2438" t="str">
            <v>MUHAMMAD KHALID</v>
          </cell>
          <cell r="D2438" t="str">
            <v>KHUDA BUKHSH DILAWAR</v>
          </cell>
          <cell r="E2438" t="str">
            <v>50-A, AL HAMD PARK,</v>
          </cell>
          <cell r="F2438" t="str">
            <v>PECO ROAD,</v>
          </cell>
          <cell r="G2438" t="str">
            <v>MULTAN ROAD, LAHORE</v>
          </cell>
          <cell r="H2438"/>
          <cell r="I2438"/>
          <cell r="J2438"/>
          <cell r="K2438">
            <v>283293</v>
          </cell>
          <cell r="L2438">
            <v>0</v>
          </cell>
          <cell r="M2438">
            <v>283293</v>
          </cell>
          <cell r="N2438">
            <v>283293</v>
          </cell>
          <cell r="O2438">
            <v>0</v>
          </cell>
          <cell r="P2438">
            <v>56659</v>
          </cell>
          <cell r="Q2438">
            <v>226634</v>
          </cell>
          <cell r="R2438" t="str">
            <v>PK73NBPA0416003000611268</v>
          </cell>
          <cell r="S2438" t="str">
            <v>NATIONAL BANK OF PAKISTAN</v>
          </cell>
          <cell r="T2438" t="str">
            <v>WAPDA HOUSE, LAHORE</v>
          </cell>
          <cell r="U2438" t="str">
            <v>MUHAMMAD KHALID</v>
          </cell>
          <cell r="V2438" t="str">
            <v>3520225124647</v>
          </cell>
          <cell r="W2438"/>
          <cell r="X2438"/>
          <cell r="Y2438">
            <v>283293</v>
          </cell>
          <cell r="Z2438">
            <v>283293</v>
          </cell>
          <cell r="AA2438">
            <v>56659</v>
          </cell>
          <cell r="AB2438" t="str">
            <v>Non Filler</v>
          </cell>
          <cell r="AC2438"/>
          <cell r="AD2438"/>
          <cell r="AE2438">
            <v>0</v>
          </cell>
          <cell r="AF2438">
            <v>0</v>
          </cell>
          <cell r="AG2438">
            <v>0</v>
          </cell>
          <cell r="AH2438"/>
          <cell r="AI2438"/>
          <cell r="AJ2438"/>
          <cell r="AK2438">
            <v>0</v>
          </cell>
          <cell r="AL2438">
            <v>0</v>
          </cell>
          <cell r="AM2438">
            <v>0</v>
          </cell>
          <cell r="AN2438"/>
          <cell r="AO2438"/>
          <cell r="AP2438"/>
          <cell r="AQ2438">
            <v>0</v>
          </cell>
          <cell r="AR2438">
            <v>0</v>
          </cell>
          <cell r="AS2438">
            <v>0</v>
          </cell>
          <cell r="AT2438"/>
          <cell r="AU2438" t="str">
            <v>muhammad.khalid804@yahoo.com</v>
          </cell>
          <cell r="AV2438"/>
          <cell r="AW2438" t="str">
            <v>03344163566</v>
          </cell>
          <cell r="AX2438" t="str">
            <v>-</v>
          </cell>
          <cell r="AY2438" t="e">
            <v>#N/A</v>
          </cell>
          <cell r="AZ2438" t="e">
            <v>#N/A</v>
          </cell>
          <cell r="BA2438">
            <v>226634</v>
          </cell>
        </row>
        <row r="2439">
          <cell r="B2439">
            <v>11759002797</v>
          </cell>
          <cell r="C2439" t="str">
            <v>KASHIF JAHANGIR AHMAD</v>
          </cell>
          <cell r="D2439" t="str">
            <v>JAHANGIR AHMAD</v>
          </cell>
          <cell r="E2439" t="str">
            <v>4-MAKKAH STREET</v>
          </cell>
          <cell r="F2439" t="str">
            <v>MUSLIM ROAD,</v>
          </cell>
          <cell r="G2439" t="str">
            <v>SAMANABAD LAHORE</v>
          </cell>
          <cell r="H2439"/>
          <cell r="I2439"/>
          <cell r="J2439"/>
          <cell r="K2439">
            <v>2752</v>
          </cell>
          <cell r="L2439">
            <v>0</v>
          </cell>
          <cell r="M2439">
            <v>2752</v>
          </cell>
          <cell r="N2439">
            <v>2752</v>
          </cell>
          <cell r="O2439">
            <v>0</v>
          </cell>
          <cell r="P2439">
            <v>550</v>
          </cell>
          <cell r="Q2439">
            <v>2202</v>
          </cell>
          <cell r="R2439" t="str">
            <v>PK30ABPA0010001183000010</v>
          </cell>
          <cell r="S2439" t="str">
            <v>ALLIED BANK LIMITED</v>
          </cell>
          <cell r="T2439" t="str">
            <v>LAHORE STOCK EXCHANGE, LAHORE</v>
          </cell>
          <cell r="U2439" t="str">
            <v>KASHIF JAHANGIR AHMAD</v>
          </cell>
          <cell r="V2439" t="str">
            <v>3520275111785</v>
          </cell>
          <cell r="W2439"/>
          <cell r="X2439"/>
          <cell r="Y2439">
            <v>2752</v>
          </cell>
          <cell r="Z2439">
            <v>2752</v>
          </cell>
          <cell r="AA2439">
            <v>550</v>
          </cell>
          <cell r="AB2439" t="str">
            <v>Non Filler</v>
          </cell>
          <cell r="AC2439"/>
          <cell r="AD2439"/>
          <cell r="AE2439">
            <v>0</v>
          </cell>
          <cell r="AF2439">
            <v>0</v>
          </cell>
          <cell r="AG2439">
            <v>0</v>
          </cell>
          <cell r="AH2439"/>
          <cell r="AI2439"/>
          <cell r="AJ2439"/>
          <cell r="AK2439">
            <v>0</v>
          </cell>
          <cell r="AL2439">
            <v>0</v>
          </cell>
          <cell r="AM2439">
            <v>0</v>
          </cell>
          <cell r="AN2439"/>
          <cell r="AO2439"/>
          <cell r="AP2439"/>
          <cell r="AQ2439">
            <v>0</v>
          </cell>
          <cell r="AR2439">
            <v>0</v>
          </cell>
          <cell r="AS2439">
            <v>0</v>
          </cell>
          <cell r="AT2439"/>
          <cell r="AU2439" t="str">
            <v>k_jahangir302@yahoo.com</v>
          </cell>
          <cell r="AV2439"/>
          <cell r="AW2439" t="str">
            <v>03224441775</v>
          </cell>
          <cell r="AX2439" t="str">
            <v>-</v>
          </cell>
          <cell r="AY2439" t="e">
            <v>#N/A</v>
          </cell>
          <cell r="AZ2439" t="e">
            <v>#N/A</v>
          </cell>
          <cell r="BA2439">
            <v>2202</v>
          </cell>
        </row>
        <row r="2440">
          <cell r="B2440">
            <v>11759021912</v>
          </cell>
          <cell r="C2440" t="str">
            <v>AHMED MAQSOOD CHAUDHRY</v>
          </cell>
          <cell r="D2440" t="str">
            <v>MAQSOOD AHMED CHAUDHRY</v>
          </cell>
          <cell r="E2440" t="str">
            <v>37-B, LAHORE CANAL BANK COOPERATIVE</v>
          </cell>
          <cell r="F2440" t="str">
            <v>HOUSING SOCIETY, CANAL BANK  ROAD,</v>
          </cell>
          <cell r="G2440" t="str">
            <v>THOKAR NIAZ BAIG, LAHORE</v>
          </cell>
          <cell r="H2440"/>
          <cell r="I2440"/>
          <cell r="J2440"/>
          <cell r="K2440">
            <v>1000</v>
          </cell>
          <cell r="L2440">
            <v>0</v>
          </cell>
          <cell r="M2440">
            <v>1000</v>
          </cell>
          <cell r="N2440">
            <v>1000</v>
          </cell>
          <cell r="O2440">
            <v>0</v>
          </cell>
          <cell r="P2440">
            <v>200</v>
          </cell>
          <cell r="Q2440">
            <v>800</v>
          </cell>
          <cell r="R2440" t="str">
            <v>PK85UNIL0109000234252222</v>
          </cell>
          <cell r="S2440" t="str">
            <v>UNITED BANK LIMITED</v>
          </cell>
          <cell r="T2440" t="str">
            <v>EME SOCIETY LAHORE</v>
          </cell>
          <cell r="U2440" t="str">
            <v>AHMED MAQSOOD CHAUDHRY</v>
          </cell>
          <cell r="V2440" t="str">
            <v>3450294225653</v>
          </cell>
          <cell r="W2440"/>
          <cell r="X2440"/>
          <cell r="Y2440">
            <v>1000</v>
          </cell>
          <cell r="Z2440">
            <v>1000</v>
          </cell>
          <cell r="AA2440">
            <v>200</v>
          </cell>
          <cell r="AB2440" t="str">
            <v>Non Filler</v>
          </cell>
          <cell r="AC2440"/>
          <cell r="AD2440"/>
          <cell r="AE2440">
            <v>0</v>
          </cell>
          <cell r="AF2440">
            <v>0</v>
          </cell>
          <cell r="AG2440">
            <v>0</v>
          </cell>
          <cell r="AH2440"/>
          <cell r="AI2440"/>
          <cell r="AJ2440"/>
          <cell r="AK2440">
            <v>0</v>
          </cell>
          <cell r="AL2440">
            <v>0</v>
          </cell>
          <cell r="AM2440">
            <v>0</v>
          </cell>
          <cell r="AN2440"/>
          <cell r="AO2440"/>
          <cell r="AP2440"/>
          <cell r="AQ2440">
            <v>0</v>
          </cell>
          <cell r="AR2440">
            <v>0</v>
          </cell>
          <cell r="AS2440">
            <v>0</v>
          </cell>
          <cell r="AT2440"/>
          <cell r="AU2440" t="str">
            <v>ravian794@hotmail.com</v>
          </cell>
          <cell r="AV2440"/>
          <cell r="AW2440" t="str">
            <v>03454209141</v>
          </cell>
          <cell r="AX2440" t="str">
            <v>-</v>
          </cell>
          <cell r="AY2440" t="e">
            <v>#N/A</v>
          </cell>
          <cell r="AZ2440" t="e">
            <v>#N/A</v>
          </cell>
          <cell r="BA2440">
            <v>800</v>
          </cell>
        </row>
        <row r="2441">
          <cell r="B2441">
            <v>11759023124</v>
          </cell>
          <cell r="C2441" t="str">
            <v>RIZWAN BASHIR</v>
          </cell>
          <cell r="D2441" t="str">
            <v>BASHIR AHMAD QAMAR</v>
          </cell>
          <cell r="E2441" t="str">
            <v>HOUSE#226, KARIM  BLOCK,</v>
          </cell>
          <cell r="F2441" t="str">
            <v>ALLAMA IQBAL TOWN,</v>
          </cell>
          <cell r="G2441" t="str">
            <v>LAHORE</v>
          </cell>
          <cell r="H2441"/>
          <cell r="I2441"/>
          <cell r="J2441"/>
          <cell r="K2441">
            <v>1500</v>
          </cell>
          <cell r="L2441">
            <v>0</v>
          </cell>
          <cell r="M2441">
            <v>1500</v>
          </cell>
          <cell r="N2441">
            <v>1500</v>
          </cell>
          <cell r="O2441">
            <v>0</v>
          </cell>
          <cell r="P2441">
            <v>281</v>
          </cell>
          <cell r="Q2441">
            <v>1219</v>
          </cell>
          <cell r="R2441" t="str">
            <v>PK69ALFH0266001005302410</v>
          </cell>
          <cell r="S2441" t="str">
            <v>BANK ALFALAH LIMITED</v>
          </cell>
          <cell r="T2441" t="str">
            <v>KARIM BLOCK, ALLAMA IQBAL TOWN, LAHORE</v>
          </cell>
          <cell r="U2441" t="str">
            <v>RIZWAN BASHIR</v>
          </cell>
          <cell r="V2441" t="str">
            <v>3520263368933</v>
          </cell>
          <cell r="W2441"/>
          <cell r="X2441"/>
          <cell r="Y2441">
            <v>375</v>
          </cell>
          <cell r="Z2441">
            <v>375</v>
          </cell>
          <cell r="AA2441">
            <v>75</v>
          </cell>
          <cell r="AB2441" t="str">
            <v>Non Filler</v>
          </cell>
          <cell r="AC2441" t="str">
            <v>NOSHI IMRAN NOOR</v>
          </cell>
          <cell r="AD2441" t="str">
            <v>3520272020850</v>
          </cell>
          <cell r="AE2441">
            <v>375</v>
          </cell>
          <cell r="AF2441">
            <v>375</v>
          </cell>
          <cell r="AG2441">
            <v>75</v>
          </cell>
          <cell r="AH2441" t="str">
            <v>Non Filler</v>
          </cell>
          <cell r="AI2441" t="str">
            <v>BASHIR AHMAD QAMAR</v>
          </cell>
          <cell r="AJ2441" t="str">
            <v>3520233918815</v>
          </cell>
          <cell r="AK2441">
            <v>375</v>
          </cell>
          <cell r="AL2441">
            <v>375</v>
          </cell>
          <cell r="AM2441">
            <v>75</v>
          </cell>
          <cell r="AN2441" t="str">
            <v>Non Filler</v>
          </cell>
          <cell r="AO2441" t="str">
            <v>AMIR NISAR</v>
          </cell>
          <cell r="AP2441" t="str">
            <v>3520272425955</v>
          </cell>
          <cell r="AQ2441">
            <v>375</v>
          </cell>
          <cell r="AR2441">
            <v>375</v>
          </cell>
          <cell r="AS2441">
            <v>56</v>
          </cell>
          <cell r="AT2441" t="str">
            <v>Filler</v>
          </cell>
          <cell r="AU2441" t="str">
            <v>rm722251@gmail.com</v>
          </cell>
          <cell r="AV2441"/>
          <cell r="AW2441" t="str">
            <v>03319659226</v>
          </cell>
          <cell r="AX2441" t="str">
            <v>-</v>
          </cell>
          <cell r="AY2441" t="e">
            <v>#N/A</v>
          </cell>
          <cell r="AZ2441" t="e">
            <v>#N/A</v>
          </cell>
          <cell r="BA2441">
            <v>1219</v>
          </cell>
        </row>
        <row r="2442">
          <cell r="B2442">
            <v>12005001319</v>
          </cell>
          <cell r="C2442" t="str">
            <v>DR HAROON SAEED</v>
          </cell>
          <cell r="D2442" t="str">
            <v>AMIR AHMED</v>
          </cell>
          <cell r="E2442" t="str">
            <v>C/O GUL ABDULLAH DHAMI, ROOM 105, 1ST</v>
          </cell>
          <cell r="F2442" t="str">
            <v>FLOOR, LSE PLAZA 19-KHAYYABAN -I-IQBAL</v>
          </cell>
          <cell r="G2442" t="str">
            <v>ROAD LAHORE LAHORE</v>
          </cell>
          <cell r="H2442"/>
          <cell r="I2442"/>
          <cell r="J2442"/>
          <cell r="K2442">
            <v>6080</v>
          </cell>
          <cell r="L2442">
            <v>0</v>
          </cell>
          <cell r="M2442">
            <v>6080</v>
          </cell>
          <cell r="N2442">
            <v>6080</v>
          </cell>
          <cell r="O2442">
            <v>0</v>
          </cell>
          <cell r="P2442">
            <v>1216</v>
          </cell>
          <cell r="Q2442">
            <v>4864</v>
          </cell>
          <cell r="R2442" t="str">
            <v>PK70ALFH0033001002863919</v>
          </cell>
          <cell r="S2442" t="str">
            <v>BANK ALFALAH LIMITED</v>
          </cell>
          <cell r="T2442" t="str">
            <v>DEFENCE BRANCH LAHORE</v>
          </cell>
          <cell r="U2442" t="str">
            <v>DR HAROON SAEED</v>
          </cell>
          <cell r="V2442" t="str">
            <v>3520111815223</v>
          </cell>
          <cell r="W2442"/>
          <cell r="X2442"/>
          <cell r="Y2442">
            <v>6080</v>
          </cell>
          <cell r="Z2442">
            <v>6080</v>
          </cell>
          <cell r="AA2442">
            <v>1216</v>
          </cell>
          <cell r="AB2442" t="str">
            <v>Non Filler</v>
          </cell>
          <cell r="AC2442"/>
          <cell r="AD2442"/>
          <cell r="AE2442">
            <v>0</v>
          </cell>
          <cell r="AF2442">
            <v>0</v>
          </cell>
          <cell r="AG2442">
            <v>0</v>
          </cell>
          <cell r="AH2442"/>
          <cell r="AI2442"/>
          <cell r="AJ2442"/>
          <cell r="AK2442">
            <v>0</v>
          </cell>
          <cell r="AL2442">
            <v>0</v>
          </cell>
          <cell r="AM2442">
            <v>0</v>
          </cell>
          <cell r="AN2442"/>
          <cell r="AO2442"/>
          <cell r="AP2442"/>
          <cell r="AQ2442">
            <v>0</v>
          </cell>
          <cell r="AR2442">
            <v>0</v>
          </cell>
          <cell r="AS2442">
            <v>0</v>
          </cell>
          <cell r="AT2442"/>
          <cell r="AU2442" t="str">
            <v>haroonsaeedamir@hotmail.com</v>
          </cell>
          <cell r="AV2442"/>
          <cell r="AW2442" t="str">
            <v>03089133769</v>
          </cell>
          <cell r="AX2442" t="str">
            <v>-</v>
          </cell>
          <cell r="AY2442" t="e">
            <v>#N/A</v>
          </cell>
          <cell r="AZ2442" t="e">
            <v>#N/A</v>
          </cell>
          <cell r="BA2442">
            <v>4864</v>
          </cell>
        </row>
        <row r="2443">
          <cell r="B2443">
            <v>12005006748</v>
          </cell>
          <cell r="C2443" t="str">
            <v>WAHEED ABID TARIQ</v>
          </cell>
          <cell r="D2443" t="str">
            <v>MUHAMMAD SHAFI NAYAK</v>
          </cell>
          <cell r="E2443" t="str">
            <v>HOUSE# 5 UGENDA, STREET,42</v>
          </cell>
          <cell r="F2443" t="str">
            <v>NAI ABADI GARHI SHAHU,</v>
          </cell>
          <cell r="G2443" t="str">
            <v>LAHORE</v>
          </cell>
          <cell r="H2443"/>
          <cell r="I2443"/>
          <cell r="J2443"/>
          <cell r="K2443">
            <v>3000</v>
          </cell>
          <cell r="L2443">
            <v>0</v>
          </cell>
          <cell r="M2443">
            <v>3000</v>
          </cell>
          <cell r="N2443">
            <v>3000</v>
          </cell>
          <cell r="O2443">
            <v>0</v>
          </cell>
          <cell r="P2443">
            <v>600</v>
          </cell>
          <cell r="Q2443">
            <v>2400</v>
          </cell>
          <cell r="R2443" t="str">
            <v>PK13UNIL0112025310145221</v>
          </cell>
          <cell r="S2443" t="str">
            <v>UNITED BANK LIMITED</v>
          </cell>
          <cell r="T2443" t="str">
            <v>GARSHI SHAHU LAHORE</v>
          </cell>
          <cell r="U2443" t="str">
            <v>WAHEED ABID TARIQ</v>
          </cell>
          <cell r="V2443" t="str">
            <v>3520224175155</v>
          </cell>
          <cell r="W2443"/>
          <cell r="X2443"/>
          <cell r="Y2443">
            <v>3000</v>
          </cell>
          <cell r="Z2443">
            <v>3000</v>
          </cell>
          <cell r="AA2443">
            <v>600</v>
          </cell>
          <cell r="AB2443" t="str">
            <v>Non Filler</v>
          </cell>
          <cell r="AC2443"/>
          <cell r="AD2443"/>
          <cell r="AE2443">
            <v>0</v>
          </cell>
          <cell r="AF2443">
            <v>0</v>
          </cell>
          <cell r="AG2443">
            <v>0</v>
          </cell>
          <cell r="AH2443"/>
          <cell r="AI2443"/>
          <cell r="AJ2443"/>
          <cell r="AK2443">
            <v>0</v>
          </cell>
          <cell r="AL2443">
            <v>0</v>
          </cell>
          <cell r="AM2443">
            <v>0</v>
          </cell>
          <cell r="AN2443"/>
          <cell r="AO2443"/>
          <cell r="AP2443"/>
          <cell r="AQ2443">
            <v>0</v>
          </cell>
          <cell r="AR2443">
            <v>0</v>
          </cell>
          <cell r="AS2443">
            <v>0</v>
          </cell>
          <cell r="AT2443"/>
          <cell r="AU2443" t="str">
            <v>waheedabidtariq008@gmail.com</v>
          </cell>
          <cell r="AV2443"/>
          <cell r="AW2443" t="str">
            <v>03334227367</v>
          </cell>
          <cell r="AX2443" t="str">
            <v>-</v>
          </cell>
          <cell r="AY2443" t="e">
            <v>#N/A</v>
          </cell>
          <cell r="AZ2443" t="e">
            <v>#N/A</v>
          </cell>
          <cell r="BA2443">
            <v>2400</v>
          </cell>
        </row>
        <row r="2444">
          <cell r="B2444">
            <v>12005006854</v>
          </cell>
          <cell r="C2444" t="str">
            <v>MUHAMMAD NAEEM</v>
          </cell>
          <cell r="D2444" t="str">
            <v>ABDUL HANAN</v>
          </cell>
          <cell r="E2444" t="str">
            <v>HOUSE NO: 128 ,A BLOCK MILLTARY ACCOUNTS</v>
          </cell>
          <cell r="F2444" t="str">
            <v>HOUSING SOCITY COLLAGE ROAD</v>
          </cell>
          <cell r="G2444" t="str">
            <v>LAHORE LAHORE</v>
          </cell>
          <cell r="H2444"/>
          <cell r="I2444"/>
          <cell r="J2444"/>
          <cell r="K2444">
            <v>1047</v>
          </cell>
          <cell r="L2444">
            <v>0</v>
          </cell>
          <cell r="M2444">
            <v>1047</v>
          </cell>
          <cell r="N2444">
            <v>1047</v>
          </cell>
          <cell r="O2444">
            <v>0</v>
          </cell>
          <cell r="P2444">
            <v>183</v>
          </cell>
          <cell r="Q2444">
            <v>864</v>
          </cell>
          <cell r="R2444" t="str">
            <v>PK88MUCB0018502010032947</v>
          </cell>
          <cell r="S2444" t="str">
            <v>MCB BANK LIMITED</v>
          </cell>
          <cell r="T2444" t="str">
            <v>RAILWAY STATION LAHORE</v>
          </cell>
          <cell r="U2444" t="str">
            <v>MUHAMMAD NAEEM</v>
          </cell>
          <cell r="V2444" t="str">
            <v>3650213578253</v>
          </cell>
          <cell r="W2444"/>
          <cell r="X2444"/>
          <cell r="Y2444">
            <v>524</v>
          </cell>
          <cell r="Z2444">
            <v>524</v>
          </cell>
          <cell r="AA2444">
            <v>105</v>
          </cell>
          <cell r="AB2444" t="str">
            <v>Non Filler</v>
          </cell>
          <cell r="AC2444" t="str">
            <v>MUHAMMAD SALEEM</v>
          </cell>
          <cell r="AD2444" t="str">
            <v>3520225807037</v>
          </cell>
          <cell r="AE2444">
            <v>523</v>
          </cell>
          <cell r="AF2444">
            <v>523</v>
          </cell>
          <cell r="AG2444">
            <v>78</v>
          </cell>
          <cell r="AH2444" t="str">
            <v>Filler</v>
          </cell>
          <cell r="AI2444"/>
          <cell r="AJ2444"/>
          <cell r="AK2444">
            <v>0</v>
          </cell>
          <cell r="AL2444">
            <v>0</v>
          </cell>
          <cell r="AM2444">
            <v>0</v>
          </cell>
          <cell r="AN2444"/>
          <cell r="AO2444"/>
          <cell r="AP2444"/>
          <cell r="AQ2444">
            <v>0</v>
          </cell>
          <cell r="AR2444">
            <v>0</v>
          </cell>
          <cell r="AS2444">
            <v>0</v>
          </cell>
          <cell r="AT2444"/>
          <cell r="AU2444" t="str">
            <v>mrnaeemch@yahoo.com</v>
          </cell>
          <cell r="AV2444"/>
          <cell r="AW2444" t="str">
            <v>03138808090</v>
          </cell>
          <cell r="AX2444" t="str">
            <v>-</v>
          </cell>
          <cell r="AY2444" t="e">
            <v>#N/A</v>
          </cell>
          <cell r="AZ2444" t="e">
            <v>#N/A</v>
          </cell>
          <cell r="BA2444">
            <v>864</v>
          </cell>
        </row>
        <row r="2445">
          <cell r="B2445">
            <v>12013002936</v>
          </cell>
          <cell r="C2445" t="str">
            <v>MUHAMMAD AMIR SHEIKH (269)</v>
          </cell>
          <cell r="D2445" t="str">
            <v>SHEIKH BASHIR AHMAD</v>
          </cell>
          <cell r="E2445" t="str">
            <v>HOUSE NO 486N-SAMANABAD</v>
          </cell>
          <cell r="F2445"/>
          <cell r="G2445" t="str">
            <v>LAHORE</v>
          </cell>
          <cell r="H2445"/>
          <cell r="I2445"/>
          <cell r="J2445"/>
          <cell r="K2445">
            <v>1047</v>
          </cell>
          <cell r="L2445">
            <v>0</v>
          </cell>
          <cell r="M2445">
            <v>1047</v>
          </cell>
          <cell r="N2445">
            <v>1047</v>
          </cell>
          <cell r="O2445">
            <v>0</v>
          </cell>
          <cell r="P2445">
            <v>157</v>
          </cell>
          <cell r="Q2445">
            <v>890</v>
          </cell>
          <cell r="R2445" t="str">
            <v>PK53ALFH0048001003374956</v>
          </cell>
          <cell r="S2445" t="str">
            <v>BANK ALFALAH LIMITED</v>
          </cell>
          <cell r="T2445" t="str">
            <v>STOCK EXCHANGE BRANCH LAHORE</v>
          </cell>
          <cell r="U2445" t="str">
            <v>MUHAMMAD AMIR SHEIKH (269)</v>
          </cell>
          <cell r="V2445" t="str">
            <v>3520205966863</v>
          </cell>
          <cell r="W2445"/>
          <cell r="X2445"/>
          <cell r="Y2445">
            <v>1047</v>
          </cell>
          <cell r="Z2445">
            <v>1047</v>
          </cell>
          <cell r="AA2445">
            <v>157</v>
          </cell>
          <cell r="AB2445" t="str">
            <v>Filler</v>
          </cell>
          <cell r="AC2445"/>
          <cell r="AD2445"/>
          <cell r="AE2445">
            <v>0</v>
          </cell>
          <cell r="AF2445">
            <v>0</v>
          </cell>
          <cell r="AG2445">
            <v>0</v>
          </cell>
          <cell r="AH2445"/>
          <cell r="AI2445"/>
          <cell r="AJ2445"/>
          <cell r="AK2445">
            <v>0</v>
          </cell>
          <cell r="AL2445">
            <v>0</v>
          </cell>
          <cell r="AM2445">
            <v>0</v>
          </cell>
          <cell r="AN2445"/>
          <cell r="AO2445"/>
          <cell r="AP2445"/>
          <cell r="AQ2445">
            <v>0</v>
          </cell>
          <cell r="AR2445">
            <v>0</v>
          </cell>
          <cell r="AS2445">
            <v>0</v>
          </cell>
          <cell r="AT2445"/>
          <cell r="AU2445"/>
          <cell r="AV2445"/>
          <cell r="AW2445" t="str">
            <v>03004353563</v>
          </cell>
          <cell r="AX2445" t="str">
            <v>-</v>
          </cell>
          <cell r="AY2445" t="e">
            <v>#N/A</v>
          </cell>
          <cell r="AZ2445" t="e">
            <v>#N/A</v>
          </cell>
          <cell r="BA2445">
            <v>890</v>
          </cell>
        </row>
        <row r="2446">
          <cell r="B2446">
            <v>12013003967</v>
          </cell>
          <cell r="C2446" t="str">
            <v>MARYAM AMIR</v>
          </cell>
          <cell r="D2446" t="str">
            <v>MUHAMMAD AMIR SHEIKH</v>
          </cell>
          <cell r="E2446" t="str">
            <v>486-N SAMANABAD</v>
          </cell>
          <cell r="G2446" t="str">
            <v>LAHORE</v>
          </cell>
          <cell r="K2446">
            <v>2118</v>
          </cell>
          <cell r="L2446">
            <v>0</v>
          </cell>
          <cell r="M2446">
            <v>2118</v>
          </cell>
          <cell r="N2446">
            <v>2118</v>
          </cell>
          <cell r="O2446">
            <v>0</v>
          </cell>
          <cell r="P2446">
            <v>318</v>
          </cell>
          <cell r="Q2446">
            <v>1800</v>
          </cell>
          <cell r="R2446" t="str">
            <v>PK65FAYS0401004553552000</v>
          </cell>
          <cell r="S2446" t="str">
            <v>FAYSAL BANK LIMITED</v>
          </cell>
          <cell r="T2446" t="str">
            <v>EGERTON ROAD LAHORE</v>
          </cell>
          <cell r="U2446" t="str">
            <v>MARYAM AMIR</v>
          </cell>
          <cell r="V2446" t="str">
            <v>3520290228850</v>
          </cell>
          <cell r="Y2446">
            <v>1059</v>
          </cell>
          <cell r="Z2446">
            <v>1059</v>
          </cell>
          <cell r="AA2446">
            <v>159</v>
          </cell>
          <cell r="AB2446" t="str">
            <v>Filler</v>
          </cell>
          <cell r="AC2446" t="str">
            <v>MUHAMMAD AMIR SHEIKH</v>
          </cell>
          <cell r="AD2446" t="str">
            <v>3520205966863</v>
          </cell>
          <cell r="AE2446">
            <v>1059</v>
          </cell>
          <cell r="AF2446">
            <v>1059</v>
          </cell>
          <cell r="AG2446">
            <v>159</v>
          </cell>
          <cell r="AH2446" t="str">
            <v>Filler</v>
          </cell>
          <cell r="AK2446">
            <v>0</v>
          </cell>
          <cell r="AL2446">
            <v>0</v>
          </cell>
          <cell r="AM2446">
            <v>0</v>
          </cell>
          <cell r="AQ2446">
            <v>0</v>
          </cell>
          <cell r="AR2446">
            <v>0</v>
          </cell>
          <cell r="AS2446">
            <v>0</v>
          </cell>
          <cell r="AW2446" t="str">
            <v>03244056372</v>
          </cell>
          <cell r="AX2446" t="str">
            <v>-</v>
          </cell>
          <cell r="AY2446" t="e">
            <v>#N/A</v>
          </cell>
          <cell r="AZ2446" t="e">
            <v>#N/A</v>
          </cell>
          <cell r="BA2446">
            <v>1800</v>
          </cell>
        </row>
        <row r="2447">
          <cell r="B2447">
            <v>12203012221</v>
          </cell>
          <cell r="C2447" t="str">
            <v>ZARA KHAN</v>
          </cell>
          <cell r="D2447" t="str">
            <v>MUHAMMAD IRFAN KHAN</v>
          </cell>
          <cell r="E2447" t="str">
            <v>HOUSE NO.94, AMEER ABAD,</v>
          </cell>
          <cell r="F2447" t="str">
            <v>MODEL COLONY,</v>
          </cell>
          <cell r="G2447" t="str">
            <v>KARACHI</v>
          </cell>
          <cell r="H2447"/>
          <cell r="I2447"/>
          <cell r="J2447"/>
          <cell r="K2447">
            <v>20000</v>
          </cell>
          <cell r="L2447">
            <v>20000</v>
          </cell>
          <cell r="M2447">
            <v>0</v>
          </cell>
          <cell r="N2447">
            <v>20000</v>
          </cell>
          <cell r="O2447">
            <v>5000</v>
          </cell>
          <cell r="P2447">
            <v>4000</v>
          </cell>
          <cell r="Q2447">
            <v>11000</v>
          </cell>
          <cell r="R2447" t="str">
            <v>0010032560240011</v>
          </cell>
          <cell r="S2447" t="str">
            <v>ALLIED BANK LIMITED</v>
          </cell>
          <cell r="T2447" t="str">
            <v>STADIUM ROAD KARACHI</v>
          </cell>
          <cell r="U2447" t="str">
            <v>ZARA KHAN</v>
          </cell>
          <cell r="V2447" t="str">
            <v>4220164952264</v>
          </cell>
          <cell r="W2447"/>
          <cell r="X2447"/>
          <cell r="Y2447">
            <v>20000</v>
          </cell>
          <cell r="Z2447">
            <v>20000</v>
          </cell>
          <cell r="AA2447">
            <v>4000</v>
          </cell>
          <cell r="AB2447" t="str">
            <v>Non Filler</v>
          </cell>
          <cell r="AC2447"/>
          <cell r="AD2447"/>
          <cell r="AE2447">
            <v>0</v>
          </cell>
          <cell r="AF2447">
            <v>0</v>
          </cell>
          <cell r="AG2447">
            <v>0</v>
          </cell>
          <cell r="AH2447"/>
          <cell r="AI2447"/>
          <cell r="AJ2447"/>
          <cell r="AK2447">
            <v>0</v>
          </cell>
          <cell r="AL2447">
            <v>0</v>
          </cell>
          <cell r="AM2447">
            <v>0</v>
          </cell>
          <cell r="AN2447"/>
          <cell r="AO2447"/>
          <cell r="AP2447"/>
          <cell r="AQ2447">
            <v>0</v>
          </cell>
          <cell r="AR2447">
            <v>0</v>
          </cell>
          <cell r="AS2447">
            <v>0</v>
          </cell>
          <cell r="AT2447"/>
          <cell r="AU2447" t="str">
            <v>zarakhan.official@gmail.com</v>
          </cell>
          <cell r="AV2447"/>
          <cell r="AW2447" t="str">
            <v>03332222056</v>
          </cell>
          <cell r="AX2447" t="str">
            <v>Timeout (host bank not responding)</v>
          </cell>
          <cell r="AY2447" t="e">
            <v>#N/A</v>
          </cell>
          <cell r="AZ2447" t="e">
            <v>#N/A</v>
          </cell>
          <cell r="BA2447">
            <v>0</v>
          </cell>
        </row>
        <row r="2448">
          <cell r="B2448">
            <v>12203012874</v>
          </cell>
          <cell r="C2448" t="str">
            <v>MUHAMMAD JASIM</v>
          </cell>
          <cell r="D2448" t="str">
            <v>MUHAMMAD SHAFI</v>
          </cell>
          <cell r="E2448" t="str">
            <v>HOUSE # 96, 2ND STREET KHAYABN-E-MEHFOOZ</v>
          </cell>
          <cell r="F2448" t="str">
            <v>SHAHEED NEAR DHA SUFFA UNIVERSITY,</v>
          </cell>
          <cell r="G2448" t="str">
            <v>PHASE-7 EXT., KARACHI</v>
          </cell>
          <cell r="H2448"/>
          <cell r="I2448"/>
          <cell r="J2448"/>
          <cell r="K2448">
            <v>3500</v>
          </cell>
          <cell r="L2448">
            <v>3500</v>
          </cell>
          <cell r="M2448">
            <v>0</v>
          </cell>
          <cell r="N2448">
            <v>3500</v>
          </cell>
          <cell r="O2448">
            <v>875</v>
          </cell>
          <cell r="P2448">
            <v>700</v>
          </cell>
          <cell r="Q2448">
            <v>1925</v>
          </cell>
          <cell r="R2448" t="str">
            <v>PK90UNIL0109000200833789</v>
          </cell>
          <cell r="S2448" t="str">
            <v>UNITED BANK LIMITED</v>
          </cell>
          <cell r="T2448" t="str">
            <v>NURSERY KARACHI</v>
          </cell>
          <cell r="U2448" t="str">
            <v>MUHAMMAD JASIM</v>
          </cell>
          <cell r="V2448" t="str">
            <v>4230191275767</v>
          </cell>
          <cell r="W2448"/>
          <cell r="X2448"/>
          <cell r="Y2448">
            <v>1750</v>
          </cell>
          <cell r="Z2448">
            <v>1750</v>
          </cell>
          <cell r="AA2448">
            <v>350</v>
          </cell>
          <cell r="AB2448" t="str">
            <v>Non Filler</v>
          </cell>
          <cell r="AC2448" t="str">
            <v>SUFYAN AKHTAR</v>
          </cell>
          <cell r="AD2448" t="str">
            <v>4220147719389</v>
          </cell>
          <cell r="AE2448">
            <v>1750</v>
          </cell>
          <cell r="AF2448">
            <v>1750</v>
          </cell>
          <cell r="AG2448">
            <v>350</v>
          </cell>
          <cell r="AH2448" t="str">
            <v>Non Filler</v>
          </cell>
          <cell r="AI2448"/>
          <cell r="AJ2448"/>
          <cell r="AK2448">
            <v>0</v>
          </cell>
          <cell r="AL2448">
            <v>0</v>
          </cell>
          <cell r="AM2448">
            <v>0</v>
          </cell>
          <cell r="AN2448"/>
          <cell r="AO2448"/>
          <cell r="AP2448"/>
          <cell r="AQ2448">
            <v>0</v>
          </cell>
          <cell r="AR2448">
            <v>0</v>
          </cell>
          <cell r="AS2448">
            <v>0</v>
          </cell>
          <cell r="AT2448"/>
          <cell r="AU2448" t="str">
            <v>asim.shafi20@gmail.com</v>
          </cell>
          <cell r="AV2448"/>
          <cell r="AW2448" t="str">
            <v>03222668066</v>
          </cell>
          <cell r="AX2448" t="str">
            <v>-</v>
          </cell>
          <cell r="AY2448" t="e">
            <v>#N/A</v>
          </cell>
          <cell r="AZ2448" t="e">
            <v>#N/A</v>
          </cell>
          <cell r="BA2448">
            <v>1925</v>
          </cell>
        </row>
        <row r="2449">
          <cell r="B2449">
            <v>12203013815</v>
          </cell>
          <cell r="C2449" t="str">
            <v>NAGHMA SHAHEEN</v>
          </cell>
          <cell r="D2449" t="str">
            <v>ABDUL SALAM KHAN</v>
          </cell>
          <cell r="E2449" t="str">
            <v>HOUSE NO. R-752, BLOCK-9,</v>
          </cell>
          <cell r="F2449" t="str">
            <v>DASTAGIR SOCIETY, F. B. AREA,</v>
          </cell>
          <cell r="G2449" t="str">
            <v>KARACHI</v>
          </cell>
          <cell r="K2449">
            <v>647</v>
          </cell>
          <cell r="L2449">
            <v>647</v>
          </cell>
          <cell r="M2449">
            <v>0</v>
          </cell>
          <cell r="N2449">
            <v>647</v>
          </cell>
          <cell r="O2449">
            <v>162</v>
          </cell>
          <cell r="P2449">
            <v>129</v>
          </cell>
          <cell r="Q2449">
            <v>356</v>
          </cell>
          <cell r="R2449" t="str">
            <v>PK36BAHL1191007800081401</v>
          </cell>
          <cell r="S2449" t="str">
            <v>BANK AL HABIB LIMITED</v>
          </cell>
          <cell r="T2449" t="str">
            <v>YASINABAD KARACHI</v>
          </cell>
          <cell r="U2449" t="str">
            <v>NAGHMA SHAHEEN</v>
          </cell>
          <cell r="V2449" t="str">
            <v>4210115771194</v>
          </cell>
          <cell r="Y2449">
            <v>647</v>
          </cell>
          <cell r="Z2449">
            <v>647</v>
          </cell>
          <cell r="AA2449">
            <v>129</v>
          </cell>
          <cell r="AB2449" t="str">
            <v>Non Filler</v>
          </cell>
          <cell r="AE2449">
            <v>0</v>
          </cell>
          <cell r="AF2449">
            <v>0</v>
          </cell>
          <cell r="AG2449">
            <v>0</v>
          </cell>
          <cell r="AK2449">
            <v>0</v>
          </cell>
          <cell r="AL2449">
            <v>0</v>
          </cell>
          <cell r="AM2449">
            <v>0</v>
          </cell>
          <cell r="AQ2449">
            <v>0</v>
          </cell>
          <cell r="AR2449">
            <v>0</v>
          </cell>
          <cell r="AS2449">
            <v>0</v>
          </cell>
          <cell r="AU2449" t="str">
            <v>shaheennaghma9@gmail.com</v>
          </cell>
          <cell r="AW2449" t="str">
            <v>03332377688</v>
          </cell>
          <cell r="AX2449" t="str">
            <v>-</v>
          </cell>
          <cell r="AY2449" t="e">
            <v>#N/A</v>
          </cell>
          <cell r="AZ2449" t="e">
            <v>#N/A</v>
          </cell>
          <cell r="BA2449">
            <v>356</v>
          </cell>
        </row>
        <row r="2450">
          <cell r="B2450">
            <v>12369000764</v>
          </cell>
          <cell r="C2450" t="str">
            <v>KHWAJA JAVAID RAUF</v>
          </cell>
          <cell r="D2450" t="str">
            <v>KHWAJA ABDUL RAUF</v>
          </cell>
          <cell r="E2450" t="str">
            <v>APARTMENT N0:302,MARINA ELIVATION</v>
          </cell>
          <cell r="F2450" t="str">
            <v>CLIFTON BLOCK-2,NEAR INDUS VALLEY</v>
          </cell>
          <cell r="G2450" t="str">
            <v>SCHOOL ARTS . KARACHI</v>
          </cell>
          <cell r="H2450"/>
          <cell r="I2450"/>
          <cell r="J2450"/>
          <cell r="K2450">
            <v>1060</v>
          </cell>
          <cell r="L2450">
            <v>1060</v>
          </cell>
          <cell r="M2450">
            <v>0</v>
          </cell>
          <cell r="N2450">
            <v>1060</v>
          </cell>
          <cell r="O2450">
            <v>265</v>
          </cell>
          <cell r="P2450">
            <v>212</v>
          </cell>
          <cell r="Q2450">
            <v>583</v>
          </cell>
          <cell r="R2450"/>
          <cell r="S2450"/>
          <cell r="T2450"/>
          <cell r="U2450" t="str">
            <v>KHWAJA JAVAID RAUF</v>
          </cell>
          <cell r="V2450" t="str">
            <v>3840321032611</v>
          </cell>
          <cell r="W2450"/>
          <cell r="X2450"/>
          <cell r="Y2450">
            <v>1060</v>
          </cell>
          <cell r="Z2450">
            <v>1060</v>
          </cell>
          <cell r="AA2450">
            <v>212</v>
          </cell>
          <cell r="AB2450" t="str">
            <v>Non Filler</v>
          </cell>
          <cell r="AC2450"/>
          <cell r="AD2450"/>
          <cell r="AE2450">
            <v>0</v>
          </cell>
          <cell r="AF2450">
            <v>0</v>
          </cell>
          <cell r="AG2450">
            <v>0</v>
          </cell>
          <cell r="AH2450"/>
          <cell r="AI2450"/>
          <cell r="AJ2450"/>
          <cell r="AK2450">
            <v>0</v>
          </cell>
          <cell r="AL2450">
            <v>0</v>
          </cell>
          <cell r="AM2450">
            <v>0</v>
          </cell>
          <cell r="AN2450"/>
          <cell r="AO2450"/>
          <cell r="AP2450"/>
          <cell r="AQ2450">
            <v>0</v>
          </cell>
          <cell r="AR2450">
            <v>0</v>
          </cell>
          <cell r="AS2450">
            <v>0</v>
          </cell>
          <cell r="AT2450"/>
          <cell r="AU2450" t="str">
            <v>kjrauf@gmail.com</v>
          </cell>
          <cell r="AV2450"/>
          <cell r="AW2450" t="str">
            <v>03005513929</v>
          </cell>
          <cell r="AX2450" t="e">
            <v>#N/A</v>
          </cell>
          <cell r="AY2450" t="e">
            <v>#N/A</v>
          </cell>
          <cell r="AZ2450" t="e">
            <v>#N/A</v>
          </cell>
          <cell r="BA2450">
            <v>0</v>
          </cell>
        </row>
        <row r="2451">
          <cell r="B2451">
            <v>12484008284</v>
          </cell>
          <cell r="C2451" t="str">
            <v>KHAN ASIM KAMAL AFRIDI</v>
          </cell>
          <cell r="D2451" t="str">
            <v>KHAN MUJTABA KAMAL AFRIDI</v>
          </cell>
          <cell r="E2451" t="str">
            <v>HOUSE NO. R-939-940</v>
          </cell>
          <cell r="F2451" t="str">
            <v>DASTGIR SOCIETY</v>
          </cell>
          <cell r="G2451" t="str">
            <v>F.B.AREA BLOCK-9 KARACHI</v>
          </cell>
          <cell r="H2451"/>
          <cell r="I2451"/>
          <cell r="J2451"/>
          <cell r="K2451">
            <v>20000</v>
          </cell>
          <cell r="L2451">
            <v>0</v>
          </cell>
          <cell r="M2451">
            <v>20000</v>
          </cell>
          <cell r="N2451">
            <v>20000</v>
          </cell>
          <cell r="O2451">
            <v>0</v>
          </cell>
          <cell r="P2451">
            <v>3000</v>
          </cell>
          <cell r="Q2451">
            <v>17000</v>
          </cell>
          <cell r="R2451" t="str">
            <v>PK48MUCB0139102010033554</v>
          </cell>
          <cell r="S2451" t="str">
            <v>MCB BANK LIMITED</v>
          </cell>
          <cell r="T2451" t="str">
            <v>SIDCO CENTRE KARACHI.</v>
          </cell>
          <cell r="U2451" t="str">
            <v>KHAN ASIM KAMAL AFRIDI</v>
          </cell>
          <cell r="V2451" t="str">
            <v>4210135497933</v>
          </cell>
          <cell r="W2451"/>
          <cell r="X2451"/>
          <cell r="Y2451">
            <v>20000</v>
          </cell>
          <cell r="Z2451">
            <v>20000</v>
          </cell>
          <cell r="AA2451">
            <v>3000</v>
          </cell>
          <cell r="AB2451" t="str">
            <v>Filler</v>
          </cell>
          <cell r="AC2451"/>
          <cell r="AD2451"/>
          <cell r="AE2451">
            <v>0</v>
          </cell>
          <cell r="AF2451">
            <v>0</v>
          </cell>
          <cell r="AG2451">
            <v>0</v>
          </cell>
          <cell r="AH2451"/>
          <cell r="AI2451"/>
          <cell r="AJ2451"/>
          <cell r="AK2451">
            <v>0</v>
          </cell>
          <cell r="AL2451">
            <v>0</v>
          </cell>
          <cell r="AM2451">
            <v>0</v>
          </cell>
          <cell r="AN2451"/>
          <cell r="AO2451"/>
          <cell r="AP2451"/>
          <cell r="AQ2451">
            <v>0</v>
          </cell>
          <cell r="AR2451">
            <v>0</v>
          </cell>
          <cell r="AS2451">
            <v>0</v>
          </cell>
          <cell r="AT2451"/>
          <cell r="AU2451" t="str">
            <v>a_afridi77@yahoo.com</v>
          </cell>
          <cell r="AV2451"/>
          <cell r="AW2451" t="str">
            <v>03332347753</v>
          </cell>
          <cell r="AX2451" t="str">
            <v>-</v>
          </cell>
          <cell r="AY2451" t="e">
            <v>#N/A</v>
          </cell>
          <cell r="AZ2451" t="e">
            <v>#N/A</v>
          </cell>
          <cell r="BA2451">
            <v>17000</v>
          </cell>
        </row>
        <row r="2452">
          <cell r="B2452">
            <v>12492001569</v>
          </cell>
          <cell r="C2452" t="str">
            <v>MUHAMMAD ZULQARNAIN MEHMOOD KHAN</v>
          </cell>
          <cell r="D2452" t="str">
            <v>NASEER MEHMOOD KHAN</v>
          </cell>
          <cell r="E2452" t="str">
            <v>HOUSE # 2-A, RACE VIEW ROAD</v>
          </cell>
          <cell r="F2452" t="str">
            <v>OFF JAIL ROAD,</v>
          </cell>
          <cell r="G2452" t="str">
            <v>LAHORE</v>
          </cell>
          <cell r="H2452"/>
          <cell r="I2452"/>
          <cell r="J2452"/>
          <cell r="K2452">
            <v>1</v>
          </cell>
          <cell r="L2452">
            <v>0</v>
          </cell>
          <cell r="M2452">
            <v>1</v>
          </cell>
          <cell r="N2452">
            <v>1</v>
          </cell>
          <cell r="O2452">
            <v>0</v>
          </cell>
          <cell r="P2452">
            <v>0</v>
          </cell>
          <cell r="Q2452">
            <v>1</v>
          </cell>
          <cell r="R2452" t="str">
            <v>PK26SUMB0302087140106829</v>
          </cell>
          <cell r="S2452" t="str">
            <v>SUMMIT BANK LIMITED</v>
          </cell>
          <cell r="T2452" t="str">
            <v>LSE BRANCH LAHORE</v>
          </cell>
          <cell r="U2452" t="str">
            <v>MUHAMMAD ZULQARNAIN MEHMOOD KHAN</v>
          </cell>
          <cell r="V2452" t="str">
            <v>3520224936813</v>
          </cell>
          <cell r="W2452"/>
          <cell r="X2452"/>
          <cell r="Y2452">
            <v>1</v>
          </cell>
          <cell r="Z2452">
            <v>1</v>
          </cell>
          <cell r="AA2452">
            <v>0</v>
          </cell>
          <cell r="AB2452" t="str">
            <v>Filler</v>
          </cell>
          <cell r="AC2452"/>
          <cell r="AD2452"/>
          <cell r="AE2452">
            <v>0</v>
          </cell>
          <cell r="AF2452">
            <v>0</v>
          </cell>
          <cell r="AG2452">
            <v>0</v>
          </cell>
          <cell r="AH2452"/>
          <cell r="AI2452"/>
          <cell r="AJ2452"/>
          <cell r="AK2452">
            <v>0</v>
          </cell>
          <cell r="AL2452">
            <v>0</v>
          </cell>
          <cell r="AM2452">
            <v>0</v>
          </cell>
          <cell r="AN2452"/>
          <cell r="AO2452"/>
          <cell r="AP2452"/>
          <cell r="AQ2452">
            <v>0</v>
          </cell>
          <cell r="AR2452">
            <v>0</v>
          </cell>
          <cell r="AS2452">
            <v>0</v>
          </cell>
          <cell r="AT2452"/>
          <cell r="AU2452" t="str">
            <v>zkhan69@hotmail.com</v>
          </cell>
          <cell r="AV2452"/>
          <cell r="AW2452" t="str">
            <v>03214252200</v>
          </cell>
          <cell r="AX2452" t="str">
            <v>-</v>
          </cell>
          <cell r="AY2452" t="e">
            <v>#N/A</v>
          </cell>
          <cell r="AZ2452" t="e">
            <v>#N/A</v>
          </cell>
          <cell r="BA2452">
            <v>1</v>
          </cell>
        </row>
        <row r="2453">
          <cell r="B2453">
            <v>12716002022</v>
          </cell>
          <cell r="C2453" t="str">
            <v>MUSTAFA KANANI</v>
          </cell>
          <cell r="D2453" t="str">
            <v>FIDA HUSSAIN</v>
          </cell>
          <cell r="E2453" t="str">
            <v>204, REEMA PALACE, 26-A, BLOCK-3,</v>
          </cell>
          <cell r="F2453" t="str">
            <v>JINNAH COOPERATIVE HOUSING SOCIETY,</v>
          </cell>
          <cell r="G2453" t="str">
            <v>KARACHI</v>
          </cell>
          <cell r="H2453"/>
          <cell r="I2453"/>
          <cell r="J2453"/>
          <cell r="K2453">
            <v>3000</v>
          </cell>
          <cell r="L2453">
            <v>0</v>
          </cell>
          <cell r="M2453">
            <v>3000</v>
          </cell>
          <cell r="N2453">
            <v>3000</v>
          </cell>
          <cell r="O2453">
            <v>0</v>
          </cell>
          <cell r="P2453">
            <v>450</v>
          </cell>
          <cell r="Q2453">
            <v>2550</v>
          </cell>
          <cell r="R2453" t="str">
            <v>PK16ABPA0010028586850017</v>
          </cell>
          <cell r="S2453" t="str">
            <v>ALLIED BANK LIMITED</v>
          </cell>
          <cell r="T2453" t="str">
            <v>TARIQ ROAD KARACHI</v>
          </cell>
          <cell r="U2453" t="str">
            <v>MUSTAFA KANANI</v>
          </cell>
          <cell r="V2453" t="str">
            <v>4200004655859</v>
          </cell>
          <cell r="W2453"/>
          <cell r="X2453"/>
          <cell r="Y2453">
            <v>3000</v>
          </cell>
          <cell r="Z2453">
            <v>3000</v>
          </cell>
          <cell r="AA2453">
            <v>450</v>
          </cell>
          <cell r="AB2453" t="str">
            <v>Filler</v>
          </cell>
          <cell r="AC2453"/>
          <cell r="AD2453"/>
          <cell r="AE2453">
            <v>0</v>
          </cell>
          <cell r="AF2453">
            <v>0</v>
          </cell>
          <cell r="AG2453">
            <v>0</v>
          </cell>
          <cell r="AH2453"/>
          <cell r="AI2453"/>
          <cell r="AJ2453"/>
          <cell r="AK2453">
            <v>0</v>
          </cell>
          <cell r="AL2453">
            <v>0</v>
          </cell>
          <cell r="AM2453">
            <v>0</v>
          </cell>
          <cell r="AN2453"/>
          <cell r="AO2453"/>
          <cell r="AP2453"/>
          <cell r="AQ2453">
            <v>0</v>
          </cell>
          <cell r="AR2453">
            <v>0</v>
          </cell>
          <cell r="AS2453">
            <v>0</v>
          </cell>
          <cell r="AT2453"/>
          <cell r="AU2453" t="str">
            <v>mustafakanani@hotmail.com</v>
          </cell>
          <cell r="AV2453"/>
          <cell r="AW2453" t="str">
            <v>03002778997</v>
          </cell>
          <cell r="AX2453" t="str">
            <v>-</v>
          </cell>
          <cell r="AY2453" t="e">
            <v>#N/A</v>
          </cell>
          <cell r="AZ2453" t="e">
            <v>#N/A</v>
          </cell>
          <cell r="BA2453">
            <v>2550</v>
          </cell>
        </row>
        <row r="2454">
          <cell r="B2454">
            <v>12732001543</v>
          </cell>
          <cell r="C2454" t="str">
            <v>MUHAMMAD ATIQUE</v>
          </cell>
          <cell r="D2454" t="str">
            <v>ABDUL RAZZAK</v>
          </cell>
          <cell r="E2454" t="str">
            <v>B-24, MOONA SQUARE,</v>
          </cell>
          <cell r="F2454" t="str">
            <v>JAHANGIR ROAD,</v>
          </cell>
          <cell r="G2454" t="str">
            <v>KARACHI</v>
          </cell>
          <cell r="H2454"/>
          <cell r="I2454"/>
          <cell r="J2454"/>
          <cell r="K2454">
            <v>500</v>
          </cell>
          <cell r="L2454">
            <v>0</v>
          </cell>
          <cell r="M2454">
            <v>500</v>
          </cell>
          <cell r="N2454">
            <v>500</v>
          </cell>
          <cell r="O2454">
            <v>0</v>
          </cell>
          <cell r="P2454">
            <v>88</v>
          </cell>
          <cell r="Q2454">
            <v>412</v>
          </cell>
          <cell r="R2454" t="str">
            <v>PK79ABPA0010001295510010</v>
          </cell>
          <cell r="S2454" t="str">
            <v>ALLIED BANK LIMITED</v>
          </cell>
          <cell r="T2454" t="str">
            <v>KARACHI STOCK EXCHANGE KARACHI.</v>
          </cell>
          <cell r="U2454" t="str">
            <v>MUHAMMAD ATIQUE</v>
          </cell>
          <cell r="V2454" t="str">
            <v>4220109891097</v>
          </cell>
          <cell r="W2454"/>
          <cell r="X2454"/>
          <cell r="Y2454">
            <v>250</v>
          </cell>
          <cell r="Z2454">
            <v>250</v>
          </cell>
          <cell r="AA2454">
            <v>38</v>
          </cell>
          <cell r="AB2454" t="str">
            <v>Filler</v>
          </cell>
          <cell r="AC2454" t="str">
            <v>SHEHNILA</v>
          </cell>
          <cell r="AD2454" t="str">
            <v>4220162168376</v>
          </cell>
          <cell r="AE2454">
            <v>250</v>
          </cell>
          <cell r="AF2454">
            <v>250</v>
          </cell>
          <cell r="AG2454">
            <v>50</v>
          </cell>
          <cell r="AH2454" t="str">
            <v>Non Filler</v>
          </cell>
          <cell r="AI2454"/>
          <cell r="AJ2454"/>
          <cell r="AK2454">
            <v>0</v>
          </cell>
          <cell r="AL2454">
            <v>0</v>
          </cell>
          <cell r="AM2454">
            <v>0</v>
          </cell>
          <cell r="AN2454"/>
          <cell r="AO2454"/>
          <cell r="AP2454"/>
          <cell r="AQ2454">
            <v>0</v>
          </cell>
          <cell r="AR2454">
            <v>0</v>
          </cell>
          <cell r="AS2454">
            <v>0</v>
          </cell>
          <cell r="AT2454"/>
          <cell r="AU2454" t="str">
            <v>matiq313@gmail.com</v>
          </cell>
          <cell r="AV2454"/>
          <cell r="AW2454" t="str">
            <v>03003515591</v>
          </cell>
          <cell r="AX2454" t="str">
            <v>-</v>
          </cell>
          <cell r="AY2454" t="e">
            <v>#N/A</v>
          </cell>
          <cell r="AZ2454" t="e">
            <v>#N/A</v>
          </cell>
          <cell r="BA2454">
            <v>412</v>
          </cell>
        </row>
        <row r="2455">
          <cell r="B2455">
            <v>12732007060</v>
          </cell>
          <cell r="C2455" t="str">
            <v>ATIF AHMED BIN ARIF</v>
          </cell>
          <cell r="D2455" t="str">
            <v>ARIF UD DIN AHMED</v>
          </cell>
          <cell r="E2455" t="str">
            <v>GULLIVER`S TRAVELS (PVT) LTD.</v>
          </cell>
          <cell r="F2455" t="str">
            <v>CENTRAL HOTEL BUILDING,GROUND FLOOR,</v>
          </cell>
          <cell r="G2455" t="str">
            <v>MEREWEATHER ROAD, KARACHI</v>
          </cell>
          <cell r="K2455">
            <v>7856</v>
          </cell>
          <cell r="L2455">
            <v>0</v>
          </cell>
          <cell r="M2455">
            <v>7856</v>
          </cell>
          <cell r="N2455">
            <v>7856</v>
          </cell>
          <cell r="O2455">
            <v>0</v>
          </cell>
          <cell r="P2455">
            <v>1571</v>
          </cell>
          <cell r="Q2455">
            <v>6285</v>
          </cell>
          <cell r="R2455" t="str">
            <v>PK61UNIL0112059801053605</v>
          </cell>
          <cell r="S2455" t="str">
            <v>UNITED BANK LIMITED</v>
          </cell>
          <cell r="T2455" t="str">
            <v>AVARI TOWER KARACHI</v>
          </cell>
          <cell r="U2455" t="str">
            <v>ATIF AHMED BIN ARIF</v>
          </cell>
          <cell r="V2455" t="str">
            <v>4220151230739</v>
          </cell>
          <cell r="W2455" t="str">
            <v>43591132</v>
          </cell>
          <cell r="Y2455">
            <v>7856</v>
          </cell>
          <cell r="Z2455">
            <v>7856</v>
          </cell>
          <cell r="AA2455">
            <v>1571</v>
          </cell>
          <cell r="AB2455" t="str">
            <v>Non Filler</v>
          </cell>
          <cell r="AE2455">
            <v>0</v>
          </cell>
          <cell r="AF2455">
            <v>0</v>
          </cell>
          <cell r="AG2455">
            <v>0</v>
          </cell>
          <cell r="AK2455">
            <v>0</v>
          </cell>
          <cell r="AL2455">
            <v>0</v>
          </cell>
          <cell r="AM2455">
            <v>0</v>
          </cell>
          <cell r="AQ2455">
            <v>0</v>
          </cell>
          <cell r="AR2455">
            <v>0</v>
          </cell>
          <cell r="AS2455">
            <v>0</v>
          </cell>
          <cell r="AU2455" t="str">
            <v>atif.binarif@gmail.com</v>
          </cell>
          <cell r="AW2455" t="str">
            <v>03343207773</v>
          </cell>
          <cell r="AX2455" t="str">
            <v>-</v>
          </cell>
          <cell r="AY2455" t="e">
            <v>#N/A</v>
          </cell>
          <cell r="AZ2455" t="e">
            <v>#N/A</v>
          </cell>
          <cell r="BA2455">
            <v>6285</v>
          </cell>
        </row>
        <row r="2456">
          <cell r="B2456">
            <v>13417001525</v>
          </cell>
          <cell r="C2456" t="str">
            <v>MR :ASHIQ HUSSAIN BUKHRI</v>
          </cell>
          <cell r="D2456" t="str">
            <v>MR : MAHTAB ALI</v>
          </cell>
          <cell r="E2456" t="str">
            <v>HOUSE # 83 / 7 LANE # 4</v>
          </cell>
          <cell r="F2456" t="str">
            <v>HARLAY STREET RAWALPINDI.</v>
          </cell>
          <cell r="G2456"/>
          <cell r="H2456"/>
          <cell r="I2456"/>
          <cell r="J2456"/>
          <cell r="K2456">
            <v>85</v>
          </cell>
          <cell r="L2456">
            <v>85</v>
          </cell>
          <cell r="M2456">
            <v>0</v>
          </cell>
          <cell r="N2456">
            <v>85</v>
          </cell>
          <cell r="O2456">
            <v>21</v>
          </cell>
          <cell r="P2456">
            <v>17</v>
          </cell>
          <cell r="Q2456">
            <v>47</v>
          </cell>
          <cell r="R2456"/>
          <cell r="S2456"/>
          <cell r="T2456"/>
          <cell r="U2456" t="str">
            <v>MR :ASHIQ HUSSAIN BUKHRI</v>
          </cell>
          <cell r="V2456" t="str">
            <v>3740506072273</v>
          </cell>
          <cell r="W2456"/>
          <cell r="X2456"/>
          <cell r="Y2456">
            <v>85</v>
          </cell>
          <cell r="Z2456">
            <v>85</v>
          </cell>
          <cell r="AA2456">
            <v>17</v>
          </cell>
          <cell r="AB2456" t="str">
            <v>Non Filler</v>
          </cell>
          <cell r="AC2456"/>
          <cell r="AD2456"/>
          <cell r="AE2456">
            <v>0</v>
          </cell>
          <cell r="AF2456">
            <v>0</v>
          </cell>
          <cell r="AG2456">
            <v>0</v>
          </cell>
          <cell r="AH2456"/>
          <cell r="AI2456"/>
          <cell r="AJ2456"/>
          <cell r="AK2456">
            <v>0</v>
          </cell>
          <cell r="AL2456">
            <v>0</v>
          </cell>
          <cell r="AM2456">
            <v>0</v>
          </cell>
          <cell r="AN2456"/>
          <cell r="AO2456"/>
          <cell r="AP2456"/>
          <cell r="AQ2456">
            <v>0</v>
          </cell>
          <cell r="AR2456">
            <v>0</v>
          </cell>
          <cell r="AS2456">
            <v>0</v>
          </cell>
          <cell r="AT2456"/>
          <cell r="AU2456"/>
          <cell r="AV2456"/>
          <cell r="AW2456"/>
          <cell r="AX2456" t="e">
            <v>#N/A</v>
          </cell>
          <cell r="AY2456" t="e">
            <v>#N/A</v>
          </cell>
          <cell r="AZ2456" t="e">
            <v>#N/A</v>
          </cell>
          <cell r="BA2456">
            <v>0</v>
          </cell>
        </row>
        <row r="2457">
          <cell r="B2457">
            <v>13417014742</v>
          </cell>
          <cell r="C2457" t="str">
            <v>FAYYAZ AHMED</v>
          </cell>
          <cell r="D2457" t="str">
            <v>MUHAMMAD RIAZ</v>
          </cell>
          <cell r="E2457" t="str">
            <v>737 A ST 50 PHASE 2 BAHRIA TOWN</v>
          </cell>
          <cell r="G2457" t="str">
            <v>ISLAMABAD</v>
          </cell>
          <cell r="K2457">
            <v>237</v>
          </cell>
          <cell r="L2457">
            <v>0</v>
          </cell>
          <cell r="M2457">
            <v>237</v>
          </cell>
          <cell r="N2457">
            <v>237</v>
          </cell>
          <cell r="O2457">
            <v>0</v>
          </cell>
          <cell r="P2457">
            <v>36</v>
          </cell>
          <cell r="Q2457">
            <v>201</v>
          </cell>
          <cell r="R2457" t="str">
            <v>23017900815001</v>
          </cell>
          <cell r="S2457" t="str">
            <v>HBL</v>
          </cell>
          <cell r="T2457" t="str">
            <v>BAHRIA TOWN RAWALPINDI</v>
          </cell>
          <cell r="U2457" t="str">
            <v>FAYYAZ AHMED</v>
          </cell>
          <cell r="V2457" t="str">
            <v>1730131635965</v>
          </cell>
          <cell r="Y2457">
            <v>237</v>
          </cell>
          <cell r="Z2457">
            <v>237</v>
          </cell>
          <cell r="AA2457">
            <v>36</v>
          </cell>
          <cell r="AB2457" t="str">
            <v>Filler</v>
          </cell>
          <cell r="AE2457">
            <v>0</v>
          </cell>
          <cell r="AF2457">
            <v>0</v>
          </cell>
          <cell r="AG2457">
            <v>0</v>
          </cell>
          <cell r="AK2457">
            <v>0</v>
          </cell>
          <cell r="AL2457">
            <v>0</v>
          </cell>
          <cell r="AM2457">
            <v>0</v>
          </cell>
          <cell r="AQ2457">
            <v>0</v>
          </cell>
          <cell r="AR2457">
            <v>0</v>
          </cell>
          <cell r="AS2457">
            <v>0</v>
          </cell>
          <cell r="AW2457" t="str">
            <v>03335179993</v>
          </cell>
          <cell r="AX2457" t="str">
            <v>-</v>
          </cell>
          <cell r="AY2457" t="e">
            <v>#N/A</v>
          </cell>
          <cell r="AZ2457" t="e">
            <v>#N/A</v>
          </cell>
          <cell r="BA2457">
            <v>201</v>
          </cell>
        </row>
        <row r="2458">
          <cell r="B2458">
            <v>13417025607</v>
          </cell>
          <cell r="C2458" t="str">
            <v>FARHAN IKRAM</v>
          </cell>
          <cell r="D2458" t="str">
            <v>IKRAM UDDIN</v>
          </cell>
          <cell r="E2458" t="str">
            <v>HOUSE NO 46,GULNAR COLONY</v>
          </cell>
          <cell r="F2458" t="str">
            <v>MULTAN ROAD</v>
          </cell>
          <cell r="G2458" t="str">
            <v>LAHORE</v>
          </cell>
          <cell r="K2458">
            <v>1295</v>
          </cell>
          <cell r="L2458">
            <v>0</v>
          </cell>
          <cell r="M2458">
            <v>1295</v>
          </cell>
          <cell r="N2458">
            <v>1295</v>
          </cell>
          <cell r="O2458">
            <v>0</v>
          </cell>
          <cell r="P2458">
            <v>259</v>
          </cell>
          <cell r="Q2458">
            <v>1036</v>
          </cell>
          <cell r="R2458" t="str">
            <v>1527-5</v>
          </cell>
          <cell r="S2458" t="str">
            <v>MCB BANK LIMITED</v>
          </cell>
          <cell r="T2458" t="str">
            <v>EFM HOUSE 6-D JAIL ROAD LAHORE</v>
          </cell>
          <cell r="U2458" t="str">
            <v>FARHAN IKRAM</v>
          </cell>
          <cell r="V2458" t="str">
            <v>3520014108593</v>
          </cell>
          <cell r="Y2458">
            <v>648</v>
          </cell>
          <cell r="Z2458">
            <v>648</v>
          </cell>
          <cell r="AA2458">
            <v>130</v>
          </cell>
          <cell r="AB2458" t="str">
            <v>Non Filler</v>
          </cell>
          <cell r="AC2458" t="str">
            <v>ASMA</v>
          </cell>
          <cell r="AD2458" t="str">
            <v>3520013694088</v>
          </cell>
          <cell r="AE2458">
            <v>647</v>
          </cell>
          <cell r="AF2458">
            <v>647</v>
          </cell>
          <cell r="AG2458">
            <v>129</v>
          </cell>
          <cell r="AH2458" t="str">
            <v>Non Filler</v>
          </cell>
          <cell r="AK2458">
            <v>0</v>
          </cell>
          <cell r="AL2458">
            <v>0</v>
          </cell>
          <cell r="AM2458">
            <v>0</v>
          </cell>
          <cell r="AQ2458">
            <v>0</v>
          </cell>
          <cell r="AR2458">
            <v>0</v>
          </cell>
          <cell r="AS2458">
            <v>0</v>
          </cell>
          <cell r="AW2458" t="str">
            <v>03344175176</v>
          </cell>
          <cell r="AX2458" t="str">
            <v>Proper account # required</v>
          </cell>
          <cell r="AY2458" t="e">
            <v>#N/A</v>
          </cell>
          <cell r="AZ2458" t="e">
            <v>#N/A</v>
          </cell>
          <cell r="BA2458">
            <v>0</v>
          </cell>
        </row>
        <row r="2459">
          <cell r="B2459">
            <v>13417035085</v>
          </cell>
          <cell r="C2459" t="str">
            <v>WASIM AHMED</v>
          </cell>
          <cell r="D2459" t="str">
            <v>SALEEM AHMED</v>
          </cell>
          <cell r="E2459" t="str">
            <v>HOUSE NO 113 STREET 19 F-11/2</v>
          </cell>
          <cell r="F2459"/>
          <cell r="G2459" t="str">
            <v>ISLAMABAD</v>
          </cell>
          <cell r="H2459"/>
          <cell r="I2459"/>
          <cell r="J2459"/>
          <cell r="K2459">
            <v>58</v>
          </cell>
          <cell r="L2459">
            <v>0</v>
          </cell>
          <cell r="M2459">
            <v>58</v>
          </cell>
          <cell r="N2459">
            <v>58</v>
          </cell>
          <cell r="O2459">
            <v>0</v>
          </cell>
          <cell r="P2459">
            <v>10</v>
          </cell>
          <cell r="Q2459">
            <v>48</v>
          </cell>
          <cell r="R2459" t="str">
            <v>26-01-100-6073-2</v>
          </cell>
          <cell r="S2459" t="str">
            <v>ASKARI COMMERCAIL BANK</v>
          </cell>
          <cell r="T2459" t="str">
            <v>F-10 MARKAZ ISLAMABAD</v>
          </cell>
          <cell r="U2459" t="str">
            <v>WASIM AHMED</v>
          </cell>
          <cell r="V2459" t="str">
            <v>6110159275421</v>
          </cell>
          <cell r="W2459"/>
          <cell r="X2459"/>
          <cell r="Y2459">
            <v>29</v>
          </cell>
          <cell r="Z2459">
            <v>29</v>
          </cell>
          <cell r="AA2459">
            <v>4</v>
          </cell>
          <cell r="AB2459" t="str">
            <v>Filler</v>
          </cell>
          <cell r="AC2459" t="str">
            <v>ASMA IRSHAD</v>
          </cell>
          <cell r="AD2459" t="str">
            <v>6110119125540</v>
          </cell>
          <cell r="AE2459">
            <v>29</v>
          </cell>
          <cell r="AF2459">
            <v>29</v>
          </cell>
          <cell r="AG2459">
            <v>6</v>
          </cell>
          <cell r="AH2459" t="str">
            <v>Non Filler</v>
          </cell>
          <cell r="AI2459"/>
          <cell r="AJ2459"/>
          <cell r="AK2459">
            <v>0</v>
          </cell>
          <cell r="AL2459">
            <v>0</v>
          </cell>
          <cell r="AM2459">
            <v>0</v>
          </cell>
          <cell r="AN2459"/>
          <cell r="AO2459"/>
          <cell r="AP2459"/>
          <cell r="AQ2459">
            <v>0</v>
          </cell>
          <cell r="AR2459">
            <v>0</v>
          </cell>
          <cell r="AS2459">
            <v>0</v>
          </cell>
          <cell r="AT2459"/>
          <cell r="AU2459"/>
          <cell r="AV2459"/>
          <cell r="AW2459" t="str">
            <v>03455055733</v>
          </cell>
          <cell r="AX2459" t="str">
            <v>Proper account # required</v>
          </cell>
          <cell r="AY2459" t="e">
            <v>#N/A</v>
          </cell>
          <cell r="AZ2459" t="e">
            <v>#N/A</v>
          </cell>
          <cell r="BA2459">
            <v>0</v>
          </cell>
        </row>
        <row r="2460">
          <cell r="B2460">
            <v>13482001619</v>
          </cell>
          <cell r="C2460" t="str">
            <v>MOHAMMAD JAMIL</v>
          </cell>
          <cell r="D2460" t="str">
            <v>IQBAL  MOHAMMAD</v>
          </cell>
          <cell r="E2460" t="str">
            <v>HOUES NO.D-22 PAKISTAN MINT</v>
          </cell>
          <cell r="F2460" t="str">
            <v>COLONY  BAGHBAN PURA</v>
          </cell>
          <cell r="G2460" t="str">
            <v>LAHORE</v>
          </cell>
          <cell r="H2460"/>
          <cell r="I2460"/>
          <cell r="J2460"/>
          <cell r="K2460">
            <v>1000</v>
          </cell>
          <cell r="L2460">
            <v>1000</v>
          </cell>
          <cell r="M2460">
            <v>0</v>
          </cell>
          <cell r="N2460">
            <v>1000</v>
          </cell>
          <cell r="O2460">
            <v>250</v>
          </cell>
          <cell r="P2460">
            <v>200</v>
          </cell>
          <cell r="Q2460">
            <v>550</v>
          </cell>
          <cell r="R2460" t="str">
            <v>PK60ASCM0002220100002082</v>
          </cell>
          <cell r="S2460" t="str">
            <v>ASKARI BANK LIMITED</v>
          </cell>
          <cell r="T2460" t="str">
            <v>GT ROAD DAROGHWALA BRANCH LAHORE</v>
          </cell>
          <cell r="U2460" t="str">
            <v>MOHAMMAD JAMIL</v>
          </cell>
          <cell r="V2460" t="str">
            <v>3520113990935</v>
          </cell>
          <cell r="W2460"/>
          <cell r="X2460"/>
          <cell r="Y2460">
            <v>1000</v>
          </cell>
          <cell r="Z2460">
            <v>1000</v>
          </cell>
          <cell r="AA2460">
            <v>200</v>
          </cell>
          <cell r="AB2460" t="str">
            <v>Non Filler</v>
          </cell>
          <cell r="AC2460"/>
          <cell r="AD2460"/>
          <cell r="AE2460">
            <v>0</v>
          </cell>
          <cell r="AF2460">
            <v>0</v>
          </cell>
          <cell r="AG2460">
            <v>0</v>
          </cell>
          <cell r="AH2460"/>
          <cell r="AI2460"/>
          <cell r="AJ2460"/>
          <cell r="AK2460">
            <v>0</v>
          </cell>
          <cell r="AL2460">
            <v>0</v>
          </cell>
          <cell r="AM2460">
            <v>0</v>
          </cell>
          <cell r="AN2460"/>
          <cell r="AO2460"/>
          <cell r="AP2460"/>
          <cell r="AQ2460">
            <v>0</v>
          </cell>
          <cell r="AR2460">
            <v>0</v>
          </cell>
          <cell r="AS2460">
            <v>0</v>
          </cell>
          <cell r="AT2460"/>
          <cell r="AU2460" t="str">
            <v>jamil.muhammad57@yahoo.com</v>
          </cell>
          <cell r="AV2460"/>
          <cell r="AW2460" t="str">
            <v>03214245433</v>
          </cell>
          <cell r="AX2460" t="str">
            <v>-</v>
          </cell>
          <cell r="AY2460" t="e">
            <v>#N/A</v>
          </cell>
          <cell r="AZ2460" t="e">
            <v>#N/A</v>
          </cell>
          <cell r="BA2460">
            <v>550</v>
          </cell>
        </row>
        <row r="2461">
          <cell r="B2461">
            <v>14100000507</v>
          </cell>
          <cell r="C2461" t="str">
            <v>MUHAMMAD SHOAIB</v>
          </cell>
          <cell r="D2461" t="str">
            <v>MOHAMMAD BASHIR</v>
          </cell>
          <cell r="E2461" t="str">
            <v>602, 6TH FLOOR, BUSINESS &amp; FINANCE</v>
          </cell>
          <cell r="F2461" t="str">
            <v>CENTER, I.I.CHUNDRIGAR ROAD,</v>
          </cell>
          <cell r="G2461" t="str">
            <v>KARACHI</v>
          </cell>
          <cell r="H2461"/>
          <cell r="I2461"/>
          <cell r="J2461"/>
          <cell r="K2461">
            <v>523</v>
          </cell>
          <cell r="L2461">
            <v>0</v>
          </cell>
          <cell r="M2461">
            <v>523</v>
          </cell>
          <cell r="N2461">
            <v>523</v>
          </cell>
          <cell r="O2461">
            <v>0</v>
          </cell>
          <cell r="P2461">
            <v>78</v>
          </cell>
          <cell r="Q2461">
            <v>445</v>
          </cell>
          <cell r="R2461" t="str">
            <v>PK93DUIB0000000070954003</v>
          </cell>
          <cell r="S2461" t="str">
            <v>DUBAI ISLAMIC BANK PAKISTAN LTD.</v>
          </cell>
          <cell r="T2461" t="str">
            <v>KARACHI STOCK EXCHANGE BRANCH KARACHI</v>
          </cell>
          <cell r="U2461" t="str">
            <v>MUHAMMAD SHOAIB</v>
          </cell>
          <cell r="V2461" t="str">
            <v>4220102655993</v>
          </cell>
          <cell r="W2461" t="str">
            <v>05236967</v>
          </cell>
          <cell r="X2461"/>
          <cell r="Y2461">
            <v>523</v>
          </cell>
          <cell r="Z2461">
            <v>523</v>
          </cell>
          <cell r="AA2461">
            <v>78</v>
          </cell>
          <cell r="AB2461" t="str">
            <v>Filler</v>
          </cell>
          <cell r="AC2461"/>
          <cell r="AD2461"/>
          <cell r="AE2461">
            <v>0</v>
          </cell>
          <cell r="AF2461">
            <v>0</v>
          </cell>
          <cell r="AG2461">
            <v>0</v>
          </cell>
          <cell r="AH2461"/>
          <cell r="AI2461"/>
          <cell r="AJ2461"/>
          <cell r="AK2461">
            <v>0</v>
          </cell>
          <cell r="AL2461">
            <v>0</v>
          </cell>
          <cell r="AM2461">
            <v>0</v>
          </cell>
          <cell r="AN2461"/>
          <cell r="AO2461"/>
          <cell r="AP2461"/>
          <cell r="AQ2461">
            <v>0</v>
          </cell>
          <cell r="AR2461">
            <v>0</v>
          </cell>
          <cell r="AS2461">
            <v>0</v>
          </cell>
          <cell r="AT2461"/>
          <cell r="AU2461" t="str">
            <v>shoaibchamdia@gmail.com</v>
          </cell>
          <cell r="AV2461"/>
          <cell r="AW2461" t="str">
            <v>03008283003</v>
          </cell>
          <cell r="AX2461" t="str">
            <v>-</v>
          </cell>
          <cell r="AY2461" t="e">
            <v>#N/A</v>
          </cell>
          <cell r="AZ2461" t="e">
            <v>#N/A</v>
          </cell>
          <cell r="BA2461">
            <v>445</v>
          </cell>
        </row>
        <row r="2462">
          <cell r="B2462">
            <v>14100000812</v>
          </cell>
          <cell r="C2462" t="str">
            <v>FAISAL QASIM</v>
          </cell>
          <cell r="D2462" t="str">
            <v>QASIM</v>
          </cell>
          <cell r="E2462" t="str">
            <v>19/3, QASR-E-GUL BUILDING, FLAT NO.207,</v>
          </cell>
          <cell r="F2462" t="str">
            <v>JAMAL-UD-DIN AFGHANI ROAD,</v>
          </cell>
          <cell r="G2462" t="str">
            <v>SHARFABAD, KARACHI</v>
          </cell>
          <cell r="H2462"/>
          <cell r="I2462"/>
          <cell r="J2462"/>
          <cell r="K2462">
            <v>29375</v>
          </cell>
          <cell r="L2462">
            <v>0</v>
          </cell>
          <cell r="M2462">
            <v>29375</v>
          </cell>
          <cell r="N2462">
            <v>29375</v>
          </cell>
          <cell r="O2462">
            <v>0</v>
          </cell>
          <cell r="P2462">
            <v>4406</v>
          </cell>
          <cell r="Q2462">
            <v>24969</v>
          </cell>
          <cell r="R2462" t="str">
            <v>PK31MPBL0129027140110931</v>
          </cell>
          <cell r="S2462" t="str">
            <v>HABIB METROPOLITAN BANK LIMITED</v>
          </cell>
          <cell r="T2462" t="str">
            <v>ALAMGIR ROAD, KARACHI</v>
          </cell>
          <cell r="U2462" t="str">
            <v>FAISAL QASIM</v>
          </cell>
          <cell r="V2462" t="str">
            <v>4220135715609</v>
          </cell>
          <cell r="W2462" t="str">
            <v>14068940</v>
          </cell>
          <cell r="X2462"/>
          <cell r="Y2462">
            <v>29375</v>
          </cell>
          <cell r="Z2462">
            <v>29375</v>
          </cell>
          <cell r="AA2462">
            <v>4406</v>
          </cell>
          <cell r="AB2462" t="str">
            <v>Filler</v>
          </cell>
          <cell r="AC2462"/>
          <cell r="AD2462"/>
          <cell r="AE2462">
            <v>0</v>
          </cell>
          <cell r="AF2462">
            <v>0</v>
          </cell>
          <cell r="AG2462">
            <v>0</v>
          </cell>
          <cell r="AH2462"/>
          <cell r="AI2462"/>
          <cell r="AJ2462"/>
          <cell r="AK2462">
            <v>0</v>
          </cell>
          <cell r="AL2462">
            <v>0</v>
          </cell>
          <cell r="AM2462">
            <v>0</v>
          </cell>
          <cell r="AN2462"/>
          <cell r="AO2462"/>
          <cell r="AP2462"/>
          <cell r="AQ2462">
            <v>0</v>
          </cell>
          <cell r="AR2462">
            <v>0</v>
          </cell>
          <cell r="AS2462">
            <v>0</v>
          </cell>
          <cell r="AT2462"/>
          <cell r="AU2462" t="str">
            <v>fkd72@hotmail.com</v>
          </cell>
          <cell r="AV2462"/>
          <cell r="AW2462" t="str">
            <v>03219250879</v>
          </cell>
          <cell r="AX2462" t="str">
            <v>-</v>
          </cell>
          <cell r="AY2462" t="e">
            <v>#N/A</v>
          </cell>
          <cell r="AZ2462" t="e">
            <v>#N/A</v>
          </cell>
          <cell r="BA2462">
            <v>24969</v>
          </cell>
        </row>
        <row r="2463">
          <cell r="B2463">
            <v>14100000887</v>
          </cell>
          <cell r="C2463" t="str">
            <v>SABA</v>
          </cell>
          <cell r="D2463" t="str">
            <v>FAWAD</v>
          </cell>
          <cell r="E2463" t="str">
            <v>19/3, QASR-E-GUL BUILDING, FLAT NO.207,</v>
          </cell>
          <cell r="F2463" t="str">
            <v>JAMAL-UD-DIN AFGHANI ROAD,</v>
          </cell>
          <cell r="G2463" t="str">
            <v>SHARFABAD, KARACHI</v>
          </cell>
          <cell r="H2463"/>
          <cell r="I2463"/>
          <cell r="J2463"/>
          <cell r="K2463">
            <v>1047</v>
          </cell>
          <cell r="L2463">
            <v>0</v>
          </cell>
          <cell r="M2463">
            <v>1047</v>
          </cell>
          <cell r="N2463">
            <v>1047</v>
          </cell>
          <cell r="O2463">
            <v>0</v>
          </cell>
          <cell r="P2463">
            <v>210</v>
          </cell>
          <cell r="Q2463">
            <v>837</v>
          </cell>
          <cell r="R2463" t="str">
            <v>PK24ASCM0000410320202084</v>
          </cell>
          <cell r="S2463" t="str">
            <v>ASKARI BANK LIMITED</v>
          </cell>
          <cell r="T2463" t="str">
            <v>BAHADURABAD BRANCH KARACHI</v>
          </cell>
          <cell r="U2463" t="str">
            <v>SABA</v>
          </cell>
          <cell r="V2463" t="str">
            <v>4220105329414</v>
          </cell>
          <cell r="W2463"/>
          <cell r="X2463"/>
          <cell r="Y2463">
            <v>524</v>
          </cell>
          <cell r="Z2463">
            <v>524</v>
          </cell>
          <cell r="AA2463">
            <v>105</v>
          </cell>
          <cell r="AB2463" t="str">
            <v>Non Filler</v>
          </cell>
          <cell r="AC2463" t="str">
            <v>AQSA</v>
          </cell>
          <cell r="AD2463" t="str">
            <v>4220163900304</v>
          </cell>
          <cell r="AE2463">
            <v>523</v>
          </cell>
          <cell r="AF2463">
            <v>523</v>
          </cell>
          <cell r="AG2463">
            <v>105</v>
          </cell>
          <cell r="AH2463" t="str">
            <v>Non Filler</v>
          </cell>
          <cell r="AI2463"/>
          <cell r="AJ2463"/>
          <cell r="AK2463">
            <v>0</v>
          </cell>
          <cell r="AL2463">
            <v>0</v>
          </cell>
          <cell r="AM2463">
            <v>0</v>
          </cell>
          <cell r="AN2463"/>
          <cell r="AO2463"/>
          <cell r="AP2463"/>
          <cell r="AQ2463">
            <v>0</v>
          </cell>
          <cell r="AR2463">
            <v>0</v>
          </cell>
          <cell r="AS2463">
            <v>0</v>
          </cell>
          <cell r="AT2463"/>
          <cell r="AU2463" t="str">
            <v>aqsa_fawad95@hotmail.com</v>
          </cell>
          <cell r="AV2463"/>
          <cell r="AW2463" t="str">
            <v>03018207774</v>
          </cell>
          <cell r="AX2463" t="str">
            <v>-</v>
          </cell>
          <cell r="AY2463" t="e">
            <v>#N/A</v>
          </cell>
          <cell r="AZ2463" t="e">
            <v>#N/A</v>
          </cell>
          <cell r="BA2463">
            <v>837</v>
          </cell>
        </row>
        <row r="2464">
          <cell r="B2464">
            <v>14233001054</v>
          </cell>
          <cell r="C2464" t="str">
            <v>SAADAT ALI</v>
          </cell>
          <cell r="D2464" t="str">
            <v>RIASAT ALI KHAN</v>
          </cell>
          <cell r="E2464" t="str">
            <v>HOUSE NO.17/5-E4,JEHANGIR ROAD,</v>
          </cell>
          <cell r="F2464" t="str">
            <v>EAST KARACHI-74800.,</v>
          </cell>
          <cell r="G2464" t="str">
            <v>KARACHI</v>
          </cell>
          <cell r="H2464"/>
          <cell r="I2464"/>
          <cell r="J2464"/>
          <cell r="K2464">
            <v>12</v>
          </cell>
          <cell r="L2464">
            <v>0</v>
          </cell>
          <cell r="M2464">
            <v>12</v>
          </cell>
          <cell r="N2464">
            <v>12</v>
          </cell>
          <cell r="O2464">
            <v>0</v>
          </cell>
          <cell r="P2464">
            <v>2</v>
          </cell>
          <cell r="Q2464">
            <v>10</v>
          </cell>
          <cell r="R2464" t="str">
            <v>PK96MEZN0099090101611660</v>
          </cell>
          <cell r="S2464" t="str">
            <v>MEEZAN BANK LIMITED</v>
          </cell>
          <cell r="T2464" t="str">
            <v>KARACHI STOCK EXCHANGE BRANCH, KARACHI</v>
          </cell>
          <cell r="U2464" t="str">
            <v>SAADAT ALI</v>
          </cell>
          <cell r="V2464" t="str">
            <v>4220107871467</v>
          </cell>
          <cell r="W2464"/>
          <cell r="X2464"/>
          <cell r="Y2464">
            <v>12</v>
          </cell>
          <cell r="Z2464">
            <v>12</v>
          </cell>
          <cell r="AA2464">
            <v>2</v>
          </cell>
          <cell r="AB2464" t="str">
            <v>Filler</v>
          </cell>
          <cell r="AC2464"/>
          <cell r="AD2464"/>
          <cell r="AE2464">
            <v>0</v>
          </cell>
          <cell r="AF2464">
            <v>0</v>
          </cell>
          <cell r="AG2464">
            <v>0</v>
          </cell>
          <cell r="AH2464"/>
          <cell r="AI2464"/>
          <cell r="AJ2464"/>
          <cell r="AK2464">
            <v>0</v>
          </cell>
          <cell r="AL2464">
            <v>0</v>
          </cell>
          <cell r="AM2464">
            <v>0</v>
          </cell>
          <cell r="AN2464"/>
          <cell r="AO2464"/>
          <cell r="AP2464"/>
          <cell r="AQ2464">
            <v>0</v>
          </cell>
          <cell r="AR2464">
            <v>0</v>
          </cell>
          <cell r="AS2464">
            <v>0</v>
          </cell>
          <cell r="AT2464"/>
          <cell r="AU2464" t="str">
            <v>saadatalikhan404@gmail.com</v>
          </cell>
          <cell r="AV2464"/>
          <cell r="AW2464" t="str">
            <v>03333264427</v>
          </cell>
          <cell r="AX2464" t="str">
            <v>-</v>
          </cell>
          <cell r="AY2464" t="e">
            <v>#N/A</v>
          </cell>
          <cell r="AZ2464" t="e">
            <v>#N/A</v>
          </cell>
          <cell r="BA2464">
            <v>10</v>
          </cell>
        </row>
        <row r="2465">
          <cell r="B2465">
            <v>14233001120</v>
          </cell>
          <cell r="C2465" t="str">
            <v>SIDAQAT  ALI  KHAN</v>
          </cell>
          <cell r="D2465" t="str">
            <v>RIASAT ALI KHAN</v>
          </cell>
          <cell r="E2465" t="str">
            <v>HOUSE NO.17/5-E2,JEHANGIR ROAD,</v>
          </cell>
          <cell r="F2465" t="str">
            <v>EAST KARACHI-74800.,</v>
          </cell>
          <cell r="G2465" t="str">
            <v>KARACHI</v>
          </cell>
          <cell r="H2465"/>
          <cell r="I2465"/>
          <cell r="J2465"/>
          <cell r="K2465">
            <v>12</v>
          </cell>
          <cell r="L2465">
            <v>0</v>
          </cell>
          <cell r="M2465">
            <v>12</v>
          </cell>
          <cell r="N2465">
            <v>12</v>
          </cell>
          <cell r="O2465">
            <v>0</v>
          </cell>
          <cell r="P2465">
            <v>2</v>
          </cell>
          <cell r="Q2465">
            <v>10</v>
          </cell>
          <cell r="R2465" t="str">
            <v>PK25BAHL1012007400423001</v>
          </cell>
          <cell r="S2465" t="str">
            <v>BANK AL HABIB LIMITED</v>
          </cell>
          <cell r="T2465" t="str">
            <v>STOCK EXCHANGE BRANCH, KARACHI</v>
          </cell>
          <cell r="U2465" t="str">
            <v>SIDAQAT  ALI  KHAN</v>
          </cell>
          <cell r="V2465" t="str">
            <v>4220126514925</v>
          </cell>
          <cell r="W2465"/>
          <cell r="X2465"/>
          <cell r="Y2465">
            <v>12</v>
          </cell>
          <cell r="Z2465">
            <v>12</v>
          </cell>
          <cell r="AA2465">
            <v>2</v>
          </cell>
          <cell r="AB2465" t="str">
            <v>Non Filler</v>
          </cell>
          <cell r="AC2465"/>
          <cell r="AD2465"/>
          <cell r="AE2465">
            <v>0</v>
          </cell>
          <cell r="AF2465">
            <v>0</v>
          </cell>
          <cell r="AG2465">
            <v>0</v>
          </cell>
          <cell r="AH2465"/>
          <cell r="AI2465"/>
          <cell r="AJ2465"/>
          <cell r="AK2465">
            <v>0</v>
          </cell>
          <cell r="AL2465">
            <v>0</v>
          </cell>
          <cell r="AM2465">
            <v>0</v>
          </cell>
          <cell r="AN2465"/>
          <cell r="AO2465"/>
          <cell r="AP2465"/>
          <cell r="AQ2465">
            <v>0</v>
          </cell>
          <cell r="AR2465">
            <v>0</v>
          </cell>
          <cell r="AS2465">
            <v>0</v>
          </cell>
          <cell r="AT2465"/>
          <cell r="AU2465" t="str">
            <v>asidaqat@yahoo.com</v>
          </cell>
          <cell r="AV2465"/>
          <cell r="AW2465" t="str">
            <v>03333264427</v>
          </cell>
          <cell r="AX2465" t="str">
            <v>-</v>
          </cell>
          <cell r="AY2465" t="e">
            <v>#N/A</v>
          </cell>
          <cell r="AZ2465" t="e">
            <v>#N/A</v>
          </cell>
          <cell r="BA2465">
            <v>10</v>
          </cell>
        </row>
        <row r="2466">
          <cell r="B2466">
            <v>14233001641</v>
          </cell>
          <cell r="C2466" t="str">
            <v>SHAHEEN  TABASSUM</v>
          </cell>
          <cell r="D2466" t="str">
            <v>RIASAT ALI KHAN (LATE)</v>
          </cell>
          <cell r="E2466" t="str">
            <v>HOUSE NO.17/5-E3, JEHANGIR ROAD,</v>
          </cell>
          <cell r="F2466" t="str">
            <v>EAST KARACHI-74800.,</v>
          </cell>
          <cell r="G2466" t="str">
            <v>KARACHI</v>
          </cell>
          <cell r="H2466"/>
          <cell r="I2466"/>
          <cell r="J2466"/>
          <cell r="K2466">
            <v>12</v>
          </cell>
          <cell r="L2466">
            <v>0</v>
          </cell>
          <cell r="M2466">
            <v>12</v>
          </cell>
          <cell r="N2466">
            <v>12</v>
          </cell>
          <cell r="O2466">
            <v>0</v>
          </cell>
          <cell r="P2466">
            <v>2</v>
          </cell>
          <cell r="Q2466">
            <v>10</v>
          </cell>
          <cell r="R2466" t="str">
            <v>PK77MUCB0000000000463051</v>
          </cell>
          <cell r="S2466" t="str">
            <v>MCB BANK LIMITED</v>
          </cell>
          <cell r="T2466" t="str">
            <v>H.T.C. BRANCH, KARACHI</v>
          </cell>
          <cell r="U2466" t="str">
            <v>SHAHEEN  TABASSUM</v>
          </cell>
          <cell r="V2466" t="str">
            <v>4220173058348</v>
          </cell>
          <cell r="W2466"/>
          <cell r="X2466"/>
          <cell r="Y2466">
            <v>12</v>
          </cell>
          <cell r="Z2466">
            <v>12</v>
          </cell>
          <cell r="AA2466">
            <v>2</v>
          </cell>
          <cell r="AB2466" t="str">
            <v>Non Filler</v>
          </cell>
          <cell r="AC2466"/>
          <cell r="AD2466"/>
          <cell r="AE2466">
            <v>0</v>
          </cell>
          <cell r="AF2466">
            <v>0</v>
          </cell>
          <cell r="AG2466">
            <v>0</v>
          </cell>
          <cell r="AH2466"/>
          <cell r="AI2466"/>
          <cell r="AJ2466"/>
          <cell r="AK2466">
            <v>0</v>
          </cell>
          <cell r="AL2466">
            <v>0</v>
          </cell>
          <cell r="AM2466">
            <v>0</v>
          </cell>
          <cell r="AN2466"/>
          <cell r="AO2466"/>
          <cell r="AP2466"/>
          <cell r="AQ2466">
            <v>0</v>
          </cell>
          <cell r="AR2466">
            <v>0</v>
          </cell>
          <cell r="AS2466">
            <v>0</v>
          </cell>
          <cell r="AT2466"/>
          <cell r="AU2466" t="str">
            <v>shaheentabassum58@yahoo.com</v>
          </cell>
          <cell r="AV2466"/>
          <cell r="AW2466" t="str">
            <v>03332134550</v>
          </cell>
          <cell r="AX2466" t="str">
            <v>-</v>
          </cell>
          <cell r="AY2466" t="e">
            <v>#N/A</v>
          </cell>
          <cell r="AZ2466" t="e">
            <v>#N/A</v>
          </cell>
          <cell r="BA2466">
            <v>10</v>
          </cell>
        </row>
        <row r="2467">
          <cell r="B2467">
            <v>14233005485</v>
          </cell>
          <cell r="C2467" t="str">
            <v>PERSIS  PERVEZ  VARIAVA</v>
          </cell>
          <cell r="D2467" t="str">
            <v>PERVEZ  DARASHAW  VARIAVA</v>
          </cell>
          <cell r="E2467" t="str">
            <v>O-75,CYRUS MINWALLA COLONY,PARSI GATE,</v>
          </cell>
          <cell r="F2467" t="str">
            <v>MAHMOODABAD,</v>
          </cell>
          <cell r="G2467" t="str">
            <v>KARACHI</v>
          </cell>
          <cell r="K2467">
            <v>20</v>
          </cell>
          <cell r="L2467">
            <v>0</v>
          </cell>
          <cell r="M2467">
            <v>20</v>
          </cell>
          <cell r="N2467">
            <v>20</v>
          </cell>
          <cell r="O2467">
            <v>0</v>
          </cell>
          <cell r="P2467">
            <v>4</v>
          </cell>
          <cell r="Q2467">
            <v>16</v>
          </cell>
          <cell r="R2467" t="str">
            <v>PK10DUIB0000000139654001</v>
          </cell>
          <cell r="S2467" t="str">
            <v>DUBAI ISLAMIC BANK PAKISTAN LIMITED</v>
          </cell>
          <cell r="T2467" t="str">
            <v>CLIFTON BRANCH,OPP AGHA SUPERMARKET, KARACHI</v>
          </cell>
          <cell r="U2467" t="str">
            <v>PERSIS  PERVEZ  VARIAVA</v>
          </cell>
          <cell r="V2467" t="str">
            <v>4230108182974</v>
          </cell>
          <cell r="W2467" t="str">
            <v>39900118</v>
          </cell>
          <cell r="Y2467">
            <v>10</v>
          </cell>
          <cell r="Z2467">
            <v>10</v>
          </cell>
          <cell r="AA2467">
            <v>2</v>
          </cell>
          <cell r="AB2467" t="str">
            <v>Non Filler</v>
          </cell>
          <cell r="AC2467" t="str">
            <v>PERVEZ  DARASHAW  VARIAVA</v>
          </cell>
          <cell r="AD2467" t="str">
            <v>4230108962401</v>
          </cell>
          <cell r="AE2467">
            <v>10</v>
          </cell>
          <cell r="AF2467">
            <v>10</v>
          </cell>
          <cell r="AG2467">
            <v>2</v>
          </cell>
          <cell r="AH2467" t="str">
            <v>Filler</v>
          </cell>
          <cell r="AK2467">
            <v>0</v>
          </cell>
          <cell r="AL2467">
            <v>0</v>
          </cell>
          <cell r="AM2467">
            <v>0</v>
          </cell>
          <cell r="AQ2467">
            <v>0</v>
          </cell>
          <cell r="AR2467">
            <v>0</v>
          </cell>
          <cell r="AS2467">
            <v>0</v>
          </cell>
          <cell r="AU2467" t="str">
            <v>persis.pervez@yahoo.com</v>
          </cell>
          <cell r="AW2467" t="str">
            <v>03332105680</v>
          </cell>
          <cell r="AX2467" t="str">
            <v>-</v>
          </cell>
          <cell r="AY2467" t="e">
            <v>#N/A</v>
          </cell>
          <cell r="AZ2467" t="e">
            <v>#N/A</v>
          </cell>
          <cell r="BA2467">
            <v>16</v>
          </cell>
        </row>
        <row r="2468">
          <cell r="B2468">
            <v>14233006582</v>
          </cell>
          <cell r="C2468" t="str">
            <v>MUHAMMAD NAYIER ARFEEN</v>
          </cell>
          <cell r="D2468" t="str">
            <v>MUHAMMAD ABRARUL HAQUE</v>
          </cell>
          <cell r="E2468" t="str">
            <v>HOUSE NO.R-85, SECTOR 11-C-2,</v>
          </cell>
          <cell r="F2468" t="str">
            <v>SIR SYED TOWN, NORTH KARACHI,</v>
          </cell>
          <cell r="G2468" t="str">
            <v>KARACHI</v>
          </cell>
          <cell r="H2468"/>
          <cell r="I2468"/>
          <cell r="J2468"/>
          <cell r="K2468">
            <v>1295</v>
          </cell>
          <cell r="L2468">
            <v>0</v>
          </cell>
          <cell r="M2468">
            <v>1295</v>
          </cell>
          <cell r="N2468">
            <v>1295</v>
          </cell>
          <cell r="O2468">
            <v>0</v>
          </cell>
          <cell r="P2468">
            <v>260</v>
          </cell>
          <cell r="Q2468">
            <v>1035</v>
          </cell>
          <cell r="R2468"/>
          <cell r="S2468"/>
          <cell r="T2468"/>
          <cell r="U2468" t="str">
            <v>MUHAMMAD NAYIER ARFEEN</v>
          </cell>
          <cell r="V2468" t="str">
            <v>4210195970707</v>
          </cell>
          <cell r="W2468"/>
          <cell r="X2468"/>
          <cell r="Y2468">
            <v>326</v>
          </cell>
          <cell r="Z2468">
            <v>326</v>
          </cell>
          <cell r="AA2468">
            <v>65</v>
          </cell>
          <cell r="AB2468" t="str">
            <v>Non Filler</v>
          </cell>
          <cell r="AC2468" t="str">
            <v>BADRUN NISA</v>
          </cell>
          <cell r="AD2468" t="str">
            <v>4210130183800</v>
          </cell>
          <cell r="AE2468">
            <v>323</v>
          </cell>
          <cell r="AF2468">
            <v>323</v>
          </cell>
          <cell r="AG2468">
            <v>65</v>
          </cell>
          <cell r="AH2468" t="str">
            <v>Non Filler</v>
          </cell>
          <cell r="AI2468" t="str">
            <v>SHAHLA NAYIER</v>
          </cell>
          <cell r="AJ2468" t="str">
            <v>4210130192350</v>
          </cell>
          <cell r="AK2468">
            <v>323</v>
          </cell>
          <cell r="AL2468">
            <v>323</v>
          </cell>
          <cell r="AM2468">
            <v>65</v>
          </cell>
          <cell r="AN2468" t="str">
            <v>Non Filler</v>
          </cell>
          <cell r="AO2468" t="str">
            <v>MUHAMMAD QAISER SABRI</v>
          </cell>
          <cell r="AP2468" t="str">
            <v>4210165256409</v>
          </cell>
          <cell r="AQ2468">
            <v>323</v>
          </cell>
          <cell r="AR2468">
            <v>323</v>
          </cell>
          <cell r="AS2468">
            <v>65</v>
          </cell>
          <cell r="AT2468" t="str">
            <v>Non Filler</v>
          </cell>
          <cell r="AU2468" t="str">
            <v>nayierarfeen@yahoo.com</v>
          </cell>
          <cell r="AV2468"/>
          <cell r="AW2468" t="str">
            <v>03062007442</v>
          </cell>
          <cell r="AX2468" t="e">
            <v>#N/A</v>
          </cell>
          <cell r="AY2468" t="e">
            <v>#N/A</v>
          </cell>
          <cell r="AZ2468" t="e">
            <v>#N/A</v>
          </cell>
          <cell r="BA2468">
            <v>0</v>
          </cell>
        </row>
        <row r="2469">
          <cell r="B2469">
            <v>14233008588</v>
          </cell>
          <cell r="C2469" t="str">
            <v>MUHAMMAD ILYAS</v>
          </cell>
          <cell r="D2469" t="str">
            <v>UMAR MOOSA</v>
          </cell>
          <cell r="E2469" t="str">
            <v>C/O H. P. BYRAMJI &amp; CO. (PVT.) LTD., 162</v>
          </cell>
          <cell r="F2469" t="str">
            <v>M. A. JINNAH RD,1ST FLR, B.K. TRUST BLDG</v>
          </cell>
          <cell r="G2469" t="str">
            <v>NEAR DENSO HALL, KARACHI</v>
          </cell>
          <cell r="H2469"/>
          <cell r="I2469"/>
          <cell r="J2469"/>
          <cell r="K2469">
            <v>262</v>
          </cell>
          <cell r="L2469">
            <v>0</v>
          </cell>
          <cell r="M2469">
            <v>262</v>
          </cell>
          <cell r="N2469">
            <v>262</v>
          </cell>
          <cell r="O2469">
            <v>0</v>
          </cell>
          <cell r="P2469">
            <v>52</v>
          </cell>
          <cell r="Q2469">
            <v>210</v>
          </cell>
          <cell r="R2469" t="str">
            <v>PK90ABPA0010000435870010</v>
          </cell>
          <cell r="S2469" t="str">
            <v>ALLIED BANK LIMITED</v>
          </cell>
          <cell r="T2469" t="str">
            <v>FOREIGN EXCHANGE BRANCH,(BR-CODE-0141), KARACHI</v>
          </cell>
          <cell r="U2469" t="str">
            <v>MUHAMMAD ILYAS</v>
          </cell>
          <cell r="V2469" t="str">
            <v>4210170636607</v>
          </cell>
          <cell r="W2469"/>
          <cell r="X2469"/>
          <cell r="Y2469">
            <v>262</v>
          </cell>
          <cell r="Z2469">
            <v>262</v>
          </cell>
          <cell r="AA2469">
            <v>52</v>
          </cell>
          <cell r="AB2469" t="str">
            <v>Non Filler</v>
          </cell>
          <cell r="AC2469"/>
          <cell r="AD2469"/>
          <cell r="AE2469">
            <v>0</v>
          </cell>
          <cell r="AF2469">
            <v>0</v>
          </cell>
          <cell r="AG2469">
            <v>0</v>
          </cell>
          <cell r="AH2469"/>
          <cell r="AI2469"/>
          <cell r="AJ2469"/>
          <cell r="AK2469">
            <v>0</v>
          </cell>
          <cell r="AL2469">
            <v>0</v>
          </cell>
          <cell r="AM2469">
            <v>0</v>
          </cell>
          <cell r="AN2469"/>
          <cell r="AO2469"/>
          <cell r="AP2469"/>
          <cell r="AQ2469">
            <v>0</v>
          </cell>
          <cell r="AR2469">
            <v>0</v>
          </cell>
          <cell r="AS2469">
            <v>0</v>
          </cell>
          <cell r="AT2469"/>
          <cell r="AU2469" t="str">
            <v>mohammad.ilyas@abl.com</v>
          </cell>
          <cell r="AV2469"/>
          <cell r="AW2469" t="str">
            <v>03453229639</v>
          </cell>
          <cell r="AX2469" t="str">
            <v>-</v>
          </cell>
          <cell r="AY2469" t="e">
            <v>#N/A</v>
          </cell>
          <cell r="AZ2469" t="e">
            <v>#N/A</v>
          </cell>
          <cell r="BA2469">
            <v>210</v>
          </cell>
        </row>
        <row r="2470">
          <cell r="B2470">
            <v>14233012804</v>
          </cell>
          <cell r="C2470" t="str">
            <v>MUHAMMAD QAYYUM</v>
          </cell>
          <cell r="D2470" t="str">
            <v>MUHAMMAD RAMZAN</v>
          </cell>
          <cell r="E2470" t="str">
            <v>C-2/58, AKHTAR COLONY,</v>
          </cell>
          <cell r="F2470"/>
          <cell r="G2470" t="str">
            <v>KARACHI</v>
          </cell>
          <cell r="H2470"/>
          <cell r="I2470"/>
          <cell r="J2470"/>
          <cell r="K2470">
            <v>772</v>
          </cell>
          <cell r="L2470">
            <v>0</v>
          </cell>
          <cell r="M2470">
            <v>772</v>
          </cell>
          <cell r="N2470">
            <v>772</v>
          </cell>
          <cell r="O2470">
            <v>0</v>
          </cell>
          <cell r="P2470">
            <v>156</v>
          </cell>
          <cell r="Q2470">
            <v>616</v>
          </cell>
          <cell r="R2470" t="str">
            <v>PK74ALFH0022001003281788</v>
          </cell>
          <cell r="S2470" t="str">
            <v>BANK ALFALAH LIMITED</v>
          </cell>
          <cell r="T2470" t="str">
            <v>DHA PHASE-1 BRANCH,KORANGI BYPASS, KARACHI</v>
          </cell>
          <cell r="U2470" t="str">
            <v>MUHAMMAD QAYYUM</v>
          </cell>
          <cell r="V2470" t="str">
            <v>4230192754821</v>
          </cell>
          <cell r="W2470"/>
          <cell r="X2470"/>
          <cell r="Y2470">
            <v>193</v>
          </cell>
          <cell r="Z2470">
            <v>193</v>
          </cell>
          <cell r="AA2470">
            <v>39</v>
          </cell>
          <cell r="AB2470" t="str">
            <v>Non Filler</v>
          </cell>
          <cell r="AC2470" t="str">
            <v>RUBEENA QAYYUM (MRS)</v>
          </cell>
          <cell r="AD2470" t="str">
            <v>4230133305384</v>
          </cell>
          <cell r="AE2470">
            <v>193</v>
          </cell>
          <cell r="AF2470">
            <v>193</v>
          </cell>
          <cell r="AG2470">
            <v>39</v>
          </cell>
          <cell r="AH2470" t="str">
            <v>Non Filler</v>
          </cell>
          <cell r="AI2470" t="str">
            <v>SHAFIQ ULLAH QURESHI (MR)</v>
          </cell>
          <cell r="AJ2470" t="str">
            <v>4220173894215</v>
          </cell>
          <cell r="AK2470">
            <v>193</v>
          </cell>
          <cell r="AL2470">
            <v>193</v>
          </cell>
          <cell r="AM2470">
            <v>39</v>
          </cell>
          <cell r="AN2470" t="str">
            <v>Non Filler</v>
          </cell>
          <cell r="AO2470" t="str">
            <v>MUHAMMAD NAVEED SAEED (MR)</v>
          </cell>
          <cell r="AP2470" t="str">
            <v>4220184373521</v>
          </cell>
          <cell r="AQ2470">
            <v>193</v>
          </cell>
          <cell r="AR2470">
            <v>193</v>
          </cell>
          <cell r="AS2470">
            <v>39</v>
          </cell>
          <cell r="AT2470" t="str">
            <v>Non Filler</v>
          </cell>
          <cell r="AU2470" t="str">
            <v>qayyumqayyum20@yahoo.com</v>
          </cell>
          <cell r="AV2470"/>
          <cell r="AW2470" t="str">
            <v>03002144185</v>
          </cell>
          <cell r="AX2470" t="str">
            <v>-</v>
          </cell>
          <cell r="AY2470" t="e">
            <v>#N/A</v>
          </cell>
          <cell r="AZ2470" t="e">
            <v>#N/A</v>
          </cell>
          <cell r="BA2470">
            <v>616</v>
          </cell>
        </row>
        <row r="2471">
          <cell r="B2471">
            <v>14233021110</v>
          </cell>
          <cell r="C2471" t="str">
            <v>NASEER AHMED</v>
          </cell>
          <cell r="D2471" t="str">
            <v>ABDUL KHALIQ</v>
          </cell>
          <cell r="E2471" t="str">
            <v>E - 118, KAUSAR TOWN,</v>
          </cell>
          <cell r="F2471" t="str">
            <v>MALIR COLONY,</v>
          </cell>
          <cell r="G2471" t="str">
            <v>KARACHI</v>
          </cell>
          <cell r="H2471"/>
          <cell r="I2471"/>
          <cell r="J2471"/>
          <cell r="K2471">
            <v>391</v>
          </cell>
          <cell r="L2471">
            <v>0</v>
          </cell>
          <cell r="M2471">
            <v>391</v>
          </cell>
          <cell r="N2471">
            <v>391</v>
          </cell>
          <cell r="O2471">
            <v>0</v>
          </cell>
          <cell r="P2471">
            <v>78</v>
          </cell>
          <cell r="Q2471">
            <v>313</v>
          </cell>
          <cell r="R2471" t="str">
            <v>PK55MPBL0101017140410708</v>
          </cell>
          <cell r="S2471" t="str">
            <v>HABIB METROPOLITAN BANK LIMITED</v>
          </cell>
          <cell r="T2471" t="str">
            <v>MAIN BRANCH, KARACHI</v>
          </cell>
          <cell r="U2471" t="str">
            <v>NASEER AHMED</v>
          </cell>
          <cell r="V2471" t="str">
            <v>4250117461019</v>
          </cell>
          <cell r="W2471" t="str">
            <v>21622086</v>
          </cell>
          <cell r="X2471"/>
          <cell r="Y2471">
            <v>196</v>
          </cell>
          <cell r="Z2471">
            <v>196</v>
          </cell>
          <cell r="AA2471">
            <v>39</v>
          </cell>
          <cell r="AB2471" t="str">
            <v>Non Filler</v>
          </cell>
          <cell r="AC2471" t="str">
            <v>SELINA ANAND</v>
          </cell>
          <cell r="AD2471" t="str">
            <v>4230174682530</v>
          </cell>
          <cell r="AE2471">
            <v>195</v>
          </cell>
          <cell r="AF2471">
            <v>195</v>
          </cell>
          <cell r="AG2471">
            <v>39</v>
          </cell>
          <cell r="AH2471" t="str">
            <v>Non Filler</v>
          </cell>
          <cell r="AI2471"/>
          <cell r="AJ2471"/>
          <cell r="AK2471">
            <v>0</v>
          </cell>
          <cell r="AL2471">
            <v>0</v>
          </cell>
          <cell r="AM2471">
            <v>0</v>
          </cell>
          <cell r="AN2471"/>
          <cell r="AO2471"/>
          <cell r="AP2471"/>
          <cell r="AQ2471">
            <v>0</v>
          </cell>
          <cell r="AR2471">
            <v>0</v>
          </cell>
          <cell r="AS2471">
            <v>0</v>
          </cell>
          <cell r="AT2471"/>
          <cell r="AU2471" t="str">
            <v>arinanaz26@yahoo.com</v>
          </cell>
          <cell r="AV2471"/>
          <cell r="AW2471" t="str">
            <v>03213773983</v>
          </cell>
          <cell r="AX2471" t="str">
            <v>-</v>
          </cell>
          <cell r="AY2471" t="e">
            <v>#N/A</v>
          </cell>
          <cell r="AZ2471" t="e">
            <v>#N/A</v>
          </cell>
          <cell r="BA2471">
            <v>313</v>
          </cell>
        </row>
        <row r="2472">
          <cell r="B2472">
            <v>14233022027</v>
          </cell>
          <cell r="C2472" t="str">
            <v>NANDLAL</v>
          </cell>
          <cell r="D2472" t="str">
            <v>BHAGWANDAS</v>
          </cell>
          <cell r="E2472" t="str">
            <v>C/O NANDLAL S/O BHAGWAN DAS.,</v>
          </cell>
          <cell r="F2472" t="str">
            <v>49, S-N. TEMPLE, M. A. JINNAH ROAD,</v>
          </cell>
          <cell r="G2472" t="str">
            <v>KARACHI</v>
          </cell>
          <cell r="H2472"/>
          <cell r="I2472"/>
          <cell r="J2472"/>
          <cell r="K2472">
            <v>2100</v>
          </cell>
          <cell r="L2472">
            <v>0</v>
          </cell>
          <cell r="M2472">
            <v>2100</v>
          </cell>
          <cell r="N2472">
            <v>2100</v>
          </cell>
          <cell r="O2472">
            <v>0</v>
          </cell>
          <cell r="P2472">
            <v>420</v>
          </cell>
          <cell r="Q2472">
            <v>1680</v>
          </cell>
          <cell r="R2472" t="str">
            <v>PK17MUCB0003304010001161</v>
          </cell>
          <cell r="S2472" t="str">
            <v>MCB BANK LIMITED</v>
          </cell>
          <cell r="T2472" t="str">
            <v>SWAMI NARAIN MANDER BRANCH, KARACHI</v>
          </cell>
          <cell r="U2472" t="str">
            <v>NANDLAL</v>
          </cell>
          <cell r="V2472" t="str">
            <v>4230108094763</v>
          </cell>
          <cell r="W2472"/>
          <cell r="X2472"/>
          <cell r="Y2472">
            <v>525</v>
          </cell>
          <cell r="Z2472">
            <v>525</v>
          </cell>
          <cell r="AA2472">
            <v>105</v>
          </cell>
          <cell r="AB2472" t="str">
            <v>Non Filler</v>
          </cell>
          <cell r="AC2472" t="str">
            <v>BISHAM KUMAR</v>
          </cell>
          <cell r="AD2472" t="str">
            <v>4230108449801</v>
          </cell>
          <cell r="AE2472">
            <v>525</v>
          </cell>
          <cell r="AF2472">
            <v>525</v>
          </cell>
          <cell r="AG2472">
            <v>105</v>
          </cell>
          <cell r="AH2472" t="str">
            <v>Non Filler</v>
          </cell>
          <cell r="AI2472" t="str">
            <v>ANEEL KUMAR</v>
          </cell>
          <cell r="AJ2472" t="str">
            <v>4230108822711</v>
          </cell>
          <cell r="AK2472">
            <v>525</v>
          </cell>
          <cell r="AL2472">
            <v>525</v>
          </cell>
          <cell r="AM2472">
            <v>105</v>
          </cell>
          <cell r="AN2472" t="str">
            <v>Non Filler</v>
          </cell>
          <cell r="AO2472" t="str">
            <v>AJODHIA BAI</v>
          </cell>
          <cell r="AP2472" t="str">
            <v>4230107512986</v>
          </cell>
          <cell r="AQ2472">
            <v>525</v>
          </cell>
          <cell r="AR2472">
            <v>525</v>
          </cell>
          <cell r="AS2472">
            <v>105</v>
          </cell>
          <cell r="AT2472" t="str">
            <v>Non Filler</v>
          </cell>
          <cell r="AU2472" t="str">
            <v>nandlal1942@gmail.com</v>
          </cell>
          <cell r="AV2472"/>
          <cell r="AW2472" t="str">
            <v>03362197517</v>
          </cell>
          <cell r="AX2472" t="str">
            <v>-</v>
          </cell>
          <cell r="AY2472" t="e">
            <v>#N/A</v>
          </cell>
          <cell r="AZ2472" t="e">
            <v>#N/A</v>
          </cell>
          <cell r="BA2472">
            <v>1680</v>
          </cell>
        </row>
        <row r="2473">
          <cell r="B2473">
            <v>14233025228</v>
          </cell>
          <cell r="C2473" t="str">
            <v>SYED AFAQ HUSSAIN</v>
          </cell>
          <cell r="D2473" t="str">
            <v>SYED AIJAZ HUSSAIN</v>
          </cell>
          <cell r="E2473" t="str">
            <v>A-199, FIRST FLOOR, BLOCK -1,</v>
          </cell>
          <cell r="F2473" t="str">
            <v>GULSHAN-E-IQBAL,</v>
          </cell>
          <cell r="G2473" t="str">
            <v>KARACHI</v>
          </cell>
          <cell r="H2473"/>
          <cell r="I2473"/>
          <cell r="J2473"/>
          <cell r="K2473">
            <v>2095</v>
          </cell>
          <cell r="L2473">
            <v>0</v>
          </cell>
          <cell r="M2473">
            <v>2095</v>
          </cell>
          <cell r="N2473">
            <v>2095</v>
          </cell>
          <cell r="O2473">
            <v>0</v>
          </cell>
          <cell r="P2473">
            <v>350</v>
          </cell>
          <cell r="Q2473">
            <v>1745</v>
          </cell>
          <cell r="R2473" t="str">
            <v>PK95HABB0018487900259101</v>
          </cell>
          <cell r="S2473" t="str">
            <v>HABIB BANK LIMITED</v>
          </cell>
          <cell r="T2473" t="str">
            <v>BLOCK-2,GULSHAN-E-IQBAL BRANCH, KARACHI</v>
          </cell>
          <cell r="U2473" t="str">
            <v>SYED AFAQ HUSSAIN</v>
          </cell>
          <cell r="V2473" t="str">
            <v>4220130944591</v>
          </cell>
          <cell r="W2473"/>
          <cell r="X2473"/>
          <cell r="Y2473">
            <v>699</v>
          </cell>
          <cell r="Z2473">
            <v>699</v>
          </cell>
          <cell r="AA2473">
            <v>105</v>
          </cell>
          <cell r="AB2473" t="str">
            <v>Filler</v>
          </cell>
          <cell r="AC2473" t="str">
            <v>RAFAT AFAQ</v>
          </cell>
          <cell r="AD2473" t="str">
            <v>4220155829020</v>
          </cell>
          <cell r="AE2473">
            <v>698</v>
          </cell>
          <cell r="AF2473">
            <v>698</v>
          </cell>
          <cell r="AG2473">
            <v>105</v>
          </cell>
          <cell r="AH2473" t="str">
            <v>Filler</v>
          </cell>
          <cell r="AI2473" t="str">
            <v>SUMMAYA AFAQ</v>
          </cell>
          <cell r="AJ2473" t="str">
            <v>4220186828262</v>
          </cell>
          <cell r="AK2473">
            <v>698</v>
          </cell>
          <cell r="AL2473">
            <v>698</v>
          </cell>
          <cell r="AM2473">
            <v>140</v>
          </cell>
          <cell r="AN2473" t="str">
            <v>Non Filler</v>
          </cell>
          <cell r="AO2473"/>
          <cell r="AP2473"/>
          <cell r="AQ2473">
            <v>0</v>
          </cell>
          <cell r="AR2473">
            <v>0</v>
          </cell>
          <cell r="AS2473">
            <v>0</v>
          </cell>
          <cell r="AT2473"/>
          <cell r="AU2473" t="str">
            <v>afaq_2012@outlook.com</v>
          </cell>
          <cell r="AV2473"/>
          <cell r="AW2473" t="str">
            <v>03232256850</v>
          </cell>
          <cell r="AX2473" t="str">
            <v>-</v>
          </cell>
          <cell r="AY2473" t="e">
            <v>#N/A</v>
          </cell>
          <cell r="AZ2473" t="e">
            <v>#N/A</v>
          </cell>
          <cell r="BA2473">
            <v>1745</v>
          </cell>
        </row>
        <row r="2474">
          <cell r="B2474">
            <v>14241000022</v>
          </cell>
          <cell r="C2474" t="str">
            <v>FIKREES (PRIVATE) LIMITED</v>
          </cell>
          <cell r="D2474"/>
          <cell r="E2474" t="str">
            <v>639 STOCK EXCHANGE BUILDING,</v>
          </cell>
          <cell r="F2474" t="str">
            <v>OFF. I.I. CHUNDRIGAR ROAD,</v>
          </cell>
          <cell r="G2474" t="str">
            <v>KARACHI</v>
          </cell>
          <cell r="H2474"/>
          <cell r="I2474"/>
          <cell r="J2474"/>
          <cell r="K2474">
            <v>22100</v>
          </cell>
          <cell r="L2474">
            <v>0</v>
          </cell>
          <cell r="M2474">
            <v>22100</v>
          </cell>
          <cell r="N2474">
            <v>22100</v>
          </cell>
          <cell r="O2474">
            <v>0</v>
          </cell>
          <cell r="P2474">
            <v>3315</v>
          </cell>
          <cell r="Q2474">
            <v>18785</v>
          </cell>
          <cell r="R2474" t="str">
            <v>PK25MPBL0118027140135063</v>
          </cell>
          <cell r="S2474" t="str">
            <v>HABIB METROPOLITAN BANK LIMITED</v>
          </cell>
          <cell r="T2474" t="str">
            <v>STOCK EXHCNAGE BUILDING KARACHI</v>
          </cell>
          <cell r="U2474" t="str">
            <v>FIKREES (PRIVATE) LIMITED</v>
          </cell>
          <cell r="V2474"/>
          <cell r="W2474" t="str">
            <v>41397304</v>
          </cell>
          <cell r="X2474"/>
          <cell r="Y2474">
            <v>22100</v>
          </cell>
          <cell r="Z2474">
            <v>22100</v>
          </cell>
          <cell r="AA2474">
            <v>3315</v>
          </cell>
          <cell r="AB2474" t="str">
            <v>Filler</v>
          </cell>
          <cell r="AC2474"/>
          <cell r="AD2474"/>
          <cell r="AE2474">
            <v>0</v>
          </cell>
          <cell r="AF2474">
            <v>0</v>
          </cell>
          <cell r="AG2474">
            <v>0</v>
          </cell>
          <cell r="AH2474"/>
          <cell r="AI2474"/>
          <cell r="AJ2474"/>
          <cell r="AK2474">
            <v>0</v>
          </cell>
          <cell r="AL2474">
            <v>0</v>
          </cell>
          <cell r="AM2474">
            <v>0</v>
          </cell>
          <cell r="AN2474"/>
          <cell r="AO2474"/>
          <cell r="AP2474"/>
          <cell r="AQ2474">
            <v>0</v>
          </cell>
          <cell r="AR2474">
            <v>0</v>
          </cell>
          <cell r="AS2474">
            <v>0</v>
          </cell>
          <cell r="AT2474"/>
          <cell r="AU2474" t="str">
            <v>tewfiqfikree@gmail.com</v>
          </cell>
          <cell r="AV2474" t="str">
            <v>0083607</v>
          </cell>
          <cell r="AW2474" t="str">
            <v>03212407373</v>
          </cell>
          <cell r="AX2474" t="str">
            <v>-</v>
          </cell>
          <cell r="AY2474" t="e">
            <v>#N/A</v>
          </cell>
          <cell r="AZ2474" t="e">
            <v>#N/A</v>
          </cell>
          <cell r="BA2474">
            <v>18785</v>
          </cell>
        </row>
        <row r="2475">
          <cell r="B2475">
            <v>14266000558</v>
          </cell>
          <cell r="C2475" t="str">
            <v>NAVEED ABDUL MAJEED</v>
          </cell>
          <cell r="D2475" t="str">
            <v>ABDUL MAJEED</v>
          </cell>
          <cell r="E2475" t="str">
            <v>ROOM.NO.532.5TH.FLOOR</v>
          </cell>
          <cell r="F2475" t="str">
            <v>KARACHI.STOCK.EXCHANGE.BUILDING</v>
          </cell>
          <cell r="G2475" t="str">
            <v>KARACHI KARACHI</v>
          </cell>
          <cell r="H2475"/>
          <cell r="I2475"/>
          <cell r="J2475"/>
          <cell r="K2475">
            <v>1303</v>
          </cell>
          <cell r="L2475">
            <v>0</v>
          </cell>
          <cell r="M2475">
            <v>1303</v>
          </cell>
          <cell r="N2475">
            <v>1303</v>
          </cell>
          <cell r="O2475">
            <v>0</v>
          </cell>
          <cell r="P2475">
            <v>195</v>
          </cell>
          <cell r="Q2475">
            <v>1108</v>
          </cell>
          <cell r="R2475" t="str">
            <v>PK30BAHL1012008100061601</v>
          </cell>
          <cell r="S2475" t="str">
            <v>BANK AL HABIB LIMITED</v>
          </cell>
          <cell r="T2475" t="str">
            <v>KARACHI STOCK EXCHANGE BRANCH KARACHI.</v>
          </cell>
          <cell r="U2475" t="str">
            <v>NAVEED ABDUL MAJEED</v>
          </cell>
          <cell r="V2475" t="str">
            <v>4230174670525</v>
          </cell>
          <cell r="W2475"/>
          <cell r="X2475"/>
          <cell r="Y2475">
            <v>1303</v>
          </cell>
          <cell r="Z2475">
            <v>1303</v>
          </cell>
          <cell r="AA2475">
            <v>195</v>
          </cell>
          <cell r="AB2475" t="str">
            <v>Filler</v>
          </cell>
          <cell r="AC2475"/>
          <cell r="AD2475"/>
          <cell r="AE2475">
            <v>0</v>
          </cell>
          <cell r="AF2475">
            <v>0</v>
          </cell>
          <cell r="AG2475">
            <v>0</v>
          </cell>
          <cell r="AH2475"/>
          <cell r="AI2475"/>
          <cell r="AJ2475"/>
          <cell r="AK2475">
            <v>0</v>
          </cell>
          <cell r="AL2475">
            <v>0</v>
          </cell>
          <cell r="AM2475">
            <v>0</v>
          </cell>
          <cell r="AN2475"/>
          <cell r="AO2475"/>
          <cell r="AP2475"/>
          <cell r="AQ2475">
            <v>0</v>
          </cell>
          <cell r="AR2475">
            <v>0</v>
          </cell>
          <cell r="AS2475">
            <v>0</v>
          </cell>
          <cell r="AT2475"/>
          <cell r="AU2475"/>
          <cell r="AV2475"/>
          <cell r="AW2475" t="str">
            <v>03228262613</v>
          </cell>
          <cell r="AX2475" t="str">
            <v>-</v>
          </cell>
          <cell r="AY2475" t="e">
            <v>#N/A</v>
          </cell>
          <cell r="AZ2475" t="e">
            <v>#N/A</v>
          </cell>
          <cell r="BA2475">
            <v>1108</v>
          </cell>
        </row>
        <row r="2476">
          <cell r="B2476">
            <v>14274006026</v>
          </cell>
          <cell r="C2476" t="str">
            <v>MUHAMMAD  ISLAM  UD DIN</v>
          </cell>
          <cell r="D2476" t="str">
            <v>MUHAMMAD JAMAL UD DIN</v>
          </cell>
          <cell r="E2476" t="str">
            <v>REHMAN HOUSE NEAR RAHEEM</v>
          </cell>
          <cell r="F2476" t="str">
            <v>CHOWK MASOOM SHAH ROAD STREET NO3</v>
          </cell>
          <cell r="G2476" t="str">
            <v>ASHRAF COLONY MULTAN</v>
          </cell>
          <cell r="K2476">
            <v>1185</v>
          </cell>
          <cell r="L2476">
            <v>0</v>
          </cell>
          <cell r="M2476">
            <v>1185</v>
          </cell>
          <cell r="N2476">
            <v>1185</v>
          </cell>
          <cell r="O2476">
            <v>0</v>
          </cell>
          <cell r="P2476">
            <v>237</v>
          </cell>
          <cell r="Q2476">
            <v>948</v>
          </cell>
          <cell r="R2476" t="str">
            <v>6911--9</v>
          </cell>
          <cell r="S2476" t="str">
            <v>MUSLIM COMMERCIAL  BANK LTD</v>
          </cell>
          <cell r="T2476" t="str">
            <v>GULSHAN  MARKET NEW MULTAN MULTAN</v>
          </cell>
          <cell r="U2476" t="str">
            <v>MUHAMMAD  ISLAM  UD DIN</v>
          </cell>
          <cell r="V2476" t="str">
            <v>3630251484813</v>
          </cell>
          <cell r="Y2476">
            <v>1185</v>
          </cell>
          <cell r="Z2476">
            <v>1185</v>
          </cell>
          <cell r="AA2476">
            <v>237</v>
          </cell>
          <cell r="AB2476" t="str">
            <v>Non Filler</v>
          </cell>
          <cell r="AE2476">
            <v>0</v>
          </cell>
          <cell r="AF2476">
            <v>0</v>
          </cell>
          <cell r="AG2476">
            <v>0</v>
          </cell>
          <cell r="AK2476">
            <v>0</v>
          </cell>
          <cell r="AL2476">
            <v>0</v>
          </cell>
          <cell r="AM2476">
            <v>0</v>
          </cell>
          <cell r="AQ2476">
            <v>0</v>
          </cell>
          <cell r="AR2476">
            <v>0</v>
          </cell>
          <cell r="AS2476">
            <v>0</v>
          </cell>
          <cell r="AW2476" t="str">
            <v>03036747900</v>
          </cell>
          <cell r="AX2476" t="str">
            <v>Proper account # required</v>
          </cell>
          <cell r="AY2476" t="e">
            <v>#N/A</v>
          </cell>
          <cell r="AZ2476" t="e">
            <v>#N/A</v>
          </cell>
          <cell r="BA2476">
            <v>0</v>
          </cell>
        </row>
        <row r="2477">
          <cell r="B2477">
            <v>14282000507</v>
          </cell>
          <cell r="C2477" t="str">
            <v>(543) MIAN MUHAMMAD SALEEM</v>
          </cell>
          <cell r="D2477" t="str">
            <v>MIAN ATTA MUHAMMAD</v>
          </cell>
          <cell r="E2477" t="str">
            <v>HOUSE #3, GALI #2, SALAMAT MUHALA</v>
          </cell>
          <cell r="F2477" t="str">
            <v>NEAR BAGHI, MONI ROAD LAHORE.</v>
          </cell>
          <cell r="K2477">
            <v>35</v>
          </cell>
          <cell r="L2477">
            <v>0</v>
          </cell>
          <cell r="M2477">
            <v>35</v>
          </cell>
          <cell r="N2477">
            <v>35</v>
          </cell>
          <cell r="O2477">
            <v>0</v>
          </cell>
          <cell r="P2477">
            <v>7</v>
          </cell>
          <cell r="Q2477">
            <v>28</v>
          </cell>
          <cell r="R2477" t="str">
            <v>5061-9</v>
          </cell>
          <cell r="S2477" t="str">
            <v>HABIB BANK  LTD.</v>
          </cell>
          <cell r="T2477" t="str">
            <v>LAHORE STOCK EXCHANGE BIULDING LAHORE</v>
          </cell>
          <cell r="U2477" t="str">
            <v>(543) MIAN MUHAMMAD SALEEM</v>
          </cell>
          <cell r="V2477" t="str">
            <v>3520014029773</v>
          </cell>
          <cell r="Y2477">
            <v>35</v>
          </cell>
          <cell r="Z2477">
            <v>35</v>
          </cell>
          <cell r="AA2477">
            <v>7</v>
          </cell>
          <cell r="AB2477" t="str">
            <v>Non Filler</v>
          </cell>
          <cell r="AE2477">
            <v>0</v>
          </cell>
          <cell r="AF2477">
            <v>0</v>
          </cell>
          <cell r="AG2477">
            <v>0</v>
          </cell>
          <cell r="AK2477">
            <v>0</v>
          </cell>
          <cell r="AL2477">
            <v>0</v>
          </cell>
          <cell r="AM2477">
            <v>0</v>
          </cell>
          <cell r="AQ2477">
            <v>0</v>
          </cell>
          <cell r="AR2477">
            <v>0</v>
          </cell>
          <cell r="AS2477">
            <v>0</v>
          </cell>
          <cell r="AX2477" t="str">
            <v>Proper account # required</v>
          </cell>
          <cell r="AY2477" t="e">
            <v>#N/A</v>
          </cell>
          <cell r="AZ2477" t="e">
            <v>#N/A</v>
          </cell>
          <cell r="BA2477">
            <v>0</v>
          </cell>
        </row>
        <row r="2478">
          <cell r="B2478">
            <v>14308005288</v>
          </cell>
          <cell r="C2478" t="str">
            <v>ASIF JALAL</v>
          </cell>
          <cell r="D2478" t="str">
            <v>MOHAMMAD ASHRAF</v>
          </cell>
          <cell r="E2478" t="str">
            <v>443-PAK BLOCK  ALLAMA IQBAL TOWN</v>
          </cell>
          <cell r="F2478" t="str">
            <v>LAHORE</v>
          </cell>
          <cell r="G2478" t="str">
            <v>LAHORE</v>
          </cell>
          <cell r="H2478"/>
          <cell r="I2478"/>
          <cell r="J2478"/>
          <cell r="K2478">
            <v>9000</v>
          </cell>
          <cell r="L2478">
            <v>0</v>
          </cell>
          <cell r="M2478">
            <v>9000</v>
          </cell>
          <cell r="N2478">
            <v>9000</v>
          </cell>
          <cell r="O2478">
            <v>0</v>
          </cell>
          <cell r="P2478">
            <v>1350</v>
          </cell>
          <cell r="Q2478">
            <v>7650</v>
          </cell>
          <cell r="R2478" t="str">
            <v>PK72ABPA0010025288700017</v>
          </cell>
          <cell r="S2478" t="str">
            <v>ALLIED BANK LIMITED</v>
          </cell>
          <cell r="T2478" t="str">
            <v>14-GULSHAN BLOCK ALLAMA IQBALTOWN LAHORE</v>
          </cell>
          <cell r="U2478" t="str">
            <v>ASIF JALAL</v>
          </cell>
          <cell r="V2478" t="str">
            <v>3520015159511</v>
          </cell>
          <cell r="W2478" t="str">
            <v>35624248</v>
          </cell>
          <cell r="X2478"/>
          <cell r="Y2478">
            <v>9000</v>
          </cell>
          <cell r="Z2478">
            <v>9000</v>
          </cell>
          <cell r="AA2478">
            <v>1350</v>
          </cell>
          <cell r="AB2478" t="str">
            <v>Filler</v>
          </cell>
          <cell r="AC2478"/>
          <cell r="AD2478"/>
          <cell r="AE2478">
            <v>0</v>
          </cell>
          <cell r="AF2478">
            <v>0</v>
          </cell>
          <cell r="AG2478">
            <v>0</v>
          </cell>
          <cell r="AH2478"/>
          <cell r="AI2478"/>
          <cell r="AJ2478"/>
          <cell r="AK2478">
            <v>0</v>
          </cell>
          <cell r="AL2478">
            <v>0</v>
          </cell>
          <cell r="AM2478">
            <v>0</v>
          </cell>
          <cell r="AN2478"/>
          <cell r="AO2478"/>
          <cell r="AP2478"/>
          <cell r="AQ2478">
            <v>0</v>
          </cell>
          <cell r="AR2478">
            <v>0</v>
          </cell>
          <cell r="AS2478">
            <v>0</v>
          </cell>
          <cell r="AT2478"/>
          <cell r="AU2478" t="str">
            <v>asifincanada@yahoo.com</v>
          </cell>
          <cell r="AV2478"/>
          <cell r="AW2478" t="str">
            <v>03065061010</v>
          </cell>
          <cell r="AX2478" t="str">
            <v>-</v>
          </cell>
          <cell r="AY2478" t="e">
            <v>#N/A</v>
          </cell>
          <cell r="AZ2478" t="e">
            <v>#N/A</v>
          </cell>
          <cell r="BA2478">
            <v>7650</v>
          </cell>
        </row>
        <row r="2479">
          <cell r="B2479">
            <v>14332001102</v>
          </cell>
          <cell r="C2479" t="str">
            <v>MUHAMMAD JAMIL ( 362 )</v>
          </cell>
          <cell r="D2479" t="str">
            <v>IQBAL MUHAMMAD</v>
          </cell>
          <cell r="E2479" t="str">
            <v>HOUSE # D/22 MOHALLAH</v>
          </cell>
          <cell r="F2479" t="str">
            <v>PAKISTAN MINT COLONY BAGHBAN</v>
          </cell>
          <cell r="G2479" t="str">
            <v>PURA LAHORE</v>
          </cell>
          <cell r="K2479">
            <v>500</v>
          </cell>
          <cell r="L2479">
            <v>0</v>
          </cell>
          <cell r="M2479">
            <v>500</v>
          </cell>
          <cell r="N2479">
            <v>500</v>
          </cell>
          <cell r="O2479">
            <v>0</v>
          </cell>
          <cell r="P2479">
            <v>100</v>
          </cell>
          <cell r="Q2479">
            <v>400</v>
          </cell>
          <cell r="U2479" t="str">
            <v>MUHAMMAD JAMIL ( 362 )</v>
          </cell>
          <cell r="V2479" t="str">
            <v>3520113990935</v>
          </cell>
          <cell r="Y2479">
            <v>500</v>
          </cell>
          <cell r="Z2479">
            <v>500</v>
          </cell>
          <cell r="AA2479">
            <v>100</v>
          </cell>
          <cell r="AB2479" t="str">
            <v>Non Filler</v>
          </cell>
          <cell r="AE2479">
            <v>0</v>
          </cell>
          <cell r="AF2479">
            <v>0</v>
          </cell>
          <cell r="AG2479">
            <v>0</v>
          </cell>
          <cell r="AK2479">
            <v>0</v>
          </cell>
          <cell r="AL2479">
            <v>0</v>
          </cell>
          <cell r="AM2479">
            <v>0</v>
          </cell>
          <cell r="AQ2479">
            <v>0</v>
          </cell>
          <cell r="AR2479">
            <v>0</v>
          </cell>
          <cell r="AS2479">
            <v>0</v>
          </cell>
          <cell r="AU2479" t="str">
            <v>jamil.muhammad57@yahoo.com</v>
          </cell>
          <cell r="AW2479" t="str">
            <v>03214245433</v>
          </cell>
          <cell r="AX2479" t="e">
            <v>#N/A</v>
          </cell>
          <cell r="AY2479" t="e">
            <v>#N/A</v>
          </cell>
          <cell r="AZ2479" t="e">
            <v>#N/A</v>
          </cell>
          <cell r="BA2479">
            <v>0</v>
          </cell>
        </row>
        <row r="2480">
          <cell r="B2480">
            <v>14381001982</v>
          </cell>
          <cell r="C2480" t="str">
            <v>MUHAMMAD AMIN MALIK</v>
          </cell>
          <cell r="D2480" t="str">
            <v>MUHAMMAD MISKEEN</v>
          </cell>
          <cell r="E2480" t="str">
            <v>HOUSE NO.T.C.H 1378 MOHALLAH SHER KHAN</v>
          </cell>
          <cell r="F2480" t="str">
            <v>DEPOT ROAD HAVELIAN DISTT.</v>
          </cell>
          <cell r="G2480" t="str">
            <v>ABBOTTABAD</v>
          </cell>
          <cell r="H2480"/>
          <cell r="I2480"/>
          <cell r="J2480"/>
          <cell r="K2480">
            <v>6480</v>
          </cell>
          <cell r="L2480">
            <v>0</v>
          </cell>
          <cell r="M2480">
            <v>6480</v>
          </cell>
          <cell r="N2480">
            <v>6480</v>
          </cell>
          <cell r="O2480">
            <v>0</v>
          </cell>
          <cell r="P2480">
            <v>1296</v>
          </cell>
          <cell r="Q2480">
            <v>5184</v>
          </cell>
          <cell r="R2480" t="str">
            <v>0058801010020263</v>
          </cell>
          <cell r="S2480" t="str">
            <v>MCB BANK LTD.</v>
          </cell>
          <cell r="T2480" t="str">
            <v>MAIN BAZAR HAVELIAN, DISTT ABBOTTABAD</v>
          </cell>
          <cell r="U2480" t="str">
            <v>MUHAMMAD AMIN MALIK</v>
          </cell>
          <cell r="V2480" t="str">
            <v>1310158183127</v>
          </cell>
          <cell r="W2480"/>
          <cell r="X2480"/>
          <cell r="Y2480">
            <v>6480</v>
          </cell>
          <cell r="Z2480">
            <v>6480</v>
          </cell>
          <cell r="AA2480">
            <v>1296</v>
          </cell>
          <cell r="AB2480" t="str">
            <v>Non Filler</v>
          </cell>
          <cell r="AC2480"/>
          <cell r="AD2480"/>
          <cell r="AE2480">
            <v>0</v>
          </cell>
          <cell r="AF2480">
            <v>0</v>
          </cell>
          <cell r="AG2480">
            <v>0</v>
          </cell>
          <cell r="AH2480"/>
          <cell r="AI2480"/>
          <cell r="AJ2480"/>
          <cell r="AK2480">
            <v>0</v>
          </cell>
          <cell r="AL2480">
            <v>0</v>
          </cell>
          <cell r="AM2480">
            <v>0</v>
          </cell>
          <cell r="AN2480"/>
          <cell r="AO2480"/>
          <cell r="AP2480"/>
          <cell r="AQ2480">
            <v>0</v>
          </cell>
          <cell r="AR2480">
            <v>0</v>
          </cell>
          <cell r="AS2480">
            <v>0</v>
          </cell>
          <cell r="AT2480"/>
          <cell r="AU2480" t="str">
            <v>mamin_malik@yahoo.com</v>
          </cell>
          <cell r="AV2480"/>
          <cell r="AW2480" t="str">
            <v>03009110656</v>
          </cell>
          <cell r="AX2480" t="str">
            <v>-</v>
          </cell>
          <cell r="AY2480" t="e">
            <v>#N/A</v>
          </cell>
          <cell r="AZ2480" t="e">
            <v>#N/A</v>
          </cell>
          <cell r="BA2480">
            <v>5184</v>
          </cell>
        </row>
        <row r="2481">
          <cell r="B2481">
            <v>14381019505</v>
          </cell>
          <cell r="C2481" t="str">
            <v>MEMON ALI RAZA</v>
          </cell>
          <cell r="D2481" t="str">
            <v>MEMOON ABDUL JABBAR</v>
          </cell>
          <cell r="E2481" t="str">
            <v>108/11,5TH  STREET OFF KHAYABAN-E-</v>
          </cell>
          <cell r="F2481" t="str">
            <v>MOHAFIZ PHASE VI DHA KARACHI</v>
          </cell>
          <cell r="G2481" t="str">
            <v>KARACHI</v>
          </cell>
          <cell r="H2481"/>
          <cell r="I2481"/>
          <cell r="J2481"/>
          <cell r="K2481">
            <v>16</v>
          </cell>
          <cell r="L2481">
            <v>0</v>
          </cell>
          <cell r="M2481">
            <v>16</v>
          </cell>
          <cell r="N2481">
            <v>16</v>
          </cell>
          <cell r="O2481">
            <v>0</v>
          </cell>
          <cell r="P2481">
            <v>2</v>
          </cell>
          <cell r="Q2481">
            <v>14</v>
          </cell>
          <cell r="R2481" t="str">
            <v>PK43HABB0008277900312103</v>
          </cell>
          <cell r="S2481" t="str">
            <v>HABIB BANK LIMITED</v>
          </cell>
          <cell r="T2481" t="str">
            <v>TIBET CENTER M.A JINNAH ROAD BR CODE0827 KARACHI</v>
          </cell>
          <cell r="U2481" t="str">
            <v>MEMON ALI RAZA</v>
          </cell>
          <cell r="V2481" t="str">
            <v>4230124556433</v>
          </cell>
          <cell r="W2481"/>
          <cell r="X2481"/>
          <cell r="Y2481">
            <v>16</v>
          </cell>
          <cell r="Z2481">
            <v>16</v>
          </cell>
          <cell r="AA2481">
            <v>2</v>
          </cell>
          <cell r="AB2481" t="str">
            <v>Filler</v>
          </cell>
          <cell r="AC2481"/>
          <cell r="AD2481"/>
          <cell r="AE2481">
            <v>0</v>
          </cell>
          <cell r="AF2481">
            <v>0</v>
          </cell>
          <cell r="AG2481">
            <v>0</v>
          </cell>
          <cell r="AH2481"/>
          <cell r="AI2481"/>
          <cell r="AJ2481"/>
          <cell r="AK2481">
            <v>0</v>
          </cell>
          <cell r="AL2481">
            <v>0</v>
          </cell>
          <cell r="AM2481">
            <v>0</v>
          </cell>
          <cell r="AN2481"/>
          <cell r="AO2481"/>
          <cell r="AP2481"/>
          <cell r="AQ2481">
            <v>0</v>
          </cell>
          <cell r="AR2481">
            <v>0</v>
          </cell>
          <cell r="AS2481">
            <v>0</v>
          </cell>
          <cell r="AT2481"/>
          <cell r="AU2481" t="str">
            <v>alireza667@gmail.com</v>
          </cell>
          <cell r="AV2481"/>
          <cell r="AW2481" t="str">
            <v>03000207786</v>
          </cell>
          <cell r="AX2481" t="str">
            <v>-</v>
          </cell>
          <cell r="AY2481" t="e">
            <v>#N/A</v>
          </cell>
          <cell r="AZ2481" t="e">
            <v>#N/A</v>
          </cell>
          <cell r="BA2481">
            <v>14</v>
          </cell>
        </row>
        <row r="2482">
          <cell r="B2482">
            <v>14381023010</v>
          </cell>
          <cell r="C2482" t="str">
            <v>SALEEM AHSAN</v>
          </cell>
          <cell r="D2482" t="str">
            <v>MUHAMMAD AHSAN</v>
          </cell>
          <cell r="E2482" t="str">
            <v>HOUSE # DV-193 USMANIA SOCIETY NAZIMABAD</v>
          </cell>
          <cell r="F2482" t="str">
            <v>KARACHI NEAR USMANIA VIEW</v>
          </cell>
          <cell r="G2482" t="str">
            <v>KARACHI</v>
          </cell>
          <cell r="H2482"/>
          <cell r="I2482"/>
          <cell r="J2482"/>
          <cell r="K2482">
            <v>1047</v>
          </cell>
          <cell r="L2482">
            <v>0</v>
          </cell>
          <cell r="M2482">
            <v>1047</v>
          </cell>
          <cell r="N2482">
            <v>1047</v>
          </cell>
          <cell r="O2482">
            <v>0</v>
          </cell>
          <cell r="P2482">
            <v>209</v>
          </cell>
          <cell r="Q2482">
            <v>838</v>
          </cell>
          <cell r="R2482"/>
          <cell r="S2482"/>
          <cell r="T2482"/>
          <cell r="U2482" t="str">
            <v>SALEEM AHSAN</v>
          </cell>
          <cell r="V2482" t="str">
            <v>4210160350187</v>
          </cell>
          <cell r="W2482"/>
          <cell r="X2482"/>
          <cell r="Y2482">
            <v>1047</v>
          </cell>
          <cell r="Z2482">
            <v>1047</v>
          </cell>
          <cell r="AA2482">
            <v>209</v>
          </cell>
          <cell r="AB2482" t="str">
            <v>Non Filler</v>
          </cell>
          <cell r="AC2482"/>
          <cell r="AD2482"/>
          <cell r="AE2482">
            <v>0</v>
          </cell>
          <cell r="AF2482">
            <v>0</v>
          </cell>
          <cell r="AG2482">
            <v>0</v>
          </cell>
          <cell r="AH2482"/>
          <cell r="AI2482"/>
          <cell r="AJ2482"/>
          <cell r="AK2482">
            <v>0</v>
          </cell>
          <cell r="AL2482">
            <v>0</v>
          </cell>
          <cell r="AM2482">
            <v>0</v>
          </cell>
          <cell r="AN2482"/>
          <cell r="AO2482"/>
          <cell r="AP2482"/>
          <cell r="AQ2482">
            <v>0</v>
          </cell>
          <cell r="AR2482">
            <v>0</v>
          </cell>
          <cell r="AS2482">
            <v>0</v>
          </cell>
          <cell r="AT2482"/>
          <cell r="AU2482" t="str">
            <v>bhaisaleem432@gmail.com</v>
          </cell>
          <cell r="AV2482"/>
          <cell r="AW2482" t="str">
            <v>03118929049</v>
          </cell>
          <cell r="AX2482" t="e">
            <v>#N/A</v>
          </cell>
          <cell r="AY2482" t="str">
            <v>-</v>
          </cell>
          <cell r="AZ2482" t="str">
            <v>SALEEM AHSAN</v>
          </cell>
          <cell r="BA2482">
            <v>838</v>
          </cell>
        </row>
        <row r="2483">
          <cell r="B2483">
            <v>14449000598</v>
          </cell>
          <cell r="C2483" t="str">
            <v>KASHIF ZAKRIA</v>
          </cell>
          <cell r="D2483" t="str">
            <v>MOHAMMAD ZAKRIA</v>
          </cell>
          <cell r="E2483" t="str">
            <v>340-A GULSHAN E RAVI LAHORE.</v>
          </cell>
          <cell r="K2483">
            <v>90</v>
          </cell>
          <cell r="L2483">
            <v>0</v>
          </cell>
          <cell r="M2483">
            <v>90</v>
          </cell>
          <cell r="N2483">
            <v>90</v>
          </cell>
          <cell r="O2483">
            <v>0</v>
          </cell>
          <cell r="P2483">
            <v>18</v>
          </cell>
          <cell r="Q2483">
            <v>72</v>
          </cell>
          <cell r="U2483" t="str">
            <v>KASHIF ZAKRIA</v>
          </cell>
          <cell r="V2483" t="str">
            <v>3520296853975</v>
          </cell>
          <cell r="Y2483">
            <v>90</v>
          </cell>
          <cell r="Z2483">
            <v>90</v>
          </cell>
          <cell r="AA2483">
            <v>18</v>
          </cell>
          <cell r="AB2483" t="str">
            <v>Non Filler</v>
          </cell>
          <cell r="AE2483">
            <v>0</v>
          </cell>
          <cell r="AF2483">
            <v>0</v>
          </cell>
          <cell r="AG2483">
            <v>0</v>
          </cell>
          <cell r="AK2483">
            <v>0</v>
          </cell>
          <cell r="AL2483">
            <v>0</v>
          </cell>
          <cell r="AM2483">
            <v>0</v>
          </cell>
          <cell r="AQ2483">
            <v>0</v>
          </cell>
          <cell r="AR2483">
            <v>0</v>
          </cell>
          <cell r="AS2483">
            <v>0</v>
          </cell>
          <cell r="AW2483" t="str">
            <v>03009430597</v>
          </cell>
          <cell r="AX2483" t="e">
            <v>#N/A</v>
          </cell>
          <cell r="AY2483" t="e">
            <v>#N/A</v>
          </cell>
          <cell r="AZ2483" t="e">
            <v>#N/A</v>
          </cell>
          <cell r="BA2483">
            <v>0</v>
          </cell>
        </row>
        <row r="2484">
          <cell r="B2484">
            <v>14449001463</v>
          </cell>
          <cell r="C2484" t="str">
            <v>ARIF MAJID CH</v>
          </cell>
          <cell r="D2484" t="str">
            <v>CH. ABDUL MAJID</v>
          </cell>
          <cell r="E2484" t="str">
            <v>ROOM # 310, LAHORE STOCK EXCHANGE PLAZA</v>
          </cell>
          <cell r="F2484" t="str">
            <v>19, KHYABAN-E-AWAN-E-IQBAL</v>
          </cell>
          <cell r="G2484" t="str">
            <v>LAHORE LAHORE</v>
          </cell>
          <cell r="H2484"/>
          <cell r="I2484"/>
          <cell r="J2484"/>
          <cell r="K2484">
            <v>13537</v>
          </cell>
          <cell r="L2484">
            <v>13537</v>
          </cell>
          <cell r="M2484">
            <v>0</v>
          </cell>
          <cell r="N2484">
            <v>13537</v>
          </cell>
          <cell r="O2484">
            <v>3384</v>
          </cell>
          <cell r="P2484">
            <v>2707</v>
          </cell>
          <cell r="Q2484">
            <v>7446</v>
          </cell>
          <cell r="R2484"/>
          <cell r="S2484"/>
          <cell r="T2484"/>
          <cell r="U2484" t="str">
            <v>ARIF MAJID CH</v>
          </cell>
          <cell r="V2484" t="str">
            <v>3520105286155</v>
          </cell>
          <cell r="W2484"/>
          <cell r="X2484"/>
          <cell r="Y2484">
            <v>13537</v>
          </cell>
          <cell r="Z2484">
            <v>13537</v>
          </cell>
          <cell r="AA2484">
            <v>2707</v>
          </cell>
          <cell r="AB2484" t="str">
            <v>Non Filler</v>
          </cell>
          <cell r="AC2484"/>
          <cell r="AD2484"/>
          <cell r="AE2484">
            <v>0</v>
          </cell>
          <cell r="AF2484">
            <v>0</v>
          </cell>
          <cell r="AG2484">
            <v>0</v>
          </cell>
          <cell r="AH2484"/>
          <cell r="AI2484"/>
          <cell r="AJ2484"/>
          <cell r="AK2484">
            <v>0</v>
          </cell>
          <cell r="AL2484">
            <v>0</v>
          </cell>
          <cell r="AM2484">
            <v>0</v>
          </cell>
          <cell r="AN2484"/>
          <cell r="AO2484"/>
          <cell r="AP2484"/>
          <cell r="AQ2484">
            <v>0</v>
          </cell>
          <cell r="AR2484">
            <v>0</v>
          </cell>
          <cell r="AS2484">
            <v>0</v>
          </cell>
          <cell r="AT2484"/>
          <cell r="AU2484" t="str">
            <v>safina20@hatmail.com</v>
          </cell>
          <cell r="AV2484"/>
          <cell r="AW2484" t="str">
            <v>03008421957</v>
          </cell>
          <cell r="AX2484" t="e">
            <v>#N/A</v>
          </cell>
          <cell r="AY2484" t="str">
            <v>-</v>
          </cell>
          <cell r="AZ2484" t="str">
            <v>ARIF MAJID CH</v>
          </cell>
          <cell r="BA2484">
            <v>7446</v>
          </cell>
        </row>
        <row r="2485">
          <cell r="B2485">
            <v>14522000027</v>
          </cell>
          <cell r="C2485" t="str">
            <v>AMANAH INVESTMENTS LIMITED</v>
          </cell>
          <cell r="D2485"/>
          <cell r="E2485" t="str">
            <v>OFFICE NO. 123, 3RD FLOOR,</v>
          </cell>
          <cell r="F2485" t="str">
            <v>KARACHI STOCK EXCHANGE BUILDING, STOCK</v>
          </cell>
          <cell r="G2485" t="str">
            <v>EXCHANGE ROAD, KARACHI</v>
          </cell>
          <cell r="H2485"/>
          <cell r="I2485"/>
          <cell r="J2485"/>
          <cell r="K2485">
            <v>1003</v>
          </cell>
          <cell r="L2485">
            <v>0</v>
          </cell>
          <cell r="M2485">
            <v>1003</v>
          </cell>
          <cell r="N2485">
            <v>1003</v>
          </cell>
          <cell r="O2485">
            <v>0</v>
          </cell>
          <cell r="P2485">
            <v>150</v>
          </cell>
          <cell r="Q2485">
            <v>853</v>
          </cell>
          <cell r="R2485" t="str">
            <v>PK70DUIB0000000081392005</v>
          </cell>
          <cell r="S2485" t="str">
            <v>DUBAI ISLAMIC BANK PAKISTAN LIMITED</v>
          </cell>
          <cell r="T2485" t="str">
            <v>PAKISTAN STOCK EXCHANGE BRANCH KARACHI</v>
          </cell>
          <cell r="U2485" t="str">
            <v>AMANAH INVESTMENTS LIMITED</v>
          </cell>
          <cell r="V2485"/>
          <cell r="W2485" t="str">
            <v>31691714</v>
          </cell>
          <cell r="X2485"/>
          <cell r="Y2485">
            <v>1003</v>
          </cell>
          <cell r="Z2485">
            <v>1003</v>
          </cell>
          <cell r="AA2485">
            <v>150</v>
          </cell>
          <cell r="AB2485" t="str">
            <v>Filler</v>
          </cell>
          <cell r="AC2485"/>
          <cell r="AD2485"/>
          <cell r="AE2485">
            <v>0</v>
          </cell>
          <cell r="AF2485">
            <v>0</v>
          </cell>
          <cell r="AG2485">
            <v>0</v>
          </cell>
          <cell r="AH2485"/>
          <cell r="AI2485"/>
          <cell r="AJ2485"/>
          <cell r="AK2485">
            <v>0</v>
          </cell>
          <cell r="AL2485">
            <v>0</v>
          </cell>
          <cell r="AM2485">
            <v>0</v>
          </cell>
          <cell r="AN2485"/>
          <cell r="AO2485"/>
          <cell r="AP2485"/>
          <cell r="AQ2485">
            <v>0</v>
          </cell>
          <cell r="AR2485">
            <v>0</v>
          </cell>
          <cell r="AS2485">
            <v>0</v>
          </cell>
          <cell r="AT2485"/>
          <cell r="AU2485" t="str">
            <v>awo@amanahinvestments.com</v>
          </cell>
          <cell r="AV2485" t="str">
            <v>0051963</v>
          </cell>
          <cell r="AW2485" t="str">
            <v>03028200001</v>
          </cell>
          <cell r="AX2485" t="str">
            <v>-</v>
          </cell>
          <cell r="AY2485" t="e">
            <v>#N/A</v>
          </cell>
          <cell r="AZ2485" t="e">
            <v>#N/A</v>
          </cell>
          <cell r="BA2485">
            <v>853</v>
          </cell>
        </row>
        <row r="2486">
          <cell r="B2486">
            <v>14621000835</v>
          </cell>
          <cell r="C2486" t="str">
            <v>JAM LUTF ALI</v>
          </cell>
          <cell r="D2486" t="str">
            <v>JAM JAN MUHAMMAD</v>
          </cell>
          <cell r="E2486" t="str">
            <v>BLOCK NO 62, FLAT NO SF-03,</v>
          </cell>
          <cell r="F2486" t="str">
            <v>SEA VIEW APARTMENTS, PHASE</v>
          </cell>
          <cell r="G2486" t="str">
            <v>V, DHA KARACHI</v>
          </cell>
          <cell r="H2486"/>
          <cell r="I2486"/>
          <cell r="J2486"/>
          <cell r="K2486">
            <v>5237</v>
          </cell>
          <cell r="L2486">
            <v>0</v>
          </cell>
          <cell r="M2486">
            <v>5237</v>
          </cell>
          <cell r="N2486">
            <v>5237</v>
          </cell>
          <cell r="O2486">
            <v>0</v>
          </cell>
          <cell r="P2486">
            <v>1047</v>
          </cell>
          <cell r="Q2486">
            <v>4190</v>
          </cell>
          <cell r="R2486" t="str">
            <v>PK03SUMB0215277140258199</v>
          </cell>
          <cell r="S2486" t="str">
            <v>SUMMIT BANK LIMITED</v>
          </cell>
          <cell r="T2486" t="str">
            <v>DOLMEN MALL BRANCH KARACHI</v>
          </cell>
          <cell r="U2486" t="str">
            <v>JAM LUTF ALI</v>
          </cell>
          <cell r="V2486" t="str">
            <v>3130115038123</v>
          </cell>
          <cell r="W2486"/>
          <cell r="X2486"/>
          <cell r="Y2486">
            <v>5237</v>
          </cell>
          <cell r="Z2486">
            <v>5237</v>
          </cell>
          <cell r="AA2486">
            <v>1047</v>
          </cell>
          <cell r="AB2486" t="str">
            <v>Non Filler</v>
          </cell>
          <cell r="AC2486"/>
          <cell r="AD2486"/>
          <cell r="AE2486">
            <v>0</v>
          </cell>
          <cell r="AF2486">
            <v>0</v>
          </cell>
          <cell r="AG2486">
            <v>0</v>
          </cell>
          <cell r="AH2486"/>
          <cell r="AI2486"/>
          <cell r="AJ2486"/>
          <cell r="AK2486">
            <v>0</v>
          </cell>
          <cell r="AL2486">
            <v>0</v>
          </cell>
          <cell r="AM2486">
            <v>0</v>
          </cell>
          <cell r="AN2486"/>
          <cell r="AO2486"/>
          <cell r="AP2486"/>
          <cell r="AQ2486">
            <v>0</v>
          </cell>
          <cell r="AR2486">
            <v>0</v>
          </cell>
          <cell r="AS2486">
            <v>0</v>
          </cell>
          <cell r="AT2486"/>
          <cell r="AU2486" t="str">
            <v>jamlutf@gmail.com</v>
          </cell>
          <cell r="AV2486"/>
          <cell r="AW2486" t="str">
            <v>03326733000</v>
          </cell>
          <cell r="AX2486" t="str">
            <v>-</v>
          </cell>
          <cell r="AY2486" t="e">
            <v>#N/A</v>
          </cell>
          <cell r="AZ2486" t="e">
            <v>#N/A</v>
          </cell>
          <cell r="BA2486">
            <v>4190</v>
          </cell>
        </row>
        <row r="2487">
          <cell r="B2487">
            <v>14639003036</v>
          </cell>
          <cell r="C2487" t="str">
            <v>SULTAN ALAM CH.</v>
          </cell>
          <cell r="D2487" t="str">
            <v>CH.MUHAMMAD ASLAM</v>
          </cell>
          <cell r="E2487" t="str">
            <v>H#33-A GULSHAN RAVI</v>
          </cell>
          <cell r="F2487"/>
          <cell r="G2487" t="str">
            <v>LAHORE</v>
          </cell>
          <cell r="H2487"/>
          <cell r="I2487"/>
          <cell r="J2487"/>
          <cell r="K2487">
            <v>262</v>
          </cell>
          <cell r="L2487">
            <v>0</v>
          </cell>
          <cell r="M2487">
            <v>262</v>
          </cell>
          <cell r="N2487">
            <v>262</v>
          </cell>
          <cell r="O2487">
            <v>0</v>
          </cell>
          <cell r="P2487">
            <v>39</v>
          </cell>
          <cell r="Q2487">
            <v>223</v>
          </cell>
          <cell r="R2487" t="str">
            <v>PK68UNIL0112174010013987</v>
          </cell>
          <cell r="S2487" t="str">
            <v>UNITED BANK LIMITED</v>
          </cell>
          <cell r="T2487" t="str">
            <v>NAWAN KOT LAHORE</v>
          </cell>
          <cell r="U2487" t="str">
            <v>SULTAN ALAM CH.</v>
          </cell>
          <cell r="V2487" t="str">
            <v>3520266776997</v>
          </cell>
          <cell r="W2487"/>
          <cell r="X2487"/>
          <cell r="Y2487">
            <v>262</v>
          </cell>
          <cell r="Z2487">
            <v>262</v>
          </cell>
          <cell r="AA2487">
            <v>39</v>
          </cell>
          <cell r="AB2487" t="str">
            <v>Filler</v>
          </cell>
          <cell r="AC2487"/>
          <cell r="AD2487"/>
          <cell r="AE2487">
            <v>0</v>
          </cell>
          <cell r="AF2487">
            <v>0</v>
          </cell>
          <cell r="AG2487">
            <v>0</v>
          </cell>
          <cell r="AH2487"/>
          <cell r="AI2487"/>
          <cell r="AJ2487"/>
          <cell r="AK2487">
            <v>0</v>
          </cell>
          <cell r="AL2487">
            <v>0</v>
          </cell>
          <cell r="AM2487">
            <v>0</v>
          </cell>
          <cell r="AN2487"/>
          <cell r="AO2487"/>
          <cell r="AP2487"/>
          <cell r="AQ2487">
            <v>0</v>
          </cell>
          <cell r="AR2487">
            <v>0</v>
          </cell>
          <cell r="AS2487">
            <v>0</v>
          </cell>
          <cell r="AT2487"/>
          <cell r="AU2487" t="str">
            <v>sultanalamch@hotmail.com</v>
          </cell>
          <cell r="AV2487"/>
          <cell r="AW2487" t="str">
            <v>03004330698</v>
          </cell>
          <cell r="AX2487" t="str">
            <v>-</v>
          </cell>
          <cell r="AY2487" t="e">
            <v>#N/A</v>
          </cell>
          <cell r="AZ2487" t="e">
            <v>#N/A</v>
          </cell>
          <cell r="BA2487">
            <v>223</v>
          </cell>
        </row>
        <row r="2488">
          <cell r="B2488">
            <v>14639007094</v>
          </cell>
          <cell r="C2488" t="str">
            <v>SHAHID IBRAHIM</v>
          </cell>
          <cell r="D2488" t="str">
            <v>MUHAMMAD IBRAHIM</v>
          </cell>
          <cell r="E2488" t="str">
            <v>H#27, BAKHTAWAR VILLAS</v>
          </cell>
          <cell r="F2488" t="str">
            <v>QAYYUM BLOCK MUSTAFA TOWN</v>
          </cell>
          <cell r="G2488" t="str">
            <v>WAHDAT ROAD LAHORE</v>
          </cell>
          <cell r="H2488"/>
          <cell r="I2488"/>
          <cell r="J2488"/>
          <cell r="K2488">
            <v>123</v>
          </cell>
          <cell r="L2488">
            <v>0</v>
          </cell>
          <cell r="M2488">
            <v>123</v>
          </cell>
          <cell r="N2488">
            <v>123</v>
          </cell>
          <cell r="O2488">
            <v>0</v>
          </cell>
          <cell r="P2488">
            <v>24</v>
          </cell>
          <cell r="Q2488">
            <v>99</v>
          </cell>
          <cell r="R2488" t="str">
            <v>PK63SUMB0314087140100810</v>
          </cell>
          <cell r="S2488" t="str">
            <v>SUMMIT BANK LIMITED</v>
          </cell>
          <cell r="T2488" t="str">
            <v>PASSCO PLAZA LAHORE</v>
          </cell>
          <cell r="U2488" t="str">
            <v>SHAHID IBRAHIM</v>
          </cell>
          <cell r="V2488" t="str">
            <v>6110168789663</v>
          </cell>
          <cell r="W2488"/>
          <cell r="X2488"/>
          <cell r="Y2488">
            <v>62</v>
          </cell>
          <cell r="Z2488">
            <v>62</v>
          </cell>
          <cell r="AA2488">
            <v>12</v>
          </cell>
          <cell r="AB2488" t="str">
            <v>Non Filler</v>
          </cell>
          <cell r="AC2488" t="str">
            <v>UJALA SHAHID</v>
          </cell>
          <cell r="AD2488" t="str">
            <v>6110168736394</v>
          </cell>
          <cell r="AE2488">
            <v>61</v>
          </cell>
          <cell r="AF2488">
            <v>61</v>
          </cell>
          <cell r="AG2488">
            <v>12</v>
          </cell>
          <cell r="AH2488" t="str">
            <v>Non Filler</v>
          </cell>
          <cell r="AI2488"/>
          <cell r="AJ2488"/>
          <cell r="AK2488">
            <v>0</v>
          </cell>
          <cell r="AL2488">
            <v>0</v>
          </cell>
          <cell r="AM2488">
            <v>0</v>
          </cell>
          <cell r="AN2488"/>
          <cell r="AO2488"/>
          <cell r="AP2488"/>
          <cell r="AQ2488">
            <v>0</v>
          </cell>
          <cell r="AR2488">
            <v>0</v>
          </cell>
          <cell r="AS2488">
            <v>0</v>
          </cell>
          <cell r="AT2488"/>
          <cell r="AU2488" t="str">
            <v>shahidibrahim@hotmail.com</v>
          </cell>
          <cell r="AV2488"/>
          <cell r="AW2488" t="str">
            <v>03364161104</v>
          </cell>
          <cell r="AX2488" t="str">
            <v>-</v>
          </cell>
          <cell r="AY2488" t="e">
            <v>#N/A</v>
          </cell>
          <cell r="AZ2488" t="e">
            <v>#N/A</v>
          </cell>
          <cell r="BA2488">
            <v>99</v>
          </cell>
        </row>
        <row r="2489">
          <cell r="B2489">
            <v>14639007318</v>
          </cell>
          <cell r="C2489" t="str">
            <v>UJALA SHAHID</v>
          </cell>
          <cell r="D2489" t="str">
            <v>SHAHID IBRAHIM</v>
          </cell>
          <cell r="E2489" t="str">
            <v>H#27 BAKHTAWAR VILLAS</v>
          </cell>
          <cell r="F2489" t="str">
            <v>QAYYUM BLOCK MUSTAFA TOWN</v>
          </cell>
          <cell r="G2489" t="str">
            <v>WAHDAT ROAD LAHORE</v>
          </cell>
          <cell r="H2489"/>
          <cell r="I2489"/>
          <cell r="J2489"/>
          <cell r="K2489">
            <v>248</v>
          </cell>
          <cell r="L2489">
            <v>0</v>
          </cell>
          <cell r="M2489">
            <v>248</v>
          </cell>
          <cell r="N2489">
            <v>248</v>
          </cell>
          <cell r="O2489">
            <v>0</v>
          </cell>
          <cell r="P2489">
            <v>50</v>
          </cell>
          <cell r="Q2489">
            <v>198</v>
          </cell>
          <cell r="R2489" t="str">
            <v>PK31HABB0010157900507001</v>
          </cell>
          <cell r="S2489" t="str">
            <v>HABIB BANK LIMITED</v>
          </cell>
          <cell r="T2489" t="str">
            <v>R.A.BAZAR KHURSHID ALAM ROAD LAHORE CANTT.</v>
          </cell>
          <cell r="U2489" t="str">
            <v>UJALA SHAHID</v>
          </cell>
          <cell r="V2489" t="str">
            <v>6110168736394</v>
          </cell>
          <cell r="W2489"/>
          <cell r="X2489"/>
          <cell r="Y2489">
            <v>248</v>
          </cell>
          <cell r="Z2489">
            <v>248</v>
          </cell>
          <cell r="AA2489">
            <v>50</v>
          </cell>
          <cell r="AB2489" t="str">
            <v>Non Filler</v>
          </cell>
          <cell r="AC2489"/>
          <cell r="AD2489"/>
          <cell r="AE2489">
            <v>0</v>
          </cell>
          <cell r="AF2489">
            <v>0</v>
          </cell>
          <cell r="AG2489">
            <v>0</v>
          </cell>
          <cell r="AH2489"/>
          <cell r="AI2489"/>
          <cell r="AJ2489"/>
          <cell r="AK2489">
            <v>0</v>
          </cell>
          <cell r="AL2489">
            <v>0</v>
          </cell>
          <cell r="AM2489">
            <v>0</v>
          </cell>
          <cell r="AN2489"/>
          <cell r="AO2489"/>
          <cell r="AP2489"/>
          <cell r="AQ2489">
            <v>0</v>
          </cell>
          <cell r="AR2489">
            <v>0</v>
          </cell>
          <cell r="AS2489">
            <v>0</v>
          </cell>
          <cell r="AT2489"/>
          <cell r="AU2489" t="str">
            <v>ujala.shahid@yahoo.com</v>
          </cell>
          <cell r="AV2489"/>
          <cell r="AW2489" t="str">
            <v>03345355058</v>
          </cell>
          <cell r="AX2489" t="str">
            <v>-</v>
          </cell>
          <cell r="AY2489" t="e">
            <v>#N/A</v>
          </cell>
          <cell r="AZ2489" t="e">
            <v>#N/A</v>
          </cell>
          <cell r="BA2489">
            <v>198</v>
          </cell>
        </row>
        <row r="2490">
          <cell r="B2490">
            <v>14720001179</v>
          </cell>
          <cell r="C2490" t="str">
            <v>MUHAMMAD YAQOOB</v>
          </cell>
          <cell r="D2490" t="str">
            <v>MUHAMMAD SADIQ</v>
          </cell>
          <cell r="E2490" t="str">
            <v>413 - KARIM BLOCK</v>
          </cell>
          <cell r="F2490" t="str">
            <v>ALLAMA IQBAL TOWN</v>
          </cell>
          <cell r="G2490" t="str">
            <v>LAHORE</v>
          </cell>
          <cell r="H2490"/>
          <cell r="I2490"/>
          <cell r="J2490"/>
          <cell r="K2490">
            <v>59</v>
          </cell>
          <cell r="L2490">
            <v>0</v>
          </cell>
          <cell r="M2490">
            <v>59</v>
          </cell>
          <cell r="N2490">
            <v>59</v>
          </cell>
          <cell r="O2490">
            <v>0</v>
          </cell>
          <cell r="P2490">
            <v>9</v>
          </cell>
          <cell r="Q2490">
            <v>50</v>
          </cell>
          <cell r="R2490" t="str">
            <v>02400101238995</v>
          </cell>
          <cell r="S2490" t="str">
            <v>MEEZAN BANK LIMITED</v>
          </cell>
          <cell r="T2490" t="str">
            <v>SAMANABAD BR. LAHORE</v>
          </cell>
          <cell r="U2490" t="str">
            <v>MUHAMMAD YAQOOB</v>
          </cell>
          <cell r="V2490" t="str">
            <v>3520014858169</v>
          </cell>
          <cell r="W2490"/>
          <cell r="X2490"/>
          <cell r="Y2490">
            <v>59</v>
          </cell>
          <cell r="Z2490">
            <v>59</v>
          </cell>
          <cell r="AA2490">
            <v>9</v>
          </cell>
          <cell r="AB2490" t="str">
            <v>Filler</v>
          </cell>
          <cell r="AC2490"/>
          <cell r="AD2490"/>
          <cell r="AE2490">
            <v>0</v>
          </cell>
          <cell r="AF2490">
            <v>0</v>
          </cell>
          <cell r="AG2490">
            <v>0</v>
          </cell>
          <cell r="AH2490"/>
          <cell r="AI2490"/>
          <cell r="AJ2490"/>
          <cell r="AK2490">
            <v>0</v>
          </cell>
          <cell r="AL2490">
            <v>0</v>
          </cell>
          <cell r="AM2490">
            <v>0</v>
          </cell>
          <cell r="AN2490"/>
          <cell r="AO2490"/>
          <cell r="AP2490"/>
          <cell r="AQ2490">
            <v>0</v>
          </cell>
          <cell r="AR2490">
            <v>0</v>
          </cell>
          <cell r="AS2490">
            <v>0</v>
          </cell>
          <cell r="AT2490"/>
          <cell r="AU2490" t="str">
            <v>myaqooob@hotmail.com</v>
          </cell>
          <cell r="AV2490"/>
          <cell r="AW2490" t="str">
            <v>03228402004</v>
          </cell>
          <cell r="AX2490" t="str">
            <v>-</v>
          </cell>
          <cell r="AY2490" t="e">
            <v>#N/A</v>
          </cell>
          <cell r="AZ2490" t="e">
            <v>#N/A</v>
          </cell>
          <cell r="BA2490">
            <v>50</v>
          </cell>
        </row>
        <row r="2491">
          <cell r="B2491">
            <v>14720004173</v>
          </cell>
          <cell r="C2491" t="str">
            <v>MUHAMMAD JAWAD</v>
          </cell>
          <cell r="D2491" t="str">
            <v>ALTAF HUSSAIN</v>
          </cell>
          <cell r="E2491" t="str">
            <v>HOUSE NO. 462, STREET NO. 12</v>
          </cell>
          <cell r="F2491" t="str">
            <v>RAZA BLOCK ALLAMA IQBAL TOWN</v>
          </cell>
          <cell r="G2491" t="str">
            <v>LAHORE</v>
          </cell>
          <cell r="H2491"/>
          <cell r="I2491"/>
          <cell r="J2491"/>
          <cell r="K2491">
            <v>1178</v>
          </cell>
          <cell r="L2491">
            <v>1178</v>
          </cell>
          <cell r="M2491">
            <v>0</v>
          </cell>
          <cell r="N2491">
            <v>1178</v>
          </cell>
          <cell r="O2491">
            <v>295</v>
          </cell>
          <cell r="P2491">
            <v>236</v>
          </cell>
          <cell r="Q2491">
            <v>647</v>
          </cell>
          <cell r="R2491" t="str">
            <v>02840101704905</v>
          </cell>
          <cell r="S2491" t="str">
            <v>MEEZAN BANK LIMITED</v>
          </cell>
          <cell r="T2491" t="str">
            <v>KARIM BLOCK ALLAMA IQBAL TOWN LAHORE</v>
          </cell>
          <cell r="U2491" t="str">
            <v>MUHAMMAD JAWAD</v>
          </cell>
          <cell r="V2491" t="str">
            <v>3520226646013</v>
          </cell>
          <cell r="W2491"/>
          <cell r="X2491"/>
          <cell r="Y2491">
            <v>1178</v>
          </cell>
          <cell r="Z2491">
            <v>1178</v>
          </cell>
          <cell r="AA2491">
            <v>236</v>
          </cell>
          <cell r="AB2491" t="str">
            <v>Non Filler</v>
          </cell>
          <cell r="AC2491"/>
          <cell r="AD2491"/>
          <cell r="AE2491">
            <v>0</v>
          </cell>
          <cell r="AF2491">
            <v>0</v>
          </cell>
          <cell r="AG2491">
            <v>0</v>
          </cell>
          <cell r="AH2491"/>
          <cell r="AI2491"/>
          <cell r="AJ2491"/>
          <cell r="AK2491">
            <v>0</v>
          </cell>
          <cell r="AL2491">
            <v>0</v>
          </cell>
          <cell r="AM2491">
            <v>0</v>
          </cell>
          <cell r="AN2491"/>
          <cell r="AO2491"/>
          <cell r="AP2491"/>
          <cell r="AQ2491">
            <v>0</v>
          </cell>
          <cell r="AR2491">
            <v>0</v>
          </cell>
          <cell r="AS2491">
            <v>0</v>
          </cell>
          <cell r="AT2491"/>
          <cell r="AU2491" t="str">
            <v>sheryboy99@hotmail.com</v>
          </cell>
          <cell r="AV2491"/>
          <cell r="AW2491" t="str">
            <v>03218438386</v>
          </cell>
          <cell r="AX2491" t="str">
            <v>-</v>
          </cell>
          <cell r="AY2491" t="e">
            <v>#N/A</v>
          </cell>
          <cell r="AZ2491" t="e">
            <v>#N/A</v>
          </cell>
          <cell r="BA2491">
            <v>647</v>
          </cell>
        </row>
        <row r="2492">
          <cell r="B2492">
            <v>14720005675</v>
          </cell>
          <cell r="C2492" t="str">
            <v>MOHSIN MUSHTAQ</v>
          </cell>
          <cell r="D2492" t="str">
            <v>MUSHTAQ AHMED</v>
          </cell>
          <cell r="E2492" t="str">
            <v>HOUSE NO. 12, STREET NO. 6</v>
          </cell>
          <cell r="F2492" t="str">
            <v>MUSLIM GUNJ LITON ROAD</v>
          </cell>
          <cell r="G2492" t="str">
            <v>LAHORE</v>
          </cell>
          <cell r="H2492"/>
          <cell r="I2492"/>
          <cell r="J2492"/>
          <cell r="K2492">
            <v>12</v>
          </cell>
          <cell r="L2492">
            <v>0</v>
          </cell>
          <cell r="M2492">
            <v>12</v>
          </cell>
          <cell r="N2492">
            <v>12</v>
          </cell>
          <cell r="O2492">
            <v>0</v>
          </cell>
          <cell r="P2492">
            <v>2</v>
          </cell>
          <cell r="Q2492">
            <v>10</v>
          </cell>
          <cell r="R2492" t="str">
            <v>PK14ALFH0048001003375173</v>
          </cell>
          <cell r="S2492" t="str">
            <v>BANK ALFALAH LIMITED</v>
          </cell>
          <cell r="T2492" t="str">
            <v>STOCK EXCHANGE LAHORE</v>
          </cell>
          <cell r="U2492" t="str">
            <v>MOHSIN MUSHTAQ</v>
          </cell>
          <cell r="V2492" t="str">
            <v>3520013999879</v>
          </cell>
          <cell r="W2492"/>
          <cell r="X2492"/>
          <cell r="Y2492">
            <v>12</v>
          </cell>
          <cell r="Z2492">
            <v>12</v>
          </cell>
          <cell r="AA2492">
            <v>2</v>
          </cell>
          <cell r="AB2492" t="str">
            <v>Non Filler</v>
          </cell>
          <cell r="AC2492"/>
          <cell r="AD2492"/>
          <cell r="AE2492">
            <v>0</v>
          </cell>
          <cell r="AF2492">
            <v>0</v>
          </cell>
          <cell r="AG2492">
            <v>0</v>
          </cell>
          <cell r="AH2492"/>
          <cell r="AI2492"/>
          <cell r="AJ2492"/>
          <cell r="AK2492">
            <v>0</v>
          </cell>
          <cell r="AL2492">
            <v>0</v>
          </cell>
          <cell r="AM2492">
            <v>0</v>
          </cell>
          <cell r="AN2492"/>
          <cell r="AO2492"/>
          <cell r="AP2492"/>
          <cell r="AQ2492">
            <v>0</v>
          </cell>
          <cell r="AR2492">
            <v>0</v>
          </cell>
          <cell r="AS2492">
            <v>0</v>
          </cell>
          <cell r="AT2492"/>
          <cell r="AU2492" t="str">
            <v>mohsin4200734@gmail.com</v>
          </cell>
          <cell r="AV2492"/>
          <cell r="AW2492" t="str">
            <v>03214200734</v>
          </cell>
          <cell r="AX2492" t="str">
            <v>-</v>
          </cell>
          <cell r="AY2492" t="e">
            <v>#N/A</v>
          </cell>
          <cell r="AZ2492" t="e">
            <v>#N/A</v>
          </cell>
          <cell r="BA2492">
            <v>10</v>
          </cell>
        </row>
        <row r="2493">
          <cell r="B2493">
            <v>15065000544</v>
          </cell>
          <cell r="C2493" t="str">
            <v>MUHAMMAD FARHAN</v>
          </cell>
          <cell r="D2493" t="str">
            <v>MUHAMMAD HABIB</v>
          </cell>
          <cell r="E2493" t="str">
            <v>FLAT NO # A-4, 2ND FLOOR, SHAFIQ ARCADE,</v>
          </cell>
          <cell r="F2493" t="str">
            <v>GARDEN WEST,</v>
          </cell>
          <cell r="G2493" t="str">
            <v>KARACHI</v>
          </cell>
          <cell r="H2493"/>
          <cell r="I2493"/>
          <cell r="J2493"/>
          <cell r="K2493">
            <v>500</v>
          </cell>
          <cell r="L2493">
            <v>0</v>
          </cell>
          <cell r="M2493">
            <v>500</v>
          </cell>
          <cell r="N2493">
            <v>500</v>
          </cell>
          <cell r="O2493">
            <v>0</v>
          </cell>
          <cell r="P2493">
            <v>75</v>
          </cell>
          <cell r="Q2493">
            <v>425</v>
          </cell>
          <cell r="R2493" t="str">
            <v>001004442238</v>
          </cell>
          <cell r="S2493" t="str">
            <v>BANK AL FALAH LIMITED</v>
          </cell>
          <cell r="T2493" t="str">
            <v>BEAUMONT PLAZA, BRANCH KARACHI</v>
          </cell>
          <cell r="U2493" t="str">
            <v>MUHAMMAD FARHAN</v>
          </cell>
          <cell r="V2493" t="str">
            <v>4230108333881</v>
          </cell>
          <cell r="W2493"/>
          <cell r="X2493"/>
          <cell r="Y2493">
            <v>500</v>
          </cell>
          <cell r="Z2493">
            <v>500</v>
          </cell>
          <cell r="AA2493">
            <v>75</v>
          </cell>
          <cell r="AB2493" t="str">
            <v>Filler</v>
          </cell>
          <cell r="AC2493"/>
          <cell r="AD2493"/>
          <cell r="AE2493">
            <v>0</v>
          </cell>
          <cell r="AF2493">
            <v>0</v>
          </cell>
          <cell r="AG2493">
            <v>0</v>
          </cell>
          <cell r="AH2493"/>
          <cell r="AI2493"/>
          <cell r="AJ2493"/>
          <cell r="AK2493">
            <v>0</v>
          </cell>
          <cell r="AL2493">
            <v>0</v>
          </cell>
          <cell r="AM2493">
            <v>0</v>
          </cell>
          <cell r="AN2493"/>
          <cell r="AO2493"/>
          <cell r="AP2493"/>
          <cell r="AQ2493">
            <v>0</v>
          </cell>
          <cell r="AR2493">
            <v>0</v>
          </cell>
          <cell r="AS2493">
            <v>0</v>
          </cell>
          <cell r="AT2493"/>
          <cell r="AU2493" t="str">
            <v>muhammadfarhan@gatron-novatex.com</v>
          </cell>
          <cell r="AV2493"/>
          <cell r="AW2493" t="str">
            <v>03132400167</v>
          </cell>
          <cell r="AX2493" t="str">
            <v>invalid account number</v>
          </cell>
          <cell r="AY2493" t="str">
            <v>-</v>
          </cell>
          <cell r="AZ2493" t="str">
            <v>MUHAMMAD FARHAN</v>
          </cell>
          <cell r="BA2493">
            <v>425</v>
          </cell>
        </row>
        <row r="2494">
          <cell r="B2494">
            <v>15214001733</v>
          </cell>
          <cell r="C2494" t="str">
            <v>FARHAN BASHIR KHAN</v>
          </cell>
          <cell r="D2494" t="str">
            <v>BASHIR AHMED KHAN</v>
          </cell>
          <cell r="E2494" t="str">
            <v>A-381 BLOCK # 07 GULISTAN-E-JOHAR</v>
          </cell>
          <cell r="F2494" t="str">
            <v>KARACHI</v>
          </cell>
          <cell r="G2494" t="str">
            <v>KARACHI</v>
          </cell>
          <cell r="H2494"/>
          <cell r="I2494"/>
          <cell r="J2494"/>
          <cell r="K2494">
            <v>5237</v>
          </cell>
          <cell r="L2494">
            <v>0</v>
          </cell>
          <cell r="M2494">
            <v>5237</v>
          </cell>
          <cell r="N2494">
            <v>5237</v>
          </cell>
          <cell r="O2494">
            <v>0</v>
          </cell>
          <cell r="P2494">
            <v>786</v>
          </cell>
          <cell r="Q2494">
            <v>4451</v>
          </cell>
          <cell r="R2494" t="str">
            <v>PK38MEZN0001620101211487</v>
          </cell>
          <cell r="S2494" t="str">
            <v>MEEZAN BANK LIMITED</v>
          </cell>
          <cell r="T2494" t="str">
            <v>SAFOORA GOTH BRANCH KARACHI</v>
          </cell>
          <cell r="U2494" t="str">
            <v>FARHAN BASHIR KHAN</v>
          </cell>
          <cell r="V2494" t="str">
            <v>4220105300203</v>
          </cell>
          <cell r="W2494" t="str">
            <v>36256781</v>
          </cell>
          <cell r="X2494"/>
          <cell r="Y2494">
            <v>5237</v>
          </cell>
          <cell r="Z2494">
            <v>5237</v>
          </cell>
          <cell r="AA2494">
            <v>786</v>
          </cell>
          <cell r="AB2494" t="str">
            <v>Filler</v>
          </cell>
          <cell r="AC2494"/>
          <cell r="AD2494"/>
          <cell r="AE2494">
            <v>0</v>
          </cell>
          <cell r="AF2494">
            <v>0</v>
          </cell>
          <cell r="AG2494">
            <v>0</v>
          </cell>
          <cell r="AH2494"/>
          <cell r="AI2494"/>
          <cell r="AJ2494"/>
          <cell r="AK2494">
            <v>0</v>
          </cell>
          <cell r="AL2494">
            <v>0</v>
          </cell>
          <cell r="AM2494">
            <v>0</v>
          </cell>
          <cell r="AN2494"/>
          <cell r="AO2494"/>
          <cell r="AP2494"/>
          <cell r="AQ2494">
            <v>0</v>
          </cell>
          <cell r="AR2494">
            <v>0</v>
          </cell>
          <cell r="AS2494">
            <v>0</v>
          </cell>
          <cell r="AT2494"/>
          <cell r="AU2494" t="str">
            <v>fbkhan81@hotmail.com</v>
          </cell>
          <cell r="AV2494"/>
          <cell r="AW2494" t="str">
            <v>03002300529</v>
          </cell>
          <cell r="AX2494" t="str">
            <v>-</v>
          </cell>
          <cell r="AY2494" t="e">
            <v>#N/A</v>
          </cell>
          <cell r="AZ2494" t="e">
            <v>#N/A</v>
          </cell>
          <cell r="BA2494">
            <v>4451</v>
          </cell>
        </row>
        <row r="2495">
          <cell r="B2495">
            <v>15818001367</v>
          </cell>
          <cell r="C2495" t="str">
            <v>UZAIR</v>
          </cell>
          <cell r="D2495" t="str">
            <v>ZUBAIR</v>
          </cell>
          <cell r="E2495" t="str">
            <v>ALPHA ARCADE FLAT # 201</v>
          </cell>
          <cell r="F2495" t="str">
            <v>SECOND FLOOR JM-391 JAMSHED QUARTER</v>
          </cell>
          <cell r="G2495" t="str">
            <v>KARACHI</v>
          </cell>
          <cell r="H2495"/>
          <cell r="I2495"/>
          <cell r="J2495"/>
          <cell r="K2495">
            <v>500</v>
          </cell>
          <cell r="L2495">
            <v>0</v>
          </cell>
          <cell r="M2495">
            <v>500</v>
          </cell>
          <cell r="N2495">
            <v>500</v>
          </cell>
          <cell r="O2495">
            <v>0</v>
          </cell>
          <cell r="P2495">
            <v>88</v>
          </cell>
          <cell r="Q2495">
            <v>412</v>
          </cell>
          <cell r="R2495" t="str">
            <v>PK45MEZN0001100100605331</v>
          </cell>
          <cell r="S2495" t="str">
            <v>MEEZAN BANK LIMITED</v>
          </cell>
          <cell r="T2495" t="str">
            <v>CLOTH MARKET BRANCH KARACHI</v>
          </cell>
          <cell r="U2495" t="str">
            <v>UZAIR</v>
          </cell>
          <cell r="V2495" t="str">
            <v>4230174145491</v>
          </cell>
          <cell r="W2495"/>
          <cell r="X2495"/>
          <cell r="Y2495">
            <v>250</v>
          </cell>
          <cell r="Z2495">
            <v>250</v>
          </cell>
          <cell r="AA2495">
            <v>38</v>
          </cell>
          <cell r="AB2495" t="str">
            <v>Filler</v>
          </cell>
          <cell r="AC2495" t="str">
            <v>MUHAMMAD NABEEL</v>
          </cell>
          <cell r="AD2495" t="str">
            <v>4230137696475</v>
          </cell>
          <cell r="AE2495">
            <v>250</v>
          </cell>
          <cell r="AF2495">
            <v>250</v>
          </cell>
          <cell r="AG2495">
            <v>50</v>
          </cell>
          <cell r="AH2495" t="str">
            <v>Non Filler</v>
          </cell>
          <cell r="AI2495"/>
          <cell r="AJ2495"/>
          <cell r="AK2495">
            <v>0</v>
          </cell>
          <cell r="AL2495">
            <v>0</v>
          </cell>
          <cell r="AM2495">
            <v>0</v>
          </cell>
          <cell r="AN2495"/>
          <cell r="AO2495"/>
          <cell r="AP2495"/>
          <cell r="AQ2495">
            <v>0</v>
          </cell>
          <cell r="AR2495">
            <v>0</v>
          </cell>
          <cell r="AS2495">
            <v>0</v>
          </cell>
          <cell r="AT2495"/>
          <cell r="AU2495" t="str">
            <v>uzairzubair01@gmail.com</v>
          </cell>
          <cell r="AV2495"/>
          <cell r="AW2495" t="str">
            <v>03222754611</v>
          </cell>
          <cell r="AX2495" t="str">
            <v>-</v>
          </cell>
          <cell r="AY2495" t="e">
            <v>#N/A</v>
          </cell>
          <cell r="AZ2495" t="e">
            <v>#N/A</v>
          </cell>
          <cell r="BA2495">
            <v>412</v>
          </cell>
        </row>
        <row r="2496">
          <cell r="B2496">
            <v>15818006242</v>
          </cell>
          <cell r="C2496" t="str">
            <v>FAISAL AHMAD</v>
          </cell>
          <cell r="D2496" t="str">
            <v>AHMED YAQOOB</v>
          </cell>
          <cell r="E2496" t="str">
            <v>PLOT NO 111/3 FLAT NO 5, SECOND FLOOR</v>
          </cell>
          <cell r="F2496" t="str">
            <v>MAQBOOL ABAD NEWTOWN</v>
          </cell>
          <cell r="G2496" t="str">
            <v>KARACHI</v>
          </cell>
          <cell r="H2496"/>
          <cell r="I2496"/>
          <cell r="J2496"/>
          <cell r="K2496">
            <v>130</v>
          </cell>
          <cell r="L2496">
            <v>130</v>
          </cell>
          <cell r="M2496">
            <v>0</v>
          </cell>
          <cell r="N2496">
            <v>130</v>
          </cell>
          <cell r="O2496">
            <v>33</v>
          </cell>
          <cell r="P2496">
            <v>20</v>
          </cell>
          <cell r="Q2496">
            <v>77</v>
          </cell>
          <cell r="R2496"/>
          <cell r="S2496"/>
          <cell r="T2496"/>
          <cell r="U2496" t="str">
            <v>FAISAL AHMAD</v>
          </cell>
          <cell r="V2496" t="str">
            <v>4220133960121</v>
          </cell>
          <cell r="W2496"/>
          <cell r="X2496"/>
          <cell r="Y2496">
            <v>130</v>
          </cell>
          <cell r="Z2496">
            <v>130</v>
          </cell>
          <cell r="AA2496">
            <v>20</v>
          </cell>
          <cell r="AB2496" t="str">
            <v>Filler</v>
          </cell>
          <cell r="AC2496"/>
          <cell r="AD2496"/>
          <cell r="AE2496">
            <v>0</v>
          </cell>
          <cell r="AF2496">
            <v>0</v>
          </cell>
          <cell r="AG2496">
            <v>0</v>
          </cell>
          <cell r="AH2496"/>
          <cell r="AI2496"/>
          <cell r="AJ2496"/>
          <cell r="AK2496">
            <v>0</v>
          </cell>
          <cell r="AL2496">
            <v>0</v>
          </cell>
          <cell r="AM2496">
            <v>0</v>
          </cell>
          <cell r="AN2496"/>
          <cell r="AO2496"/>
          <cell r="AP2496"/>
          <cell r="AQ2496">
            <v>0</v>
          </cell>
          <cell r="AR2496">
            <v>0</v>
          </cell>
          <cell r="AS2496">
            <v>0</v>
          </cell>
          <cell r="AT2496"/>
          <cell r="AU2496" t="str">
            <v>faisalahmed4858@gmail.com</v>
          </cell>
          <cell r="AV2496"/>
          <cell r="AW2496" t="str">
            <v>03002020810</v>
          </cell>
          <cell r="AX2496" t="e">
            <v>#N/A</v>
          </cell>
          <cell r="AY2496" t="str">
            <v>-</v>
          </cell>
          <cell r="AZ2496" t="str">
            <v>FAISAL AHMAD</v>
          </cell>
          <cell r="BA2496">
            <v>77</v>
          </cell>
        </row>
        <row r="2497">
          <cell r="B2497">
            <v>15818007125</v>
          </cell>
          <cell r="C2497" t="str">
            <v>MOHAMMED SULEMAN</v>
          </cell>
          <cell r="D2497" t="str">
            <v>MOHAMMED YUSUF</v>
          </cell>
          <cell r="E2497" t="str">
            <v>H # 5A-6/24 NAZIMABAD # 5</v>
          </cell>
          <cell r="F2497"/>
          <cell r="G2497" t="str">
            <v>KARACHI</v>
          </cell>
          <cell r="H2497"/>
          <cell r="I2497"/>
          <cell r="J2497"/>
          <cell r="K2497">
            <v>6000</v>
          </cell>
          <cell r="L2497">
            <v>6000</v>
          </cell>
          <cell r="M2497">
            <v>0</v>
          </cell>
          <cell r="N2497">
            <v>6000</v>
          </cell>
          <cell r="O2497">
            <v>1500</v>
          </cell>
          <cell r="P2497">
            <v>900</v>
          </cell>
          <cell r="Q2497">
            <v>3600</v>
          </cell>
          <cell r="R2497" t="str">
            <v>PK60MUCB0098002019002849</v>
          </cell>
          <cell r="S2497" t="str">
            <v>MCB BANK LIMITED</v>
          </cell>
          <cell r="T2497" t="str">
            <v>GOLE MARKET BR KARACHI</v>
          </cell>
          <cell r="U2497" t="str">
            <v>MOHAMMED SULEMAN</v>
          </cell>
          <cell r="V2497" t="str">
            <v>4210113754579</v>
          </cell>
          <cell r="W2497"/>
          <cell r="X2497"/>
          <cell r="Y2497">
            <v>6000</v>
          </cell>
          <cell r="Z2497">
            <v>6000</v>
          </cell>
          <cell r="AA2497">
            <v>900</v>
          </cell>
          <cell r="AB2497" t="str">
            <v>Filler</v>
          </cell>
          <cell r="AC2497"/>
          <cell r="AD2497"/>
          <cell r="AE2497">
            <v>0</v>
          </cell>
          <cell r="AF2497">
            <v>0</v>
          </cell>
          <cell r="AG2497">
            <v>0</v>
          </cell>
          <cell r="AH2497"/>
          <cell r="AI2497"/>
          <cell r="AJ2497"/>
          <cell r="AK2497">
            <v>0</v>
          </cell>
          <cell r="AL2497">
            <v>0</v>
          </cell>
          <cell r="AM2497">
            <v>0</v>
          </cell>
          <cell r="AN2497"/>
          <cell r="AO2497"/>
          <cell r="AP2497"/>
          <cell r="AQ2497">
            <v>0</v>
          </cell>
          <cell r="AR2497">
            <v>0</v>
          </cell>
          <cell r="AS2497">
            <v>0</v>
          </cell>
          <cell r="AT2497"/>
          <cell r="AU2497" t="str">
            <v>m.suleman1944@gmail.com</v>
          </cell>
          <cell r="AV2497"/>
          <cell r="AW2497" t="str">
            <v>03222126232</v>
          </cell>
          <cell r="AX2497" t="str">
            <v>-</v>
          </cell>
          <cell r="AY2497" t="e">
            <v>#N/A</v>
          </cell>
          <cell r="AZ2497" t="e">
            <v>#N/A</v>
          </cell>
          <cell r="BA2497">
            <v>3600</v>
          </cell>
        </row>
        <row r="2498">
          <cell r="B2498">
            <v>15818008693</v>
          </cell>
          <cell r="C2498" t="str">
            <v>MUHAMMAD AFTAB ALAM</v>
          </cell>
          <cell r="D2498" t="str">
            <v>MUHAMMAD SULEMAN</v>
          </cell>
          <cell r="E2498" t="str">
            <v>SHAMSI ARCADE FLAT # A/7 2ND FLOOR PLOT</v>
          </cell>
          <cell r="F2498" t="str">
            <v># CMA-1 GULSHAN E RAFI JAMIA MILLIA RD</v>
          </cell>
          <cell r="G2498" t="str">
            <v>MALIR KARACHI</v>
          </cell>
          <cell r="H2498"/>
          <cell r="I2498"/>
          <cell r="J2498"/>
          <cell r="K2498">
            <v>16236</v>
          </cell>
          <cell r="L2498">
            <v>0</v>
          </cell>
          <cell r="M2498">
            <v>16236</v>
          </cell>
          <cell r="N2498">
            <v>16236</v>
          </cell>
          <cell r="O2498">
            <v>0</v>
          </cell>
          <cell r="P2498">
            <v>3248</v>
          </cell>
          <cell r="Q2498">
            <v>12988</v>
          </cell>
          <cell r="R2498" t="str">
            <v>PK63MUCB0004202010096774</v>
          </cell>
          <cell r="S2498" t="str">
            <v>MCB BANK LIMITED</v>
          </cell>
          <cell r="T2498" t="str">
            <v>NURSERY BRANCH KARACHI</v>
          </cell>
          <cell r="U2498" t="str">
            <v>MUHAMMAD AFTAB ALAM</v>
          </cell>
          <cell r="V2498" t="str">
            <v>4220140077439</v>
          </cell>
          <cell r="W2498"/>
          <cell r="X2498"/>
          <cell r="Y2498">
            <v>8118</v>
          </cell>
          <cell r="Z2498">
            <v>8118</v>
          </cell>
          <cell r="AA2498">
            <v>1624</v>
          </cell>
          <cell r="AB2498" t="str">
            <v>Non Filler</v>
          </cell>
          <cell r="AC2498" t="str">
            <v>SADAF AFTAB</v>
          </cell>
          <cell r="AD2498" t="str">
            <v>4220102484520</v>
          </cell>
          <cell r="AE2498">
            <v>8118</v>
          </cell>
          <cell r="AF2498">
            <v>8118</v>
          </cell>
          <cell r="AG2498">
            <v>1624</v>
          </cell>
          <cell r="AH2498" t="str">
            <v>Non Filler</v>
          </cell>
          <cell r="AI2498"/>
          <cell r="AJ2498"/>
          <cell r="AK2498">
            <v>0</v>
          </cell>
          <cell r="AL2498">
            <v>0</v>
          </cell>
          <cell r="AM2498">
            <v>0</v>
          </cell>
          <cell r="AN2498"/>
          <cell r="AO2498"/>
          <cell r="AP2498"/>
          <cell r="AQ2498">
            <v>0</v>
          </cell>
          <cell r="AR2498">
            <v>0</v>
          </cell>
          <cell r="AS2498">
            <v>0</v>
          </cell>
          <cell r="AT2498"/>
          <cell r="AU2498" t="str">
            <v>m_aftab_alam_06@yahoo.com</v>
          </cell>
          <cell r="AV2498"/>
          <cell r="AW2498" t="str">
            <v>03332365971</v>
          </cell>
          <cell r="AX2498" t="str">
            <v>-</v>
          </cell>
          <cell r="AY2498" t="e">
            <v>#N/A</v>
          </cell>
          <cell r="AZ2498" t="e">
            <v>#N/A</v>
          </cell>
          <cell r="BA2498">
            <v>12988</v>
          </cell>
        </row>
        <row r="2499">
          <cell r="B2499">
            <v>15867000026</v>
          </cell>
          <cell r="C2499" t="str">
            <v>MARGALLA FINANCIAL (PRIVATE) LIMITED</v>
          </cell>
          <cell r="D2499"/>
          <cell r="E2499" t="str">
            <v>HOUSE # 172, ST. 20,</v>
          </cell>
          <cell r="F2499" t="str">
            <v>SECTOR G-10/2,</v>
          </cell>
          <cell r="G2499" t="str">
            <v>ISLAMABAD</v>
          </cell>
          <cell r="H2499"/>
          <cell r="I2499"/>
          <cell r="J2499"/>
          <cell r="K2499">
            <v>20000</v>
          </cell>
          <cell r="L2499">
            <v>0</v>
          </cell>
          <cell r="M2499">
            <v>20000</v>
          </cell>
          <cell r="N2499">
            <v>20000</v>
          </cell>
          <cell r="O2499">
            <v>0</v>
          </cell>
          <cell r="P2499">
            <v>3000</v>
          </cell>
          <cell r="Q2499">
            <v>17000</v>
          </cell>
          <cell r="R2499" t="str">
            <v>PK70JSBL9571000000533143</v>
          </cell>
          <cell r="S2499" t="str">
            <v>J S BANK LIMITED.</v>
          </cell>
          <cell r="T2499" t="str">
            <v>ISE TOWERS BRANCH ISLAMABAD</v>
          </cell>
          <cell r="U2499" t="str">
            <v>MARGALLA FINANCIAL (PRIVATE) LIMITED</v>
          </cell>
          <cell r="V2499"/>
          <cell r="W2499" t="str">
            <v>42880467</v>
          </cell>
          <cell r="X2499"/>
          <cell r="Y2499">
            <v>20000</v>
          </cell>
          <cell r="Z2499">
            <v>20000</v>
          </cell>
          <cell r="AA2499">
            <v>3000</v>
          </cell>
          <cell r="AB2499" t="str">
            <v>Filler</v>
          </cell>
          <cell r="AC2499"/>
          <cell r="AD2499"/>
          <cell r="AE2499">
            <v>0</v>
          </cell>
          <cell r="AF2499">
            <v>0</v>
          </cell>
          <cell r="AG2499">
            <v>0</v>
          </cell>
          <cell r="AH2499"/>
          <cell r="AI2499"/>
          <cell r="AJ2499"/>
          <cell r="AK2499">
            <v>0</v>
          </cell>
          <cell r="AL2499">
            <v>0</v>
          </cell>
          <cell r="AM2499">
            <v>0</v>
          </cell>
          <cell r="AN2499"/>
          <cell r="AO2499"/>
          <cell r="AP2499"/>
          <cell r="AQ2499">
            <v>0</v>
          </cell>
          <cell r="AR2499">
            <v>0</v>
          </cell>
          <cell r="AS2499">
            <v>0</v>
          </cell>
          <cell r="AT2499"/>
          <cell r="AU2499" t="str">
            <v>margalla.financial@gmail.com</v>
          </cell>
          <cell r="AV2499" t="str">
            <v>0088604</v>
          </cell>
          <cell r="AW2499" t="str">
            <v>03365767877</v>
          </cell>
          <cell r="AX2499" t="str">
            <v>-</v>
          </cell>
          <cell r="AY2499" t="e">
            <v>#N/A</v>
          </cell>
          <cell r="AZ2499" t="e">
            <v>#N/A</v>
          </cell>
          <cell r="BA2499">
            <v>17000</v>
          </cell>
        </row>
        <row r="2500">
          <cell r="B2500">
            <v>15875001148</v>
          </cell>
          <cell r="C2500" t="str">
            <v>CHOUDHRY NOOR ALI</v>
          </cell>
          <cell r="D2500" t="str">
            <v>CHOUDHRY SHOUKAT ALI</v>
          </cell>
          <cell r="E2500" t="str">
            <v>HAROON STREET HOUSE # 198 - A</v>
          </cell>
          <cell r="F2500" t="str">
            <v>D.C ROAD</v>
          </cell>
          <cell r="G2500" t="str">
            <v>GUJRANWALA</v>
          </cell>
          <cell r="H2500"/>
          <cell r="I2500"/>
          <cell r="J2500"/>
          <cell r="K2500">
            <v>71</v>
          </cell>
          <cell r="L2500">
            <v>0</v>
          </cell>
          <cell r="M2500">
            <v>71</v>
          </cell>
          <cell r="N2500">
            <v>71</v>
          </cell>
          <cell r="O2500">
            <v>0</v>
          </cell>
          <cell r="P2500">
            <v>14</v>
          </cell>
          <cell r="Q2500">
            <v>57</v>
          </cell>
          <cell r="R2500"/>
          <cell r="S2500"/>
          <cell r="T2500"/>
          <cell r="U2500" t="str">
            <v>CHOUDHRY NOOR ALI</v>
          </cell>
          <cell r="V2500" t="str">
            <v>3410125067343</v>
          </cell>
          <cell r="W2500"/>
          <cell r="X2500"/>
          <cell r="Y2500">
            <v>71</v>
          </cell>
          <cell r="Z2500">
            <v>71</v>
          </cell>
          <cell r="AA2500">
            <v>14</v>
          </cell>
          <cell r="AB2500" t="str">
            <v>Non Filler</v>
          </cell>
          <cell r="AC2500"/>
          <cell r="AD2500"/>
          <cell r="AE2500">
            <v>0</v>
          </cell>
          <cell r="AF2500">
            <v>0</v>
          </cell>
          <cell r="AG2500">
            <v>0</v>
          </cell>
          <cell r="AH2500"/>
          <cell r="AI2500"/>
          <cell r="AJ2500"/>
          <cell r="AK2500">
            <v>0</v>
          </cell>
          <cell r="AL2500">
            <v>0</v>
          </cell>
          <cell r="AM2500">
            <v>0</v>
          </cell>
          <cell r="AN2500"/>
          <cell r="AO2500"/>
          <cell r="AP2500"/>
          <cell r="AQ2500">
            <v>0</v>
          </cell>
          <cell r="AR2500">
            <v>0</v>
          </cell>
          <cell r="AS2500">
            <v>0</v>
          </cell>
          <cell r="AT2500"/>
          <cell r="AU2500" t="str">
            <v>noorali_cma@hotmail.com</v>
          </cell>
          <cell r="AV2500"/>
          <cell r="AW2500" t="str">
            <v>03215549204</v>
          </cell>
          <cell r="AX2500" t="e">
            <v>#N/A</v>
          </cell>
          <cell r="AY2500" t="str">
            <v>-</v>
          </cell>
          <cell r="AZ2500" t="str">
            <v>CHOUDHRY NOOR ALI</v>
          </cell>
          <cell r="BA2500">
            <v>57</v>
          </cell>
        </row>
        <row r="2501">
          <cell r="B2501">
            <v>15990001003</v>
          </cell>
          <cell r="C2501" t="str">
            <v>MUJAHID NADEEM</v>
          </cell>
          <cell r="D2501" t="str">
            <v>FAQIR MUHAMMAD</v>
          </cell>
          <cell r="E2501" t="str">
            <v>FLAT # 689/B, BLOCK-Q</v>
          </cell>
          <cell r="F2501" t="str">
            <v>MODEL TOWN</v>
          </cell>
          <cell r="G2501" t="str">
            <v>LAHORE</v>
          </cell>
          <cell r="H2501"/>
          <cell r="I2501"/>
          <cell r="J2501"/>
          <cell r="K2501">
            <v>1555</v>
          </cell>
          <cell r="L2501">
            <v>0</v>
          </cell>
          <cell r="M2501">
            <v>1555</v>
          </cell>
          <cell r="N2501">
            <v>1555</v>
          </cell>
          <cell r="O2501">
            <v>0</v>
          </cell>
          <cell r="P2501">
            <v>234</v>
          </cell>
          <cell r="Q2501">
            <v>1321</v>
          </cell>
          <cell r="R2501" t="str">
            <v>PK70SUMB0302087140112051</v>
          </cell>
          <cell r="S2501" t="str">
            <v>SUMMIT BANK LIMITED</v>
          </cell>
          <cell r="T2501" t="str">
            <v>LAHORE STOCK EXCHANGE BUILDING LAHORE</v>
          </cell>
          <cell r="U2501" t="str">
            <v>MUJAHID NADEEM</v>
          </cell>
          <cell r="V2501" t="str">
            <v>3520019190589</v>
          </cell>
          <cell r="W2501"/>
          <cell r="X2501"/>
          <cell r="Y2501">
            <v>778</v>
          </cell>
          <cell r="Z2501">
            <v>778</v>
          </cell>
          <cell r="AA2501">
            <v>117</v>
          </cell>
          <cell r="AB2501" t="str">
            <v>Filler</v>
          </cell>
          <cell r="AC2501" t="str">
            <v>SYED MUMTAZ HUSSAIN BUKHARI</v>
          </cell>
          <cell r="AD2501" t="str">
            <v>3520229033741</v>
          </cell>
          <cell r="AE2501">
            <v>777</v>
          </cell>
          <cell r="AF2501">
            <v>777</v>
          </cell>
          <cell r="AG2501">
            <v>117</v>
          </cell>
          <cell r="AH2501" t="str">
            <v>Filler</v>
          </cell>
          <cell r="AI2501"/>
          <cell r="AJ2501"/>
          <cell r="AK2501">
            <v>0</v>
          </cell>
          <cell r="AL2501">
            <v>0</v>
          </cell>
          <cell r="AM2501">
            <v>0</v>
          </cell>
          <cell r="AN2501"/>
          <cell r="AO2501"/>
          <cell r="AP2501"/>
          <cell r="AQ2501">
            <v>0</v>
          </cell>
          <cell r="AR2501">
            <v>0</v>
          </cell>
          <cell r="AS2501">
            <v>0</v>
          </cell>
          <cell r="AT2501"/>
          <cell r="AU2501" t="str">
            <v>mujahidnadeem118@gmail.com</v>
          </cell>
          <cell r="AV2501"/>
          <cell r="AW2501" t="str">
            <v>03084444055</v>
          </cell>
          <cell r="AX2501" t="str">
            <v>-</v>
          </cell>
          <cell r="AY2501" t="e">
            <v>#N/A</v>
          </cell>
          <cell r="AZ2501" t="e">
            <v>#N/A</v>
          </cell>
          <cell r="BA2501">
            <v>1321</v>
          </cell>
        </row>
        <row r="2502">
          <cell r="B2502">
            <v>16253003643</v>
          </cell>
          <cell r="C2502" t="str">
            <v>SAEED ULLAH</v>
          </cell>
          <cell r="D2502" t="str">
            <v>MUHAMMAD IBRAHIM</v>
          </cell>
          <cell r="E2502" t="str">
            <v>QA DEPARTMENT</v>
          </cell>
          <cell r="F2502" t="str">
            <v>NADRA HEAD QUARTER</v>
          </cell>
          <cell r="G2502" t="str">
            <v>ISLAMABAD</v>
          </cell>
          <cell r="H2502"/>
          <cell r="I2502"/>
          <cell r="J2502"/>
          <cell r="K2502">
            <v>140125</v>
          </cell>
          <cell r="L2502">
            <v>0</v>
          </cell>
          <cell r="M2502">
            <v>140125</v>
          </cell>
          <cell r="N2502">
            <v>140125</v>
          </cell>
          <cell r="O2502">
            <v>0</v>
          </cell>
          <cell r="P2502">
            <v>28025</v>
          </cell>
          <cell r="Q2502">
            <v>112100</v>
          </cell>
          <cell r="R2502" t="str">
            <v>PK08BAHL5505006900129901</v>
          </cell>
          <cell r="S2502" t="str">
            <v>BANK AL HABIB LIMITED</v>
          </cell>
          <cell r="T2502" t="str">
            <v>G.T. ROAD PESHAWAR</v>
          </cell>
          <cell r="U2502" t="str">
            <v>SAEED ULLAH</v>
          </cell>
          <cell r="V2502" t="str">
            <v>1620147354861</v>
          </cell>
          <cell r="W2502" t="str">
            <v>11473908</v>
          </cell>
          <cell r="X2502"/>
          <cell r="Y2502">
            <v>140125</v>
          </cell>
          <cell r="Z2502">
            <v>140125</v>
          </cell>
          <cell r="AA2502">
            <v>28025</v>
          </cell>
          <cell r="AB2502" t="str">
            <v>Non Filler</v>
          </cell>
          <cell r="AC2502"/>
          <cell r="AD2502"/>
          <cell r="AE2502">
            <v>0</v>
          </cell>
          <cell r="AF2502">
            <v>0</v>
          </cell>
          <cell r="AG2502">
            <v>0</v>
          </cell>
          <cell r="AH2502"/>
          <cell r="AI2502"/>
          <cell r="AJ2502"/>
          <cell r="AK2502">
            <v>0</v>
          </cell>
          <cell r="AL2502">
            <v>0</v>
          </cell>
          <cell r="AM2502">
            <v>0</v>
          </cell>
          <cell r="AN2502"/>
          <cell r="AO2502"/>
          <cell r="AP2502"/>
          <cell r="AQ2502">
            <v>0</v>
          </cell>
          <cell r="AR2502">
            <v>0</v>
          </cell>
          <cell r="AS2502">
            <v>0</v>
          </cell>
          <cell r="AT2502"/>
          <cell r="AU2502" t="str">
            <v>saeedmibson@yahoo.com</v>
          </cell>
          <cell r="AV2502"/>
          <cell r="AW2502" t="str">
            <v>03005955103</v>
          </cell>
          <cell r="AX2502" t="str">
            <v>-</v>
          </cell>
          <cell r="AY2502" t="e">
            <v>#N/A</v>
          </cell>
          <cell r="AZ2502" t="e">
            <v>#N/A</v>
          </cell>
          <cell r="BA2502">
            <v>112100</v>
          </cell>
        </row>
        <row r="2503">
          <cell r="B2503">
            <v>16253003684</v>
          </cell>
          <cell r="C2503" t="str">
            <v>JAMEEL KIFAYATULLAH</v>
          </cell>
          <cell r="D2503" t="str">
            <v>KIFAYAT ULLAH</v>
          </cell>
          <cell r="E2503" t="str">
            <v>PHASE 2, HAYATABAD,</v>
          </cell>
          <cell r="F2503" t="str">
            <v>HOUSE NO 58, STREET # 4,</v>
          </cell>
          <cell r="G2503" t="str">
            <v>SECTOR H/2 PESHAWAR</v>
          </cell>
          <cell r="H2503"/>
          <cell r="I2503"/>
          <cell r="J2503"/>
          <cell r="K2503">
            <v>25675</v>
          </cell>
          <cell r="L2503">
            <v>0</v>
          </cell>
          <cell r="M2503">
            <v>25675</v>
          </cell>
          <cell r="N2503">
            <v>25675</v>
          </cell>
          <cell r="O2503">
            <v>0</v>
          </cell>
          <cell r="P2503">
            <v>3851</v>
          </cell>
          <cell r="Q2503">
            <v>21824</v>
          </cell>
          <cell r="R2503" t="str">
            <v>PK90ABPA0010023724380014</v>
          </cell>
          <cell r="S2503" t="str">
            <v>ALLIED BANK LIMITED</v>
          </cell>
          <cell r="T2503" t="str">
            <v>HAYATABAD PESHAWAR</v>
          </cell>
          <cell r="U2503" t="str">
            <v>JAMEEL KIFAYATULLAH</v>
          </cell>
          <cell r="V2503" t="str">
            <v>1730113204633</v>
          </cell>
          <cell r="W2503" t="str">
            <v>71612122</v>
          </cell>
          <cell r="X2503"/>
          <cell r="Y2503">
            <v>25675</v>
          </cell>
          <cell r="Z2503">
            <v>25675</v>
          </cell>
          <cell r="AA2503">
            <v>3851</v>
          </cell>
          <cell r="AB2503" t="str">
            <v>Filler</v>
          </cell>
          <cell r="AC2503"/>
          <cell r="AD2503"/>
          <cell r="AE2503">
            <v>0</v>
          </cell>
          <cell r="AF2503">
            <v>0</v>
          </cell>
          <cell r="AG2503">
            <v>0</v>
          </cell>
          <cell r="AH2503"/>
          <cell r="AI2503"/>
          <cell r="AJ2503"/>
          <cell r="AK2503">
            <v>0</v>
          </cell>
          <cell r="AL2503">
            <v>0</v>
          </cell>
          <cell r="AM2503">
            <v>0</v>
          </cell>
          <cell r="AN2503"/>
          <cell r="AO2503"/>
          <cell r="AP2503"/>
          <cell r="AQ2503">
            <v>0</v>
          </cell>
          <cell r="AR2503">
            <v>0</v>
          </cell>
          <cell r="AS2503">
            <v>0</v>
          </cell>
          <cell r="AT2503"/>
          <cell r="AU2503" t="str">
            <v>jamilkifayatullah@yahoo.com</v>
          </cell>
          <cell r="AV2503"/>
          <cell r="AW2503" t="str">
            <v>03339287077</v>
          </cell>
          <cell r="AX2503" t="str">
            <v>-</v>
          </cell>
          <cell r="AY2503" t="e">
            <v>#N/A</v>
          </cell>
          <cell r="AZ2503" t="e">
            <v>#N/A</v>
          </cell>
          <cell r="BA2503">
            <v>21824</v>
          </cell>
        </row>
        <row r="2504">
          <cell r="B2504">
            <v>16253006927</v>
          </cell>
          <cell r="C2504" t="str">
            <v>ALI HUSSAIN</v>
          </cell>
          <cell r="D2504" t="str">
            <v>GHULAM AHMED KHAN</v>
          </cell>
          <cell r="E2504" t="str">
            <v>207, JASMINE BLOCK, SECTOR,</v>
          </cell>
          <cell r="F2504" t="str">
            <v>BAHRIA TOWN,</v>
          </cell>
          <cell r="G2504" t="str">
            <v>LAHORE</v>
          </cell>
          <cell r="H2504"/>
          <cell r="I2504"/>
          <cell r="J2504"/>
          <cell r="K2504">
            <v>3000</v>
          </cell>
          <cell r="L2504">
            <v>0</v>
          </cell>
          <cell r="M2504">
            <v>3000</v>
          </cell>
          <cell r="N2504">
            <v>3000</v>
          </cell>
          <cell r="O2504">
            <v>0</v>
          </cell>
          <cell r="P2504">
            <v>450</v>
          </cell>
          <cell r="Q2504">
            <v>2550</v>
          </cell>
          <cell r="R2504" t="str">
            <v>PK49MEZN0002650101656904</v>
          </cell>
          <cell r="S2504" t="str">
            <v>MEEZAN BANK LIMITED</v>
          </cell>
          <cell r="T2504" t="str">
            <v>BAHRIA TOWN LAHORE</v>
          </cell>
          <cell r="U2504" t="str">
            <v>ALI HUSSAIN</v>
          </cell>
          <cell r="V2504" t="str">
            <v>3540267318113</v>
          </cell>
          <cell r="W2504"/>
          <cell r="X2504"/>
          <cell r="Y2504">
            <v>3000</v>
          </cell>
          <cell r="Z2504">
            <v>3000</v>
          </cell>
          <cell r="AA2504">
            <v>450</v>
          </cell>
          <cell r="AB2504" t="str">
            <v>Filler</v>
          </cell>
          <cell r="AC2504"/>
          <cell r="AD2504"/>
          <cell r="AE2504">
            <v>0</v>
          </cell>
          <cell r="AF2504">
            <v>0</v>
          </cell>
          <cell r="AG2504">
            <v>0</v>
          </cell>
          <cell r="AH2504"/>
          <cell r="AI2504"/>
          <cell r="AJ2504"/>
          <cell r="AK2504">
            <v>0</v>
          </cell>
          <cell r="AL2504">
            <v>0</v>
          </cell>
          <cell r="AM2504">
            <v>0</v>
          </cell>
          <cell r="AN2504"/>
          <cell r="AO2504"/>
          <cell r="AP2504"/>
          <cell r="AQ2504">
            <v>0</v>
          </cell>
          <cell r="AR2504">
            <v>0</v>
          </cell>
          <cell r="AS2504">
            <v>0</v>
          </cell>
          <cell r="AT2504"/>
          <cell r="AU2504" t="str">
            <v>alihussain777@hotmail.com</v>
          </cell>
          <cell r="AV2504"/>
          <cell r="AW2504" t="str">
            <v>03005005314</v>
          </cell>
          <cell r="AX2504" t="str">
            <v>-</v>
          </cell>
          <cell r="AY2504" t="e">
            <v>#N/A</v>
          </cell>
          <cell r="AZ2504" t="e">
            <v>#N/A</v>
          </cell>
          <cell r="BA2504">
            <v>2550</v>
          </cell>
        </row>
        <row r="2505">
          <cell r="B2505">
            <v>16345001448</v>
          </cell>
          <cell r="C2505" t="str">
            <v>MUHAMMAD SAEED</v>
          </cell>
          <cell r="D2505" t="str">
            <v>MUHAMMAD HUSSAIN</v>
          </cell>
          <cell r="E2505" t="str">
            <v>JOHAR TOWN HOUSE NO 1</v>
          </cell>
          <cell r="F2505" t="str">
            <v>MUHALLAH ASHIQ MARKIT WAFAQI</v>
          </cell>
          <cell r="G2505" t="str">
            <v>COLONY LAHORE</v>
          </cell>
          <cell r="H2505"/>
          <cell r="I2505"/>
          <cell r="J2505"/>
          <cell r="K2505">
            <v>2000</v>
          </cell>
          <cell r="L2505">
            <v>0</v>
          </cell>
          <cell r="M2505">
            <v>2000</v>
          </cell>
          <cell r="N2505">
            <v>2000</v>
          </cell>
          <cell r="O2505">
            <v>0</v>
          </cell>
          <cell r="P2505">
            <v>300</v>
          </cell>
          <cell r="Q2505">
            <v>1700</v>
          </cell>
          <cell r="R2505" t="str">
            <v>PK28ABPA0010031538960023</v>
          </cell>
          <cell r="S2505" t="str">
            <v>ALLIED BANK LIMITED</v>
          </cell>
          <cell r="T2505" t="str">
            <v>6A JOHAR TOWN LAHORE</v>
          </cell>
          <cell r="U2505" t="str">
            <v>MUHAMMAD SAEED</v>
          </cell>
          <cell r="V2505" t="str">
            <v>3520224160959</v>
          </cell>
          <cell r="W2505"/>
          <cell r="X2505"/>
          <cell r="Y2505">
            <v>2000</v>
          </cell>
          <cell r="Z2505">
            <v>2000</v>
          </cell>
          <cell r="AA2505">
            <v>300</v>
          </cell>
          <cell r="AB2505" t="str">
            <v>Filler</v>
          </cell>
          <cell r="AC2505"/>
          <cell r="AD2505"/>
          <cell r="AE2505">
            <v>0</v>
          </cell>
          <cell r="AF2505">
            <v>0</v>
          </cell>
          <cell r="AG2505">
            <v>0</v>
          </cell>
          <cell r="AH2505"/>
          <cell r="AI2505"/>
          <cell r="AJ2505"/>
          <cell r="AK2505">
            <v>0</v>
          </cell>
          <cell r="AL2505">
            <v>0</v>
          </cell>
          <cell r="AM2505">
            <v>0</v>
          </cell>
          <cell r="AN2505"/>
          <cell r="AO2505"/>
          <cell r="AP2505"/>
          <cell r="AQ2505">
            <v>0</v>
          </cell>
          <cell r="AR2505">
            <v>0</v>
          </cell>
          <cell r="AS2505">
            <v>0</v>
          </cell>
          <cell r="AT2505"/>
          <cell r="AU2505" t="str">
            <v>saeedmughal56@mail.com</v>
          </cell>
          <cell r="AV2505"/>
          <cell r="AW2505" t="str">
            <v>03008433962</v>
          </cell>
          <cell r="AX2505" t="str">
            <v>-</v>
          </cell>
          <cell r="AY2505" t="e">
            <v>#N/A</v>
          </cell>
          <cell r="AZ2505" t="e">
            <v>#N/A</v>
          </cell>
          <cell r="BA2505">
            <v>1700</v>
          </cell>
        </row>
        <row r="2506">
          <cell r="K2506">
            <v>30157271</v>
          </cell>
          <cell r="L2506">
            <v>1790385</v>
          </cell>
          <cell r="M2506">
            <v>28366886</v>
          </cell>
          <cell r="N2506">
            <v>30157271</v>
          </cell>
          <cell r="O2506">
            <v>447775</v>
          </cell>
          <cell r="P2506">
            <v>4631377</v>
          </cell>
          <cell r="Q2506">
            <v>25078119</v>
          </cell>
          <cell r="BA2506">
            <v>24109185</v>
          </cell>
        </row>
        <row r="2507">
          <cell r="BA2507">
            <v>968934</v>
          </cell>
        </row>
        <row r="2510">
          <cell r="O2510">
            <v>438772</v>
          </cell>
        </row>
        <row r="2511">
          <cell r="O2511">
            <v>9003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49EA8-CE42-43E9-9B21-2248269F05C2}">
  <dimension ref="C7:D14"/>
  <sheetViews>
    <sheetView tabSelected="1" workbookViewId="0">
      <selection activeCell="C7" sqref="C7:D7"/>
    </sheetView>
  </sheetViews>
  <sheetFormatPr defaultRowHeight="12.75" x14ac:dyDescent="0.2"/>
  <cols>
    <col min="3" max="3" width="16.85546875" customWidth="1"/>
    <col min="4" max="4" width="20.5703125" customWidth="1"/>
    <col min="6" max="6" width="12.85546875" bestFit="1" customWidth="1"/>
  </cols>
  <sheetData>
    <row r="7" spans="3:4" ht="18" x14ac:dyDescent="0.25">
      <c r="C7" s="140" t="s">
        <v>3486</v>
      </c>
      <c r="D7" s="140"/>
    </row>
    <row r="8" spans="3:4" x14ac:dyDescent="0.2">
      <c r="C8" s="80" t="s">
        <v>17944</v>
      </c>
      <c r="D8" s="80" t="s">
        <v>17945</v>
      </c>
    </row>
    <row r="9" spans="3:4" x14ac:dyDescent="0.2">
      <c r="C9" s="76" t="s">
        <v>3487</v>
      </c>
      <c r="D9" s="77">
        <v>455854</v>
      </c>
    </row>
    <row r="10" spans="3:4" x14ac:dyDescent="0.2">
      <c r="C10" s="78">
        <v>2017</v>
      </c>
      <c r="D10" s="77">
        <f>+'2017'!$D$146</f>
        <v>322998.5</v>
      </c>
    </row>
    <row r="11" spans="3:4" x14ac:dyDescent="0.2">
      <c r="C11" s="78">
        <v>2018</v>
      </c>
      <c r="D11" s="79">
        <f>+'2018'!R2473</f>
        <v>946750.04500000004</v>
      </c>
    </row>
    <row r="12" spans="3:4" x14ac:dyDescent="0.2">
      <c r="C12" s="78">
        <v>2018</v>
      </c>
      <c r="D12" s="79">
        <f>+'2018-1'!O32</f>
        <v>160452</v>
      </c>
    </row>
    <row r="13" spans="3:4" x14ac:dyDescent="0.2">
      <c r="C13" s="78">
        <v>2019</v>
      </c>
      <c r="D13" s="79">
        <f>+'2019'!$Q$2602</f>
        <v>804335</v>
      </c>
    </row>
    <row r="14" spans="3:4" ht="18" customHeight="1" x14ac:dyDescent="0.2">
      <c r="C14" s="81" t="s">
        <v>17946</v>
      </c>
      <c r="D14" s="82">
        <f>SUM(D9:D13)</f>
        <v>2690389.5449999999</v>
      </c>
    </row>
  </sheetData>
  <mergeCells count="1">
    <mergeCell ref="C7:D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3150-3C27-4B39-B626-07C35B8CC5DB}">
  <sheetPr filterMode="1"/>
  <dimension ref="A1:AX2602"/>
  <sheetViews>
    <sheetView workbookViewId="0">
      <pane ySplit="1" topLeftCell="A1387" activePane="bottomLeft" state="frozen"/>
      <selection pane="bottomLeft" activeCell="C1476" sqref="A1:AX2607"/>
    </sheetView>
  </sheetViews>
  <sheetFormatPr defaultRowHeight="15" x14ac:dyDescent="0.25"/>
  <cols>
    <col min="1" max="1" width="11.42578125" style="63" bestFit="1" customWidth="1"/>
    <col min="2" max="2" width="12" style="63" bestFit="1" customWidth="1"/>
    <col min="3" max="3" width="59.42578125" style="63" bestFit="1" customWidth="1"/>
    <col min="4" max="4" width="42.28515625" style="63" bestFit="1" customWidth="1"/>
    <col min="5" max="5" width="47.140625" style="63" bestFit="1" customWidth="1"/>
    <col min="6" max="6" width="46.42578125" style="63" bestFit="1" customWidth="1"/>
    <col min="7" max="7" width="43.28515625" style="63" bestFit="1" customWidth="1"/>
    <col min="8" max="8" width="39.42578125" style="63" bestFit="1" customWidth="1"/>
    <col min="9" max="10" width="9.140625" style="63"/>
    <col min="11" max="11" width="14.28515625" style="63" bestFit="1" customWidth="1"/>
    <col min="12" max="12" width="15.28515625" style="63" bestFit="1" customWidth="1"/>
    <col min="13" max="13" width="15.85546875" style="64" bestFit="1" customWidth="1"/>
    <col min="14" max="14" width="11.28515625" style="63" bestFit="1" customWidth="1"/>
    <col min="15" max="15" width="15.140625" style="63" bestFit="1" customWidth="1"/>
    <col min="16" max="17" width="13.28515625" style="63" bestFit="1" customWidth="1"/>
    <col min="18" max="18" width="27.85546875" style="63" hidden="1" customWidth="1"/>
    <col min="19" max="19" width="44.7109375" style="63" hidden="1" customWidth="1"/>
    <col min="20" max="20" width="88.140625" style="63" hidden="1" customWidth="1"/>
    <col min="21" max="21" width="59.42578125" style="63" bestFit="1" customWidth="1"/>
    <col min="22" max="23" width="14.140625" style="63" hidden="1" customWidth="1"/>
    <col min="24" max="24" width="10.140625" style="63" hidden="1" customWidth="1"/>
    <col min="25" max="25" width="11.5703125" style="63" bestFit="1" customWidth="1"/>
    <col min="26" max="26" width="19.42578125" style="63" bestFit="1" customWidth="1"/>
    <col min="27" max="27" width="16.85546875" style="63" bestFit="1" customWidth="1"/>
    <col min="28" max="28" width="11.7109375" style="63" bestFit="1" customWidth="1"/>
    <col min="29" max="29" width="35.28515625" style="63" hidden="1" customWidth="1"/>
    <col min="30" max="31" width="14.140625" style="63" hidden="1" customWidth="1"/>
    <col min="32" max="32" width="22" style="63" hidden="1" customWidth="1"/>
    <col min="33" max="33" width="19.42578125" style="63" hidden="1" customWidth="1"/>
    <col min="34" max="34" width="14.28515625" style="63" hidden="1" customWidth="1"/>
    <col min="35" max="35" width="38" style="63" hidden="1" customWidth="1"/>
    <col min="36" max="37" width="14.140625" style="63" hidden="1" customWidth="1"/>
    <col min="38" max="38" width="22" style="63" hidden="1" customWidth="1"/>
    <col min="39" max="39" width="19.42578125" style="63" hidden="1" customWidth="1"/>
    <col min="40" max="40" width="14.28515625" style="63" hidden="1" customWidth="1"/>
    <col min="41" max="41" width="34.140625" style="63" hidden="1" customWidth="1"/>
    <col min="42" max="43" width="14.140625" style="63" hidden="1" customWidth="1"/>
    <col min="44" max="44" width="22" style="63" hidden="1" customWidth="1"/>
    <col min="45" max="45" width="19.42578125" style="63" hidden="1" customWidth="1"/>
    <col min="46" max="46" width="14.28515625" style="63" hidden="1" customWidth="1"/>
    <col min="47" max="47" width="39.28515625" style="63" hidden="1" customWidth="1"/>
    <col min="48" max="48" width="15.140625" style="63" hidden="1" customWidth="1"/>
    <col min="49" max="49" width="12.7109375" style="63" bestFit="1" customWidth="1"/>
    <col min="50" max="50" width="13.85546875" style="63" customWidth="1"/>
    <col min="51" max="16384" width="9.140625" style="63"/>
  </cols>
  <sheetData>
    <row r="1" spans="1:50" x14ac:dyDescent="0.25">
      <c r="A1" s="63" t="s">
        <v>17943</v>
      </c>
      <c r="B1" s="63" t="s">
        <v>17942</v>
      </c>
      <c r="C1" s="63" t="s">
        <v>17941</v>
      </c>
      <c r="D1" s="63" t="s">
        <v>17940</v>
      </c>
      <c r="E1" s="63" t="s">
        <v>17939</v>
      </c>
      <c r="F1" s="63" t="s">
        <v>17938</v>
      </c>
      <c r="G1" s="63" t="s">
        <v>17937</v>
      </c>
      <c r="H1" s="63" t="s">
        <v>17936</v>
      </c>
      <c r="I1" s="63" t="s">
        <v>17935</v>
      </c>
      <c r="J1" s="63" t="s">
        <v>17934</v>
      </c>
      <c r="K1" s="63" t="s">
        <v>17933</v>
      </c>
      <c r="L1" s="63" t="s">
        <v>17932</v>
      </c>
      <c r="M1" s="64" t="s">
        <v>17931</v>
      </c>
      <c r="N1" s="63" t="s">
        <v>17930</v>
      </c>
      <c r="O1" s="63" t="s">
        <v>17929</v>
      </c>
      <c r="P1" s="63" t="s">
        <v>17928</v>
      </c>
      <c r="Q1" s="63" t="s">
        <v>17927</v>
      </c>
      <c r="R1" s="63" t="s">
        <v>17926</v>
      </c>
      <c r="S1" s="63" t="s">
        <v>17925</v>
      </c>
      <c r="T1" s="63" t="s">
        <v>17924</v>
      </c>
      <c r="U1" s="63" t="s">
        <v>17923</v>
      </c>
      <c r="V1" s="63" t="s">
        <v>17922</v>
      </c>
      <c r="W1" s="63" t="s">
        <v>20</v>
      </c>
      <c r="X1" s="63" t="s">
        <v>21</v>
      </c>
      <c r="Y1" s="63" t="s">
        <v>17921</v>
      </c>
      <c r="Z1" s="63" t="s">
        <v>17920</v>
      </c>
      <c r="AA1" s="63" t="s">
        <v>17919</v>
      </c>
      <c r="AB1" s="63" t="s">
        <v>17918</v>
      </c>
      <c r="AC1" s="63" t="s">
        <v>17917</v>
      </c>
      <c r="AD1" s="63" t="s">
        <v>17916</v>
      </c>
      <c r="AE1" s="63" t="s">
        <v>17915</v>
      </c>
      <c r="AF1" s="63" t="s">
        <v>17914</v>
      </c>
      <c r="AG1" s="63" t="s">
        <v>17913</v>
      </c>
      <c r="AH1" s="63" t="s">
        <v>17912</v>
      </c>
      <c r="AI1" s="63" t="s">
        <v>17911</v>
      </c>
      <c r="AJ1" s="63" t="s">
        <v>17910</v>
      </c>
      <c r="AK1" s="63" t="s">
        <v>17909</v>
      </c>
      <c r="AL1" s="63" t="s">
        <v>17908</v>
      </c>
      <c r="AM1" s="63" t="s">
        <v>17907</v>
      </c>
      <c r="AN1" s="63" t="s">
        <v>17906</v>
      </c>
      <c r="AO1" s="63" t="s">
        <v>17905</v>
      </c>
      <c r="AP1" s="63" t="s">
        <v>17904</v>
      </c>
      <c r="AQ1" s="63" t="s">
        <v>17903</v>
      </c>
      <c r="AR1" s="63" t="s">
        <v>17902</v>
      </c>
      <c r="AS1" s="63" t="s">
        <v>17901</v>
      </c>
      <c r="AT1" s="63" t="s">
        <v>17900</v>
      </c>
      <c r="AU1" s="63" t="s">
        <v>17899</v>
      </c>
      <c r="AV1" s="63" t="s">
        <v>17898</v>
      </c>
      <c r="AW1" s="63" t="s">
        <v>17897</v>
      </c>
      <c r="AX1" s="75" t="s">
        <v>17896</v>
      </c>
    </row>
    <row r="2" spans="1:50" x14ac:dyDescent="0.25">
      <c r="A2" s="63">
        <v>500001</v>
      </c>
      <c r="B2" s="63">
        <v>11</v>
      </c>
      <c r="C2" s="63" t="s">
        <v>24</v>
      </c>
      <c r="D2" s="63" t="s">
        <v>17895</v>
      </c>
      <c r="E2" s="63" t="s">
        <v>17894</v>
      </c>
      <c r="F2" s="63" t="s">
        <v>17893</v>
      </c>
      <c r="G2" s="63" t="s">
        <v>14581</v>
      </c>
      <c r="H2" s="63" t="s">
        <v>17892</v>
      </c>
      <c r="K2" s="63">
        <v>9302</v>
      </c>
      <c r="L2" s="63">
        <v>0</v>
      </c>
      <c r="M2" s="64">
        <v>9302</v>
      </c>
      <c r="N2" s="63">
        <v>4651</v>
      </c>
      <c r="O2" s="63">
        <v>0</v>
      </c>
      <c r="P2" s="63">
        <v>1395</v>
      </c>
      <c r="Q2" s="63">
        <v>3256</v>
      </c>
      <c r="U2" s="63" t="s">
        <v>24</v>
      </c>
      <c r="Y2" s="63">
        <v>9302</v>
      </c>
      <c r="Z2" s="63" t="s">
        <v>17891</v>
      </c>
      <c r="AA2" s="63">
        <v>1395</v>
      </c>
      <c r="AB2" s="63" t="s">
        <v>3505</v>
      </c>
      <c r="AE2" s="63">
        <v>0</v>
      </c>
      <c r="AF2" s="63" t="s">
        <v>3493</v>
      </c>
      <c r="AG2" s="63">
        <v>0</v>
      </c>
      <c r="AK2" s="63">
        <v>0</v>
      </c>
      <c r="AL2" s="63" t="s">
        <v>3493</v>
      </c>
      <c r="AM2" s="63">
        <v>0</v>
      </c>
      <c r="AQ2" s="63">
        <v>0</v>
      </c>
      <c r="AR2" s="63" t="s">
        <v>3493</v>
      </c>
      <c r="AS2" s="63">
        <v>0</v>
      </c>
      <c r="AX2" s="63" t="e">
        <f>VLOOKUP(B2,[1]COMPLETE_DIVIDEND_DATA!$B$2:$I$1138,8,0)</f>
        <v>#N/A</v>
      </c>
    </row>
    <row r="3" spans="1:50" x14ac:dyDescent="0.25">
      <c r="A3" s="63">
        <v>500002</v>
      </c>
      <c r="B3" s="63">
        <v>101</v>
      </c>
      <c r="C3" s="63" t="s">
        <v>26</v>
      </c>
      <c r="E3" s="63" t="s">
        <v>4221</v>
      </c>
      <c r="F3" s="63" t="s">
        <v>3848</v>
      </c>
      <c r="K3" s="63">
        <v>357</v>
      </c>
      <c r="L3" s="63">
        <v>0</v>
      </c>
      <c r="M3" s="64">
        <v>357</v>
      </c>
      <c r="N3" s="63">
        <v>178.5</v>
      </c>
      <c r="O3" s="63">
        <v>0</v>
      </c>
      <c r="P3" s="63">
        <v>0</v>
      </c>
      <c r="Q3" s="63">
        <v>179</v>
      </c>
      <c r="U3" s="63" t="s">
        <v>26</v>
      </c>
      <c r="Y3" s="63">
        <v>357</v>
      </c>
      <c r="Z3" s="63" t="s">
        <v>14996</v>
      </c>
      <c r="AA3" s="63">
        <v>0</v>
      </c>
      <c r="AB3" s="63" t="s">
        <v>3505</v>
      </c>
      <c r="AE3" s="63">
        <v>0</v>
      </c>
      <c r="AF3" s="63" t="s">
        <v>3493</v>
      </c>
      <c r="AG3" s="63">
        <v>0</v>
      </c>
      <c r="AK3" s="63">
        <v>0</v>
      </c>
      <c r="AL3" s="63" t="s">
        <v>3493</v>
      </c>
      <c r="AM3" s="63">
        <v>0</v>
      </c>
      <c r="AQ3" s="63">
        <v>0</v>
      </c>
      <c r="AR3" s="63" t="s">
        <v>3493</v>
      </c>
      <c r="AS3" s="63">
        <v>0</v>
      </c>
      <c r="AX3" s="63" t="e">
        <f>VLOOKUP(B3,[1]COMPLETE_DIVIDEND_DATA!$B$2:$I$1138,3,0)</f>
        <v>#N/A</v>
      </c>
    </row>
    <row r="4" spans="1:50" x14ac:dyDescent="0.25">
      <c r="A4" s="63">
        <v>500003</v>
      </c>
      <c r="B4" s="63">
        <v>102</v>
      </c>
      <c r="C4" s="63" t="s">
        <v>27</v>
      </c>
      <c r="D4" s="63" t="s">
        <v>17890</v>
      </c>
      <c r="E4" s="63" t="s">
        <v>17889</v>
      </c>
      <c r="F4" s="63" t="s">
        <v>17888</v>
      </c>
      <c r="G4" s="63" t="s">
        <v>3637</v>
      </c>
      <c r="K4" s="63">
        <v>3753</v>
      </c>
      <c r="L4" s="63">
        <v>3753</v>
      </c>
      <c r="M4" s="64">
        <v>0</v>
      </c>
      <c r="N4" s="63">
        <v>1876.5</v>
      </c>
      <c r="O4" s="63">
        <v>938</v>
      </c>
      <c r="P4" s="63">
        <v>563</v>
      </c>
      <c r="Q4" s="63">
        <v>376</v>
      </c>
      <c r="U4" s="63" t="s">
        <v>27</v>
      </c>
      <c r="Y4" s="63">
        <v>3753</v>
      </c>
      <c r="Z4" s="63" t="s">
        <v>14580</v>
      </c>
      <c r="AA4" s="63">
        <v>563</v>
      </c>
      <c r="AB4" s="63" t="s">
        <v>3505</v>
      </c>
      <c r="AE4" s="63">
        <v>0</v>
      </c>
      <c r="AF4" s="63" t="s">
        <v>3493</v>
      </c>
      <c r="AG4" s="63">
        <v>0</v>
      </c>
      <c r="AK4" s="63">
        <v>0</v>
      </c>
      <c r="AL4" s="63" t="s">
        <v>3493</v>
      </c>
      <c r="AM4" s="63">
        <v>0</v>
      </c>
      <c r="AQ4" s="63">
        <v>0</v>
      </c>
      <c r="AR4" s="63" t="s">
        <v>3493</v>
      </c>
      <c r="AS4" s="63">
        <v>0</v>
      </c>
      <c r="AX4" s="63" t="e">
        <f>VLOOKUP(B4,[1]COMPLETE_DIVIDEND_DATA!$B$2:$I$1138,3,0)</f>
        <v>#N/A</v>
      </c>
    </row>
    <row r="5" spans="1:50" x14ac:dyDescent="0.25">
      <c r="A5" s="63">
        <v>500004</v>
      </c>
      <c r="B5" s="63">
        <v>103</v>
      </c>
      <c r="C5" s="63" t="s">
        <v>28</v>
      </c>
      <c r="D5" s="63" t="s">
        <v>17887</v>
      </c>
      <c r="E5" s="63" t="s">
        <v>17886</v>
      </c>
      <c r="F5" s="63" t="s">
        <v>17885</v>
      </c>
      <c r="K5" s="63">
        <v>449</v>
      </c>
      <c r="L5" s="63">
        <v>449</v>
      </c>
      <c r="M5" s="64">
        <v>0</v>
      </c>
      <c r="N5" s="63">
        <v>224.5</v>
      </c>
      <c r="O5" s="63">
        <v>112</v>
      </c>
      <c r="P5" s="63">
        <v>67</v>
      </c>
      <c r="Q5" s="63">
        <v>46</v>
      </c>
      <c r="U5" s="63" t="s">
        <v>28</v>
      </c>
      <c r="Y5" s="63">
        <v>449</v>
      </c>
      <c r="Z5" s="63" t="s">
        <v>14418</v>
      </c>
      <c r="AA5" s="63">
        <v>67</v>
      </c>
      <c r="AB5" s="63" t="s">
        <v>3505</v>
      </c>
      <c r="AE5" s="63">
        <v>0</v>
      </c>
      <c r="AF5" s="63" t="s">
        <v>3493</v>
      </c>
      <c r="AG5" s="63">
        <v>0</v>
      </c>
      <c r="AK5" s="63">
        <v>0</v>
      </c>
      <c r="AL5" s="63" t="s">
        <v>3493</v>
      </c>
      <c r="AM5" s="63">
        <v>0</v>
      </c>
      <c r="AQ5" s="63">
        <v>0</v>
      </c>
      <c r="AR5" s="63" t="s">
        <v>3493</v>
      </c>
      <c r="AS5" s="63">
        <v>0</v>
      </c>
      <c r="AX5" s="63" t="e">
        <f>VLOOKUP(B5,[1]COMPLETE_DIVIDEND_DATA!$B$2:$I$1138,3,0)</f>
        <v>#N/A</v>
      </c>
    </row>
    <row r="6" spans="1:50" x14ac:dyDescent="0.25">
      <c r="A6" s="63">
        <v>500005</v>
      </c>
      <c r="B6" s="63">
        <v>106</v>
      </c>
      <c r="C6" s="63" t="s">
        <v>29</v>
      </c>
      <c r="D6" s="63" t="s">
        <v>17884</v>
      </c>
      <c r="E6" s="63" t="s">
        <v>17883</v>
      </c>
      <c r="F6" s="63" t="s">
        <v>17882</v>
      </c>
      <c r="G6" s="63" t="s">
        <v>17881</v>
      </c>
      <c r="K6" s="63">
        <v>192</v>
      </c>
      <c r="L6" s="63">
        <v>192</v>
      </c>
      <c r="M6" s="64">
        <v>0</v>
      </c>
      <c r="N6" s="63">
        <v>96</v>
      </c>
      <c r="O6" s="63">
        <v>48</v>
      </c>
      <c r="P6" s="63">
        <v>29</v>
      </c>
      <c r="Q6" s="63">
        <v>19</v>
      </c>
      <c r="U6" s="63" t="s">
        <v>29</v>
      </c>
      <c r="Y6" s="63">
        <v>192</v>
      </c>
      <c r="Z6" s="63" t="s">
        <v>8443</v>
      </c>
      <c r="AA6" s="63">
        <v>29</v>
      </c>
      <c r="AB6" s="63" t="s">
        <v>3505</v>
      </c>
      <c r="AE6" s="63">
        <v>0</v>
      </c>
      <c r="AF6" s="63" t="s">
        <v>3493</v>
      </c>
      <c r="AG6" s="63">
        <v>0</v>
      </c>
      <c r="AK6" s="63">
        <v>0</v>
      </c>
      <c r="AL6" s="63" t="s">
        <v>3493</v>
      </c>
      <c r="AM6" s="63">
        <v>0</v>
      </c>
      <c r="AQ6" s="63">
        <v>0</v>
      </c>
      <c r="AR6" s="63" t="s">
        <v>3493</v>
      </c>
      <c r="AS6" s="63">
        <v>0</v>
      </c>
      <c r="AX6" s="63" t="e">
        <f>VLOOKUP(B6,[1]COMPLETE_DIVIDEND_DATA!$B$2:$I$1138,3,0)</f>
        <v>#N/A</v>
      </c>
    </row>
    <row r="7" spans="1:50" x14ac:dyDescent="0.25">
      <c r="A7" s="63">
        <v>500006</v>
      </c>
      <c r="B7" s="63">
        <v>107</v>
      </c>
      <c r="C7" s="63" t="s">
        <v>30</v>
      </c>
      <c r="D7" s="63" t="s">
        <v>49</v>
      </c>
      <c r="E7" s="63" t="s">
        <v>17880</v>
      </c>
      <c r="F7" s="63" t="s">
        <v>17879</v>
      </c>
      <c r="K7" s="63">
        <v>449</v>
      </c>
      <c r="L7" s="63">
        <v>449</v>
      </c>
      <c r="M7" s="64">
        <v>0</v>
      </c>
      <c r="N7" s="63">
        <v>224.5</v>
      </c>
      <c r="O7" s="63">
        <v>112</v>
      </c>
      <c r="P7" s="63">
        <v>67</v>
      </c>
      <c r="Q7" s="63">
        <v>46</v>
      </c>
      <c r="U7" s="63" t="s">
        <v>30</v>
      </c>
      <c r="Y7" s="63">
        <v>449</v>
      </c>
      <c r="Z7" s="63" t="s">
        <v>14418</v>
      </c>
      <c r="AA7" s="63">
        <v>67</v>
      </c>
      <c r="AB7" s="63" t="s">
        <v>3505</v>
      </c>
      <c r="AE7" s="63">
        <v>0</v>
      </c>
      <c r="AF7" s="63" t="s">
        <v>3493</v>
      </c>
      <c r="AG7" s="63">
        <v>0</v>
      </c>
      <c r="AK7" s="63">
        <v>0</v>
      </c>
      <c r="AL7" s="63" t="s">
        <v>3493</v>
      </c>
      <c r="AM7" s="63">
        <v>0</v>
      </c>
      <c r="AQ7" s="63">
        <v>0</v>
      </c>
      <c r="AR7" s="63" t="s">
        <v>3493</v>
      </c>
      <c r="AS7" s="63">
        <v>0</v>
      </c>
      <c r="AX7" s="63" t="e">
        <f>VLOOKUP(B7,[1]COMPLETE_DIVIDEND_DATA!$B$2:$I$1138,3,0)</f>
        <v>#N/A</v>
      </c>
    </row>
    <row r="8" spans="1:50" x14ac:dyDescent="0.25">
      <c r="A8" s="63">
        <v>500007</v>
      </c>
      <c r="B8" s="63">
        <v>110</v>
      </c>
      <c r="C8" s="63" t="s">
        <v>31</v>
      </c>
      <c r="D8" s="63" t="s">
        <v>17878</v>
      </c>
      <c r="E8" s="63" t="s">
        <v>17877</v>
      </c>
      <c r="F8" s="63" t="s">
        <v>8737</v>
      </c>
      <c r="K8" s="63">
        <v>449</v>
      </c>
      <c r="L8" s="63">
        <v>449</v>
      </c>
      <c r="M8" s="64">
        <v>0</v>
      </c>
      <c r="N8" s="63">
        <v>224.5</v>
      </c>
      <c r="O8" s="63">
        <v>112</v>
      </c>
      <c r="P8" s="63">
        <v>67</v>
      </c>
      <c r="Q8" s="63">
        <v>46</v>
      </c>
      <c r="U8" s="63" t="s">
        <v>31</v>
      </c>
      <c r="Y8" s="63">
        <v>449</v>
      </c>
      <c r="Z8" s="63" t="s">
        <v>14418</v>
      </c>
      <c r="AA8" s="63">
        <v>67</v>
      </c>
      <c r="AB8" s="63" t="s">
        <v>3505</v>
      </c>
      <c r="AE8" s="63">
        <v>0</v>
      </c>
      <c r="AF8" s="63" t="s">
        <v>3493</v>
      </c>
      <c r="AG8" s="63">
        <v>0</v>
      </c>
      <c r="AK8" s="63">
        <v>0</v>
      </c>
      <c r="AL8" s="63" t="s">
        <v>3493</v>
      </c>
      <c r="AM8" s="63">
        <v>0</v>
      </c>
      <c r="AQ8" s="63">
        <v>0</v>
      </c>
      <c r="AR8" s="63" t="s">
        <v>3493</v>
      </c>
      <c r="AS8" s="63">
        <v>0</v>
      </c>
      <c r="AX8" s="63" t="e">
        <f>VLOOKUP(B8,[1]COMPLETE_DIVIDEND_DATA!$B$2:$I$1138,3,0)</f>
        <v>#N/A</v>
      </c>
    </row>
    <row r="9" spans="1:50" x14ac:dyDescent="0.25">
      <c r="A9" s="63">
        <v>500008</v>
      </c>
      <c r="B9" s="63">
        <v>111</v>
      </c>
      <c r="C9" s="63" t="s">
        <v>32</v>
      </c>
      <c r="D9" s="63" t="s">
        <v>17876</v>
      </c>
      <c r="E9" s="63" t="s">
        <v>17875</v>
      </c>
      <c r="F9" s="63" t="s">
        <v>17027</v>
      </c>
      <c r="K9" s="63">
        <v>119</v>
      </c>
      <c r="L9" s="63">
        <v>119</v>
      </c>
      <c r="M9" s="64">
        <v>0</v>
      </c>
      <c r="N9" s="63">
        <v>59.5</v>
      </c>
      <c r="O9" s="63">
        <v>30</v>
      </c>
      <c r="P9" s="63">
        <v>18</v>
      </c>
      <c r="Q9" s="63">
        <v>12</v>
      </c>
      <c r="U9" s="63" t="s">
        <v>32</v>
      </c>
      <c r="Y9" s="63">
        <v>119</v>
      </c>
      <c r="Z9" s="63" t="s">
        <v>14645</v>
      </c>
      <c r="AA9" s="63">
        <v>18</v>
      </c>
      <c r="AB9" s="63" t="s">
        <v>3505</v>
      </c>
      <c r="AE9" s="63">
        <v>0</v>
      </c>
      <c r="AF9" s="63" t="s">
        <v>3493</v>
      </c>
      <c r="AG9" s="63">
        <v>0</v>
      </c>
      <c r="AK9" s="63">
        <v>0</v>
      </c>
      <c r="AL9" s="63" t="s">
        <v>3493</v>
      </c>
      <c r="AM9" s="63">
        <v>0</v>
      </c>
      <c r="AQ9" s="63">
        <v>0</v>
      </c>
      <c r="AR9" s="63" t="s">
        <v>3493</v>
      </c>
      <c r="AS9" s="63">
        <v>0</v>
      </c>
      <c r="AX9" s="63" t="e">
        <f>VLOOKUP(B9,[1]COMPLETE_DIVIDEND_DATA!$B$2:$I$1138,3,0)</f>
        <v>#N/A</v>
      </c>
    </row>
    <row r="10" spans="1:50" x14ac:dyDescent="0.25">
      <c r="A10" s="63">
        <v>500009</v>
      </c>
      <c r="B10" s="63">
        <v>113</v>
      </c>
      <c r="C10" s="63" t="s">
        <v>33</v>
      </c>
      <c r="D10" s="63" t="s">
        <v>17874</v>
      </c>
      <c r="E10" s="63" t="s">
        <v>17873</v>
      </c>
      <c r="F10" s="63" t="s">
        <v>17872</v>
      </c>
      <c r="K10" s="63">
        <v>147</v>
      </c>
      <c r="L10" s="63">
        <v>147</v>
      </c>
      <c r="M10" s="64">
        <v>0</v>
      </c>
      <c r="N10" s="63">
        <v>73.5</v>
      </c>
      <c r="O10" s="63">
        <v>37</v>
      </c>
      <c r="P10" s="63">
        <v>22</v>
      </c>
      <c r="Q10" s="63">
        <v>15</v>
      </c>
      <c r="U10" s="63" t="s">
        <v>33</v>
      </c>
      <c r="Y10" s="63">
        <v>147</v>
      </c>
      <c r="Z10" s="63" t="s">
        <v>5763</v>
      </c>
      <c r="AA10" s="63">
        <v>22</v>
      </c>
      <c r="AB10" s="63" t="s">
        <v>3505</v>
      </c>
      <c r="AE10" s="63">
        <v>0</v>
      </c>
      <c r="AF10" s="63" t="s">
        <v>3493</v>
      </c>
      <c r="AG10" s="63">
        <v>0</v>
      </c>
      <c r="AK10" s="63">
        <v>0</v>
      </c>
      <c r="AL10" s="63" t="s">
        <v>3493</v>
      </c>
      <c r="AM10" s="63">
        <v>0</v>
      </c>
      <c r="AQ10" s="63">
        <v>0</v>
      </c>
      <c r="AR10" s="63" t="s">
        <v>3493</v>
      </c>
      <c r="AS10" s="63">
        <v>0</v>
      </c>
      <c r="AX10" s="63" t="e">
        <f>VLOOKUP(B10,[1]COMPLETE_DIVIDEND_DATA!$B$2:$I$1138,3,0)</f>
        <v>#N/A</v>
      </c>
    </row>
    <row r="11" spans="1:50" x14ac:dyDescent="0.25">
      <c r="A11" s="63">
        <v>500010</v>
      </c>
      <c r="B11" s="63">
        <v>115</v>
      </c>
      <c r="C11" s="63" t="s">
        <v>34</v>
      </c>
      <c r="D11" s="63" t="s">
        <v>17871</v>
      </c>
      <c r="E11" s="63" t="s">
        <v>17869</v>
      </c>
      <c r="F11" s="63" t="s">
        <v>17868</v>
      </c>
      <c r="G11" s="63" t="s">
        <v>17867</v>
      </c>
      <c r="H11" s="63" t="s">
        <v>17870</v>
      </c>
      <c r="K11" s="63">
        <v>119</v>
      </c>
      <c r="L11" s="63">
        <v>119</v>
      </c>
      <c r="M11" s="64">
        <v>0</v>
      </c>
      <c r="N11" s="63">
        <v>59.5</v>
      </c>
      <c r="O11" s="63">
        <v>30</v>
      </c>
      <c r="P11" s="63">
        <v>18</v>
      </c>
      <c r="Q11" s="63">
        <v>12</v>
      </c>
      <c r="U11" s="63" t="s">
        <v>34</v>
      </c>
      <c r="Y11" s="63">
        <v>119</v>
      </c>
      <c r="Z11" s="63" t="s">
        <v>14645</v>
      </c>
      <c r="AA11" s="63">
        <v>18</v>
      </c>
      <c r="AB11" s="63" t="s">
        <v>3505</v>
      </c>
      <c r="AE11" s="63">
        <v>0</v>
      </c>
      <c r="AF11" s="63" t="s">
        <v>3493</v>
      </c>
      <c r="AG11" s="63">
        <v>0</v>
      </c>
      <c r="AK11" s="63">
        <v>0</v>
      </c>
      <c r="AL11" s="63" t="s">
        <v>3493</v>
      </c>
      <c r="AM11" s="63">
        <v>0</v>
      </c>
      <c r="AQ11" s="63">
        <v>0</v>
      </c>
      <c r="AR11" s="63" t="s">
        <v>3493</v>
      </c>
      <c r="AS11" s="63">
        <v>0</v>
      </c>
      <c r="AX11" s="63" t="e">
        <f>VLOOKUP(B11,[1]COMPLETE_DIVIDEND_DATA!$B$2:$I$1138,3,0)</f>
        <v>#N/A</v>
      </c>
    </row>
    <row r="12" spans="1:50" x14ac:dyDescent="0.25">
      <c r="A12" s="63">
        <v>500011</v>
      </c>
      <c r="B12" s="63">
        <v>116</v>
      </c>
      <c r="C12" s="63" t="s">
        <v>35</v>
      </c>
      <c r="D12" s="63" t="s">
        <v>463</v>
      </c>
      <c r="E12" s="63" t="s">
        <v>17869</v>
      </c>
      <c r="F12" s="63" t="s">
        <v>17868</v>
      </c>
      <c r="G12" s="63" t="s">
        <v>17867</v>
      </c>
      <c r="H12" s="63" t="s">
        <v>17866</v>
      </c>
      <c r="K12" s="63">
        <v>119</v>
      </c>
      <c r="L12" s="63">
        <v>119</v>
      </c>
      <c r="M12" s="64">
        <v>0</v>
      </c>
      <c r="N12" s="63">
        <v>59.5</v>
      </c>
      <c r="O12" s="63">
        <v>30</v>
      </c>
      <c r="P12" s="63">
        <v>18</v>
      </c>
      <c r="Q12" s="63">
        <v>12</v>
      </c>
      <c r="U12" s="63" t="s">
        <v>35</v>
      </c>
      <c r="Y12" s="63">
        <v>119</v>
      </c>
      <c r="Z12" s="63" t="s">
        <v>14645</v>
      </c>
      <c r="AA12" s="63">
        <v>18</v>
      </c>
      <c r="AB12" s="63" t="s">
        <v>3505</v>
      </c>
      <c r="AE12" s="63">
        <v>0</v>
      </c>
      <c r="AF12" s="63" t="s">
        <v>3493</v>
      </c>
      <c r="AG12" s="63">
        <v>0</v>
      </c>
      <c r="AK12" s="63">
        <v>0</v>
      </c>
      <c r="AL12" s="63" t="s">
        <v>3493</v>
      </c>
      <c r="AM12" s="63">
        <v>0</v>
      </c>
      <c r="AQ12" s="63">
        <v>0</v>
      </c>
      <c r="AR12" s="63" t="s">
        <v>3493</v>
      </c>
      <c r="AS12" s="63">
        <v>0</v>
      </c>
      <c r="AX12" s="63" t="e">
        <f>VLOOKUP(B12,[1]COMPLETE_DIVIDEND_DATA!$B$2:$I$1138,3,0)</f>
        <v>#N/A</v>
      </c>
    </row>
    <row r="13" spans="1:50" x14ac:dyDescent="0.25">
      <c r="A13" s="63">
        <v>500012</v>
      </c>
      <c r="B13" s="63">
        <v>119</v>
      </c>
      <c r="C13" s="63" t="s">
        <v>36</v>
      </c>
      <c r="D13" s="63" t="s">
        <v>17865</v>
      </c>
      <c r="E13" s="63" t="s">
        <v>17864</v>
      </c>
      <c r="F13" s="63" t="s">
        <v>17863</v>
      </c>
      <c r="G13" s="63" t="s">
        <v>7810</v>
      </c>
      <c r="K13" s="63">
        <v>179</v>
      </c>
      <c r="L13" s="63">
        <v>179</v>
      </c>
      <c r="M13" s="64">
        <v>0</v>
      </c>
      <c r="N13" s="63">
        <v>89.5</v>
      </c>
      <c r="O13" s="63">
        <v>45</v>
      </c>
      <c r="P13" s="63">
        <v>27</v>
      </c>
      <c r="Q13" s="63">
        <v>18</v>
      </c>
      <c r="U13" s="63" t="s">
        <v>36</v>
      </c>
      <c r="Y13" s="63">
        <v>179</v>
      </c>
      <c r="Z13" s="63" t="s">
        <v>4979</v>
      </c>
      <c r="AA13" s="63">
        <v>27</v>
      </c>
      <c r="AB13" s="63" t="s">
        <v>3505</v>
      </c>
      <c r="AE13" s="63">
        <v>0</v>
      </c>
      <c r="AF13" s="63" t="s">
        <v>3493</v>
      </c>
      <c r="AG13" s="63">
        <v>0</v>
      </c>
      <c r="AK13" s="63">
        <v>0</v>
      </c>
      <c r="AL13" s="63" t="s">
        <v>3493</v>
      </c>
      <c r="AM13" s="63">
        <v>0</v>
      </c>
      <c r="AQ13" s="63">
        <v>0</v>
      </c>
      <c r="AR13" s="63" t="s">
        <v>3493</v>
      </c>
      <c r="AS13" s="63">
        <v>0</v>
      </c>
      <c r="AX13" s="63" t="e">
        <f>VLOOKUP(B13,[1]COMPLETE_DIVIDEND_DATA!$B$2:$I$1138,3,0)</f>
        <v>#N/A</v>
      </c>
    </row>
    <row r="14" spans="1:50" x14ac:dyDescent="0.25">
      <c r="A14" s="63">
        <v>500013</v>
      </c>
      <c r="B14" s="63">
        <v>120</v>
      </c>
      <c r="C14" s="63" t="s">
        <v>37</v>
      </c>
      <c r="D14" s="63" t="s">
        <v>17862</v>
      </c>
      <c r="E14" s="63" t="s">
        <v>17861</v>
      </c>
      <c r="F14" s="63" t="s">
        <v>7810</v>
      </c>
      <c r="K14" s="63">
        <v>449</v>
      </c>
      <c r="L14" s="63">
        <v>449</v>
      </c>
      <c r="M14" s="64">
        <v>0</v>
      </c>
      <c r="N14" s="63">
        <v>224.5</v>
      </c>
      <c r="O14" s="63">
        <v>112</v>
      </c>
      <c r="P14" s="63">
        <v>67</v>
      </c>
      <c r="Q14" s="63">
        <v>46</v>
      </c>
      <c r="U14" s="63" t="s">
        <v>37</v>
      </c>
      <c r="Y14" s="63">
        <v>449</v>
      </c>
      <c r="Z14" s="63" t="s">
        <v>14418</v>
      </c>
      <c r="AA14" s="63">
        <v>67</v>
      </c>
      <c r="AB14" s="63" t="s">
        <v>3505</v>
      </c>
      <c r="AE14" s="63">
        <v>0</v>
      </c>
      <c r="AF14" s="63" t="s">
        <v>3493</v>
      </c>
      <c r="AG14" s="63">
        <v>0</v>
      </c>
      <c r="AK14" s="63">
        <v>0</v>
      </c>
      <c r="AL14" s="63" t="s">
        <v>3493</v>
      </c>
      <c r="AM14" s="63">
        <v>0</v>
      </c>
      <c r="AQ14" s="63">
        <v>0</v>
      </c>
      <c r="AR14" s="63" t="s">
        <v>3493</v>
      </c>
      <c r="AS14" s="63">
        <v>0</v>
      </c>
      <c r="AX14" s="63" t="e">
        <f>VLOOKUP(B14,[1]COMPLETE_DIVIDEND_DATA!$B$2:$I$1138,3,0)</f>
        <v>#N/A</v>
      </c>
    </row>
    <row r="15" spans="1:50" x14ac:dyDescent="0.25">
      <c r="A15" s="63">
        <v>500014</v>
      </c>
      <c r="B15" s="63">
        <v>121</v>
      </c>
      <c r="C15" s="63" t="s">
        <v>38</v>
      </c>
      <c r="D15" s="63" t="s">
        <v>17860</v>
      </c>
      <c r="E15" s="63" t="s">
        <v>17859</v>
      </c>
      <c r="F15" s="63" t="s">
        <v>17858</v>
      </c>
      <c r="G15" s="63" t="s">
        <v>3535</v>
      </c>
      <c r="K15" s="63">
        <v>449</v>
      </c>
      <c r="L15" s="63">
        <v>449</v>
      </c>
      <c r="M15" s="64">
        <v>0</v>
      </c>
      <c r="N15" s="63">
        <v>224.5</v>
      </c>
      <c r="O15" s="63">
        <v>112</v>
      </c>
      <c r="P15" s="63">
        <v>67</v>
      </c>
      <c r="Q15" s="63">
        <v>46</v>
      </c>
      <c r="U15" s="63" t="s">
        <v>38</v>
      </c>
      <c r="Y15" s="63">
        <v>449</v>
      </c>
      <c r="Z15" s="63" t="s">
        <v>14418</v>
      </c>
      <c r="AA15" s="63">
        <v>67</v>
      </c>
      <c r="AB15" s="63" t="s">
        <v>3505</v>
      </c>
      <c r="AE15" s="63">
        <v>0</v>
      </c>
      <c r="AF15" s="63" t="s">
        <v>3493</v>
      </c>
      <c r="AG15" s="63">
        <v>0</v>
      </c>
      <c r="AK15" s="63">
        <v>0</v>
      </c>
      <c r="AL15" s="63" t="s">
        <v>3493</v>
      </c>
      <c r="AM15" s="63">
        <v>0</v>
      </c>
      <c r="AQ15" s="63">
        <v>0</v>
      </c>
      <c r="AR15" s="63" t="s">
        <v>3493</v>
      </c>
      <c r="AS15" s="63">
        <v>0</v>
      </c>
      <c r="AX15" s="63" t="e">
        <f>VLOOKUP(B15,[1]COMPLETE_DIVIDEND_DATA!$B$2:$I$1138,3,0)</f>
        <v>#N/A</v>
      </c>
    </row>
    <row r="16" spans="1:50" x14ac:dyDescent="0.25">
      <c r="A16" s="63">
        <v>500015</v>
      </c>
      <c r="B16" s="63">
        <v>122</v>
      </c>
      <c r="C16" s="63" t="s">
        <v>39</v>
      </c>
      <c r="D16" s="63" t="s">
        <v>914</v>
      </c>
      <c r="E16" s="63" t="s">
        <v>17857</v>
      </c>
      <c r="F16" s="63" t="s">
        <v>17856</v>
      </c>
      <c r="K16" s="63">
        <v>179</v>
      </c>
      <c r="L16" s="63">
        <v>179</v>
      </c>
      <c r="M16" s="64">
        <v>0</v>
      </c>
      <c r="N16" s="63">
        <v>89.5</v>
      </c>
      <c r="O16" s="63">
        <v>45</v>
      </c>
      <c r="P16" s="63">
        <v>27</v>
      </c>
      <c r="Q16" s="63">
        <v>18</v>
      </c>
      <c r="U16" s="63" t="s">
        <v>39</v>
      </c>
      <c r="Y16" s="63">
        <v>179</v>
      </c>
      <c r="Z16" s="63" t="s">
        <v>4979</v>
      </c>
      <c r="AA16" s="63">
        <v>27</v>
      </c>
      <c r="AB16" s="63" t="s">
        <v>3505</v>
      </c>
      <c r="AE16" s="63">
        <v>0</v>
      </c>
      <c r="AF16" s="63" t="s">
        <v>3493</v>
      </c>
      <c r="AG16" s="63">
        <v>0</v>
      </c>
      <c r="AK16" s="63">
        <v>0</v>
      </c>
      <c r="AL16" s="63" t="s">
        <v>3493</v>
      </c>
      <c r="AM16" s="63">
        <v>0</v>
      </c>
      <c r="AQ16" s="63">
        <v>0</v>
      </c>
      <c r="AR16" s="63" t="s">
        <v>3493</v>
      </c>
      <c r="AS16" s="63">
        <v>0</v>
      </c>
      <c r="AX16" s="63" t="e">
        <f>VLOOKUP(B16,[1]COMPLETE_DIVIDEND_DATA!$B$2:$I$1138,3,0)</f>
        <v>#N/A</v>
      </c>
    </row>
    <row r="17" spans="1:50" x14ac:dyDescent="0.25">
      <c r="A17" s="63">
        <v>500016</v>
      </c>
      <c r="B17" s="63">
        <v>123</v>
      </c>
      <c r="C17" s="63" t="s">
        <v>40</v>
      </c>
      <c r="D17" s="63" t="s">
        <v>17855</v>
      </c>
      <c r="E17" s="63" t="s">
        <v>17854</v>
      </c>
      <c r="F17" s="63" t="s">
        <v>17851</v>
      </c>
      <c r="G17" s="63" t="s">
        <v>3535</v>
      </c>
      <c r="K17" s="63">
        <v>179</v>
      </c>
      <c r="L17" s="63">
        <v>179</v>
      </c>
      <c r="M17" s="64">
        <v>0</v>
      </c>
      <c r="N17" s="63">
        <v>89.5</v>
      </c>
      <c r="O17" s="63">
        <v>45</v>
      </c>
      <c r="P17" s="63">
        <v>27</v>
      </c>
      <c r="Q17" s="63">
        <v>18</v>
      </c>
      <c r="U17" s="63" t="s">
        <v>40</v>
      </c>
      <c r="Y17" s="63">
        <v>179</v>
      </c>
      <c r="Z17" s="63" t="s">
        <v>4979</v>
      </c>
      <c r="AA17" s="63">
        <v>27</v>
      </c>
      <c r="AB17" s="63" t="s">
        <v>3505</v>
      </c>
      <c r="AE17" s="63">
        <v>0</v>
      </c>
      <c r="AF17" s="63" t="s">
        <v>3493</v>
      </c>
      <c r="AG17" s="63">
        <v>0</v>
      </c>
      <c r="AK17" s="63">
        <v>0</v>
      </c>
      <c r="AL17" s="63" t="s">
        <v>3493</v>
      </c>
      <c r="AM17" s="63">
        <v>0</v>
      </c>
      <c r="AQ17" s="63">
        <v>0</v>
      </c>
      <c r="AR17" s="63" t="s">
        <v>3493</v>
      </c>
      <c r="AS17" s="63">
        <v>0</v>
      </c>
      <c r="AX17" s="63" t="e">
        <f>VLOOKUP(B17,[1]COMPLETE_DIVIDEND_DATA!$B$2:$I$1138,3,0)</f>
        <v>#N/A</v>
      </c>
    </row>
    <row r="18" spans="1:50" x14ac:dyDescent="0.25">
      <c r="A18" s="63">
        <v>500017</v>
      </c>
      <c r="B18" s="63">
        <v>124</v>
      </c>
      <c r="C18" s="63" t="s">
        <v>41</v>
      </c>
      <c r="D18" s="63" t="s">
        <v>17853</v>
      </c>
      <c r="E18" s="63" t="s">
        <v>17852</v>
      </c>
      <c r="F18" s="63" t="s">
        <v>17851</v>
      </c>
      <c r="G18" s="63" t="s">
        <v>7810</v>
      </c>
      <c r="K18" s="63">
        <v>179</v>
      </c>
      <c r="L18" s="63">
        <v>179</v>
      </c>
      <c r="M18" s="64">
        <v>0</v>
      </c>
      <c r="N18" s="63">
        <v>89.5</v>
      </c>
      <c r="O18" s="63">
        <v>45</v>
      </c>
      <c r="P18" s="63">
        <v>27</v>
      </c>
      <c r="Q18" s="63">
        <v>18</v>
      </c>
      <c r="U18" s="63" t="s">
        <v>41</v>
      </c>
      <c r="Y18" s="63">
        <v>179</v>
      </c>
      <c r="Z18" s="63" t="s">
        <v>4979</v>
      </c>
      <c r="AA18" s="63">
        <v>27</v>
      </c>
      <c r="AB18" s="63" t="s">
        <v>3505</v>
      </c>
      <c r="AE18" s="63">
        <v>0</v>
      </c>
      <c r="AF18" s="63" t="s">
        <v>3493</v>
      </c>
      <c r="AG18" s="63">
        <v>0</v>
      </c>
      <c r="AK18" s="63">
        <v>0</v>
      </c>
      <c r="AL18" s="63" t="s">
        <v>3493</v>
      </c>
      <c r="AM18" s="63">
        <v>0</v>
      </c>
      <c r="AQ18" s="63">
        <v>0</v>
      </c>
      <c r="AR18" s="63" t="s">
        <v>3493</v>
      </c>
      <c r="AS18" s="63">
        <v>0</v>
      </c>
      <c r="AX18" s="63" t="e">
        <f>VLOOKUP(B18,[1]COMPLETE_DIVIDEND_DATA!$B$2:$I$1138,3,0)</f>
        <v>#N/A</v>
      </c>
    </row>
    <row r="19" spans="1:50" x14ac:dyDescent="0.25">
      <c r="A19" s="63">
        <v>500018</v>
      </c>
      <c r="B19" s="63">
        <v>125</v>
      </c>
      <c r="C19" s="63" t="s">
        <v>42</v>
      </c>
      <c r="D19" s="63" t="s">
        <v>419</v>
      </c>
      <c r="E19" s="63" t="s">
        <v>17850</v>
      </c>
      <c r="F19" s="63" t="s">
        <v>17849</v>
      </c>
      <c r="K19" s="63">
        <v>10</v>
      </c>
      <c r="L19" s="63">
        <v>10</v>
      </c>
      <c r="M19" s="64">
        <v>0</v>
      </c>
      <c r="N19" s="63">
        <v>5</v>
      </c>
      <c r="O19" s="63">
        <v>3</v>
      </c>
      <c r="P19" s="63">
        <v>2</v>
      </c>
      <c r="Q19" s="63">
        <v>0</v>
      </c>
      <c r="U19" s="63" t="s">
        <v>42</v>
      </c>
      <c r="Y19" s="63">
        <v>10</v>
      </c>
      <c r="Z19" s="63" t="s">
        <v>4402</v>
      </c>
      <c r="AA19" s="63">
        <v>2</v>
      </c>
      <c r="AB19" s="63" t="s">
        <v>3505</v>
      </c>
      <c r="AE19" s="63">
        <v>0</v>
      </c>
      <c r="AF19" s="63" t="s">
        <v>3493</v>
      </c>
      <c r="AG19" s="63">
        <v>0</v>
      </c>
      <c r="AK19" s="63">
        <v>0</v>
      </c>
      <c r="AL19" s="63" t="s">
        <v>3493</v>
      </c>
      <c r="AM19" s="63">
        <v>0</v>
      </c>
      <c r="AQ19" s="63">
        <v>0</v>
      </c>
      <c r="AR19" s="63" t="s">
        <v>3493</v>
      </c>
      <c r="AS19" s="63">
        <v>0</v>
      </c>
      <c r="AX19" s="63" t="e">
        <f>VLOOKUP(B19,[1]COMPLETE_DIVIDEND_DATA!$B$2:$I$1138,3,0)</f>
        <v>#N/A</v>
      </c>
    </row>
    <row r="20" spans="1:50" x14ac:dyDescent="0.25">
      <c r="A20" s="63">
        <v>500019</v>
      </c>
      <c r="B20" s="63">
        <v>130</v>
      </c>
      <c r="C20" s="63" t="s">
        <v>43</v>
      </c>
      <c r="D20" s="63" t="s">
        <v>17848</v>
      </c>
      <c r="E20" s="63" t="s">
        <v>17847</v>
      </c>
      <c r="F20" s="63" t="s">
        <v>17846</v>
      </c>
      <c r="G20" s="63" t="s">
        <v>7810</v>
      </c>
      <c r="K20" s="63">
        <v>2249</v>
      </c>
      <c r="L20" s="63">
        <v>2249</v>
      </c>
      <c r="M20" s="64">
        <v>0</v>
      </c>
      <c r="N20" s="63">
        <v>1124.5</v>
      </c>
      <c r="O20" s="63">
        <v>562</v>
      </c>
      <c r="P20" s="63">
        <v>337</v>
      </c>
      <c r="Q20" s="63">
        <v>226</v>
      </c>
      <c r="U20" s="63" t="s">
        <v>43</v>
      </c>
      <c r="Y20" s="63">
        <v>2249</v>
      </c>
      <c r="Z20" s="63" t="s">
        <v>13127</v>
      </c>
      <c r="AA20" s="63">
        <v>337</v>
      </c>
      <c r="AB20" s="63" t="s">
        <v>3505</v>
      </c>
      <c r="AE20" s="63">
        <v>0</v>
      </c>
      <c r="AF20" s="63" t="s">
        <v>3493</v>
      </c>
      <c r="AG20" s="63">
        <v>0</v>
      </c>
      <c r="AK20" s="63">
        <v>0</v>
      </c>
      <c r="AL20" s="63" t="s">
        <v>3493</v>
      </c>
      <c r="AM20" s="63">
        <v>0</v>
      </c>
      <c r="AQ20" s="63">
        <v>0</v>
      </c>
      <c r="AR20" s="63" t="s">
        <v>3493</v>
      </c>
      <c r="AS20" s="63">
        <v>0</v>
      </c>
      <c r="AX20" s="63" t="e">
        <f>VLOOKUP(B20,[1]COMPLETE_DIVIDEND_DATA!$B$2:$I$1138,3,0)</f>
        <v>#N/A</v>
      </c>
    </row>
    <row r="21" spans="1:50" x14ac:dyDescent="0.25">
      <c r="A21" s="63">
        <v>500020</v>
      </c>
      <c r="B21" s="63">
        <v>137</v>
      </c>
      <c r="C21" s="63" t="s">
        <v>44</v>
      </c>
      <c r="D21" s="63" t="s">
        <v>11510</v>
      </c>
      <c r="E21" s="63" t="s">
        <v>17845</v>
      </c>
      <c r="F21" s="63" t="s">
        <v>7810</v>
      </c>
      <c r="K21" s="63">
        <v>166</v>
      </c>
      <c r="L21" s="63">
        <v>166</v>
      </c>
      <c r="M21" s="64">
        <v>0</v>
      </c>
      <c r="N21" s="63">
        <v>83</v>
      </c>
      <c r="O21" s="63">
        <v>42</v>
      </c>
      <c r="P21" s="63">
        <v>25</v>
      </c>
      <c r="Q21" s="63">
        <v>16</v>
      </c>
      <c r="U21" s="63" t="s">
        <v>44</v>
      </c>
      <c r="Y21" s="63">
        <v>166</v>
      </c>
      <c r="Z21" s="63" t="s">
        <v>14671</v>
      </c>
      <c r="AA21" s="63">
        <v>25</v>
      </c>
      <c r="AB21" s="63" t="s">
        <v>3505</v>
      </c>
      <c r="AE21" s="63">
        <v>0</v>
      </c>
      <c r="AF21" s="63" t="s">
        <v>3493</v>
      </c>
      <c r="AG21" s="63">
        <v>0</v>
      </c>
      <c r="AK21" s="63">
        <v>0</v>
      </c>
      <c r="AL21" s="63" t="s">
        <v>3493</v>
      </c>
      <c r="AM21" s="63">
        <v>0</v>
      </c>
      <c r="AQ21" s="63">
        <v>0</v>
      </c>
      <c r="AR21" s="63" t="s">
        <v>3493</v>
      </c>
      <c r="AS21" s="63">
        <v>0</v>
      </c>
      <c r="AX21" s="63" t="e">
        <f>VLOOKUP(B21,[1]COMPLETE_DIVIDEND_DATA!$B$2:$I$1138,3,0)</f>
        <v>#N/A</v>
      </c>
    </row>
    <row r="22" spans="1:50" x14ac:dyDescent="0.25">
      <c r="A22" s="63">
        <v>500021</v>
      </c>
      <c r="B22" s="63">
        <v>138</v>
      </c>
      <c r="C22" s="63" t="s">
        <v>45</v>
      </c>
      <c r="D22" s="63" t="s">
        <v>17844</v>
      </c>
      <c r="E22" s="63" t="s">
        <v>17843</v>
      </c>
      <c r="F22" s="63" t="s">
        <v>17669</v>
      </c>
      <c r="G22" s="63" t="s">
        <v>7810</v>
      </c>
      <c r="K22" s="63">
        <v>2249</v>
      </c>
      <c r="L22" s="63">
        <v>2249</v>
      </c>
      <c r="M22" s="64">
        <v>0</v>
      </c>
      <c r="N22" s="63">
        <v>1124.5</v>
      </c>
      <c r="O22" s="63">
        <v>562</v>
      </c>
      <c r="P22" s="63">
        <v>337</v>
      </c>
      <c r="Q22" s="63">
        <v>226</v>
      </c>
      <c r="U22" s="63" t="s">
        <v>45</v>
      </c>
      <c r="Y22" s="63">
        <v>2249</v>
      </c>
      <c r="Z22" s="63" t="s">
        <v>13127</v>
      </c>
      <c r="AA22" s="63">
        <v>337</v>
      </c>
      <c r="AB22" s="63" t="s">
        <v>3505</v>
      </c>
      <c r="AE22" s="63">
        <v>0</v>
      </c>
      <c r="AF22" s="63" t="s">
        <v>3493</v>
      </c>
      <c r="AG22" s="63">
        <v>0</v>
      </c>
      <c r="AK22" s="63">
        <v>0</v>
      </c>
      <c r="AL22" s="63" t="s">
        <v>3493</v>
      </c>
      <c r="AM22" s="63">
        <v>0</v>
      </c>
      <c r="AQ22" s="63">
        <v>0</v>
      </c>
      <c r="AR22" s="63" t="s">
        <v>3493</v>
      </c>
      <c r="AS22" s="63">
        <v>0</v>
      </c>
      <c r="AX22" s="63" t="e">
        <f>VLOOKUP(B22,[1]COMPLETE_DIVIDEND_DATA!$B$2:$I$1138,3,0)</f>
        <v>#N/A</v>
      </c>
    </row>
    <row r="23" spans="1:50" x14ac:dyDescent="0.25">
      <c r="A23" s="63">
        <v>500022</v>
      </c>
      <c r="B23" s="63">
        <v>139</v>
      </c>
      <c r="C23" s="63" t="s">
        <v>46</v>
      </c>
      <c r="D23" s="63" t="s">
        <v>17842</v>
      </c>
      <c r="E23" s="63" t="s">
        <v>17841</v>
      </c>
      <c r="F23" s="63" t="s">
        <v>17838</v>
      </c>
      <c r="K23" s="63">
        <v>2249</v>
      </c>
      <c r="L23" s="63">
        <v>2249</v>
      </c>
      <c r="M23" s="64">
        <v>0</v>
      </c>
      <c r="N23" s="63">
        <v>1124.5</v>
      </c>
      <c r="O23" s="63">
        <v>562</v>
      </c>
      <c r="P23" s="63">
        <v>337</v>
      </c>
      <c r="Q23" s="63">
        <v>226</v>
      </c>
      <c r="U23" s="63" t="s">
        <v>46</v>
      </c>
      <c r="Y23" s="63">
        <v>2249</v>
      </c>
      <c r="Z23" s="63" t="s">
        <v>13127</v>
      </c>
      <c r="AA23" s="63">
        <v>337</v>
      </c>
      <c r="AB23" s="63" t="s">
        <v>3505</v>
      </c>
      <c r="AE23" s="63">
        <v>0</v>
      </c>
      <c r="AF23" s="63" t="s">
        <v>3493</v>
      </c>
      <c r="AG23" s="63">
        <v>0</v>
      </c>
      <c r="AK23" s="63">
        <v>0</v>
      </c>
      <c r="AL23" s="63" t="s">
        <v>3493</v>
      </c>
      <c r="AM23" s="63">
        <v>0</v>
      </c>
      <c r="AQ23" s="63">
        <v>0</v>
      </c>
      <c r="AR23" s="63" t="s">
        <v>3493</v>
      </c>
      <c r="AS23" s="63">
        <v>0</v>
      </c>
      <c r="AX23" s="63" t="e">
        <f>VLOOKUP(B23,[1]COMPLETE_DIVIDEND_DATA!$B$2:$I$1138,3,0)</f>
        <v>#N/A</v>
      </c>
    </row>
    <row r="24" spans="1:50" x14ac:dyDescent="0.25">
      <c r="A24" s="63">
        <v>500023</v>
      </c>
      <c r="B24" s="63">
        <v>140</v>
      </c>
      <c r="C24" s="63" t="s">
        <v>47</v>
      </c>
      <c r="D24" s="63" t="s">
        <v>17840</v>
      </c>
      <c r="E24" s="63" t="s">
        <v>17839</v>
      </c>
      <c r="F24" s="63" t="s">
        <v>17838</v>
      </c>
      <c r="K24" s="63">
        <v>2249</v>
      </c>
      <c r="L24" s="63">
        <v>2249</v>
      </c>
      <c r="M24" s="64">
        <v>0</v>
      </c>
      <c r="N24" s="63">
        <v>1124.5</v>
      </c>
      <c r="O24" s="63">
        <v>562</v>
      </c>
      <c r="P24" s="63">
        <v>337</v>
      </c>
      <c r="Q24" s="63">
        <v>226</v>
      </c>
      <c r="U24" s="63" t="s">
        <v>47</v>
      </c>
      <c r="Y24" s="63">
        <v>2249</v>
      </c>
      <c r="Z24" s="63" t="s">
        <v>13127</v>
      </c>
      <c r="AA24" s="63">
        <v>337</v>
      </c>
      <c r="AB24" s="63" t="s">
        <v>3505</v>
      </c>
      <c r="AE24" s="63">
        <v>0</v>
      </c>
      <c r="AF24" s="63" t="s">
        <v>3493</v>
      </c>
      <c r="AG24" s="63">
        <v>0</v>
      </c>
      <c r="AK24" s="63">
        <v>0</v>
      </c>
      <c r="AL24" s="63" t="s">
        <v>3493</v>
      </c>
      <c r="AM24" s="63">
        <v>0</v>
      </c>
      <c r="AQ24" s="63">
        <v>0</v>
      </c>
      <c r="AR24" s="63" t="s">
        <v>3493</v>
      </c>
      <c r="AS24" s="63">
        <v>0</v>
      </c>
      <c r="AX24" s="63" t="e">
        <f>VLOOKUP(B24,[1]COMPLETE_DIVIDEND_DATA!$B$2:$I$1138,3,0)</f>
        <v>#N/A</v>
      </c>
    </row>
    <row r="25" spans="1:50" x14ac:dyDescent="0.25">
      <c r="A25" s="63">
        <v>500024</v>
      </c>
      <c r="B25" s="63">
        <v>141</v>
      </c>
      <c r="C25" s="63" t="s">
        <v>48</v>
      </c>
      <c r="D25" s="63" t="s">
        <v>17837</v>
      </c>
      <c r="E25" s="63" t="s">
        <v>17836</v>
      </c>
      <c r="F25" s="63" t="s">
        <v>7810</v>
      </c>
      <c r="K25" s="63">
        <v>2249</v>
      </c>
      <c r="L25" s="63">
        <v>2249</v>
      </c>
      <c r="M25" s="64">
        <v>0</v>
      </c>
      <c r="N25" s="63">
        <v>1124.5</v>
      </c>
      <c r="O25" s="63">
        <v>562</v>
      </c>
      <c r="P25" s="63">
        <v>337</v>
      </c>
      <c r="Q25" s="63">
        <v>226</v>
      </c>
      <c r="U25" s="63" t="s">
        <v>48</v>
      </c>
      <c r="Y25" s="63">
        <v>2249</v>
      </c>
      <c r="Z25" s="63" t="s">
        <v>13127</v>
      </c>
      <c r="AA25" s="63">
        <v>337</v>
      </c>
      <c r="AB25" s="63" t="s">
        <v>3505</v>
      </c>
      <c r="AE25" s="63">
        <v>0</v>
      </c>
      <c r="AF25" s="63" t="s">
        <v>3493</v>
      </c>
      <c r="AG25" s="63">
        <v>0</v>
      </c>
      <c r="AK25" s="63">
        <v>0</v>
      </c>
      <c r="AL25" s="63" t="s">
        <v>3493</v>
      </c>
      <c r="AM25" s="63">
        <v>0</v>
      </c>
      <c r="AQ25" s="63">
        <v>0</v>
      </c>
      <c r="AR25" s="63" t="s">
        <v>3493</v>
      </c>
      <c r="AS25" s="63">
        <v>0</v>
      </c>
      <c r="AX25" s="63" t="e">
        <f>VLOOKUP(B25,[1]COMPLETE_DIVIDEND_DATA!$B$2:$I$1138,3,0)</f>
        <v>#N/A</v>
      </c>
    </row>
    <row r="26" spans="1:50" x14ac:dyDescent="0.25">
      <c r="A26" s="63">
        <v>500025</v>
      </c>
      <c r="B26" s="63">
        <v>142</v>
      </c>
      <c r="C26" s="63" t="s">
        <v>49</v>
      </c>
      <c r="D26" s="63" t="s">
        <v>17835</v>
      </c>
      <c r="E26" s="63" t="s">
        <v>17834</v>
      </c>
      <c r="F26" s="63" t="s">
        <v>7810</v>
      </c>
      <c r="K26" s="63">
        <v>2249</v>
      </c>
      <c r="L26" s="63">
        <v>2249</v>
      </c>
      <c r="M26" s="64">
        <v>0</v>
      </c>
      <c r="N26" s="63">
        <v>1124.5</v>
      </c>
      <c r="O26" s="63">
        <v>562</v>
      </c>
      <c r="P26" s="63">
        <v>337</v>
      </c>
      <c r="Q26" s="63">
        <v>226</v>
      </c>
      <c r="U26" s="63" t="s">
        <v>49</v>
      </c>
      <c r="Y26" s="63">
        <v>2249</v>
      </c>
      <c r="Z26" s="63" t="s">
        <v>13127</v>
      </c>
      <c r="AA26" s="63">
        <v>337</v>
      </c>
      <c r="AB26" s="63" t="s">
        <v>3505</v>
      </c>
      <c r="AE26" s="63">
        <v>0</v>
      </c>
      <c r="AF26" s="63" t="s">
        <v>3493</v>
      </c>
      <c r="AG26" s="63">
        <v>0</v>
      </c>
      <c r="AK26" s="63">
        <v>0</v>
      </c>
      <c r="AL26" s="63" t="s">
        <v>3493</v>
      </c>
      <c r="AM26" s="63">
        <v>0</v>
      </c>
      <c r="AQ26" s="63">
        <v>0</v>
      </c>
      <c r="AR26" s="63" t="s">
        <v>3493</v>
      </c>
      <c r="AS26" s="63">
        <v>0</v>
      </c>
      <c r="AX26" s="63" t="e">
        <f>VLOOKUP(B26,[1]COMPLETE_DIVIDEND_DATA!$B$2:$I$1138,3,0)</f>
        <v>#N/A</v>
      </c>
    </row>
    <row r="27" spans="1:50" x14ac:dyDescent="0.25">
      <c r="A27" s="63">
        <v>500026</v>
      </c>
      <c r="B27" s="63">
        <v>143</v>
      </c>
      <c r="C27" s="63" t="s">
        <v>50</v>
      </c>
      <c r="D27" s="63" t="s">
        <v>17833</v>
      </c>
      <c r="E27" s="63" t="s">
        <v>17832</v>
      </c>
      <c r="F27" s="63" t="s">
        <v>3535</v>
      </c>
      <c r="K27" s="63">
        <v>2249</v>
      </c>
      <c r="L27" s="63">
        <v>2249</v>
      </c>
      <c r="M27" s="64">
        <v>0</v>
      </c>
      <c r="N27" s="63">
        <v>1124.5</v>
      </c>
      <c r="O27" s="63">
        <v>562</v>
      </c>
      <c r="P27" s="63">
        <v>337</v>
      </c>
      <c r="Q27" s="63">
        <v>226</v>
      </c>
      <c r="U27" s="63" t="s">
        <v>50</v>
      </c>
      <c r="Y27" s="63">
        <v>2249</v>
      </c>
      <c r="Z27" s="63" t="s">
        <v>13127</v>
      </c>
      <c r="AA27" s="63">
        <v>337</v>
      </c>
      <c r="AB27" s="63" t="s">
        <v>3505</v>
      </c>
      <c r="AE27" s="63">
        <v>0</v>
      </c>
      <c r="AF27" s="63" t="s">
        <v>3493</v>
      </c>
      <c r="AG27" s="63">
        <v>0</v>
      </c>
      <c r="AK27" s="63">
        <v>0</v>
      </c>
      <c r="AL27" s="63" t="s">
        <v>3493</v>
      </c>
      <c r="AM27" s="63">
        <v>0</v>
      </c>
      <c r="AQ27" s="63">
        <v>0</v>
      </c>
      <c r="AR27" s="63" t="s">
        <v>3493</v>
      </c>
      <c r="AS27" s="63">
        <v>0</v>
      </c>
      <c r="AX27" s="63" t="e">
        <f>VLOOKUP(B27,[1]COMPLETE_DIVIDEND_DATA!$B$2:$I$1138,3,0)</f>
        <v>#N/A</v>
      </c>
    </row>
    <row r="28" spans="1:50" x14ac:dyDescent="0.25">
      <c r="A28" s="63">
        <v>500027</v>
      </c>
      <c r="B28" s="63">
        <v>144</v>
      </c>
      <c r="C28" s="63" t="s">
        <v>51</v>
      </c>
      <c r="D28" s="63" t="s">
        <v>355</v>
      </c>
      <c r="E28" s="63" t="s">
        <v>17831</v>
      </c>
      <c r="F28" s="63" t="s">
        <v>7810</v>
      </c>
      <c r="K28" s="63">
        <v>2249</v>
      </c>
      <c r="L28" s="63">
        <v>2249</v>
      </c>
      <c r="M28" s="64">
        <v>0</v>
      </c>
      <c r="N28" s="63">
        <v>1124.5</v>
      </c>
      <c r="O28" s="63">
        <v>562</v>
      </c>
      <c r="P28" s="63">
        <v>337</v>
      </c>
      <c r="Q28" s="63">
        <v>226</v>
      </c>
      <c r="U28" s="63" t="s">
        <v>51</v>
      </c>
      <c r="Y28" s="63">
        <v>2249</v>
      </c>
      <c r="Z28" s="63" t="s">
        <v>13127</v>
      </c>
      <c r="AA28" s="63">
        <v>337</v>
      </c>
      <c r="AB28" s="63" t="s">
        <v>3505</v>
      </c>
      <c r="AE28" s="63">
        <v>0</v>
      </c>
      <c r="AF28" s="63" t="s">
        <v>3493</v>
      </c>
      <c r="AG28" s="63">
        <v>0</v>
      </c>
      <c r="AK28" s="63">
        <v>0</v>
      </c>
      <c r="AL28" s="63" t="s">
        <v>3493</v>
      </c>
      <c r="AM28" s="63">
        <v>0</v>
      </c>
      <c r="AQ28" s="63">
        <v>0</v>
      </c>
      <c r="AR28" s="63" t="s">
        <v>3493</v>
      </c>
      <c r="AS28" s="63">
        <v>0</v>
      </c>
      <c r="AX28" s="63" t="e">
        <f>VLOOKUP(B28,[1]COMPLETE_DIVIDEND_DATA!$B$2:$I$1138,3,0)</f>
        <v>#N/A</v>
      </c>
    </row>
    <row r="29" spans="1:50" x14ac:dyDescent="0.25">
      <c r="A29" s="63">
        <v>500028</v>
      </c>
      <c r="B29" s="63">
        <v>145</v>
      </c>
      <c r="C29" s="63" t="s">
        <v>52</v>
      </c>
      <c r="D29" s="63" t="s">
        <v>9898</v>
      </c>
      <c r="E29" s="63" t="s">
        <v>17830</v>
      </c>
      <c r="F29" s="63" t="s">
        <v>17669</v>
      </c>
      <c r="G29" s="63" t="s">
        <v>7810</v>
      </c>
      <c r="K29" s="63">
        <v>2249</v>
      </c>
      <c r="L29" s="63">
        <v>2249</v>
      </c>
      <c r="M29" s="64">
        <v>0</v>
      </c>
      <c r="N29" s="63">
        <v>1124.5</v>
      </c>
      <c r="O29" s="63">
        <v>562</v>
      </c>
      <c r="P29" s="63">
        <v>337</v>
      </c>
      <c r="Q29" s="63">
        <v>226</v>
      </c>
      <c r="U29" s="63" t="s">
        <v>52</v>
      </c>
      <c r="Y29" s="63">
        <v>2249</v>
      </c>
      <c r="Z29" s="63" t="s">
        <v>13127</v>
      </c>
      <c r="AA29" s="63">
        <v>337</v>
      </c>
      <c r="AB29" s="63" t="s">
        <v>3505</v>
      </c>
      <c r="AE29" s="63">
        <v>0</v>
      </c>
      <c r="AF29" s="63" t="s">
        <v>3493</v>
      </c>
      <c r="AG29" s="63">
        <v>0</v>
      </c>
      <c r="AK29" s="63">
        <v>0</v>
      </c>
      <c r="AL29" s="63" t="s">
        <v>3493</v>
      </c>
      <c r="AM29" s="63">
        <v>0</v>
      </c>
      <c r="AQ29" s="63">
        <v>0</v>
      </c>
      <c r="AR29" s="63" t="s">
        <v>3493</v>
      </c>
      <c r="AS29" s="63">
        <v>0</v>
      </c>
      <c r="AX29" s="63" t="e">
        <f>VLOOKUP(B29,[1]COMPLETE_DIVIDEND_DATA!$B$2:$I$1138,3,0)</f>
        <v>#N/A</v>
      </c>
    </row>
    <row r="30" spans="1:50" x14ac:dyDescent="0.25">
      <c r="A30" s="63">
        <v>500029</v>
      </c>
      <c r="B30" s="63">
        <v>146</v>
      </c>
      <c r="C30" s="63" t="s">
        <v>53</v>
      </c>
      <c r="D30" s="63" t="s">
        <v>9898</v>
      </c>
      <c r="E30" s="63" t="s">
        <v>17670</v>
      </c>
      <c r="F30" s="63" t="s">
        <v>17669</v>
      </c>
      <c r="G30" s="63" t="s">
        <v>7810</v>
      </c>
      <c r="K30" s="63">
        <v>2249</v>
      </c>
      <c r="L30" s="63">
        <v>2249</v>
      </c>
      <c r="M30" s="64">
        <v>0</v>
      </c>
      <c r="N30" s="63">
        <v>1124.5</v>
      </c>
      <c r="O30" s="63">
        <v>562</v>
      </c>
      <c r="P30" s="63">
        <v>337</v>
      </c>
      <c r="Q30" s="63">
        <v>226</v>
      </c>
      <c r="U30" s="63" t="s">
        <v>53</v>
      </c>
      <c r="Y30" s="63">
        <v>2249</v>
      </c>
      <c r="Z30" s="63" t="s">
        <v>13127</v>
      </c>
      <c r="AA30" s="63">
        <v>337</v>
      </c>
      <c r="AB30" s="63" t="s">
        <v>3505</v>
      </c>
      <c r="AE30" s="63">
        <v>0</v>
      </c>
      <c r="AF30" s="63" t="s">
        <v>3493</v>
      </c>
      <c r="AG30" s="63">
        <v>0</v>
      </c>
      <c r="AK30" s="63">
        <v>0</v>
      </c>
      <c r="AL30" s="63" t="s">
        <v>3493</v>
      </c>
      <c r="AM30" s="63">
        <v>0</v>
      </c>
      <c r="AQ30" s="63">
        <v>0</v>
      </c>
      <c r="AR30" s="63" t="s">
        <v>3493</v>
      </c>
      <c r="AS30" s="63">
        <v>0</v>
      </c>
      <c r="AX30" s="63" t="e">
        <f>VLOOKUP(B30,[1]COMPLETE_DIVIDEND_DATA!$B$2:$I$1138,3,0)</f>
        <v>#N/A</v>
      </c>
    </row>
    <row r="31" spans="1:50" x14ac:dyDescent="0.25">
      <c r="A31" s="63">
        <v>500030</v>
      </c>
      <c r="B31" s="63">
        <v>147</v>
      </c>
      <c r="C31" s="63" t="s">
        <v>54</v>
      </c>
      <c r="D31" s="63" t="s">
        <v>17829</v>
      </c>
      <c r="E31" s="63" t="s">
        <v>17828</v>
      </c>
      <c r="F31" s="63" t="s">
        <v>17669</v>
      </c>
      <c r="G31" s="63" t="s">
        <v>7810</v>
      </c>
      <c r="K31" s="63">
        <v>2249</v>
      </c>
      <c r="L31" s="63">
        <v>2249</v>
      </c>
      <c r="M31" s="64">
        <v>0</v>
      </c>
      <c r="N31" s="63">
        <v>1124.5</v>
      </c>
      <c r="O31" s="63">
        <v>562</v>
      </c>
      <c r="P31" s="63">
        <v>337</v>
      </c>
      <c r="Q31" s="63">
        <v>226</v>
      </c>
      <c r="U31" s="63" t="s">
        <v>54</v>
      </c>
      <c r="Y31" s="63">
        <v>2249</v>
      </c>
      <c r="Z31" s="63" t="s">
        <v>13127</v>
      </c>
      <c r="AA31" s="63">
        <v>337</v>
      </c>
      <c r="AB31" s="63" t="s">
        <v>3505</v>
      </c>
      <c r="AE31" s="63">
        <v>0</v>
      </c>
      <c r="AF31" s="63" t="s">
        <v>3493</v>
      </c>
      <c r="AG31" s="63">
        <v>0</v>
      </c>
      <c r="AK31" s="63">
        <v>0</v>
      </c>
      <c r="AL31" s="63" t="s">
        <v>3493</v>
      </c>
      <c r="AM31" s="63">
        <v>0</v>
      </c>
      <c r="AQ31" s="63">
        <v>0</v>
      </c>
      <c r="AR31" s="63" t="s">
        <v>3493</v>
      </c>
      <c r="AS31" s="63">
        <v>0</v>
      </c>
      <c r="AX31" s="63" t="e">
        <f>VLOOKUP(B31,[1]COMPLETE_DIVIDEND_DATA!$B$2:$I$1138,3,0)</f>
        <v>#N/A</v>
      </c>
    </row>
    <row r="32" spans="1:50" x14ac:dyDescent="0.25">
      <c r="A32" s="63">
        <v>500031</v>
      </c>
      <c r="B32" s="63">
        <v>149</v>
      </c>
      <c r="C32" s="63" t="s">
        <v>55</v>
      </c>
      <c r="D32" s="63" t="s">
        <v>17827</v>
      </c>
      <c r="E32" s="63" t="s">
        <v>17826</v>
      </c>
      <c r="F32" s="63" t="s">
        <v>17825</v>
      </c>
      <c r="K32" s="63">
        <v>449</v>
      </c>
      <c r="L32" s="63">
        <v>449</v>
      </c>
      <c r="M32" s="64">
        <v>0</v>
      </c>
      <c r="N32" s="63">
        <v>224.5</v>
      </c>
      <c r="O32" s="63">
        <v>112</v>
      </c>
      <c r="P32" s="63">
        <v>67</v>
      </c>
      <c r="Q32" s="63">
        <v>46</v>
      </c>
      <c r="U32" s="63" t="s">
        <v>55</v>
      </c>
      <c r="Y32" s="63">
        <v>449</v>
      </c>
      <c r="Z32" s="63" t="s">
        <v>14418</v>
      </c>
      <c r="AA32" s="63">
        <v>67</v>
      </c>
      <c r="AB32" s="63" t="s">
        <v>3505</v>
      </c>
      <c r="AE32" s="63">
        <v>0</v>
      </c>
      <c r="AF32" s="63" t="s">
        <v>3493</v>
      </c>
      <c r="AG32" s="63">
        <v>0</v>
      </c>
      <c r="AK32" s="63">
        <v>0</v>
      </c>
      <c r="AL32" s="63" t="s">
        <v>3493</v>
      </c>
      <c r="AM32" s="63">
        <v>0</v>
      </c>
      <c r="AQ32" s="63">
        <v>0</v>
      </c>
      <c r="AR32" s="63" t="s">
        <v>3493</v>
      </c>
      <c r="AS32" s="63">
        <v>0</v>
      </c>
      <c r="AX32" s="63" t="e">
        <f>VLOOKUP(B32,[1]COMPLETE_DIVIDEND_DATA!$B$2:$I$1138,3,0)</f>
        <v>#N/A</v>
      </c>
    </row>
    <row r="33" spans="1:50" x14ac:dyDescent="0.25">
      <c r="A33" s="63">
        <v>500032</v>
      </c>
      <c r="B33" s="63">
        <v>153</v>
      </c>
      <c r="C33" s="63" t="s">
        <v>56</v>
      </c>
      <c r="D33" s="63" t="s">
        <v>17824</v>
      </c>
      <c r="E33" s="63" t="s">
        <v>17823</v>
      </c>
      <c r="F33" s="63" t="s">
        <v>17822</v>
      </c>
      <c r="K33" s="63">
        <v>179</v>
      </c>
      <c r="L33" s="63">
        <v>179</v>
      </c>
      <c r="M33" s="64">
        <v>0</v>
      </c>
      <c r="N33" s="63">
        <v>89.5</v>
      </c>
      <c r="O33" s="63">
        <v>45</v>
      </c>
      <c r="P33" s="63">
        <v>27</v>
      </c>
      <c r="Q33" s="63">
        <v>18</v>
      </c>
      <c r="U33" s="63" t="s">
        <v>56</v>
      </c>
      <c r="Y33" s="63">
        <v>179</v>
      </c>
      <c r="Z33" s="63" t="s">
        <v>4979</v>
      </c>
      <c r="AA33" s="63">
        <v>27</v>
      </c>
      <c r="AB33" s="63" t="s">
        <v>3505</v>
      </c>
      <c r="AE33" s="63">
        <v>0</v>
      </c>
      <c r="AF33" s="63" t="s">
        <v>3493</v>
      </c>
      <c r="AG33" s="63">
        <v>0</v>
      </c>
      <c r="AK33" s="63">
        <v>0</v>
      </c>
      <c r="AL33" s="63" t="s">
        <v>3493</v>
      </c>
      <c r="AM33" s="63">
        <v>0</v>
      </c>
      <c r="AQ33" s="63">
        <v>0</v>
      </c>
      <c r="AR33" s="63" t="s">
        <v>3493</v>
      </c>
      <c r="AS33" s="63">
        <v>0</v>
      </c>
      <c r="AX33" s="63" t="e">
        <f>VLOOKUP(B33,[1]COMPLETE_DIVIDEND_DATA!$B$2:$I$1138,3,0)</f>
        <v>#N/A</v>
      </c>
    </row>
    <row r="34" spans="1:50" x14ac:dyDescent="0.25">
      <c r="A34" s="63">
        <v>500033</v>
      </c>
      <c r="B34" s="63">
        <v>159</v>
      </c>
      <c r="C34" s="63" t="s">
        <v>57</v>
      </c>
      <c r="D34" s="63" t="s">
        <v>17821</v>
      </c>
      <c r="E34" s="63" t="s">
        <v>17820</v>
      </c>
      <c r="F34" s="63" t="s">
        <v>17819</v>
      </c>
      <c r="G34" s="63" t="s">
        <v>11549</v>
      </c>
      <c r="K34" s="63">
        <v>449</v>
      </c>
      <c r="L34" s="63">
        <v>449</v>
      </c>
      <c r="M34" s="64">
        <v>0</v>
      </c>
      <c r="N34" s="63">
        <v>224.5</v>
      </c>
      <c r="O34" s="63">
        <v>112</v>
      </c>
      <c r="P34" s="63">
        <v>67</v>
      </c>
      <c r="Q34" s="63">
        <v>46</v>
      </c>
      <c r="U34" s="63" t="s">
        <v>57</v>
      </c>
      <c r="Y34" s="63">
        <v>449</v>
      </c>
      <c r="Z34" s="63" t="s">
        <v>14418</v>
      </c>
      <c r="AA34" s="63">
        <v>67</v>
      </c>
      <c r="AB34" s="63" t="s">
        <v>3505</v>
      </c>
      <c r="AE34" s="63">
        <v>0</v>
      </c>
      <c r="AF34" s="63" t="s">
        <v>3493</v>
      </c>
      <c r="AG34" s="63">
        <v>0</v>
      </c>
      <c r="AK34" s="63">
        <v>0</v>
      </c>
      <c r="AL34" s="63" t="s">
        <v>3493</v>
      </c>
      <c r="AM34" s="63">
        <v>0</v>
      </c>
      <c r="AQ34" s="63">
        <v>0</v>
      </c>
      <c r="AR34" s="63" t="s">
        <v>3493</v>
      </c>
      <c r="AS34" s="63">
        <v>0</v>
      </c>
      <c r="AX34" s="63" t="e">
        <f>VLOOKUP(B34,[1]COMPLETE_DIVIDEND_DATA!$B$2:$I$1138,3,0)</f>
        <v>#N/A</v>
      </c>
    </row>
    <row r="35" spans="1:50" x14ac:dyDescent="0.25">
      <c r="A35" s="63">
        <v>500034</v>
      </c>
      <c r="B35" s="63">
        <v>161</v>
      </c>
      <c r="C35" s="63" t="s">
        <v>58</v>
      </c>
      <c r="D35" s="63" t="s">
        <v>17818</v>
      </c>
      <c r="E35" s="63" t="s">
        <v>17817</v>
      </c>
      <c r="F35" s="63" t="s">
        <v>4688</v>
      </c>
      <c r="G35" s="63" t="s">
        <v>7810</v>
      </c>
      <c r="K35" s="63">
        <v>179</v>
      </c>
      <c r="L35" s="63">
        <v>179</v>
      </c>
      <c r="M35" s="64">
        <v>0</v>
      </c>
      <c r="N35" s="63">
        <v>89.5</v>
      </c>
      <c r="O35" s="63">
        <v>45</v>
      </c>
      <c r="P35" s="63">
        <v>27</v>
      </c>
      <c r="Q35" s="63">
        <v>18</v>
      </c>
      <c r="U35" s="63" t="s">
        <v>58</v>
      </c>
      <c r="Y35" s="63">
        <v>179</v>
      </c>
      <c r="Z35" s="63" t="s">
        <v>4979</v>
      </c>
      <c r="AA35" s="63">
        <v>27</v>
      </c>
      <c r="AB35" s="63" t="s">
        <v>3505</v>
      </c>
      <c r="AE35" s="63">
        <v>0</v>
      </c>
      <c r="AF35" s="63" t="s">
        <v>3493</v>
      </c>
      <c r="AG35" s="63">
        <v>0</v>
      </c>
      <c r="AK35" s="63">
        <v>0</v>
      </c>
      <c r="AL35" s="63" t="s">
        <v>3493</v>
      </c>
      <c r="AM35" s="63">
        <v>0</v>
      </c>
      <c r="AQ35" s="63">
        <v>0</v>
      </c>
      <c r="AR35" s="63" t="s">
        <v>3493</v>
      </c>
      <c r="AS35" s="63">
        <v>0</v>
      </c>
      <c r="AX35" s="63" t="e">
        <f>VLOOKUP(B35,[1]COMPLETE_DIVIDEND_DATA!$B$2:$I$1138,3,0)</f>
        <v>#N/A</v>
      </c>
    </row>
    <row r="36" spans="1:50" x14ac:dyDescent="0.25">
      <c r="A36" s="63">
        <v>500035</v>
      </c>
      <c r="B36" s="63">
        <v>163</v>
      </c>
      <c r="C36" s="63" t="s">
        <v>59</v>
      </c>
      <c r="D36" s="63" t="s">
        <v>17816</v>
      </c>
      <c r="E36" s="63" t="s">
        <v>17815</v>
      </c>
      <c r="F36" s="63" t="s">
        <v>3822</v>
      </c>
      <c r="G36" s="63" t="s">
        <v>7810</v>
      </c>
      <c r="K36" s="63">
        <v>179</v>
      </c>
      <c r="L36" s="63">
        <v>179</v>
      </c>
      <c r="M36" s="64">
        <v>0</v>
      </c>
      <c r="N36" s="63">
        <v>89.5</v>
      </c>
      <c r="O36" s="63">
        <v>45</v>
      </c>
      <c r="P36" s="63">
        <v>27</v>
      </c>
      <c r="Q36" s="63">
        <v>18</v>
      </c>
      <c r="U36" s="63" t="s">
        <v>59</v>
      </c>
      <c r="Y36" s="63">
        <v>179</v>
      </c>
      <c r="Z36" s="63" t="s">
        <v>4979</v>
      </c>
      <c r="AA36" s="63">
        <v>27</v>
      </c>
      <c r="AB36" s="63" t="s">
        <v>3505</v>
      </c>
      <c r="AE36" s="63">
        <v>0</v>
      </c>
      <c r="AF36" s="63" t="s">
        <v>3493</v>
      </c>
      <c r="AG36" s="63">
        <v>0</v>
      </c>
      <c r="AK36" s="63">
        <v>0</v>
      </c>
      <c r="AL36" s="63" t="s">
        <v>3493</v>
      </c>
      <c r="AM36" s="63">
        <v>0</v>
      </c>
      <c r="AQ36" s="63">
        <v>0</v>
      </c>
      <c r="AR36" s="63" t="s">
        <v>3493</v>
      </c>
      <c r="AS36" s="63">
        <v>0</v>
      </c>
      <c r="AX36" s="63" t="e">
        <f>VLOOKUP(B36,[1]COMPLETE_DIVIDEND_DATA!$B$2:$I$1138,3,0)</f>
        <v>#N/A</v>
      </c>
    </row>
    <row r="37" spans="1:50" x14ac:dyDescent="0.25">
      <c r="A37" s="63">
        <v>500036</v>
      </c>
      <c r="B37" s="63">
        <v>177</v>
      </c>
      <c r="C37" s="63" t="s">
        <v>60</v>
      </c>
      <c r="D37" s="63" t="s">
        <v>17814</v>
      </c>
      <c r="E37" s="63" t="s">
        <v>17813</v>
      </c>
      <c r="F37" s="63" t="s">
        <v>17812</v>
      </c>
      <c r="K37" s="63">
        <v>3753</v>
      </c>
      <c r="L37" s="63">
        <v>3753</v>
      </c>
      <c r="M37" s="64">
        <v>0</v>
      </c>
      <c r="N37" s="63">
        <v>1876.5</v>
      </c>
      <c r="O37" s="63">
        <v>938</v>
      </c>
      <c r="P37" s="63">
        <v>281</v>
      </c>
      <c r="Q37" s="63">
        <v>658</v>
      </c>
      <c r="U37" s="63" t="s">
        <v>60</v>
      </c>
      <c r="V37" s="63" t="s">
        <v>17811</v>
      </c>
      <c r="Y37" s="63">
        <v>3753</v>
      </c>
      <c r="Z37" s="63" t="s">
        <v>14580</v>
      </c>
      <c r="AA37" s="63">
        <v>281</v>
      </c>
      <c r="AB37" s="63" t="s">
        <v>3494</v>
      </c>
      <c r="AE37" s="63">
        <v>0</v>
      </c>
      <c r="AF37" s="63" t="s">
        <v>3493</v>
      </c>
      <c r="AG37" s="63">
        <v>0</v>
      </c>
      <c r="AK37" s="63">
        <v>0</v>
      </c>
      <c r="AL37" s="63" t="s">
        <v>3493</v>
      </c>
      <c r="AM37" s="63">
        <v>0</v>
      </c>
      <c r="AQ37" s="63">
        <v>0</v>
      </c>
      <c r="AR37" s="63" t="s">
        <v>3493</v>
      </c>
      <c r="AS37" s="63">
        <v>0</v>
      </c>
      <c r="AX37" s="63" t="e">
        <f>VLOOKUP(B37,[1]COMPLETE_DIVIDEND_DATA!$B$2:$I$1138,3,0)</f>
        <v>#N/A</v>
      </c>
    </row>
    <row r="38" spans="1:50" x14ac:dyDescent="0.25">
      <c r="A38" s="63">
        <v>500037</v>
      </c>
      <c r="B38" s="63">
        <v>183</v>
      </c>
      <c r="C38" s="63" t="s">
        <v>62</v>
      </c>
      <c r="D38" s="63" t="s">
        <v>17810</v>
      </c>
      <c r="E38" s="63" t="s">
        <v>17809</v>
      </c>
      <c r="F38" s="63" t="s">
        <v>9461</v>
      </c>
      <c r="K38" s="63">
        <v>179</v>
      </c>
      <c r="L38" s="63">
        <v>179</v>
      </c>
      <c r="M38" s="64">
        <v>0</v>
      </c>
      <c r="N38" s="63">
        <v>89.5</v>
      </c>
      <c r="O38" s="63">
        <v>45</v>
      </c>
      <c r="P38" s="63">
        <v>27</v>
      </c>
      <c r="Q38" s="63">
        <v>18</v>
      </c>
      <c r="U38" s="63" t="s">
        <v>62</v>
      </c>
      <c r="Y38" s="63">
        <v>179</v>
      </c>
      <c r="Z38" s="63" t="s">
        <v>4979</v>
      </c>
      <c r="AA38" s="63">
        <v>27</v>
      </c>
      <c r="AB38" s="63" t="s">
        <v>3505</v>
      </c>
      <c r="AE38" s="63">
        <v>0</v>
      </c>
      <c r="AF38" s="63" t="s">
        <v>3493</v>
      </c>
      <c r="AG38" s="63">
        <v>0</v>
      </c>
      <c r="AK38" s="63">
        <v>0</v>
      </c>
      <c r="AL38" s="63" t="s">
        <v>3493</v>
      </c>
      <c r="AM38" s="63">
        <v>0</v>
      </c>
      <c r="AQ38" s="63">
        <v>0</v>
      </c>
      <c r="AR38" s="63" t="s">
        <v>3493</v>
      </c>
      <c r="AS38" s="63">
        <v>0</v>
      </c>
      <c r="AX38" s="63" t="e">
        <f>VLOOKUP(B38,[1]COMPLETE_DIVIDEND_DATA!$B$2:$I$1138,3,0)</f>
        <v>#N/A</v>
      </c>
    </row>
    <row r="39" spans="1:50" x14ac:dyDescent="0.25">
      <c r="A39" s="63">
        <v>500038</v>
      </c>
      <c r="B39" s="63">
        <v>184</v>
      </c>
      <c r="C39" s="63" t="s">
        <v>63</v>
      </c>
      <c r="D39" s="63" t="s">
        <v>968</v>
      </c>
      <c r="E39" s="63" t="s">
        <v>17808</v>
      </c>
      <c r="F39" s="63" t="s">
        <v>17804</v>
      </c>
      <c r="G39" s="63" t="s">
        <v>17299</v>
      </c>
      <c r="K39" s="63">
        <v>179</v>
      </c>
      <c r="L39" s="63">
        <v>179</v>
      </c>
      <c r="M39" s="64">
        <v>0</v>
      </c>
      <c r="N39" s="63">
        <v>89.5</v>
      </c>
      <c r="O39" s="63">
        <v>45</v>
      </c>
      <c r="P39" s="63">
        <v>27</v>
      </c>
      <c r="Q39" s="63">
        <v>18</v>
      </c>
      <c r="U39" s="63" t="s">
        <v>63</v>
      </c>
      <c r="Y39" s="63">
        <v>179</v>
      </c>
      <c r="Z39" s="63" t="s">
        <v>4979</v>
      </c>
      <c r="AA39" s="63">
        <v>27</v>
      </c>
      <c r="AB39" s="63" t="s">
        <v>3505</v>
      </c>
      <c r="AE39" s="63">
        <v>0</v>
      </c>
      <c r="AF39" s="63" t="s">
        <v>3493</v>
      </c>
      <c r="AG39" s="63">
        <v>0</v>
      </c>
      <c r="AK39" s="63">
        <v>0</v>
      </c>
      <c r="AL39" s="63" t="s">
        <v>3493</v>
      </c>
      <c r="AM39" s="63">
        <v>0</v>
      </c>
      <c r="AQ39" s="63">
        <v>0</v>
      </c>
      <c r="AR39" s="63" t="s">
        <v>3493</v>
      </c>
      <c r="AS39" s="63">
        <v>0</v>
      </c>
      <c r="AX39" s="63" t="e">
        <f>VLOOKUP(B39,[1]COMPLETE_DIVIDEND_DATA!$B$2:$I$1138,3,0)</f>
        <v>#N/A</v>
      </c>
    </row>
    <row r="40" spans="1:50" x14ac:dyDescent="0.25">
      <c r="A40" s="63">
        <v>500039</v>
      </c>
      <c r="B40" s="63">
        <v>185</v>
      </c>
      <c r="C40" s="63" t="s">
        <v>64</v>
      </c>
      <c r="D40" s="63" t="s">
        <v>17807</v>
      </c>
      <c r="E40" s="63" t="s">
        <v>17805</v>
      </c>
      <c r="F40" s="63" t="s">
        <v>17804</v>
      </c>
      <c r="G40" s="63" t="s">
        <v>17299</v>
      </c>
      <c r="K40" s="63">
        <v>179</v>
      </c>
      <c r="L40" s="63">
        <v>179</v>
      </c>
      <c r="M40" s="64">
        <v>0</v>
      </c>
      <c r="N40" s="63">
        <v>89.5</v>
      </c>
      <c r="O40" s="63">
        <v>45</v>
      </c>
      <c r="P40" s="63">
        <v>27</v>
      </c>
      <c r="Q40" s="63">
        <v>18</v>
      </c>
      <c r="U40" s="63" t="s">
        <v>64</v>
      </c>
      <c r="Y40" s="63">
        <v>179</v>
      </c>
      <c r="Z40" s="63" t="s">
        <v>4979</v>
      </c>
      <c r="AA40" s="63">
        <v>27</v>
      </c>
      <c r="AB40" s="63" t="s">
        <v>3505</v>
      </c>
      <c r="AE40" s="63">
        <v>0</v>
      </c>
      <c r="AF40" s="63" t="s">
        <v>3493</v>
      </c>
      <c r="AG40" s="63">
        <v>0</v>
      </c>
      <c r="AK40" s="63">
        <v>0</v>
      </c>
      <c r="AL40" s="63" t="s">
        <v>3493</v>
      </c>
      <c r="AM40" s="63">
        <v>0</v>
      </c>
      <c r="AQ40" s="63">
        <v>0</v>
      </c>
      <c r="AR40" s="63" t="s">
        <v>3493</v>
      </c>
      <c r="AS40" s="63">
        <v>0</v>
      </c>
      <c r="AX40" s="63" t="e">
        <f>VLOOKUP(B40,[1]COMPLETE_DIVIDEND_DATA!$B$2:$I$1138,3,0)</f>
        <v>#N/A</v>
      </c>
    </row>
    <row r="41" spans="1:50" x14ac:dyDescent="0.25">
      <c r="A41" s="63">
        <v>500040</v>
      </c>
      <c r="B41" s="63">
        <v>186</v>
      </c>
      <c r="C41" s="63" t="s">
        <v>65</v>
      </c>
      <c r="D41" s="63" t="s">
        <v>17806</v>
      </c>
      <c r="E41" s="63" t="s">
        <v>17805</v>
      </c>
      <c r="F41" s="63" t="s">
        <v>17804</v>
      </c>
      <c r="G41" s="63" t="s">
        <v>17299</v>
      </c>
      <c r="K41" s="63">
        <v>179</v>
      </c>
      <c r="L41" s="63">
        <v>179</v>
      </c>
      <c r="M41" s="64">
        <v>0</v>
      </c>
      <c r="N41" s="63">
        <v>89.5</v>
      </c>
      <c r="O41" s="63">
        <v>45</v>
      </c>
      <c r="P41" s="63">
        <v>27</v>
      </c>
      <c r="Q41" s="63">
        <v>18</v>
      </c>
      <c r="U41" s="63" t="s">
        <v>65</v>
      </c>
      <c r="Y41" s="63">
        <v>179</v>
      </c>
      <c r="Z41" s="63" t="s">
        <v>4979</v>
      </c>
      <c r="AA41" s="63">
        <v>27</v>
      </c>
      <c r="AB41" s="63" t="s">
        <v>3505</v>
      </c>
      <c r="AE41" s="63">
        <v>0</v>
      </c>
      <c r="AF41" s="63" t="s">
        <v>3493</v>
      </c>
      <c r="AG41" s="63">
        <v>0</v>
      </c>
      <c r="AK41" s="63">
        <v>0</v>
      </c>
      <c r="AL41" s="63" t="s">
        <v>3493</v>
      </c>
      <c r="AM41" s="63">
        <v>0</v>
      </c>
      <c r="AQ41" s="63">
        <v>0</v>
      </c>
      <c r="AR41" s="63" t="s">
        <v>3493</v>
      </c>
      <c r="AS41" s="63">
        <v>0</v>
      </c>
      <c r="AX41" s="63" t="e">
        <f>VLOOKUP(B41,[1]COMPLETE_DIVIDEND_DATA!$B$2:$I$1138,3,0)</f>
        <v>#N/A</v>
      </c>
    </row>
    <row r="42" spans="1:50" x14ac:dyDescent="0.25">
      <c r="A42" s="63">
        <v>500041</v>
      </c>
      <c r="B42" s="63">
        <v>187</v>
      </c>
      <c r="C42" s="63" t="s">
        <v>66</v>
      </c>
      <c r="D42" s="63" t="s">
        <v>17803</v>
      </c>
      <c r="E42" s="63" t="s">
        <v>17802</v>
      </c>
      <c r="F42" s="63" t="s">
        <v>17801</v>
      </c>
      <c r="G42" s="63" t="s">
        <v>7810</v>
      </c>
      <c r="K42" s="63">
        <v>449</v>
      </c>
      <c r="L42" s="63">
        <v>449</v>
      </c>
      <c r="M42" s="64">
        <v>0</v>
      </c>
      <c r="N42" s="63">
        <v>224.5</v>
      </c>
      <c r="O42" s="63">
        <v>112</v>
      </c>
      <c r="P42" s="63">
        <v>67</v>
      </c>
      <c r="Q42" s="63">
        <v>46</v>
      </c>
      <c r="U42" s="63" t="s">
        <v>66</v>
      </c>
      <c r="Y42" s="63">
        <v>449</v>
      </c>
      <c r="Z42" s="63" t="s">
        <v>14418</v>
      </c>
      <c r="AA42" s="63">
        <v>67</v>
      </c>
      <c r="AB42" s="63" t="s">
        <v>3505</v>
      </c>
      <c r="AE42" s="63">
        <v>0</v>
      </c>
      <c r="AF42" s="63" t="s">
        <v>3493</v>
      </c>
      <c r="AG42" s="63">
        <v>0</v>
      </c>
      <c r="AK42" s="63">
        <v>0</v>
      </c>
      <c r="AL42" s="63" t="s">
        <v>3493</v>
      </c>
      <c r="AM42" s="63">
        <v>0</v>
      </c>
      <c r="AQ42" s="63">
        <v>0</v>
      </c>
      <c r="AR42" s="63" t="s">
        <v>3493</v>
      </c>
      <c r="AS42" s="63">
        <v>0</v>
      </c>
      <c r="AX42" s="63" t="e">
        <f>VLOOKUP(B42,[1]COMPLETE_DIVIDEND_DATA!$B$2:$I$1138,3,0)</f>
        <v>#N/A</v>
      </c>
    </row>
    <row r="43" spans="1:50" x14ac:dyDescent="0.25">
      <c r="A43" s="63">
        <v>500042</v>
      </c>
      <c r="B43" s="63">
        <v>203</v>
      </c>
      <c r="C43" s="63" t="s">
        <v>67</v>
      </c>
      <c r="D43" s="63" t="s">
        <v>17800</v>
      </c>
      <c r="E43" s="63" t="s">
        <v>17799</v>
      </c>
      <c r="F43" s="63" t="s">
        <v>17798</v>
      </c>
      <c r="K43" s="63">
        <v>2249</v>
      </c>
      <c r="L43" s="63">
        <v>2249</v>
      </c>
      <c r="M43" s="64">
        <v>0</v>
      </c>
      <c r="N43" s="63">
        <v>1124.5</v>
      </c>
      <c r="O43" s="63">
        <v>562</v>
      </c>
      <c r="P43" s="63">
        <v>337</v>
      </c>
      <c r="Q43" s="63">
        <v>226</v>
      </c>
      <c r="U43" s="63" t="s">
        <v>67</v>
      </c>
      <c r="Y43" s="63">
        <v>2249</v>
      </c>
      <c r="Z43" s="63" t="s">
        <v>13127</v>
      </c>
      <c r="AA43" s="63">
        <v>337</v>
      </c>
      <c r="AB43" s="63" t="s">
        <v>3505</v>
      </c>
      <c r="AE43" s="63">
        <v>0</v>
      </c>
      <c r="AF43" s="63" t="s">
        <v>3493</v>
      </c>
      <c r="AG43" s="63">
        <v>0</v>
      </c>
      <c r="AK43" s="63">
        <v>0</v>
      </c>
      <c r="AL43" s="63" t="s">
        <v>3493</v>
      </c>
      <c r="AM43" s="63">
        <v>0</v>
      </c>
      <c r="AQ43" s="63">
        <v>0</v>
      </c>
      <c r="AR43" s="63" t="s">
        <v>3493</v>
      </c>
      <c r="AS43" s="63">
        <v>0</v>
      </c>
      <c r="AX43" s="63" t="e">
        <f>VLOOKUP(B43,[1]COMPLETE_DIVIDEND_DATA!$B$2:$I$1138,3,0)</f>
        <v>#N/A</v>
      </c>
    </row>
    <row r="44" spans="1:50" x14ac:dyDescent="0.25">
      <c r="A44" s="63">
        <v>500043</v>
      </c>
      <c r="B44" s="63">
        <v>210</v>
      </c>
      <c r="C44" s="63" t="s">
        <v>68</v>
      </c>
      <c r="D44" s="63" t="s">
        <v>17797</v>
      </c>
      <c r="E44" s="63" t="s">
        <v>17795</v>
      </c>
      <c r="F44" s="63" t="s">
        <v>17794</v>
      </c>
      <c r="K44" s="63">
        <v>449</v>
      </c>
      <c r="L44" s="63">
        <v>449</v>
      </c>
      <c r="M44" s="64">
        <v>0</v>
      </c>
      <c r="N44" s="63">
        <v>224.5</v>
      </c>
      <c r="O44" s="63">
        <v>112</v>
      </c>
      <c r="P44" s="63">
        <v>67</v>
      </c>
      <c r="Q44" s="63">
        <v>46</v>
      </c>
      <c r="U44" s="63" t="s">
        <v>68</v>
      </c>
      <c r="Y44" s="63">
        <v>449</v>
      </c>
      <c r="Z44" s="63" t="s">
        <v>14418</v>
      </c>
      <c r="AA44" s="63">
        <v>67</v>
      </c>
      <c r="AB44" s="63" t="s">
        <v>3505</v>
      </c>
      <c r="AE44" s="63">
        <v>0</v>
      </c>
      <c r="AF44" s="63" t="s">
        <v>3493</v>
      </c>
      <c r="AG44" s="63">
        <v>0</v>
      </c>
      <c r="AK44" s="63">
        <v>0</v>
      </c>
      <c r="AL44" s="63" t="s">
        <v>3493</v>
      </c>
      <c r="AM44" s="63">
        <v>0</v>
      </c>
      <c r="AQ44" s="63">
        <v>0</v>
      </c>
      <c r="AR44" s="63" t="s">
        <v>3493</v>
      </c>
      <c r="AS44" s="63">
        <v>0</v>
      </c>
      <c r="AX44" s="63" t="e">
        <f>VLOOKUP(B44,[1]COMPLETE_DIVIDEND_DATA!$B$2:$I$1138,3,0)</f>
        <v>#N/A</v>
      </c>
    </row>
    <row r="45" spans="1:50" x14ac:dyDescent="0.25">
      <c r="A45" s="63">
        <v>500044</v>
      </c>
      <c r="B45" s="63">
        <v>211</v>
      </c>
      <c r="C45" s="63" t="s">
        <v>69</v>
      </c>
      <c r="D45" s="63" t="s">
        <v>17796</v>
      </c>
      <c r="E45" s="63" t="s">
        <v>17795</v>
      </c>
      <c r="F45" s="63" t="s">
        <v>17794</v>
      </c>
      <c r="K45" s="63">
        <v>449</v>
      </c>
      <c r="L45" s="63">
        <v>449</v>
      </c>
      <c r="M45" s="64">
        <v>0</v>
      </c>
      <c r="N45" s="63">
        <v>224.5</v>
      </c>
      <c r="O45" s="63">
        <v>112</v>
      </c>
      <c r="P45" s="63">
        <v>67</v>
      </c>
      <c r="Q45" s="63">
        <v>46</v>
      </c>
      <c r="U45" s="63" t="s">
        <v>69</v>
      </c>
      <c r="Y45" s="63">
        <v>449</v>
      </c>
      <c r="Z45" s="63" t="s">
        <v>14418</v>
      </c>
      <c r="AA45" s="63">
        <v>67</v>
      </c>
      <c r="AB45" s="63" t="s">
        <v>3505</v>
      </c>
      <c r="AE45" s="63">
        <v>0</v>
      </c>
      <c r="AF45" s="63" t="s">
        <v>3493</v>
      </c>
      <c r="AG45" s="63">
        <v>0</v>
      </c>
      <c r="AK45" s="63">
        <v>0</v>
      </c>
      <c r="AL45" s="63" t="s">
        <v>3493</v>
      </c>
      <c r="AM45" s="63">
        <v>0</v>
      </c>
      <c r="AQ45" s="63">
        <v>0</v>
      </c>
      <c r="AR45" s="63" t="s">
        <v>3493</v>
      </c>
      <c r="AS45" s="63">
        <v>0</v>
      </c>
      <c r="AX45" s="63" t="e">
        <f>VLOOKUP(B45,[1]COMPLETE_DIVIDEND_DATA!$B$2:$I$1138,3,0)</f>
        <v>#N/A</v>
      </c>
    </row>
    <row r="46" spans="1:50" x14ac:dyDescent="0.25">
      <c r="A46" s="63">
        <v>500045</v>
      </c>
      <c r="B46" s="63">
        <v>221</v>
      </c>
      <c r="C46" s="63" t="s">
        <v>70</v>
      </c>
      <c r="D46" s="63" t="s">
        <v>17076</v>
      </c>
      <c r="E46" s="63" t="s">
        <v>17791</v>
      </c>
      <c r="F46" s="63" t="s">
        <v>17793</v>
      </c>
      <c r="G46" s="63" t="s">
        <v>7810</v>
      </c>
      <c r="K46" s="63">
        <v>744</v>
      </c>
      <c r="L46" s="63">
        <v>744</v>
      </c>
      <c r="M46" s="64">
        <v>0</v>
      </c>
      <c r="N46" s="63">
        <v>372</v>
      </c>
      <c r="O46" s="63">
        <v>186</v>
      </c>
      <c r="P46" s="63">
        <v>112</v>
      </c>
      <c r="Q46" s="63">
        <v>74</v>
      </c>
      <c r="U46" s="63" t="s">
        <v>70</v>
      </c>
      <c r="Y46" s="63">
        <v>744</v>
      </c>
      <c r="Z46" s="63" t="s">
        <v>3988</v>
      </c>
      <c r="AA46" s="63">
        <v>112</v>
      </c>
      <c r="AB46" s="63" t="s">
        <v>3505</v>
      </c>
      <c r="AE46" s="63">
        <v>0</v>
      </c>
      <c r="AF46" s="63" t="s">
        <v>3493</v>
      </c>
      <c r="AG46" s="63">
        <v>0</v>
      </c>
      <c r="AK46" s="63">
        <v>0</v>
      </c>
      <c r="AL46" s="63" t="s">
        <v>3493</v>
      </c>
      <c r="AM46" s="63">
        <v>0</v>
      </c>
      <c r="AQ46" s="63">
        <v>0</v>
      </c>
      <c r="AR46" s="63" t="s">
        <v>3493</v>
      </c>
      <c r="AS46" s="63">
        <v>0</v>
      </c>
      <c r="AX46" s="63" t="e">
        <f>VLOOKUP(B46,[1]COMPLETE_DIVIDEND_DATA!$B$2:$I$1138,3,0)</f>
        <v>#N/A</v>
      </c>
    </row>
    <row r="47" spans="1:50" x14ac:dyDescent="0.25">
      <c r="A47" s="63">
        <v>500046</v>
      </c>
      <c r="B47" s="63">
        <v>223</v>
      </c>
      <c r="C47" s="63" t="s">
        <v>71</v>
      </c>
      <c r="D47" s="63" t="s">
        <v>17792</v>
      </c>
      <c r="E47" s="63" t="s">
        <v>17791</v>
      </c>
      <c r="F47" s="63" t="s">
        <v>17790</v>
      </c>
      <c r="G47" s="63" t="s">
        <v>7810</v>
      </c>
      <c r="K47" s="63">
        <v>744</v>
      </c>
      <c r="L47" s="63">
        <v>744</v>
      </c>
      <c r="M47" s="64">
        <v>0</v>
      </c>
      <c r="N47" s="63">
        <v>372</v>
      </c>
      <c r="O47" s="63">
        <v>186</v>
      </c>
      <c r="P47" s="63">
        <v>112</v>
      </c>
      <c r="Q47" s="63">
        <v>74</v>
      </c>
      <c r="U47" s="63" t="s">
        <v>71</v>
      </c>
      <c r="Y47" s="63">
        <v>744</v>
      </c>
      <c r="Z47" s="63" t="s">
        <v>3988</v>
      </c>
      <c r="AA47" s="63">
        <v>112</v>
      </c>
      <c r="AB47" s="63" t="s">
        <v>3505</v>
      </c>
      <c r="AE47" s="63">
        <v>0</v>
      </c>
      <c r="AF47" s="63" t="s">
        <v>3493</v>
      </c>
      <c r="AG47" s="63">
        <v>0</v>
      </c>
      <c r="AK47" s="63">
        <v>0</v>
      </c>
      <c r="AL47" s="63" t="s">
        <v>3493</v>
      </c>
      <c r="AM47" s="63">
        <v>0</v>
      </c>
      <c r="AQ47" s="63">
        <v>0</v>
      </c>
      <c r="AR47" s="63" t="s">
        <v>3493</v>
      </c>
      <c r="AS47" s="63">
        <v>0</v>
      </c>
      <c r="AX47" s="63" t="e">
        <f>VLOOKUP(B47,[1]COMPLETE_DIVIDEND_DATA!$B$2:$I$1138,3,0)</f>
        <v>#N/A</v>
      </c>
    </row>
    <row r="48" spans="1:50" x14ac:dyDescent="0.25">
      <c r="A48" s="63">
        <v>500047</v>
      </c>
      <c r="B48" s="63">
        <v>226</v>
      </c>
      <c r="C48" s="63" t="s">
        <v>72</v>
      </c>
      <c r="D48" s="63" t="s">
        <v>17789</v>
      </c>
      <c r="E48" s="63" t="s">
        <v>17788</v>
      </c>
      <c r="F48" s="63" t="s">
        <v>17787</v>
      </c>
      <c r="K48" s="63">
        <v>2249</v>
      </c>
      <c r="L48" s="63">
        <v>2249</v>
      </c>
      <c r="M48" s="64">
        <v>0</v>
      </c>
      <c r="N48" s="63">
        <v>1124.5</v>
      </c>
      <c r="O48" s="63">
        <v>562</v>
      </c>
      <c r="P48" s="63">
        <v>337</v>
      </c>
      <c r="Q48" s="63">
        <v>226</v>
      </c>
      <c r="U48" s="63" t="s">
        <v>72</v>
      </c>
      <c r="Y48" s="63">
        <v>2249</v>
      </c>
      <c r="Z48" s="63" t="s">
        <v>13127</v>
      </c>
      <c r="AA48" s="63">
        <v>337</v>
      </c>
      <c r="AB48" s="63" t="s">
        <v>3505</v>
      </c>
      <c r="AE48" s="63">
        <v>0</v>
      </c>
      <c r="AF48" s="63" t="s">
        <v>3493</v>
      </c>
      <c r="AG48" s="63">
        <v>0</v>
      </c>
      <c r="AK48" s="63">
        <v>0</v>
      </c>
      <c r="AL48" s="63" t="s">
        <v>3493</v>
      </c>
      <c r="AM48" s="63">
        <v>0</v>
      </c>
      <c r="AQ48" s="63">
        <v>0</v>
      </c>
      <c r="AR48" s="63" t="s">
        <v>3493</v>
      </c>
      <c r="AS48" s="63">
        <v>0</v>
      </c>
      <c r="AX48" s="63" t="e">
        <f>VLOOKUP(B48,[1]COMPLETE_DIVIDEND_DATA!$B$2:$I$1138,3,0)</f>
        <v>#N/A</v>
      </c>
    </row>
    <row r="49" spans="1:50" x14ac:dyDescent="0.25">
      <c r="A49" s="63">
        <v>500048</v>
      </c>
      <c r="B49" s="63">
        <v>237</v>
      </c>
      <c r="C49" s="63" t="s">
        <v>73</v>
      </c>
      <c r="D49" s="63" t="s">
        <v>17786</v>
      </c>
      <c r="E49" s="63" t="s">
        <v>17784</v>
      </c>
      <c r="F49" s="63" t="s">
        <v>17785</v>
      </c>
      <c r="G49" s="63" t="s">
        <v>7810</v>
      </c>
      <c r="K49" s="63">
        <v>449</v>
      </c>
      <c r="L49" s="63">
        <v>449</v>
      </c>
      <c r="M49" s="64">
        <v>0</v>
      </c>
      <c r="N49" s="63">
        <v>224.5</v>
      </c>
      <c r="O49" s="63">
        <v>112</v>
      </c>
      <c r="P49" s="63">
        <v>67</v>
      </c>
      <c r="Q49" s="63">
        <v>46</v>
      </c>
      <c r="U49" s="63" t="s">
        <v>73</v>
      </c>
      <c r="Y49" s="63">
        <v>449</v>
      </c>
      <c r="Z49" s="63" t="s">
        <v>14418</v>
      </c>
      <c r="AA49" s="63">
        <v>67</v>
      </c>
      <c r="AB49" s="63" t="s">
        <v>3505</v>
      </c>
      <c r="AE49" s="63">
        <v>0</v>
      </c>
      <c r="AF49" s="63" t="s">
        <v>3493</v>
      </c>
      <c r="AG49" s="63">
        <v>0</v>
      </c>
      <c r="AK49" s="63">
        <v>0</v>
      </c>
      <c r="AL49" s="63" t="s">
        <v>3493</v>
      </c>
      <c r="AM49" s="63">
        <v>0</v>
      </c>
      <c r="AQ49" s="63">
        <v>0</v>
      </c>
      <c r="AR49" s="63" t="s">
        <v>3493</v>
      </c>
      <c r="AS49" s="63">
        <v>0</v>
      </c>
      <c r="AX49" s="63" t="e">
        <f>VLOOKUP(B49,[1]COMPLETE_DIVIDEND_DATA!$B$2:$I$1138,3,0)</f>
        <v>#N/A</v>
      </c>
    </row>
    <row r="50" spans="1:50" x14ac:dyDescent="0.25">
      <c r="A50" s="63">
        <v>500049</v>
      </c>
      <c r="B50" s="63">
        <v>239</v>
      </c>
      <c r="C50" s="63" t="s">
        <v>74</v>
      </c>
      <c r="D50" s="63" t="s">
        <v>685</v>
      </c>
      <c r="E50" s="63" t="s">
        <v>17784</v>
      </c>
      <c r="F50" s="63" t="s">
        <v>17783</v>
      </c>
      <c r="G50" s="63" t="s">
        <v>7810</v>
      </c>
      <c r="K50" s="63">
        <v>179</v>
      </c>
      <c r="L50" s="63">
        <v>179</v>
      </c>
      <c r="M50" s="64">
        <v>0</v>
      </c>
      <c r="N50" s="63">
        <v>89.5</v>
      </c>
      <c r="O50" s="63">
        <v>45</v>
      </c>
      <c r="P50" s="63">
        <v>27</v>
      </c>
      <c r="Q50" s="63">
        <v>18</v>
      </c>
      <c r="U50" s="63" t="s">
        <v>74</v>
      </c>
      <c r="Y50" s="63">
        <v>179</v>
      </c>
      <c r="Z50" s="63" t="s">
        <v>4979</v>
      </c>
      <c r="AA50" s="63">
        <v>27</v>
      </c>
      <c r="AB50" s="63" t="s">
        <v>3505</v>
      </c>
      <c r="AE50" s="63">
        <v>0</v>
      </c>
      <c r="AF50" s="63" t="s">
        <v>3493</v>
      </c>
      <c r="AG50" s="63">
        <v>0</v>
      </c>
      <c r="AK50" s="63">
        <v>0</v>
      </c>
      <c r="AL50" s="63" t="s">
        <v>3493</v>
      </c>
      <c r="AM50" s="63">
        <v>0</v>
      </c>
      <c r="AQ50" s="63">
        <v>0</v>
      </c>
      <c r="AR50" s="63" t="s">
        <v>3493</v>
      </c>
      <c r="AS50" s="63">
        <v>0</v>
      </c>
      <c r="AX50" s="63" t="e">
        <f>VLOOKUP(B50,[1]COMPLETE_DIVIDEND_DATA!$B$2:$I$1138,3,0)</f>
        <v>#N/A</v>
      </c>
    </row>
    <row r="51" spans="1:50" x14ac:dyDescent="0.25">
      <c r="A51" s="63">
        <v>500050</v>
      </c>
      <c r="B51" s="63">
        <v>240</v>
      </c>
      <c r="C51" s="63" t="s">
        <v>75</v>
      </c>
      <c r="D51" s="63" t="s">
        <v>17782</v>
      </c>
      <c r="E51" s="63" t="s">
        <v>17781</v>
      </c>
      <c r="F51" s="63" t="s">
        <v>17780</v>
      </c>
      <c r="G51" s="63" t="s">
        <v>7810</v>
      </c>
      <c r="K51" s="63">
        <v>192</v>
      </c>
      <c r="L51" s="63">
        <v>192</v>
      </c>
      <c r="M51" s="64">
        <v>0</v>
      </c>
      <c r="N51" s="63">
        <v>96</v>
      </c>
      <c r="O51" s="63">
        <v>48</v>
      </c>
      <c r="P51" s="63">
        <v>29</v>
      </c>
      <c r="Q51" s="63">
        <v>19</v>
      </c>
      <c r="U51" s="63" t="s">
        <v>75</v>
      </c>
      <c r="Y51" s="63">
        <v>192</v>
      </c>
      <c r="Z51" s="63" t="s">
        <v>8443</v>
      </c>
      <c r="AA51" s="63">
        <v>29</v>
      </c>
      <c r="AB51" s="63" t="s">
        <v>3505</v>
      </c>
      <c r="AE51" s="63">
        <v>0</v>
      </c>
      <c r="AF51" s="63" t="s">
        <v>3493</v>
      </c>
      <c r="AG51" s="63">
        <v>0</v>
      </c>
      <c r="AK51" s="63">
        <v>0</v>
      </c>
      <c r="AL51" s="63" t="s">
        <v>3493</v>
      </c>
      <c r="AM51" s="63">
        <v>0</v>
      </c>
      <c r="AQ51" s="63">
        <v>0</v>
      </c>
      <c r="AR51" s="63" t="s">
        <v>3493</v>
      </c>
      <c r="AS51" s="63">
        <v>0</v>
      </c>
      <c r="AX51" s="63" t="e">
        <f>VLOOKUP(B51,[1]COMPLETE_DIVIDEND_DATA!$B$2:$I$1138,3,0)</f>
        <v>#N/A</v>
      </c>
    </row>
    <row r="52" spans="1:50" x14ac:dyDescent="0.25">
      <c r="A52" s="63">
        <v>500051</v>
      </c>
      <c r="B52" s="63">
        <v>242</v>
      </c>
      <c r="C52" s="63" t="s">
        <v>76</v>
      </c>
      <c r="D52" s="63" t="s">
        <v>17779</v>
      </c>
      <c r="E52" s="63" t="s">
        <v>17778</v>
      </c>
      <c r="F52" s="63" t="s">
        <v>17777</v>
      </c>
      <c r="G52" s="63" t="s">
        <v>7810</v>
      </c>
      <c r="K52" s="63">
        <v>192</v>
      </c>
      <c r="L52" s="63">
        <v>192</v>
      </c>
      <c r="M52" s="64">
        <v>0</v>
      </c>
      <c r="N52" s="63">
        <v>96</v>
      </c>
      <c r="O52" s="63">
        <v>48</v>
      </c>
      <c r="P52" s="63">
        <v>29</v>
      </c>
      <c r="Q52" s="63">
        <v>19</v>
      </c>
      <c r="U52" s="63" t="s">
        <v>76</v>
      </c>
      <c r="Y52" s="63">
        <v>192</v>
      </c>
      <c r="Z52" s="63" t="s">
        <v>8443</v>
      </c>
      <c r="AA52" s="63">
        <v>29</v>
      </c>
      <c r="AB52" s="63" t="s">
        <v>3505</v>
      </c>
      <c r="AE52" s="63">
        <v>0</v>
      </c>
      <c r="AF52" s="63" t="s">
        <v>3493</v>
      </c>
      <c r="AG52" s="63">
        <v>0</v>
      </c>
      <c r="AK52" s="63">
        <v>0</v>
      </c>
      <c r="AL52" s="63" t="s">
        <v>3493</v>
      </c>
      <c r="AM52" s="63">
        <v>0</v>
      </c>
      <c r="AQ52" s="63">
        <v>0</v>
      </c>
      <c r="AR52" s="63" t="s">
        <v>3493</v>
      </c>
      <c r="AS52" s="63">
        <v>0</v>
      </c>
      <c r="AX52" s="63" t="e">
        <f>VLOOKUP(B52,[1]COMPLETE_DIVIDEND_DATA!$B$2:$I$1138,3,0)</f>
        <v>#N/A</v>
      </c>
    </row>
    <row r="53" spans="1:50" x14ac:dyDescent="0.25">
      <c r="A53" s="63">
        <v>500052</v>
      </c>
      <c r="B53" s="63">
        <v>247</v>
      </c>
      <c r="C53" s="63" t="s">
        <v>77</v>
      </c>
      <c r="D53" s="63" t="s">
        <v>471</v>
      </c>
      <c r="E53" s="63" t="s">
        <v>17776</v>
      </c>
      <c r="F53" s="63" t="s">
        <v>17775</v>
      </c>
      <c r="G53" s="63" t="s">
        <v>7810</v>
      </c>
      <c r="K53" s="63">
        <v>288</v>
      </c>
      <c r="L53" s="63">
        <v>288</v>
      </c>
      <c r="M53" s="64">
        <v>0</v>
      </c>
      <c r="N53" s="63">
        <v>144</v>
      </c>
      <c r="O53" s="63">
        <v>72</v>
      </c>
      <c r="P53" s="63">
        <v>43</v>
      </c>
      <c r="Q53" s="63">
        <v>29</v>
      </c>
      <c r="U53" s="63" t="s">
        <v>77</v>
      </c>
      <c r="Y53" s="63">
        <v>288</v>
      </c>
      <c r="Z53" s="63" t="s">
        <v>4452</v>
      </c>
      <c r="AA53" s="63">
        <v>43</v>
      </c>
      <c r="AB53" s="63" t="s">
        <v>3505</v>
      </c>
      <c r="AE53" s="63">
        <v>0</v>
      </c>
      <c r="AF53" s="63" t="s">
        <v>3493</v>
      </c>
      <c r="AG53" s="63">
        <v>0</v>
      </c>
      <c r="AK53" s="63">
        <v>0</v>
      </c>
      <c r="AL53" s="63" t="s">
        <v>3493</v>
      </c>
      <c r="AM53" s="63">
        <v>0</v>
      </c>
      <c r="AQ53" s="63">
        <v>0</v>
      </c>
      <c r="AR53" s="63" t="s">
        <v>3493</v>
      </c>
      <c r="AS53" s="63">
        <v>0</v>
      </c>
      <c r="AX53" s="63" t="e">
        <f>VLOOKUP(B53,[1]COMPLETE_DIVIDEND_DATA!$B$2:$I$1138,3,0)</f>
        <v>#N/A</v>
      </c>
    </row>
    <row r="54" spans="1:50" x14ac:dyDescent="0.25">
      <c r="A54" s="63">
        <v>500053</v>
      </c>
      <c r="B54" s="63">
        <v>257</v>
      </c>
      <c r="C54" s="63" t="s">
        <v>78</v>
      </c>
      <c r="D54" s="63" t="s">
        <v>17774</v>
      </c>
      <c r="E54" s="63" t="s">
        <v>17773</v>
      </c>
      <c r="F54" s="63" t="s">
        <v>17772</v>
      </c>
      <c r="G54" s="63" t="s">
        <v>7810</v>
      </c>
      <c r="K54" s="63">
        <v>449</v>
      </c>
      <c r="L54" s="63">
        <v>449</v>
      </c>
      <c r="M54" s="64">
        <v>0</v>
      </c>
      <c r="N54" s="63">
        <v>224.5</v>
      </c>
      <c r="O54" s="63">
        <v>112</v>
      </c>
      <c r="P54" s="63">
        <v>67</v>
      </c>
      <c r="Q54" s="63">
        <v>46</v>
      </c>
      <c r="U54" s="63" t="s">
        <v>78</v>
      </c>
      <c r="Y54" s="63">
        <v>449</v>
      </c>
      <c r="Z54" s="63" t="s">
        <v>14418</v>
      </c>
      <c r="AA54" s="63">
        <v>67</v>
      </c>
      <c r="AB54" s="63" t="s">
        <v>3505</v>
      </c>
      <c r="AE54" s="63">
        <v>0</v>
      </c>
      <c r="AF54" s="63" t="s">
        <v>3493</v>
      </c>
      <c r="AG54" s="63">
        <v>0</v>
      </c>
      <c r="AK54" s="63">
        <v>0</v>
      </c>
      <c r="AL54" s="63" t="s">
        <v>3493</v>
      </c>
      <c r="AM54" s="63">
        <v>0</v>
      </c>
      <c r="AQ54" s="63">
        <v>0</v>
      </c>
      <c r="AR54" s="63" t="s">
        <v>3493</v>
      </c>
      <c r="AS54" s="63">
        <v>0</v>
      </c>
      <c r="AX54" s="63" t="e">
        <f>VLOOKUP(B54,[1]COMPLETE_DIVIDEND_DATA!$B$2:$I$1138,3,0)</f>
        <v>#N/A</v>
      </c>
    </row>
    <row r="55" spans="1:50" x14ac:dyDescent="0.25">
      <c r="A55" s="63">
        <v>500054</v>
      </c>
      <c r="B55" s="63">
        <v>258</v>
      </c>
      <c r="C55" s="63" t="s">
        <v>79</v>
      </c>
      <c r="D55" s="63" t="s">
        <v>17771</v>
      </c>
      <c r="E55" s="63" t="s">
        <v>17770</v>
      </c>
      <c r="F55" s="63" t="s">
        <v>14936</v>
      </c>
      <c r="G55" s="63" t="s">
        <v>7810</v>
      </c>
      <c r="K55" s="63">
        <v>931</v>
      </c>
      <c r="L55" s="63">
        <v>931</v>
      </c>
      <c r="M55" s="64">
        <v>0</v>
      </c>
      <c r="N55" s="63">
        <v>465.5</v>
      </c>
      <c r="O55" s="63">
        <v>233</v>
      </c>
      <c r="P55" s="63">
        <v>140</v>
      </c>
      <c r="Q55" s="63">
        <v>93</v>
      </c>
      <c r="U55" s="63" t="s">
        <v>79</v>
      </c>
      <c r="Y55" s="63">
        <v>931</v>
      </c>
      <c r="Z55" s="63" t="s">
        <v>14443</v>
      </c>
      <c r="AA55" s="63">
        <v>140</v>
      </c>
      <c r="AB55" s="63" t="s">
        <v>3505</v>
      </c>
      <c r="AE55" s="63">
        <v>0</v>
      </c>
      <c r="AF55" s="63" t="s">
        <v>3493</v>
      </c>
      <c r="AG55" s="63">
        <v>0</v>
      </c>
      <c r="AK55" s="63">
        <v>0</v>
      </c>
      <c r="AL55" s="63" t="s">
        <v>3493</v>
      </c>
      <c r="AM55" s="63">
        <v>0</v>
      </c>
      <c r="AQ55" s="63">
        <v>0</v>
      </c>
      <c r="AR55" s="63" t="s">
        <v>3493</v>
      </c>
      <c r="AS55" s="63">
        <v>0</v>
      </c>
      <c r="AX55" s="63" t="e">
        <f>VLOOKUP(B55,[1]COMPLETE_DIVIDEND_DATA!$B$2:$I$1138,3,0)</f>
        <v>#N/A</v>
      </c>
    </row>
    <row r="56" spans="1:50" x14ac:dyDescent="0.25">
      <c r="A56" s="63">
        <v>500055</v>
      </c>
      <c r="B56" s="63">
        <v>259</v>
      </c>
      <c r="C56" s="63" t="s">
        <v>80</v>
      </c>
      <c r="D56" s="63" t="s">
        <v>17769</v>
      </c>
      <c r="E56" s="63" t="s">
        <v>17768</v>
      </c>
      <c r="F56" s="63" t="s">
        <v>17767</v>
      </c>
      <c r="G56" s="63" t="s">
        <v>7810</v>
      </c>
      <c r="K56" s="63">
        <v>2249</v>
      </c>
      <c r="L56" s="63">
        <v>2249</v>
      </c>
      <c r="M56" s="64">
        <v>0</v>
      </c>
      <c r="N56" s="63">
        <v>1124.5</v>
      </c>
      <c r="O56" s="63">
        <v>562</v>
      </c>
      <c r="P56" s="63">
        <v>337</v>
      </c>
      <c r="Q56" s="63">
        <v>226</v>
      </c>
      <c r="U56" s="63" t="s">
        <v>80</v>
      </c>
      <c r="Y56" s="63">
        <v>2249</v>
      </c>
      <c r="Z56" s="63" t="s">
        <v>13127</v>
      </c>
      <c r="AA56" s="63">
        <v>337</v>
      </c>
      <c r="AB56" s="63" t="s">
        <v>3505</v>
      </c>
      <c r="AE56" s="63">
        <v>0</v>
      </c>
      <c r="AF56" s="63" t="s">
        <v>3493</v>
      </c>
      <c r="AG56" s="63">
        <v>0</v>
      </c>
      <c r="AK56" s="63">
        <v>0</v>
      </c>
      <c r="AL56" s="63" t="s">
        <v>3493</v>
      </c>
      <c r="AM56" s="63">
        <v>0</v>
      </c>
      <c r="AQ56" s="63">
        <v>0</v>
      </c>
      <c r="AR56" s="63" t="s">
        <v>3493</v>
      </c>
      <c r="AS56" s="63">
        <v>0</v>
      </c>
      <c r="AX56" s="63" t="e">
        <f>VLOOKUP(B56,[1]COMPLETE_DIVIDEND_DATA!$B$2:$I$1138,3,0)</f>
        <v>#N/A</v>
      </c>
    </row>
    <row r="57" spans="1:50" x14ac:dyDescent="0.25">
      <c r="A57" s="63">
        <v>500056</v>
      </c>
      <c r="B57" s="63">
        <v>260</v>
      </c>
      <c r="C57" s="63" t="s">
        <v>81</v>
      </c>
      <c r="D57" s="63" t="s">
        <v>17766</v>
      </c>
      <c r="E57" s="63" t="s">
        <v>17765</v>
      </c>
      <c r="F57" s="63" t="s">
        <v>17764</v>
      </c>
      <c r="G57" s="63" t="s">
        <v>7810</v>
      </c>
      <c r="K57" s="63">
        <v>2249</v>
      </c>
      <c r="L57" s="63">
        <v>2249</v>
      </c>
      <c r="M57" s="64">
        <v>0</v>
      </c>
      <c r="N57" s="63">
        <v>1124.5</v>
      </c>
      <c r="O57" s="63">
        <v>562</v>
      </c>
      <c r="P57" s="63">
        <v>337</v>
      </c>
      <c r="Q57" s="63">
        <v>226</v>
      </c>
      <c r="U57" s="63" t="s">
        <v>81</v>
      </c>
      <c r="Y57" s="63">
        <v>2249</v>
      </c>
      <c r="Z57" s="63" t="s">
        <v>13127</v>
      </c>
      <c r="AA57" s="63">
        <v>337</v>
      </c>
      <c r="AB57" s="63" t="s">
        <v>3505</v>
      </c>
      <c r="AE57" s="63">
        <v>0</v>
      </c>
      <c r="AF57" s="63" t="s">
        <v>3493</v>
      </c>
      <c r="AG57" s="63">
        <v>0</v>
      </c>
      <c r="AK57" s="63">
        <v>0</v>
      </c>
      <c r="AL57" s="63" t="s">
        <v>3493</v>
      </c>
      <c r="AM57" s="63">
        <v>0</v>
      </c>
      <c r="AQ57" s="63">
        <v>0</v>
      </c>
      <c r="AR57" s="63" t="s">
        <v>3493</v>
      </c>
      <c r="AS57" s="63">
        <v>0</v>
      </c>
      <c r="AX57" s="63" t="e">
        <f>VLOOKUP(B57,[1]COMPLETE_DIVIDEND_DATA!$B$2:$I$1138,3,0)</f>
        <v>#N/A</v>
      </c>
    </row>
    <row r="58" spans="1:50" x14ac:dyDescent="0.25">
      <c r="A58" s="63">
        <v>500057</v>
      </c>
      <c r="B58" s="63">
        <v>261</v>
      </c>
      <c r="C58" s="63" t="s">
        <v>82</v>
      </c>
      <c r="D58" s="63" t="s">
        <v>17763</v>
      </c>
      <c r="E58" s="63" t="s">
        <v>17762</v>
      </c>
      <c r="F58" s="63" t="s">
        <v>7810</v>
      </c>
      <c r="K58" s="63">
        <v>1607</v>
      </c>
      <c r="L58" s="63">
        <v>1607</v>
      </c>
      <c r="M58" s="64">
        <v>0</v>
      </c>
      <c r="N58" s="63">
        <v>803.5</v>
      </c>
      <c r="O58" s="63">
        <v>402</v>
      </c>
      <c r="P58" s="63">
        <v>241</v>
      </c>
      <c r="Q58" s="63">
        <v>161</v>
      </c>
      <c r="U58" s="63" t="s">
        <v>82</v>
      </c>
      <c r="Y58" s="63">
        <v>1607</v>
      </c>
      <c r="Z58" s="63" t="s">
        <v>14860</v>
      </c>
      <c r="AA58" s="63">
        <v>241</v>
      </c>
      <c r="AB58" s="63" t="s">
        <v>3505</v>
      </c>
      <c r="AE58" s="63">
        <v>0</v>
      </c>
      <c r="AF58" s="63" t="s">
        <v>3493</v>
      </c>
      <c r="AG58" s="63">
        <v>0</v>
      </c>
      <c r="AK58" s="63">
        <v>0</v>
      </c>
      <c r="AL58" s="63" t="s">
        <v>3493</v>
      </c>
      <c r="AM58" s="63">
        <v>0</v>
      </c>
      <c r="AQ58" s="63">
        <v>0</v>
      </c>
      <c r="AR58" s="63" t="s">
        <v>3493</v>
      </c>
      <c r="AS58" s="63">
        <v>0</v>
      </c>
      <c r="AX58" s="63" t="e">
        <f>VLOOKUP(B58,[1]COMPLETE_DIVIDEND_DATA!$B$2:$I$1138,3,0)</f>
        <v>#N/A</v>
      </c>
    </row>
    <row r="59" spans="1:50" x14ac:dyDescent="0.25">
      <c r="A59" s="63">
        <v>500058</v>
      </c>
      <c r="B59" s="63">
        <v>262</v>
      </c>
      <c r="C59" s="63" t="s">
        <v>83</v>
      </c>
      <c r="D59" s="63" t="s">
        <v>17761</v>
      </c>
      <c r="E59" s="63" t="s">
        <v>17760</v>
      </c>
      <c r="F59" s="63" t="s">
        <v>17759</v>
      </c>
      <c r="G59" s="63" t="s">
        <v>7810</v>
      </c>
      <c r="K59" s="63">
        <v>2249</v>
      </c>
      <c r="L59" s="63">
        <v>2249</v>
      </c>
      <c r="M59" s="64">
        <v>0</v>
      </c>
      <c r="N59" s="63">
        <v>1124.5</v>
      </c>
      <c r="O59" s="63">
        <v>562</v>
      </c>
      <c r="P59" s="63">
        <v>337</v>
      </c>
      <c r="Q59" s="63">
        <v>226</v>
      </c>
      <c r="U59" s="63" t="s">
        <v>83</v>
      </c>
      <c r="Y59" s="63">
        <v>2249</v>
      </c>
      <c r="Z59" s="63" t="s">
        <v>13127</v>
      </c>
      <c r="AA59" s="63">
        <v>337</v>
      </c>
      <c r="AB59" s="63" t="s">
        <v>3505</v>
      </c>
      <c r="AE59" s="63">
        <v>0</v>
      </c>
      <c r="AF59" s="63" t="s">
        <v>3493</v>
      </c>
      <c r="AG59" s="63">
        <v>0</v>
      </c>
      <c r="AK59" s="63">
        <v>0</v>
      </c>
      <c r="AL59" s="63" t="s">
        <v>3493</v>
      </c>
      <c r="AM59" s="63">
        <v>0</v>
      </c>
      <c r="AQ59" s="63">
        <v>0</v>
      </c>
      <c r="AR59" s="63" t="s">
        <v>3493</v>
      </c>
      <c r="AS59" s="63">
        <v>0</v>
      </c>
      <c r="AX59" s="63" t="e">
        <f>VLOOKUP(B59,[1]COMPLETE_DIVIDEND_DATA!$B$2:$I$1138,3,0)</f>
        <v>#N/A</v>
      </c>
    </row>
    <row r="60" spans="1:50" x14ac:dyDescent="0.25">
      <c r="A60" s="63">
        <v>500059</v>
      </c>
      <c r="B60" s="63">
        <v>263</v>
      </c>
      <c r="C60" s="63" t="s">
        <v>84</v>
      </c>
      <c r="D60" s="63" t="s">
        <v>8650</v>
      </c>
      <c r="E60" s="63" t="s">
        <v>17758</v>
      </c>
      <c r="F60" s="63" t="s">
        <v>7810</v>
      </c>
      <c r="K60" s="63">
        <v>2249</v>
      </c>
      <c r="L60" s="63">
        <v>2249</v>
      </c>
      <c r="M60" s="64">
        <v>0</v>
      </c>
      <c r="N60" s="63">
        <v>1124.5</v>
      </c>
      <c r="O60" s="63">
        <v>562</v>
      </c>
      <c r="P60" s="63">
        <v>337</v>
      </c>
      <c r="Q60" s="63">
        <v>226</v>
      </c>
      <c r="U60" s="63" t="s">
        <v>84</v>
      </c>
      <c r="Y60" s="63">
        <v>2249</v>
      </c>
      <c r="Z60" s="63" t="s">
        <v>13127</v>
      </c>
      <c r="AA60" s="63">
        <v>337</v>
      </c>
      <c r="AB60" s="63" t="s">
        <v>3505</v>
      </c>
      <c r="AE60" s="63">
        <v>0</v>
      </c>
      <c r="AF60" s="63" t="s">
        <v>3493</v>
      </c>
      <c r="AG60" s="63">
        <v>0</v>
      </c>
      <c r="AK60" s="63">
        <v>0</v>
      </c>
      <c r="AL60" s="63" t="s">
        <v>3493</v>
      </c>
      <c r="AM60" s="63">
        <v>0</v>
      </c>
      <c r="AQ60" s="63">
        <v>0</v>
      </c>
      <c r="AR60" s="63" t="s">
        <v>3493</v>
      </c>
      <c r="AS60" s="63">
        <v>0</v>
      </c>
      <c r="AX60" s="63" t="e">
        <f>VLOOKUP(B60,[1]COMPLETE_DIVIDEND_DATA!$B$2:$I$1138,3,0)</f>
        <v>#N/A</v>
      </c>
    </row>
    <row r="61" spans="1:50" x14ac:dyDescent="0.25">
      <c r="A61" s="63">
        <v>500060</v>
      </c>
      <c r="B61" s="63">
        <v>279</v>
      </c>
      <c r="C61" s="63" t="s">
        <v>85</v>
      </c>
      <c r="D61" s="63" t="s">
        <v>461</v>
      </c>
      <c r="E61" s="63" t="s">
        <v>17757</v>
      </c>
      <c r="F61" s="63" t="s">
        <v>17756</v>
      </c>
      <c r="G61" s="63" t="s">
        <v>15227</v>
      </c>
      <c r="K61" s="63">
        <v>449</v>
      </c>
      <c r="L61" s="63">
        <v>449</v>
      </c>
      <c r="M61" s="64">
        <v>0</v>
      </c>
      <c r="N61" s="63">
        <v>224.5</v>
      </c>
      <c r="O61" s="63">
        <v>112</v>
      </c>
      <c r="P61" s="63">
        <v>67</v>
      </c>
      <c r="Q61" s="63">
        <v>46</v>
      </c>
      <c r="U61" s="63" t="s">
        <v>85</v>
      </c>
      <c r="Y61" s="63">
        <v>449</v>
      </c>
      <c r="Z61" s="63" t="s">
        <v>14418</v>
      </c>
      <c r="AA61" s="63">
        <v>67</v>
      </c>
      <c r="AB61" s="63" t="s">
        <v>3505</v>
      </c>
      <c r="AE61" s="63">
        <v>0</v>
      </c>
      <c r="AF61" s="63" t="s">
        <v>3493</v>
      </c>
      <c r="AG61" s="63">
        <v>0</v>
      </c>
      <c r="AK61" s="63">
        <v>0</v>
      </c>
      <c r="AL61" s="63" t="s">
        <v>3493</v>
      </c>
      <c r="AM61" s="63">
        <v>0</v>
      </c>
      <c r="AQ61" s="63">
        <v>0</v>
      </c>
      <c r="AR61" s="63" t="s">
        <v>3493</v>
      </c>
      <c r="AS61" s="63">
        <v>0</v>
      </c>
      <c r="AX61" s="63" t="e">
        <f>VLOOKUP(B61,[1]COMPLETE_DIVIDEND_DATA!$B$2:$I$1138,3,0)</f>
        <v>#N/A</v>
      </c>
    </row>
    <row r="62" spans="1:50" x14ac:dyDescent="0.25">
      <c r="A62" s="63">
        <v>500061</v>
      </c>
      <c r="B62" s="63">
        <v>280</v>
      </c>
      <c r="C62" s="63" t="s">
        <v>86</v>
      </c>
      <c r="D62" s="63" t="s">
        <v>588</v>
      </c>
      <c r="E62" s="63" t="s">
        <v>17755</v>
      </c>
      <c r="F62" s="63" t="s">
        <v>17754</v>
      </c>
      <c r="G62" s="63" t="s">
        <v>7810</v>
      </c>
      <c r="K62" s="63">
        <v>449</v>
      </c>
      <c r="L62" s="63">
        <v>449</v>
      </c>
      <c r="M62" s="64">
        <v>0</v>
      </c>
      <c r="N62" s="63">
        <v>224.5</v>
      </c>
      <c r="O62" s="63">
        <v>112</v>
      </c>
      <c r="P62" s="63">
        <v>67</v>
      </c>
      <c r="Q62" s="63">
        <v>46</v>
      </c>
      <c r="U62" s="63" t="s">
        <v>86</v>
      </c>
      <c r="Y62" s="63">
        <v>449</v>
      </c>
      <c r="Z62" s="63" t="s">
        <v>14418</v>
      </c>
      <c r="AA62" s="63">
        <v>67</v>
      </c>
      <c r="AB62" s="63" t="s">
        <v>3505</v>
      </c>
      <c r="AE62" s="63">
        <v>0</v>
      </c>
      <c r="AF62" s="63" t="s">
        <v>3493</v>
      </c>
      <c r="AG62" s="63">
        <v>0</v>
      </c>
      <c r="AK62" s="63">
        <v>0</v>
      </c>
      <c r="AL62" s="63" t="s">
        <v>3493</v>
      </c>
      <c r="AM62" s="63">
        <v>0</v>
      </c>
      <c r="AQ62" s="63">
        <v>0</v>
      </c>
      <c r="AR62" s="63" t="s">
        <v>3493</v>
      </c>
      <c r="AS62" s="63">
        <v>0</v>
      </c>
      <c r="AX62" s="63" t="e">
        <f>VLOOKUP(B62,[1]COMPLETE_DIVIDEND_DATA!$B$2:$I$1138,3,0)</f>
        <v>#N/A</v>
      </c>
    </row>
    <row r="63" spans="1:50" x14ac:dyDescent="0.25">
      <c r="A63" s="63">
        <v>500062</v>
      </c>
      <c r="B63" s="63">
        <v>297</v>
      </c>
      <c r="C63" s="63" t="s">
        <v>87</v>
      </c>
      <c r="D63" s="63" t="s">
        <v>17753</v>
      </c>
      <c r="E63" s="63" t="s">
        <v>17752</v>
      </c>
      <c r="F63" s="63" t="s">
        <v>7810</v>
      </c>
      <c r="K63" s="63">
        <v>179</v>
      </c>
      <c r="L63" s="63">
        <v>179</v>
      </c>
      <c r="M63" s="64">
        <v>0</v>
      </c>
      <c r="N63" s="63">
        <v>89.5</v>
      </c>
      <c r="O63" s="63">
        <v>45</v>
      </c>
      <c r="P63" s="63">
        <v>27</v>
      </c>
      <c r="Q63" s="63">
        <v>18</v>
      </c>
      <c r="U63" s="63" t="s">
        <v>87</v>
      </c>
      <c r="Y63" s="63">
        <v>179</v>
      </c>
      <c r="Z63" s="63" t="s">
        <v>4979</v>
      </c>
      <c r="AA63" s="63">
        <v>27</v>
      </c>
      <c r="AB63" s="63" t="s">
        <v>3505</v>
      </c>
      <c r="AE63" s="63">
        <v>0</v>
      </c>
      <c r="AF63" s="63" t="s">
        <v>3493</v>
      </c>
      <c r="AG63" s="63">
        <v>0</v>
      </c>
      <c r="AK63" s="63">
        <v>0</v>
      </c>
      <c r="AL63" s="63" t="s">
        <v>3493</v>
      </c>
      <c r="AM63" s="63">
        <v>0</v>
      </c>
      <c r="AQ63" s="63">
        <v>0</v>
      </c>
      <c r="AR63" s="63" t="s">
        <v>3493</v>
      </c>
      <c r="AS63" s="63">
        <v>0</v>
      </c>
      <c r="AX63" s="63" t="e">
        <f>VLOOKUP(B63,[1]COMPLETE_DIVIDEND_DATA!$B$2:$I$1138,3,0)</f>
        <v>#N/A</v>
      </c>
    </row>
    <row r="64" spans="1:50" x14ac:dyDescent="0.25">
      <c r="A64" s="63">
        <v>500063</v>
      </c>
      <c r="B64" s="63">
        <v>300</v>
      </c>
      <c r="C64" s="63" t="s">
        <v>88</v>
      </c>
      <c r="D64" s="63" t="s">
        <v>17751</v>
      </c>
      <c r="E64" s="63" t="s">
        <v>17750</v>
      </c>
      <c r="F64" s="63" t="s">
        <v>17749</v>
      </c>
      <c r="G64" s="63" t="s">
        <v>7810</v>
      </c>
      <c r="K64" s="63">
        <v>2249</v>
      </c>
      <c r="L64" s="63">
        <v>2249</v>
      </c>
      <c r="M64" s="64">
        <v>0</v>
      </c>
      <c r="N64" s="63">
        <v>1124.5</v>
      </c>
      <c r="O64" s="63">
        <v>562</v>
      </c>
      <c r="P64" s="63">
        <v>337</v>
      </c>
      <c r="Q64" s="63">
        <v>226</v>
      </c>
      <c r="U64" s="63" t="s">
        <v>88</v>
      </c>
      <c r="Y64" s="63">
        <v>2249</v>
      </c>
      <c r="Z64" s="63" t="s">
        <v>13127</v>
      </c>
      <c r="AA64" s="63">
        <v>337</v>
      </c>
      <c r="AB64" s="63" t="s">
        <v>3505</v>
      </c>
      <c r="AE64" s="63">
        <v>0</v>
      </c>
      <c r="AF64" s="63" t="s">
        <v>3493</v>
      </c>
      <c r="AG64" s="63">
        <v>0</v>
      </c>
      <c r="AK64" s="63">
        <v>0</v>
      </c>
      <c r="AL64" s="63" t="s">
        <v>3493</v>
      </c>
      <c r="AM64" s="63">
        <v>0</v>
      </c>
      <c r="AQ64" s="63">
        <v>0</v>
      </c>
      <c r="AR64" s="63" t="s">
        <v>3493</v>
      </c>
      <c r="AS64" s="63">
        <v>0</v>
      </c>
      <c r="AX64" s="63" t="e">
        <f>VLOOKUP(B64,[1]COMPLETE_DIVIDEND_DATA!$B$2:$I$1138,3,0)</f>
        <v>#N/A</v>
      </c>
    </row>
    <row r="65" spans="1:50" x14ac:dyDescent="0.25">
      <c r="A65" s="63">
        <v>500064</v>
      </c>
      <c r="B65" s="63">
        <v>303</v>
      </c>
      <c r="C65" s="63" t="s">
        <v>89</v>
      </c>
      <c r="D65" s="63" t="s">
        <v>17748</v>
      </c>
      <c r="E65" s="63" t="s">
        <v>17747</v>
      </c>
      <c r="F65" s="63" t="s">
        <v>7810</v>
      </c>
      <c r="K65" s="63">
        <v>449</v>
      </c>
      <c r="L65" s="63">
        <v>449</v>
      </c>
      <c r="M65" s="64">
        <v>0</v>
      </c>
      <c r="N65" s="63">
        <v>224.5</v>
      </c>
      <c r="O65" s="63">
        <v>112</v>
      </c>
      <c r="P65" s="63">
        <v>67</v>
      </c>
      <c r="Q65" s="63">
        <v>46</v>
      </c>
      <c r="U65" s="63" t="s">
        <v>89</v>
      </c>
      <c r="Y65" s="63">
        <v>449</v>
      </c>
      <c r="Z65" s="63" t="s">
        <v>14418</v>
      </c>
      <c r="AA65" s="63">
        <v>67</v>
      </c>
      <c r="AB65" s="63" t="s">
        <v>3505</v>
      </c>
      <c r="AE65" s="63">
        <v>0</v>
      </c>
      <c r="AF65" s="63" t="s">
        <v>3493</v>
      </c>
      <c r="AG65" s="63">
        <v>0</v>
      </c>
      <c r="AK65" s="63">
        <v>0</v>
      </c>
      <c r="AL65" s="63" t="s">
        <v>3493</v>
      </c>
      <c r="AM65" s="63">
        <v>0</v>
      </c>
      <c r="AQ65" s="63">
        <v>0</v>
      </c>
      <c r="AR65" s="63" t="s">
        <v>3493</v>
      </c>
      <c r="AS65" s="63">
        <v>0</v>
      </c>
      <c r="AX65" s="63" t="e">
        <f>VLOOKUP(B65,[1]COMPLETE_DIVIDEND_DATA!$B$2:$I$1138,3,0)</f>
        <v>#N/A</v>
      </c>
    </row>
    <row r="66" spans="1:50" x14ac:dyDescent="0.25">
      <c r="A66" s="63">
        <v>500065</v>
      </c>
      <c r="B66" s="63">
        <v>304</v>
      </c>
      <c r="C66" s="63" t="s">
        <v>90</v>
      </c>
      <c r="D66" s="63" t="s">
        <v>17746</v>
      </c>
      <c r="E66" s="63" t="s">
        <v>17745</v>
      </c>
      <c r="F66" s="63" t="s">
        <v>3895</v>
      </c>
      <c r="G66" s="63" t="s">
        <v>7810</v>
      </c>
      <c r="K66" s="63">
        <v>449</v>
      </c>
      <c r="L66" s="63">
        <v>449</v>
      </c>
      <c r="M66" s="64">
        <v>0</v>
      </c>
      <c r="N66" s="63">
        <v>224.5</v>
      </c>
      <c r="O66" s="63">
        <v>112</v>
      </c>
      <c r="P66" s="63">
        <v>67</v>
      </c>
      <c r="Q66" s="63">
        <v>46</v>
      </c>
      <c r="U66" s="63" t="s">
        <v>90</v>
      </c>
      <c r="Y66" s="63">
        <v>449</v>
      </c>
      <c r="Z66" s="63" t="s">
        <v>14418</v>
      </c>
      <c r="AA66" s="63">
        <v>67</v>
      </c>
      <c r="AB66" s="63" t="s">
        <v>3505</v>
      </c>
      <c r="AE66" s="63">
        <v>0</v>
      </c>
      <c r="AF66" s="63" t="s">
        <v>3493</v>
      </c>
      <c r="AG66" s="63">
        <v>0</v>
      </c>
      <c r="AK66" s="63">
        <v>0</v>
      </c>
      <c r="AL66" s="63" t="s">
        <v>3493</v>
      </c>
      <c r="AM66" s="63">
        <v>0</v>
      </c>
      <c r="AQ66" s="63">
        <v>0</v>
      </c>
      <c r="AR66" s="63" t="s">
        <v>3493</v>
      </c>
      <c r="AS66" s="63">
        <v>0</v>
      </c>
      <c r="AX66" s="63" t="e">
        <f>VLOOKUP(B66,[1]COMPLETE_DIVIDEND_DATA!$B$2:$I$1138,3,0)</f>
        <v>#N/A</v>
      </c>
    </row>
    <row r="67" spans="1:50" x14ac:dyDescent="0.25">
      <c r="A67" s="63">
        <v>500066</v>
      </c>
      <c r="B67" s="63">
        <v>307</v>
      </c>
      <c r="C67" s="63" t="s">
        <v>91</v>
      </c>
      <c r="D67" s="63" t="s">
        <v>17744</v>
      </c>
      <c r="E67" s="63" t="s">
        <v>17743</v>
      </c>
      <c r="F67" s="63" t="s">
        <v>17742</v>
      </c>
      <c r="G67" s="63" t="s">
        <v>17741</v>
      </c>
      <c r="K67" s="63">
        <v>449</v>
      </c>
      <c r="L67" s="63">
        <v>449</v>
      </c>
      <c r="M67" s="64">
        <v>0</v>
      </c>
      <c r="N67" s="63">
        <v>224.5</v>
      </c>
      <c r="O67" s="63">
        <v>112</v>
      </c>
      <c r="P67" s="63">
        <v>67</v>
      </c>
      <c r="Q67" s="63">
        <v>46</v>
      </c>
      <c r="U67" s="63" t="s">
        <v>91</v>
      </c>
      <c r="Y67" s="63">
        <v>449</v>
      </c>
      <c r="Z67" s="63" t="s">
        <v>14418</v>
      </c>
      <c r="AA67" s="63">
        <v>67</v>
      </c>
      <c r="AB67" s="63" t="s">
        <v>3505</v>
      </c>
      <c r="AE67" s="63">
        <v>0</v>
      </c>
      <c r="AF67" s="63" t="s">
        <v>3493</v>
      </c>
      <c r="AG67" s="63">
        <v>0</v>
      </c>
      <c r="AK67" s="63">
        <v>0</v>
      </c>
      <c r="AL67" s="63" t="s">
        <v>3493</v>
      </c>
      <c r="AM67" s="63">
        <v>0</v>
      </c>
      <c r="AQ67" s="63">
        <v>0</v>
      </c>
      <c r="AR67" s="63" t="s">
        <v>3493</v>
      </c>
      <c r="AS67" s="63">
        <v>0</v>
      </c>
      <c r="AX67" s="63" t="e">
        <f>VLOOKUP(B67,[1]COMPLETE_DIVIDEND_DATA!$B$2:$I$1138,3,0)</f>
        <v>#N/A</v>
      </c>
    </row>
    <row r="68" spans="1:50" x14ac:dyDescent="0.25">
      <c r="A68" s="63">
        <v>500067</v>
      </c>
      <c r="B68" s="63">
        <v>309</v>
      </c>
      <c r="C68" s="63" t="s">
        <v>92</v>
      </c>
      <c r="D68" s="63" t="s">
        <v>17740</v>
      </c>
      <c r="E68" s="63" t="s">
        <v>17739</v>
      </c>
      <c r="F68" s="63" t="s">
        <v>17738</v>
      </c>
      <c r="G68" s="63" t="s">
        <v>17737</v>
      </c>
      <c r="K68" s="63">
        <v>95</v>
      </c>
      <c r="L68" s="63">
        <v>95</v>
      </c>
      <c r="M68" s="64">
        <v>0</v>
      </c>
      <c r="N68" s="63">
        <v>47.5</v>
      </c>
      <c r="O68" s="63">
        <v>24</v>
      </c>
      <c r="P68" s="63">
        <v>14</v>
      </c>
      <c r="Q68" s="63">
        <v>10</v>
      </c>
      <c r="U68" s="63" t="s">
        <v>92</v>
      </c>
      <c r="Y68" s="63">
        <v>95</v>
      </c>
      <c r="Z68" s="63" t="s">
        <v>12227</v>
      </c>
      <c r="AA68" s="63">
        <v>14</v>
      </c>
      <c r="AB68" s="63" t="s">
        <v>3505</v>
      </c>
      <c r="AE68" s="63">
        <v>0</v>
      </c>
      <c r="AF68" s="63" t="s">
        <v>3493</v>
      </c>
      <c r="AG68" s="63">
        <v>0</v>
      </c>
      <c r="AK68" s="63">
        <v>0</v>
      </c>
      <c r="AL68" s="63" t="s">
        <v>3493</v>
      </c>
      <c r="AM68" s="63">
        <v>0</v>
      </c>
      <c r="AQ68" s="63">
        <v>0</v>
      </c>
      <c r="AR68" s="63" t="s">
        <v>3493</v>
      </c>
      <c r="AS68" s="63">
        <v>0</v>
      </c>
      <c r="AX68" s="63" t="e">
        <f>VLOOKUP(B68,[1]COMPLETE_DIVIDEND_DATA!$B$2:$I$1138,3,0)</f>
        <v>#N/A</v>
      </c>
    </row>
    <row r="69" spans="1:50" x14ac:dyDescent="0.25">
      <c r="A69" s="63">
        <v>500068</v>
      </c>
      <c r="B69" s="63">
        <v>314</v>
      </c>
      <c r="C69" s="63" t="s">
        <v>93</v>
      </c>
      <c r="D69" s="63" t="s">
        <v>17736</v>
      </c>
      <c r="E69" s="63" t="s">
        <v>17735</v>
      </c>
      <c r="F69" s="63" t="s">
        <v>17734</v>
      </c>
      <c r="G69" s="63" t="s">
        <v>7810</v>
      </c>
      <c r="K69" s="63">
        <v>2249</v>
      </c>
      <c r="L69" s="63">
        <v>2249</v>
      </c>
      <c r="M69" s="64">
        <v>0</v>
      </c>
      <c r="N69" s="63">
        <v>1124.5</v>
      </c>
      <c r="O69" s="63">
        <v>562</v>
      </c>
      <c r="P69" s="63">
        <v>337</v>
      </c>
      <c r="Q69" s="63">
        <v>226</v>
      </c>
      <c r="U69" s="63" t="s">
        <v>93</v>
      </c>
      <c r="Y69" s="63">
        <v>2249</v>
      </c>
      <c r="Z69" s="63" t="s">
        <v>13127</v>
      </c>
      <c r="AA69" s="63">
        <v>337</v>
      </c>
      <c r="AB69" s="63" t="s">
        <v>3505</v>
      </c>
      <c r="AE69" s="63">
        <v>0</v>
      </c>
      <c r="AF69" s="63" t="s">
        <v>3493</v>
      </c>
      <c r="AG69" s="63">
        <v>0</v>
      </c>
      <c r="AK69" s="63">
        <v>0</v>
      </c>
      <c r="AL69" s="63" t="s">
        <v>3493</v>
      </c>
      <c r="AM69" s="63">
        <v>0</v>
      </c>
      <c r="AQ69" s="63">
        <v>0</v>
      </c>
      <c r="AR69" s="63" t="s">
        <v>3493</v>
      </c>
      <c r="AS69" s="63">
        <v>0</v>
      </c>
      <c r="AX69" s="63" t="e">
        <f>VLOOKUP(B69,[1]COMPLETE_DIVIDEND_DATA!$B$2:$I$1138,3,0)</f>
        <v>#N/A</v>
      </c>
    </row>
    <row r="70" spans="1:50" x14ac:dyDescent="0.25">
      <c r="A70" s="63">
        <v>500069</v>
      </c>
      <c r="B70" s="63">
        <v>315</v>
      </c>
      <c r="C70" s="63" t="s">
        <v>94</v>
      </c>
      <c r="D70" s="63" t="s">
        <v>15575</v>
      </c>
      <c r="E70" s="63" t="s">
        <v>17733</v>
      </c>
      <c r="F70" s="63" t="s">
        <v>9958</v>
      </c>
      <c r="G70" s="63" t="s">
        <v>7810</v>
      </c>
      <c r="K70" s="63">
        <v>2249</v>
      </c>
      <c r="L70" s="63">
        <v>2249</v>
      </c>
      <c r="M70" s="64">
        <v>0</v>
      </c>
      <c r="N70" s="63">
        <v>1124.5</v>
      </c>
      <c r="O70" s="63">
        <v>562</v>
      </c>
      <c r="P70" s="63">
        <v>337</v>
      </c>
      <c r="Q70" s="63">
        <v>226</v>
      </c>
      <c r="U70" s="63" t="s">
        <v>94</v>
      </c>
      <c r="Y70" s="63">
        <v>2249</v>
      </c>
      <c r="Z70" s="63" t="s">
        <v>13127</v>
      </c>
      <c r="AA70" s="63">
        <v>337</v>
      </c>
      <c r="AB70" s="63" t="s">
        <v>3505</v>
      </c>
      <c r="AE70" s="63">
        <v>0</v>
      </c>
      <c r="AF70" s="63" t="s">
        <v>3493</v>
      </c>
      <c r="AG70" s="63">
        <v>0</v>
      </c>
      <c r="AK70" s="63">
        <v>0</v>
      </c>
      <c r="AL70" s="63" t="s">
        <v>3493</v>
      </c>
      <c r="AM70" s="63">
        <v>0</v>
      </c>
      <c r="AQ70" s="63">
        <v>0</v>
      </c>
      <c r="AR70" s="63" t="s">
        <v>3493</v>
      </c>
      <c r="AS70" s="63">
        <v>0</v>
      </c>
      <c r="AX70" s="63" t="e">
        <f>VLOOKUP(B70,[1]COMPLETE_DIVIDEND_DATA!$B$2:$I$1138,3,0)</f>
        <v>#N/A</v>
      </c>
    </row>
    <row r="71" spans="1:50" x14ac:dyDescent="0.25">
      <c r="A71" s="63">
        <v>500070</v>
      </c>
      <c r="B71" s="63">
        <v>316</v>
      </c>
      <c r="C71" s="63" t="s">
        <v>95</v>
      </c>
      <c r="D71" s="63" t="s">
        <v>13741</v>
      </c>
      <c r="E71" s="63" t="s">
        <v>17732</v>
      </c>
      <c r="F71" s="63" t="s">
        <v>17731</v>
      </c>
      <c r="G71" s="63" t="s">
        <v>17730</v>
      </c>
      <c r="H71" s="63" t="s">
        <v>7810</v>
      </c>
      <c r="K71" s="63">
        <v>864</v>
      </c>
      <c r="L71" s="63">
        <v>864</v>
      </c>
      <c r="M71" s="64">
        <v>0</v>
      </c>
      <c r="N71" s="63">
        <v>432</v>
      </c>
      <c r="O71" s="63">
        <v>216</v>
      </c>
      <c r="P71" s="63">
        <v>130</v>
      </c>
      <c r="Q71" s="63">
        <v>86</v>
      </c>
      <c r="U71" s="63" t="s">
        <v>95</v>
      </c>
      <c r="V71" s="63" t="s">
        <v>17729</v>
      </c>
      <c r="Y71" s="63">
        <v>864</v>
      </c>
      <c r="Z71" s="63" t="s">
        <v>15307</v>
      </c>
      <c r="AA71" s="63">
        <v>130</v>
      </c>
      <c r="AB71" s="63" t="s">
        <v>3505</v>
      </c>
      <c r="AE71" s="63">
        <v>0</v>
      </c>
      <c r="AF71" s="63" t="s">
        <v>3493</v>
      </c>
      <c r="AG71" s="63">
        <v>0</v>
      </c>
      <c r="AK71" s="63">
        <v>0</v>
      </c>
      <c r="AL71" s="63" t="s">
        <v>3493</v>
      </c>
      <c r="AM71" s="63">
        <v>0</v>
      </c>
      <c r="AQ71" s="63">
        <v>0</v>
      </c>
      <c r="AR71" s="63" t="s">
        <v>3493</v>
      </c>
      <c r="AS71" s="63">
        <v>0</v>
      </c>
      <c r="AX71" s="63" t="e">
        <f>VLOOKUP(B71,[1]COMPLETE_DIVIDEND_DATA!$B$2:$I$1138,3,0)</f>
        <v>#N/A</v>
      </c>
    </row>
    <row r="72" spans="1:50" x14ac:dyDescent="0.25">
      <c r="A72" s="63">
        <v>500071</v>
      </c>
      <c r="B72" s="63">
        <v>317</v>
      </c>
      <c r="C72" s="63" t="s">
        <v>97</v>
      </c>
      <c r="D72" s="63" t="s">
        <v>16615</v>
      </c>
      <c r="E72" s="63" t="s">
        <v>17728</v>
      </c>
      <c r="F72" s="63" t="s">
        <v>9958</v>
      </c>
      <c r="G72" s="63" t="s">
        <v>7810</v>
      </c>
      <c r="K72" s="63">
        <v>1049</v>
      </c>
      <c r="L72" s="63">
        <v>1049</v>
      </c>
      <c r="M72" s="64">
        <v>0</v>
      </c>
      <c r="N72" s="63">
        <v>524.5</v>
      </c>
      <c r="O72" s="63">
        <v>262</v>
      </c>
      <c r="P72" s="63">
        <v>157</v>
      </c>
      <c r="Q72" s="63">
        <v>106</v>
      </c>
      <c r="U72" s="63" t="s">
        <v>97</v>
      </c>
      <c r="Y72" s="63">
        <v>1049</v>
      </c>
      <c r="Z72" s="63" t="s">
        <v>15116</v>
      </c>
      <c r="AA72" s="63">
        <v>157</v>
      </c>
      <c r="AB72" s="63" t="s">
        <v>3505</v>
      </c>
      <c r="AE72" s="63">
        <v>0</v>
      </c>
      <c r="AF72" s="63" t="s">
        <v>3493</v>
      </c>
      <c r="AG72" s="63">
        <v>0</v>
      </c>
      <c r="AK72" s="63">
        <v>0</v>
      </c>
      <c r="AL72" s="63" t="s">
        <v>3493</v>
      </c>
      <c r="AM72" s="63">
        <v>0</v>
      </c>
      <c r="AQ72" s="63">
        <v>0</v>
      </c>
      <c r="AR72" s="63" t="s">
        <v>3493</v>
      </c>
      <c r="AS72" s="63">
        <v>0</v>
      </c>
      <c r="AX72" s="63" t="e">
        <f>VLOOKUP(B72,[1]COMPLETE_DIVIDEND_DATA!$B$2:$I$1138,3,0)</f>
        <v>#N/A</v>
      </c>
    </row>
    <row r="73" spans="1:50" x14ac:dyDescent="0.25">
      <c r="A73" s="63">
        <v>500072</v>
      </c>
      <c r="B73" s="63">
        <v>320</v>
      </c>
      <c r="C73" s="63" t="s">
        <v>98</v>
      </c>
      <c r="D73" s="63" t="s">
        <v>17727</v>
      </c>
      <c r="E73" s="63" t="s">
        <v>17726</v>
      </c>
      <c r="F73" s="63" t="s">
        <v>17725</v>
      </c>
      <c r="G73" s="63" t="s">
        <v>17724</v>
      </c>
      <c r="K73" s="63">
        <v>1199</v>
      </c>
      <c r="L73" s="63">
        <v>1199</v>
      </c>
      <c r="M73" s="64">
        <v>0</v>
      </c>
      <c r="N73" s="63">
        <v>599.5</v>
      </c>
      <c r="O73" s="63">
        <v>300</v>
      </c>
      <c r="P73" s="63">
        <v>180</v>
      </c>
      <c r="Q73" s="63">
        <v>120</v>
      </c>
      <c r="U73" s="63" t="s">
        <v>98</v>
      </c>
      <c r="Y73" s="63">
        <v>1199</v>
      </c>
      <c r="Z73" s="63" t="s">
        <v>4844</v>
      </c>
      <c r="AA73" s="63">
        <v>180</v>
      </c>
      <c r="AB73" s="63" t="s">
        <v>3505</v>
      </c>
      <c r="AE73" s="63">
        <v>0</v>
      </c>
      <c r="AF73" s="63" t="s">
        <v>3493</v>
      </c>
      <c r="AG73" s="63">
        <v>0</v>
      </c>
      <c r="AK73" s="63">
        <v>0</v>
      </c>
      <c r="AL73" s="63" t="s">
        <v>3493</v>
      </c>
      <c r="AM73" s="63">
        <v>0</v>
      </c>
      <c r="AQ73" s="63">
        <v>0</v>
      </c>
      <c r="AR73" s="63" t="s">
        <v>3493</v>
      </c>
      <c r="AS73" s="63">
        <v>0</v>
      </c>
      <c r="AX73" s="63" t="e">
        <f>VLOOKUP(B73,[1]COMPLETE_DIVIDEND_DATA!$B$2:$I$1138,3,0)</f>
        <v>#N/A</v>
      </c>
    </row>
    <row r="74" spans="1:50" x14ac:dyDescent="0.25">
      <c r="A74" s="63">
        <v>500073</v>
      </c>
      <c r="B74" s="63">
        <v>321</v>
      </c>
      <c r="C74" s="63" t="s">
        <v>99</v>
      </c>
      <c r="D74" s="63" t="s">
        <v>17723</v>
      </c>
      <c r="E74" s="63" t="s">
        <v>17722</v>
      </c>
      <c r="F74" s="63" t="s">
        <v>15526</v>
      </c>
      <c r="G74" s="63" t="s">
        <v>7810</v>
      </c>
      <c r="K74" s="63">
        <v>1199</v>
      </c>
      <c r="L74" s="63">
        <v>1199</v>
      </c>
      <c r="M74" s="64">
        <v>0</v>
      </c>
      <c r="N74" s="63">
        <v>599.5</v>
      </c>
      <c r="O74" s="63">
        <v>300</v>
      </c>
      <c r="P74" s="63">
        <v>180</v>
      </c>
      <c r="Q74" s="63">
        <v>120</v>
      </c>
      <c r="U74" s="63" t="s">
        <v>99</v>
      </c>
      <c r="Y74" s="63">
        <v>1199</v>
      </c>
      <c r="Z74" s="63" t="s">
        <v>4844</v>
      </c>
      <c r="AA74" s="63">
        <v>180</v>
      </c>
      <c r="AB74" s="63" t="s">
        <v>3505</v>
      </c>
      <c r="AE74" s="63">
        <v>0</v>
      </c>
      <c r="AF74" s="63" t="s">
        <v>3493</v>
      </c>
      <c r="AG74" s="63">
        <v>0</v>
      </c>
      <c r="AK74" s="63">
        <v>0</v>
      </c>
      <c r="AL74" s="63" t="s">
        <v>3493</v>
      </c>
      <c r="AM74" s="63">
        <v>0</v>
      </c>
      <c r="AQ74" s="63">
        <v>0</v>
      </c>
      <c r="AR74" s="63" t="s">
        <v>3493</v>
      </c>
      <c r="AS74" s="63">
        <v>0</v>
      </c>
      <c r="AX74" s="63" t="e">
        <f>VLOOKUP(B74,[1]COMPLETE_DIVIDEND_DATA!$B$2:$I$1138,3,0)</f>
        <v>#N/A</v>
      </c>
    </row>
    <row r="75" spans="1:50" x14ac:dyDescent="0.25">
      <c r="A75" s="63">
        <v>500074</v>
      </c>
      <c r="B75" s="63">
        <v>330</v>
      </c>
      <c r="C75" s="63" t="s">
        <v>100</v>
      </c>
      <c r="D75" s="63" t="s">
        <v>1433</v>
      </c>
      <c r="E75" s="63" t="s">
        <v>17721</v>
      </c>
      <c r="F75" s="63" t="s">
        <v>17720</v>
      </c>
      <c r="G75" s="63" t="s">
        <v>7810</v>
      </c>
      <c r="K75" s="63">
        <v>2249</v>
      </c>
      <c r="L75" s="63">
        <v>2249</v>
      </c>
      <c r="M75" s="64">
        <v>0</v>
      </c>
      <c r="N75" s="63">
        <v>1124.5</v>
      </c>
      <c r="O75" s="63">
        <v>562</v>
      </c>
      <c r="P75" s="63">
        <v>337</v>
      </c>
      <c r="Q75" s="63">
        <v>226</v>
      </c>
      <c r="U75" s="63" t="s">
        <v>100</v>
      </c>
      <c r="Y75" s="63">
        <v>2249</v>
      </c>
      <c r="Z75" s="63" t="s">
        <v>13127</v>
      </c>
      <c r="AA75" s="63">
        <v>337</v>
      </c>
      <c r="AB75" s="63" t="s">
        <v>3505</v>
      </c>
      <c r="AE75" s="63">
        <v>0</v>
      </c>
      <c r="AF75" s="63" t="s">
        <v>3493</v>
      </c>
      <c r="AG75" s="63">
        <v>0</v>
      </c>
      <c r="AK75" s="63">
        <v>0</v>
      </c>
      <c r="AL75" s="63" t="s">
        <v>3493</v>
      </c>
      <c r="AM75" s="63">
        <v>0</v>
      </c>
      <c r="AQ75" s="63">
        <v>0</v>
      </c>
      <c r="AR75" s="63" t="s">
        <v>3493</v>
      </c>
      <c r="AS75" s="63">
        <v>0</v>
      </c>
      <c r="AX75" s="63" t="e">
        <f>VLOOKUP(B75,[1]COMPLETE_DIVIDEND_DATA!$B$2:$I$1138,3,0)</f>
        <v>#N/A</v>
      </c>
    </row>
    <row r="76" spans="1:50" x14ac:dyDescent="0.25">
      <c r="A76" s="63">
        <v>500075</v>
      </c>
      <c r="B76" s="63">
        <v>334</v>
      </c>
      <c r="C76" s="63" t="s">
        <v>101</v>
      </c>
      <c r="D76" s="63" t="s">
        <v>968</v>
      </c>
      <c r="E76" s="63" t="s">
        <v>17719</v>
      </c>
      <c r="F76" s="63" t="s">
        <v>3895</v>
      </c>
      <c r="G76" s="63" t="s">
        <v>7810</v>
      </c>
      <c r="K76" s="63">
        <v>2249</v>
      </c>
      <c r="L76" s="63">
        <v>2249</v>
      </c>
      <c r="M76" s="64">
        <v>0</v>
      </c>
      <c r="N76" s="63">
        <v>1124.5</v>
      </c>
      <c r="O76" s="63">
        <v>562</v>
      </c>
      <c r="P76" s="63">
        <v>337</v>
      </c>
      <c r="Q76" s="63">
        <v>226</v>
      </c>
      <c r="U76" s="63" t="s">
        <v>101</v>
      </c>
      <c r="Y76" s="63">
        <v>2249</v>
      </c>
      <c r="Z76" s="63" t="s">
        <v>13127</v>
      </c>
      <c r="AA76" s="63">
        <v>337</v>
      </c>
      <c r="AB76" s="63" t="s">
        <v>3505</v>
      </c>
      <c r="AE76" s="63">
        <v>0</v>
      </c>
      <c r="AF76" s="63" t="s">
        <v>3493</v>
      </c>
      <c r="AG76" s="63">
        <v>0</v>
      </c>
      <c r="AK76" s="63">
        <v>0</v>
      </c>
      <c r="AL76" s="63" t="s">
        <v>3493</v>
      </c>
      <c r="AM76" s="63">
        <v>0</v>
      </c>
      <c r="AQ76" s="63">
        <v>0</v>
      </c>
      <c r="AR76" s="63" t="s">
        <v>3493</v>
      </c>
      <c r="AS76" s="63">
        <v>0</v>
      </c>
      <c r="AX76" s="63" t="e">
        <f>VLOOKUP(B76,[1]COMPLETE_DIVIDEND_DATA!$B$2:$I$1138,3,0)</f>
        <v>#N/A</v>
      </c>
    </row>
    <row r="77" spans="1:50" x14ac:dyDescent="0.25">
      <c r="A77" s="63">
        <v>500076</v>
      </c>
      <c r="B77" s="63">
        <v>338</v>
      </c>
      <c r="C77" s="63" t="s">
        <v>102</v>
      </c>
      <c r="D77" s="63" t="s">
        <v>788</v>
      </c>
      <c r="E77" s="63" t="s">
        <v>17718</v>
      </c>
      <c r="F77" s="63" t="s">
        <v>9958</v>
      </c>
      <c r="G77" s="63" t="s">
        <v>11324</v>
      </c>
      <c r="K77" s="63">
        <v>2249</v>
      </c>
      <c r="L77" s="63">
        <v>2249</v>
      </c>
      <c r="M77" s="64">
        <v>0</v>
      </c>
      <c r="N77" s="63">
        <v>1124.5</v>
      </c>
      <c r="O77" s="63">
        <v>562</v>
      </c>
      <c r="P77" s="63">
        <v>337</v>
      </c>
      <c r="Q77" s="63">
        <v>226</v>
      </c>
      <c r="U77" s="63" t="s">
        <v>102</v>
      </c>
      <c r="Y77" s="63">
        <v>2249</v>
      </c>
      <c r="Z77" s="63" t="s">
        <v>13127</v>
      </c>
      <c r="AA77" s="63">
        <v>337</v>
      </c>
      <c r="AB77" s="63" t="s">
        <v>3505</v>
      </c>
      <c r="AE77" s="63">
        <v>0</v>
      </c>
      <c r="AF77" s="63" t="s">
        <v>3493</v>
      </c>
      <c r="AG77" s="63">
        <v>0</v>
      </c>
      <c r="AK77" s="63">
        <v>0</v>
      </c>
      <c r="AL77" s="63" t="s">
        <v>3493</v>
      </c>
      <c r="AM77" s="63">
        <v>0</v>
      </c>
      <c r="AQ77" s="63">
        <v>0</v>
      </c>
      <c r="AR77" s="63" t="s">
        <v>3493</v>
      </c>
      <c r="AS77" s="63">
        <v>0</v>
      </c>
      <c r="AX77" s="63" t="e">
        <f>VLOOKUP(B77,[1]COMPLETE_DIVIDEND_DATA!$B$2:$I$1138,3,0)</f>
        <v>#N/A</v>
      </c>
    </row>
    <row r="78" spans="1:50" x14ac:dyDescent="0.25">
      <c r="A78" s="63">
        <v>500077</v>
      </c>
      <c r="B78" s="63">
        <v>339</v>
      </c>
      <c r="C78" s="63" t="s">
        <v>103</v>
      </c>
      <c r="D78" s="63" t="s">
        <v>12033</v>
      </c>
      <c r="E78" s="63" t="s">
        <v>17717</v>
      </c>
      <c r="F78" s="63" t="s">
        <v>17716</v>
      </c>
      <c r="G78" s="63" t="s">
        <v>10692</v>
      </c>
      <c r="H78" s="63" t="s">
        <v>17715</v>
      </c>
      <c r="K78" s="63">
        <v>158</v>
      </c>
      <c r="L78" s="63">
        <v>158</v>
      </c>
      <c r="M78" s="64">
        <v>0</v>
      </c>
      <c r="N78" s="63">
        <v>79</v>
      </c>
      <c r="O78" s="63">
        <v>40</v>
      </c>
      <c r="P78" s="63">
        <v>24</v>
      </c>
      <c r="Q78" s="63">
        <v>15</v>
      </c>
      <c r="U78" s="63" t="s">
        <v>103</v>
      </c>
      <c r="Y78" s="63">
        <v>158</v>
      </c>
      <c r="Z78" s="63" t="s">
        <v>12457</v>
      </c>
      <c r="AA78" s="63">
        <v>24</v>
      </c>
      <c r="AB78" s="63" t="s">
        <v>3505</v>
      </c>
      <c r="AE78" s="63">
        <v>0</v>
      </c>
      <c r="AF78" s="63" t="s">
        <v>3493</v>
      </c>
      <c r="AG78" s="63">
        <v>0</v>
      </c>
      <c r="AK78" s="63">
        <v>0</v>
      </c>
      <c r="AL78" s="63" t="s">
        <v>3493</v>
      </c>
      <c r="AM78" s="63">
        <v>0</v>
      </c>
      <c r="AQ78" s="63">
        <v>0</v>
      </c>
      <c r="AR78" s="63" t="s">
        <v>3493</v>
      </c>
      <c r="AS78" s="63">
        <v>0</v>
      </c>
      <c r="AX78" s="63" t="e">
        <f>VLOOKUP(B78,[1]COMPLETE_DIVIDEND_DATA!$B$2:$I$1138,3,0)</f>
        <v>#N/A</v>
      </c>
    </row>
    <row r="79" spans="1:50" x14ac:dyDescent="0.25">
      <c r="A79" s="63">
        <v>500078</v>
      </c>
      <c r="B79" s="63">
        <v>343</v>
      </c>
      <c r="C79" s="63" t="s">
        <v>104</v>
      </c>
      <c r="D79" s="63" t="s">
        <v>17714</v>
      </c>
      <c r="E79" s="63" t="s">
        <v>17713</v>
      </c>
      <c r="F79" s="63" t="s">
        <v>17712</v>
      </c>
      <c r="G79" s="63" t="s">
        <v>7810</v>
      </c>
      <c r="K79" s="63">
        <v>69</v>
      </c>
      <c r="L79" s="63">
        <v>69</v>
      </c>
      <c r="M79" s="64">
        <v>0</v>
      </c>
      <c r="N79" s="63">
        <v>34.5</v>
      </c>
      <c r="O79" s="63">
        <v>17</v>
      </c>
      <c r="P79" s="63">
        <v>10</v>
      </c>
      <c r="Q79" s="63">
        <v>8</v>
      </c>
      <c r="U79" s="63" t="s">
        <v>104</v>
      </c>
      <c r="Y79" s="63">
        <v>69</v>
      </c>
      <c r="Z79" s="63" t="s">
        <v>15525</v>
      </c>
      <c r="AA79" s="63">
        <v>10</v>
      </c>
      <c r="AB79" s="63" t="s">
        <v>3505</v>
      </c>
      <c r="AE79" s="63">
        <v>0</v>
      </c>
      <c r="AF79" s="63" t="s">
        <v>3493</v>
      </c>
      <c r="AG79" s="63">
        <v>0</v>
      </c>
      <c r="AK79" s="63">
        <v>0</v>
      </c>
      <c r="AL79" s="63" t="s">
        <v>3493</v>
      </c>
      <c r="AM79" s="63">
        <v>0</v>
      </c>
      <c r="AQ79" s="63">
        <v>0</v>
      </c>
      <c r="AR79" s="63" t="s">
        <v>3493</v>
      </c>
      <c r="AS79" s="63">
        <v>0</v>
      </c>
      <c r="AX79" s="63" t="e">
        <f>VLOOKUP(B79,[1]COMPLETE_DIVIDEND_DATA!$B$2:$I$1138,3,0)</f>
        <v>#N/A</v>
      </c>
    </row>
    <row r="80" spans="1:50" x14ac:dyDescent="0.25">
      <c r="A80" s="63">
        <v>500079</v>
      </c>
      <c r="B80" s="63">
        <v>349</v>
      </c>
      <c r="C80" s="63" t="s">
        <v>105</v>
      </c>
      <c r="D80" s="63" t="s">
        <v>16338</v>
      </c>
      <c r="E80" s="63" t="s">
        <v>17711</v>
      </c>
      <c r="F80" s="63" t="s">
        <v>17710</v>
      </c>
      <c r="G80" s="63" t="s">
        <v>7810</v>
      </c>
      <c r="K80" s="63">
        <v>449</v>
      </c>
      <c r="L80" s="63">
        <v>449</v>
      </c>
      <c r="M80" s="64">
        <v>0</v>
      </c>
      <c r="N80" s="63">
        <v>224.5</v>
      </c>
      <c r="O80" s="63">
        <v>112</v>
      </c>
      <c r="P80" s="63">
        <v>67</v>
      </c>
      <c r="Q80" s="63">
        <v>46</v>
      </c>
      <c r="U80" s="63" t="s">
        <v>105</v>
      </c>
      <c r="Y80" s="63">
        <v>449</v>
      </c>
      <c r="Z80" s="63" t="s">
        <v>14418</v>
      </c>
      <c r="AA80" s="63">
        <v>67</v>
      </c>
      <c r="AB80" s="63" t="s">
        <v>3505</v>
      </c>
      <c r="AE80" s="63">
        <v>0</v>
      </c>
      <c r="AF80" s="63" t="s">
        <v>3493</v>
      </c>
      <c r="AG80" s="63">
        <v>0</v>
      </c>
      <c r="AK80" s="63">
        <v>0</v>
      </c>
      <c r="AL80" s="63" t="s">
        <v>3493</v>
      </c>
      <c r="AM80" s="63">
        <v>0</v>
      </c>
      <c r="AQ80" s="63">
        <v>0</v>
      </c>
      <c r="AR80" s="63" t="s">
        <v>3493</v>
      </c>
      <c r="AS80" s="63">
        <v>0</v>
      </c>
      <c r="AX80" s="63" t="e">
        <f>VLOOKUP(B80,[1]COMPLETE_DIVIDEND_DATA!$B$2:$I$1138,3,0)</f>
        <v>#N/A</v>
      </c>
    </row>
    <row r="81" spans="1:50" x14ac:dyDescent="0.25">
      <c r="A81" s="63">
        <v>500080</v>
      </c>
      <c r="B81" s="63">
        <v>356</v>
      </c>
      <c r="C81" s="63" t="s">
        <v>106</v>
      </c>
      <c r="D81" s="63" t="s">
        <v>7950</v>
      </c>
      <c r="E81" s="63" t="s">
        <v>17709</v>
      </c>
      <c r="F81" s="63" t="s">
        <v>17708</v>
      </c>
      <c r="G81" s="63" t="s">
        <v>17707</v>
      </c>
      <c r="H81" s="63" t="s">
        <v>7810</v>
      </c>
      <c r="K81" s="63">
        <v>47</v>
      </c>
      <c r="L81" s="63">
        <v>47</v>
      </c>
      <c r="M81" s="64">
        <v>0</v>
      </c>
      <c r="N81" s="63">
        <v>23.5</v>
      </c>
      <c r="O81" s="63">
        <v>12</v>
      </c>
      <c r="P81" s="63">
        <v>4</v>
      </c>
      <c r="Q81" s="63">
        <v>8</v>
      </c>
      <c r="U81" s="63" t="s">
        <v>106</v>
      </c>
      <c r="V81" s="63" t="s">
        <v>7944</v>
      </c>
      <c r="Y81" s="63">
        <v>47</v>
      </c>
      <c r="Z81" s="63" t="s">
        <v>5843</v>
      </c>
      <c r="AA81" s="63">
        <v>4</v>
      </c>
      <c r="AB81" s="63" t="s">
        <v>3494</v>
      </c>
      <c r="AE81" s="63">
        <v>0</v>
      </c>
      <c r="AF81" s="63" t="s">
        <v>3493</v>
      </c>
      <c r="AG81" s="63">
        <v>0</v>
      </c>
      <c r="AK81" s="63">
        <v>0</v>
      </c>
      <c r="AL81" s="63" t="s">
        <v>3493</v>
      </c>
      <c r="AM81" s="63">
        <v>0</v>
      </c>
      <c r="AQ81" s="63">
        <v>0</v>
      </c>
      <c r="AR81" s="63" t="s">
        <v>3493</v>
      </c>
      <c r="AS81" s="63">
        <v>0</v>
      </c>
      <c r="AX81" s="63" t="e">
        <f>VLOOKUP(B81,[1]COMPLETE_DIVIDEND_DATA!$B$2:$I$1138,3,0)</f>
        <v>#N/A</v>
      </c>
    </row>
    <row r="82" spans="1:50" x14ac:dyDescent="0.25">
      <c r="A82" s="63">
        <v>500081</v>
      </c>
      <c r="B82" s="63">
        <v>363</v>
      </c>
      <c r="C82" s="63" t="s">
        <v>108</v>
      </c>
      <c r="D82" s="63" t="s">
        <v>5660</v>
      </c>
      <c r="E82" s="63" t="s">
        <v>17706</v>
      </c>
      <c r="F82" s="63" t="s">
        <v>7810</v>
      </c>
      <c r="K82" s="63">
        <v>753</v>
      </c>
      <c r="L82" s="63">
        <v>753</v>
      </c>
      <c r="M82" s="64">
        <v>0</v>
      </c>
      <c r="N82" s="63">
        <v>376.5</v>
      </c>
      <c r="O82" s="63">
        <v>188</v>
      </c>
      <c r="P82" s="63">
        <v>113</v>
      </c>
      <c r="Q82" s="63">
        <v>76</v>
      </c>
      <c r="U82" s="63" t="s">
        <v>108</v>
      </c>
      <c r="Y82" s="63">
        <v>753</v>
      </c>
      <c r="Z82" s="63" t="s">
        <v>8627</v>
      </c>
      <c r="AA82" s="63">
        <v>113</v>
      </c>
      <c r="AB82" s="63" t="s">
        <v>3505</v>
      </c>
      <c r="AE82" s="63">
        <v>0</v>
      </c>
      <c r="AF82" s="63" t="s">
        <v>3493</v>
      </c>
      <c r="AG82" s="63">
        <v>0</v>
      </c>
      <c r="AK82" s="63">
        <v>0</v>
      </c>
      <c r="AL82" s="63" t="s">
        <v>3493</v>
      </c>
      <c r="AM82" s="63">
        <v>0</v>
      </c>
      <c r="AQ82" s="63">
        <v>0</v>
      </c>
      <c r="AR82" s="63" t="s">
        <v>3493</v>
      </c>
      <c r="AS82" s="63">
        <v>0</v>
      </c>
      <c r="AX82" s="63" t="e">
        <f>VLOOKUP(B82,[1]COMPLETE_DIVIDEND_DATA!$B$2:$I$1138,3,0)</f>
        <v>#N/A</v>
      </c>
    </row>
    <row r="83" spans="1:50" x14ac:dyDescent="0.25">
      <c r="A83" s="63">
        <v>500082</v>
      </c>
      <c r="B83" s="63">
        <v>366</v>
      </c>
      <c r="C83" s="63" t="s">
        <v>109</v>
      </c>
      <c r="D83" s="63" t="s">
        <v>17705</v>
      </c>
      <c r="E83" s="63" t="s">
        <v>17704</v>
      </c>
      <c r="F83" s="63" t="s">
        <v>7810</v>
      </c>
      <c r="K83" s="63">
        <v>41</v>
      </c>
      <c r="L83" s="63">
        <v>41</v>
      </c>
      <c r="M83" s="64">
        <v>0</v>
      </c>
      <c r="N83" s="63">
        <v>20.5</v>
      </c>
      <c r="O83" s="63">
        <v>10</v>
      </c>
      <c r="P83" s="63">
        <v>6</v>
      </c>
      <c r="Q83" s="63">
        <v>5</v>
      </c>
      <c r="U83" s="63" t="s">
        <v>109</v>
      </c>
      <c r="Y83" s="63">
        <v>41</v>
      </c>
      <c r="Z83" s="63" t="s">
        <v>6351</v>
      </c>
      <c r="AA83" s="63">
        <v>6</v>
      </c>
      <c r="AB83" s="63" t="s">
        <v>3505</v>
      </c>
      <c r="AE83" s="63">
        <v>0</v>
      </c>
      <c r="AF83" s="63" t="s">
        <v>3493</v>
      </c>
      <c r="AG83" s="63">
        <v>0</v>
      </c>
      <c r="AK83" s="63">
        <v>0</v>
      </c>
      <c r="AL83" s="63" t="s">
        <v>3493</v>
      </c>
      <c r="AM83" s="63">
        <v>0</v>
      </c>
      <c r="AQ83" s="63">
        <v>0</v>
      </c>
      <c r="AR83" s="63" t="s">
        <v>3493</v>
      </c>
      <c r="AS83" s="63">
        <v>0</v>
      </c>
      <c r="AX83" s="63" t="e">
        <f>VLOOKUP(B83,[1]COMPLETE_DIVIDEND_DATA!$B$2:$I$1138,3,0)</f>
        <v>#N/A</v>
      </c>
    </row>
    <row r="84" spans="1:50" x14ac:dyDescent="0.25">
      <c r="A84" s="63">
        <v>500083</v>
      </c>
      <c r="B84" s="63">
        <v>368</v>
      </c>
      <c r="C84" s="63" t="s">
        <v>110</v>
      </c>
      <c r="D84" s="63" t="s">
        <v>17703</v>
      </c>
      <c r="E84" s="63" t="s">
        <v>17702</v>
      </c>
      <c r="F84" s="63" t="s">
        <v>7810</v>
      </c>
      <c r="K84" s="63">
        <v>342</v>
      </c>
      <c r="L84" s="63">
        <v>342</v>
      </c>
      <c r="M84" s="64">
        <v>0</v>
      </c>
      <c r="N84" s="63">
        <v>171</v>
      </c>
      <c r="O84" s="63">
        <v>86</v>
      </c>
      <c r="P84" s="63">
        <v>51</v>
      </c>
      <c r="Q84" s="63">
        <v>34</v>
      </c>
      <c r="U84" s="63" t="s">
        <v>110</v>
      </c>
      <c r="Y84" s="63">
        <v>342</v>
      </c>
      <c r="Z84" s="63" t="s">
        <v>17701</v>
      </c>
      <c r="AA84" s="63">
        <v>51</v>
      </c>
      <c r="AB84" s="63" t="s">
        <v>3505</v>
      </c>
      <c r="AE84" s="63">
        <v>0</v>
      </c>
      <c r="AF84" s="63" t="s">
        <v>3493</v>
      </c>
      <c r="AG84" s="63">
        <v>0</v>
      </c>
      <c r="AK84" s="63">
        <v>0</v>
      </c>
      <c r="AL84" s="63" t="s">
        <v>3493</v>
      </c>
      <c r="AM84" s="63">
        <v>0</v>
      </c>
      <c r="AQ84" s="63">
        <v>0</v>
      </c>
      <c r="AR84" s="63" t="s">
        <v>3493</v>
      </c>
      <c r="AS84" s="63">
        <v>0</v>
      </c>
      <c r="AX84" s="63" t="e">
        <f>VLOOKUP(B84,[1]COMPLETE_DIVIDEND_DATA!$B$2:$I$1138,3,0)</f>
        <v>#N/A</v>
      </c>
    </row>
    <row r="85" spans="1:50" x14ac:dyDescent="0.25">
      <c r="A85" s="63">
        <v>500084</v>
      </c>
      <c r="B85" s="63">
        <v>371</v>
      </c>
      <c r="C85" s="63" t="s">
        <v>111</v>
      </c>
      <c r="D85" s="63" t="s">
        <v>17700</v>
      </c>
      <c r="E85" s="63" t="s">
        <v>17699</v>
      </c>
      <c r="F85" s="63" t="s">
        <v>7810</v>
      </c>
      <c r="K85" s="63">
        <v>753</v>
      </c>
      <c r="L85" s="63">
        <v>753</v>
      </c>
      <c r="M85" s="64">
        <v>0</v>
      </c>
      <c r="N85" s="63">
        <v>376.5</v>
      </c>
      <c r="O85" s="63">
        <v>188</v>
      </c>
      <c r="P85" s="63">
        <v>113</v>
      </c>
      <c r="Q85" s="63">
        <v>76</v>
      </c>
      <c r="U85" s="63" t="s">
        <v>111</v>
      </c>
      <c r="Y85" s="63">
        <v>753</v>
      </c>
      <c r="Z85" s="63" t="s">
        <v>8627</v>
      </c>
      <c r="AA85" s="63">
        <v>113</v>
      </c>
      <c r="AB85" s="63" t="s">
        <v>3505</v>
      </c>
      <c r="AE85" s="63">
        <v>0</v>
      </c>
      <c r="AF85" s="63" t="s">
        <v>3493</v>
      </c>
      <c r="AG85" s="63">
        <v>0</v>
      </c>
      <c r="AK85" s="63">
        <v>0</v>
      </c>
      <c r="AL85" s="63" t="s">
        <v>3493</v>
      </c>
      <c r="AM85" s="63">
        <v>0</v>
      </c>
      <c r="AQ85" s="63">
        <v>0</v>
      </c>
      <c r="AR85" s="63" t="s">
        <v>3493</v>
      </c>
      <c r="AS85" s="63">
        <v>0</v>
      </c>
      <c r="AX85" s="63" t="e">
        <f>VLOOKUP(B85,[1]COMPLETE_DIVIDEND_DATA!$B$2:$I$1138,3,0)</f>
        <v>#N/A</v>
      </c>
    </row>
    <row r="86" spans="1:50" x14ac:dyDescent="0.25">
      <c r="A86" s="63">
        <v>500085</v>
      </c>
      <c r="B86" s="63">
        <v>372</v>
      </c>
      <c r="C86" s="63" t="s">
        <v>112</v>
      </c>
      <c r="D86" s="63" t="s">
        <v>17700</v>
      </c>
      <c r="E86" s="63" t="s">
        <v>17699</v>
      </c>
      <c r="F86" s="63" t="s">
        <v>7810</v>
      </c>
      <c r="K86" s="63">
        <v>753</v>
      </c>
      <c r="L86" s="63">
        <v>753</v>
      </c>
      <c r="M86" s="64">
        <v>0</v>
      </c>
      <c r="N86" s="63">
        <v>376.5</v>
      </c>
      <c r="O86" s="63">
        <v>188</v>
      </c>
      <c r="P86" s="63">
        <v>113</v>
      </c>
      <c r="Q86" s="63">
        <v>76</v>
      </c>
      <c r="U86" s="63" t="s">
        <v>112</v>
      </c>
      <c r="Y86" s="63">
        <v>753</v>
      </c>
      <c r="Z86" s="63" t="s">
        <v>8627</v>
      </c>
      <c r="AA86" s="63">
        <v>113</v>
      </c>
      <c r="AB86" s="63" t="s">
        <v>3505</v>
      </c>
      <c r="AE86" s="63">
        <v>0</v>
      </c>
      <c r="AF86" s="63" t="s">
        <v>3493</v>
      </c>
      <c r="AG86" s="63">
        <v>0</v>
      </c>
      <c r="AK86" s="63">
        <v>0</v>
      </c>
      <c r="AL86" s="63" t="s">
        <v>3493</v>
      </c>
      <c r="AM86" s="63">
        <v>0</v>
      </c>
      <c r="AQ86" s="63">
        <v>0</v>
      </c>
      <c r="AR86" s="63" t="s">
        <v>3493</v>
      </c>
      <c r="AS86" s="63">
        <v>0</v>
      </c>
      <c r="AX86" s="63" t="e">
        <f>VLOOKUP(B86,[1]COMPLETE_DIVIDEND_DATA!$B$2:$I$1138,3,0)</f>
        <v>#N/A</v>
      </c>
    </row>
    <row r="87" spans="1:50" x14ac:dyDescent="0.25">
      <c r="A87" s="63">
        <v>500086</v>
      </c>
      <c r="B87" s="63">
        <v>375</v>
      </c>
      <c r="C87" s="63" t="s">
        <v>113</v>
      </c>
      <c r="D87" s="63" t="s">
        <v>420</v>
      </c>
      <c r="E87" s="63" t="s">
        <v>17698</v>
      </c>
      <c r="F87" s="63" t="s">
        <v>17697</v>
      </c>
      <c r="G87" s="63" t="s">
        <v>16669</v>
      </c>
      <c r="K87" s="63">
        <v>449</v>
      </c>
      <c r="L87" s="63">
        <v>449</v>
      </c>
      <c r="M87" s="64">
        <v>0</v>
      </c>
      <c r="N87" s="63">
        <v>224.5</v>
      </c>
      <c r="O87" s="63">
        <v>112</v>
      </c>
      <c r="P87" s="63">
        <v>67</v>
      </c>
      <c r="Q87" s="63">
        <v>46</v>
      </c>
      <c r="U87" s="63" t="s">
        <v>113</v>
      </c>
      <c r="Y87" s="63">
        <v>449</v>
      </c>
      <c r="Z87" s="63" t="s">
        <v>14418</v>
      </c>
      <c r="AA87" s="63">
        <v>67</v>
      </c>
      <c r="AB87" s="63" t="s">
        <v>3505</v>
      </c>
      <c r="AE87" s="63">
        <v>0</v>
      </c>
      <c r="AF87" s="63" t="s">
        <v>3493</v>
      </c>
      <c r="AG87" s="63">
        <v>0</v>
      </c>
      <c r="AK87" s="63">
        <v>0</v>
      </c>
      <c r="AL87" s="63" t="s">
        <v>3493</v>
      </c>
      <c r="AM87" s="63">
        <v>0</v>
      </c>
      <c r="AQ87" s="63">
        <v>0</v>
      </c>
      <c r="AR87" s="63" t="s">
        <v>3493</v>
      </c>
      <c r="AS87" s="63">
        <v>0</v>
      </c>
      <c r="AX87" s="63" t="e">
        <f>VLOOKUP(B87,[1]COMPLETE_DIVIDEND_DATA!$B$2:$I$1138,3,0)</f>
        <v>#N/A</v>
      </c>
    </row>
    <row r="88" spans="1:50" x14ac:dyDescent="0.25">
      <c r="A88" s="63">
        <v>500087</v>
      </c>
      <c r="B88" s="63">
        <v>376</v>
      </c>
      <c r="C88" s="63" t="s">
        <v>114</v>
      </c>
      <c r="D88" s="63" t="s">
        <v>338</v>
      </c>
      <c r="E88" s="63" t="s">
        <v>17696</v>
      </c>
      <c r="F88" s="63" t="s">
        <v>14337</v>
      </c>
      <c r="G88" s="63" t="s">
        <v>17695</v>
      </c>
      <c r="K88" s="63">
        <v>449</v>
      </c>
      <c r="L88" s="63">
        <v>449</v>
      </c>
      <c r="M88" s="64">
        <v>0</v>
      </c>
      <c r="N88" s="63">
        <v>224.5</v>
      </c>
      <c r="O88" s="63">
        <v>112</v>
      </c>
      <c r="P88" s="63">
        <v>67</v>
      </c>
      <c r="Q88" s="63">
        <v>46</v>
      </c>
      <c r="U88" s="63" t="s">
        <v>114</v>
      </c>
      <c r="Y88" s="63">
        <v>449</v>
      </c>
      <c r="Z88" s="63" t="s">
        <v>14418</v>
      </c>
      <c r="AA88" s="63">
        <v>67</v>
      </c>
      <c r="AB88" s="63" t="s">
        <v>3505</v>
      </c>
      <c r="AE88" s="63">
        <v>0</v>
      </c>
      <c r="AF88" s="63" t="s">
        <v>3493</v>
      </c>
      <c r="AG88" s="63">
        <v>0</v>
      </c>
      <c r="AK88" s="63">
        <v>0</v>
      </c>
      <c r="AL88" s="63" t="s">
        <v>3493</v>
      </c>
      <c r="AM88" s="63">
        <v>0</v>
      </c>
      <c r="AQ88" s="63">
        <v>0</v>
      </c>
      <c r="AR88" s="63" t="s">
        <v>3493</v>
      </c>
      <c r="AS88" s="63">
        <v>0</v>
      </c>
      <c r="AX88" s="63" t="e">
        <f>VLOOKUP(B88,[1]COMPLETE_DIVIDEND_DATA!$B$2:$I$1138,3,0)</f>
        <v>#N/A</v>
      </c>
    </row>
    <row r="89" spans="1:50" x14ac:dyDescent="0.25">
      <c r="A89" s="63">
        <v>500088</v>
      </c>
      <c r="B89" s="63">
        <v>382</v>
      </c>
      <c r="C89" s="63" t="s">
        <v>115</v>
      </c>
      <c r="D89" s="63" t="s">
        <v>17694</v>
      </c>
      <c r="E89" s="63" t="s">
        <v>17693</v>
      </c>
      <c r="F89" s="63" t="s">
        <v>17692</v>
      </c>
      <c r="G89" s="63" t="s">
        <v>7810</v>
      </c>
      <c r="K89" s="63">
        <v>179</v>
      </c>
      <c r="L89" s="63">
        <v>179</v>
      </c>
      <c r="M89" s="64">
        <v>0</v>
      </c>
      <c r="N89" s="63">
        <v>89.5</v>
      </c>
      <c r="O89" s="63">
        <v>45</v>
      </c>
      <c r="P89" s="63">
        <v>27</v>
      </c>
      <c r="Q89" s="63">
        <v>18</v>
      </c>
      <c r="U89" s="63" t="s">
        <v>115</v>
      </c>
      <c r="Y89" s="63">
        <v>179</v>
      </c>
      <c r="Z89" s="63" t="s">
        <v>4979</v>
      </c>
      <c r="AA89" s="63">
        <v>27</v>
      </c>
      <c r="AB89" s="63" t="s">
        <v>3505</v>
      </c>
      <c r="AE89" s="63">
        <v>0</v>
      </c>
      <c r="AF89" s="63" t="s">
        <v>3493</v>
      </c>
      <c r="AG89" s="63">
        <v>0</v>
      </c>
      <c r="AK89" s="63">
        <v>0</v>
      </c>
      <c r="AL89" s="63" t="s">
        <v>3493</v>
      </c>
      <c r="AM89" s="63">
        <v>0</v>
      </c>
      <c r="AQ89" s="63">
        <v>0</v>
      </c>
      <c r="AR89" s="63" t="s">
        <v>3493</v>
      </c>
      <c r="AS89" s="63">
        <v>0</v>
      </c>
      <c r="AX89" s="63" t="e">
        <f>VLOOKUP(B89,[1]COMPLETE_DIVIDEND_DATA!$B$2:$I$1138,3,0)</f>
        <v>#N/A</v>
      </c>
    </row>
    <row r="90" spans="1:50" x14ac:dyDescent="0.25">
      <c r="A90" s="63">
        <v>500089</v>
      </c>
      <c r="B90" s="63">
        <v>385</v>
      </c>
      <c r="C90" s="63" t="s">
        <v>116</v>
      </c>
      <c r="D90" s="63" t="s">
        <v>190</v>
      </c>
      <c r="E90" s="63" t="s">
        <v>17691</v>
      </c>
      <c r="F90" s="63" t="s">
        <v>17690</v>
      </c>
      <c r="G90" s="63" t="s">
        <v>7810</v>
      </c>
      <c r="K90" s="63">
        <v>449</v>
      </c>
      <c r="L90" s="63">
        <v>449</v>
      </c>
      <c r="M90" s="64">
        <v>0</v>
      </c>
      <c r="N90" s="63">
        <v>224.5</v>
      </c>
      <c r="O90" s="63">
        <v>112</v>
      </c>
      <c r="P90" s="63">
        <v>67</v>
      </c>
      <c r="Q90" s="63">
        <v>46</v>
      </c>
      <c r="U90" s="63" t="s">
        <v>116</v>
      </c>
      <c r="Y90" s="63">
        <v>449</v>
      </c>
      <c r="Z90" s="63" t="s">
        <v>14418</v>
      </c>
      <c r="AA90" s="63">
        <v>67</v>
      </c>
      <c r="AB90" s="63" t="s">
        <v>3505</v>
      </c>
      <c r="AE90" s="63">
        <v>0</v>
      </c>
      <c r="AF90" s="63" t="s">
        <v>3493</v>
      </c>
      <c r="AG90" s="63">
        <v>0</v>
      </c>
      <c r="AK90" s="63">
        <v>0</v>
      </c>
      <c r="AL90" s="63" t="s">
        <v>3493</v>
      </c>
      <c r="AM90" s="63">
        <v>0</v>
      </c>
      <c r="AQ90" s="63">
        <v>0</v>
      </c>
      <c r="AR90" s="63" t="s">
        <v>3493</v>
      </c>
      <c r="AS90" s="63">
        <v>0</v>
      </c>
      <c r="AX90" s="63" t="e">
        <f>VLOOKUP(B90,[1]COMPLETE_DIVIDEND_DATA!$B$2:$I$1138,3,0)</f>
        <v>#N/A</v>
      </c>
    </row>
    <row r="91" spans="1:50" x14ac:dyDescent="0.25">
      <c r="A91" s="63">
        <v>500090</v>
      </c>
      <c r="B91" s="63">
        <v>386</v>
      </c>
      <c r="C91" s="63" t="s">
        <v>117</v>
      </c>
      <c r="D91" s="63" t="s">
        <v>17689</v>
      </c>
      <c r="E91" s="63" t="s">
        <v>17688</v>
      </c>
      <c r="F91" s="63" t="s">
        <v>17687</v>
      </c>
      <c r="G91" s="63" t="s">
        <v>7810</v>
      </c>
      <c r="K91" s="63">
        <v>396</v>
      </c>
      <c r="L91" s="63">
        <v>396</v>
      </c>
      <c r="M91" s="64">
        <v>0</v>
      </c>
      <c r="N91" s="63">
        <v>198</v>
      </c>
      <c r="O91" s="63">
        <v>99</v>
      </c>
      <c r="P91" s="63">
        <v>59</v>
      </c>
      <c r="Q91" s="63">
        <v>40</v>
      </c>
      <c r="U91" s="63" t="s">
        <v>117</v>
      </c>
      <c r="Y91" s="63">
        <v>396</v>
      </c>
      <c r="Z91" s="63" t="s">
        <v>14939</v>
      </c>
      <c r="AA91" s="63">
        <v>59</v>
      </c>
      <c r="AB91" s="63" t="s">
        <v>3505</v>
      </c>
      <c r="AE91" s="63">
        <v>0</v>
      </c>
      <c r="AF91" s="63" t="s">
        <v>3493</v>
      </c>
      <c r="AG91" s="63">
        <v>0</v>
      </c>
      <c r="AK91" s="63">
        <v>0</v>
      </c>
      <c r="AL91" s="63" t="s">
        <v>3493</v>
      </c>
      <c r="AM91" s="63">
        <v>0</v>
      </c>
      <c r="AQ91" s="63">
        <v>0</v>
      </c>
      <c r="AR91" s="63" t="s">
        <v>3493</v>
      </c>
      <c r="AS91" s="63">
        <v>0</v>
      </c>
      <c r="AX91" s="63" t="e">
        <f>VLOOKUP(B91,[1]COMPLETE_DIVIDEND_DATA!$B$2:$I$1138,3,0)</f>
        <v>#N/A</v>
      </c>
    </row>
    <row r="92" spans="1:50" x14ac:dyDescent="0.25">
      <c r="A92" s="63">
        <v>500091</v>
      </c>
      <c r="B92" s="63">
        <v>397</v>
      </c>
      <c r="C92" s="63" t="s">
        <v>118</v>
      </c>
      <c r="D92" s="63" t="s">
        <v>17686</v>
      </c>
      <c r="E92" s="63" t="s">
        <v>17684</v>
      </c>
      <c r="F92" s="63" t="s">
        <v>7810</v>
      </c>
      <c r="K92" s="63">
        <v>2249</v>
      </c>
      <c r="L92" s="63">
        <v>2249</v>
      </c>
      <c r="M92" s="64">
        <v>0</v>
      </c>
      <c r="N92" s="63">
        <v>1124.5</v>
      </c>
      <c r="O92" s="63">
        <v>562</v>
      </c>
      <c r="P92" s="63">
        <v>337</v>
      </c>
      <c r="Q92" s="63">
        <v>226</v>
      </c>
      <c r="U92" s="63" t="s">
        <v>118</v>
      </c>
      <c r="Y92" s="63">
        <v>2249</v>
      </c>
      <c r="Z92" s="63" t="s">
        <v>13127</v>
      </c>
      <c r="AA92" s="63">
        <v>337</v>
      </c>
      <c r="AB92" s="63" t="s">
        <v>3505</v>
      </c>
      <c r="AE92" s="63">
        <v>0</v>
      </c>
      <c r="AF92" s="63" t="s">
        <v>3493</v>
      </c>
      <c r="AG92" s="63">
        <v>0</v>
      </c>
      <c r="AK92" s="63">
        <v>0</v>
      </c>
      <c r="AL92" s="63" t="s">
        <v>3493</v>
      </c>
      <c r="AM92" s="63">
        <v>0</v>
      </c>
      <c r="AQ92" s="63">
        <v>0</v>
      </c>
      <c r="AR92" s="63" t="s">
        <v>3493</v>
      </c>
      <c r="AS92" s="63">
        <v>0</v>
      </c>
      <c r="AX92" s="63" t="e">
        <f>VLOOKUP(B92,[1]COMPLETE_DIVIDEND_DATA!$B$2:$I$1138,3,0)</f>
        <v>#N/A</v>
      </c>
    </row>
    <row r="93" spans="1:50" x14ac:dyDescent="0.25">
      <c r="A93" s="63">
        <v>500092</v>
      </c>
      <c r="B93" s="63">
        <v>398</v>
      </c>
      <c r="C93" s="63" t="s">
        <v>119</v>
      </c>
      <c r="D93" s="63" t="s">
        <v>17685</v>
      </c>
      <c r="E93" s="63" t="s">
        <v>17684</v>
      </c>
      <c r="F93" s="63" t="s">
        <v>7810</v>
      </c>
      <c r="K93" s="63">
        <v>2249</v>
      </c>
      <c r="L93" s="63">
        <v>2249</v>
      </c>
      <c r="M93" s="64">
        <v>0</v>
      </c>
      <c r="N93" s="63">
        <v>1124.5</v>
      </c>
      <c r="O93" s="63">
        <v>562</v>
      </c>
      <c r="P93" s="63">
        <v>337</v>
      </c>
      <c r="Q93" s="63">
        <v>226</v>
      </c>
      <c r="U93" s="63" t="s">
        <v>119</v>
      </c>
      <c r="Y93" s="63">
        <v>2249</v>
      </c>
      <c r="Z93" s="63" t="s">
        <v>13127</v>
      </c>
      <c r="AA93" s="63">
        <v>337</v>
      </c>
      <c r="AB93" s="63" t="s">
        <v>3505</v>
      </c>
      <c r="AE93" s="63">
        <v>0</v>
      </c>
      <c r="AF93" s="63" t="s">
        <v>3493</v>
      </c>
      <c r="AG93" s="63">
        <v>0</v>
      </c>
      <c r="AK93" s="63">
        <v>0</v>
      </c>
      <c r="AL93" s="63" t="s">
        <v>3493</v>
      </c>
      <c r="AM93" s="63">
        <v>0</v>
      </c>
      <c r="AQ93" s="63">
        <v>0</v>
      </c>
      <c r="AR93" s="63" t="s">
        <v>3493</v>
      </c>
      <c r="AS93" s="63">
        <v>0</v>
      </c>
      <c r="AX93" s="63" t="e">
        <f>VLOOKUP(B93,[1]COMPLETE_DIVIDEND_DATA!$B$2:$I$1138,3,0)</f>
        <v>#N/A</v>
      </c>
    </row>
    <row r="94" spans="1:50" x14ac:dyDescent="0.25">
      <c r="A94" s="63">
        <v>500093</v>
      </c>
      <c r="B94" s="63">
        <v>399</v>
      </c>
      <c r="C94" s="63" t="s">
        <v>120</v>
      </c>
      <c r="D94" s="63" t="s">
        <v>17683</v>
      </c>
      <c r="E94" s="63" t="s">
        <v>17681</v>
      </c>
      <c r="F94" s="63" t="s">
        <v>17680</v>
      </c>
      <c r="G94" s="63" t="s">
        <v>7810</v>
      </c>
      <c r="K94" s="63">
        <v>449</v>
      </c>
      <c r="L94" s="63">
        <v>449</v>
      </c>
      <c r="M94" s="64">
        <v>0</v>
      </c>
      <c r="N94" s="63">
        <v>224.5</v>
      </c>
      <c r="O94" s="63">
        <v>112</v>
      </c>
      <c r="P94" s="63">
        <v>67</v>
      </c>
      <c r="Q94" s="63">
        <v>46</v>
      </c>
      <c r="U94" s="63" t="s">
        <v>120</v>
      </c>
      <c r="Y94" s="63">
        <v>449</v>
      </c>
      <c r="Z94" s="63" t="s">
        <v>14418</v>
      </c>
      <c r="AA94" s="63">
        <v>67</v>
      </c>
      <c r="AB94" s="63" t="s">
        <v>3505</v>
      </c>
      <c r="AE94" s="63">
        <v>0</v>
      </c>
      <c r="AF94" s="63" t="s">
        <v>3493</v>
      </c>
      <c r="AG94" s="63">
        <v>0</v>
      </c>
      <c r="AK94" s="63">
        <v>0</v>
      </c>
      <c r="AL94" s="63" t="s">
        <v>3493</v>
      </c>
      <c r="AM94" s="63">
        <v>0</v>
      </c>
      <c r="AQ94" s="63">
        <v>0</v>
      </c>
      <c r="AR94" s="63" t="s">
        <v>3493</v>
      </c>
      <c r="AS94" s="63">
        <v>0</v>
      </c>
      <c r="AX94" s="63" t="e">
        <f>VLOOKUP(B94,[1]COMPLETE_DIVIDEND_DATA!$B$2:$I$1138,3,0)</f>
        <v>#N/A</v>
      </c>
    </row>
    <row r="95" spans="1:50" x14ac:dyDescent="0.25">
      <c r="A95" s="63">
        <v>500094</v>
      </c>
      <c r="B95" s="63">
        <v>400</v>
      </c>
      <c r="C95" s="63" t="s">
        <v>121</v>
      </c>
      <c r="D95" s="63" t="s">
        <v>17682</v>
      </c>
      <c r="E95" s="63" t="s">
        <v>17681</v>
      </c>
      <c r="F95" s="63" t="s">
        <v>17680</v>
      </c>
      <c r="G95" s="63" t="s">
        <v>7810</v>
      </c>
      <c r="K95" s="63">
        <v>449</v>
      </c>
      <c r="L95" s="63">
        <v>449</v>
      </c>
      <c r="M95" s="64">
        <v>0</v>
      </c>
      <c r="N95" s="63">
        <v>224.5</v>
      </c>
      <c r="O95" s="63">
        <v>112</v>
      </c>
      <c r="P95" s="63">
        <v>67</v>
      </c>
      <c r="Q95" s="63">
        <v>46</v>
      </c>
      <c r="U95" s="63" t="s">
        <v>121</v>
      </c>
      <c r="Y95" s="63">
        <v>449</v>
      </c>
      <c r="Z95" s="63" t="s">
        <v>14418</v>
      </c>
      <c r="AA95" s="63">
        <v>67</v>
      </c>
      <c r="AB95" s="63" t="s">
        <v>3505</v>
      </c>
      <c r="AE95" s="63">
        <v>0</v>
      </c>
      <c r="AF95" s="63" t="s">
        <v>3493</v>
      </c>
      <c r="AG95" s="63">
        <v>0</v>
      </c>
      <c r="AK95" s="63">
        <v>0</v>
      </c>
      <c r="AL95" s="63" t="s">
        <v>3493</v>
      </c>
      <c r="AM95" s="63">
        <v>0</v>
      </c>
      <c r="AQ95" s="63">
        <v>0</v>
      </c>
      <c r="AR95" s="63" t="s">
        <v>3493</v>
      </c>
      <c r="AS95" s="63">
        <v>0</v>
      </c>
      <c r="AX95" s="63" t="e">
        <f>VLOOKUP(B95,[1]COMPLETE_DIVIDEND_DATA!$B$2:$I$1138,3,0)</f>
        <v>#N/A</v>
      </c>
    </row>
    <row r="96" spans="1:50" x14ac:dyDescent="0.25">
      <c r="A96" s="63">
        <v>500095</v>
      </c>
      <c r="B96" s="63">
        <v>405</v>
      </c>
      <c r="C96" s="63" t="s">
        <v>122</v>
      </c>
      <c r="D96" s="63" t="s">
        <v>17679</v>
      </c>
      <c r="E96" s="63" t="s">
        <v>17678</v>
      </c>
      <c r="F96" s="63" t="s">
        <v>17677</v>
      </c>
      <c r="G96" s="63" t="s">
        <v>7810</v>
      </c>
      <c r="K96" s="63">
        <v>449</v>
      </c>
      <c r="L96" s="63">
        <v>449</v>
      </c>
      <c r="M96" s="64">
        <v>0</v>
      </c>
      <c r="N96" s="63">
        <v>224.5</v>
      </c>
      <c r="O96" s="63">
        <v>112</v>
      </c>
      <c r="P96" s="63">
        <v>67</v>
      </c>
      <c r="Q96" s="63">
        <v>46</v>
      </c>
      <c r="U96" s="63" t="s">
        <v>122</v>
      </c>
      <c r="Y96" s="63">
        <v>449</v>
      </c>
      <c r="Z96" s="63" t="s">
        <v>14418</v>
      </c>
      <c r="AA96" s="63">
        <v>67</v>
      </c>
      <c r="AB96" s="63" t="s">
        <v>3505</v>
      </c>
      <c r="AE96" s="63">
        <v>0</v>
      </c>
      <c r="AF96" s="63" t="s">
        <v>3493</v>
      </c>
      <c r="AG96" s="63">
        <v>0</v>
      </c>
      <c r="AK96" s="63">
        <v>0</v>
      </c>
      <c r="AL96" s="63" t="s">
        <v>3493</v>
      </c>
      <c r="AM96" s="63">
        <v>0</v>
      </c>
      <c r="AQ96" s="63">
        <v>0</v>
      </c>
      <c r="AR96" s="63" t="s">
        <v>3493</v>
      </c>
      <c r="AS96" s="63">
        <v>0</v>
      </c>
      <c r="AX96" s="63" t="e">
        <f>VLOOKUP(B96,[1]COMPLETE_DIVIDEND_DATA!$B$2:$I$1138,3,0)</f>
        <v>#N/A</v>
      </c>
    </row>
    <row r="97" spans="1:50" x14ac:dyDescent="0.25">
      <c r="A97" s="63">
        <v>500096</v>
      </c>
      <c r="B97" s="63">
        <v>407</v>
      </c>
      <c r="C97" s="63" t="s">
        <v>123</v>
      </c>
      <c r="D97" s="63" t="s">
        <v>730</v>
      </c>
      <c r="E97" s="63" t="s">
        <v>17670</v>
      </c>
      <c r="F97" s="63" t="s">
        <v>17669</v>
      </c>
      <c r="G97" s="63" t="s">
        <v>7810</v>
      </c>
      <c r="K97" s="63">
        <v>2249</v>
      </c>
      <c r="L97" s="63">
        <v>2249</v>
      </c>
      <c r="M97" s="64">
        <v>0</v>
      </c>
      <c r="N97" s="63">
        <v>1124.5</v>
      </c>
      <c r="O97" s="63">
        <v>562</v>
      </c>
      <c r="P97" s="63">
        <v>337</v>
      </c>
      <c r="Q97" s="63">
        <v>226</v>
      </c>
      <c r="U97" s="63" t="s">
        <v>123</v>
      </c>
      <c r="Y97" s="63">
        <v>2249</v>
      </c>
      <c r="Z97" s="63" t="s">
        <v>13127</v>
      </c>
      <c r="AA97" s="63">
        <v>337</v>
      </c>
      <c r="AB97" s="63" t="s">
        <v>3505</v>
      </c>
      <c r="AE97" s="63">
        <v>0</v>
      </c>
      <c r="AF97" s="63" t="s">
        <v>3493</v>
      </c>
      <c r="AG97" s="63">
        <v>0</v>
      </c>
      <c r="AK97" s="63">
        <v>0</v>
      </c>
      <c r="AL97" s="63" t="s">
        <v>3493</v>
      </c>
      <c r="AM97" s="63">
        <v>0</v>
      </c>
      <c r="AQ97" s="63">
        <v>0</v>
      </c>
      <c r="AR97" s="63" t="s">
        <v>3493</v>
      </c>
      <c r="AS97" s="63">
        <v>0</v>
      </c>
      <c r="AX97" s="63" t="e">
        <f>VLOOKUP(B97,[1]COMPLETE_DIVIDEND_DATA!$B$2:$I$1138,3,0)</f>
        <v>#N/A</v>
      </c>
    </row>
    <row r="98" spans="1:50" x14ac:dyDescent="0.25">
      <c r="A98" s="63">
        <v>500097</v>
      </c>
      <c r="B98" s="63">
        <v>408</v>
      </c>
      <c r="C98" s="63" t="s">
        <v>124</v>
      </c>
      <c r="D98" s="63" t="s">
        <v>15346</v>
      </c>
      <c r="E98" s="63" t="s">
        <v>17676</v>
      </c>
      <c r="F98" s="63" t="s">
        <v>4688</v>
      </c>
      <c r="G98" s="63" t="s">
        <v>17452</v>
      </c>
      <c r="K98" s="63">
        <v>2249</v>
      </c>
      <c r="L98" s="63">
        <v>2249</v>
      </c>
      <c r="M98" s="64">
        <v>0</v>
      </c>
      <c r="N98" s="63">
        <v>1124.5</v>
      </c>
      <c r="O98" s="63">
        <v>562</v>
      </c>
      <c r="P98" s="63">
        <v>337</v>
      </c>
      <c r="Q98" s="63">
        <v>226</v>
      </c>
      <c r="U98" s="63" t="s">
        <v>124</v>
      </c>
      <c r="Y98" s="63">
        <v>2249</v>
      </c>
      <c r="Z98" s="63" t="s">
        <v>13127</v>
      </c>
      <c r="AA98" s="63">
        <v>337</v>
      </c>
      <c r="AB98" s="63" t="s">
        <v>3505</v>
      </c>
      <c r="AE98" s="63">
        <v>0</v>
      </c>
      <c r="AF98" s="63" t="s">
        <v>3493</v>
      </c>
      <c r="AG98" s="63">
        <v>0</v>
      </c>
      <c r="AK98" s="63">
        <v>0</v>
      </c>
      <c r="AL98" s="63" t="s">
        <v>3493</v>
      </c>
      <c r="AM98" s="63">
        <v>0</v>
      </c>
      <c r="AQ98" s="63">
        <v>0</v>
      </c>
      <c r="AR98" s="63" t="s">
        <v>3493</v>
      </c>
      <c r="AS98" s="63">
        <v>0</v>
      </c>
      <c r="AX98" s="63" t="e">
        <f>VLOOKUP(B98,[1]COMPLETE_DIVIDEND_DATA!$B$2:$I$1138,3,0)</f>
        <v>#N/A</v>
      </c>
    </row>
    <row r="99" spans="1:50" x14ac:dyDescent="0.25">
      <c r="A99" s="63">
        <v>500098</v>
      </c>
      <c r="B99" s="63">
        <v>409</v>
      </c>
      <c r="C99" s="63" t="s">
        <v>124</v>
      </c>
      <c r="D99" s="63" t="s">
        <v>17675</v>
      </c>
      <c r="E99" s="63" t="s">
        <v>17673</v>
      </c>
      <c r="F99" s="63" t="s">
        <v>17672</v>
      </c>
      <c r="G99" s="63" t="s">
        <v>17452</v>
      </c>
      <c r="K99" s="63">
        <v>2249</v>
      </c>
      <c r="L99" s="63">
        <v>2249</v>
      </c>
      <c r="M99" s="64">
        <v>0</v>
      </c>
      <c r="N99" s="63">
        <v>1124.5</v>
      </c>
      <c r="O99" s="63">
        <v>562</v>
      </c>
      <c r="P99" s="63">
        <v>337</v>
      </c>
      <c r="Q99" s="63">
        <v>226</v>
      </c>
      <c r="U99" s="63" t="s">
        <v>124</v>
      </c>
      <c r="Y99" s="63">
        <v>2249</v>
      </c>
      <c r="Z99" s="63" t="s">
        <v>13127</v>
      </c>
      <c r="AA99" s="63">
        <v>337</v>
      </c>
      <c r="AB99" s="63" t="s">
        <v>3505</v>
      </c>
      <c r="AE99" s="63">
        <v>0</v>
      </c>
      <c r="AF99" s="63" t="s">
        <v>3493</v>
      </c>
      <c r="AG99" s="63">
        <v>0</v>
      </c>
      <c r="AK99" s="63">
        <v>0</v>
      </c>
      <c r="AL99" s="63" t="s">
        <v>3493</v>
      </c>
      <c r="AM99" s="63">
        <v>0</v>
      </c>
      <c r="AQ99" s="63">
        <v>0</v>
      </c>
      <c r="AR99" s="63" t="s">
        <v>3493</v>
      </c>
      <c r="AS99" s="63">
        <v>0</v>
      </c>
      <c r="AX99" s="63" t="e">
        <f>VLOOKUP(B99,[1]COMPLETE_DIVIDEND_DATA!$B$2:$I$1138,3,0)</f>
        <v>#N/A</v>
      </c>
    </row>
    <row r="100" spans="1:50" x14ac:dyDescent="0.25">
      <c r="A100" s="63">
        <v>500099</v>
      </c>
      <c r="B100" s="63">
        <v>410</v>
      </c>
      <c r="C100" s="63" t="s">
        <v>125</v>
      </c>
      <c r="D100" s="63" t="s">
        <v>17674</v>
      </c>
      <c r="E100" s="63" t="s">
        <v>17673</v>
      </c>
      <c r="F100" s="63" t="s">
        <v>17672</v>
      </c>
      <c r="G100" s="63" t="s">
        <v>17452</v>
      </c>
      <c r="K100" s="63">
        <v>2249</v>
      </c>
      <c r="L100" s="63">
        <v>2249</v>
      </c>
      <c r="M100" s="64">
        <v>0</v>
      </c>
      <c r="N100" s="63">
        <v>1124.5</v>
      </c>
      <c r="O100" s="63">
        <v>562</v>
      </c>
      <c r="P100" s="63">
        <v>337</v>
      </c>
      <c r="Q100" s="63">
        <v>226</v>
      </c>
      <c r="U100" s="63" t="s">
        <v>125</v>
      </c>
      <c r="Y100" s="63">
        <v>2249</v>
      </c>
      <c r="Z100" s="63" t="s">
        <v>13127</v>
      </c>
      <c r="AA100" s="63">
        <v>337</v>
      </c>
      <c r="AB100" s="63" t="s">
        <v>3505</v>
      </c>
      <c r="AE100" s="63">
        <v>0</v>
      </c>
      <c r="AF100" s="63" t="s">
        <v>3493</v>
      </c>
      <c r="AG100" s="63">
        <v>0</v>
      </c>
      <c r="AK100" s="63">
        <v>0</v>
      </c>
      <c r="AL100" s="63" t="s">
        <v>3493</v>
      </c>
      <c r="AM100" s="63">
        <v>0</v>
      </c>
      <c r="AQ100" s="63">
        <v>0</v>
      </c>
      <c r="AR100" s="63" t="s">
        <v>3493</v>
      </c>
      <c r="AS100" s="63">
        <v>0</v>
      </c>
      <c r="AX100" s="63" t="e">
        <f>VLOOKUP(B100,[1]COMPLETE_DIVIDEND_DATA!$B$2:$I$1138,3,0)</f>
        <v>#N/A</v>
      </c>
    </row>
    <row r="101" spans="1:50" x14ac:dyDescent="0.25">
      <c r="A101" s="63">
        <v>500100</v>
      </c>
      <c r="B101" s="63">
        <v>411</v>
      </c>
      <c r="C101" s="63" t="s">
        <v>126</v>
      </c>
      <c r="D101" s="63" t="s">
        <v>16131</v>
      </c>
      <c r="E101" s="63" t="s">
        <v>17673</v>
      </c>
      <c r="F101" s="63" t="s">
        <v>17672</v>
      </c>
      <c r="G101" s="63" t="s">
        <v>17452</v>
      </c>
      <c r="K101" s="63">
        <v>2249</v>
      </c>
      <c r="L101" s="63">
        <v>2249</v>
      </c>
      <c r="M101" s="64">
        <v>0</v>
      </c>
      <c r="N101" s="63">
        <v>1124.5</v>
      </c>
      <c r="O101" s="63">
        <v>562</v>
      </c>
      <c r="P101" s="63">
        <v>337</v>
      </c>
      <c r="Q101" s="63">
        <v>226</v>
      </c>
      <c r="U101" s="63" t="s">
        <v>126</v>
      </c>
      <c r="Y101" s="63">
        <v>2249</v>
      </c>
      <c r="Z101" s="63" t="s">
        <v>13127</v>
      </c>
      <c r="AA101" s="63">
        <v>337</v>
      </c>
      <c r="AB101" s="63" t="s">
        <v>3505</v>
      </c>
      <c r="AE101" s="63">
        <v>0</v>
      </c>
      <c r="AF101" s="63" t="s">
        <v>3493</v>
      </c>
      <c r="AG101" s="63">
        <v>0</v>
      </c>
      <c r="AK101" s="63">
        <v>0</v>
      </c>
      <c r="AL101" s="63" t="s">
        <v>3493</v>
      </c>
      <c r="AM101" s="63">
        <v>0</v>
      </c>
      <c r="AQ101" s="63">
        <v>0</v>
      </c>
      <c r="AR101" s="63" t="s">
        <v>3493</v>
      </c>
      <c r="AS101" s="63">
        <v>0</v>
      </c>
      <c r="AX101" s="63" t="e">
        <f>VLOOKUP(B101,[1]COMPLETE_DIVIDEND_DATA!$B$2:$I$1138,3,0)</f>
        <v>#N/A</v>
      </c>
    </row>
    <row r="102" spans="1:50" x14ac:dyDescent="0.25">
      <c r="A102" s="63">
        <v>500101</v>
      </c>
      <c r="B102" s="63">
        <v>412</v>
      </c>
      <c r="C102" s="63" t="s">
        <v>127</v>
      </c>
      <c r="D102" s="63" t="s">
        <v>17671</v>
      </c>
      <c r="E102" s="63" t="s">
        <v>17670</v>
      </c>
      <c r="F102" s="63" t="s">
        <v>17669</v>
      </c>
      <c r="G102" s="63" t="s">
        <v>17452</v>
      </c>
      <c r="K102" s="63">
        <v>2249</v>
      </c>
      <c r="L102" s="63">
        <v>2249</v>
      </c>
      <c r="M102" s="64">
        <v>0</v>
      </c>
      <c r="N102" s="63">
        <v>1124.5</v>
      </c>
      <c r="O102" s="63">
        <v>562</v>
      </c>
      <c r="P102" s="63">
        <v>337</v>
      </c>
      <c r="Q102" s="63">
        <v>226</v>
      </c>
      <c r="U102" s="63" t="s">
        <v>127</v>
      </c>
      <c r="Y102" s="63">
        <v>2249</v>
      </c>
      <c r="Z102" s="63" t="s">
        <v>13127</v>
      </c>
      <c r="AA102" s="63">
        <v>337</v>
      </c>
      <c r="AB102" s="63" t="s">
        <v>3505</v>
      </c>
      <c r="AE102" s="63">
        <v>0</v>
      </c>
      <c r="AF102" s="63" t="s">
        <v>3493</v>
      </c>
      <c r="AG102" s="63">
        <v>0</v>
      </c>
      <c r="AK102" s="63">
        <v>0</v>
      </c>
      <c r="AL102" s="63" t="s">
        <v>3493</v>
      </c>
      <c r="AM102" s="63">
        <v>0</v>
      </c>
      <c r="AQ102" s="63">
        <v>0</v>
      </c>
      <c r="AR102" s="63" t="s">
        <v>3493</v>
      </c>
      <c r="AS102" s="63">
        <v>0</v>
      </c>
      <c r="AX102" s="63" t="e">
        <f>VLOOKUP(B102,[1]COMPLETE_DIVIDEND_DATA!$B$2:$I$1138,3,0)</f>
        <v>#N/A</v>
      </c>
    </row>
    <row r="103" spans="1:50" x14ac:dyDescent="0.25">
      <c r="A103" s="63">
        <v>500102</v>
      </c>
      <c r="B103" s="63">
        <v>413</v>
      </c>
      <c r="C103" s="63" t="s">
        <v>128</v>
      </c>
      <c r="D103" s="63" t="s">
        <v>17668</v>
      </c>
      <c r="E103" s="63" t="s">
        <v>17662</v>
      </c>
      <c r="F103" s="63" t="s">
        <v>17663</v>
      </c>
      <c r="G103" s="63" t="s">
        <v>17452</v>
      </c>
      <c r="K103" s="63">
        <v>2249</v>
      </c>
      <c r="L103" s="63">
        <v>2249</v>
      </c>
      <c r="M103" s="64">
        <v>0</v>
      </c>
      <c r="N103" s="63">
        <v>1124.5</v>
      </c>
      <c r="O103" s="63">
        <v>562</v>
      </c>
      <c r="P103" s="63">
        <v>337</v>
      </c>
      <c r="Q103" s="63">
        <v>226</v>
      </c>
      <c r="U103" s="63" t="s">
        <v>128</v>
      </c>
      <c r="Y103" s="63">
        <v>2249</v>
      </c>
      <c r="Z103" s="63" t="s">
        <v>13127</v>
      </c>
      <c r="AA103" s="63">
        <v>337</v>
      </c>
      <c r="AB103" s="63" t="s">
        <v>3505</v>
      </c>
      <c r="AE103" s="63">
        <v>0</v>
      </c>
      <c r="AF103" s="63" t="s">
        <v>3493</v>
      </c>
      <c r="AG103" s="63">
        <v>0</v>
      </c>
      <c r="AK103" s="63">
        <v>0</v>
      </c>
      <c r="AL103" s="63" t="s">
        <v>3493</v>
      </c>
      <c r="AM103" s="63">
        <v>0</v>
      </c>
      <c r="AQ103" s="63">
        <v>0</v>
      </c>
      <c r="AR103" s="63" t="s">
        <v>3493</v>
      </c>
      <c r="AS103" s="63">
        <v>0</v>
      </c>
      <c r="AX103" s="63" t="e">
        <f>VLOOKUP(B103,[1]COMPLETE_DIVIDEND_DATA!$B$2:$I$1138,3,0)</f>
        <v>#N/A</v>
      </c>
    </row>
    <row r="104" spans="1:50" x14ac:dyDescent="0.25">
      <c r="A104" s="63">
        <v>500103</v>
      </c>
      <c r="B104" s="63">
        <v>414</v>
      </c>
      <c r="C104" s="63" t="s">
        <v>129</v>
      </c>
      <c r="D104" s="63" t="s">
        <v>17667</v>
      </c>
      <c r="E104" s="63" t="s">
        <v>17662</v>
      </c>
      <c r="F104" s="63" t="s">
        <v>17663</v>
      </c>
      <c r="G104" s="63" t="s">
        <v>17452</v>
      </c>
      <c r="K104" s="63">
        <v>2249</v>
      </c>
      <c r="L104" s="63">
        <v>2249</v>
      </c>
      <c r="M104" s="64">
        <v>0</v>
      </c>
      <c r="N104" s="63">
        <v>1124.5</v>
      </c>
      <c r="O104" s="63">
        <v>562</v>
      </c>
      <c r="P104" s="63">
        <v>337</v>
      </c>
      <c r="Q104" s="63">
        <v>226</v>
      </c>
      <c r="U104" s="63" t="s">
        <v>129</v>
      </c>
      <c r="Y104" s="63">
        <v>2249</v>
      </c>
      <c r="Z104" s="63" t="s">
        <v>13127</v>
      </c>
      <c r="AA104" s="63">
        <v>337</v>
      </c>
      <c r="AB104" s="63" t="s">
        <v>3505</v>
      </c>
      <c r="AE104" s="63">
        <v>0</v>
      </c>
      <c r="AF104" s="63" t="s">
        <v>3493</v>
      </c>
      <c r="AG104" s="63">
        <v>0</v>
      </c>
      <c r="AK104" s="63">
        <v>0</v>
      </c>
      <c r="AL104" s="63" t="s">
        <v>3493</v>
      </c>
      <c r="AM104" s="63">
        <v>0</v>
      </c>
      <c r="AQ104" s="63">
        <v>0</v>
      </c>
      <c r="AR104" s="63" t="s">
        <v>3493</v>
      </c>
      <c r="AS104" s="63">
        <v>0</v>
      </c>
      <c r="AX104" s="63" t="e">
        <f>VLOOKUP(B104,[1]COMPLETE_DIVIDEND_DATA!$B$2:$I$1138,3,0)</f>
        <v>#N/A</v>
      </c>
    </row>
    <row r="105" spans="1:50" x14ac:dyDescent="0.25">
      <c r="A105" s="63">
        <v>500104</v>
      </c>
      <c r="B105" s="63">
        <v>415</v>
      </c>
      <c r="C105" s="63" t="s">
        <v>130</v>
      </c>
      <c r="D105" s="63" t="s">
        <v>17666</v>
      </c>
      <c r="E105" s="63" t="s">
        <v>17665</v>
      </c>
      <c r="F105" s="63" t="s">
        <v>17664</v>
      </c>
      <c r="G105" s="63" t="s">
        <v>17452</v>
      </c>
      <c r="K105" s="63">
        <v>2249</v>
      </c>
      <c r="L105" s="63">
        <v>2249</v>
      </c>
      <c r="M105" s="64">
        <v>0</v>
      </c>
      <c r="N105" s="63">
        <v>1124.5</v>
      </c>
      <c r="O105" s="63">
        <v>562</v>
      </c>
      <c r="P105" s="63">
        <v>337</v>
      </c>
      <c r="Q105" s="63">
        <v>226</v>
      </c>
      <c r="U105" s="63" t="s">
        <v>130</v>
      </c>
      <c r="Y105" s="63">
        <v>2249</v>
      </c>
      <c r="Z105" s="63" t="s">
        <v>13127</v>
      </c>
      <c r="AA105" s="63">
        <v>337</v>
      </c>
      <c r="AB105" s="63" t="s">
        <v>3505</v>
      </c>
      <c r="AE105" s="63">
        <v>0</v>
      </c>
      <c r="AF105" s="63" t="s">
        <v>3493</v>
      </c>
      <c r="AG105" s="63">
        <v>0</v>
      </c>
      <c r="AK105" s="63">
        <v>0</v>
      </c>
      <c r="AL105" s="63" t="s">
        <v>3493</v>
      </c>
      <c r="AM105" s="63">
        <v>0</v>
      </c>
      <c r="AQ105" s="63">
        <v>0</v>
      </c>
      <c r="AR105" s="63" t="s">
        <v>3493</v>
      </c>
      <c r="AS105" s="63">
        <v>0</v>
      </c>
      <c r="AX105" s="63" t="e">
        <f>VLOOKUP(B105,[1]COMPLETE_DIVIDEND_DATA!$B$2:$I$1138,3,0)</f>
        <v>#N/A</v>
      </c>
    </row>
    <row r="106" spans="1:50" x14ac:dyDescent="0.25">
      <c r="A106" s="63">
        <v>500105</v>
      </c>
      <c r="B106" s="63">
        <v>416</v>
      </c>
      <c r="C106" s="63" t="s">
        <v>131</v>
      </c>
      <c r="D106" s="63" t="s">
        <v>86</v>
      </c>
      <c r="E106" s="63" t="s">
        <v>17663</v>
      </c>
      <c r="F106" s="63" t="s">
        <v>17662</v>
      </c>
      <c r="G106" s="63" t="s">
        <v>17452</v>
      </c>
      <c r="K106" s="63">
        <v>2249</v>
      </c>
      <c r="L106" s="63">
        <v>2249</v>
      </c>
      <c r="M106" s="64">
        <v>0</v>
      </c>
      <c r="N106" s="63">
        <v>1124.5</v>
      </c>
      <c r="O106" s="63">
        <v>562</v>
      </c>
      <c r="P106" s="63">
        <v>337</v>
      </c>
      <c r="Q106" s="63">
        <v>226</v>
      </c>
      <c r="U106" s="63" t="s">
        <v>131</v>
      </c>
      <c r="Y106" s="63">
        <v>2249</v>
      </c>
      <c r="Z106" s="63" t="s">
        <v>13127</v>
      </c>
      <c r="AA106" s="63">
        <v>337</v>
      </c>
      <c r="AB106" s="63" t="s">
        <v>3505</v>
      </c>
      <c r="AE106" s="63">
        <v>0</v>
      </c>
      <c r="AF106" s="63" t="s">
        <v>3493</v>
      </c>
      <c r="AG106" s="63">
        <v>0</v>
      </c>
      <c r="AK106" s="63">
        <v>0</v>
      </c>
      <c r="AL106" s="63" t="s">
        <v>3493</v>
      </c>
      <c r="AM106" s="63">
        <v>0</v>
      </c>
      <c r="AQ106" s="63">
        <v>0</v>
      </c>
      <c r="AR106" s="63" t="s">
        <v>3493</v>
      </c>
      <c r="AS106" s="63">
        <v>0</v>
      </c>
      <c r="AX106" s="63" t="e">
        <f>VLOOKUP(B106,[1]COMPLETE_DIVIDEND_DATA!$B$2:$I$1138,3,0)</f>
        <v>#N/A</v>
      </c>
    </row>
    <row r="107" spans="1:50" x14ac:dyDescent="0.25">
      <c r="A107" s="63">
        <v>500106</v>
      </c>
      <c r="B107" s="63">
        <v>421</v>
      </c>
      <c r="C107" s="63" t="s">
        <v>132</v>
      </c>
      <c r="D107" s="63" t="s">
        <v>17661</v>
      </c>
      <c r="E107" s="63" t="s">
        <v>17660</v>
      </c>
      <c r="F107" s="63" t="s">
        <v>6011</v>
      </c>
      <c r="K107" s="63">
        <v>2056</v>
      </c>
      <c r="L107" s="63">
        <v>2056</v>
      </c>
      <c r="M107" s="64">
        <v>0</v>
      </c>
      <c r="N107" s="63">
        <v>1028</v>
      </c>
      <c r="O107" s="63">
        <v>514</v>
      </c>
      <c r="P107" s="63">
        <v>308</v>
      </c>
      <c r="Q107" s="63">
        <v>206</v>
      </c>
      <c r="U107" s="63" t="s">
        <v>132</v>
      </c>
      <c r="Y107" s="63">
        <v>2056</v>
      </c>
      <c r="Z107" s="63" t="s">
        <v>15273</v>
      </c>
      <c r="AA107" s="63">
        <v>308</v>
      </c>
      <c r="AB107" s="63" t="s">
        <v>3505</v>
      </c>
      <c r="AE107" s="63">
        <v>0</v>
      </c>
      <c r="AF107" s="63" t="s">
        <v>3493</v>
      </c>
      <c r="AG107" s="63">
        <v>0</v>
      </c>
      <c r="AK107" s="63">
        <v>0</v>
      </c>
      <c r="AL107" s="63" t="s">
        <v>3493</v>
      </c>
      <c r="AM107" s="63">
        <v>0</v>
      </c>
      <c r="AQ107" s="63">
        <v>0</v>
      </c>
      <c r="AR107" s="63" t="s">
        <v>3493</v>
      </c>
      <c r="AS107" s="63">
        <v>0</v>
      </c>
      <c r="AX107" s="63" t="e">
        <f>VLOOKUP(B107,[1]COMPLETE_DIVIDEND_DATA!$B$2:$I$1138,3,0)</f>
        <v>#N/A</v>
      </c>
    </row>
    <row r="108" spans="1:50" x14ac:dyDescent="0.25">
      <c r="A108" s="63">
        <v>500107</v>
      </c>
      <c r="B108" s="63">
        <v>422</v>
      </c>
      <c r="C108" s="63" t="s">
        <v>133</v>
      </c>
      <c r="D108" s="63" t="s">
        <v>17659</v>
      </c>
      <c r="E108" s="63" t="s">
        <v>17658</v>
      </c>
      <c r="F108" s="63" t="s">
        <v>17657</v>
      </c>
      <c r="G108" s="63" t="s">
        <v>6011</v>
      </c>
      <c r="K108" s="63">
        <v>652</v>
      </c>
      <c r="L108" s="63">
        <v>652</v>
      </c>
      <c r="M108" s="64">
        <v>0</v>
      </c>
      <c r="N108" s="63">
        <v>326</v>
      </c>
      <c r="O108" s="63">
        <v>163</v>
      </c>
      <c r="P108" s="63">
        <v>98</v>
      </c>
      <c r="Q108" s="63">
        <v>65</v>
      </c>
      <c r="U108" s="63" t="s">
        <v>133</v>
      </c>
      <c r="Y108" s="63">
        <v>652</v>
      </c>
      <c r="Z108" s="63" t="s">
        <v>17656</v>
      </c>
      <c r="AA108" s="63">
        <v>98</v>
      </c>
      <c r="AB108" s="63" t="s">
        <v>3505</v>
      </c>
      <c r="AE108" s="63">
        <v>0</v>
      </c>
      <c r="AF108" s="63" t="s">
        <v>3493</v>
      </c>
      <c r="AG108" s="63">
        <v>0</v>
      </c>
      <c r="AK108" s="63">
        <v>0</v>
      </c>
      <c r="AL108" s="63" t="s">
        <v>3493</v>
      </c>
      <c r="AM108" s="63">
        <v>0</v>
      </c>
      <c r="AQ108" s="63">
        <v>0</v>
      </c>
      <c r="AR108" s="63" t="s">
        <v>3493</v>
      </c>
      <c r="AS108" s="63">
        <v>0</v>
      </c>
      <c r="AX108" s="63" t="e">
        <f>VLOOKUP(B108,[1]COMPLETE_DIVIDEND_DATA!$B$2:$I$1138,3,0)</f>
        <v>#N/A</v>
      </c>
    </row>
    <row r="109" spans="1:50" x14ac:dyDescent="0.25">
      <c r="A109" s="63">
        <v>500108</v>
      </c>
      <c r="B109" s="63">
        <v>423</v>
      </c>
      <c r="C109" s="63" t="s">
        <v>134</v>
      </c>
      <c r="D109" s="63" t="s">
        <v>17655</v>
      </c>
      <c r="E109" s="63" t="s">
        <v>17654</v>
      </c>
      <c r="F109" s="63" t="s">
        <v>17653</v>
      </c>
      <c r="G109" s="63" t="s">
        <v>6011</v>
      </c>
      <c r="K109" s="63">
        <v>257</v>
      </c>
      <c r="L109" s="63">
        <v>257</v>
      </c>
      <c r="M109" s="64">
        <v>0</v>
      </c>
      <c r="N109" s="63">
        <v>128.5</v>
      </c>
      <c r="O109" s="63">
        <v>64</v>
      </c>
      <c r="P109" s="63">
        <v>39</v>
      </c>
      <c r="Q109" s="63">
        <v>26</v>
      </c>
      <c r="U109" s="63" t="s">
        <v>134</v>
      </c>
      <c r="Y109" s="63">
        <v>257</v>
      </c>
      <c r="Z109" s="63" t="s">
        <v>15323</v>
      </c>
      <c r="AA109" s="63">
        <v>39</v>
      </c>
      <c r="AB109" s="63" t="s">
        <v>3505</v>
      </c>
      <c r="AE109" s="63">
        <v>0</v>
      </c>
      <c r="AF109" s="63" t="s">
        <v>3493</v>
      </c>
      <c r="AG109" s="63">
        <v>0</v>
      </c>
      <c r="AK109" s="63">
        <v>0</v>
      </c>
      <c r="AL109" s="63" t="s">
        <v>3493</v>
      </c>
      <c r="AM109" s="63">
        <v>0</v>
      </c>
      <c r="AQ109" s="63">
        <v>0</v>
      </c>
      <c r="AR109" s="63" t="s">
        <v>3493</v>
      </c>
      <c r="AS109" s="63">
        <v>0</v>
      </c>
      <c r="AX109" s="63" t="e">
        <f>VLOOKUP(B109,[1]COMPLETE_DIVIDEND_DATA!$B$2:$I$1138,3,0)</f>
        <v>#N/A</v>
      </c>
    </row>
    <row r="110" spans="1:50" x14ac:dyDescent="0.25">
      <c r="A110" s="63">
        <v>500109</v>
      </c>
      <c r="B110" s="63">
        <v>432</v>
      </c>
      <c r="C110" s="63" t="s">
        <v>135</v>
      </c>
      <c r="D110" s="63" t="s">
        <v>231</v>
      </c>
      <c r="E110" s="63" t="s">
        <v>15486</v>
      </c>
      <c r="F110" s="63" t="s">
        <v>17652</v>
      </c>
      <c r="G110" s="63" t="s">
        <v>9306</v>
      </c>
      <c r="H110" s="63" t="s">
        <v>15484</v>
      </c>
      <c r="K110" s="63">
        <v>35</v>
      </c>
      <c r="L110" s="63">
        <v>35</v>
      </c>
      <c r="M110" s="64">
        <v>0</v>
      </c>
      <c r="N110" s="63">
        <v>17.5</v>
      </c>
      <c r="O110" s="63">
        <v>9</v>
      </c>
      <c r="P110" s="63">
        <v>5</v>
      </c>
      <c r="Q110" s="63">
        <v>4</v>
      </c>
      <c r="U110" s="63" t="s">
        <v>135</v>
      </c>
      <c r="Y110" s="63">
        <v>35</v>
      </c>
      <c r="Z110" s="63" t="s">
        <v>5363</v>
      </c>
      <c r="AA110" s="63">
        <v>5</v>
      </c>
      <c r="AB110" s="63" t="s">
        <v>3505</v>
      </c>
      <c r="AE110" s="63">
        <v>0</v>
      </c>
      <c r="AF110" s="63" t="s">
        <v>3493</v>
      </c>
      <c r="AG110" s="63">
        <v>0</v>
      </c>
      <c r="AK110" s="63">
        <v>0</v>
      </c>
      <c r="AL110" s="63" t="s">
        <v>3493</v>
      </c>
      <c r="AM110" s="63">
        <v>0</v>
      </c>
      <c r="AQ110" s="63">
        <v>0</v>
      </c>
      <c r="AR110" s="63" t="s">
        <v>3493</v>
      </c>
      <c r="AS110" s="63">
        <v>0</v>
      </c>
      <c r="AX110" s="63" t="e">
        <f>VLOOKUP(B110,[1]COMPLETE_DIVIDEND_DATA!$B$2:$I$1138,3,0)</f>
        <v>#N/A</v>
      </c>
    </row>
    <row r="111" spans="1:50" x14ac:dyDescent="0.25">
      <c r="A111" s="63">
        <v>500110</v>
      </c>
      <c r="B111" s="63">
        <v>433</v>
      </c>
      <c r="C111" s="63" t="s">
        <v>136</v>
      </c>
      <c r="D111" s="63" t="s">
        <v>17651</v>
      </c>
      <c r="E111" s="63" t="s">
        <v>17648</v>
      </c>
      <c r="F111" s="63" t="s">
        <v>17647</v>
      </c>
      <c r="G111" s="63" t="s">
        <v>6011</v>
      </c>
      <c r="K111" s="63">
        <v>138</v>
      </c>
      <c r="L111" s="63">
        <v>138</v>
      </c>
      <c r="M111" s="64">
        <v>0</v>
      </c>
      <c r="N111" s="63">
        <v>69</v>
      </c>
      <c r="O111" s="63">
        <v>35</v>
      </c>
      <c r="P111" s="63">
        <v>21</v>
      </c>
      <c r="Q111" s="63">
        <v>13</v>
      </c>
      <c r="U111" s="63" t="s">
        <v>136</v>
      </c>
      <c r="V111" s="63" t="s">
        <v>17650</v>
      </c>
      <c r="Y111" s="63">
        <v>138</v>
      </c>
      <c r="Z111" s="63" t="s">
        <v>16951</v>
      </c>
      <c r="AA111" s="63">
        <v>21</v>
      </c>
      <c r="AB111" s="63" t="s">
        <v>3505</v>
      </c>
      <c r="AE111" s="63">
        <v>0</v>
      </c>
      <c r="AF111" s="63" t="s">
        <v>3493</v>
      </c>
      <c r="AG111" s="63">
        <v>0</v>
      </c>
      <c r="AK111" s="63">
        <v>0</v>
      </c>
      <c r="AL111" s="63" t="s">
        <v>3493</v>
      </c>
      <c r="AM111" s="63">
        <v>0</v>
      </c>
      <c r="AQ111" s="63">
        <v>0</v>
      </c>
      <c r="AR111" s="63" t="s">
        <v>3493</v>
      </c>
      <c r="AS111" s="63">
        <v>0</v>
      </c>
      <c r="AX111" s="63" t="e">
        <f>VLOOKUP(B111,[1]COMPLETE_DIVIDEND_DATA!$B$2:$I$1138,3,0)</f>
        <v>#N/A</v>
      </c>
    </row>
    <row r="112" spans="1:50" x14ac:dyDescent="0.25">
      <c r="A112" s="63">
        <v>500111</v>
      </c>
      <c r="B112" s="63">
        <v>434</v>
      </c>
      <c r="C112" s="63" t="s">
        <v>138</v>
      </c>
      <c r="D112" s="63" t="s">
        <v>17649</v>
      </c>
      <c r="E112" s="63" t="s">
        <v>17648</v>
      </c>
      <c r="F112" s="63" t="s">
        <v>17647</v>
      </c>
      <c r="G112" s="63" t="s">
        <v>6011</v>
      </c>
      <c r="K112" s="63">
        <v>138</v>
      </c>
      <c r="L112" s="63">
        <v>138</v>
      </c>
      <c r="M112" s="64">
        <v>0</v>
      </c>
      <c r="N112" s="63">
        <v>69</v>
      </c>
      <c r="O112" s="63">
        <v>35</v>
      </c>
      <c r="P112" s="63">
        <v>21</v>
      </c>
      <c r="Q112" s="63">
        <v>13</v>
      </c>
      <c r="U112" s="63" t="s">
        <v>138</v>
      </c>
      <c r="V112" s="63" t="s">
        <v>17646</v>
      </c>
      <c r="Y112" s="63">
        <v>138</v>
      </c>
      <c r="Z112" s="63" t="s">
        <v>16951</v>
      </c>
      <c r="AA112" s="63">
        <v>21</v>
      </c>
      <c r="AB112" s="63" t="s">
        <v>3505</v>
      </c>
      <c r="AE112" s="63">
        <v>0</v>
      </c>
      <c r="AF112" s="63" t="s">
        <v>3493</v>
      </c>
      <c r="AG112" s="63">
        <v>0</v>
      </c>
      <c r="AK112" s="63">
        <v>0</v>
      </c>
      <c r="AL112" s="63" t="s">
        <v>3493</v>
      </c>
      <c r="AM112" s="63">
        <v>0</v>
      </c>
      <c r="AQ112" s="63">
        <v>0</v>
      </c>
      <c r="AR112" s="63" t="s">
        <v>3493</v>
      </c>
      <c r="AS112" s="63">
        <v>0</v>
      </c>
      <c r="AX112" s="63" t="e">
        <f>VLOOKUP(B112,[1]COMPLETE_DIVIDEND_DATA!$B$2:$I$1138,3,0)</f>
        <v>#N/A</v>
      </c>
    </row>
    <row r="113" spans="1:50" x14ac:dyDescent="0.25">
      <c r="A113" s="63">
        <v>500112</v>
      </c>
      <c r="B113" s="63">
        <v>436</v>
      </c>
      <c r="C113" s="63" t="s">
        <v>140</v>
      </c>
      <c r="D113" s="63" t="s">
        <v>17645</v>
      </c>
      <c r="E113" s="63" t="s">
        <v>17644</v>
      </c>
      <c r="F113" s="63" t="s">
        <v>17643</v>
      </c>
      <c r="G113" s="63" t="s">
        <v>6011</v>
      </c>
      <c r="K113" s="63">
        <v>449</v>
      </c>
      <c r="L113" s="63">
        <v>449</v>
      </c>
      <c r="M113" s="64">
        <v>0</v>
      </c>
      <c r="N113" s="63">
        <v>224.5</v>
      </c>
      <c r="O113" s="63">
        <v>112</v>
      </c>
      <c r="P113" s="63">
        <v>67</v>
      </c>
      <c r="Q113" s="63">
        <v>46</v>
      </c>
      <c r="U113" s="63" t="s">
        <v>140</v>
      </c>
      <c r="Y113" s="63">
        <v>449</v>
      </c>
      <c r="Z113" s="63" t="s">
        <v>14418</v>
      </c>
      <c r="AA113" s="63">
        <v>67</v>
      </c>
      <c r="AB113" s="63" t="s">
        <v>3505</v>
      </c>
      <c r="AE113" s="63">
        <v>0</v>
      </c>
      <c r="AF113" s="63" t="s">
        <v>3493</v>
      </c>
      <c r="AG113" s="63">
        <v>0</v>
      </c>
      <c r="AK113" s="63">
        <v>0</v>
      </c>
      <c r="AL113" s="63" t="s">
        <v>3493</v>
      </c>
      <c r="AM113" s="63">
        <v>0</v>
      </c>
      <c r="AQ113" s="63">
        <v>0</v>
      </c>
      <c r="AR113" s="63" t="s">
        <v>3493</v>
      </c>
      <c r="AS113" s="63">
        <v>0</v>
      </c>
      <c r="AX113" s="63" t="e">
        <f>VLOOKUP(B113,[1]COMPLETE_DIVIDEND_DATA!$B$2:$I$1138,3,0)</f>
        <v>#N/A</v>
      </c>
    </row>
    <row r="114" spans="1:50" x14ac:dyDescent="0.25">
      <c r="A114" s="63">
        <v>500113</v>
      </c>
      <c r="B114" s="63">
        <v>444</v>
      </c>
      <c r="C114" s="63" t="s">
        <v>141</v>
      </c>
      <c r="D114" s="63" t="s">
        <v>17642</v>
      </c>
      <c r="E114" s="63" t="s">
        <v>17640</v>
      </c>
      <c r="F114" s="63" t="s">
        <v>17638</v>
      </c>
      <c r="H114" s="63" t="s">
        <v>6011</v>
      </c>
      <c r="K114" s="63">
        <v>10</v>
      </c>
      <c r="L114" s="63">
        <v>10</v>
      </c>
      <c r="M114" s="64">
        <v>0</v>
      </c>
      <c r="N114" s="63">
        <v>5</v>
      </c>
      <c r="O114" s="63">
        <v>3</v>
      </c>
      <c r="P114" s="63">
        <v>2</v>
      </c>
      <c r="Q114" s="63">
        <v>0</v>
      </c>
      <c r="U114" s="63" t="s">
        <v>141</v>
      </c>
      <c r="Y114" s="63">
        <v>10</v>
      </c>
      <c r="Z114" s="63" t="s">
        <v>4402</v>
      </c>
      <c r="AA114" s="63">
        <v>2</v>
      </c>
      <c r="AB114" s="63" t="s">
        <v>3505</v>
      </c>
      <c r="AE114" s="63">
        <v>0</v>
      </c>
      <c r="AF114" s="63" t="s">
        <v>3493</v>
      </c>
      <c r="AG114" s="63">
        <v>0</v>
      </c>
      <c r="AK114" s="63">
        <v>0</v>
      </c>
      <c r="AL114" s="63" t="s">
        <v>3493</v>
      </c>
      <c r="AM114" s="63">
        <v>0</v>
      </c>
      <c r="AQ114" s="63">
        <v>0</v>
      </c>
      <c r="AR114" s="63" t="s">
        <v>3493</v>
      </c>
      <c r="AS114" s="63">
        <v>0</v>
      </c>
      <c r="AX114" s="63" t="e">
        <f>VLOOKUP(B114,[1]COMPLETE_DIVIDEND_DATA!$B$2:$I$1138,3,0)</f>
        <v>#N/A</v>
      </c>
    </row>
    <row r="115" spans="1:50" x14ac:dyDescent="0.25">
      <c r="A115" s="63">
        <v>500114</v>
      </c>
      <c r="B115" s="63">
        <v>446</v>
      </c>
      <c r="C115" s="63" t="s">
        <v>142</v>
      </c>
      <c r="D115" s="63" t="s">
        <v>17641</v>
      </c>
      <c r="E115" s="63" t="s">
        <v>17640</v>
      </c>
      <c r="F115" s="63" t="s">
        <v>17638</v>
      </c>
      <c r="H115" s="63" t="s">
        <v>6011</v>
      </c>
      <c r="K115" s="63">
        <v>10</v>
      </c>
      <c r="L115" s="63">
        <v>10</v>
      </c>
      <c r="M115" s="64">
        <v>0</v>
      </c>
      <c r="N115" s="63">
        <v>5</v>
      </c>
      <c r="O115" s="63">
        <v>3</v>
      </c>
      <c r="P115" s="63">
        <v>2</v>
      </c>
      <c r="Q115" s="63">
        <v>0</v>
      </c>
      <c r="U115" s="63" t="s">
        <v>142</v>
      </c>
      <c r="Y115" s="63">
        <v>10</v>
      </c>
      <c r="Z115" s="63" t="s">
        <v>4402</v>
      </c>
      <c r="AA115" s="63">
        <v>2</v>
      </c>
      <c r="AB115" s="63" t="s">
        <v>3505</v>
      </c>
      <c r="AE115" s="63">
        <v>0</v>
      </c>
      <c r="AF115" s="63" t="s">
        <v>3493</v>
      </c>
      <c r="AG115" s="63">
        <v>0</v>
      </c>
      <c r="AK115" s="63">
        <v>0</v>
      </c>
      <c r="AL115" s="63" t="s">
        <v>3493</v>
      </c>
      <c r="AM115" s="63">
        <v>0</v>
      </c>
      <c r="AQ115" s="63">
        <v>0</v>
      </c>
      <c r="AR115" s="63" t="s">
        <v>3493</v>
      </c>
      <c r="AS115" s="63">
        <v>0</v>
      </c>
      <c r="AX115" s="63" t="e">
        <f>VLOOKUP(B115,[1]COMPLETE_DIVIDEND_DATA!$B$2:$I$1138,3,0)</f>
        <v>#N/A</v>
      </c>
    </row>
    <row r="116" spans="1:50" x14ac:dyDescent="0.25">
      <c r="A116" s="63">
        <v>500115</v>
      </c>
      <c r="B116" s="63">
        <v>447</v>
      </c>
      <c r="C116" s="63" t="s">
        <v>143</v>
      </c>
      <c r="D116" s="63" t="s">
        <v>945</v>
      </c>
      <c r="E116" s="63" t="s">
        <v>17639</v>
      </c>
      <c r="F116" s="63" t="s">
        <v>17638</v>
      </c>
      <c r="H116" s="63" t="s">
        <v>6011</v>
      </c>
      <c r="K116" s="63">
        <v>10</v>
      </c>
      <c r="L116" s="63">
        <v>10</v>
      </c>
      <c r="M116" s="64">
        <v>0</v>
      </c>
      <c r="N116" s="63">
        <v>5</v>
      </c>
      <c r="O116" s="63">
        <v>3</v>
      </c>
      <c r="P116" s="63">
        <v>2</v>
      </c>
      <c r="Q116" s="63">
        <v>0</v>
      </c>
      <c r="U116" s="63" t="s">
        <v>143</v>
      </c>
      <c r="Y116" s="63">
        <v>10</v>
      </c>
      <c r="Z116" s="63" t="s">
        <v>4402</v>
      </c>
      <c r="AA116" s="63">
        <v>2</v>
      </c>
      <c r="AB116" s="63" t="s">
        <v>3505</v>
      </c>
      <c r="AE116" s="63">
        <v>0</v>
      </c>
      <c r="AF116" s="63" t="s">
        <v>3493</v>
      </c>
      <c r="AG116" s="63">
        <v>0</v>
      </c>
      <c r="AK116" s="63">
        <v>0</v>
      </c>
      <c r="AL116" s="63" t="s">
        <v>3493</v>
      </c>
      <c r="AM116" s="63">
        <v>0</v>
      </c>
      <c r="AQ116" s="63">
        <v>0</v>
      </c>
      <c r="AR116" s="63" t="s">
        <v>3493</v>
      </c>
      <c r="AS116" s="63">
        <v>0</v>
      </c>
      <c r="AX116" s="63" t="e">
        <f>VLOOKUP(B116,[1]COMPLETE_DIVIDEND_DATA!$B$2:$I$1138,3,0)</f>
        <v>#N/A</v>
      </c>
    </row>
    <row r="117" spans="1:50" x14ac:dyDescent="0.25">
      <c r="A117" s="63">
        <v>500116</v>
      </c>
      <c r="B117" s="63">
        <v>450</v>
      </c>
      <c r="C117" s="63" t="s">
        <v>144</v>
      </c>
      <c r="D117" s="63" t="s">
        <v>17637</v>
      </c>
      <c r="E117" s="63" t="s">
        <v>17636</v>
      </c>
      <c r="F117" s="63" t="s">
        <v>17635</v>
      </c>
      <c r="G117" s="63" t="s">
        <v>6011</v>
      </c>
      <c r="K117" s="63">
        <v>449</v>
      </c>
      <c r="L117" s="63">
        <v>449</v>
      </c>
      <c r="M117" s="64">
        <v>0</v>
      </c>
      <c r="N117" s="63">
        <v>224.5</v>
      </c>
      <c r="O117" s="63">
        <v>112</v>
      </c>
      <c r="P117" s="63">
        <v>67</v>
      </c>
      <c r="Q117" s="63">
        <v>46</v>
      </c>
      <c r="U117" s="63" t="s">
        <v>144</v>
      </c>
      <c r="Y117" s="63">
        <v>449</v>
      </c>
      <c r="Z117" s="63" t="s">
        <v>14418</v>
      </c>
      <c r="AA117" s="63">
        <v>67</v>
      </c>
      <c r="AB117" s="63" t="s">
        <v>3505</v>
      </c>
      <c r="AE117" s="63">
        <v>0</v>
      </c>
      <c r="AF117" s="63" t="s">
        <v>3493</v>
      </c>
      <c r="AG117" s="63">
        <v>0</v>
      </c>
      <c r="AK117" s="63">
        <v>0</v>
      </c>
      <c r="AL117" s="63" t="s">
        <v>3493</v>
      </c>
      <c r="AM117" s="63">
        <v>0</v>
      </c>
      <c r="AQ117" s="63">
        <v>0</v>
      </c>
      <c r="AR117" s="63" t="s">
        <v>3493</v>
      </c>
      <c r="AS117" s="63">
        <v>0</v>
      </c>
      <c r="AX117" s="63" t="e">
        <f>VLOOKUP(B117,[1]COMPLETE_DIVIDEND_DATA!$B$2:$I$1138,3,0)</f>
        <v>#N/A</v>
      </c>
    </row>
    <row r="118" spans="1:50" x14ac:dyDescent="0.25">
      <c r="A118" s="63">
        <v>500117</v>
      </c>
      <c r="B118" s="63">
        <v>454</v>
      </c>
      <c r="C118" s="63" t="s">
        <v>145</v>
      </c>
      <c r="D118" s="63" t="s">
        <v>6323</v>
      </c>
      <c r="E118" s="63" t="s">
        <v>17626</v>
      </c>
      <c r="F118" s="63" t="s">
        <v>17625</v>
      </c>
      <c r="G118" s="63" t="s">
        <v>6011</v>
      </c>
      <c r="K118" s="63">
        <v>449</v>
      </c>
      <c r="L118" s="63">
        <v>449</v>
      </c>
      <c r="M118" s="64">
        <v>0</v>
      </c>
      <c r="N118" s="63">
        <v>224.5</v>
      </c>
      <c r="O118" s="63">
        <v>112</v>
      </c>
      <c r="P118" s="63">
        <v>67</v>
      </c>
      <c r="Q118" s="63">
        <v>46</v>
      </c>
      <c r="U118" s="63" t="s">
        <v>145</v>
      </c>
      <c r="Y118" s="63">
        <v>449</v>
      </c>
      <c r="Z118" s="63" t="s">
        <v>14418</v>
      </c>
      <c r="AA118" s="63">
        <v>67</v>
      </c>
      <c r="AB118" s="63" t="s">
        <v>3505</v>
      </c>
      <c r="AE118" s="63">
        <v>0</v>
      </c>
      <c r="AF118" s="63" t="s">
        <v>3493</v>
      </c>
      <c r="AG118" s="63">
        <v>0</v>
      </c>
      <c r="AK118" s="63">
        <v>0</v>
      </c>
      <c r="AL118" s="63" t="s">
        <v>3493</v>
      </c>
      <c r="AM118" s="63">
        <v>0</v>
      </c>
      <c r="AQ118" s="63">
        <v>0</v>
      </c>
      <c r="AR118" s="63" t="s">
        <v>3493</v>
      </c>
      <c r="AS118" s="63">
        <v>0</v>
      </c>
      <c r="AX118" s="63" t="e">
        <f>VLOOKUP(B118,[1]COMPLETE_DIVIDEND_DATA!$B$2:$I$1138,3,0)</f>
        <v>#N/A</v>
      </c>
    </row>
    <row r="119" spans="1:50" x14ac:dyDescent="0.25">
      <c r="A119" s="63">
        <v>500118</v>
      </c>
      <c r="B119" s="63">
        <v>456</v>
      </c>
      <c r="C119" s="63" t="s">
        <v>146</v>
      </c>
      <c r="D119" s="63" t="s">
        <v>17634</v>
      </c>
      <c r="E119" s="63" t="s">
        <v>17633</v>
      </c>
      <c r="F119" s="63" t="s">
        <v>17632</v>
      </c>
      <c r="G119" s="63" t="s">
        <v>6011</v>
      </c>
      <c r="K119" s="63">
        <v>158</v>
      </c>
      <c r="L119" s="63">
        <v>158</v>
      </c>
      <c r="M119" s="64">
        <v>0</v>
      </c>
      <c r="N119" s="63">
        <v>79</v>
      </c>
      <c r="O119" s="63">
        <v>40</v>
      </c>
      <c r="P119" s="63">
        <v>24</v>
      </c>
      <c r="Q119" s="63">
        <v>15</v>
      </c>
      <c r="U119" s="63" t="s">
        <v>146</v>
      </c>
      <c r="Y119" s="63">
        <v>158</v>
      </c>
      <c r="Z119" s="63" t="s">
        <v>12457</v>
      </c>
      <c r="AA119" s="63">
        <v>24</v>
      </c>
      <c r="AB119" s="63" t="s">
        <v>3505</v>
      </c>
      <c r="AE119" s="63">
        <v>0</v>
      </c>
      <c r="AF119" s="63" t="s">
        <v>3493</v>
      </c>
      <c r="AG119" s="63">
        <v>0</v>
      </c>
      <c r="AK119" s="63">
        <v>0</v>
      </c>
      <c r="AL119" s="63" t="s">
        <v>3493</v>
      </c>
      <c r="AM119" s="63">
        <v>0</v>
      </c>
      <c r="AQ119" s="63">
        <v>0</v>
      </c>
      <c r="AR119" s="63" t="s">
        <v>3493</v>
      </c>
      <c r="AS119" s="63">
        <v>0</v>
      </c>
      <c r="AX119" s="63" t="e">
        <f>VLOOKUP(B119,[1]COMPLETE_DIVIDEND_DATA!$B$2:$I$1138,3,0)</f>
        <v>#N/A</v>
      </c>
    </row>
    <row r="120" spans="1:50" x14ac:dyDescent="0.25">
      <c r="A120" s="63">
        <v>500119</v>
      </c>
      <c r="B120" s="63">
        <v>457</v>
      </c>
      <c r="C120" s="63" t="s">
        <v>147</v>
      </c>
      <c r="D120" s="63" t="s">
        <v>17631</v>
      </c>
      <c r="E120" s="63" t="s">
        <v>17629</v>
      </c>
      <c r="F120" s="63" t="s">
        <v>17628</v>
      </c>
      <c r="G120" s="63" t="s">
        <v>6011</v>
      </c>
      <c r="K120" s="63">
        <v>288</v>
      </c>
      <c r="L120" s="63">
        <v>288</v>
      </c>
      <c r="M120" s="64">
        <v>0</v>
      </c>
      <c r="N120" s="63">
        <v>144</v>
      </c>
      <c r="O120" s="63">
        <v>72</v>
      </c>
      <c r="P120" s="63">
        <v>43</v>
      </c>
      <c r="Q120" s="63">
        <v>29</v>
      </c>
      <c r="U120" s="63" t="s">
        <v>147</v>
      </c>
      <c r="Y120" s="63">
        <v>288</v>
      </c>
      <c r="Z120" s="63" t="s">
        <v>4452</v>
      </c>
      <c r="AA120" s="63">
        <v>43</v>
      </c>
      <c r="AB120" s="63" t="s">
        <v>3505</v>
      </c>
      <c r="AE120" s="63">
        <v>0</v>
      </c>
      <c r="AF120" s="63" t="s">
        <v>3493</v>
      </c>
      <c r="AG120" s="63">
        <v>0</v>
      </c>
      <c r="AK120" s="63">
        <v>0</v>
      </c>
      <c r="AL120" s="63" t="s">
        <v>3493</v>
      </c>
      <c r="AM120" s="63">
        <v>0</v>
      </c>
      <c r="AQ120" s="63">
        <v>0</v>
      </c>
      <c r="AR120" s="63" t="s">
        <v>3493</v>
      </c>
      <c r="AS120" s="63">
        <v>0</v>
      </c>
      <c r="AX120" s="63" t="e">
        <f>VLOOKUP(B120,[1]COMPLETE_DIVIDEND_DATA!$B$2:$I$1138,3,0)</f>
        <v>#N/A</v>
      </c>
    </row>
    <row r="121" spans="1:50" x14ac:dyDescent="0.25">
      <c r="A121" s="63">
        <v>500120</v>
      </c>
      <c r="B121" s="63">
        <v>458</v>
      </c>
      <c r="C121" s="63" t="s">
        <v>148</v>
      </c>
      <c r="D121" s="63" t="s">
        <v>17630</v>
      </c>
      <c r="E121" s="63" t="s">
        <v>17629</v>
      </c>
      <c r="F121" s="63" t="s">
        <v>17628</v>
      </c>
      <c r="G121" s="63" t="s">
        <v>6011</v>
      </c>
      <c r="K121" s="63">
        <v>288</v>
      </c>
      <c r="L121" s="63">
        <v>288</v>
      </c>
      <c r="M121" s="64">
        <v>0</v>
      </c>
      <c r="N121" s="63">
        <v>144</v>
      </c>
      <c r="O121" s="63">
        <v>72</v>
      </c>
      <c r="P121" s="63">
        <v>43</v>
      </c>
      <c r="Q121" s="63">
        <v>29</v>
      </c>
      <c r="U121" s="63" t="s">
        <v>148</v>
      </c>
      <c r="Y121" s="63">
        <v>288</v>
      </c>
      <c r="Z121" s="63" t="s">
        <v>4452</v>
      </c>
      <c r="AA121" s="63">
        <v>43</v>
      </c>
      <c r="AB121" s="63" t="s">
        <v>3505</v>
      </c>
      <c r="AE121" s="63">
        <v>0</v>
      </c>
      <c r="AF121" s="63" t="s">
        <v>3493</v>
      </c>
      <c r="AG121" s="63">
        <v>0</v>
      </c>
      <c r="AK121" s="63">
        <v>0</v>
      </c>
      <c r="AL121" s="63" t="s">
        <v>3493</v>
      </c>
      <c r="AM121" s="63">
        <v>0</v>
      </c>
      <c r="AQ121" s="63">
        <v>0</v>
      </c>
      <c r="AR121" s="63" t="s">
        <v>3493</v>
      </c>
      <c r="AS121" s="63">
        <v>0</v>
      </c>
      <c r="AX121" s="63" t="e">
        <f>VLOOKUP(B121,[1]COMPLETE_DIVIDEND_DATA!$B$2:$I$1138,3,0)</f>
        <v>#N/A</v>
      </c>
    </row>
    <row r="122" spans="1:50" x14ac:dyDescent="0.25">
      <c r="A122" s="63">
        <v>500121</v>
      </c>
      <c r="B122" s="63">
        <v>463</v>
      </c>
      <c r="C122" s="63" t="s">
        <v>149</v>
      </c>
      <c r="D122" s="63" t="s">
        <v>17627</v>
      </c>
      <c r="E122" s="63" t="s">
        <v>17626</v>
      </c>
      <c r="F122" s="63" t="s">
        <v>17625</v>
      </c>
      <c r="G122" s="63" t="s">
        <v>17624</v>
      </c>
      <c r="K122" s="63">
        <v>288</v>
      </c>
      <c r="L122" s="63">
        <v>288</v>
      </c>
      <c r="M122" s="64">
        <v>0</v>
      </c>
      <c r="N122" s="63">
        <v>144</v>
      </c>
      <c r="O122" s="63">
        <v>72</v>
      </c>
      <c r="P122" s="63">
        <v>43</v>
      </c>
      <c r="Q122" s="63">
        <v>29</v>
      </c>
      <c r="U122" s="63" t="s">
        <v>149</v>
      </c>
      <c r="Y122" s="63">
        <v>288</v>
      </c>
      <c r="Z122" s="63" t="s">
        <v>4452</v>
      </c>
      <c r="AA122" s="63">
        <v>43</v>
      </c>
      <c r="AB122" s="63" t="s">
        <v>3505</v>
      </c>
      <c r="AE122" s="63">
        <v>0</v>
      </c>
      <c r="AF122" s="63" t="s">
        <v>3493</v>
      </c>
      <c r="AG122" s="63">
        <v>0</v>
      </c>
      <c r="AK122" s="63">
        <v>0</v>
      </c>
      <c r="AL122" s="63" t="s">
        <v>3493</v>
      </c>
      <c r="AM122" s="63">
        <v>0</v>
      </c>
      <c r="AQ122" s="63">
        <v>0</v>
      </c>
      <c r="AR122" s="63" t="s">
        <v>3493</v>
      </c>
      <c r="AS122" s="63">
        <v>0</v>
      </c>
      <c r="AX122" s="63" t="e">
        <f>VLOOKUP(B122,[1]COMPLETE_DIVIDEND_DATA!$B$2:$I$1138,3,0)</f>
        <v>#N/A</v>
      </c>
    </row>
    <row r="123" spans="1:50" x14ac:dyDescent="0.25">
      <c r="A123" s="63">
        <v>500122</v>
      </c>
      <c r="B123" s="63">
        <v>466</v>
      </c>
      <c r="C123" s="63" t="s">
        <v>150</v>
      </c>
      <c r="D123" s="63" t="s">
        <v>17623</v>
      </c>
      <c r="E123" s="63" t="s">
        <v>17621</v>
      </c>
      <c r="F123" s="63" t="s">
        <v>17620</v>
      </c>
      <c r="G123" s="63" t="s">
        <v>6011</v>
      </c>
      <c r="K123" s="63">
        <v>158</v>
      </c>
      <c r="L123" s="63">
        <v>158</v>
      </c>
      <c r="M123" s="64">
        <v>0</v>
      </c>
      <c r="N123" s="63">
        <v>79</v>
      </c>
      <c r="O123" s="63">
        <v>40</v>
      </c>
      <c r="P123" s="63">
        <v>24</v>
      </c>
      <c r="Q123" s="63">
        <v>15</v>
      </c>
      <c r="U123" s="63" t="s">
        <v>150</v>
      </c>
      <c r="Y123" s="63">
        <v>158</v>
      </c>
      <c r="Z123" s="63" t="s">
        <v>12457</v>
      </c>
      <c r="AA123" s="63">
        <v>24</v>
      </c>
      <c r="AB123" s="63" t="s">
        <v>3505</v>
      </c>
      <c r="AE123" s="63">
        <v>0</v>
      </c>
      <c r="AF123" s="63" t="s">
        <v>3493</v>
      </c>
      <c r="AG123" s="63">
        <v>0</v>
      </c>
      <c r="AK123" s="63">
        <v>0</v>
      </c>
      <c r="AL123" s="63" t="s">
        <v>3493</v>
      </c>
      <c r="AM123" s="63">
        <v>0</v>
      </c>
      <c r="AQ123" s="63">
        <v>0</v>
      </c>
      <c r="AR123" s="63" t="s">
        <v>3493</v>
      </c>
      <c r="AS123" s="63">
        <v>0</v>
      </c>
      <c r="AX123" s="63" t="e">
        <f>VLOOKUP(B123,[1]COMPLETE_DIVIDEND_DATA!$B$2:$I$1138,3,0)</f>
        <v>#N/A</v>
      </c>
    </row>
    <row r="124" spans="1:50" x14ac:dyDescent="0.25">
      <c r="A124" s="63">
        <v>500123</v>
      </c>
      <c r="B124" s="63">
        <v>467</v>
      </c>
      <c r="C124" s="63" t="s">
        <v>151</v>
      </c>
      <c r="D124" s="63" t="s">
        <v>17622</v>
      </c>
      <c r="E124" s="63" t="s">
        <v>17621</v>
      </c>
      <c r="F124" s="63" t="s">
        <v>17620</v>
      </c>
      <c r="G124" s="63" t="s">
        <v>6011</v>
      </c>
      <c r="K124" s="63">
        <v>158</v>
      </c>
      <c r="L124" s="63">
        <v>158</v>
      </c>
      <c r="M124" s="64">
        <v>0</v>
      </c>
      <c r="N124" s="63">
        <v>79</v>
      </c>
      <c r="O124" s="63">
        <v>40</v>
      </c>
      <c r="P124" s="63">
        <v>24</v>
      </c>
      <c r="Q124" s="63">
        <v>15</v>
      </c>
      <c r="U124" s="63" t="s">
        <v>151</v>
      </c>
      <c r="Y124" s="63">
        <v>158</v>
      </c>
      <c r="Z124" s="63" t="s">
        <v>12457</v>
      </c>
      <c r="AA124" s="63">
        <v>24</v>
      </c>
      <c r="AB124" s="63" t="s">
        <v>3505</v>
      </c>
      <c r="AE124" s="63">
        <v>0</v>
      </c>
      <c r="AF124" s="63" t="s">
        <v>3493</v>
      </c>
      <c r="AG124" s="63">
        <v>0</v>
      </c>
      <c r="AK124" s="63">
        <v>0</v>
      </c>
      <c r="AL124" s="63" t="s">
        <v>3493</v>
      </c>
      <c r="AM124" s="63">
        <v>0</v>
      </c>
      <c r="AQ124" s="63">
        <v>0</v>
      </c>
      <c r="AR124" s="63" t="s">
        <v>3493</v>
      </c>
      <c r="AS124" s="63">
        <v>0</v>
      </c>
      <c r="AX124" s="63" t="e">
        <f>VLOOKUP(B124,[1]COMPLETE_DIVIDEND_DATA!$B$2:$I$1138,3,0)</f>
        <v>#N/A</v>
      </c>
    </row>
    <row r="125" spans="1:50" x14ac:dyDescent="0.25">
      <c r="A125" s="63">
        <v>500124</v>
      </c>
      <c r="B125" s="63">
        <v>470</v>
      </c>
      <c r="C125" s="63" t="s">
        <v>152</v>
      </c>
      <c r="D125" s="63" t="s">
        <v>17619</v>
      </c>
      <c r="E125" s="63" t="s">
        <v>17618</v>
      </c>
      <c r="F125" s="63" t="s">
        <v>17617</v>
      </c>
      <c r="G125" s="63" t="s">
        <v>6011</v>
      </c>
      <c r="K125" s="63">
        <v>257</v>
      </c>
      <c r="L125" s="63">
        <v>257</v>
      </c>
      <c r="M125" s="64">
        <v>0</v>
      </c>
      <c r="N125" s="63">
        <v>128.5</v>
      </c>
      <c r="O125" s="63">
        <v>64</v>
      </c>
      <c r="P125" s="63">
        <v>39</v>
      </c>
      <c r="Q125" s="63">
        <v>26</v>
      </c>
      <c r="U125" s="63" t="s">
        <v>152</v>
      </c>
      <c r="Y125" s="63">
        <v>257</v>
      </c>
      <c r="Z125" s="63" t="s">
        <v>15323</v>
      </c>
      <c r="AA125" s="63">
        <v>39</v>
      </c>
      <c r="AB125" s="63" t="s">
        <v>3505</v>
      </c>
      <c r="AE125" s="63">
        <v>0</v>
      </c>
      <c r="AF125" s="63" t="s">
        <v>3493</v>
      </c>
      <c r="AG125" s="63">
        <v>0</v>
      </c>
      <c r="AK125" s="63">
        <v>0</v>
      </c>
      <c r="AL125" s="63" t="s">
        <v>3493</v>
      </c>
      <c r="AM125" s="63">
        <v>0</v>
      </c>
      <c r="AQ125" s="63">
        <v>0</v>
      </c>
      <c r="AR125" s="63" t="s">
        <v>3493</v>
      </c>
      <c r="AS125" s="63">
        <v>0</v>
      </c>
      <c r="AX125" s="63" t="e">
        <f>VLOOKUP(B125,[1]COMPLETE_DIVIDEND_DATA!$B$2:$I$1138,3,0)</f>
        <v>#N/A</v>
      </c>
    </row>
    <row r="126" spans="1:50" x14ac:dyDescent="0.25">
      <c r="A126" s="63">
        <v>500125</v>
      </c>
      <c r="B126" s="63">
        <v>475</v>
      </c>
      <c r="C126" s="63" t="s">
        <v>92</v>
      </c>
      <c r="D126" s="63" t="s">
        <v>3355</v>
      </c>
      <c r="E126" s="63" t="s">
        <v>17616</v>
      </c>
      <c r="F126" s="63" t="s">
        <v>12803</v>
      </c>
      <c r="G126" s="63" t="s">
        <v>6011</v>
      </c>
      <c r="K126" s="63">
        <v>85</v>
      </c>
      <c r="L126" s="63">
        <v>85</v>
      </c>
      <c r="M126" s="64">
        <v>0</v>
      </c>
      <c r="N126" s="63">
        <v>42.5</v>
      </c>
      <c r="O126" s="63">
        <v>21</v>
      </c>
      <c r="P126" s="63">
        <v>13</v>
      </c>
      <c r="Q126" s="63">
        <v>9</v>
      </c>
      <c r="U126" s="63" t="s">
        <v>92</v>
      </c>
      <c r="Y126" s="63">
        <v>85</v>
      </c>
      <c r="Z126" s="63" t="s">
        <v>15465</v>
      </c>
      <c r="AA126" s="63">
        <v>13</v>
      </c>
      <c r="AB126" s="63" t="s">
        <v>3505</v>
      </c>
      <c r="AE126" s="63">
        <v>0</v>
      </c>
      <c r="AF126" s="63" t="s">
        <v>3493</v>
      </c>
      <c r="AG126" s="63">
        <v>0</v>
      </c>
      <c r="AK126" s="63">
        <v>0</v>
      </c>
      <c r="AL126" s="63" t="s">
        <v>3493</v>
      </c>
      <c r="AM126" s="63">
        <v>0</v>
      </c>
      <c r="AQ126" s="63">
        <v>0</v>
      </c>
      <c r="AR126" s="63" t="s">
        <v>3493</v>
      </c>
      <c r="AS126" s="63">
        <v>0</v>
      </c>
      <c r="AX126" s="63" t="e">
        <f>VLOOKUP(B126,[1]COMPLETE_DIVIDEND_DATA!$B$2:$I$1138,3,0)</f>
        <v>#N/A</v>
      </c>
    </row>
    <row r="127" spans="1:50" x14ac:dyDescent="0.25">
      <c r="A127" s="63">
        <v>500126</v>
      </c>
      <c r="B127" s="63">
        <v>487</v>
      </c>
      <c r="C127" s="63" t="s">
        <v>153</v>
      </c>
      <c r="D127" s="63" t="s">
        <v>17615</v>
      </c>
      <c r="E127" s="63" t="s">
        <v>17614</v>
      </c>
      <c r="F127" s="63" t="s">
        <v>6011</v>
      </c>
      <c r="K127" s="63">
        <v>65</v>
      </c>
      <c r="L127" s="63">
        <v>65</v>
      </c>
      <c r="M127" s="64">
        <v>0</v>
      </c>
      <c r="N127" s="63">
        <v>32.5</v>
      </c>
      <c r="O127" s="63">
        <v>16</v>
      </c>
      <c r="P127" s="63">
        <v>5</v>
      </c>
      <c r="Q127" s="63">
        <v>12</v>
      </c>
      <c r="U127" s="63" t="s">
        <v>153</v>
      </c>
      <c r="V127" s="63" t="s">
        <v>17613</v>
      </c>
      <c r="Y127" s="63">
        <v>65</v>
      </c>
      <c r="Z127" s="63" t="s">
        <v>5598</v>
      </c>
      <c r="AA127" s="63">
        <v>5</v>
      </c>
      <c r="AB127" s="63" t="s">
        <v>3494</v>
      </c>
      <c r="AE127" s="63">
        <v>0</v>
      </c>
      <c r="AF127" s="63" t="s">
        <v>3493</v>
      </c>
      <c r="AG127" s="63">
        <v>0</v>
      </c>
      <c r="AK127" s="63">
        <v>0</v>
      </c>
      <c r="AL127" s="63" t="s">
        <v>3493</v>
      </c>
      <c r="AM127" s="63">
        <v>0</v>
      </c>
      <c r="AQ127" s="63">
        <v>0</v>
      </c>
      <c r="AR127" s="63" t="s">
        <v>3493</v>
      </c>
      <c r="AS127" s="63">
        <v>0</v>
      </c>
      <c r="AX127" s="63" t="e">
        <f>VLOOKUP(B127,[1]COMPLETE_DIVIDEND_DATA!$B$2:$I$1138,3,0)</f>
        <v>#N/A</v>
      </c>
    </row>
    <row r="128" spans="1:50" x14ac:dyDescent="0.25">
      <c r="A128" s="63">
        <v>500127</v>
      </c>
      <c r="B128" s="63">
        <v>521</v>
      </c>
      <c r="C128" s="63" t="s">
        <v>155</v>
      </c>
      <c r="D128" s="63" t="s">
        <v>17612</v>
      </c>
      <c r="E128" s="63" t="s">
        <v>17611</v>
      </c>
      <c r="F128" s="63" t="s">
        <v>17610</v>
      </c>
      <c r="G128" s="63" t="s">
        <v>17609</v>
      </c>
      <c r="K128" s="63">
        <v>288</v>
      </c>
      <c r="L128" s="63">
        <v>288</v>
      </c>
      <c r="M128" s="64">
        <v>0</v>
      </c>
      <c r="N128" s="63">
        <v>144</v>
      </c>
      <c r="O128" s="63">
        <v>72</v>
      </c>
      <c r="P128" s="63">
        <v>43</v>
      </c>
      <c r="Q128" s="63">
        <v>29</v>
      </c>
      <c r="U128" s="63" t="s">
        <v>155</v>
      </c>
      <c r="Y128" s="63">
        <v>288</v>
      </c>
      <c r="Z128" s="63" t="s">
        <v>4452</v>
      </c>
      <c r="AA128" s="63">
        <v>43</v>
      </c>
      <c r="AB128" s="63" t="s">
        <v>3505</v>
      </c>
      <c r="AE128" s="63">
        <v>0</v>
      </c>
      <c r="AF128" s="63" t="s">
        <v>3493</v>
      </c>
      <c r="AG128" s="63">
        <v>0</v>
      </c>
      <c r="AK128" s="63">
        <v>0</v>
      </c>
      <c r="AL128" s="63" t="s">
        <v>3493</v>
      </c>
      <c r="AM128" s="63">
        <v>0</v>
      </c>
      <c r="AQ128" s="63">
        <v>0</v>
      </c>
      <c r="AR128" s="63" t="s">
        <v>3493</v>
      </c>
      <c r="AS128" s="63">
        <v>0</v>
      </c>
      <c r="AX128" s="63" t="e">
        <f>VLOOKUP(B128,[1]COMPLETE_DIVIDEND_DATA!$B$2:$I$1138,3,0)</f>
        <v>#N/A</v>
      </c>
    </row>
    <row r="129" spans="1:50" x14ac:dyDescent="0.25">
      <c r="A129" s="63">
        <v>500128</v>
      </c>
      <c r="B129" s="63">
        <v>522</v>
      </c>
      <c r="C129" s="63" t="s">
        <v>156</v>
      </c>
      <c r="D129" s="63" t="s">
        <v>17608</v>
      </c>
      <c r="E129" s="63" t="s">
        <v>17607</v>
      </c>
      <c r="F129" s="63" t="s">
        <v>17606</v>
      </c>
      <c r="G129" s="63" t="s">
        <v>6011</v>
      </c>
      <c r="K129" s="63">
        <v>257</v>
      </c>
      <c r="L129" s="63">
        <v>257</v>
      </c>
      <c r="M129" s="64">
        <v>0</v>
      </c>
      <c r="N129" s="63">
        <v>128.5</v>
      </c>
      <c r="O129" s="63">
        <v>64</v>
      </c>
      <c r="P129" s="63">
        <v>39</v>
      </c>
      <c r="Q129" s="63">
        <v>26</v>
      </c>
      <c r="U129" s="63" t="s">
        <v>156</v>
      </c>
      <c r="V129" s="63" t="s">
        <v>17605</v>
      </c>
      <c r="Y129" s="63">
        <v>257</v>
      </c>
      <c r="Z129" s="63" t="s">
        <v>15323</v>
      </c>
      <c r="AA129" s="63">
        <v>39</v>
      </c>
      <c r="AB129" s="63" t="s">
        <v>3505</v>
      </c>
      <c r="AE129" s="63">
        <v>0</v>
      </c>
      <c r="AF129" s="63" t="s">
        <v>3493</v>
      </c>
      <c r="AG129" s="63">
        <v>0</v>
      </c>
      <c r="AK129" s="63">
        <v>0</v>
      </c>
      <c r="AL129" s="63" t="s">
        <v>3493</v>
      </c>
      <c r="AM129" s="63">
        <v>0</v>
      </c>
      <c r="AQ129" s="63">
        <v>0</v>
      </c>
      <c r="AR129" s="63" t="s">
        <v>3493</v>
      </c>
      <c r="AS129" s="63">
        <v>0</v>
      </c>
      <c r="AX129" s="63" t="e">
        <f>VLOOKUP(B129,[1]COMPLETE_DIVIDEND_DATA!$B$2:$I$1138,3,0)</f>
        <v>#N/A</v>
      </c>
    </row>
    <row r="130" spans="1:50" x14ac:dyDescent="0.25">
      <c r="A130" s="63">
        <v>500129</v>
      </c>
      <c r="B130" s="63">
        <v>523</v>
      </c>
      <c r="C130" s="63" t="s">
        <v>158</v>
      </c>
      <c r="D130" s="63" t="s">
        <v>17604</v>
      </c>
      <c r="E130" s="63" t="s">
        <v>17603</v>
      </c>
      <c r="F130" s="63" t="s">
        <v>17602</v>
      </c>
      <c r="G130" s="63" t="s">
        <v>6011</v>
      </c>
      <c r="K130" s="63">
        <v>357</v>
      </c>
      <c r="L130" s="63">
        <v>357</v>
      </c>
      <c r="M130" s="64">
        <v>0</v>
      </c>
      <c r="N130" s="63">
        <v>178.5</v>
      </c>
      <c r="O130" s="63">
        <v>89</v>
      </c>
      <c r="P130" s="63">
        <v>54</v>
      </c>
      <c r="Q130" s="63">
        <v>36</v>
      </c>
      <c r="U130" s="63" t="s">
        <v>158</v>
      </c>
      <c r="Y130" s="63">
        <v>357</v>
      </c>
      <c r="Z130" s="63" t="s">
        <v>14996</v>
      </c>
      <c r="AA130" s="63">
        <v>54</v>
      </c>
      <c r="AB130" s="63" t="s">
        <v>3505</v>
      </c>
      <c r="AE130" s="63">
        <v>0</v>
      </c>
      <c r="AF130" s="63" t="s">
        <v>3493</v>
      </c>
      <c r="AG130" s="63">
        <v>0</v>
      </c>
      <c r="AK130" s="63">
        <v>0</v>
      </c>
      <c r="AL130" s="63" t="s">
        <v>3493</v>
      </c>
      <c r="AM130" s="63">
        <v>0</v>
      </c>
      <c r="AQ130" s="63">
        <v>0</v>
      </c>
      <c r="AR130" s="63" t="s">
        <v>3493</v>
      </c>
      <c r="AS130" s="63">
        <v>0</v>
      </c>
      <c r="AX130" s="63" t="e">
        <f>VLOOKUP(B130,[1]COMPLETE_DIVIDEND_DATA!$B$2:$I$1138,3,0)</f>
        <v>#N/A</v>
      </c>
    </row>
    <row r="131" spans="1:50" x14ac:dyDescent="0.25">
      <c r="A131" s="63">
        <v>500130</v>
      </c>
      <c r="B131" s="63">
        <v>524</v>
      </c>
      <c r="C131" s="63" t="s">
        <v>159</v>
      </c>
      <c r="D131" s="63" t="s">
        <v>17601</v>
      </c>
      <c r="E131" s="63" t="s">
        <v>17600</v>
      </c>
      <c r="F131" s="63" t="s">
        <v>17599</v>
      </c>
      <c r="G131" s="63" t="s">
        <v>6011</v>
      </c>
      <c r="K131" s="63">
        <v>449</v>
      </c>
      <c r="L131" s="63">
        <v>449</v>
      </c>
      <c r="M131" s="64">
        <v>0</v>
      </c>
      <c r="N131" s="63">
        <v>224.5</v>
      </c>
      <c r="O131" s="63">
        <v>112</v>
      </c>
      <c r="P131" s="63">
        <v>67</v>
      </c>
      <c r="Q131" s="63">
        <v>46</v>
      </c>
      <c r="U131" s="63" t="s">
        <v>159</v>
      </c>
      <c r="Y131" s="63">
        <v>449</v>
      </c>
      <c r="Z131" s="63" t="s">
        <v>14418</v>
      </c>
      <c r="AA131" s="63">
        <v>67</v>
      </c>
      <c r="AB131" s="63" t="s">
        <v>3505</v>
      </c>
      <c r="AE131" s="63">
        <v>0</v>
      </c>
      <c r="AF131" s="63" t="s">
        <v>3493</v>
      </c>
      <c r="AG131" s="63">
        <v>0</v>
      </c>
      <c r="AK131" s="63">
        <v>0</v>
      </c>
      <c r="AL131" s="63" t="s">
        <v>3493</v>
      </c>
      <c r="AM131" s="63">
        <v>0</v>
      </c>
      <c r="AQ131" s="63">
        <v>0</v>
      </c>
      <c r="AR131" s="63" t="s">
        <v>3493</v>
      </c>
      <c r="AS131" s="63">
        <v>0</v>
      </c>
      <c r="AX131" s="63" t="e">
        <f>VLOOKUP(B131,[1]COMPLETE_DIVIDEND_DATA!$B$2:$I$1138,3,0)</f>
        <v>#N/A</v>
      </c>
    </row>
    <row r="132" spans="1:50" x14ac:dyDescent="0.25">
      <c r="A132" s="63">
        <v>500131</v>
      </c>
      <c r="B132" s="63">
        <v>525</v>
      </c>
      <c r="C132" s="63" t="s">
        <v>160</v>
      </c>
      <c r="D132" s="63" t="s">
        <v>17018</v>
      </c>
      <c r="E132" s="63" t="s">
        <v>17598</v>
      </c>
      <c r="F132" s="63" t="s">
        <v>16351</v>
      </c>
      <c r="G132" s="63" t="s">
        <v>6011</v>
      </c>
      <c r="K132" s="63">
        <v>1695</v>
      </c>
      <c r="L132" s="63">
        <v>1695</v>
      </c>
      <c r="M132" s="64">
        <v>0</v>
      </c>
      <c r="N132" s="63">
        <v>847.5</v>
      </c>
      <c r="O132" s="63">
        <v>424</v>
      </c>
      <c r="P132" s="63">
        <v>254</v>
      </c>
      <c r="Q132" s="63">
        <v>170</v>
      </c>
      <c r="U132" s="63" t="s">
        <v>160</v>
      </c>
      <c r="Y132" s="63">
        <v>1695</v>
      </c>
      <c r="Z132" s="63" t="s">
        <v>17597</v>
      </c>
      <c r="AA132" s="63">
        <v>254</v>
      </c>
      <c r="AB132" s="63" t="s">
        <v>3505</v>
      </c>
      <c r="AE132" s="63">
        <v>0</v>
      </c>
      <c r="AF132" s="63" t="s">
        <v>3493</v>
      </c>
      <c r="AG132" s="63">
        <v>0</v>
      </c>
      <c r="AK132" s="63">
        <v>0</v>
      </c>
      <c r="AL132" s="63" t="s">
        <v>3493</v>
      </c>
      <c r="AM132" s="63">
        <v>0</v>
      </c>
      <c r="AQ132" s="63">
        <v>0</v>
      </c>
      <c r="AR132" s="63" t="s">
        <v>3493</v>
      </c>
      <c r="AS132" s="63">
        <v>0</v>
      </c>
      <c r="AX132" s="63" t="e">
        <f>VLOOKUP(B132,[1]COMPLETE_DIVIDEND_DATA!$B$2:$I$1138,3,0)</f>
        <v>#N/A</v>
      </c>
    </row>
    <row r="133" spans="1:50" x14ac:dyDescent="0.25">
      <c r="A133" s="63">
        <v>500132</v>
      </c>
      <c r="B133" s="63">
        <v>526</v>
      </c>
      <c r="C133" s="63" t="s">
        <v>161</v>
      </c>
      <c r="D133" s="63" t="s">
        <v>17596</v>
      </c>
      <c r="E133" s="63" t="s">
        <v>17595</v>
      </c>
      <c r="F133" s="63" t="s">
        <v>8133</v>
      </c>
      <c r="G133" s="63" t="s">
        <v>6011</v>
      </c>
      <c r="K133" s="63">
        <v>449</v>
      </c>
      <c r="L133" s="63">
        <v>449</v>
      </c>
      <c r="M133" s="64">
        <v>0</v>
      </c>
      <c r="N133" s="63">
        <v>224.5</v>
      </c>
      <c r="O133" s="63">
        <v>112</v>
      </c>
      <c r="P133" s="63">
        <v>67</v>
      </c>
      <c r="Q133" s="63">
        <v>46</v>
      </c>
      <c r="U133" s="63" t="s">
        <v>161</v>
      </c>
      <c r="Y133" s="63">
        <v>449</v>
      </c>
      <c r="Z133" s="63" t="s">
        <v>14418</v>
      </c>
      <c r="AA133" s="63">
        <v>67</v>
      </c>
      <c r="AB133" s="63" t="s">
        <v>3505</v>
      </c>
      <c r="AE133" s="63">
        <v>0</v>
      </c>
      <c r="AF133" s="63" t="s">
        <v>3493</v>
      </c>
      <c r="AG133" s="63">
        <v>0</v>
      </c>
      <c r="AK133" s="63">
        <v>0</v>
      </c>
      <c r="AL133" s="63" t="s">
        <v>3493</v>
      </c>
      <c r="AM133" s="63">
        <v>0</v>
      </c>
      <c r="AQ133" s="63">
        <v>0</v>
      </c>
      <c r="AR133" s="63" t="s">
        <v>3493</v>
      </c>
      <c r="AS133" s="63">
        <v>0</v>
      </c>
      <c r="AX133" s="63" t="e">
        <f>VLOOKUP(B133,[1]COMPLETE_DIVIDEND_DATA!$B$2:$I$1138,3,0)</f>
        <v>#N/A</v>
      </c>
    </row>
    <row r="134" spans="1:50" x14ac:dyDescent="0.25">
      <c r="A134" s="63">
        <v>500133</v>
      </c>
      <c r="B134" s="63">
        <v>542</v>
      </c>
      <c r="C134" s="63" t="s">
        <v>162</v>
      </c>
      <c r="D134" s="63" t="s">
        <v>17594</v>
      </c>
      <c r="E134" s="63" t="s">
        <v>17591</v>
      </c>
      <c r="F134" s="63" t="s">
        <v>17590</v>
      </c>
      <c r="K134" s="63">
        <v>392</v>
      </c>
      <c r="L134" s="63">
        <v>392</v>
      </c>
      <c r="M134" s="64">
        <v>0</v>
      </c>
      <c r="N134" s="63">
        <v>196</v>
      </c>
      <c r="O134" s="63">
        <v>98</v>
      </c>
      <c r="P134" s="63">
        <v>59</v>
      </c>
      <c r="Q134" s="63">
        <v>39</v>
      </c>
      <c r="U134" s="63" t="s">
        <v>162</v>
      </c>
      <c r="V134" s="63" t="s">
        <v>17593</v>
      </c>
      <c r="Y134" s="63">
        <v>392</v>
      </c>
      <c r="Z134" s="63" t="s">
        <v>10948</v>
      </c>
      <c r="AA134" s="63">
        <v>59</v>
      </c>
      <c r="AB134" s="63" t="s">
        <v>3505</v>
      </c>
      <c r="AE134" s="63">
        <v>0</v>
      </c>
      <c r="AF134" s="63" t="s">
        <v>3493</v>
      </c>
      <c r="AG134" s="63">
        <v>0</v>
      </c>
      <c r="AK134" s="63">
        <v>0</v>
      </c>
      <c r="AL134" s="63" t="s">
        <v>3493</v>
      </c>
      <c r="AM134" s="63">
        <v>0</v>
      </c>
      <c r="AQ134" s="63">
        <v>0</v>
      </c>
      <c r="AR134" s="63" t="s">
        <v>3493</v>
      </c>
      <c r="AS134" s="63">
        <v>0</v>
      </c>
      <c r="AX134" s="63" t="e">
        <f>VLOOKUP(B134,[1]COMPLETE_DIVIDEND_DATA!$B$2:$I$1138,3,0)</f>
        <v>#N/A</v>
      </c>
    </row>
    <row r="135" spans="1:50" x14ac:dyDescent="0.25">
      <c r="A135" s="63">
        <v>500134</v>
      </c>
      <c r="B135" s="63">
        <v>543</v>
      </c>
      <c r="C135" s="63" t="s">
        <v>164</v>
      </c>
      <c r="D135" s="63" t="s">
        <v>17592</v>
      </c>
      <c r="E135" s="63" t="s">
        <v>17591</v>
      </c>
      <c r="F135" s="63" t="s">
        <v>17590</v>
      </c>
      <c r="K135" s="63">
        <v>322</v>
      </c>
      <c r="L135" s="63">
        <v>322</v>
      </c>
      <c r="M135" s="64">
        <v>0</v>
      </c>
      <c r="N135" s="63">
        <v>161</v>
      </c>
      <c r="O135" s="63">
        <v>81</v>
      </c>
      <c r="P135" s="63">
        <v>48</v>
      </c>
      <c r="Q135" s="63">
        <v>32</v>
      </c>
      <c r="U135" s="63" t="s">
        <v>164</v>
      </c>
      <c r="Y135" s="63">
        <v>322</v>
      </c>
      <c r="Z135" s="63" t="s">
        <v>16227</v>
      </c>
      <c r="AA135" s="63">
        <v>48</v>
      </c>
      <c r="AB135" s="63" t="s">
        <v>3505</v>
      </c>
      <c r="AE135" s="63">
        <v>0</v>
      </c>
      <c r="AF135" s="63" t="s">
        <v>3493</v>
      </c>
      <c r="AG135" s="63">
        <v>0</v>
      </c>
      <c r="AK135" s="63">
        <v>0</v>
      </c>
      <c r="AL135" s="63" t="s">
        <v>3493</v>
      </c>
      <c r="AM135" s="63">
        <v>0</v>
      </c>
      <c r="AQ135" s="63">
        <v>0</v>
      </c>
      <c r="AR135" s="63" t="s">
        <v>3493</v>
      </c>
      <c r="AS135" s="63">
        <v>0</v>
      </c>
      <c r="AX135" s="63" t="e">
        <f>VLOOKUP(B135,[1]COMPLETE_DIVIDEND_DATA!$B$2:$I$1138,3,0)</f>
        <v>#N/A</v>
      </c>
    </row>
    <row r="136" spans="1:50" x14ac:dyDescent="0.25">
      <c r="A136" s="63">
        <v>500135</v>
      </c>
      <c r="B136" s="63">
        <v>544</v>
      </c>
      <c r="C136" s="63" t="s">
        <v>165</v>
      </c>
      <c r="D136" s="63" t="s">
        <v>17589</v>
      </c>
      <c r="E136" s="63" t="s">
        <v>17588</v>
      </c>
      <c r="F136" s="63" t="s">
        <v>7782</v>
      </c>
      <c r="K136" s="63">
        <v>2249</v>
      </c>
      <c r="L136" s="63">
        <v>2249</v>
      </c>
      <c r="M136" s="64">
        <v>0</v>
      </c>
      <c r="N136" s="63">
        <v>1124.5</v>
      </c>
      <c r="O136" s="63">
        <v>562</v>
      </c>
      <c r="P136" s="63">
        <v>337</v>
      </c>
      <c r="Q136" s="63">
        <v>226</v>
      </c>
      <c r="U136" s="63" t="s">
        <v>165</v>
      </c>
      <c r="Y136" s="63">
        <v>2249</v>
      </c>
      <c r="Z136" s="63" t="s">
        <v>13127</v>
      </c>
      <c r="AA136" s="63">
        <v>337</v>
      </c>
      <c r="AB136" s="63" t="s">
        <v>3505</v>
      </c>
      <c r="AE136" s="63">
        <v>0</v>
      </c>
      <c r="AF136" s="63" t="s">
        <v>3493</v>
      </c>
      <c r="AG136" s="63">
        <v>0</v>
      </c>
      <c r="AK136" s="63">
        <v>0</v>
      </c>
      <c r="AL136" s="63" t="s">
        <v>3493</v>
      </c>
      <c r="AM136" s="63">
        <v>0</v>
      </c>
      <c r="AQ136" s="63">
        <v>0</v>
      </c>
      <c r="AR136" s="63" t="s">
        <v>3493</v>
      </c>
      <c r="AS136" s="63">
        <v>0</v>
      </c>
      <c r="AX136" s="63" t="e">
        <f>VLOOKUP(B136,[1]COMPLETE_DIVIDEND_DATA!$B$2:$I$1138,3,0)</f>
        <v>#N/A</v>
      </c>
    </row>
    <row r="137" spans="1:50" x14ac:dyDescent="0.25">
      <c r="A137" s="63">
        <v>500136</v>
      </c>
      <c r="B137" s="63">
        <v>546</v>
      </c>
      <c r="C137" s="63" t="s">
        <v>166</v>
      </c>
      <c r="D137" s="63" t="s">
        <v>17587</v>
      </c>
      <c r="E137" s="63" t="s">
        <v>17585</v>
      </c>
      <c r="F137" s="63" t="s">
        <v>3559</v>
      </c>
      <c r="G137" s="63" t="s">
        <v>7782</v>
      </c>
      <c r="K137" s="63">
        <v>449</v>
      </c>
      <c r="L137" s="63">
        <v>449</v>
      </c>
      <c r="M137" s="64">
        <v>0</v>
      </c>
      <c r="N137" s="63">
        <v>224.5</v>
      </c>
      <c r="O137" s="63">
        <v>112</v>
      </c>
      <c r="P137" s="63">
        <v>67</v>
      </c>
      <c r="Q137" s="63">
        <v>46</v>
      </c>
      <c r="U137" s="63" t="s">
        <v>166</v>
      </c>
      <c r="Y137" s="63">
        <v>449</v>
      </c>
      <c r="Z137" s="63" t="s">
        <v>14418</v>
      </c>
      <c r="AA137" s="63">
        <v>67</v>
      </c>
      <c r="AB137" s="63" t="s">
        <v>3505</v>
      </c>
      <c r="AE137" s="63">
        <v>0</v>
      </c>
      <c r="AF137" s="63" t="s">
        <v>3493</v>
      </c>
      <c r="AG137" s="63">
        <v>0</v>
      </c>
      <c r="AK137" s="63">
        <v>0</v>
      </c>
      <c r="AL137" s="63" t="s">
        <v>3493</v>
      </c>
      <c r="AM137" s="63">
        <v>0</v>
      </c>
      <c r="AQ137" s="63">
        <v>0</v>
      </c>
      <c r="AR137" s="63" t="s">
        <v>3493</v>
      </c>
      <c r="AS137" s="63">
        <v>0</v>
      </c>
      <c r="AX137" s="63" t="e">
        <f>VLOOKUP(B137,[1]COMPLETE_DIVIDEND_DATA!$B$2:$I$1138,3,0)</f>
        <v>#N/A</v>
      </c>
    </row>
    <row r="138" spans="1:50" x14ac:dyDescent="0.25">
      <c r="A138" s="63">
        <v>500137</v>
      </c>
      <c r="B138" s="63">
        <v>547</v>
      </c>
      <c r="C138" s="63" t="s">
        <v>167</v>
      </c>
      <c r="D138" s="63" t="s">
        <v>17586</v>
      </c>
      <c r="E138" s="63" t="s">
        <v>17585</v>
      </c>
      <c r="F138" s="63" t="s">
        <v>3559</v>
      </c>
      <c r="G138" s="63" t="s">
        <v>7782</v>
      </c>
      <c r="K138" s="63">
        <v>449</v>
      </c>
      <c r="L138" s="63">
        <v>449</v>
      </c>
      <c r="M138" s="64">
        <v>0</v>
      </c>
      <c r="N138" s="63">
        <v>224.5</v>
      </c>
      <c r="O138" s="63">
        <v>112</v>
      </c>
      <c r="P138" s="63">
        <v>67</v>
      </c>
      <c r="Q138" s="63">
        <v>46</v>
      </c>
      <c r="U138" s="63" t="s">
        <v>167</v>
      </c>
      <c r="Y138" s="63">
        <v>449</v>
      </c>
      <c r="Z138" s="63" t="s">
        <v>14418</v>
      </c>
      <c r="AA138" s="63">
        <v>67</v>
      </c>
      <c r="AB138" s="63" t="s">
        <v>3505</v>
      </c>
      <c r="AE138" s="63">
        <v>0</v>
      </c>
      <c r="AF138" s="63" t="s">
        <v>3493</v>
      </c>
      <c r="AG138" s="63">
        <v>0</v>
      </c>
      <c r="AK138" s="63">
        <v>0</v>
      </c>
      <c r="AL138" s="63" t="s">
        <v>3493</v>
      </c>
      <c r="AM138" s="63">
        <v>0</v>
      </c>
      <c r="AQ138" s="63">
        <v>0</v>
      </c>
      <c r="AR138" s="63" t="s">
        <v>3493</v>
      </c>
      <c r="AS138" s="63">
        <v>0</v>
      </c>
      <c r="AX138" s="63" t="e">
        <f>VLOOKUP(B138,[1]COMPLETE_DIVIDEND_DATA!$B$2:$I$1138,3,0)</f>
        <v>#N/A</v>
      </c>
    </row>
    <row r="139" spans="1:50" x14ac:dyDescent="0.25">
      <c r="A139" s="63">
        <v>500138</v>
      </c>
      <c r="B139" s="63">
        <v>550</v>
      </c>
      <c r="C139" s="63" t="s">
        <v>168</v>
      </c>
      <c r="D139" s="63" t="s">
        <v>17584</v>
      </c>
      <c r="E139" s="63" t="s">
        <v>17583</v>
      </c>
      <c r="F139" s="63" t="s">
        <v>7782</v>
      </c>
      <c r="K139" s="63">
        <v>290</v>
      </c>
      <c r="L139" s="63">
        <v>290</v>
      </c>
      <c r="M139" s="64">
        <v>0</v>
      </c>
      <c r="N139" s="63">
        <v>145</v>
      </c>
      <c r="O139" s="63">
        <v>73</v>
      </c>
      <c r="P139" s="63">
        <v>44</v>
      </c>
      <c r="Q139" s="63">
        <v>28</v>
      </c>
      <c r="U139" s="63" t="s">
        <v>168</v>
      </c>
      <c r="Y139" s="63">
        <v>290</v>
      </c>
      <c r="Z139" s="63" t="s">
        <v>15403</v>
      </c>
      <c r="AA139" s="63">
        <v>44</v>
      </c>
      <c r="AB139" s="63" t="s">
        <v>3505</v>
      </c>
      <c r="AE139" s="63">
        <v>0</v>
      </c>
      <c r="AF139" s="63" t="s">
        <v>3493</v>
      </c>
      <c r="AG139" s="63">
        <v>0</v>
      </c>
      <c r="AK139" s="63">
        <v>0</v>
      </c>
      <c r="AL139" s="63" t="s">
        <v>3493</v>
      </c>
      <c r="AM139" s="63">
        <v>0</v>
      </c>
      <c r="AQ139" s="63">
        <v>0</v>
      </c>
      <c r="AR139" s="63" t="s">
        <v>3493</v>
      </c>
      <c r="AS139" s="63">
        <v>0</v>
      </c>
      <c r="AX139" s="63" t="e">
        <f>VLOOKUP(B139,[1]COMPLETE_DIVIDEND_DATA!$B$2:$I$1138,3,0)</f>
        <v>#N/A</v>
      </c>
    </row>
    <row r="140" spans="1:50" x14ac:dyDescent="0.25">
      <c r="A140" s="63">
        <v>500139</v>
      </c>
      <c r="B140" s="63">
        <v>556</v>
      </c>
      <c r="C140" s="63" t="s">
        <v>169</v>
      </c>
      <c r="D140" s="63" t="s">
        <v>17582</v>
      </c>
      <c r="E140" s="63" t="s">
        <v>17581</v>
      </c>
      <c r="F140" s="63" t="s">
        <v>17580</v>
      </c>
      <c r="G140" s="63" t="s">
        <v>14532</v>
      </c>
      <c r="K140" s="63">
        <v>2249</v>
      </c>
      <c r="L140" s="63">
        <v>2249</v>
      </c>
      <c r="M140" s="64">
        <v>0</v>
      </c>
      <c r="N140" s="63">
        <v>1124.5</v>
      </c>
      <c r="O140" s="63">
        <v>562</v>
      </c>
      <c r="P140" s="63">
        <v>337</v>
      </c>
      <c r="Q140" s="63">
        <v>226</v>
      </c>
      <c r="U140" s="63" t="s">
        <v>169</v>
      </c>
      <c r="Y140" s="63">
        <v>2249</v>
      </c>
      <c r="Z140" s="63" t="s">
        <v>13127</v>
      </c>
      <c r="AA140" s="63">
        <v>337</v>
      </c>
      <c r="AB140" s="63" t="s">
        <v>3505</v>
      </c>
      <c r="AE140" s="63">
        <v>0</v>
      </c>
      <c r="AF140" s="63" t="s">
        <v>3493</v>
      </c>
      <c r="AG140" s="63">
        <v>0</v>
      </c>
      <c r="AK140" s="63">
        <v>0</v>
      </c>
      <c r="AL140" s="63" t="s">
        <v>3493</v>
      </c>
      <c r="AM140" s="63">
        <v>0</v>
      </c>
      <c r="AQ140" s="63">
        <v>0</v>
      </c>
      <c r="AR140" s="63" t="s">
        <v>3493</v>
      </c>
      <c r="AS140" s="63">
        <v>0</v>
      </c>
      <c r="AX140" s="63" t="e">
        <f>VLOOKUP(B140,[1]COMPLETE_DIVIDEND_DATA!$B$2:$I$1138,3,0)</f>
        <v>#N/A</v>
      </c>
    </row>
    <row r="141" spans="1:50" x14ac:dyDescent="0.25">
      <c r="A141" s="63">
        <v>500140</v>
      </c>
      <c r="B141" s="63">
        <v>557</v>
      </c>
      <c r="C141" s="63" t="s">
        <v>170</v>
      </c>
      <c r="D141" s="63" t="s">
        <v>17579</v>
      </c>
      <c r="E141" s="63" t="s">
        <v>17578</v>
      </c>
      <c r="F141" s="63" t="s">
        <v>17577</v>
      </c>
      <c r="G141" s="63" t="s">
        <v>14532</v>
      </c>
      <c r="K141" s="63">
        <v>2249</v>
      </c>
      <c r="L141" s="63">
        <v>2249</v>
      </c>
      <c r="M141" s="64">
        <v>0</v>
      </c>
      <c r="N141" s="63">
        <v>1124.5</v>
      </c>
      <c r="O141" s="63">
        <v>562</v>
      </c>
      <c r="P141" s="63">
        <v>337</v>
      </c>
      <c r="Q141" s="63">
        <v>226</v>
      </c>
      <c r="U141" s="63" t="s">
        <v>170</v>
      </c>
      <c r="Y141" s="63">
        <v>2249</v>
      </c>
      <c r="Z141" s="63" t="s">
        <v>13127</v>
      </c>
      <c r="AA141" s="63">
        <v>337</v>
      </c>
      <c r="AB141" s="63" t="s">
        <v>3505</v>
      </c>
      <c r="AE141" s="63">
        <v>0</v>
      </c>
      <c r="AF141" s="63" t="s">
        <v>3493</v>
      </c>
      <c r="AG141" s="63">
        <v>0</v>
      </c>
      <c r="AK141" s="63">
        <v>0</v>
      </c>
      <c r="AL141" s="63" t="s">
        <v>3493</v>
      </c>
      <c r="AM141" s="63">
        <v>0</v>
      </c>
      <c r="AQ141" s="63">
        <v>0</v>
      </c>
      <c r="AR141" s="63" t="s">
        <v>3493</v>
      </c>
      <c r="AS141" s="63">
        <v>0</v>
      </c>
      <c r="AX141" s="63" t="e">
        <f>VLOOKUP(B141,[1]COMPLETE_DIVIDEND_DATA!$B$2:$I$1138,3,0)</f>
        <v>#N/A</v>
      </c>
    </row>
    <row r="142" spans="1:50" x14ac:dyDescent="0.25">
      <c r="A142" s="63">
        <v>500141</v>
      </c>
      <c r="B142" s="63">
        <v>558</v>
      </c>
      <c r="C142" s="63" t="s">
        <v>171</v>
      </c>
      <c r="D142" s="63" t="s">
        <v>471</v>
      </c>
      <c r="E142" s="63" t="s">
        <v>17576</v>
      </c>
      <c r="F142" s="63" t="s">
        <v>17575</v>
      </c>
      <c r="G142" s="63" t="s">
        <v>14532</v>
      </c>
      <c r="K142" s="63">
        <v>179</v>
      </c>
      <c r="L142" s="63">
        <v>179</v>
      </c>
      <c r="M142" s="64">
        <v>0</v>
      </c>
      <c r="N142" s="63">
        <v>89.5</v>
      </c>
      <c r="O142" s="63">
        <v>45</v>
      </c>
      <c r="P142" s="63">
        <v>27</v>
      </c>
      <c r="Q142" s="63">
        <v>18</v>
      </c>
      <c r="U142" s="63" t="s">
        <v>171</v>
      </c>
      <c r="Y142" s="63">
        <v>179</v>
      </c>
      <c r="Z142" s="63" t="s">
        <v>4979</v>
      </c>
      <c r="AA142" s="63">
        <v>27</v>
      </c>
      <c r="AB142" s="63" t="s">
        <v>3505</v>
      </c>
      <c r="AE142" s="63">
        <v>0</v>
      </c>
      <c r="AF142" s="63" t="s">
        <v>3493</v>
      </c>
      <c r="AG142" s="63">
        <v>0</v>
      </c>
      <c r="AK142" s="63">
        <v>0</v>
      </c>
      <c r="AL142" s="63" t="s">
        <v>3493</v>
      </c>
      <c r="AM142" s="63">
        <v>0</v>
      </c>
      <c r="AQ142" s="63">
        <v>0</v>
      </c>
      <c r="AR142" s="63" t="s">
        <v>3493</v>
      </c>
      <c r="AS142" s="63">
        <v>0</v>
      </c>
      <c r="AX142" s="63" t="e">
        <f>VLOOKUP(B142,[1]COMPLETE_DIVIDEND_DATA!$B$2:$I$1138,3,0)</f>
        <v>#N/A</v>
      </c>
    </row>
    <row r="143" spans="1:50" x14ac:dyDescent="0.25">
      <c r="A143" s="63">
        <v>500142</v>
      </c>
      <c r="B143" s="63">
        <v>559</v>
      </c>
      <c r="C143" s="63" t="s">
        <v>172</v>
      </c>
      <c r="D143" s="63" t="s">
        <v>962</v>
      </c>
      <c r="E143" s="63" t="s">
        <v>17574</v>
      </c>
      <c r="F143" s="63" t="s">
        <v>17573</v>
      </c>
      <c r="G143" s="63" t="s">
        <v>17572</v>
      </c>
      <c r="H143" s="63" t="s">
        <v>14532</v>
      </c>
      <c r="K143" s="63">
        <v>2272</v>
      </c>
      <c r="L143" s="63">
        <v>2272</v>
      </c>
      <c r="M143" s="64">
        <v>0</v>
      </c>
      <c r="N143" s="63">
        <v>1136</v>
      </c>
      <c r="O143" s="63">
        <v>568</v>
      </c>
      <c r="P143" s="63">
        <v>170</v>
      </c>
      <c r="Q143" s="63">
        <v>398</v>
      </c>
      <c r="U143" s="63" t="s">
        <v>172</v>
      </c>
      <c r="V143" s="63" t="s">
        <v>17571</v>
      </c>
      <c r="Y143" s="63">
        <v>2272</v>
      </c>
      <c r="Z143" s="63" t="s">
        <v>15724</v>
      </c>
      <c r="AA143" s="63">
        <v>170</v>
      </c>
      <c r="AB143" s="63" t="s">
        <v>3494</v>
      </c>
      <c r="AE143" s="63">
        <v>0</v>
      </c>
      <c r="AF143" s="63" t="s">
        <v>3493</v>
      </c>
      <c r="AG143" s="63">
        <v>0</v>
      </c>
      <c r="AK143" s="63">
        <v>0</v>
      </c>
      <c r="AL143" s="63" t="s">
        <v>3493</v>
      </c>
      <c r="AM143" s="63">
        <v>0</v>
      </c>
      <c r="AQ143" s="63">
        <v>0</v>
      </c>
      <c r="AR143" s="63" t="s">
        <v>3493</v>
      </c>
      <c r="AS143" s="63">
        <v>0</v>
      </c>
      <c r="AX143" s="63" t="e">
        <f>VLOOKUP(B143,[1]COMPLETE_DIVIDEND_DATA!$B$2:$I$1138,3,0)</f>
        <v>#N/A</v>
      </c>
    </row>
    <row r="144" spans="1:50" x14ac:dyDescent="0.25">
      <c r="A144" s="63">
        <v>500143</v>
      </c>
      <c r="B144" s="63">
        <v>560</v>
      </c>
      <c r="C144" s="63" t="s">
        <v>174</v>
      </c>
      <c r="D144" s="63" t="s">
        <v>17570</v>
      </c>
      <c r="E144" s="63" t="s">
        <v>17569</v>
      </c>
      <c r="F144" s="63" t="s">
        <v>17568</v>
      </c>
      <c r="G144" s="63" t="s">
        <v>17567</v>
      </c>
      <c r="H144" s="63" t="s">
        <v>14532</v>
      </c>
      <c r="K144" s="63">
        <v>753</v>
      </c>
      <c r="L144" s="63">
        <v>753</v>
      </c>
      <c r="M144" s="64">
        <v>0</v>
      </c>
      <c r="N144" s="63">
        <v>376.5</v>
      </c>
      <c r="O144" s="63">
        <v>188</v>
      </c>
      <c r="P144" s="63">
        <v>113</v>
      </c>
      <c r="Q144" s="63">
        <v>76</v>
      </c>
      <c r="U144" s="63" t="s">
        <v>174</v>
      </c>
      <c r="Y144" s="63">
        <v>753</v>
      </c>
      <c r="Z144" s="63" t="s">
        <v>8627</v>
      </c>
      <c r="AA144" s="63">
        <v>113</v>
      </c>
      <c r="AB144" s="63" t="s">
        <v>3505</v>
      </c>
      <c r="AE144" s="63">
        <v>0</v>
      </c>
      <c r="AF144" s="63" t="s">
        <v>3493</v>
      </c>
      <c r="AG144" s="63">
        <v>0</v>
      </c>
      <c r="AK144" s="63">
        <v>0</v>
      </c>
      <c r="AL144" s="63" t="s">
        <v>3493</v>
      </c>
      <c r="AM144" s="63">
        <v>0</v>
      </c>
      <c r="AQ144" s="63">
        <v>0</v>
      </c>
      <c r="AR144" s="63" t="s">
        <v>3493</v>
      </c>
      <c r="AS144" s="63">
        <v>0</v>
      </c>
      <c r="AX144" s="63" t="e">
        <f>VLOOKUP(B144,[1]COMPLETE_DIVIDEND_DATA!$B$2:$I$1138,3,0)</f>
        <v>#N/A</v>
      </c>
    </row>
    <row r="145" spans="1:50" x14ac:dyDescent="0.25">
      <c r="A145" s="63">
        <v>500144</v>
      </c>
      <c r="B145" s="63">
        <v>561</v>
      </c>
      <c r="C145" s="63" t="s">
        <v>175</v>
      </c>
      <c r="D145" s="63" t="s">
        <v>17566</v>
      </c>
      <c r="E145" s="63" t="s">
        <v>17565</v>
      </c>
      <c r="F145" s="63" t="s">
        <v>17564</v>
      </c>
      <c r="G145" s="63" t="s">
        <v>14532</v>
      </c>
      <c r="K145" s="63">
        <v>3753</v>
      </c>
      <c r="L145" s="63">
        <v>3753</v>
      </c>
      <c r="M145" s="64">
        <v>0</v>
      </c>
      <c r="N145" s="63">
        <v>1876.5</v>
      </c>
      <c r="O145" s="63">
        <v>938</v>
      </c>
      <c r="P145" s="63">
        <v>563</v>
      </c>
      <c r="Q145" s="63">
        <v>376</v>
      </c>
      <c r="U145" s="63" t="s">
        <v>175</v>
      </c>
      <c r="V145" s="63" t="s">
        <v>17563</v>
      </c>
      <c r="Y145" s="63">
        <v>3753</v>
      </c>
      <c r="Z145" s="63" t="s">
        <v>14580</v>
      </c>
      <c r="AA145" s="63">
        <v>563</v>
      </c>
      <c r="AB145" s="63" t="s">
        <v>3505</v>
      </c>
      <c r="AE145" s="63">
        <v>0</v>
      </c>
      <c r="AF145" s="63" t="s">
        <v>3493</v>
      </c>
      <c r="AG145" s="63">
        <v>0</v>
      </c>
      <c r="AK145" s="63">
        <v>0</v>
      </c>
      <c r="AL145" s="63" t="s">
        <v>3493</v>
      </c>
      <c r="AM145" s="63">
        <v>0</v>
      </c>
      <c r="AQ145" s="63">
        <v>0</v>
      </c>
      <c r="AR145" s="63" t="s">
        <v>3493</v>
      </c>
      <c r="AS145" s="63">
        <v>0</v>
      </c>
      <c r="AX145" s="63" t="e">
        <f>VLOOKUP(B145,[1]COMPLETE_DIVIDEND_DATA!$B$2:$I$1138,3,0)</f>
        <v>#N/A</v>
      </c>
    </row>
    <row r="146" spans="1:50" x14ac:dyDescent="0.25">
      <c r="A146" s="63">
        <v>500145</v>
      </c>
      <c r="B146" s="63">
        <v>562</v>
      </c>
      <c r="C146" s="63" t="s">
        <v>177</v>
      </c>
      <c r="D146" s="63" t="s">
        <v>17562</v>
      </c>
      <c r="E146" s="63" t="s">
        <v>17561</v>
      </c>
      <c r="F146" s="63" t="s">
        <v>17560</v>
      </c>
      <c r="G146" s="63" t="s">
        <v>17559</v>
      </c>
      <c r="K146" s="63">
        <v>2249</v>
      </c>
      <c r="L146" s="63">
        <v>2249</v>
      </c>
      <c r="M146" s="64">
        <v>0</v>
      </c>
      <c r="N146" s="63">
        <v>1124.5</v>
      </c>
      <c r="O146" s="63">
        <v>562</v>
      </c>
      <c r="P146" s="63">
        <v>337</v>
      </c>
      <c r="Q146" s="63">
        <v>226</v>
      </c>
      <c r="U146" s="63" t="s">
        <v>177</v>
      </c>
      <c r="Y146" s="63">
        <v>2249</v>
      </c>
      <c r="Z146" s="63" t="s">
        <v>13127</v>
      </c>
      <c r="AA146" s="63">
        <v>337</v>
      </c>
      <c r="AB146" s="63" t="s">
        <v>3505</v>
      </c>
      <c r="AE146" s="63">
        <v>0</v>
      </c>
      <c r="AF146" s="63" t="s">
        <v>3493</v>
      </c>
      <c r="AG146" s="63">
        <v>0</v>
      </c>
      <c r="AK146" s="63">
        <v>0</v>
      </c>
      <c r="AL146" s="63" t="s">
        <v>3493</v>
      </c>
      <c r="AM146" s="63">
        <v>0</v>
      </c>
      <c r="AQ146" s="63">
        <v>0</v>
      </c>
      <c r="AR146" s="63" t="s">
        <v>3493</v>
      </c>
      <c r="AS146" s="63">
        <v>0</v>
      </c>
      <c r="AX146" s="63" t="e">
        <f>VLOOKUP(B146,[1]COMPLETE_DIVIDEND_DATA!$B$2:$I$1138,3,0)</f>
        <v>#N/A</v>
      </c>
    </row>
    <row r="147" spans="1:50" x14ac:dyDescent="0.25">
      <c r="A147" s="63">
        <v>500146</v>
      </c>
      <c r="B147" s="63">
        <v>576</v>
      </c>
      <c r="C147" s="63" t="s">
        <v>178</v>
      </c>
      <c r="D147" s="63" t="s">
        <v>17558</v>
      </c>
      <c r="E147" s="63" t="s">
        <v>17557</v>
      </c>
      <c r="F147" s="63" t="s">
        <v>17556</v>
      </c>
      <c r="G147" s="63" t="s">
        <v>7810</v>
      </c>
      <c r="K147" s="63">
        <v>179</v>
      </c>
      <c r="L147" s="63">
        <v>179</v>
      </c>
      <c r="M147" s="64">
        <v>0</v>
      </c>
      <c r="N147" s="63">
        <v>89.5</v>
      </c>
      <c r="O147" s="63">
        <v>45</v>
      </c>
      <c r="P147" s="63">
        <v>27</v>
      </c>
      <c r="Q147" s="63">
        <v>18</v>
      </c>
      <c r="U147" s="63" t="s">
        <v>178</v>
      </c>
      <c r="Y147" s="63">
        <v>179</v>
      </c>
      <c r="Z147" s="63" t="s">
        <v>4979</v>
      </c>
      <c r="AA147" s="63">
        <v>27</v>
      </c>
      <c r="AB147" s="63" t="s">
        <v>3505</v>
      </c>
      <c r="AE147" s="63">
        <v>0</v>
      </c>
      <c r="AF147" s="63" t="s">
        <v>3493</v>
      </c>
      <c r="AG147" s="63">
        <v>0</v>
      </c>
      <c r="AK147" s="63">
        <v>0</v>
      </c>
      <c r="AL147" s="63" t="s">
        <v>3493</v>
      </c>
      <c r="AM147" s="63">
        <v>0</v>
      </c>
      <c r="AQ147" s="63">
        <v>0</v>
      </c>
      <c r="AR147" s="63" t="s">
        <v>3493</v>
      </c>
      <c r="AS147" s="63">
        <v>0</v>
      </c>
      <c r="AX147" s="63" t="e">
        <f>VLOOKUP(B147,[1]COMPLETE_DIVIDEND_DATA!$B$2:$I$1138,3,0)</f>
        <v>#N/A</v>
      </c>
    </row>
    <row r="148" spans="1:50" x14ac:dyDescent="0.25">
      <c r="A148" s="63">
        <v>500147</v>
      </c>
      <c r="B148" s="63">
        <v>578</v>
      </c>
      <c r="C148" s="63" t="s">
        <v>179</v>
      </c>
      <c r="D148" s="63" t="s">
        <v>17555</v>
      </c>
      <c r="E148" s="63" t="s">
        <v>17554</v>
      </c>
      <c r="F148" s="63" t="s">
        <v>17553</v>
      </c>
      <c r="G148" s="63" t="s">
        <v>5360</v>
      </c>
      <c r="H148" s="63" t="s">
        <v>7810</v>
      </c>
      <c r="K148" s="63">
        <v>228</v>
      </c>
      <c r="L148" s="63">
        <v>228</v>
      </c>
      <c r="M148" s="64">
        <v>0</v>
      </c>
      <c r="N148" s="63">
        <v>114</v>
      </c>
      <c r="O148" s="63">
        <v>57</v>
      </c>
      <c r="P148" s="63">
        <v>34</v>
      </c>
      <c r="Q148" s="63">
        <v>23</v>
      </c>
      <c r="U148" s="63" t="s">
        <v>179</v>
      </c>
      <c r="V148" s="63" t="s">
        <v>17552</v>
      </c>
      <c r="Y148" s="63">
        <v>228</v>
      </c>
      <c r="Z148" s="63" t="s">
        <v>17551</v>
      </c>
      <c r="AA148" s="63">
        <v>34</v>
      </c>
      <c r="AB148" s="63" t="s">
        <v>3505</v>
      </c>
      <c r="AE148" s="63">
        <v>0</v>
      </c>
      <c r="AF148" s="63" t="s">
        <v>3493</v>
      </c>
      <c r="AG148" s="63">
        <v>0</v>
      </c>
      <c r="AK148" s="63">
        <v>0</v>
      </c>
      <c r="AL148" s="63" t="s">
        <v>3493</v>
      </c>
      <c r="AM148" s="63">
        <v>0</v>
      </c>
      <c r="AQ148" s="63">
        <v>0</v>
      </c>
      <c r="AR148" s="63" t="s">
        <v>3493</v>
      </c>
      <c r="AS148" s="63">
        <v>0</v>
      </c>
      <c r="AX148" s="63" t="e">
        <f>VLOOKUP(B148,[1]COMPLETE_DIVIDEND_DATA!$B$2:$I$1138,3,0)</f>
        <v>#N/A</v>
      </c>
    </row>
    <row r="149" spans="1:50" x14ac:dyDescent="0.25">
      <c r="A149" s="63">
        <v>500148</v>
      </c>
      <c r="B149" s="63">
        <v>583</v>
      </c>
      <c r="C149" s="63" t="s">
        <v>181</v>
      </c>
      <c r="D149" s="63" t="s">
        <v>17550</v>
      </c>
      <c r="E149" s="63" t="s">
        <v>17549</v>
      </c>
      <c r="F149" s="63" t="s">
        <v>17548</v>
      </c>
      <c r="G149" s="63" t="s">
        <v>7810</v>
      </c>
      <c r="K149" s="63">
        <v>898</v>
      </c>
      <c r="L149" s="63">
        <v>898</v>
      </c>
      <c r="M149" s="64">
        <v>0</v>
      </c>
      <c r="N149" s="63">
        <v>449</v>
      </c>
      <c r="O149" s="63">
        <v>225</v>
      </c>
      <c r="P149" s="63">
        <v>135</v>
      </c>
      <c r="Q149" s="63">
        <v>89</v>
      </c>
      <c r="U149" s="63" t="s">
        <v>181</v>
      </c>
      <c r="Y149" s="63">
        <v>898</v>
      </c>
      <c r="Z149" s="63" t="s">
        <v>17547</v>
      </c>
      <c r="AA149" s="63">
        <v>135</v>
      </c>
      <c r="AB149" s="63" t="s">
        <v>3505</v>
      </c>
      <c r="AE149" s="63">
        <v>0</v>
      </c>
      <c r="AF149" s="63" t="s">
        <v>3493</v>
      </c>
      <c r="AG149" s="63">
        <v>0</v>
      </c>
      <c r="AK149" s="63">
        <v>0</v>
      </c>
      <c r="AL149" s="63" t="s">
        <v>3493</v>
      </c>
      <c r="AM149" s="63">
        <v>0</v>
      </c>
      <c r="AQ149" s="63">
        <v>0</v>
      </c>
      <c r="AR149" s="63" t="s">
        <v>3493</v>
      </c>
      <c r="AS149" s="63">
        <v>0</v>
      </c>
      <c r="AX149" s="63" t="e">
        <f>VLOOKUP(B149,[1]COMPLETE_DIVIDEND_DATA!$B$2:$I$1138,3,0)</f>
        <v>#N/A</v>
      </c>
    </row>
    <row r="150" spans="1:50" x14ac:dyDescent="0.25">
      <c r="A150" s="63">
        <v>500149</v>
      </c>
      <c r="B150" s="63">
        <v>587</v>
      </c>
      <c r="C150" s="63" t="s">
        <v>182</v>
      </c>
      <c r="D150" s="63" t="s">
        <v>17546</v>
      </c>
      <c r="E150" s="63" t="s">
        <v>17545</v>
      </c>
      <c r="F150" s="63" t="s">
        <v>17544</v>
      </c>
      <c r="G150" s="63" t="s">
        <v>7810</v>
      </c>
      <c r="K150" s="63">
        <v>2249</v>
      </c>
      <c r="L150" s="63">
        <v>2249</v>
      </c>
      <c r="M150" s="64">
        <v>0</v>
      </c>
      <c r="N150" s="63">
        <v>1124.5</v>
      </c>
      <c r="O150" s="63">
        <v>562</v>
      </c>
      <c r="P150" s="63">
        <v>337</v>
      </c>
      <c r="Q150" s="63">
        <v>226</v>
      </c>
      <c r="U150" s="63" t="s">
        <v>182</v>
      </c>
      <c r="Y150" s="63">
        <v>2249</v>
      </c>
      <c r="Z150" s="63" t="s">
        <v>13127</v>
      </c>
      <c r="AA150" s="63">
        <v>337</v>
      </c>
      <c r="AB150" s="63" t="s">
        <v>3505</v>
      </c>
      <c r="AE150" s="63">
        <v>0</v>
      </c>
      <c r="AF150" s="63" t="s">
        <v>3493</v>
      </c>
      <c r="AG150" s="63">
        <v>0</v>
      </c>
      <c r="AK150" s="63">
        <v>0</v>
      </c>
      <c r="AL150" s="63" t="s">
        <v>3493</v>
      </c>
      <c r="AM150" s="63">
        <v>0</v>
      </c>
      <c r="AQ150" s="63">
        <v>0</v>
      </c>
      <c r="AR150" s="63" t="s">
        <v>3493</v>
      </c>
      <c r="AS150" s="63">
        <v>0</v>
      </c>
      <c r="AX150" s="63" t="e">
        <f>VLOOKUP(B150,[1]COMPLETE_DIVIDEND_DATA!$B$2:$I$1138,3,0)</f>
        <v>#N/A</v>
      </c>
    </row>
    <row r="151" spans="1:50" x14ac:dyDescent="0.25">
      <c r="A151" s="63">
        <v>500150</v>
      </c>
      <c r="B151" s="63">
        <v>603</v>
      </c>
      <c r="C151" s="63" t="s">
        <v>183</v>
      </c>
      <c r="D151" s="63" t="s">
        <v>17543</v>
      </c>
      <c r="E151" s="63" t="s">
        <v>17542</v>
      </c>
      <c r="F151" s="63" t="s">
        <v>17541</v>
      </c>
      <c r="G151" s="63" t="s">
        <v>7810</v>
      </c>
      <c r="K151" s="63">
        <v>1351</v>
      </c>
      <c r="L151" s="63">
        <v>1351</v>
      </c>
      <c r="M151" s="64">
        <v>0</v>
      </c>
      <c r="N151" s="63">
        <v>675.5</v>
      </c>
      <c r="O151" s="63">
        <v>338</v>
      </c>
      <c r="P151" s="63">
        <v>203</v>
      </c>
      <c r="Q151" s="63">
        <v>135</v>
      </c>
      <c r="U151" s="63" t="s">
        <v>183</v>
      </c>
      <c r="Y151" s="63">
        <v>1351</v>
      </c>
      <c r="Z151" s="63" t="s">
        <v>17540</v>
      </c>
      <c r="AA151" s="63">
        <v>203</v>
      </c>
      <c r="AB151" s="63" t="s">
        <v>3505</v>
      </c>
      <c r="AE151" s="63">
        <v>0</v>
      </c>
      <c r="AF151" s="63" t="s">
        <v>3493</v>
      </c>
      <c r="AG151" s="63">
        <v>0</v>
      </c>
      <c r="AK151" s="63">
        <v>0</v>
      </c>
      <c r="AL151" s="63" t="s">
        <v>3493</v>
      </c>
      <c r="AM151" s="63">
        <v>0</v>
      </c>
      <c r="AQ151" s="63">
        <v>0</v>
      </c>
      <c r="AR151" s="63" t="s">
        <v>3493</v>
      </c>
      <c r="AS151" s="63">
        <v>0</v>
      </c>
      <c r="AX151" s="63" t="e">
        <f>VLOOKUP(B151,[1]COMPLETE_DIVIDEND_DATA!$B$2:$I$1138,3,0)</f>
        <v>#N/A</v>
      </c>
    </row>
    <row r="152" spans="1:50" x14ac:dyDescent="0.25">
      <c r="A152" s="63">
        <v>500151</v>
      </c>
      <c r="B152" s="63">
        <v>604</v>
      </c>
      <c r="C152" s="63" t="s">
        <v>184</v>
      </c>
      <c r="D152" s="63" t="s">
        <v>17539</v>
      </c>
      <c r="E152" s="63" t="s">
        <v>17536</v>
      </c>
      <c r="F152" s="63" t="s">
        <v>7810</v>
      </c>
      <c r="K152" s="63">
        <v>192</v>
      </c>
      <c r="L152" s="63">
        <v>192</v>
      </c>
      <c r="M152" s="64">
        <v>0</v>
      </c>
      <c r="N152" s="63">
        <v>96</v>
      </c>
      <c r="O152" s="63">
        <v>48</v>
      </c>
      <c r="P152" s="63">
        <v>29</v>
      </c>
      <c r="Q152" s="63">
        <v>19</v>
      </c>
      <c r="U152" s="63" t="s">
        <v>184</v>
      </c>
      <c r="Y152" s="63">
        <v>192</v>
      </c>
      <c r="Z152" s="63" t="s">
        <v>8443</v>
      </c>
      <c r="AA152" s="63">
        <v>29</v>
      </c>
      <c r="AB152" s="63" t="s">
        <v>3505</v>
      </c>
      <c r="AE152" s="63">
        <v>0</v>
      </c>
      <c r="AF152" s="63" t="s">
        <v>3493</v>
      </c>
      <c r="AG152" s="63">
        <v>0</v>
      </c>
      <c r="AK152" s="63">
        <v>0</v>
      </c>
      <c r="AL152" s="63" t="s">
        <v>3493</v>
      </c>
      <c r="AM152" s="63">
        <v>0</v>
      </c>
      <c r="AQ152" s="63">
        <v>0</v>
      </c>
      <c r="AR152" s="63" t="s">
        <v>3493</v>
      </c>
      <c r="AS152" s="63">
        <v>0</v>
      </c>
      <c r="AX152" s="63" t="e">
        <f>VLOOKUP(B152,[1]COMPLETE_DIVIDEND_DATA!$B$2:$I$1138,3,0)</f>
        <v>#N/A</v>
      </c>
    </row>
    <row r="153" spans="1:50" x14ac:dyDescent="0.25">
      <c r="A153" s="63">
        <v>500152</v>
      </c>
      <c r="B153" s="63">
        <v>605</v>
      </c>
      <c r="C153" s="63" t="s">
        <v>185</v>
      </c>
      <c r="D153" s="63" t="s">
        <v>17538</v>
      </c>
      <c r="E153" s="63" t="s">
        <v>17537</v>
      </c>
      <c r="F153" s="63" t="s">
        <v>7810</v>
      </c>
      <c r="K153" s="63">
        <v>192</v>
      </c>
      <c r="L153" s="63">
        <v>192</v>
      </c>
      <c r="M153" s="64">
        <v>0</v>
      </c>
      <c r="N153" s="63">
        <v>96</v>
      </c>
      <c r="O153" s="63">
        <v>48</v>
      </c>
      <c r="P153" s="63">
        <v>29</v>
      </c>
      <c r="Q153" s="63">
        <v>19</v>
      </c>
      <c r="U153" s="63" t="s">
        <v>185</v>
      </c>
      <c r="Y153" s="63">
        <v>192</v>
      </c>
      <c r="Z153" s="63" t="s">
        <v>8443</v>
      </c>
      <c r="AA153" s="63">
        <v>29</v>
      </c>
      <c r="AB153" s="63" t="s">
        <v>3505</v>
      </c>
      <c r="AE153" s="63">
        <v>0</v>
      </c>
      <c r="AF153" s="63" t="s">
        <v>3493</v>
      </c>
      <c r="AG153" s="63">
        <v>0</v>
      </c>
      <c r="AK153" s="63">
        <v>0</v>
      </c>
      <c r="AL153" s="63" t="s">
        <v>3493</v>
      </c>
      <c r="AM153" s="63">
        <v>0</v>
      </c>
      <c r="AQ153" s="63">
        <v>0</v>
      </c>
      <c r="AR153" s="63" t="s">
        <v>3493</v>
      </c>
      <c r="AS153" s="63">
        <v>0</v>
      </c>
      <c r="AX153" s="63" t="e">
        <f>VLOOKUP(B153,[1]COMPLETE_DIVIDEND_DATA!$B$2:$I$1138,3,0)</f>
        <v>#N/A</v>
      </c>
    </row>
    <row r="154" spans="1:50" x14ac:dyDescent="0.25">
      <c r="A154" s="63">
        <v>500153</v>
      </c>
      <c r="B154" s="63">
        <v>606</v>
      </c>
      <c r="C154" s="63" t="s">
        <v>186</v>
      </c>
      <c r="D154" s="63" t="s">
        <v>605</v>
      </c>
      <c r="E154" s="63" t="s">
        <v>17536</v>
      </c>
      <c r="F154" s="63" t="s">
        <v>7810</v>
      </c>
      <c r="K154" s="63">
        <v>192</v>
      </c>
      <c r="L154" s="63">
        <v>192</v>
      </c>
      <c r="M154" s="64">
        <v>0</v>
      </c>
      <c r="N154" s="63">
        <v>96</v>
      </c>
      <c r="O154" s="63">
        <v>48</v>
      </c>
      <c r="P154" s="63">
        <v>29</v>
      </c>
      <c r="Q154" s="63">
        <v>19</v>
      </c>
      <c r="U154" s="63" t="s">
        <v>186</v>
      </c>
      <c r="Y154" s="63">
        <v>192</v>
      </c>
      <c r="Z154" s="63" t="s">
        <v>8443</v>
      </c>
      <c r="AA154" s="63">
        <v>29</v>
      </c>
      <c r="AB154" s="63" t="s">
        <v>3505</v>
      </c>
      <c r="AE154" s="63">
        <v>0</v>
      </c>
      <c r="AF154" s="63" t="s">
        <v>3493</v>
      </c>
      <c r="AG154" s="63">
        <v>0</v>
      </c>
      <c r="AK154" s="63">
        <v>0</v>
      </c>
      <c r="AL154" s="63" t="s">
        <v>3493</v>
      </c>
      <c r="AM154" s="63">
        <v>0</v>
      </c>
      <c r="AQ154" s="63">
        <v>0</v>
      </c>
      <c r="AR154" s="63" t="s">
        <v>3493</v>
      </c>
      <c r="AS154" s="63">
        <v>0</v>
      </c>
      <c r="AX154" s="63" t="e">
        <f>VLOOKUP(B154,[1]COMPLETE_DIVIDEND_DATA!$B$2:$I$1138,3,0)</f>
        <v>#N/A</v>
      </c>
    </row>
    <row r="155" spans="1:50" x14ac:dyDescent="0.25">
      <c r="A155" s="63">
        <v>500154</v>
      </c>
      <c r="B155" s="63">
        <v>608</v>
      </c>
      <c r="C155" s="63" t="s">
        <v>187</v>
      </c>
      <c r="D155" s="63" t="s">
        <v>17535</v>
      </c>
      <c r="E155" s="63" t="s">
        <v>17534</v>
      </c>
      <c r="F155" s="63" t="s">
        <v>17533</v>
      </c>
      <c r="G155" s="63" t="s">
        <v>7810</v>
      </c>
      <c r="K155" s="63">
        <v>449</v>
      </c>
      <c r="L155" s="63">
        <v>449</v>
      </c>
      <c r="M155" s="64">
        <v>0</v>
      </c>
      <c r="N155" s="63">
        <v>224.5</v>
      </c>
      <c r="O155" s="63">
        <v>112</v>
      </c>
      <c r="P155" s="63">
        <v>67</v>
      </c>
      <c r="Q155" s="63">
        <v>46</v>
      </c>
      <c r="U155" s="63" t="s">
        <v>187</v>
      </c>
      <c r="Y155" s="63">
        <v>449</v>
      </c>
      <c r="Z155" s="63" t="s">
        <v>14418</v>
      </c>
      <c r="AA155" s="63">
        <v>67</v>
      </c>
      <c r="AB155" s="63" t="s">
        <v>3505</v>
      </c>
      <c r="AE155" s="63">
        <v>0</v>
      </c>
      <c r="AF155" s="63" t="s">
        <v>3493</v>
      </c>
      <c r="AG155" s="63">
        <v>0</v>
      </c>
      <c r="AK155" s="63">
        <v>0</v>
      </c>
      <c r="AL155" s="63" t="s">
        <v>3493</v>
      </c>
      <c r="AM155" s="63">
        <v>0</v>
      </c>
      <c r="AQ155" s="63">
        <v>0</v>
      </c>
      <c r="AR155" s="63" t="s">
        <v>3493</v>
      </c>
      <c r="AS155" s="63">
        <v>0</v>
      </c>
      <c r="AX155" s="63" t="e">
        <f>VLOOKUP(B155,[1]COMPLETE_DIVIDEND_DATA!$B$2:$I$1138,3,0)</f>
        <v>#N/A</v>
      </c>
    </row>
    <row r="156" spans="1:50" x14ac:dyDescent="0.25">
      <c r="A156" s="63">
        <v>500155</v>
      </c>
      <c r="B156" s="63">
        <v>611</v>
      </c>
      <c r="C156" s="63" t="s">
        <v>188</v>
      </c>
      <c r="D156" s="63" t="s">
        <v>17532</v>
      </c>
      <c r="E156" s="63" t="s">
        <v>17531</v>
      </c>
      <c r="F156" s="63" t="s">
        <v>14584</v>
      </c>
      <c r="G156" s="63" t="s">
        <v>7810</v>
      </c>
      <c r="K156" s="63">
        <v>2249</v>
      </c>
      <c r="L156" s="63">
        <v>2249</v>
      </c>
      <c r="M156" s="64">
        <v>0</v>
      </c>
      <c r="N156" s="63">
        <v>1124.5</v>
      </c>
      <c r="O156" s="63">
        <v>562</v>
      </c>
      <c r="P156" s="63">
        <v>337</v>
      </c>
      <c r="Q156" s="63">
        <v>226</v>
      </c>
      <c r="U156" s="63" t="s">
        <v>188</v>
      </c>
      <c r="Y156" s="63">
        <v>2249</v>
      </c>
      <c r="Z156" s="63" t="s">
        <v>13127</v>
      </c>
      <c r="AA156" s="63">
        <v>337</v>
      </c>
      <c r="AB156" s="63" t="s">
        <v>3505</v>
      </c>
      <c r="AE156" s="63">
        <v>0</v>
      </c>
      <c r="AF156" s="63" t="s">
        <v>3493</v>
      </c>
      <c r="AG156" s="63">
        <v>0</v>
      </c>
      <c r="AK156" s="63">
        <v>0</v>
      </c>
      <c r="AL156" s="63" t="s">
        <v>3493</v>
      </c>
      <c r="AM156" s="63">
        <v>0</v>
      </c>
      <c r="AQ156" s="63">
        <v>0</v>
      </c>
      <c r="AR156" s="63" t="s">
        <v>3493</v>
      </c>
      <c r="AS156" s="63">
        <v>0</v>
      </c>
      <c r="AX156" s="63" t="e">
        <f>VLOOKUP(B156,[1]COMPLETE_DIVIDEND_DATA!$B$2:$I$1138,3,0)</f>
        <v>#N/A</v>
      </c>
    </row>
    <row r="157" spans="1:50" x14ac:dyDescent="0.25">
      <c r="A157" s="63">
        <v>500156</v>
      </c>
      <c r="B157" s="63">
        <v>614</v>
      </c>
      <c r="C157" s="63" t="s">
        <v>189</v>
      </c>
      <c r="D157" s="63" t="s">
        <v>15825</v>
      </c>
      <c r="E157" s="63" t="s">
        <v>17530</v>
      </c>
      <c r="F157" s="63" t="s">
        <v>17529</v>
      </c>
      <c r="G157" s="63" t="s">
        <v>7810</v>
      </c>
      <c r="K157" s="63">
        <v>85</v>
      </c>
      <c r="L157" s="63">
        <v>85</v>
      </c>
      <c r="M157" s="64">
        <v>0</v>
      </c>
      <c r="N157" s="63">
        <v>42.5</v>
      </c>
      <c r="O157" s="63">
        <v>21</v>
      </c>
      <c r="P157" s="63">
        <v>13</v>
      </c>
      <c r="Q157" s="63">
        <v>9</v>
      </c>
      <c r="U157" s="63" t="s">
        <v>189</v>
      </c>
      <c r="Y157" s="63">
        <v>85</v>
      </c>
      <c r="Z157" s="63" t="s">
        <v>15465</v>
      </c>
      <c r="AA157" s="63">
        <v>13</v>
      </c>
      <c r="AB157" s="63" t="s">
        <v>3505</v>
      </c>
      <c r="AE157" s="63">
        <v>0</v>
      </c>
      <c r="AF157" s="63" t="s">
        <v>3493</v>
      </c>
      <c r="AG157" s="63">
        <v>0</v>
      </c>
      <c r="AK157" s="63">
        <v>0</v>
      </c>
      <c r="AL157" s="63" t="s">
        <v>3493</v>
      </c>
      <c r="AM157" s="63">
        <v>0</v>
      </c>
      <c r="AQ157" s="63">
        <v>0</v>
      </c>
      <c r="AR157" s="63" t="s">
        <v>3493</v>
      </c>
      <c r="AS157" s="63">
        <v>0</v>
      </c>
      <c r="AX157" s="63" t="e">
        <f>VLOOKUP(B157,[1]COMPLETE_DIVIDEND_DATA!$B$2:$I$1138,3,0)</f>
        <v>#N/A</v>
      </c>
    </row>
    <row r="158" spans="1:50" x14ac:dyDescent="0.25">
      <c r="A158" s="63">
        <v>500157</v>
      </c>
      <c r="B158" s="63">
        <v>615</v>
      </c>
      <c r="C158" s="63" t="s">
        <v>190</v>
      </c>
      <c r="D158" s="63" t="s">
        <v>17528</v>
      </c>
      <c r="E158" s="63" t="s">
        <v>17527</v>
      </c>
      <c r="F158" s="63" t="s">
        <v>17526</v>
      </c>
      <c r="G158" s="63" t="s">
        <v>17053</v>
      </c>
      <c r="K158" s="63">
        <v>271</v>
      </c>
      <c r="L158" s="63">
        <v>271</v>
      </c>
      <c r="M158" s="64">
        <v>0</v>
      </c>
      <c r="N158" s="63">
        <v>135.5</v>
      </c>
      <c r="O158" s="63">
        <v>68</v>
      </c>
      <c r="P158" s="63">
        <v>41</v>
      </c>
      <c r="Q158" s="63">
        <v>27</v>
      </c>
      <c r="U158" s="63" t="s">
        <v>190</v>
      </c>
      <c r="Y158" s="63">
        <v>271</v>
      </c>
      <c r="Z158" s="63" t="s">
        <v>15254</v>
      </c>
      <c r="AA158" s="63">
        <v>41</v>
      </c>
      <c r="AB158" s="63" t="s">
        <v>3505</v>
      </c>
      <c r="AE158" s="63">
        <v>0</v>
      </c>
      <c r="AF158" s="63" t="s">
        <v>3493</v>
      </c>
      <c r="AG158" s="63">
        <v>0</v>
      </c>
      <c r="AK158" s="63">
        <v>0</v>
      </c>
      <c r="AL158" s="63" t="s">
        <v>3493</v>
      </c>
      <c r="AM158" s="63">
        <v>0</v>
      </c>
      <c r="AQ158" s="63">
        <v>0</v>
      </c>
      <c r="AR158" s="63" t="s">
        <v>3493</v>
      </c>
      <c r="AS158" s="63">
        <v>0</v>
      </c>
      <c r="AX158" s="63" t="e">
        <f>VLOOKUP(B158,[1]COMPLETE_DIVIDEND_DATA!$B$2:$I$1138,3,0)</f>
        <v>#N/A</v>
      </c>
    </row>
    <row r="159" spans="1:50" x14ac:dyDescent="0.25">
      <c r="A159" s="63">
        <v>500158</v>
      </c>
      <c r="B159" s="63">
        <v>623</v>
      </c>
      <c r="C159" s="63" t="s">
        <v>191</v>
      </c>
      <c r="D159" s="63" t="s">
        <v>17525</v>
      </c>
      <c r="E159" s="63" t="s">
        <v>17524</v>
      </c>
      <c r="F159" s="63" t="s">
        <v>17523</v>
      </c>
      <c r="G159" s="63" t="s">
        <v>17522</v>
      </c>
      <c r="K159" s="63">
        <v>110</v>
      </c>
      <c r="L159" s="63">
        <v>110</v>
      </c>
      <c r="M159" s="64">
        <v>0</v>
      </c>
      <c r="N159" s="63">
        <v>55</v>
      </c>
      <c r="O159" s="63">
        <v>28</v>
      </c>
      <c r="P159" s="63">
        <v>17</v>
      </c>
      <c r="Q159" s="63">
        <v>10</v>
      </c>
      <c r="U159" s="63" t="s">
        <v>191</v>
      </c>
      <c r="V159" s="63" t="s">
        <v>17521</v>
      </c>
      <c r="Y159" s="63">
        <v>110</v>
      </c>
      <c r="Z159" s="63" t="s">
        <v>17520</v>
      </c>
      <c r="AA159" s="63">
        <v>17</v>
      </c>
      <c r="AB159" s="63" t="s">
        <v>3505</v>
      </c>
      <c r="AE159" s="63">
        <v>0</v>
      </c>
      <c r="AF159" s="63" t="s">
        <v>3493</v>
      </c>
      <c r="AG159" s="63">
        <v>0</v>
      </c>
      <c r="AK159" s="63">
        <v>0</v>
      </c>
      <c r="AL159" s="63" t="s">
        <v>3493</v>
      </c>
      <c r="AM159" s="63">
        <v>0</v>
      </c>
      <c r="AQ159" s="63">
        <v>0</v>
      </c>
      <c r="AR159" s="63" t="s">
        <v>3493</v>
      </c>
      <c r="AS159" s="63">
        <v>0</v>
      </c>
      <c r="AX159" s="63" t="e">
        <f>VLOOKUP(B159,[1]COMPLETE_DIVIDEND_DATA!$B$2:$I$1138,3,0)</f>
        <v>#N/A</v>
      </c>
    </row>
    <row r="160" spans="1:50" x14ac:dyDescent="0.25">
      <c r="A160" s="63">
        <v>500159</v>
      </c>
      <c r="B160" s="63">
        <v>630</v>
      </c>
      <c r="C160" s="63" t="s">
        <v>193</v>
      </c>
      <c r="D160" s="63" t="s">
        <v>17519</v>
      </c>
      <c r="E160" s="63" t="s">
        <v>17518</v>
      </c>
      <c r="F160" s="63" t="s">
        <v>14892</v>
      </c>
      <c r="G160" s="63" t="s">
        <v>7810</v>
      </c>
      <c r="K160" s="63">
        <v>19</v>
      </c>
      <c r="L160" s="63">
        <v>19</v>
      </c>
      <c r="M160" s="64">
        <v>0</v>
      </c>
      <c r="N160" s="63">
        <v>9.5</v>
      </c>
      <c r="O160" s="63">
        <v>5</v>
      </c>
      <c r="P160" s="63">
        <v>3</v>
      </c>
      <c r="Q160" s="63">
        <v>2</v>
      </c>
      <c r="U160" s="63" t="s">
        <v>193</v>
      </c>
      <c r="Y160" s="63">
        <v>19</v>
      </c>
      <c r="Z160" s="63" t="s">
        <v>15343</v>
      </c>
      <c r="AA160" s="63">
        <v>3</v>
      </c>
      <c r="AB160" s="63" t="s">
        <v>3505</v>
      </c>
      <c r="AE160" s="63">
        <v>0</v>
      </c>
      <c r="AF160" s="63" t="s">
        <v>3493</v>
      </c>
      <c r="AG160" s="63">
        <v>0</v>
      </c>
      <c r="AK160" s="63">
        <v>0</v>
      </c>
      <c r="AL160" s="63" t="s">
        <v>3493</v>
      </c>
      <c r="AM160" s="63">
        <v>0</v>
      </c>
      <c r="AQ160" s="63">
        <v>0</v>
      </c>
      <c r="AR160" s="63" t="s">
        <v>3493</v>
      </c>
      <c r="AS160" s="63">
        <v>0</v>
      </c>
      <c r="AX160" s="63" t="e">
        <f>VLOOKUP(B160,[1]COMPLETE_DIVIDEND_DATA!$B$2:$I$1138,3,0)</f>
        <v>#N/A</v>
      </c>
    </row>
    <row r="161" spans="1:50" x14ac:dyDescent="0.25">
      <c r="A161" s="63">
        <v>500160</v>
      </c>
      <c r="B161" s="63">
        <v>632</v>
      </c>
      <c r="C161" s="63" t="s">
        <v>194</v>
      </c>
      <c r="D161" s="63" t="s">
        <v>17517</v>
      </c>
      <c r="E161" s="63" t="s">
        <v>17516</v>
      </c>
      <c r="F161" s="63" t="s">
        <v>17515</v>
      </c>
      <c r="G161" s="63" t="s">
        <v>7810</v>
      </c>
      <c r="K161" s="63">
        <v>119</v>
      </c>
      <c r="L161" s="63">
        <v>119</v>
      </c>
      <c r="M161" s="64">
        <v>0</v>
      </c>
      <c r="N161" s="63">
        <v>59.5</v>
      </c>
      <c r="O161" s="63">
        <v>30</v>
      </c>
      <c r="P161" s="63">
        <v>18</v>
      </c>
      <c r="Q161" s="63">
        <v>12</v>
      </c>
      <c r="U161" s="63" t="s">
        <v>194</v>
      </c>
      <c r="Y161" s="63">
        <v>119</v>
      </c>
      <c r="Z161" s="63" t="s">
        <v>14645</v>
      </c>
      <c r="AA161" s="63">
        <v>18</v>
      </c>
      <c r="AB161" s="63" t="s">
        <v>3505</v>
      </c>
      <c r="AE161" s="63">
        <v>0</v>
      </c>
      <c r="AF161" s="63" t="s">
        <v>3493</v>
      </c>
      <c r="AG161" s="63">
        <v>0</v>
      </c>
      <c r="AK161" s="63">
        <v>0</v>
      </c>
      <c r="AL161" s="63" t="s">
        <v>3493</v>
      </c>
      <c r="AM161" s="63">
        <v>0</v>
      </c>
      <c r="AQ161" s="63">
        <v>0</v>
      </c>
      <c r="AR161" s="63" t="s">
        <v>3493</v>
      </c>
      <c r="AS161" s="63">
        <v>0</v>
      </c>
      <c r="AX161" s="63" t="e">
        <f>VLOOKUP(B161,[1]COMPLETE_DIVIDEND_DATA!$B$2:$I$1138,3,0)</f>
        <v>#N/A</v>
      </c>
    </row>
    <row r="162" spans="1:50" x14ac:dyDescent="0.25">
      <c r="A162" s="63">
        <v>500161</v>
      </c>
      <c r="B162" s="63">
        <v>633</v>
      </c>
      <c r="C162" s="63" t="s">
        <v>195</v>
      </c>
      <c r="D162" s="63" t="s">
        <v>17514</v>
      </c>
      <c r="E162" s="63" t="s">
        <v>17513</v>
      </c>
      <c r="F162" s="63" t="s">
        <v>17512</v>
      </c>
      <c r="G162" s="63" t="s">
        <v>7810</v>
      </c>
      <c r="K162" s="63">
        <v>240</v>
      </c>
      <c r="L162" s="63">
        <v>240</v>
      </c>
      <c r="M162" s="64">
        <v>0</v>
      </c>
      <c r="N162" s="63">
        <v>120</v>
      </c>
      <c r="O162" s="63">
        <v>60</v>
      </c>
      <c r="P162" s="63">
        <v>36</v>
      </c>
      <c r="Q162" s="63">
        <v>24</v>
      </c>
      <c r="U162" s="63" t="s">
        <v>195</v>
      </c>
      <c r="Y162" s="63">
        <v>240</v>
      </c>
      <c r="Z162" s="63" t="s">
        <v>3812</v>
      </c>
      <c r="AA162" s="63">
        <v>36</v>
      </c>
      <c r="AB162" s="63" t="s">
        <v>3505</v>
      </c>
      <c r="AE162" s="63">
        <v>0</v>
      </c>
      <c r="AF162" s="63" t="s">
        <v>3493</v>
      </c>
      <c r="AG162" s="63">
        <v>0</v>
      </c>
      <c r="AK162" s="63">
        <v>0</v>
      </c>
      <c r="AL162" s="63" t="s">
        <v>3493</v>
      </c>
      <c r="AM162" s="63">
        <v>0</v>
      </c>
      <c r="AQ162" s="63">
        <v>0</v>
      </c>
      <c r="AR162" s="63" t="s">
        <v>3493</v>
      </c>
      <c r="AS162" s="63">
        <v>0</v>
      </c>
      <c r="AX162" s="63" t="e">
        <f>VLOOKUP(B162,[1]COMPLETE_DIVIDEND_DATA!$B$2:$I$1138,3,0)</f>
        <v>#N/A</v>
      </c>
    </row>
    <row r="163" spans="1:50" x14ac:dyDescent="0.25">
      <c r="A163" s="63">
        <v>500162</v>
      </c>
      <c r="B163" s="63">
        <v>639</v>
      </c>
      <c r="C163" s="63" t="s">
        <v>196</v>
      </c>
      <c r="D163" s="63" t="s">
        <v>17511</v>
      </c>
      <c r="E163" s="63" t="s">
        <v>17510</v>
      </c>
      <c r="F163" s="63" t="s">
        <v>17509</v>
      </c>
      <c r="G163" s="63" t="s">
        <v>7810</v>
      </c>
      <c r="K163" s="63">
        <v>1049</v>
      </c>
      <c r="L163" s="63">
        <v>1049</v>
      </c>
      <c r="M163" s="64">
        <v>0</v>
      </c>
      <c r="N163" s="63">
        <v>524.5</v>
      </c>
      <c r="O163" s="63">
        <v>262</v>
      </c>
      <c r="P163" s="63">
        <v>157</v>
      </c>
      <c r="Q163" s="63">
        <v>106</v>
      </c>
      <c r="U163" s="63" t="s">
        <v>196</v>
      </c>
      <c r="Y163" s="63">
        <v>1049</v>
      </c>
      <c r="Z163" s="63" t="s">
        <v>15116</v>
      </c>
      <c r="AA163" s="63">
        <v>157</v>
      </c>
      <c r="AB163" s="63" t="s">
        <v>3505</v>
      </c>
      <c r="AE163" s="63">
        <v>0</v>
      </c>
      <c r="AF163" s="63" t="s">
        <v>3493</v>
      </c>
      <c r="AG163" s="63">
        <v>0</v>
      </c>
      <c r="AK163" s="63">
        <v>0</v>
      </c>
      <c r="AL163" s="63" t="s">
        <v>3493</v>
      </c>
      <c r="AM163" s="63">
        <v>0</v>
      </c>
      <c r="AQ163" s="63">
        <v>0</v>
      </c>
      <c r="AR163" s="63" t="s">
        <v>3493</v>
      </c>
      <c r="AS163" s="63">
        <v>0</v>
      </c>
      <c r="AX163" s="63" t="e">
        <f>VLOOKUP(B163,[1]COMPLETE_DIVIDEND_DATA!$B$2:$I$1138,3,0)</f>
        <v>#N/A</v>
      </c>
    </row>
    <row r="164" spans="1:50" x14ac:dyDescent="0.25">
      <c r="A164" s="63">
        <v>500163</v>
      </c>
      <c r="B164" s="63">
        <v>644</v>
      </c>
      <c r="C164" s="63" t="s">
        <v>197</v>
      </c>
      <c r="D164" s="63" t="s">
        <v>461</v>
      </c>
      <c r="E164" s="63" t="s">
        <v>17508</v>
      </c>
      <c r="F164" s="63" t="s">
        <v>17507</v>
      </c>
      <c r="G164" s="63" t="s">
        <v>17506</v>
      </c>
      <c r="H164" s="63" t="s">
        <v>7810</v>
      </c>
      <c r="K164" s="63">
        <v>8</v>
      </c>
      <c r="L164" s="63">
        <v>8</v>
      </c>
      <c r="M164" s="64">
        <v>0</v>
      </c>
      <c r="N164" s="63">
        <v>4</v>
      </c>
      <c r="O164" s="63">
        <v>2</v>
      </c>
      <c r="P164" s="63">
        <v>1</v>
      </c>
      <c r="Q164" s="63">
        <v>1</v>
      </c>
      <c r="U164" s="63" t="s">
        <v>197</v>
      </c>
      <c r="Y164" s="63">
        <v>8</v>
      </c>
      <c r="Z164" s="63" t="s">
        <v>4024</v>
      </c>
      <c r="AA164" s="63">
        <v>1</v>
      </c>
      <c r="AB164" s="63" t="s">
        <v>3505</v>
      </c>
      <c r="AE164" s="63">
        <v>0</v>
      </c>
      <c r="AF164" s="63" t="s">
        <v>3493</v>
      </c>
      <c r="AG164" s="63">
        <v>0</v>
      </c>
      <c r="AK164" s="63">
        <v>0</v>
      </c>
      <c r="AL164" s="63" t="s">
        <v>3493</v>
      </c>
      <c r="AM164" s="63">
        <v>0</v>
      </c>
      <c r="AQ164" s="63">
        <v>0</v>
      </c>
      <c r="AR164" s="63" t="s">
        <v>3493</v>
      </c>
      <c r="AS164" s="63">
        <v>0</v>
      </c>
      <c r="AX164" s="63" t="e">
        <f>VLOOKUP(B164,[1]COMPLETE_DIVIDEND_DATA!$B$2:$I$1138,3,0)</f>
        <v>#N/A</v>
      </c>
    </row>
    <row r="165" spans="1:50" x14ac:dyDescent="0.25">
      <c r="A165" s="63">
        <v>500164</v>
      </c>
      <c r="B165" s="63">
        <v>646</v>
      </c>
      <c r="C165" s="63" t="s">
        <v>198</v>
      </c>
      <c r="D165" s="63" t="s">
        <v>17505</v>
      </c>
      <c r="E165" s="63" t="s">
        <v>17504</v>
      </c>
      <c r="F165" s="63" t="s">
        <v>17503</v>
      </c>
      <c r="G165" s="63" t="s">
        <v>7810</v>
      </c>
      <c r="K165" s="63">
        <v>179</v>
      </c>
      <c r="L165" s="63">
        <v>179</v>
      </c>
      <c r="M165" s="64">
        <v>0</v>
      </c>
      <c r="N165" s="63">
        <v>89.5</v>
      </c>
      <c r="O165" s="63">
        <v>45</v>
      </c>
      <c r="P165" s="63">
        <v>27</v>
      </c>
      <c r="Q165" s="63">
        <v>18</v>
      </c>
      <c r="U165" s="63" t="s">
        <v>198</v>
      </c>
      <c r="Y165" s="63">
        <v>179</v>
      </c>
      <c r="Z165" s="63" t="s">
        <v>4979</v>
      </c>
      <c r="AA165" s="63">
        <v>27</v>
      </c>
      <c r="AB165" s="63" t="s">
        <v>3505</v>
      </c>
      <c r="AE165" s="63">
        <v>0</v>
      </c>
      <c r="AF165" s="63" t="s">
        <v>3493</v>
      </c>
      <c r="AG165" s="63">
        <v>0</v>
      </c>
      <c r="AK165" s="63">
        <v>0</v>
      </c>
      <c r="AL165" s="63" t="s">
        <v>3493</v>
      </c>
      <c r="AM165" s="63">
        <v>0</v>
      </c>
      <c r="AQ165" s="63">
        <v>0</v>
      </c>
      <c r="AR165" s="63" t="s">
        <v>3493</v>
      </c>
      <c r="AS165" s="63">
        <v>0</v>
      </c>
      <c r="AX165" s="63" t="e">
        <f>VLOOKUP(B165,[1]COMPLETE_DIVIDEND_DATA!$B$2:$I$1138,3,0)</f>
        <v>#N/A</v>
      </c>
    </row>
    <row r="166" spans="1:50" x14ac:dyDescent="0.25">
      <c r="A166" s="63">
        <v>500165</v>
      </c>
      <c r="B166" s="63">
        <v>648</v>
      </c>
      <c r="C166" s="63" t="s">
        <v>199</v>
      </c>
      <c r="D166" s="63" t="s">
        <v>77</v>
      </c>
      <c r="E166" s="63" t="s">
        <v>17502</v>
      </c>
      <c r="F166" s="63" t="s">
        <v>17501</v>
      </c>
      <c r="G166" s="63" t="s">
        <v>17500</v>
      </c>
      <c r="H166" s="63" t="s">
        <v>7810</v>
      </c>
      <c r="K166" s="63">
        <v>744</v>
      </c>
      <c r="L166" s="63">
        <v>744</v>
      </c>
      <c r="M166" s="64">
        <v>0</v>
      </c>
      <c r="N166" s="63">
        <v>372</v>
      </c>
      <c r="O166" s="63">
        <v>186</v>
      </c>
      <c r="P166" s="63">
        <v>56</v>
      </c>
      <c r="Q166" s="63">
        <v>130</v>
      </c>
      <c r="U166" s="63" t="s">
        <v>199</v>
      </c>
      <c r="V166" s="63" t="s">
        <v>11901</v>
      </c>
      <c r="Y166" s="63">
        <v>744</v>
      </c>
      <c r="Z166" s="63" t="s">
        <v>3988</v>
      </c>
      <c r="AA166" s="63">
        <v>56</v>
      </c>
      <c r="AB166" s="63" t="s">
        <v>3494</v>
      </c>
      <c r="AE166" s="63">
        <v>0</v>
      </c>
      <c r="AF166" s="63" t="s">
        <v>3493</v>
      </c>
      <c r="AG166" s="63">
        <v>0</v>
      </c>
      <c r="AK166" s="63">
        <v>0</v>
      </c>
      <c r="AL166" s="63" t="s">
        <v>3493</v>
      </c>
      <c r="AM166" s="63">
        <v>0</v>
      </c>
      <c r="AQ166" s="63">
        <v>0</v>
      </c>
      <c r="AR166" s="63" t="s">
        <v>3493</v>
      </c>
      <c r="AS166" s="63">
        <v>0</v>
      </c>
      <c r="AX166" s="63" t="e">
        <f>VLOOKUP(B166,[1]COMPLETE_DIVIDEND_DATA!$B$2:$I$1138,3,0)</f>
        <v>#N/A</v>
      </c>
    </row>
    <row r="167" spans="1:50" x14ac:dyDescent="0.25">
      <c r="A167" s="63">
        <v>500166</v>
      </c>
      <c r="B167" s="63">
        <v>649</v>
      </c>
      <c r="C167" s="63" t="s">
        <v>177</v>
      </c>
      <c r="D167" s="63" t="s">
        <v>263</v>
      </c>
      <c r="E167" s="63" t="s">
        <v>17499</v>
      </c>
      <c r="F167" s="63" t="s">
        <v>14559</v>
      </c>
      <c r="G167" s="63" t="s">
        <v>7810</v>
      </c>
      <c r="K167" s="63">
        <v>449</v>
      </c>
      <c r="L167" s="63">
        <v>449</v>
      </c>
      <c r="M167" s="64">
        <v>0</v>
      </c>
      <c r="N167" s="63">
        <v>224.5</v>
      </c>
      <c r="O167" s="63">
        <v>112</v>
      </c>
      <c r="P167" s="63">
        <v>67</v>
      </c>
      <c r="Q167" s="63">
        <v>46</v>
      </c>
      <c r="U167" s="63" t="s">
        <v>177</v>
      </c>
      <c r="Y167" s="63">
        <v>449</v>
      </c>
      <c r="Z167" s="63" t="s">
        <v>14418</v>
      </c>
      <c r="AA167" s="63">
        <v>67</v>
      </c>
      <c r="AB167" s="63" t="s">
        <v>3505</v>
      </c>
      <c r="AE167" s="63">
        <v>0</v>
      </c>
      <c r="AF167" s="63" t="s">
        <v>3493</v>
      </c>
      <c r="AG167" s="63">
        <v>0</v>
      </c>
      <c r="AK167" s="63">
        <v>0</v>
      </c>
      <c r="AL167" s="63" t="s">
        <v>3493</v>
      </c>
      <c r="AM167" s="63">
        <v>0</v>
      </c>
      <c r="AQ167" s="63">
        <v>0</v>
      </c>
      <c r="AR167" s="63" t="s">
        <v>3493</v>
      </c>
      <c r="AS167" s="63">
        <v>0</v>
      </c>
      <c r="AX167" s="63" t="e">
        <f>VLOOKUP(B167,[1]COMPLETE_DIVIDEND_DATA!$B$2:$I$1138,3,0)</f>
        <v>#N/A</v>
      </c>
    </row>
    <row r="168" spans="1:50" x14ac:dyDescent="0.25">
      <c r="A168" s="63">
        <v>500167</v>
      </c>
      <c r="B168" s="63">
        <v>650</v>
      </c>
      <c r="C168" s="63" t="s">
        <v>201</v>
      </c>
      <c r="D168" s="63" t="s">
        <v>17498</v>
      </c>
      <c r="E168" s="63" t="s">
        <v>17497</v>
      </c>
      <c r="F168" s="63" t="s">
        <v>17496</v>
      </c>
      <c r="G168" s="63" t="s">
        <v>7810</v>
      </c>
      <c r="K168" s="63">
        <v>1043</v>
      </c>
      <c r="L168" s="63">
        <v>1043</v>
      </c>
      <c r="M168" s="64">
        <v>0</v>
      </c>
      <c r="N168" s="63">
        <v>521.5</v>
      </c>
      <c r="O168" s="63">
        <v>261</v>
      </c>
      <c r="P168" s="63">
        <v>156</v>
      </c>
      <c r="Q168" s="63">
        <v>105</v>
      </c>
      <c r="U168" s="63" t="s">
        <v>201</v>
      </c>
      <c r="V168" s="63" t="s">
        <v>17495</v>
      </c>
      <c r="Y168" s="63">
        <v>1043</v>
      </c>
      <c r="Z168" s="63" t="s">
        <v>11313</v>
      </c>
      <c r="AA168" s="63">
        <v>156</v>
      </c>
      <c r="AB168" s="63" t="s">
        <v>3505</v>
      </c>
      <c r="AE168" s="63">
        <v>0</v>
      </c>
      <c r="AF168" s="63" t="s">
        <v>3493</v>
      </c>
      <c r="AG168" s="63">
        <v>0</v>
      </c>
      <c r="AK168" s="63">
        <v>0</v>
      </c>
      <c r="AL168" s="63" t="s">
        <v>3493</v>
      </c>
      <c r="AM168" s="63">
        <v>0</v>
      </c>
      <c r="AQ168" s="63">
        <v>0</v>
      </c>
      <c r="AR168" s="63" t="s">
        <v>3493</v>
      </c>
      <c r="AS168" s="63">
        <v>0</v>
      </c>
      <c r="AX168" s="63" t="e">
        <f>VLOOKUP(B168,[1]COMPLETE_DIVIDEND_DATA!$B$2:$I$1138,3,0)</f>
        <v>#N/A</v>
      </c>
    </row>
    <row r="169" spans="1:50" x14ac:dyDescent="0.25">
      <c r="A169" s="63">
        <v>500168</v>
      </c>
      <c r="B169" s="63">
        <v>651</v>
      </c>
      <c r="C169" s="63" t="s">
        <v>203</v>
      </c>
      <c r="D169" s="63" t="s">
        <v>17494</v>
      </c>
      <c r="E169" s="63" t="s">
        <v>17493</v>
      </c>
      <c r="F169" s="63" t="s">
        <v>7810</v>
      </c>
      <c r="K169" s="63">
        <v>350</v>
      </c>
      <c r="L169" s="63">
        <v>350</v>
      </c>
      <c r="M169" s="64">
        <v>0</v>
      </c>
      <c r="N169" s="63">
        <v>175</v>
      </c>
      <c r="O169" s="63">
        <v>88</v>
      </c>
      <c r="P169" s="63">
        <v>53</v>
      </c>
      <c r="Q169" s="63">
        <v>34</v>
      </c>
      <c r="U169" s="63" t="s">
        <v>203</v>
      </c>
      <c r="Y169" s="63">
        <v>350</v>
      </c>
      <c r="Z169" s="63" t="s">
        <v>6057</v>
      </c>
      <c r="AA169" s="63">
        <v>53</v>
      </c>
      <c r="AB169" s="63" t="s">
        <v>3505</v>
      </c>
      <c r="AE169" s="63">
        <v>0</v>
      </c>
      <c r="AF169" s="63" t="s">
        <v>3493</v>
      </c>
      <c r="AG169" s="63">
        <v>0</v>
      </c>
      <c r="AK169" s="63">
        <v>0</v>
      </c>
      <c r="AL169" s="63" t="s">
        <v>3493</v>
      </c>
      <c r="AM169" s="63">
        <v>0</v>
      </c>
      <c r="AQ169" s="63">
        <v>0</v>
      </c>
      <c r="AR169" s="63" t="s">
        <v>3493</v>
      </c>
      <c r="AS169" s="63">
        <v>0</v>
      </c>
      <c r="AX169" s="63" t="e">
        <f>VLOOKUP(B169,[1]COMPLETE_DIVIDEND_DATA!$B$2:$I$1138,3,0)</f>
        <v>#N/A</v>
      </c>
    </row>
    <row r="170" spans="1:50" x14ac:dyDescent="0.25">
      <c r="A170" s="63">
        <v>500169</v>
      </c>
      <c r="B170" s="63">
        <v>662</v>
      </c>
      <c r="C170" s="63" t="s">
        <v>204</v>
      </c>
      <c r="D170" s="63" t="s">
        <v>1221</v>
      </c>
      <c r="E170" s="63" t="s">
        <v>17492</v>
      </c>
      <c r="F170" s="63" t="s">
        <v>17491</v>
      </c>
      <c r="G170" s="63" t="s">
        <v>7810</v>
      </c>
      <c r="K170" s="63">
        <v>104</v>
      </c>
      <c r="L170" s="63">
        <v>104</v>
      </c>
      <c r="M170" s="64">
        <v>0</v>
      </c>
      <c r="N170" s="63">
        <v>52</v>
      </c>
      <c r="O170" s="63">
        <v>26</v>
      </c>
      <c r="P170" s="63">
        <v>16</v>
      </c>
      <c r="Q170" s="63">
        <v>10</v>
      </c>
      <c r="U170" s="63" t="s">
        <v>204</v>
      </c>
      <c r="Y170" s="63">
        <v>104</v>
      </c>
      <c r="Z170" s="63" t="s">
        <v>15276</v>
      </c>
      <c r="AA170" s="63">
        <v>16</v>
      </c>
      <c r="AB170" s="63" t="s">
        <v>3505</v>
      </c>
      <c r="AE170" s="63">
        <v>0</v>
      </c>
      <c r="AF170" s="63" t="s">
        <v>3493</v>
      </c>
      <c r="AG170" s="63">
        <v>0</v>
      </c>
      <c r="AK170" s="63">
        <v>0</v>
      </c>
      <c r="AL170" s="63" t="s">
        <v>3493</v>
      </c>
      <c r="AM170" s="63">
        <v>0</v>
      </c>
      <c r="AQ170" s="63">
        <v>0</v>
      </c>
      <c r="AR170" s="63" t="s">
        <v>3493</v>
      </c>
      <c r="AS170" s="63">
        <v>0</v>
      </c>
      <c r="AX170" s="63" t="e">
        <f>VLOOKUP(B170,[1]COMPLETE_DIVIDEND_DATA!$B$2:$I$1138,3,0)</f>
        <v>#N/A</v>
      </c>
    </row>
    <row r="171" spans="1:50" x14ac:dyDescent="0.25">
      <c r="A171" s="63">
        <v>500170</v>
      </c>
      <c r="B171" s="63">
        <v>663</v>
      </c>
      <c r="C171" s="63" t="s">
        <v>205</v>
      </c>
      <c r="D171" s="63" t="s">
        <v>17490</v>
      </c>
      <c r="E171" s="63" t="s">
        <v>17489</v>
      </c>
      <c r="F171" s="63" t="s">
        <v>16501</v>
      </c>
      <c r="G171" s="63" t="s">
        <v>7810</v>
      </c>
      <c r="K171" s="63">
        <v>2249</v>
      </c>
      <c r="L171" s="63">
        <v>2249</v>
      </c>
      <c r="M171" s="64">
        <v>0</v>
      </c>
      <c r="N171" s="63">
        <v>1124.5</v>
      </c>
      <c r="O171" s="63">
        <v>562</v>
      </c>
      <c r="P171" s="63">
        <v>337</v>
      </c>
      <c r="Q171" s="63">
        <v>226</v>
      </c>
      <c r="U171" s="63" t="s">
        <v>205</v>
      </c>
      <c r="Y171" s="63">
        <v>2249</v>
      </c>
      <c r="Z171" s="63" t="s">
        <v>13127</v>
      </c>
      <c r="AA171" s="63">
        <v>337</v>
      </c>
      <c r="AB171" s="63" t="s">
        <v>3505</v>
      </c>
      <c r="AE171" s="63">
        <v>0</v>
      </c>
      <c r="AF171" s="63" t="s">
        <v>3493</v>
      </c>
      <c r="AG171" s="63">
        <v>0</v>
      </c>
      <c r="AK171" s="63">
        <v>0</v>
      </c>
      <c r="AL171" s="63" t="s">
        <v>3493</v>
      </c>
      <c r="AM171" s="63">
        <v>0</v>
      </c>
      <c r="AQ171" s="63">
        <v>0</v>
      </c>
      <c r="AR171" s="63" t="s">
        <v>3493</v>
      </c>
      <c r="AS171" s="63">
        <v>0</v>
      </c>
      <c r="AX171" s="63" t="e">
        <f>VLOOKUP(B171,[1]COMPLETE_DIVIDEND_DATA!$B$2:$I$1138,3,0)</f>
        <v>#N/A</v>
      </c>
    </row>
    <row r="172" spans="1:50" x14ac:dyDescent="0.25">
      <c r="A172" s="63">
        <v>500171</v>
      </c>
      <c r="B172" s="63">
        <v>664</v>
      </c>
      <c r="C172" s="63" t="s">
        <v>206</v>
      </c>
      <c r="D172" s="63" t="s">
        <v>17488</v>
      </c>
      <c r="E172" s="63" t="s">
        <v>17487</v>
      </c>
      <c r="F172" s="63" t="s">
        <v>17479</v>
      </c>
      <c r="G172" s="63" t="s">
        <v>7810</v>
      </c>
      <c r="K172" s="63">
        <v>1498</v>
      </c>
      <c r="L172" s="63">
        <v>1498</v>
      </c>
      <c r="M172" s="64">
        <v>0</v>
      </c>
      <c r="N172" s="63">
        <v>749</v>
      </c>
      <c r="O172" s="63">
        <v>375</v>
      </c>
      <c r="P172" s="63">
        <v>225</v>
      </c>
      <c r="Q172" s="63">
        <v>149</v>
      </c>
      <c r="U172" s="63" t="s">
        <v>206</v>
      </c>
      <c r="Y172" s="63">
        <v>1498</v>
      </c>
      <c r="Z172" s="63" t="s">
        <v>3763</v>
      </c>
      <c r="AA172" s="63">
        <v>225</v>
      </c>
      <c r="AB172" s="63" t="s">
        <v>3505</v>
      </c>
      <c r="AE172" s="63">
        <v>0</v>
      </c>
      <c r="AF172" s="63" t="s">
        <v>3493</v>
      </c>
      <c r="AG172" s="63">
        <v>0</v>
      </c>
      <c r="AK172" s="63">
        <v>0</v>
      </c>
      <c r="AL172" s="63" t="s">
        <v>3493</v>
      </c>
      <c r="AM172" s="63">
        <v>0</v>
      </c>
      <c r="AQ172" s="63">
        <v>0</v>
      </c>
      <c r="AR172" s="63" t="s">
        <v>3493</v>
      </c>
      <c r="AS172" s="63">
        <v>0</v>
      </c>
      <c r="AX172" s="63" t="e">
        <f>VLOOKUP(B172,[1]COMPLETE_DIVIDEND_DATA!$B$2:$I$1138,3,0)</f>
        <v>#N/A</v>
      </c>
    </row>
    <row r="173" spans="1:50" x14ac:dyDescent="0.25">
      <c r="A173" s="63">
        <v>500172</v>
      </c>
      <c r="B173" s="63">
        <v>675</v>
      </c>
      <c r="C173" s="63" t="s">
        <v>207</v>
      </c>
      <c r="D173" s="63" t="s">
        <v>17486</v>
      </c>
      <c r="E173" s="63" t="s">
        <v>17485</v>
      </c>
      <c r="F173" s="63" t="s">
        <v>7810</v>
      </c>
      <c r="K173" s="63">
        <v>207</v>
      </c>
      <c r="L173" s="63">
        <v>207</v>
      </c>
      <c r="M173" s="64">
        <v>0</v>
      </c>
      <c r="N173" s="63">
        <v>103.5</v>
      </c>
      <c r="O173" s="63">
        <v>52</v>
      </c>
      <c r="P173" s="63">
        <v>31</v>
      </c>
      <c r="Q173" s="63">
        <v>21</v>
      </c>
      <c r="U173" s="63" t="s">
        <v>207</v>
      </c>
      <c r="V173" s="63" t="s">
        <v>17484</v>
      </c>
      <c r="Y173" s="63">
        <v>207</v>
      </c>
      <c r="Z173" s="63" t="s">
        <v>14629</v>
      </c>
      <c r="AA173" s="63">
        <v>31</v>
      </c>
      <c r="AB173" s="63" t="s">
        <v>3505</v>
      </c>
      <c r="AE173" s="63">
        <v>0</v>
      </c>
      <c r="AF173" s="63" t="s">
        <v>3493</v>
      </c>
      <c r="AG173" s="63">
        <v>0</v>
      </c>
      <c r="AK173" s="63">
        <v>0</v>
      </c>
      <c r="AL173" s="63" t="s">
        <v>3493</v>
      </c>
      <c r="AM173" s="63">
        <v>0</v>
      </c>
      <c r="AQ173" s="63">
        <v>0</v>
      </c>
      <c r="AR173" s="63" t="s">
        <v>3493</v>
      </c>
      <c r="AS173" s="63">
        <v>0</v>
      </c>
      <c r="AX173" s="63" t="e">
        <f>VLOOKUP(B173,[1]COMPLETE_DIVIDEND_DATA!$B$2:$I$1138,3,0)</f>
        <v>#N/A</v>
      </c>
    </row>
    <row r="174" spans="1:50" x14ac:dyDescent="0.25">
      <c r="A174" s="63">
        <v>500173</v>
      </c>
      <c r="B174" s="63">
        <v>703</v>
      </c>
      <c r="C174" s="63" t="s">
        <v>209</v>
      </c>
      <c r="D174" s="63" t="s">
        <v>17400</v>
      </c>
      <c r="E174" s="63" t="s">
        <v>17483</v>
      </c>
      <c r="F174" s="63" t="s">
        <v>7810</v>
      </c>
      <c r="K174" s="63">
        <v>207</v>
      </c>
      <c r="L174" s="63">
        <v>207</v>
      </c>
      <c r="M174" s="64">
        <v>0</v>
      </c>
      <c r="N174" s="63">
        <v>103.5</v>
      </c>
      <c r="O174" s="63">
        <v>52</v>
      </c>
      <c r="P174" s="63">
        <v>31</v>
      </c>
      <c r="Q174" s="63">
        <v>21</v>
      </c>
      <c r="U174" s="63" t="s">
        <v>209</v>
      </c>
      <c r="V174" s="63" t="s">
        <v>17482</v>
      </c>
      <c r="Y174" s="63">
        <v>207</v>
      </c>
      <c r="Z174" s="63" t="s">
        <v>14629</v>
      </c>
      <c r="AA174" s="63">
        <v>31</v>
      </c>
      <c r="AB174" s="63" t="s">
        <v>3505</v>
      </c>
      <c r="AE174" s="63">
        <v>0</v>
      </c>
      <c r="AF174" s="63" t="s">
        <v>3493</v>
      </c>
      <c r="AG174" s="63">
        <v>0</v>
      </c>
      <c r="AK174" s="63">
        <v>0</v>
      </c>
      <c r="AL174" s="63" t="s">
        <v>3493</v>
      </c>
      <c r="AM174" s="63">
        <v>0</v>
      </c>
      <c r="AQ174" s="63">
        <v>0</v>
      </c>
      <c r="AR174" s="63" t="s">
        <v>3493</v>
      </c>
      <c r="AS174" s="63">
        <v>0</v>
      </c>
      <c r="AX174" s="63" t="e">
        <f>VLOOKUP(B174,[1]COMPLETE_DIVIDEND_DATA!$B$2:$I$1138,3,0)</f>
        <v>#N/A</v>
      </c>
    </row>
    <row r="175" spans="1:50" x14ac:dyDescent="0.25">
      <c r="A175" s="63">
        <v>500174</v>
      </c>
      <c r="B175" s="63">
        <v>704</v>
      </c>
      <c r="C175" s="63" t="s">
        <v>211</v>
      </c>
      <c r="D175" s="63" t="s">
        <v>17481</v>
      </c>
      <c r="E175" s="63" t="s">
        <v>17480</v>
      </c>
      <c r="F175" s="63" t="s">
        <v>17479</v>
      </c>
      <c r="G175" s="63" t="s">
        <v>7810</v>
      </c>
      <c r="K175" s="63">
        <v>297</v>
      </c>
      <c r="L175" s="63">
        <v>297</v>
      </c>
      <c r="M175" s="64">
        <v>0</v>
      </c>
      <c r="N175" s="63">
        <v>148.5</v>
      </c>
      <c r="O175" s="63">
        <v>74</v>
      </c>
      <c r="P175" s="63">
        <v>45</v>
      </c>
      <c r="Q175" s="63">
        <v>30</v>
      </c>
      <c r="U175" s="63" t="s">
        <v>211</v>
      </c>
      <c r="Y175" s="63">
        <v>297</v>
      </c>
      <c r="Z175" s="63" t="s">
        <v>10325</v>
      </c>
      <c r="AA175" s="63">
        <v>45</v>
      </c>
      <c r="AB175" s="63" t="s">
        <v>3505</v>
      </c>
      <c r="AE175" s="63">
        <v>0</v>
      </c>
      <c r="AF175" s="63" t="s">
        <v>3493</v>
      </c>
      <c r="AG175" s="63">
        <v>0</v>
      </c>
      <c r="AK175" s="63">
        <v>0</v>
      </c>
      <c r="AL175" s="63" t="s">
        <v>3493</v>
      </c>
      <c r="AM175" s="63">
        <v>0</v>
      </c>
      <c r="AQ175" s="63">
        <v>0</v>
      </c>
      <c r="AR175" s="63" t="s">
        <v>3493</v>
      </c>
      <c r="AS175" s="63">
        <v>0</v>
      </c>
      <c r="AX175" s="63" t="e">
        <f>VLOOKUP(B175,[1]COMPLETE_DIVIDEND_DATA!$B$2:$I$1138,3,0)</f>
        <v>#N/A</v>
      </c>
    </row>
    <row r="176" spans="1:50" x14ac:dyDescent="0.25">
      <c r="A176" s="63">
        <v>500175</v>
      </c>
      <c r="B176" s="63">
        <v>705</v>
      </c>
      <c r="C176" s="63" t="s">
        <v>212</v>
      </c>
      <c r="D176" s="63" t="s">
        <v>17478</v>
      </c>
      <c r="E176" s="63" t="s">
        <v>17477</v>
      </c>
      <c r="F176" s="63" t="s">
        <v>7810</v>
      </c>
      <c r="K176" s="63">
        <v>143</v>
      </c>
      <c r="L176" s="63">
        <v>143</v>
      </c>
      <c r="M176" s="64">
        <v>0</v>
      </c>
      <c r="N176" s="63">
        <v>71.5</v>
      </c>
      <c r="O176" s="63">
        <v>36</v>
      </c>
      <c r="P176" s="63">
        <v>21</v>
      </c>
      <c r="Q176" s="63">
        <v>15</v>
      </c>
      <c r="U176" s="63" t="s">
        <v>212</v>
      </c>
      <c r="Y176" s="63">
        <v>143</v>
      </c>
      <c r="Z176" s="63" t="s">
        <v>6423</v>
      </c>
      <c r="AA176" s="63">
        <v>21</v>
      </c>
      <c r="AB176" s="63" t="s">
        <v>3505</v>
      </c>
      <c r="AE176" s="63">
        <v>0</v>
      </c>
      <c r="AF176" s="63" t="s">
        <v>3493</v>
      </c>
      <c r="AG176" s="63">
        <v>0</v>
      </c>
      <c r="AK176" s="63">
        <v>0</v>
      </c>
      <c r="AL176" s="63" t="s">
        <v>3493</v>
      </c>
      <c r="AM176" s="63">
        <v>0</v>
      </c>
      <c r="AQ176" s="63">
        <v>0</v>
      </c>
      <c r="AR176" s="63" t="s">
        <v>3493</v>
      </c>
      <c r="AS176" s="63">
        <v>0</v>
      </c>
      <c r="AX176" s="63" t="e">
        <f>VLOOKUP(B176,[1]COMPLETE_DIVIDEND_DATA!$B$2:$I$1138,3,0)</f>
        <v>#N/A</v>
      </c>
    </row>
    <row r="177" spans="1:50" x14ac:dyDescent="0.25">
      <c r="A177" s="63">
        <v>500176</v>
      </c>
      <c r="B177" s="63">
        <v>712</v>
      </c>
      <c r="C177" s="63" t="s">
        <v>213</v>
      </c>
      <c r="D177" s="63" t="s">
        <v>17476</v>
      </c>
      <c r="E177" s="63" t="s">
        <v>17475</v>
      </c>
      <c r="F177" s="63" t="s">
        <v>14428</v>
      </c>
      <c r="G177" s="63" t="s">
        <v>7810</v>
      </c>
      <c r="K177" s="63">
        <v>200</v>
      </c>
      <c r="L177" s="63">
        <v>200</v>
      </c>
      <c r="M177" s="64">
        <v>0</v>
      </c>
      <c r="N177" s="63">
        <v>100</v>
      </c>
      <c r="O177" s="63">
        <v>50</v>
      </c>
      <c r="P177" s="63">
        <v>30</v>
      </c>
      <c r="Q177" s="63">
        <v>20</v>
      </c>
      <c r="U177" s="63" t="s">
        <v>213</v>
      </c>
      <c r="V177" s="63" t="s">
        <v>14427</v>
      </c>
      <c r="Y177" s="63">
        <v>200</v>
      </c>
      <c r="Z177" s="63" t="s">
        <v>11738</v>
      </c>
      <c r="AA177" s="63">
        <v>30</v>
      </c>
      <c r="AB177" s="63" t="s">
        <v>3505</v>
      </c>
      <c r="AE177" s="63">
        <v>0</v>
      </c>
      <c r="AF177" s="63" t="s">
        <v>3493</v>
      </c>
      <c r="AG177" s="63">
        <v>0</v>
      </c>
      <c r="AK177" s="63">
        <v>0</v>
      </c>
      <c r="AL177" s="63" t="s">
        <v>3493</v>
      </c>
      <c r="AM177" s="63">
        <v>0</v>
      </c>
      <c r="AQ177" s="63">
        <v>0</v>
      </c>
      <c r="AR177" s="63" t="s">
        <v>3493</v>
      </c>
      <c r="AS177" s="63">
        <v>0</v>
      </c>
      <c r="AX177" s="63" t="e">
        <f>VLOOKUP(B177,[1]COMPLETE_DIVIDEND_DATA!$B$2:$I$1138,3,0)</f>
        <v>#N/A</v>
      </c>
    </row>
    <row r="178" spans="1:50" x14ac:dyDescent="0.25">
      <c r="A178" s="63">
        <v>500177</v>
      </c>
      <c r="B178" s="63">
        <v>713</v>
      </c>
      <c r="C178" s="63" t="s">
        <v>214</v>
      </c>
      <c r="D178" s="63" t="s">
        <v>17474</v>
      </c>
      <c r="E178" s="63" t="s">
        <v>17473</v>
      </c>
      <c r="F178" s="63" t="s">
        <v>7810</v>
      </c>
      <c r="K178" s="63">
        <v>2249</v>
      </c>
      <c r="L178" s="63">
        <v>2249</v>
      </c>
      <c r="M178" s="64">
        <v>0</v>
      </c>
      <c r="N178" s="63">
        <v>1124.5</v>
      </c>
      <c r="O178" s="63">
        <v>562</v>
      </c>
      <c r="P178" s="63">
        <v>337</v>
      </c>
      <c r="Q178" s="63">
        <v>226</v>
      </c>
      <c r="U178" s="63" t="s">
        <v>214</v>
      </c>
      <c r="Y178" s="63">
        <v>2249</v>
      </c>
      <c r="Z178" s="63" t="s">
        <v>13127</v>
      </c>
      <c r="AA178" s="63">
        <v>337</v>
      </c>
      <c r="AB178" s="63" t="s">
        <v>3505</v>
      </c>
      <c r="AE178" s="63">
        <v>0</v>
      </c>
      <c r="AF178" s="63" t="s">
        <v>3493</v>
      </c>
      <c r="AG178" s="63">
        <v>0</v>
      </c>
      <c r="AK178" s="63">
        <v>0</v>
      </c>
      <c r="AL178" s="63" t="s">
        <v>3493</v>
      </c>
      <c r="AM178" s="63">
        <v>0</v>
      </c>
      <c r="AQ178" s="63">
        <v>0</v>
      </c>
      <c r="AR178" s="63" t="s">
        <v>3493</v>
      </c>
      <c r="AS178" s="63">
        <v>0</v>
      </c>
      <c r="AX178" s="63" t="e">
        <f>VLOOKUP(B178,[1]COMPLETE_DIVIDEND_DATA!$B$2:$I$1138,3,0)</f>
        <v>#N/A</v>
      </c>
    </row>
    <row r="179" spans="1:50" x14ac:dyDescent="0.25">
      <c r="A179" s="63">
        <v>500178</v>
      </c>
      <c r="B179" s="63">
        <v>717</v>
      </c>
      <c r="C179" s="63" t="s">
        <v>215</v>
      </c>
      <c r="D179" s="63" t="s">
        <v>231</v>
      </c>
      <c r="E179" s="63" t="s">
        <v>17472</v>
      </c>
      <c r="F179" s="63" t="s">
        <v>17471</v>
      </c>
      <c r="G179" s="63" t="s">
        <v>11549</v>
      </c>
      <c r="K179" s="63">
        <v>1431</v>
      </c>
      <c r="L179" s="63">
        <v>1431</v>
      </c>
      <c r="M179" s="64">
        <v>0</v>
      </c>
      <c r="N179" s="63">
        <v>715.5</v>
      </c>
      <c r="O179" s="63">
        <v>358</v>
      </c>
      <c r="P179" s="63">
        <v>215</v>
      </c>
      <c r="Q179" s="63">
        <v>143</v>
      </c>
      <c r="U179" s="63" t="s">
        <v>215</v>
      </c>
      <c r="Y179" s="63">
        <v>1431</v>
      </c>
      <c r="Z179" s="63" t="s">
        <v>17470</v>
      </c>
      <c r="AA179" s="63">
        <v>215</v>
      </c>
      <c r="AB179" s="63" t="s">
        <v>3505</v>
      </c>
      <c r="AE179" s="63">
        <v>0</v>
      </c>
      <c r="AF179" s="63" t="s">
        <v>3493</v>
      </c>
      <c r="AG179" s="63">
        <v>0</v>
      </c>
      <c r="AK179" s="63">
        <v>0</v>
      </c>
      <c r="AL179" s="63" t="s">
        <v>3493</v>
      </c>
      <c r="AM179" s="63">
        <v>0</v>
      </c>
      <c r="AQ179" s="63">
        <v>0</v>
      </c>
      <c r="AR179" s="63" t="s">
        <v>3493</v>
      </c>
      <c r="AS179" s="63">
        <v>0</v>
      </c>
      <c r="AX179" s="63" t="e">
        <f>VLOOKUP(B179,[1]COMPLETE_DIVIDEND_DATA!$B$2:$I$1138,3,0)</f>
        <v>#N/A</v>
      </c>
    </row>
    <row r="180" spans="1:50" x14ac:dyDescent="0.25">
      <c r="A180" s="63">
        <v>500179</v>
      </c>
      <c r="B180" s="63">
        <v>718</v>
      </c>
      <c r="C180" s="63" t="s">
        <v>216</v>
      </c>
      <c r="D180" s="63" t="s">
        <v>17469</v>
      </c>
      <c r="E180" s="63" t="s">
        <v>17468</v>
      </c>
      <c r="F180" s="63" t="s">
        <v>17467</v>
      </c>
      <c r="G180" s="63" t="s">
        <v>7810</v>
      </c>
      <c r="K180" s="63">
        <v>2249</v>
      </c>
      <c r="L180" s="63">
        <v>2249</v>
      </c>
      <c r="M180" s="64">
        <v>0</v>
      </c>
      <c r="N180" s="63">
        <v>1124.5</v>
      </c>
      <c r="O180" s="63">
        <v>562</v>
      </c>
      <c r="P180" s="63">
        <v>337</v>
      </c>
      <c r="Q180" s="63">
        <v>226</v>
      </c>
      <c r="U180" s="63" t="s">
        <v>216</v>
      </c>
      <c r="Y180" s="63">
        <v>2249</v>
      </c>
      <c r="Z180" s="63" t="s">
        <v>13127</v>
      </c>
      <c r="AA180" s="63">
        <v>337</v>
      </c>
      <c r="AB180" s="63" t="s">
        <v>3505</v>
      </c>
      <c r="AE180" s="63">
        <v>0</v>
      </c>
      <c r="AF180" s="63" t="s">
        <v>3493</v>
      </c>
      <c r="AG180" s="63">
        <v>0</v>
      </c>
      <c r="AK180" s="63">
        <v>0</v>
      </c>
      <c r="AL180" s="63" t="s">
        <v>3493</v>
      </c>
      <c r="AM180" s="63">
        <v>0</v>
      </c>
      <c r="AQ180" s="63">
        <v>0</v>
      </c>
      <c r="AR180" s="63" t="s">
        <v>3493</v>
      </c>
      <c r="AS180" s="63">
        <v>0</v>
      </c>
      <c r="AX180" s="63" t="e">
        <f>VLOOKUP(B180,[1]COMPLETE_DIVIDEND_DATA!$B$2:$I$1138,3,0)</f>
        <v>#N/A</v>
      </c>
    </row>
    <row r="181" spans="1:50" x14ac:dyDescent="0.25">
      <c r="A181" s="63">
        <v>500180</v>
      </c>
      <c r="B181" s="63">
        <v>721</v>
      </c>
      <c r="C181" s="63" t="s">
        <v>217</v>
      </c>
      <c r="D181" s="63" t="s">
        <v>17466</v>
      </c>
      <c r="E181" s="63" t="s">
        <v>17465</v>
      </c>
      <c r="F181" s="63" t="s">
        <v>17464</v>
      </c>
      <c r="G181" s="63" t="s">
        <v>17463</v>
      </c>
      <c r="H181" s="63" t="s">
        <v>7810</v>
      </c>
      <c r="K181" s="63">
        <v>1783</v>
      </c>
      <c r="L181" s="63">
        <v>1783</v>
      </c>
      <c r="M181" s="64">
        <v>0</v>
      </c>
      <c r="N181" s="63">
        <v>891.5</v>
      </c>
      <c r="O181" s="63">
        <v>446</v>
      </c>
      <c r="P181" s="63">
        <v>267</v>
      </c>
      <c r="Q181" s="63">
        <v>179</v>
      </c>
      <c r="U181" s="63" t="s">
        <v>217</v>
      </c>
      <c r="Y181" s="63">
        <v>1783</v>
      </c>
      <c r="Z181" s="63" t="s">
        <v>15120</v>
      </c>
      <c r="AA181" s="63">
        <v>267</v>
      </c>
      <c r="AB181" s="63" t="s">
        <v>3505</v>
      </c>
      <c r="AE181" s="63">
        <v>0</v>
      </c>
      <c r="AF181" s="63" t="s">
        <v>3493</v>
      </c>
      <c r="AG181" s="63">
        <v>0</v>
      </c>
      <c r="AK181" s="63">
        <v>0</v>
      </c>
      <c r="AL181" s="63" t="s">
        <v>3493</v>
      </c>
      <c r="AM181" s="63">
        <v>0</v>
      </c>
      <c r="AQ181" s="63">
        <v>0</v>
      </c>
      <c r="AR181" s="63" t="s">
        <v>3493</v>
      </c>
      <c r="AS181" s="63">
        <v>0</v>
      </c>
      <c r="AX181" s="63" t="e">
        <f>VLOOKUP(B181,[1]COMPLETE_DIVIDEND_DATA!$B$2:$I$1138,3,0)</f>
        <v>#N/A</v>
      </c>
    </row>
    <row r="182" spans="1:50" x14ac:dyDescent="0.25">
      <c r="A182" s="63">
        <v>500181</v>
      </c>
      <c r="B182" s="63">
        <v>723</v>
      </c>
      <c r="C182" s="63" t="s">
        <v>218</v>
      </c>
      <c r="D182" s="63" t="s">
        <v>17462</v>
      </c>
      <c r="E182" s="63" t="s">
        <v>17461</v>
      </c>
      <c r="F182" s="63" t="s">
        <v>17460</v>
      </c>
      <c r="G182" s="63" t="s">
        <v>7810</v>
      </c>
      <c r="K182" s="63">
        <v>192</v>
      </c>
      <c r="L182" s="63">
        <v>192</v>
      </c>
      <c r="M182" s="64">
        <v>0</v>
      </c>
      <c r="N182" s="63">
        <v>96</v>
      </c>
      <c r="O182" s="63">
        <v>48</v>
      </c>
      <c r="P182" s="63">
        <v>29</v>
      </c>
      <c r="Q182" s="63">
        <v>19</v>
      </c>
      <c r="U182" s="63" t="s">
        <v>218</v>
      </c>
      <c r="Y182" s="63">
        <v>192</v>
      </c>
      <c r="Z182" s="63" t="s">
        <v>8443</v>
      </c>
      <c r="AA182" s="63">
        <v>29</v>
      </c>
      <c r="AB182" s="63" t="s">
        <v>3505</v>
      </c>
      <c r="AE182" s="63">
        <v>0</v>
      </c>
      <c r="AF182" s="63" t="s">
        <v>3493</v>
      </c>
      <c r="AG182" s="63">
        <v>0</v>
      </c>
      <c r="AK182" s="63">
        <v>0</v>
      </c>
      <c r="AL182" s="63" t="s">
        <v>3493</v>
      </c>
      <c r="AM182" s="63">
        <v>0</v>
      </c>
      <c r="AQ182" s="63">
        <v>0</v>
      </c>
      <c r="AR182" s="63" t="s">
        <v>3493</v>
      </c>
      <c r="AS182" s="63">
        <v>0</v>
      </c>
      <c r="AX182" s="63" t="e">
        <f>VLOOKUP(B182,[1]COMPLETE_DIVIDEND_DATA!$B$2:$I$1138,3,0)</f>
        <v>#N/A</v>
      </c>
    </row>
    <row r="183" spans="1:50" x14ac:dyDescent="0.25">
      <c r="A183" s="63">
        <v>500182</v>
      </c>
      <c r="B183" s="63">
        <v>724</v>
      </c>
      <c r="C183" s="63" t="s">
        <v>219</v>
      </c>
      <c r="D183" s="63" t="s">
        <v>17459</v>
      </c>
      <c r="E183" s="63" t="s">
        <v>17458</v>
      </c>
      <c r="F183" s="63" t="s">
        <v>17457</v>
      </c>
      <c r="G183" s="63" t="s">
        <v>7810</v>
      </c>
      <c r="K183" s="63">
        <v>192</v>
      </c>
      <c r="L183" s="63">
        <v>192</v>
      </c>
      <c r="M183" s="64">
        <v>0</v>
      </c>
      <c r="N183" s="63">
        <v>96</v>
      </c>
      <c r="O183" s="63">
        <v>48</v>
      </c>
      <c r="P183" s="63">
        <v>29</v>
      </c>
      <c r="Q183" s="63">
        <v>19</v>
      </c>
      <c r="U183" s="63" t="s">
        <v>219</v>
      </c>
      <c r="Y183" s="63">
        <v>192</v>
      </c>
      <c r="Z183" s="63" t="s">
        <v>8443</v>
      </c>
      <c r="AA183" s="63">
        <v>29</v>
      </c>
      <c r="AB183" s="63" t="s">
        <v>3505</v>
      </c>
      <c r="AE183" s="63">
        <v>0</v>
      </c>
      <c r="AF183" s="63" t="s">
        <v>3493</v>
      </c>
      <c r="AG183" s="63">
        <v>0</v>
      </c>
      <c r="AK183" s="63">
        <v>0</v>
      </c>
      <c r="AL183" s="63" t="s">
        <v>3493</v>
      </c>
      <c r="AM183" s="63">
        <v>0</v>
      </c>
      <c r="AQ183" s="63">
        <v>0</v>
      </c>
      <c r="AR183" s="63" t="s">
        <v>3493</v>
      </c>
      <c r="AS183" s="63">
        <v>0</v>
      </c>
      <c r="AX183" s="63" t="e">
        <f>VLOOKUP(B183,[1]COMPLETE_DIVIDEND_DATA!$B$2:$I$1138,3,0)</f>
        <v>#N/A</v>
      </c>
    </row>
    <row r="184" spans="1:50" x14ac:dyDescent="0.25">
      <c r="A184" s="63">
        <v>500183</v>
      </c>
      <c r="B184" s="63">
        <v>736</v>
      </c>
      <c r="C184" s="63" t="s">
        <v>220</v>
      </c>
      <c r="D184" s="63" t="s">
        <v>110</v>
      </c>
      <c r="E184" s="63" t="s">
        <v>17456</v>
      </c>
      <c r="F184" s="63" t="s">
        <v>17455</v>
      </c>
      <c r="G184" s="63" t="s">
        <v>7810</v>
      </c>
      <c r="K184" s="63">
        <v>33</v>
      </c>
      <c r="L184" s="63">
        <v>33</v>
      </c>
      <c r="M184" s="64">
        <v>0</v>
      </c>
      <c r="N184" s="63">
        <v>16.5</v>
      </c>
      <c r="O184" s="63">
        <v>8</v>
      </c>
      <c r="P184" s="63">
        <v>5</v>
      </c>
      <c r="Q184" s="63">
        <v>4</v>
      </c>
      <c r="U184" s="63" t="s">
        <v>220</v>
      </c>
      <c r="Y184" s="63">
        <v>33</v>
      </c>
      <c r="Z184" s="63" t="s">
        <v>3979</v>
      </c>
      <c r="AA184" s="63">
        <v>5</v>
      </c>
      <c r="AB184" s="63" t="s">
        <v>3505</v>
      </c>
      <c r="AE184" s="63">
        <v>0</v>
      </c>
      <c r="AF184" s="63" t="s">
        <v>3493</v>
      </c>
      <c r="AG184" s="63">
        <v>0</v>
      </c>
      <c r="AK184" s="63">
        <v>0</v>
      </c>
      <c r="AL184" s="63" t="s">
        <v>3493</v>
      </c>
      <c r="AM184" s="63">
        <v>0</v>
      </c>
      <c r="AQ184" s="63">
        <v>0</v>
      </c>
      <c r="AR184" s="63" t="s">
        <v>3493</v>
      </c>
      <c r="AS184" s="63">
        <v>0</v>
      </c>
      <c r="AX184" s="63" t="e">
        <f>VLOOKUP(B184,[1]COMPLETE_DIVIDEND_DATA!$B$2:$I$1138,3,0)</f>
        <v>#N/A</v>
      </c>
    </row>
    <row r="185" spans="1:50" x14ac:dyDescent="0.25">
      <c r="A185" s="63">
        <v>500184</v>
      </c>
      <c r="B185" s="63">
        <v>740</v>
      </c>
      <c r="C185" s="63" t="s">
        <v>221</v>
      </c>
      <c r="D185" s="63" t="s">
        <v>17454</v>
      </c>
      <c r="E185" s="63" t="s">
        <v>17453</v>
      </c>
      <c r="F185" s="63" t="s">
        <v>17452</v>
      </c>
      <c r="K185" s="63">
        <v>297</v>
      </c>
      <c r="L185" s="63">
        <v>297</v>
      </c>
      <c r="M185" s="64">
        <v>0</v>
      </c>
      <c r="N185" s="63">
        <v>148.5</v>
      </c>
      <c r="O185" s="63">
        <v>74</v>
      </c>
      <c r="P185" s="63">
        <v>45</v>
      </c>
      <c r="Q185" s="63">
        <v>30</v>
      </c>
      <c r="U185" s="63" t="s">
        <v>221</v>
      </c>
      <c r="Y185" s="63">
        <v>297</v>
      </c>
      <c r="Z185" s="63" t="s">
        <v>10325</v>
      </c>
      <c r="AA185" s="63">
        <v>45</v>
      </c>
      <c r="AB185" s="63" t="s">
        <v>3505</v>
      </c>
      <c r="AE185" s="63">
        <v>0</v>
      </c>
      <c r="AF185" s="63" t="s">
        <v>3493</v>
      </c>
      <c r="AG185" s="63">
        <v>0</v>
      </c>
      <c r="AK185" s="63">
        <v>0</v>
      </c>
      <c r="AL185" s="63" t="s">
        <v>3493</v>
      </c>
      <c r="AM185" s="63">
        <v>0</v>
      </c>
      <c r="AQ185" s="63">
        <v>0</v>
      </c>
      <c r="AR185" s="63" t="s">
        <v>3493</v>
      </c>
      <c r="AS185" s="63">
        <v>0</v>
      </c>
      <c r="AX185" s="63" t="e">
        <f>VLOOKUP(B185,[1]COMPLETE_DIVIDEND_DATA!$B$2:$I$1138,3,0)</f>
        <v>#N/A</v>
      </c>
    </row>
    <row r="186" spans="1:50" x14ac:dyDescent="0.25">
      <c r="A186" s="63">
        <v>500185</v>
      </c>
      <c r="B186" s="63">
        <v>750</v>
      </c>
      <c r="C186" s="63" t="s">
        <v>222</v>
      </c>
      <c r="D186" s="63" t="s">
        <v>17451</v>
      </c>
      <c r="E186" s="63" t="s">
        <v>17450</v>
      </c>
      <c r="F186" s="63" t="s">
        <v>17449</v>
      </c>
      <c r="G186" s="63" t="s">
        <v>7810</v>
      </c>
      <c r="K186" s="63">
        <v>449</v>
      </c>
      <c r="L186" s="63">
        <v>449</v>
      </c>
      <c r="M186" s="64">
        <v>0</v>
      </c>
      <c r="N186" s="63">
        <v>224.5</v>
      </c>
      <c r="O186" s="63">
        <v>112</v>
      </c>
      <c r="P186" s="63">
        <v>67</v>
      </c>
      <c r="Q186" s="63">
        <v>46</v>
      </c>
      <c r="U186" s="63" t="s">
        <v>222</v>
      </c>
      <c r="Y186" s="63">
        <v>449</v>
      </c>
      <c r="Z186" s="63" t="s">
        <v>14418</v>
      </c>
      <c r="AA186" s="63">
        <v>67</v>
      </c>
      <c r="AB186" s="63" t="s">
        <v>3505</v>
      </c>
      <c r="AE186" s="63">
        <v>0</v>
      </c>
      <c r="AF186" s="63" t="s">
        <v>3493</v>
      </c>
      <c r="AG186" s="63">
        <v>0</v>
      </c>
      <c r="AK186" s="63">
        <v>0</v>
      </c>
      <c r="AL186" s="63" t="s">
        <v>3493</v>
      </c>
      <c r="AM186" s="63">
        <v>0</v>
      </c>
      <c r="AQ186" s="63">
        <v>0</v>
      </c>
      <c r="AR186" s="63" t="s">
        <v>3493</v>
      </c>
      <c r="AS186" s="63">
        <v>0</v>
      </c>
      <c r="AX186" s="63" t="e">
        <f>VLOOKUP(B186,[1]COMPLETE_DIVIDEND_DATA!$B$2:$I$1138,3,0)</f>
        <v>#N/A</v>
      </c>
    </row>
    <row r="187" spans="1:50" x14ac:dyDescent="0.25">
      <c r="A187" s="63">
        <v>500186</v>
      </c>
      <c r="B187" s="63">
        <v>753</v>
      </c>
      <c r="C187" s="63" t="s">
        <v>223</v>
      </c>
      <c r="D187" s="63" t="s">
        <v>17448</v>
      </c>
      <c r="E187" s="63" t="s">
        <v>17447</v>
      </c>
      <c r="F187" s="63" t="s">
        <v>17446</v>
      </c>
      <c r="G187" s="63" t="s">
        <v>7810</v>
      </c>
      <c r="K187" s="63">
        <v>449</v>
      </c>
      <c r="L187" s="63">
        <v>449</v>
      </c>
      <c r="M187" s="64">
        <v>0</v>
      </c>
      <c r="N187" s="63">
        <v>224.5</v>
      </c>
      <c r="O187" s="63">
        <v>112</v>
      </c>
      <c r="P187" s="63">
        <v>67</v>
      </c>
      <c r="Q187" s="63">
        <v>46</v>
      </c>
      <c r="U187" s="63" t="s">
        <v>223</v>
      </c>
      <c r="Y187" s="63">
        <v>449</v>
      </c>
      <c r="Z187" s="63" t="s">
        <v>14418</v>
      </c>
      <c r="AA187" s="63">
        <v>67</v>
      </c>
      <c r="AB187" s="63" t="s">
        <v>3505</v>
      </c>
      <c r="AE187" s="63">
        <v>0</v>
      </c>
      <c r="AF187" s="63" t="s">
        <v>3493</v>
      </c>
      <c r="AG187" s="63">
        <v>0</v>
      </c>
      <c r="AK187" s="63">
        <v>0</v>
      </c>
      <c r="AL187" s="63" t="s">
        <v>3493</v>
      </c>
      <c r="AM187" s="63">
        <v>0</v>
      </c>
      <c r="AQ187" s="63">
        <v>0</v>
      </c>
      <c r="AR187" s="63" t="s">
        <v>3493</v>
      </c>
      <c r="AS187" s="63">
        <v>0</v>
      </c>
      <c r="AX187" s="63" t="e">
        <f>VLOOKUP(B187,[1]COMPLETE_DIVIDEND_DATA!$B$2:$I$1138,3,0)</f>
        <v>#N/A</v>
      </c>
    </row>
    <row r="188" spans="1:50" x14ac:dyDescent="0.25">
      <c r="A188" s="63">
        <v>500187</v>
      </c>
      <c r="B188" s="63">
        <v>756</v>
      </c>
      <c r="C188" s="63" t="s">
        <v>224</v>
      </c>
      <c r="D188" s="63" t="s">
        <v>17445</v>
      </c>
      <c r="E188" s="63" t="s">
        <v>17443</v>
      </c>
      <c r="F188" s="63" t="s">
        <v>17442</v>
      </c>
      <c r="G188" s="63" t="s">
        <v>7810</v>
      </c>
      <c r="K188" s="63">
        <v>449</v>
      </c>
      <c r="L188" s="63">
        <v>449</v>
      </c>
      <c r="M188" s="64">
        <v>0</v>
      </c>
      <c r="N188" s="63">
        <v>224.5</v>
      </c>
      <c r="O188" s="63">
        <v>112</v>
      </c>
      <c r="P188" s="63">
        <v>67</v>
      </c>
      <c r="Q188" s="63">
        <v>46</v>
      </c>
      <c r="U188" s="63" t="s">
        <v>224</v>
      </c>
      <c r="Y188" s="63">
        <v>449</v>
      </c>
      <c r="Z188" s="63" t="s">
        <v>14418</v>
      </c>
      <c r="AA188" s="63">
        <v>67</v>
      </c>
      <c r="AB188" s="63" t="s">
        <v>3505</v>
      </c>
      <c r="AE188" s="63">
        <v>0</v>
      </c>
      <c r="AF188" s="63" t="s">
        <v>3493</v>
      </c>
      <c r="AG188" s="63">
        <v>0</v>
      </c>
      <c r="AK188" s="63">
        <v>0</v>
      </c>
      <c r="AL188" s="63" t="s">
        <v>3493</v>
      </c>
      <c r="AM188" s="63">
        <v>0</v>
      </c>
      <c r="AQ188" s="63">
        <v>0</v>
      </c>
      <c r="AR188" s="63" t="s">
        <v>3493</v>
      </c>
      <c r="AS188" s="63">
        <v>0</v>
      </c>
      <c r="AX188" s="63" t="e">
        <f>VLOOKUP(B188,[1]COMPLETE_DIVIDEND_DATA!$B$2:$I$1138,3,0)</f>
        <v>#N/A</v>
      </c>
    </row>
    <row r="189" spans="1:50" x14ac:dyDescent="0.25">
      <c r="A189" s="63">
        <v>500188</v>
      </c>
      <c r="B189" s="63">
        <v>757</v>
      </c>
      <c r="C189" s="63" t="s">
        <v>225</v>
      </c>
      <c r="D189" s="63" t="s">
        <v>17444</v>
      </c>
      <c r="E189" s="63" t="s">
        <v>17443</v>
      </c>
      <c r="F189" s="63" t="s">
        <v>17442</v>
      </c>
      <c r="G189" s="63" t="s">
        <v>7810</v>
      </c>
      <c r="K189" s="63">
        <v>2249</v>
      </c>
      <c r="L189" s="63">
        <v>2249</v>
      </c>
      <c r="M189" s="64">
        <v>0</v>
      </c>
      <c r="N189" s="63">
        <v>1124.5</v>
      </c>
      <c r="O189" s="63">
        <v>562</v>
      </c>
      <c r="P189" s="63">
        <v>337</v>
      </c>
      <c r="Q189" s="63">
        <v>226</v>
      </c>
      <c r="U189" s="63" t="s">
        <v>225</v>
      </c>
      <c r="Y189" s="63">
        <v>2249</v>
      </c>
      <c r="Z189" s="63" t="s">
        <v>13127</v>
      </c>
      <c r="AA189" s="63">
        <v>337</v>
      </c>
      <c r="AB189" s="63" t="s">
        <v>3505</v>
      </c>
      <c r="AE189" s="63">
        <v>0</v>
      </c>
      <c r="AF189" s="63" t="s">
        <v>3493</v>
      </c>
      <c r="AG189" s="63">
        <v>0</v>
      </c>
      <c r="AK189" s="63">
        <v>0</v>
      </c>
      <c r="AL189" s="63" t="s">
        <v>3493</v>
      </c>
      <c r="AM189" s="63">
        <v>0</v>
      </c>
      <c r="AQ189" s="63">
        <v>0</v>
      </c>
      <c r="AR189" s="63" t="s">
        <v>3493</v>
      </c>
      <c r="AS189" s="63">
        <v>0</v>
      </c>
      <c r="AX189" s="63" t="e">
        <f>VLOOKUP(B189,[1]COMPLETE_DIVIDEND_DATA!$B$2:$I$1138,3,0)</f>
        <v>#N/A</v>
      </c>
    </row>
    <row r="190" spans="1:50" x14ac:dyDescent="0.25">
      <c r="A190" s="63">
        <v>500189</v>
      </c>
      <c r="B190" s="63">
        <v>765</v>
      </c>
      <c r="C190" s="63" t="s">
        <v>226</v>
      </c>
      <c r="D190" s="63" t="s">
        <v>10836</v>
      </c>
      <c r="E190" s="63" t="s">
        <v>17441</v>
      </c>
      <c r="F190" s="63" t="s">
        <v>17440</v>
      </c>
      <c r="G190" s="63" t="s">
        <v>7810</v>
      </c>
      <c r="K190" s="63">
        <v>449</v>
      </c>
      <c r="L190" s="63">
        <v>449</v>
      </c>
      <c r="M190" s="64">
        <v>0</v>
      </c>
      <c r="N190" s="63">
        <v>224.5</v>
      </c>
      <c r="O190" s="63">
        <v>112</v>
      </c>
      <c r="P190" s="63">
        <v>67</v>
      </c>
      <c r="Q190" s="63">
        <v>46</v>
      </c>
      <c r="U190" s="63" t="s">
        <v>226</v>
      </c>
      <c r="Y190" s="63">
        <v>449</v>
      </c>
      <c r="Z190" s="63" t="s">
        <v>14418</v>
      </c>
      <c r="AA190" s="63">
        <v>67</v>
      </c>
      <c r="AB190" s="63" t="s">
        <v>3505</v>
      </c>
      <c r="AE190" s="63">
        <v>0</v>
      </c>
      <c r="AF190" s="63" t="s">
        <v>3493</v>
      </c>
      <c r="AG190" s="63">
        <v>0</v>
      </c>
      <c r="AK190" s="63">
        <v>0</v>
      </c>
      <c r="AL190" s="63" t="s">
        <v>3493</v>
      </c>
      <c r="AM190" s="63">
        <v>0</v>
      </c>
      <c r="AQ190" s="63">
        <v>0</v>
      </c>
      <c r="AR190" s="63" t="s">
        <v>3493</v>
      </c>
      <c r="AS190" s="63">
        <v>0</v>
      </c>
      <c r="AX190" s="63" t="e">
        <f>VLOOKUP(B190,[1]COMPLETE_DIVIDEND_DATA!$B$2:$I$1138,3,0)</f>
        <v>#N/A</v>
      </c>
    </row>
    <row r="191" spans="1:50" x14ac:dyDescent="0.25">
      <c r="A191" s="63">
        <v>500190</v>
      </c>
      <c r="B191" s="63">
        <v>766</v>
      </c>
      <c r="C191" s="63" t="s">
        <v>227</v>
      </c>
      <c r="D191" s="63" t="s">
        <v>17439</v>
      </c>
      <c r="E191" s="63" t="s">
        <v>17438</v>
      </c>
      <c r="F191" s="63" t="s">
        <v>4030</v>
      </c>
      <c r="G191" s="63" t="s">
        <v>7810</v>
      </c>
      <c r="K191" s="63">
        <v>753</v>
      </c>
      <c r="L191" s="63">
        <v>753</v>
      </c>
      <c r="M191" s="64">
        <v>0</v>
      </c>
      <c r="N191" s="63">
        <v>376.5</v>
      </c>
      <c r="O191" s="63">
        <v>188</v>
      </c>
      <c r="P191" s="63">
        <v>113</v>
      </c>
      <c r="Q191" s="63">
        <v>76</v>
      </c>
      <c r="U191" s="63" t="s">
        <v>227</v>
      </c>
      <c r="Y191" s="63">
        <v>753</v>
      </c>
      <c r="Z191" s="63" t="s">
        <v>8627</v>
      </c>
      <c r="AA191" s="63">
        <v>113</v>
      </c>
      <c r="AB191" s="63" t="s">
        <v>3505</v>
      </c>
      <c r="AE191" s="63">
        <v>0</v>
      </c>
      <c r="AF191" s="63" t="s">
        <v>3493</v>
      </c>
      <c r="AG191" s="63">
        <v>0</v>
      </c>
      <c r="AK191" s="63">
        <v>0</v>
      </c>
      <c r="AL191" s="63" t="s">
        <v>3493</v>
      </c>
      <c r="AM191" s="63">
        <v>0</v>
      </c>
      <c r="AQ191" s="63">
        <v>0</v>
      </c>
      <c r="AR191" s="63" t="s">
        <v>3493</v>
      </c>
      <c r="AS191" s="63">
        <v>0</v>
      </c>
      <c r="AX191" s="63" t="e">
        <f>VLOOKUP(B191,[1]COMPLETE_DIVIDEND_DATA!$B$2:$I$1138,3,0)</f>
        <v>#N/A</v>
      </c>
    </row>
    <row r="192" spans="1:50" x14ac:dyDescent="0.25">
      <c r="A192" s="63">
        <v>500191</v>
      </c>
      <c r="B192" s="63">
        <v>781</v>
      </c>
      <c r="C192" s="63" t="s">
        <v>228</v>
      </c>
      <c r="D192" s="63" t="s">
        <v>16766</v>
      </c>
      <c r="E192" s="63" t="s">
        <v>17437</v>
      </c>
      <c r="F192" s="63" t="s">
        <v>16916</v>
      </c>
      <c r="G192" s="63" t="s">
        <v>5360</v>
      </c>
      <c r="H192" s="63" t="s">
        <v>7810</v>
      </c>
      <c r="K192" s="63">
        <v>186</v>
      </c>
      <c r="L192" s="63">
        <v>186</v>
      </c>
      <c r="M192" s="64">
        <v>0</v>
      </c>
      <c r="N192" s="63">
        <v>93</v>
      </c>
      <c r="O192" s="63">
        <v>47</v>
      </c>
      <c r="P192" s="63">
        <v>28</v>
      </c>
      <c r="Q192" s="63">
        <v>18</v>
      </c>
      <c r="U192" s="63" t="s">
        <v>228</v>
      </c>
      <c r="Y192" s="63">
        <v>186</v>
      </c>
      <c r="Z192" s="63" t="s">
        <v>11830</v>
      </c>
      <c r="AA192" s="63">
        <v>28</v>
      </c>
      <c r="AB192" s="63" t="s">
        <v>3505</v>
      </c>
      <c r="AE192" s="63">
        <v>0</v>
      </c>
      <c r="AF192" s="63" t="s">
        <v>3493</v>
      </c>
      <c r="AG192" s="63">
        <v>0</v>
      </c>
      <c r="AK192" s="63">
        <v>0</v>
      </c>
      <c r="AL192" s="63" t="s">
        <v>3493</v>
      </c>
      <c r="AM192" s="63">
        <v>0</v>
      </c>
      <c r="AQ192" s="63">
        <v>0</v>
      </c>
      <c r="AR192" s="63" t="s">
        <v>3493</v>
      </c>
      <c r="AS192" s="63">
        <v>0</v>
      </c>
      <c r="AX192" s="63" t="e">
        <f>VLOOKUP(B192,[1]COMPLETE_DIVIDEND_DATA!$B$2:$I$1138,3,0)</f>
        <v>#N/A</v>
      </c>
    </row>
    <row r="193" spans="1:50" x14ac:dyDescent="0.25">
      <c r="A193" s="63">
        <v>500192</v>
      </c>
      <c r="B193" s="63">
        <v>784</v>
      </c>
      <c r="C193" s="63" t="s">
        <v>229</v>
      </c>
      <c r="D193" s="63" t="s">
        <v>17436</v>
      </c>
      <c r="E193" s="63" t="s">
        <v>17435</v>
      </c>
      <c r="F193" s="63" t="s">
        <v>17433</v>
      </c>
      <c r="G193" s="63" t="s">
        <v>7810</v>
      </c>
      <c r="K193" s="63">
        <v>319</v>
      </c>
      <c r="L193" s="63">
        <v>319</v>
      </c>
      <c r="M193" s="64">
        <v>0</v>
      </c>
      <c r="N193" s="63">
        <v>159.5</v>
      </c>
      <c r="O193" s="63">
        <v>80</v>
      </c>
      <c r="P193" s="63">
        <v>48</v>
      </c>
      <c r="Q193" s="63">
        <v>32</v>
      </c>
      <c r="U193" s="63" t="s">
        <v>229</v>
      </c>
      <c r="Y193" s="63">
        <v>319</v>
      </c>
      <c r="Z193" s="63" t="s">
        <v>17416</v>
      </c>
      <c r="AA193" s="63">
        <v>48</v>
      </c>
      <c r="AB193" s="63" t="s">
        <v>3505</v>
      </c>
      <c r="AE193" s="63">
        <v>0</v>
      </c>
      <c r="AF193" s="63" t="s">
        <v>3493</v>
      </c>
      <c r="AG193" s="63">
        <v>0</v>
      </c>
      <c r="AK193" s="63">
        <v>0</v>
      </c>
      <c r="AL193" s="63" t="s">
        <v>3493</v>
      </c>
      <c r="AM193" s="63">
        <v>0</v>
      </c>
      <c r="AQ193" s="63">
        <v>0</v>
      </c>
      <c r="AR193" s="63" t="s">
        <v>3493</v>
      </c>
      <c r="AS193" s="63">
        <v>0</v>
      </c>
      <c r="AX193" s="63" t="e">
        <f>VLOOKUP(B193,[1]COMPLETE_DIVIDEND_DATA!$B$2:$I$1138,3,0)</f>
        <v>#N/A</v>
      </c>
    </row>
    <row r="194" spans="1:50" x14ac:dyDescent="0.25">
      <c r="A194" s="63">
        <v>500193</v>
      </c>
      <c r="B194" s="63">
        <v>785</v>
      </c>
      <c r="C194" s="63" t="s">
        <v>230</v>
      </c>
      <c r="D194" s="63" t="s">
        <v>17434</v>
      </c>
      <c r="E194" s="63" t="s">
        <v>17423</v>
      </c>
      <c r="F194" s="63" t="s">
        <v>17433</v>
      </c>
      <c r="G194" s="63" t="s">
        <v>7810</v>
      </c>
      <c r="K194" s="63">
        <v>319</v>
      </c>
      <c r="L194" s="63">
        <v>319</v>
      </c>
      <c r="M194" s="64">
        <v>0</v>
      </c>
      <c r="N194" s="63">
        <v>159.5</v>
      </c>
      <c r="O194" s="63">
        <v>80</v>
      </c>
      <c r="P194" s="63">
        <v>48</v>
      </c>
      <c r="Q194" s="63">
        <v>32</v>
      </c>
      <c r="U194" s="63" t="s">
        <v>230</v>
      </c>
      <c r="Y194" s="63">
        <v>319</v>
      </c>
      <c r="Z194" s="63" t="s">
        <v>17416</v>
      </c>
      <c r="AA194" s="63">
        <v>48</v>
      </c>
      <c r="AB194" s="63" t="s">
        <v>3505</v>
      </c>
      <c r="AE194" s="63">
        <v>0</v>
      </c>
      <c r="AF194" s="63" t="s">
        <v>3493</v>
      </c>
      <c r="AG194" s="63">
        <v>0</v>
      </c>
      <c r="AK194" s="63">
        <v>0</v>
      </c>
      <c r="AL194" s="63" t="s">
        <v>3493</v>
      </c>
      <c r="AM194" s="63">
        <v>0</v>
      </c>
      <c r="AQ194" s="63">
        <v>0</v>
      </c>
      <c r="AR194" s="63" t="s">
        <v>3493</v>
      </c>
      <c r="AS194" s="63">
        <v>0</v>
      </c>
      <c r="AX194" s="63" t="e">
        <f>VLOOKUP(B194,[1]COMPLETE_DIVIDEND_DATA!$B$2:$I$1138,3,0)</f>
        <v>#N/A</v>
      </c>
    </row>
    <row r="195" spans="1:50" x14ac:dyDescent="0.25">
      <c r="A195" s="63">
        <v>500194</v>
      </c>
      <c r="B195" s="63">
        <v>786</v>
      </c>
      <c r="C195" s="63" t="s">
        <v>231</v>
      </c>
      <c r="D195" s="63" t="s">
        <v>588</v>
      </c>
      <c r="E195" s="63" t="s">
        <v>17432</v>
      </c>
      <c r="F195" s="63" t="s">
        <v>15526</v>
      </c>
      <c r="G195" s="63" t="s">
        <v>7810</v>
      </c>
      <c r="K195" s="63">
        <v>599</v>
      </c>
      <c r="L195" s="63">
        <v>599</v>
      </c>
      <c r="M195" s="64">
        <v>0</v>
      </c>
      <c r="N195" s="63">
        <v>299.5</v>
      </c>
      <c r="O195" s="63">
        <v>150</v>
      </c>
      <c r="P195" s="63">
        <v>90</v>
      </c>
      <c r="Q195" s="63">
        <v>60</v>
      </c>
      <c r="U195" s="63" t="s">
        <v>231</v>
      </c>
      <c r="Y195" s="63">
        <v>599</v>
      </c>
      <c r="Z195" s="63" t="s">
        <v>10716</v>
      </c>
      <c r="AA195" s="63">
        <v>90</v>
      </c>
      <c r="AB195" s="63" t="s">
        <v>3505</v>
      </c>
      <c r="AE195" s="63">
        <v>0</v>
      </c>
      <c r="AF195" s="63" t="s">
        <v>3493</v>
      </c>
      <c r="AG195" s="63">
        <v>0</v>
      </c>
      <c r="AK195" s="63">
        <v>0</v>
      </c>
      <c r="AL195" s="63" t="s">
        <v>3493</v>
      </c>
      <c r="AM195" s="63">
        <v>0</v>
      </c>
      <c r="AQ195" s="63">
        <v>0</v>
      </c>
      <c r="AR195" s="63" t="s">
        <v>3493</v>
      </c>
      <c r="AS195" s="63">
        <v>0</v>
      </c>
      <c r="AX195" s="63" t="e">
        <f>VLOOKUP(B195,[1]COMPLETE_DIVIDEND_DATA!$B$2:$I$1138,3,0)</f>
        <v>#N/A</v>
      </c>
    </row>
    <row r="196" spans="1:50" x14ac:dyDescent="0.25">
      <c r="A196" s="63">
        <v>500195</v>
      </c>
      <c r="B196" s="63">
        <v>787</v>
      </c>
      <c r="C196" s="63" t="s">
        <v>232</v>
      </c>
      <c r="D196" s="63" t="s">
        <v>17431</v>
      </c>
      <c r="E196" s="63" t="s">
        <v>17430</v>
      </c>
      <c r="F196" s="63" t="s">
        <v>17429</v>
      </c>
      <c r="G196" s="63" t="s">
        <v>17428</v>
      </c>
      <c r="K196" s="63">
        <v>449</v>
      </c>
      <c r="L196" s="63">
        <v>449</v>
      </c>
      <c r="M196" s="64">
        <v>0</v>
      </c>
      <c r="N196" s="63">
        <v>224.5</v>
      </c>
      <c r="O196" s="63">
        <v>112</v>
      </c>
      <c r="P196" s="63">
        <v>67</v>
      </c>
      <c r="Q196" s="63">
        <v>46</v>
      </c>
      <c r="U196" s="63" t="s">
        <v>232</v>
      </c>
      <c r="Y196" s="63">
        <v>449</v>
      </c>
      <c r="Z196" s="63" t="s">
        <v>14418</v>
      </c>
      <c r="AA196" s="63">
        <v>67</v>
      </c>
      <c r="AB196" s="63" t="s">
        <v>3505</v>
      </c>
      <c r="AE196" s="63">
        <v>0</v>
      </c>
      <c r="AF196" s="63" t="s">
        <v>3493</v>
      </c>
      <c r="AG196" s="63">
        <v>0</v>
      </c>
      <c r="AK196" s="63">
        <v>0</v>
      </c>
      <c r="AL196" s="63" t="s">
        <v>3493</v>
      </c>
      <c r="AM196" s="63">
        <v>0</v>
      </c>
      <c r="AQ196" s="63">
        <v>0</v>
      </c>
      <c r="AR196" s="63" t="s">
        <v>3493</v>
      </c>
      <c r="AS196" s="63">
        <v>0</v>
      </c>
      <c r="AX196" s="63" t="e">
        <f>VLOOKUP(B196,[1]COMPLETE_DIVIDEND_DATA!$B$2:$I$1138,3,0)</f>
        <v>#N/A</v>
      </c>
    </row>
    <row r="197" spans="1:50" x14ac:dyDescent="0.25">
      <c r="A197" s="63">
        <v>500196</v>
      </c>
      <c r="B197" s="63">
        <v>788</v>
      </c>
      <c r="C197" s="63" t="s">
        <v>233</v>
      </c>
      <c r="D197" s="63" t="s">
        <v>17427</v>
      </c>
      <c r="E197" s="63" t="s">
        <v>17425</v>
      </c>
      <c r="F197" s="63" t="s">
        <v>17422</v>
      </c>
      <c r="G197" s="63" t="s">
        <v>7810</v>
      </c>
      <c r="K197" s="63">
        <v>449</v>
      </c>
      <c r="L197" s="63">
        <v>449</v>
      </c>
      <c r="M197" s="64">
        <v>0</v>
      </c>
      <c r="N197" s="63">
        <v>224.5</v>
      </c>
      <c r="O197" s="63">
        <v>112</v>
      </c>
      <c r="P197" s="63">
        <v>67</v>
      </c>
      <c r="Q197" s="63">
        <v>46</v>
      </c>
      <c r="U197" s="63" t="s">
        <v>233</v>
      </c>
      <c r="Y197" s="63">
        <v>449</v>
      </c>
      <c r="Z197" s="63" t="s">
        <v>14418</v>
      </c>
      <c r="AA197" s="63">
        <v>67</v>
      </c>
      <c r="AB197" s="63" t="s">
        <v>3505</v>
      </c>
      <c r="AE197" s="63">
        <v>0</v>
      </c>
      <c r="AF197" s="63" t="s">
        <v>3493</v>
      </c>
      <c r="AG197" s="63">
        <v>0</v>
      </c>
      <c r="AK197" s="63">
        <v>0</v>
      </c>
      <c r="AL197" s="63" t="s">
        <v>3493</v>
      </c>
      <c r="AM197" s="63">
        <v>0</v>
      </c>
      <c r="AQ197" s="63">
        <v>0</v>
      </c>
      <c r="AR197" s="63" t="s">
        <v>3493</v>
      </c>
      <c r="AS197" s="63">
        <v>0</v>
      </c>
      <c r="AX197" s="63" t="e">
        <f>VLOOKUP(B197,[1]COMPLETE_DIVIDEND_DATA!$B$2:$I$1138,3,0)</f>
        <v>#N/A</v>
      </c>
    </row>
    <row r="198" spans="1:50" x14ac:dyDescent="0.25">
      <c r="A198" s="63">
        <v>500197</v>
      </c>
      <c r="B198" s="63">
        <v>789</v>
      </c>
      <c r="C198" s="63" t="s">
        <v>234</v>
      </c>
      <c r="D198" s="63" t="s">
        <v>17426</v>
      </c>
      <c r="E198" s="63" t="s">
        <v>17425</v>
      </c>
      <c r="F198" s="63" t="s">
        <v>17422</v>
      </c>
      <c r="G198" s="63" t="s">
        <v>7810</v>
      </c>
      <c r="K198" s="63">
        <v>449</v>
      </c>
      <c r="L198" s="63">
        <v>449</v>
      </c>
      <c r="M198" s="64">
        <v>0</v>
      </c>
      <c r="N198" s="63">
        <v>224.5</v>
      </c>
      <c r="O198" s="63">
        <v>112</v>
      </c>
      <c r="P198" s="63">
        <v>67</v>
      </c>
      <c r="Q198" s="63">
        <v>46</v>
      </c>
      <c r="U198" s="63" t="s">
        <v>234</v>
      </c>
      <c r="Y198" s="63">
        <v>449</v>
      </c>
      <c r="Z198" s="63" t="s">
        <v>14418</v>
      </c>
      <c r="AA198" s="63">
        <v>67</v>
      </c>
      <c r="AB198" s="63" t="s">
        <v>3505</v>
      </c>
      <c r="AE198" s="63">
        <v>0</v>
      </c>
      <c r="AF198" s="63" t="s">
        <v>3493</v>
      </c>
      <c r="AG198" s="63">
        <v>0</v>
      </c>
      <c r="AK198" s="63">
        <v>0</v>
      </c>
      <c r="AL198" s="63" t="s">
        <v>3493</v>
      </c>
      <c r="AM198" s="63">
        <v>0</v>
      </c>
      <c r="AQ198" s="63">
        <v>0</v>
      </c>
      <c r="AR198" s="63" t="s">
        <v>3493</v>
      </c>
      <c r="AS198" s="63">
        <v>0</v>
      </c>
      <c r="AX198" s="63" t="e">
        <f>VLOOKUP(B198,[1]COMPLETE_DIVIDEND_DATA!$B$2:$I$1138,3,0)</f>
        <v>#N/A</v>
      </c>
    </row>
    <row r="199" spans="1:50" x14ac:dyDescent="0.25">
      <c r="A199" s="63">
        <v>500198</v>
      </c>
      <c r="B199" s="63">
        <v>791</v>
      </c>
      <c r="C199" s="63" t="s">
        <v>235</v>
      </c>
      <c r="D199" s="63" t="s">
        <v>17424</v>
      </c>
      <c r="E199" s="63" t="s">
        <v>17423</v>
      </c>
      <c r="F199" s="63" t="s">
        <v>17422</v>
      </c>
      <c r="G199" s="63" t="s">
        <v>7810</v>
      </c>
      <c r="K199" s="63">
        <v>319</v>
      </c>
      <c r="L199" s="63">
        <v>319</v>
      </c>
      <c r="M199" s="64">
        <v>0</v>
      </c>
      <c r="N199" s="63">
        <v>159.5</v>
      </c>
      <c r="O199" s="63">
        <v>80</v>
      </c>
      <c r="P199" s="63">
        <v>48</v>
      </c>
      <c r="Q199" s="63">
        <v>32</v>
      </c>
      <c r="U199" s="63" t="s">
        <v>235</v>
      </c>
      <c r="Y199" s="63">
        <v>319</v>
      </c>
      <c r="Z199" s="63" t="s">
        <v>17416</v>
      </c>
      <c r="AA199" s="63">
        <v>48</v>
      </c>
      <c r="AB199" s="63" t="s">
        <v>3505</v>
      </c>
      <c r="AE199" s="63">
        <v>0</v>
      </c>
      <c r="AF199" s="63" t="s">
        <v>3493</v>
      </c>
      <c r="AG199" s="63">
        <v>0</v>
      </c>
      <c r="AK199" s="63">
        <v>0</v>
      </c>
      <c r="AL199" s="63" t="s">
        <v>3493</v>
      </c>
      <c r="AM199" s="63">
        <v>0</v>
      </c>
      <c r="AQ199" s="63">
        <v>0</v>
      </c>
      <c r="AR199" s="63" t="s">
        <v>3493</v>
      </c>
      <c r="AS199" s="63">
        <v>0</v>
      </c>
      <c r="AX199" s="63" t="e">
        <f>VLOOKUP(B199,[1]COMPLETE_DIVIDEND_DATA!$B$2:$I$1138,3,0)</f>
        <v>#N/A</v>
      </c>
    </row>
    <row r="200" spans="1:50" x14ac:dyDescent="0.25">
      <c r="A200" s="63">
        <v>500199</v>
      </c>
      <c r="B200" s="63">
        <v>792</v>
      </c>
      <c r="C200" s="63" t="s">
        <v>236</v>
      </c>
      <c r="D200" s="63" t="s">
        <v>263</v>
      </c>
      <c r="E200" s="63" t="s">
        <v>17421</v>
      </c>
      <c r="F200" s="63" t="s">
        <v>17420</v>
      </c>
      <c r="G200" s="63" t="s">
        <v>7810</v>
      </c>
      <c r="K200" s="63">
        <v>319</v>
      </c>
      <c r="L200" s="63">
        <v>319</v>
      </c>
      <c r="M200" s="64">
        <v>0</v>
      </c>
      <c r="N200" s="63">
        <v>159.5</v>
      </c>
      <c r="O200" s="63">
        <v>80</v>
      </c>
      <c r="P200" s="63">
        <v>48</v>
      </c>
      <c r="Q200" s="63">
        <v>32</v>
      </c>
      <c r="U200" s="63" t="s">
        <v>236</v>
      </c>
      <c r="Y200" s="63">
        <v>319</v>
      </c>
      <c r="Z200" s="63" t="s">
        <v>17416</v>
      </c>
      <c r="AA200" s="63">
        <v>48</v>
      </c>
      <c r="AB200" s="63" t="s">
        <v>3505</v>
      </c>
      <c r="AE200" s="63">
        <v>0</v>
      </c>
      <c r="AF200" s="63" t="s">
        <v>3493</v>
      </c>
      <c r="AG200" s="63">
        <v>0</v>
      </c>
      <c r="AK200" s="63">
        <v>0</v>
      </c>
      <c r="AL200" s="63" t="s">
        <v>3493</v>
      </c>
      <c r="AM200" s="63">
        <v>0</v>
      </c>
      <c r="AQ200" s="63">
        <v>0</v>
      </c>
      <c r="AR200" s="63" t="s">
        <v>3493</v>
      </c>
      <c r="AS200" s="63">
        <v>0</v>
      </c>
      <c r="AX200" s="63" t="e">
        <f>VLOOKUP(B200,[1]COMPLETE_DIVIDEND_DATA!$B$2:$I$1138,3,0)</f>
        <v>#N/A</v>
      </c>
    </row>
    <row r="201" spans="1:50" x14ac:dyDescent="0.25">
      <c r="A201" s="63">
        <v>500200</v>
      </c>
      <c r="B201" s="63">
        <v>795</v>
      </c>
      <c r="C201" s="63" t="s">
        <v>237</v>
      </c>
      <c r="D201" s="63" t="s">
        <v>17419</v>
      </c>
      <c r="E201" s="63" t="s">
        <v>17418</v>
      </c>
      <c r="F201" s="63" t="s">
        <v>17417</v>
      </c>
      <c r="G201" s="63" t="s">
        <v>7810</v>
      </c>
      <c r="K201" s="63">
        <v>319</v>
      </c>
      <c r="L201" s="63">
        <v>319</v>
      </c>
      <c r="M201" s="64">
        <v>0</v>
      </c>
      <c r="N201" s="63">
        <v>159.5</v>
      </c>
      <c r="O201" s="63">
        <v>80</v>
      </c>
      <c r="P201" s="63">
        <v>48</v>
      </c>
      <c r="Q201" s="63">
        <v>32</v>
      </c>
      <c r="U201" s="63" t="s">
        <v>237</v>
      </c>
      <c r="Y201" s="63">
        <v>319</v>
      </c>
      <c r="Z201" s="63" t="s">
        <v>17416</v>
      </c>
      <c r="AA201" s="63">
        <v>48</v>
      </c>
      <c r="AB201" s="63" t="s">
        <v>3505</v>
      </c>
      <c r="AE201" s="63">
        <v>0</v>
      </c>
      <c r="AF201" s="63" t="s">
        <v>3493</v>
      </c>
      <c r="AG201" s="63">
        <v>0</v>
      </c>
      <c r="AK201" s="63">
        <v>0</v>
      </c>
      <c r="AL201" s="63" t="s">
        <v>3493</v>
      </c>
      <c r="AM201" s="63">
        <v>0</v>
      </c>
      <c r="AQ201" s="63">
        <v>0</v>
      </c>
      <c r="AR201" s="63" t="s">
        <v>3493</v>
      </c>
      <c r="AS201" s="63">
        <v>0</v>
      </c>
      <c r="AX201" s="63" t="e">
        <f>VLOOKUP(B201,[1]COMPLETE_DIVIDEND_DATA!$B$2:$I$1138,3,0)</f>
        <v>#N/A</v>
      </c>
    </row>
    <row r="202" spans="1:50" x14ac:dyDescent="0.25">
      <c r="A202" s="63">
        <v>500201</v>
      </c>
      <c r="B202" s="63">
        <v>798</v>
      </c>
      <c r="C202" s="63" t="s">
        <v>238</v>
      </c>
      <c r="D202" s="63" t="s">
        <v>685</v>
      </c>
      <c r="E202" s="63" t="s">
        <v>17415</v>
      </c>
      <c r="F202" s="63" t="s">
        <v>17414</v>
      </c>
      <c r="G202" s="63" t="s">
        <v>7810</v>
      </c>
      <c r="K202" s="63">
        <v>449</v>
      </c>
      <c r="L202" s="63">
        <v>449</v>
      </c>
      <c r="M202" s="64">
        <v>0</v>
      </c>
      <c r="N202" s="63">
        <v>224.5</v>
      </c>
      <c r="O202" s="63">
        <v>112</v>
      </c>
      <c r="P202" s="63">
        <v>67</v>
      </c>
      <c r="Q202" s="63">
        <v>46</v>
      </c>
      <c r="U202" s="63" t="s">
        <v>238</v>
      </c>
      <c r="Y202" s="63">
        <v>449</v>
      </c>
      <c r="Z202" s="63" t="s">
        <v>14418</v>
      </c>
      <c r="AA202" s="63">
        <v>67</v>
      </c>
      <c r="AB202" s="63" t="s">
        <v>3505</v>
      </c>
      <c r="AE202" s="63">
        <v>0</v>
      </c>
      <c r="AF202" s="63" t="s">
        <v>3493</v>
      </c>
      <c r="AG202" s="63">
        <v>0</v>
      </c>
      <c r="AK202" s="63">
        <v>0</v>
      </c>
      <c r="AL202" s="63" t="s">
        <v>3493</v>
      </c>
      <c r="AM202" s="63">
        <v>0</v>
      </c>
      <c r="AQ202" s="63">
        <v>0</v>
      </c>
      <c r="AR202" s="63" t="s">
        <v>3493</v>
      </c>
      <c r="AS202" s="63">
        <v>0</v>
      </c>
      <c r="AX202" s="63" t="e">
        <f>VLOOKUP(B202,[1]COMPLETE_DIVIDEND_DATA!$B$2:$I$1138,3,0)</f>
        <v>#N/A</v>
      </c>
    </row>
    <row r="203" spans="1:50" x14ac:dyDescent="0.25">
      <c r="A203" s="63">
        <v>500202</v>
      </c>
      <c r="B203" s="63">
        <v>801</v>
      </c>
      <c r="C203" s="63" t="s">
        <v>239</v>
      </c>
      <c r="D203" s="63" t="s">
        <v>17404</v>
      </c>
      <c r="E203" s="63" t="s">
        <v>17413</v>
      </c>
      <c r="F203" s="63" t="s">
        <v>15526</v>
      </c>
      <c r="G203" s="63" t="s">
        <v>7810</v>
      </c>
      <c r="K203" s="63">
        <v>119</v>
      </c>
      <c r="L203" s="63">
        <v>119</v>
      </c>
      <c r="M203" s="64">
        <v>0</v>
      </c>
      <c r="N203" s="63">
        <v>59.5</v>
      </c>
      <c r="O203" s="63">
        <v>30</v>
      </c>
      <c r="P203" s="63">
        <v>18</v>
      </c>
      <c r="Q203" s="63">
        <v>12</v>
      </c>
      <c r="U203" s="63" t="s">
        <v>239</v>
      </c>
      <c r="Y203" s="63">
        <v>119</v>
      </c>
      <c r="Z203" s="63" t="s">
        <v>14645</v>
      </c>
      <c r="AA203" s="63">
        <v>18</v>
      </c>
      <c r="AB203" s="63" t="s">
        <v>3505</v>
      </c>
      <c r="AE203" s="63">
        <v>0</v>
      </c>
      <c r="AF203" s="63" t="s">
        <v>3493</v>
      </c>
      <c r="AG203" s="63">
        <v>0</v>
      </c>
      <c r="AK203" s="63">
        <v>0</v>
      </c>
      <c r="AL203" s="63" t="s">
        <v>3493</v>
      </c>
      <c r="AM203" s="63">
        <v>0</v>
      </c>
      <c r="AQ203" s="63">
        <v>0</v>
      </c>
      <c r="AR203" s="63" t="s">
        <v>3493</v>
      </c>
      <c r="AS203" s="63">
        <v>0</v>
      </c>
      <c r="AX203" s="63" t="e">
        <f>VLOOKUP(B203,[1]COMPLETE_DIVIDEND_DATA!$B$2:$I$1138,3,0)</f>
        <v>#N/A</v>
      </c>
    </row>
    <row r="204" spans="1:50" x14ac:dyDescent="0.25">
      <c r="A204" s="63">
        <v>500203</v>
      </c>
      <c r="B204" s="63">
        <v>802</v>
      </c>
      <c r="C204" s="63" t="s">
        <v>240</v>
      </c>
      <c r="D204" s="63" t="s">
        <v>17412</v>
      </c>
      <c r="E204" s="63" t="s">
        <v>17411</v>
      </c>
      <c r="F204" s="63" t="s">
        <v>8737</v>
      </c>
      <c r="K204" s="63">
        <v>449</v>
      </c>
      <c r="L204" s="63">
        <v>449</v>
      </c>
      <c r="M204" s="64">
        <v>0</v>
      </c>
      <c r="N204" s="63">
        <v>224.5</v>
      </c>
      <c r="O204" s="63">
        <v>112</v>
      </c>
      <c r="P204" s="63">
        <v>67</v>
      </c>
      <c r="Q204" s="63">
        <v>46</v>
      </c>
      <c r="U204" s="63" t="s">
        <v>240</v>
      </c>
      <c r="Y204" s="63">
        <v>449</v>
      </c>
      <c r="Z204" s="63" t="s">
        <v>14418</v>
      </c>
      <c r="AA204" s="63">
        <v>67</v>
      </c>
      <c r="AB204" s="63" t="s">
        <v>3505</v>
      </c>
      <c r="AE204" s="63">
        <v>0</v>
      </c>
      <c r="AF204" s="63" t="s">
        <v>3493</v>
      </c>
      <c r="AG204" s="63">
        <v>0</v>
      </c>
      <c r="AK204" s="63">
        <v>0</v>
      </c>
      <c r="AL204" s="63" t="s">
        <v>3493</v>
      </c>
      <c r="AM204" s="63">
        <v>0</v>
      </c>
      <c r="AQ204" s="63">
        <v>0</v>
      </c>
      <c r="AR204" s="63" t="s">
        <v>3493</v>
      </c>
      <c r="AS204" s="63">
        <v>0</v>
      </c>
      <c r="AX204" s="63" t="e">
        <f>VLOOKUP(B204,[1]COMPLETE_DIVIDEND_DATA!$B$2:$I$1138,3,0)</f>
        <v>#N/A</v>
      </c>
    </row>
    <row r="205" spans="1:50" x14ac:dyDescent="0.25">
      <c r="A205" s="63">
        <v>500204</v>
      </c>
      <c r="B205" s="63">
        <v>804</v>
      </c>
      <c r="C205" s="63" t="s">
        <v>241</v>
      </c>
      <c r="D205" s="63" t="s">
        <v>17410</v>
      </c>
      <c r="E205" s="63" t="s">
        <v>17409</v>
      </c>
      <c r="F205" s="63" t="s">
        <v>8737</v>
      </c>
      <c r="K205" s="63">
        <v>449</v>
      </c>
      <c r="L205" s="63">
        <v>449</v>
      </c>
      <c r="M205" s="64">
        <v>0</v>
      </c>
      <c r="N205" s="63">
        <v>224.5</v>
      </c>
      <c r="O205" s="63">
        <v>112</v>
      </c>
      <c r="P205" s="63">
        <v>67</v>
      </c>
      <c r="Q205" s="63">
        <v>46</v>
      </c>
      <c r="U205" s="63" t="s">
        <v>241</v>
      </c>
      <c r="Y205" s="63">
        <v>449</v>
      </c>
      <c r="Z205" s="63" t="s">
        <v>14418</v>
      </c>
      <c r="AA205" s="63">
        <v>67</v>
      </c>
      <c r="AB205" s="63" t="s">
        <v>3505</v>
      </c>
      <c r="AE205" s="63">
        <v>0</v>
      </c>
      <c r="AF205" s="63" t="s">
        <v>3493</v>
      </c>
      <c r="AG205" s="63">
        <v>0</v>
      </c>
      <c r="AK205" s="63">
        <v>0</v>
      </c>
      <c r="AL205" s="63" t="s">
        <v>3493</v>
      </c>
      <c r="AM205" s="63">
        <v>0</v>
      </c>
      <c r="AQ205" s="63">
        <v>0</v>
      </c>
      <c r="AR205" s="63" t="s">
        <v>3493</v>
      </c>
      <c r="AS205" s="63">
        <v>0</v>
      </c>
      <c r="AX205" s="63" t="e">
        <f>VLOOKUP(B205,[1]COMPLETE_DIVIDEND_DATA!$B$2:$I$1138,3,0)</f>
        <v>#N/A</v>
      </c>
    </row>
    <row r="206" spans="1:50" x14ac:dyDescent="0.25">
      <c r="A206" s="63">
        <v>500205</v>
      </c>
      <c r="B206" s="63">
        <v>809</v>
      </c>
      <c r="C206" s="63" t="s">
        <v>242</v>
      </c>
      <c r="D206" s="63" t="s">
        <v>5292</v>
      </c>
      <c r="E206" s="63" t="s">
        <v>17408</v>
      </c>
      <c r="F206" s="63" t="s">
        <v>17407</v>
      </c>
      <c r="G206" s="63" t="s">
        <v>7810</v>
      </c>
      <c r="K206" s="63">
        <v>179</v>
      </c>
      <c r="L206" s="63">
        <v>179</v>
      </c>
      <c r="M206" s="64">
        <v>0</v>
      </c>
      <c r="N206" s="63">
        <v>89.5</v>
      </c>
      <c r="O206" s="63">
        <v>45</v>
      </c>
      <c r="P206" s="63">
        <v>27</v>
      </c>
      <c r="Q206" s="63">
        <v>18</v>
      </c>
      <c r="U206" s="63" t="s">
        <v>242</v>
      </c>
      <c r="Y206" s="63">
        <v>179</v>
      </c>
      <c r="Z206" s="63" t="s">
        <v>4979</v>
      </c>
      <c r="AA206" s="63">
        <v>27</v>
      </c>
      <c r="AB206" s="63" t="s">
        <v>3505</v>
      </c>
      <c r="AE206" s="63">
        <v>0</v>
      </c>
      <c r="AF206" s="63" t="s">
        <v>3493</v>
      </c>
      <c r="AG206" s="63">
        <v>0</v>
      </c>
      <c r="AK206" s="63">
        <v>0</v>
      </c>
      <c r="AL206" s="63" t="s">
        <v>3493</v>
      </c>
      <c r="AM206" s="63">
        <v>0</v>
      </c>
      <c r="AQ206" s="63">
        <v>0</v>
      </c>
      <c r="AR206" s="63" t="s">
        <v>3493</v>
      </c>
      <c r="AS206" s="63">
        <v>0</v>
      </c>
      <c r="AX206" s="63" t="e">
        <f>VLOOKUP(B206,[1]COMPLETE_DIVIDEND_DATA!$B$2:$I$1138,3,0)</f>
        <v>#N/A</v>
      </c>
    </row>
    <row r="207" spans="1:50" x14ac:dyDescent="0.25">
      <c r="A207" s="63">
        <v>500206</v>
      </c>
      <c r="B207" s="63">
        <v>820</v>
      </c>
      <c r="C207" s="63" t="s">
        <v>243</v>
      </c>
      <c r="D207" s="63" t="s">
        <v>17406</v>
      </c>
      <c r="E207" s="63" t="s">
        <v>17405</v>
      </c>
      <c r="F207" s="63" t="s">
        <v>3535</v>
      </c>
      <c r="K207" s="63">
        <v>297</v>
      </c>
      <c r="L207" s="63">
        <v>297</v>
      </c>
      <c r="M207" s="64">
        <v>0</v>
      </c>
      <c r="N207" s="63">
        <v>148.5</v>
      </c>
      <c r="O207" s="63">
        <v>74</v>
      </c>
      <c r="P207" s="63">
        <v>45</v>
      </c>
      <c r="Q207" s="63">
        <v>30</v>
      </c>
      <c r="U207" s="63" t="s">
        <v>243</v>
      </c>
      <c r="Y207" s="63">
        <v>297</v>
      </c>
      <c r="Z207" s="63" t="s">
        <v>10325</v>
      </c>
      <c r="AA207" s="63">
        <v>45</v>
      </c>
      <c r="AB207" s="63" t="s">
        <v>3505</v>
      </c>
      <c r="AE207" s="63">
        <v>0</v>
      </c>
      <c r="AF207" s="63" t="s">
        <v>3493</v>
      </c>
      <c r="AG207" s="63">
        <v>0</v>
      </c>
      <c r="AK207" s="63">
        <v>0</v>
      </c>
      <c r="AL207" s="63" t="s">
        <v>3493</v>
      </c>
      <c r="AM207" s="63">
        <v>0</v>
      </c>
      <c r="AQ207" s="63">
        <v>0</v>
      </c>
      <c r="AR207" s="63" t="s">
        <v>3493</v>
      </c>
      <c r="AS207" s="63">
        <v>0</v>
      </c>
      <c r="AX207" s="63" t="e">
        <f>VLOOKUP(B207,[1]COMPLETE_DIVIDEND_DATA!$B$2:$I$1138,3,0)</f>
        <v>#N/A</v>
      </c>
    </row>
    <row r="208" spans="1:50" x14ac:dyDescent="0.25">
      <c r="A208" s="63">
        <v>500207</v>
      </c>
      <c r="B208" s="63">
        <v>830</v>
      </c>
      <c r="C208" s="63" t="s">
        <v>244</v>
      </c>
      <c r="D208" s="63" t="s">
        <v>17404</v>
      </c>
      <c r="E208" s="63" t="s">
        <v>17403</v>
      </c>
      <c r="F208" s="63" t="s">
        <v>3535</v>
      </c>
      <c r="K208" s="63">
        <v>449</v>
      </c>
      <c r="L208" s="63">
        <v>449</v>
      </c>
      <c r="M208" s="64">
        <v>0</v>
      </c>
      <c r="N208" s="63">
        <v>224.5</v>
      </c>
      <c r="O208" s="63">
        <v>112</v>
      </c>
      <c r="P208" s="63">
        <v>67</v>
      </c>
      <c r="Q208" s="63">
        <v>46</v>
      </c>
      <c r="U208" s="63" t="s">
        <v>244</v>
      </c>
      <c r="Y208" s="63">
        <v>449</v>
      </c>
      <c r="Z208" s="63" t="s">
        <v>14418</v>
      </c>
      <c r="AA208" s="63">
        <v>67</v>
      </c>
      <c r="AB208" s="63" t="s">
        <v>3505</v>
      </c>
      <c r="AE208" s="63">
        <v>0</v>
      </c>
      <c r="AF208" s="63" t="s">
        <v>3493</v>
      </c>
      <c r="AG208" s="63">
        <v>0</v>
      </c>
      <c r="AK208" s="63">
        <v>0</v>
      </c>
      <c r="AL208" s="63" t="s">
        <v>3493</v>
      </c>
      <c r="AM208" s="63">
        <v>0</v>
      </c>
      <c r="AQ208" s="63">
        <v>0</v>
      </c>
      <c r="AR208" s="63" t="s">
        <v>3493</v>
      </c>
      <c r="AS208" s="63">
        <v>0</v>
      </c>
      <c r="AX208" s="63" t="e">
        <f>VLOOKUP(B208,[1]COMPLETE_DIVIDEND_DATA!$B$2:$I$1138,3,0)</f>
        <v>#N/A</v>
      </c>
    </row>
    <row r="209" spans="1:50" x14ac:dyDescent="0.25">
      <c r="A209" s="63">
        <v>500208</v>
      </c>
      <c r="B209" s="63">
        <v>832</v>
      </c>
      <c r="C209" s="63" t="s">
        <v>245</v>
      </c>
      <c r="D209" s="63" t="s">
        <v>17402</v>
      </c>
      <c r="E209" s="63" t="s">
        <v>17401</v>
      </c>
      <c r="F209" s="63" t="s">
        <v>3535</v>
      </c>
      <c r="K209" s="63">
        <v>297</v>
      </c>
      <c r="L209" s="63">
        <v>297</v>
      </c>
      <c r="M209" s="64">
        <v>0</v>
      </c>
      <c r="N209" s="63">
        <v>148.5</v>
      </c>
      <c r="O209" s="63">
        <v>74</v>
      </c>
      <c r="P209" s="63">
        <v>45</v>
      </c>
      <c r="Q209" s="63">
        <v>30</v>
      </c>
      <c r="U209" s="63" t="s">
        <v>245</v>
      </c>
      <c r="Y209" s="63">
        <v>297</v>
      </c>
      <c r="Z209" s="63" t="s">
        <v>10325</v>
      </c>
      <c r="AA209" s="63">
        <v>45</v>
      </c>
      <c r="AB209" s="63" t="s">
        <v>3505</v>
      </c>
      <c r="AE209" s="63">
        <v>0</v>
      </c>
      <c r="AF209" s="63" t="s">
        <v>3493</v>
      </c>
      <c r="AG209" s="63">
        <v>0</v>
      </c>
      <c r="AK209" s="63">
        <v>0</v>
      </c>
      <c r="AL209" s="63" t="s">
        <v>3493</v>
      </c>
      <c r="AM209" s="63">
        <v>0</v>
      </c>
      <c r="AQ209" s="63">
        <v>0</v>
      </c>
      <c r="AR209" s="63" t="s">
        <v>3493</v>
      </c>
      <c r="AS209" s="63">
        <v>0</v>
      </c>
      <c r="AX209" s="63" t="e">
        <f>VLOOKUP(B209,[1]COMPLETE_DIVIDEND_DATA!$B$2:$I$1138,3,0)</f>
        <v>#N/A</v>
      </c>
    </row>
    <row r="210" spans="1:50" x14ac:dyDescent="0.25">
      <c r="A210" s="63">
        <v>500209</v>
      </c>
      <c r="B210" s="63">
        <v>833</v>
      </c>
      <c r="C210" s="63" t="s">
        <v>246</v>
      </c>
      <c r="D210" s="63" t="s">
        <v>17400</v>
      </c>
      <c r="E210" s="63" t="s">
        <v>17398</v>
      </c>
      <c r="F210" s="63" t="s">
        <v>7487</v>
      </c>
      <c r="G210" s="63" t="s">
        <v>3535</v>
      </c>
      <c r="K210" s="63">
        <v>297</v>
      </c>
      <c r="L210" s="63">
        <v>297</v>
      </c>
      <c r="M210" s="64">
        <v>0</v>
      </c>
      <c r="N210" s="63">
        <v>148.5</v>
      </c>
      <c r="O210" s="63">
        <v>74</v>
      </c>
      <c r="P210" s="63">
        <v>45</v>
      </c>
      <c r="Q210" s="63">
        <v>30</v>
      </c>
      <c r="U210" s="63" t="s">
        <v>246</v>
      </c>
      <c r="Y210" s="63">
        <v>297</v>
      </c>
      <c r="Z210" s="63" t="s">
        <v>10325</v>
      </c>
      <c r="AA210" s="63">
        <v>45</v>
      </c>
      <c r="AB210" s="63" t="s">
        <v>3505</v>
      </c>
      <c r="AE210" s="63">
        <v>0</v>
      </c>
      <c r="AF210" s="63" t="s">
        <v>3493</v>
      </c>
      <c r="AG210" s="63">
        <v>0</v>
      </c>
      <c r="AK210" s="63">
        <v>0</v>
      </c>
      <c r="AL210" s="63" t="s">
        <v>3493</v>
      </c>
      <c r="AM210" s="63">
        <v>0</v>
      </c>
      <c r="AQ210" s="63">
        <v>0</v>
      </c>
      <c r="AR210" s="63" t="s">
        <v>3493</v>
      </c>
      <c r="AS210" s="63">
        <v>0</v>
      </c>
      <c r="AX210" s="63" t="e">
        <f>VLOOKUP(B210,[1]COMPLETE_DIVIDEND_DATA!$B$2:$I$1138,3,0)</f>
        <v>#N/A</v>
      </c>
    </row>
    <row r="211" spans="1:50" x14ac:dyDescent="0.25">
      <c r="A211" s="63">
        <v>500210</v>
      </c>
      <c r="B211" s="63">
        <v>834</v>
      </c>
      <c r="C211" s="63" t="s">
        <v>247</v>
      </c>
      <c r="D211" s="63" t="s">
        <v>17399</v>
      </c>
      <c r="E211" s="63" t="s">
        <v>17398</v>
      </c>
      <c r="F211" s="63" t="s">
        <v>7487</v>
      </c>
      <c r="G211" s="63" t="s">
        <v>3535</v>
      </c>
      <c r="K211" s="63">
        <v>297</v>
      </c>
      <c r="L211" s="63">
        <v>297</v>
      </c>
      <c r="M211" s="64">
        <v>0</v>
      </c>
      <c r="N211" s="63">
        <v>148.5</v>
      </c>
      <c r="O211" s="63">
        <v>74</v>
      </c>
      <c r="P211" s="63">
        <v>45</v>
      </c>
      <c r="Q211" s="63">
        <v>30</v>
      </c>
      <c r="U211" s="63" t="s">
        <v>247</v>
      </c>
      <c r="Y211" s="63">
        <v>297</v>
      </c>
      <c r="Z211" s="63" t="s">
        <v>10325</v>
      </c>
      <c r="AA211" s="63">
        <v>45</v>
      </c>
      <c r="AB211" s="63" t="s">
        <v>3505</v>
      </c>
      <c r="AE211" s="63">
        <v>0</v>
      </c>
      <c r="AF211" s="63" t="s">
        <v>3493</v>
      </c>
      <c r="AG211" s="63">
        <v>0</v>
      </c>
      <c r="AK211" s="63">
        <v>0</v>
      </c>
      <c r="AL211" s="63" t="s">
        <v>3493</v>
      </c>
      <c r="AM211" s="63">
        <v>0</v>
      </c>
      <c r="AQ211" s="63">
        <v>0</v>
      </c>
      <c r="AR211" s="63" t="s">
        <v>3493</v>
      </c>
      <c r="AS211" s="63">
        <v>0</v>
      </c>
      <c r="AX211" s="63" t="e">
        <f>VLOOKUP(B211,[1]COMPLETE_DIVIDEND_DATA!$B$2:$I$1138,3,0)</f>
        <v>#N/A</v>
      </c>
    </row>
    <row r="212" spans="1:50" x14ac:dyDescent="0.25">
      <c r="A212" s="63">
        <v>500211</v>
      </c>
      <c r="B212" s="63">
        <v>842</v>
      </c>
      <c r="C212" s="63" t="s">
        <v>248</v>
      </c>
      <c r="D212" s="63" t="s">
        <v>17397</v>
      </c>
      <c r="E212" s="63" t="s">
        <v>17396</v>
      </c>
      <c r="F212" s="63" t="s">
        <v>17395</v>
      </c>
      <c r="G212" s="63" t="s">
        <v>3535</v>
      </c>
      <c r="K212" s="63">
        <v>449</v>
      </c>
      <c r="L212" s="63">
        <v>449</v>
      </c>
      <c r="M212" s="64">
        <v>0</v>
      </c>
      <c r="N212" s="63">
        <v>224.5</v>
      </c>
      <c r="O212" s="63">
        <v>112</v>
      </c>
      <c r="P212" s="63">
        <v>67</v>
      </c>
      <c r="Q212" s="63">
        <v>46</v>
      </c>
      <c r="U212" s="63" t="s">
        <v>248</v>
      </c>
      <c r="Y212" s="63">
        <v>449</v>
      </c>
      <c r="Z212" s="63" t="s">
        <v>14418</v>
      </c>
      <c r="AA212" s="63">
        <v>67</v>
      </c>
      <c r="AB212" s="63" t="s">
        <v>3505</v>
      </c>
      <c r="AE212" s="63">
        <v>0</v>
      </c>
      <c r="AF212" s="63" t="s">
        <v>3493</v>
      </c>
      <c r="AG212" s="63">
        <v>0</v>
      </c>
      <c r="AK212" s="63">
        <v>0</v>
      </c>
      <c r="AL212" s="63" t="s">
        <v>3493</v>
      </c>
      <c r="AM212" s="63">
        <v>0</v>
      </c>
      <c r="AQ212" s="63">
        <v>0</v>
      </c>
      <c r="AR212" s="63" t="s">
        <v>3493</v>
      </c>
      <c r="AS212" s="63">
        <v>0</v>
      </c>
      <c r="AX212" s="63" t="e">
        <f>VLOOKUP(B212,[1]COMPLETE_DIVIDEND_DATA!$B$2:$I$1138,3,0)</f>
        <v>#N/A</v>
      </c>
    </row>
    <row r="213" spans="1:50" x14ac:dyDescent="0.25">
      <c r="A213" s="63">
        <v>500212</v>
      </c>
      <c r="B213" s="63">
        <v>850</v>
      </c>
      <c r="C213" s="63" t="s">
        <v>249</v>
      </c>
      <c r="D213" s="63" t="s">
        <v>17394</v>
      </c>
      <c r="E213" s="63" t="s">
        <v>17393</v>
      </c>
      <c r="F213" s="63" t="s">
        <v>3535</v>
      </c>
      <c r="K213" s="63">
        <v>92</v>
      </c>
      <c r="L213" s="63">
        <v>92</v>
      </c>
      <c r="M213" s="64">
        <v>0</v>
      </c>
      <c r="N213" s="63">
        <v>46</v>
      </c>
      <c r="O213" s="63">
        <v>23</v>
      </c>
      <c r="P213" s="63">
        <v>7</v>
      </c>
      <c r="Q213" s="63">
        <v>16</v>
      </c>
      <c r="U213" s="63" t="s">
        <v>249</v>
      </c>
      <c r="V213" s="63" t="s">
        <v>17392</v>
      </c>
      <c r="Y213" s="63">
        <v>92</v>
      </c>
      <c r="Z213" s="63" t="s">
        <v>14751</v>
      </c>
      <c r="AA213" s="63">
        <v>7</v>
      </c>
      <c r="AB213" s="63" t="s">
        <v>3494</v>
      </c>
      <c r="AE213" s="63">
        <v>0</v>
      </c>
      <c r="AF213" s="63" t="s">
        <v>3493</v>
      </c>
      <c r="AG213" s="63">
        <v>0</v>
      </c>
      <c r="AK213" s="63">
        <v>0</v>
      </c>
      <c r="AL213" s="63" t="s">
        <v>3493</v>
      </c>
      <c r="AM213" s="63">
        <v>0</v>
      </c>
      <c r="AQ213" s="63">
        <v>0</v>
      </c>
      <c r="AR213" s="63" t="s">
        <v>3493</v>
      </c>
      <c r="AS213" s="63">
        <v>0</v>
      </c>
      <c r="AX213" s="63" t="e">
        <f>VLOOKUP(B213,[1]COMPLETE_DIVIDEND_DATA!$B$2:$I$1138,3,0)</f>
        <v>#N/A</v>
      </c>
    </row>
    <row r="214" spans="1:50" x14ac:dyDescent="0.25">
      <c r="A214" s="63">
        <v>500213</v>
      </c>
      <c r="B214" s="63">
        <v>851</v>
      </c>
      <c r="C214" s="63" t="s">
        <v>251</v>
      </c>
      <c r="D214" s="63" t="s">
        <v>17391</v>
      </c>
      <c r="E214" s="63" t="s">
        <v>17390</v>
      </c>
      <c r="F214" s="63" t="s">
        <v>15338</v>
      </c>
      <c r="G214" s="63" t="s">
        <v>3535</v>
      </c>
      <c r="K214" s="63">
        <v>752</v>
      </c>
      <c r="L214" s="63">
        <v>752</v>
      </c>
      <c r="M214" s="64">
        <v>0</v>
      </c>
      <c r="N214" s="63">
        <v>376</v>
      </c>
      <c r="O214" s="63">
        <v>188</v>
      </c>
      <c r="P214" s="63">
        <v>113</v>
      </c>
      <c r="Q214" s="63">
        <v>75</v>
      </c>
      <c r="U214" s="63" t="s">
        <v>251</v>
      </c>
      <c r="Y214" s="63">
        <v>752</v>
      </c>
      <c r="Z214" s="63" t="s">
        <v>5550</v>
      </c>
      <c r="AA214" s="63">
        <v>113</v>
      </c>
      <c r="AB214" s="63" t="s">
        <v>3505</v>
      </c>
      <c r="AE214" s="63">
        <v>0</v>
      </c>
      <c r="AF214" s="63" t="s">
        <v>3493</v>
      </c>
      <c r="AG214" s="63">
        <v>0</v>
      </c>
      <c r="AK214" s="63">
        <v>0</v>
      </c>
      <c r="AL214" s="63" t="s">
        <v>3493</v>
      </c>
      <c r="AM214" s="63">
        <v>0</v>
      </c>
      <c r="AQ214" s="63">
        <v>0</v>
      </c>
      <c r="AR214" s="63" t="s">
        <v>3493</v>
      </c>
      <c r="AS214" s="63">
        <v>0</v>
      </c>
      <c r="AX214" s="63" t="e">
        <f>VLOOKUP(B214,[1]COMPLETE_DIVIDEND_DATA!$B$2:$I$1138,3,0)</f>
        <v>#N/A</v>
      </c>
    </row>
    <row r="215" spans="1:50" x14ac:dyDescent="0.25">
      <c r="A215" s="63">
        <v>500214</v>
      </c>
      <c r="B215" s="63">
        <v>854</v>
      </c>
      <c r="C215" s="63" t="s">
        <v>252</v>
      </c>
      <c r="D215" s="63" t="s">
        <v>17389</v>
      </c>
      <c r="E215" s="63" t="s">
        <v>17388</v>
      </c>
      <c r="F215" s="63" t="s">
        <v>8713</v>
      </c>
      <c r="G215" s="63" t="s">
        <v>3535</v>
      </c>
      <c r="K215" s="63">
        <v>179</v>
      </c>
      <c r="L215" s="63">
        <v>179</v>
      </c>
      <c r="M215" s="64">
        <v>0</v>
      </c>
      <c r="N215" s="63">
        <v>89.5</v>
      </c>
      <c r="O215" s="63">
        <v>45</v>
      </c>
      <c r="P215" s="63">
        <v>27</v>
      </c>
      <c r="Q215" s="63">
        <v>18</v>
      </c>
      <c r="U215" s="63" t="s">
        <v>252</v>
      </c>
      <c r="Y215" s="63">
        <v>179</v>
      </c>
      <c r="Z215" s="63" t="s">
        <v>4979</v>
      </c>
      <c r="AA215" s="63">
        <v>27</v>
      </c>
      <c r="AB215" s="63" t="s">
        <v>3505</v>
      </c>
      <c r="AE215" s="63">
        <v>0</v>
      </c>
      <c r="AF215" s="63" t="s">
        <v>3493</v>
      </c>
      <c r="AG215" s="63">
        <v>0</v>
      </c>
      <c r="AK215" s="63">
        <v>0</v>
      </c>
      <c r="AL215" s="63" t="s">
        <v>3493</v>
      </c>
      <c r="AM215" s="63">
        <v>0</v>
      </c>
      <c r="AQ215" s="63">
        <v>0</v>
      </c>
      <c r="AR215" s="63" t="s">
        <v>3493</v>
      </c>
      <c r="AS215" s="63">
        <v>0</v>
      </c>
      <c r="AX215" s="63" t="e">
        <f>VLOOKUP(B215,[1]COMPLETE_DIVIDEND_DATA!$B$2:$I$1138,3,0)</f>
        <v>#N/A</v>
      </c>
    </row>
    <row r="216" spans="1:50" x14ac:dyDescent="0.25">
      <c r="A216" s="63">
        <v>500215</v>
      </c>
      <c r="B216" s="63">
        <v>855</v>
      </c>
      <c r="C216" s="63" t="s">
        <v>253</v>
      </c>
      <c r="D216" s="63" t="s">
        <v>17387</v>
      </c>
      <c r="E216" s="63" t="s">
        <v>17386</v>
      </c>
      <c r="F216" s="63" t="s">
        <v>3535</v>
      </c>
      <c r="K216" s="63">
        <v>179</v>
      </c>
      <c r="L216" s="63">
        <v>179</v>
      </c>
      <c r="M216" s="64">
        <v>0</v>
      </c>
      <c r="N216" s="63">
        <v>89.5</v>
      </c>
      <c r="O216" s="63">
        <v>45</v>
      </c>
      <c r="P216" s="63">
        <v>27</v>
      </c>
      <c r="Q216" s="63">
        <v>18</v>
      </c>
      <c r="U216" s="63" t="s">
        <v>253</v>
      </c>
      <c r="Y216" s="63">
        <v>179</v>
      </c>
      <c r="Z216" s="63" t="s">
        <v>4979</v>
      </c>
      <c r="AA216" s="63">
        <v>27</v>
      </c>
      <c r="AB216" s="63" t="s">
        <v>3505</v>
      </c>
      <c r="AE216" s="63">
        <v>0</v>
      </c>
      <c r="AF216" s="63" t="s">
        <v>3493</v>
      </c>
      <c r="AG216" s="63">
        <v>0</v>
      </c>
      <c r="AK216" s="63">
        <v>0</v>
      </c>
      <c r="AL216" s="63" t="s">
        <v>3493</v>
      </c>
      <c r="AM216" s="63">
        <v>0</v>
      </c>
      <c r="AQ216" s="63">
        <v>0</v>
      </c>
      <c r="AR216" s="63" t="s">
        <v>3493</v>
      </c>
      <c r="AS216" s="63">
        <v>0</v>
      </c>
      <c r="AX216" s="63" t="e">
        <f>VLOOKUP(B216,[1]COMPLETE_DIVIDEND_DATA!$B$2:$I$1138,3,0)</f>
        <v>#N/A</v>
      </c>
    </row>
    <row r="217" spans="1:50" x14ac:dyDescent="0.25">
      <c r="A217" s="63">
        <v>500216</v>
      </c>
      <c r="B217" s="63">
        <v>885</v>
      </c>
      <c r="C217" s="63" t="s">
        <v>254</v>
      </c>
      <c r="D217" s="63" t="s">
        <v>6754</v>
      </c>
      <c r="E217" s="63" t="s">
        <v>16860</v>
      </c>
      <c r="F217" s="63" t="s">
        <v>16859</v>
      </c>
      <c r="G217" s="63" t="s">
        <v>15066</v>
      </c>
      <c r="H217" s="63" t="s">
        <v>7810</v>
      </c>
      <c r="K217" s="63">
        <v>138</v>
      </c>
      <c r="L217" s="63">
        <v>138</v>
      </c>
      <c r="M217" s="64">
        <v>0</v>
      </c>
      <c r="N217" s="63">
        <v>69</v>
      </c>
      <c r="O217" s="63">
        <v>35</v>
      </c>
      <c r="P217" s="63">
        <v>21</v>
      </c>
      <c r="Q217" s="63">
        <v>13</v>
      </c>
      <c r="U217" s="63" t="s">
        <v>254</v>
      </c>
      <c r="Y217" s="63">
        <v>138</v>
      </c>
      <c r="Z217" s="63" t="s">
        <v>16951</v>
      </c>
      <c r="AA217" s="63">
        <v>21</v>
      </c>
      <c r="AB217" s="63" t="s">
        <v>3505</v>
      </c>
      <c r="AE217" s="63">
        <v>0</v>
      </c>
      <c r="AF217" s="63" t="s">
        <v>3493</v>
      </c>
      <c r="AG217" s="63">
        <v>0</v>
      </c>
      <c r="AK217" s="63">
        <v>0</v>
      </c>
      <c r="AL217" s="63" t="s">
        <v>3493</v>
      </c>
      <c r="AM217" s="63">
        <v>0</v>
      </c>
      <c r="AQ217" s="63">
        <v>0</v>
      </c>
      <c r="AR217" s="63" t="s">
        <v>3493</v>
      </c>
      <c r="AS217" s="63">
        <v>0</v>
      </c>
      <c r="AX217" s="63" t="e">
        <f>VLOOKUP(B217,[1]COMPLETE_DIVIDEND_DATA!$B$2:$I$1138,3,0)</f>
        <v>#N/A</v>
      </c>
    </row>
    <row r="218" spans="1:50" x14ac:dyDescent="0.25">
      <c r="A218" s="63">
        <v>500217</v>
      </c>
      <c r="B218" s="63">
        <v>897</v>
      </c>
      <c r="C218" s="63" t="s">
        <v>255</v>
      </c>
      <c r="D218" s="63" t="s">
        <v>8704</v>
      </c>
      <c r="E218" s="63" t="s">
        <v>17385</v>
      </c>
      <c r="F218" s="63" t="s">
        <v>17384</v>
      </c>
      <c r="G218" s="63" t="s">
        <v>7810</v>
      </c>
      <c r="K218" s="63">
        <v>442</v>
      </c>
      <c r="L218" s="63">
        <v>442</v>
      </c>
      <c r="M218" s="64">
        <v>0</v>
      </c>
      <c r="N218" s="63">
        <v>221</v>
      </c>
      <c r="O218" s="63">
        <v>111</v>
      </c>
      <c r="P218" s="63">
        <v>66</v>
      </c>
      <c r="Q218" s="63">
        <v>44</v>
      </c>
      <c r="U218" s="63" t="s">
        <v>255</v>
      </c>
      <c r="Y218" s="63">
        <v>442</v>
      </c>
      <c r="Z218" s="63" t="s">
        <v>13190</v>
      </c>
      <c r="AA218" s="63">
        <v>66</v>
      </c>
      <c r="AB218" s="63" t="s">
        <v>3505</v>
      </c>
      <c r="AE218" s="63">
        <v>0</v>
      </c>
      <c r="AF218" s="63" t="s">
        <v>3493</v>
      </c>
      <c r="AG218" s="63">
        <v>0</v>
      </c>
      <c r="AK218" s="63">
        <v>0</v>
      </c>
      <c r="AL218" s="63" t="s">
        <v>3493</v>
      </c>
      <c r="AM218" s="63">
        <v>0</v>
      </c>
      <c r="AQ218" s="63">
        <v>0</v>
      </c>
      <c r="AR218" s="63" t="s">
        <v>3493</v>
      </c>
      <c r="AS218" s="63">
        <v>0</v>
      </c>
      <c r="AX218" s="63" t="e">
        <f>VLOOKUP(B218,[1]COMPLETE_DIVIDEND_DATA!$B$2:$I$1138,3,0)</f>
        <v>#N/A</v>
      </c>
    </row>
    <row r="219" spans="1:50" x14ac:dyDescent="0.25">
      <c r="A219" s="63">
        <v>500218</v>
      </c>
      <c r="B219" s="63">
        <v>913</v>
      </c>
      <c r="C219" s="63" t="s">
        <v>256</v>
      </c>
      <c r="D219" s="63" t="s">
        <v>17383</v>
      </c>
      <c r="E219" s="63" t="s">
        <v>17382</v>
      </c>
      <c r="F219" s="63" t="s">
        <v>17381</v>
      </c>
      <c r="G219" s="63" t="s">
        <v>7810</v>
      </c>
      <c r="K219" s="63">
        <v>357</v>
      </c>
      <c r="L219" s="63">
        <v>357</v>
      </c>
      <c r="M219" s="64">
        <v>0</v>
      </c>
      <c r="N219" s="63">
        <v>178.5</v>
      </c>
      <c r="O219" s="63">
        <v>89</v>
      </c>
      <c r="P219" s="63">
        <v>54</v>
      </c>
      <c r="Q219" s="63">
        <v>36</v>
      </c>
      <c r="U219" s="63" t="s">
        <v>256</v>
      </c>
      <c r="Y219" s="63">
        <v>357</v>
      </c>
      <c r="Z219" s="63" t="s">
        <v>14996</v>
      </c>
      <c r="AA219" s="63">
        <v>54</v>
      </c>
      <c r="AB219" s="63" t="s">
        <v>3505</v>
      </c>
      <c r="AE219" s="63">
        <v>0</v>
      </c>
      <c r="AF219" s="63" t="s">
        <v>3493</v>
      </c>
      <c r="AG219" s="63">
        <v>0</v>
      </c>
      <c r="AK219" s="63">
        <v>0</v>
      </c>
      <c r="AL219" s="63" t="s">
        <v>3493</v>
      </c>
      <c r="AM219" s="63">
        <v>0</v>
      </c>
      <c r="AQ219" s="63">
        <v>0</v>
      </c>
      <c r="AR219" s="63" t="s">
        <v>3493</v>
      </c>
      <c r="AS219" s="63">
        <v>0</v>
      </c>
      <c r="AX219" s="63" t="e">
        <f>VLOOKUP(B219,[1]COMPLETE_DIVIDEND_DATA!$B$2:$I$1138,3,0)</f>
        <v>#N/A</v>
      </c>
    </row>
    <row r="220" spans="1:50" x14ac:dyDescent="0.25">
      <c r="A220" s="63">
        <v>500219</v>
      </c>
      <c r="B220" s="63">
        <v>914</v>
      </c>
      <c r="C220" s="63" t="s">
        <v>257</v>
      </c>
      <c r="D220" s="63" t="s">
        <v>17380</v>
      </c>
      <c r="E220" s="63" t="s">
        <v>17372</v>
      </c>
      <c r="F220" s="63" t="s">
        <v>17379</v>
      </c>
      <c r="G220" s="63" t="s">
        <v>7810</v>
      </c>
      <c r="K220" s="63">
        <v>92</v>
      </c>
      <c r="L220" s="63">
        <v>92</v>
      </c>
      <c r="M220" s="64">
        <v>0</v>
      </c>
      <c r="N220" s="63">
        <v>46</v>
      </c>
      <c r="O220" s="63">
        <v>23</v>
      </c>
      <c r="P220" s="63">
        <v>14</v>
      </c>
      <c r="Q220" s="63">
        <v>9</v>
      </c>
      <c r="U220" s="63" t="s">
        <v>257</v>
      </c>
      <c r="Y220" s="63">
        <v>92</v>
      </c>
      <c r="Z220" s="63" t="s">
        <v>14751</v>
      </c>
      <c r="AA220" s="63">
        <v>14</v>
      </c>
      <c r="AB220" s="63" t="s">
        <v>3505</v>
      </c>
      <c r="AE220" s="63">
        <v>0</v>
      </c>
      <c r="AF220" s="63" t="s">
        <v>3493</v>
      </c>
      <c r="AG220" s="63">
        <v>0</v>
      </c>
      <c r="AK220" s="63">
        <v>0</v>
      </c>
      <c r="AL220" s="63" t="s">
        <v>3493</v>
      </c>
      <c r="AM220" s="63">
        <v>0</v>
      </c>
      <c r="AQ220" s="63">
        <v>0</v>
      </c>
      <c r="AR220" s="63" t="s">
        <v>3493</v>
      </c>
      <c r="AS220" s="63">
        <v>0</v>
      </c>
      <c r="AX220" s="63" t="e">
        <f>VLOOKUP(B220,[1]COMPLETE_DIVIDEND_DATA!$B$2:$I$1138,3,0)</f>
        <v>#N/A</v>
      </c>
    </row>
    <row r="221" spans="1:50" x14ac:dyDescent="0.25">
      <c r="A221" s="63">
        <v>500220</v>
      </c>
      <c r="B221" s="63">
        <v>916</v>
      </c>
      <c r="C221" s="63" t="s">
        <v>258</v>
      </c>
      <c r="D221" s="63" t="s">
        <v>17378</v>
      </c>
      <c r="E221" s="63" t="s">
        <v>17342</v>
      </c>
      <c r="F221" s="63" t="s">
        <v>16722</v>
      </c>
      <c r="G221" s="63" t="s">
        <v>7810</v>
      </c>
      <c r="K221" s="63">
        <v>8</v>
      </c>
      <c r="L221" s="63">
        <v>8</v>
      </c>
      <c r="M221" s="64">
        <v>0</v>
      </c>
      <c r="N221" s="63">
        <v>4</v>
      </c>
      <c r="O221" s="63">
        <v>2</v>
      </c>
      <c r="P221" s="63">
        <v>1</v>
      </c>
      <c r="Q221" s="63">
        <v>1</v>
      </c>
      <c r="U221" s="63" t="s">
        <v>258</v>
      </c>
      <c r="Y221" s="63">
        <v>8</v>
      </c>
      <c r="Z221" s="63" t="s">
        <v>4024</v>
      </c>
      <c r="AA221" s="63">
        <v>1</v>
      </c>
      <c r="AB221" s="63" t="s">
        <v>3505</v>
      </c>
      <c r="AE221" s="63">
        <v>0</v>
      </c>
      <c r="AF221" s="63" t="s">
        <v>3493</v>
      </c>
      <c r="AG221" s="63">
        <v>0</v>
      </c>
      <c r="AK221" s="63">
        <v>0</v>
      </c>
      <c r="AL221" s="63" t="s">
        <v>3493</v>
      </c>
      <c r="AM221" s="63">
        <v>0</v>
      </c>
      <c r="AQ221" s="63">
        <v>0</v>
      </c>
      <c r="AR221" s="63" t="s">
        <v>3493</v>
      </c>
      <c r="AS221" s="63">
        <v>0</v>
      </c>
      <c r="AX221" s="63" t="e">
        <f>VLOOKUP(B221,[1]COMPLETE_DIVIDEND_DATA!$B$2:$I$1138,3,0)</f>
        <v>#N/A</v>
      </c>
    </row>
    <row r="222" spans="1:50" x14ac:dyDescent="0.25">
      <c r="A222" s="63">
        <v>500221</v>
      </c>
      <c r="B222" s="63">
        <v>917</v>
      </c>
      <c r="C222" s="63" t="s">
        <v>259</v>
      </c>
      <c r="D222" s="63" t="s">
        <v>17377</v>
      </c>
      <c r="E222" s="63" t="s">
        <v>17370</v>
      </c>
      <c r="F222" s="63" t="s">
        <v>17365</v>
      </c>
      <c r="G222" s="63" t="s">
        <v>7810</v>
      </c>
      <c r="K222" s="63">
        <v>92</v>
      </c>
      <c r="L222" s="63">
        <v>92</v>
      </c>
      <c r="M222" s="64">
        <v>0</v>
      </c>
      <c r="N222" s="63">
        <v>46</v>
      </c>
      <c r="O222" s="63">
        <v>23</v>
      </c>
      <c r="P222" s="63">
        <v>14</v>
      </c>
      <c r="Q222" s="63">
        <v>9</v>
      </c>
      <c r="U222" s="63" t="s">
        <v>259</v>
      </c>
      <c r="Y222" s="63">
        <v>92</v>
      </c>
      <c r="Z222" s="63" t="s">
        <v>14751</v>
      </c>
      <c r="AA222" s="63">
        <v>14</v>
      </c>
      <c r="AB222" s="63" t="s">
        <v>3505</v>
      </c>
      <c r="AE222" s="63">
        <v>0</v>
      </c>
      <c r="AF222" s="63" t="s">
        <v>3493</v>
      </c>
      <c r="AG222" s="63">
        <v>0</v>
      </c>
      <c r="AK222" s="63">
        <v>0</v>
      </c>
      <c r="AL222" s="63" t="s">
        <v>3493</v>
      </c>
      <c r="AM222" s="63">
        <v>0</v>
      </c>
      <c r="AQ222" s="63">
        <v>0</v>
      </c>
      <c r="AR222" s="63" t="s">
        <v>3493</v>
      </c>
      <c r="AS222" s="63">
        <v>0</v>
      </c>
      <c r="AX222" s="63" t="e">
        <f>VLOOKUP(B222,[1]COMPLETE_DIVIDEND_DATA!$B$2:$I$1138,3,0)</f>
        <v>#N/A</v>
      </c>
    </row>
    <row r="223" spans="1:50" x14ac:dyDescent="0.25">
      <c r="A223" s="63">
        <v>500222</v>
      </c>
      <c r="B223" s="63">
        <v>918</v>
      </c>
      <c r="C223" s="63" t="s">
        <v>260</v>
      </c>
      <c r="D223" s="63" t="s">
        <v>17376</v>
      </c>
      <c r="E223" s="63" t="s">
        <v>17370</v>
      </c>
      <c r="F223" s="63" t="s">
        <v>17365</v>
      </c>
      <c r="G223" s="63" t="s">
        <v>7810</v>
      </c>
      <c r="K223" s="63">
        <v>92</v>
      </c>
      <c r="L223" s="63">
        <v>92</v>
      </c>
      <c r="M223" s="64">
        <v>0</v>
      </c>
      <c r="N223" s="63">
        <v>46</v>
      </c>
      <c r="O223" s="63">
        <v>23</v>
      </c>
      <c r="P223" s="63">
        <v>14</v>
      </c>
      <c r="Q223" s="63">
        <v>9</v>
      </c>
      <c r="U223" s="63" t="s">
        <v>260</v>
      </c>
      <c r="Y223" s="63">
        <v>92</v>
      </c>
      <c r="Z223" s="63" t="s">
        <v>14751</v>
      </c>
      <c r="AA223" s="63">
        <v>14</v>
      </c>
      <c r="AB223" s="63" t="s">
        <v>3505</v>
      </c>
      <c r="AE223" s="63">
        <v>0</v>
      </c>
      <c r="AF223" s="63" t="s">
        <v>3493</v>
      </c>
      <c r="AG223" s="63">
        <v>0</v>
      </c>
      <c r="AK223" s="63">
        <v>0</v>
      </c>
      <c r="AL223" s="63" t="s">
        <v>3493</v>
      </c>
      <c r="AM223" s="63">
        <v>0</v>
      </c>
      <c r="AQ223" s="63">
        <v>0</v>
      </c>
      <c r="AR223" s="63" t="s">
        <v>3493</v>
      </c>
      <c r="AS223" s="63">
        <v>0</v>
      </c>
      <c r="AX223" s="63" t="e">
        <f>VLOOKUP(B223,[1]COMPLETE_DIVIDEND_DATA!$B$2:$I$1138,3,0)</f>
        <v>#N/A</v>
      </c>
    </row>
    <row r="224" spans="1:50" x14ac:dyDescent="0.25">
      <c r="A224" s="63">
        <v>500223</v>
      </c>
      <c r="B224" s="63">
        <v>919</v>
      </c>
      <c r="C224" s="63" t="s">
        <v>261</v>
      </c>
      <c r="D224" s="63" t="s">
        <v>17375</v>
      </c>
      <c r="E224" s="63" t="s">
        <v>17342</v>
      </c>
      <c r="F224" s="63" t="s">
        <v>16722</v>
      </c>
      <c r="G224" s="63" t="s">
        <v>7810</v>
      </c>
      <c r="K224" s="63">
        <v>8</v>
      </c>
      <c r="L224" s="63">
        <v>8</v>
      </c>
      <c r="M224" s="64">
        <v>0</v>
      </c>
      <c r="N224" s="63">
        <v>4</v>
      </c>
      <c r="O224" s="63">
        <v>2</v>
      </c>
      <c r="P224" s="63">
        <v>1</v>
      </c>
      <c r="Q224" s="63">
        <v>1</v>
      </c>
      <c r="U224" s="63" t="s">
        <v>261</v>
      </c>
      <c r="Y224" s="63">
        <v>8</v>
      </c>
      <c r="Z224" s="63" t="s">
        <v>4024</v>
      </c>
      <c r="AA224" s="63">
        <v>1</v>
      </c>
      <c r="AB224" s="63" t="s">
        <v>3505</v>
      </c>
      <c r="AE224" s="63">
        <v>0</v>
      </c>
      <c r="AF224" s="63" t="s">
        <v>3493</v>
      </c>
      <c r="AG224" s="63">
        <v>0</v>
      </c>
      <c r="AK224" s="63">
        <v>0</v>
      </c>
      <c r="AL224" s="63" t="s">
        <v>3493</v>
      </c>
      <c r="AM224" s="63">
        <v>0</v>
      </c>
      <c r="AQ224" s="63">
        <v>0</v>
      </c>
      <c r="AR224" s="63" t="s">
        <v>3493</v>
      </c>
      <c r="AS224" s="63">
        <v>0</v>
      </c>
      <c r="AX224" s="63" t="e">
        <f>VLOOKUP(B224,[1]COMPLETE_DIVIDEND_DATA!$B$2:$I$1138,3,0)</f>
        <v>#N/A</v>
      </c>
    </row>
    <row r="225" spans="1:50" x14ac:dyDescent="0.25">
      <c r="A225" s="63">
        <v>500224</v>
      </c>
      <c r="B225" s="63">
        <v>920</v>
      </c>
      <c r="C225" s="63" t="s">
        <v>262</v>
      </c>
      <c r="D225" s="63" t="s">
        <v>17374</v>
      </c>
      <c r="E225" s="63" t="s">
        <v>17372</v>
      </c>
      <c r="F225" s="63" t="s">
        <v>17365</v>
      </c>
      <c r="G225" s="63" t="s">
        <v>7810</v>
      </c>
      <c r="K225" s="63">
        <v>92</v>
      </c>
      <c r="L225" s="63">
        <v>92</v>
      </c>
      <c r="M225" s="64">
        <v>0</v>
      </c>
      <c r="N225" s="63">
        <v>46</v>
      </c>
      <c r="O225" s="63">
        <v>23</v>
      </c>
      <c r="P225" s="63">
        <v>14</v>
      </c>
      <c r="Q225" s="63">
        <v>9</v>
      </c>
      <c r="U225" s="63" t="s">
        <v>262</v>
      </c>
      <c r="Y225" s="63">
        <v>92</v>
      </c>
      <c r="Z225" s="63" t="s">
        <v>14751</v>
      </c>
      <c r="AA225" s="63">
        <v>14</v>
      </c>
      <c r="AB225" s="63" t="s">
        <v>3505</v>
      </c>
      <c r="AE225" s="63">
        <v>0</v>
      </c>
      <c r="AF225" s="63" t="s">
        <v>3493</v>
      </c>
      <c r="AG225" s="63">
        <v>0</v>
      </c>
      <c r="AK225" s="63">
        <v>0</v>
      </c>
      <c r="AL225" s="63" t="s">
        <v>3493</v>
      </c>
      <c r="AM225" s="63">
        <v>0</v>
      </c>
      <c r="AQ225" s="63">
        <v>0</v>
      </c>
      <c r="AR225" s="63" t="s">
        <v>3493</v>
      </c>
      <c r="AS225" s="63">
        <v>0</v>
      </c>
      <c r="AX225" s="63" t="e">
        <f>VLOOKUP(B225,[1]COMPLETE_DIVIDEND_DATA!$B$2:$I$1138,3,0)</f>
        <v>#N/A</v>
      </c>
    </row>
    <row r="226" spans="1:50" x14ac:dyDescent="0.25">
      <c r="A226" s="63">
        <v>500225</v>
      </c>
      <c r="B226" s="63">
        <v>921</v>
      </c>
      <c r="C226" s="63" t="s">
        <v>263</v>
      </c>
      <c r="D226" s="63" t="s">
        <v>17373</v>
      </c>
      <c r="E226" s="63" t="s">
        <v>17372</v>
      </c>
      <c r="F226" s="63" t="s">
        <v>17365</v>
      </c>
      <c r="G226" s="63" t="s">
        <v>7810</v>
      </c>
      <c r="K226" s="63">
        <v>92</v>
      </c>
      <c r="L226" s="63">
        <v>92</v>
      </c>
      <c r="M226" s="64">
        <v>0</v>
      </c>
      <c r="N226" s="63">
        <v>46</v>
      </c>
      <c r="O226" s="63">
        <v>23</v>
      </c>
      <c r="P226" s="63">
        <v>14</v>
      </c>
      <c r="Q226" s="63">
        <v>9</v>
      </c>
      <c r="U226" s="63" t="s">
        <v>263</v>
      </c>
      <c r="Y226" s="63">
        <v>92</v>
      </c>
      <c r="Z226" s="63" t="s">
        <v>14751</v>
      </c>
      <c r="AA226" s="63">
        <v>14</v>
      </c>
      <c r="AB226" s="63" t="s">
        <v>3505</v>
      </c>
      <c r="AE226" s="63">
        <v>0</v>
      </c>
      <c r="AF226" s="63" t="s">
        <v>3493</v>
      </c>
      <c r="AG226" s="63">
        <v>0</v>
      </c>
      <c r="AK226" s="63">
        <v>0</v>
      </c>
      <c r="AL226" s="63" t="s">
        <v>3493</v>
      </c>
      <c r="AM226" s="63">
        <v>0</v>
      </c>
      <c r="AQ226" s="63">
        <v>0</v>
      </c>
      <c r="AR226" s="63" t="s">
        <v>3493</v>
      </c>
      <c r="AS226" s="63">
        <v>0</v>
      </c>
      <c r="AX226" s="63" t="e">
        <f>VLOOKUP(B226,[1]COMPLETE_DIVIDEND_DATA!$B$2:$I$1138,3,0)</f>
        <v>#N/A</v>
      </c>
    </row>
    <row r="227" spans="1:50" x14ac:dyDescent="0.25">
      <c r="A227" s="63">
        <v>500226</v>
      </c>
      <c r="B227" s="63">
        <v>922</v>
      </c>
      <c r="C227" s="63" t="s">
        <v>264</v>
      </c>
      <c r="D227" s="63" t="s">
        <v>17371</v>
      </c>
      <c r="E227" s="63" t="s">
        <v>17370</v>
      </c>
      <c r="F227" s="63" t="s">
        <v>17365</v>
      </c>
      <c r="G227" s="63" t="s">
        <v>7810</v>
      </c>
      <c r="K227" s="63">
        <v>92</v>
      </c>
      <c r="L227" s="63">
        <v>92</v>
      </c>
      <c r="M227" s="64">
        <v>0</v>
      </c>
      <c r="N227" s="63">
        <v>46</v>
      </c>
      <c r="O227" s="63">
        <v>23</v>
      </c>
      <c r="P227" s="63">
        <v>7</v>
      </c>
      <c r="Q227" s="63">
        <v>16</v>
      </c>
      <c r="U227" s="63" t="s">
        <v>264</v>
      </c>
      <c r="V227" s="63" t="s">
        <v>17285</v>
      </c>
      <c r="Y227" s="63">
        <v>92</v>
      </c>
      <c r="Z227" s="63" t="s">
        <v>14751</v>
      </c>
      <c r="AA227" s="63">
        <v>7</v>
      </c>
      <c r="AB227" s="63" t="s">
        <v>3494</v>
      </c>
      <c r="AE227" s="63">
        <v>0</v>
      </c>
      <c r="AF227" s="63" t="s">
        <v>3493</v>
      </c>
      <c r="AG227" s="63">
        <v>0</v>
      </c>
      <c r="AK227" s="63">
        <v>0</v>
      </c>
      <c r="AL227" s="63" t="s">
        <v>3493</v>
      </c>
      <c r="AM227" s="63">
        <v>0</v>
      </c>
      <c r="AQ227" s="63">
        <v>0</v>
      </c>
      <c r="AR227" s="63" t="s">
        <v>3493</v>
      </c>
      <c r="AS227" s="63">
        <v>0</v>
      </c>
      <c r="AX227" s="63" t="e">
        <f>VLOOKUP(B227,[1]COMPLETE_DIVIDEND_DATA!$B$2:$I$1138,3,0)</f>
        <v>#N/A</v>
      </c>
    </row>
    <row r="228" spans="1:50" x14ac:dyDescent="0.25">
      <c r="A228" s="63">
        <v>500227</v>
      </c>
      <c r="B228" s="63">
        <v>924</v>
      </c>
      <c r="C228" s="63" t="s">
        <v>265</v>
      </c>
      <c r="D228" s="63" t="s">
        <v>17369</v>
      </c>
      <c r="E228" s="63" t="s">
        <v>16860</v>
      </c>
      <c r="F228" s="63" t="s">
        <v>16859</v>
      </c>
      <c r="G228" s="63" t="s">
        <v>15066</v>
      </c>
      <c r="H228" s="63" t="s">
        <v>7810</v>
      </c>
      <c r="K228" s="63">
        <v>8</v>
      </c>
      <c r="L228" s="63">
        <v>8</v>
      </c>
      <c r="M228" s="64">
        <v>0</v>
      </c>
      <c r="N228" s="63">
        <v>4</v>
      </c>
      <c r="O228" s="63">
        <v>2</v>
      </c>
      <c r="P228" s="63">
        <v>1</v>
      </c>
      <c r="Q228" s="63">
        <v>1</v>
      </c>
      <c r="U228" s="63" t="s">
        <v>265</v>
      </c>
      <c r="Y228" s="63">
        <v>8</v>
      </c>
      <c r="Z228" s="63" t="s">
        <v>4024</v>
      </c>
      <c r="AA228" s="63">
        <v>1</v>
      </c>
      <c r="AB228" s="63" t="s">
        <v>3505</v>
      </c>
      <c r="AE228" s="63">
        <v>0</v>
      </c>
      <c r="AF228" s="63" t="s">
        <v>3493</v>
      </c>
      <c r="AG228" s="63">
        <v>0</v>
      </c>
      <c r="AK228" s="63">
        <v>0</v>
      </c>
      <c r="AL228" s="63" t="s">
        <v>3493</v>
      </c>
      <c r="AM228" s="63">
        <v>0</v>
      </c>
      <c r="AQ228" s="63">
        <v>0</v>
      </c>
      <c r="AR228" s="63" t="s">
        <v>3493</v>
      </c>
      <c r="AS228" s="63">
        <v>0</v>
      </c>
      <c r="AX228" s="63" t="e">
        <f>VLOOKUP(B228,[1]COMPLETE_DIVIDEND_DATA!$B$2:$I$1138,3,0)</f>
        <v>#N/A</v>
      </c>
    </row>
    <row r="229" spans="1:50" x14ac:dyDescent="0.25">
      <c r="A229" s="63">
        <v>500228</v>
      </c>
      <c r="B229" s="63">
        <v>925</v>
      </c>
      <c r="C229" s="63" t="s">
        <v>266</v>
      </c>
      <c r="D229" s="63" t="s">
        <v>17368</v>
      </c>
      <c r="E229" s="63" t="s">
        <v>17367</v>
      </c>
      <c r="F229" s="63" t="s">
        <v>15338</v>
      </c>
      <c r="G229" s="63" t="s">
        <v>7810</v>
      </c>
      <c r="K229" s="63">
        <v>179</v>
      </c>
      <c r="L229" s="63">
        <v>179</v>
      </c>
      <c r="M229" s="64">
        <v>0</v>
      </c>
      <c r="N229" s="63">
        <v>89.5</v>
      </c>
      <c r="O229" s="63">
        <v>45</v>
      </c>
      <c r="P229" s="63">
        <v>27</v>
      </c>
      <c r="Q229" s="63">
        <v>18</v>
      </c>
      <c r="U229" s="63" t="s">
        <v>266</v>
      </c>
      <c r="Y229" s="63">
        <v>179</v>
      </c>
      <c r="Z229" s="63" t="s">
        <v>4979</v>
      </c>
      <c r="AA229" s="63">
        <v>27</v>
      </c>
      <c r="AB229" s="63" t="s">
        <v>3505</v>
      </c>
      <c r="AE229" s="63">
        <v>0</v>
      </c>
      <c r="AF229" s="63" t="s">
        <v>3493</v>
      </c>
      <c r="AG229" s="63">
        <v>0</v>
      </c>
      <c r="AK229" s="63">
        <v>0</v>
      </c>
      <c r="AL229" s="63" t="s">
        <v>3493</v>
      </c>
      <c r="AM229" s="63">
        <v>0</v>
      </c>
      <c r="AQ229" s="63">
        <v>0</v>
      </c>
      <c r="AR229" s="63" t="s">
        <v>3493</v>
      </c>
      <c r="AS229" s="63">
        <v>0</v>
      </c>
      <c r="AX229" s="63" t="e">
        <f>VLOOKUP(B229,[1]COMPLETE_DIVIDEND_DATA!$B$2:$I$1138,3,0)</f>
        <v>#N/A</v>
      </c>
    </row>
    <row r="230" spans="1:50" x14ac:dyDescent="0.25">
      <c r="A230" s="63">
        <v>500229</v>
      </c>
      <c r="B230" s="63">
        <v>927</v>
      </c>
      <c r="C230" s="63" t="s">
        <v>267</v>
      </c>
      <c r="D230" s="63" t="s">
        <v>17366</v>
      </c>
      <c r="E230" s="63" t="s">
        <v>17352</v>
      </c>
      <c r="F230" s="63" t="s">
        <v>17365</v>
      </c>
      <c r="G230" s="63" t="s">
        <v>7810</v>
      </c>
      <c r="K230" s="63">
        <v>92</v>
      </c>
      <c r="L230" s="63">
        <v>92</v>
      </c>
      <c r="M230" s="64">
        <v>0</v>
      </c>
      <c r="N230" s="63">
        <v>46</v>
      </c>
      <c r="O230" s="63">
        <v>23</v>
      </c>
      <c r="P230" s="63">
        <v>14</v>
      </c>
      <c r="Q230" s="63">
        <v>9</v>
      </c>
      <c r="U230" s="63" t="s">
        <v>267</v>
      </c>
      <c r="Y230" s="63">
        <v>92</v>
      </c>
      <c r="Z230" s="63" t="s">
        <v>14751</v>
      </c>
      <c r="AA230" s="63">
        <v>14</v>
      </c>
      <c r="AB230" s="63" t="s">
        <v>3505</v>
      </c>
      <c r="AE230" s="63">
        <v>0</v>
      </c>
      <c r="AF230" s="63" t="s">
        <v>3493</v>
      </c>
      <c r="AG230" s="63">
        <v>0</v>
      </c>
      <c r="AK230" s="63">
        <v>0</v>
      </c>
      <c r="AL230" s="63" t="s">
        <v>3493</v>
      </c>
      <c r="AM230" s="63">
        <v>0</v>
      </c>
      <c r="AQ230" s="63">
        <v>0</v>
      </c>
      <c r="AR230" s="63" t="s">
        <v>3493</v>
      </c>
      <c r="AS230" s="63">
        <v>0</v>
      </c>
      <c r="AX230" s="63" t="e">
        <f>VLOOKUP(B230,[1]COMPLETE_DIVIDEND_DATA!$B$2:$I$1138,3,0)</f>
        <v>#N/A</v>
      </c>
    </row>
    <row r="231" spans="1:50" x14ac:dyDescent="0.25">
      <c r="A231" s="63">
        <v>500230</v>
      </c>
      <c r="B231" s="63">
        <v>928</v>
      </c>
      <c r="C231" s="63" t="s">
        <v>268</v>
      </c>
      <c r="D231" s="63" t="s">
        <v>17364</v>
      </c>
      <c r="E231" s="63" t="s">
        <v>17342</v>
      </c>
      <c r="F231" s="63" t="s">
        <v>16722</v>
      </c>
      <c r="G231" s="63" t="s">
        <v>7810</v>
      </c>
      <c r="K231" s="63">
        <v>8</v>
      </c>
      <c r="L231" s="63">
        <v>8</v>
      </c>
      <c r="M231" s="64">
        <v>0</v>
      </c>
      <c r="N231" s="63">
        <v>4</v>
      </c>
      <c r="O231" s="63">
        <v>2</v>
      </c>
      <c r="P231" s="63">
        <v>1</v>
      </c>
      <c r="Q231" s="63">
        <v>1</v>
      </c>
      <c r="U231" s="63" t="s">
        <v>268</v>
      </c>
      <c r="Y231" s="63">
        <v>8</v>
      </c>
      <c r="Z231" s="63" t="s">
        <v>4024</v>
      </c>
      <c r="AA231" s="63">
        <v>1</v>
      </c>
      <c r="AB231" s="63" t="s">
        <v>3505</v>
      </c>
      <c r="AE231" s="63">
        <v>0</v>
      </c>
      <c r="AF231" s="63" t="s">
        <v>3493</v>
      </c>
      <c r="AG231" s="63">
        <v>0</v>
      </c>
      <c r="AK231" s="63">
        <v>0</v>
      </c>
      <c r="AL231" s="63" t="s">
        <v>3493</v>
      </c>
      <c r="AM231" s="63">
        <v>0</v>
      </c>
      <c r="AQ231" s="63">
        <v>0</v>
      </c>
      <c r="AR231" s="63" t="s">
        <v>3493</v>
      </c>
      <c r="AS231" s="63">
        <v>0</v>
      </c>
      <c r="AX231" s="63" t="e">
        <f>VLOOKUP(B231,[1]COMPLETE_DIVIDEND_DATA!$B$2:$I$1138,3,0)</f>
        <v>#N/A</v>
      </c>
    </row>
    <row r="232" spans="1:50" x14ac:dyDescent="0.25">
      <c r="A232" s="63">
        <v>500231</v>
      </c>
      <c r="B232" s="63">
        <v>931</v>
      </c>
      <c r="C232" s="63" t="s">
        <v>269</v>
      </c>
      <c r="D232" s="63" t="s">
        <v>17363</v>
      </c>
      <c r="E232" s="63" t="s">
        <v>17342</v>
      </c>
      <c r="F232" s="63" t="s">
        <v>16722</v>
      </c>
      <c r="G232" s="63" t="s">
        <v>7810</v>
      </c>
      <c r="K232" s="63">
        <v>8</v>
      </c>
      <c r="L232" s="63">
        <v>8</v>
      </c>
      <c r="M232" s="64">
        <v>0</v>
      </c>
      <c r="N232" s="63">
        <v>4</v>
      </c>
      <c r="O232" s="63">
        <v>2</v>
      </c>
      <c r="P232" s="63">
        <v>1</v>
      </c>
      <c r="Q232" s="63">
        <v>1</v>
      </c>
      <c r="U232" s="63" t="s">
        <v>269</v>
      </c>
      <c r="Y232" s="63">
        <v>8</v>
      </c>
      <c r="Z232" s="63" t="s">
        <v>4024</v>
      </c>
      <c r="AA232" s="63">
        <v>1</v>
      </c>
      <c r="AB232" s="63" t="s">
        <v>3505</v>
      </c>
      <c r="AE232" s="63">
        <v>0</v>
      </c>
      <c r="AF232" s="63" t="s">
        <v>3493</v>
      </c>
      <c r="AG232" s="63">
        <v>0</v>
      </c>
      <c r="AK232" s="63">
        <v>0</v>
      </c>
      <c r="AL232" s="63" t="s">
        <v>3493</v>
      </c>
      <c r="AM232" s="63">
        <v>0</v>
      </c>
      <c r="AQ232" s="63">
        <v>0</v>
      </c>
      <c r="AR232" s="63" t="s">
        <v>3493</v>
      </c>
      <c r="AS232" s="63">
        <v>0</v>
      </c>
      <c r="AX232" s="63" t="e">
        <f>VLOOKUP(B232,[1]COMPLETE_DIVIDEND_DATA!$B$2:$I$1138,3,0)</f>
        <v>#N/A</v>
      </c>
    </row>
    <row r="233" spans="1:50" x14ac:dyDescent="0.25">
      <c r="A233" s="63">
        <v>500232</v>
      </c>
      <c r="B233" s="63">
        <v>932</v>
      </c>
      <c r="C233" s="63" t="s">
        <v>270</v>
      </c>
      <c r="D233" s="63" t="s">
        <v>17362</v>
      </c>
      <c r="E233" s="63" t="s">
        <v>17342</v>
      </c>
      <c r="F233" s="63" t="s">
        <v>16722</v>
      </c>
      <c r="G233" s="63" t="s">
        <v>7810</v>
      </c>
      <c r="K233" s="63">
        <v>8</v>
      </c>
      <c r="L233" s="63">
        <v>8</v>
      </c>
      <c r="M233" s="64">
        <v>0</v>
      </c>
      <c r="N233" s="63">
        <v>4</v>
      </c>
      <c r="O233" s="63">
        <v>2</v>
      </c>
      <c r="P233" s="63">
        <v>1</v>
      </c>
      <c r="Q233" s="63">
        <v>1</v>
      </c>
      <c r="U233" s="63" t="s">
        <v>270</v>
      </c>
      <c r="Y233" s="63">
        <v>8</v>
      </c>
      <c r="Z233" s="63" t="s">
        <v>4024</v>
      </c>
      <c r="AA233" s="63">
        <v>1</v>
      </c>
      <c r="AB233" s="63" t="s">
        <v>3505</v>
      </c>
      <c r="AE233" s="63">
        <v>0</v>
      </c>
      <c r="AF233" s="63" t="s">
        <v>3493</v>
      </c>
      <c r="AG233" s="63">
        <v>0</v>
      </c>
      <c r="AK233" s="63">
        <v>0</v>
      </c>
      <c r="AL233" s="63" t="s">
        <v>3493</v>
      </c>
      <c r="AM233" s="63">
        <v>0</v>
      </c>
      <c r="AQ233" s="63">
        <v>0</v>
      </c>
      <c r="AR233" s="63" t="s">
        <v>3493</v>
      </c>
      <c r="AS233" s="63">
        <v>0</v>
      </c>
      <c r="AX233" s="63" t="e">
        <f>VLOOKUP(B233,[1]COMPLETE_DIVIDEND_DATA!$B$2:$I$1138,3,0)</f>
        <v>#N/A</v>
      </c>
    </row>
    <row r="234" spans="1:50" x14ac:dyDescent="0.25">
      <c r="A234" s="63">
        <v>500233</v>
      </c>
      <c r="B234" s="63">
        <v>933</v>
      </c>
      <c r="C234" s="63" t="s">
        <v>271</v>
      </c>
      <c r="D234" s="63" t="s">
        <v>17361</v>
      </c>
      <c r="E234" s="63" t="s">
        <v>17336</v>
      </c>
      <c r="F234" s="63" t="s">
        <v>17335</v>
      </c>
      <c r="G234" s="63" t="s">
        <v>7810</v>
      </c>
      <c r="K234" s="63">
        <v>179</v>
      </c>
      <c r="L234" s="63">
        <v>179</v>
      </c>
      <c r="M234" s="64">
        <v>0</v>
      </c>
      <c r="N234" s="63">
        <v>89.5</v>
      </c>
      <c r="O234" s="63">
        <v>45</v>
      </c>
      <c r="P234" s="63">
        <v>27</v>
      </c>
      <c r="Q234" s="63">
        <v>18</v>
      </c>
      <c r="U234" s="63" t="s">
        <v>271</v>
      </c>
      <c r="Y234" s="63">
        <v>179</v>
      </c>
      <c r="Z234" s="63" t="s">
        <v>4979</v>
      </c>
      <c r="AA234" s="63">
        <v>27</v>
      </c>
      <c r="AB234" s="63" t="s">
        <v>3505</v>
      </c>
      <c r="AE234" s="63">
        <v>0</v>
      </c>
      <c r="AF234" s="63" t="s">
        <v>3493</v>
      </c>
      <c r="AG234" s="63">
        <v>0</v>
      </c>
      <c r="AK234" s="63">
        <v>0</v>
      </c>
      <c r="AL234" s="63" t="s">
        <v>3493</v>
      </c>
      <c r="AM234" s="63">
        <v>0</v>
      </c>
      <c r="AQ234" s="63">
        <v>0</v>
      </c>
      <c r="AR234" s="63" t="s">
        <v>3493</v>
      </c>
      <c r="AS234" s="63">
        <v>0</v>
      </c>
      <c r="AX234" s="63" t="e">
        <f>VLOOKUP(B234,[1]COMPLETE_DIVIDEND_DATA!$B$2:$I$1138,3,0)</f>
        <v>#N/A</v>
      </c>
    </row>
    <row r="235" spans="1:50" x14ac:dyDescent="0.25">
      <c r="A235" s="63">
        <v>500234</v>
      </c>
      <c r="B235" s="63">
        <v>934</v>
      </c>
      <c r="C235" s="63" t="s">
        <v>272</v>
      </c>
      <c r="D235" s="63" t="s">
        <v>17360</v>
      </c>
      <c r="E235" s="63" t="s">
        <v>17352</v>
      </c>
      <c r="F235" s="63" t="s">
        <v>17351</v>
      </c>
      <c r="G235" s="63" t="s">
        <v>7810</v>
      </c>
      <c r="K235" s="63">
        <v>157</v>
      </c>
      <c r="L235" s="63">
        <v>157</v>
      </c>
      <c r="M235" s="64">
        <v>0</v>
      </c>
      <c r="N235" s="63">
        <v>78.5</v>
      </c>
      <c r="O235" s="63">
        <v>39</v>
      </c>
      <c r="P235" s="63">
        <v>24</v>
      </c>
      <c r="Q235" s="63">
        <v>16</v>
      </c>
      <c r="U235" s="63" t="s">
        <v>272</v>
      </c>
      <c r="Y235" s="63">
        <v>157</v>
      </c>
      <c r="Z235" s="63" t="s">
        <v>17359</v>
      </c>
      <c r="AA235" s="63">
        <v>24</v>
      </c>
      <c r="AB235" s="63" t="s">
        <v>3505</v>
      </c>
      <c r="AE235" s="63">
        <v>0</v>
      </c>
      <c r="AF235" s="63" t="s">
        <v>3493</v>
      </c>
      <c r="AG235" s="63">
        <v>0</v>
      </c>
      <c r="AK235" s="63">
        <v>0</v>
      </c>
      <c r="AL235" s="63" t="s">
        <v>3493</v>
      </c>
      <c r="AM235" s="63">
        <v>0</v>
      </c>
      <c r="AQ235" s="63">
        <v>0</v>
      </c>
      <c r="AR235" s="63" t="s">
        <v>3493</v>
      </c>
      <c r="AS235" s="63">
        <v>0</v>
      </c>
      <c r="AX235" s="63" t="e">
        <f>VLOOKUP(B235,[1]COMPLETE_DIVIDEND_DATA!$B$2:$I$1138,3,0)</f>
        <v>#N/A</v>
      </c>
    </row>
    <row r="236" spans="1:50" x14ac:dyDescent="0.25">
      <c r="A236" s="63">
        <v>500235</v>
      </c>
      <c r="B236" s="63">
        <v>935</v>
      </c>
      <c r="C236" s="63" t="s">
        <v>273</v>
      </c>
      <c r="D236" s="63" t="s">
        <v>17358</v>
      </c>
      <c r="E236" s="63" t="s">
        <v>17342</v>
      </c>
      <c r="F236" s="63" t="s">
        <v>16722</v>
      </c>
      <c r="G236" s="63" t="s">
        <v>7810</v>
      </c>
      <c r="K236" s="63">
        <v>8</v>
      </c>
      <c r="L236" s="63">
        <v>8</v>
      </c>
      <c r="M236" s="64">
        <v>0</v>
      </c>
      <c r="N236" s="63">
        <v>4</v>
      </c>
      <c r="O236" s="63">
        <v>2</v>
      </c>
      <c r="P236" s="63">
        <v>1</v>
      </c>
      <c r="Q236" s="63">
        <v>1</v>
      </c>
      <c r="U236" s="63" t="s">
        <v>273</v>
      </c>
      <c r="Y236" s="63">
        <v>8</v>
      </c>
      <c r="Z236" s="63" t="s">
        <v>4024</v>
      </c>
      <c r="AA236" s="63">
        <v>1</v>
      </c>
      <c r="AB236" s="63" t="s">
        <v>3505</v>
      </c>
      <c r="AE236" s="63">
        <v>0</v>
      </c>
      <c r="AF236" s="63" t="s">
        <v>3493</v>
      </c>
      <c r="AG236" s="63">
        <v>0</v>
      </c>
      <c r="AK236" s="63">
        <v>0</v>
      </c>
      <c r="AL236" s="63" t="s">
        <v>3493</v>
      </c>
      <c r="AM236" s="63">
        <v>0</v>
      </c>
      <c r="AQ236" s="63">
        <v>0</v>
      </c>
      <c r="AR236" s="63" t="s">
        <v>3493</v>
      </c>
      <c r="AS236" s="63">
        <v>0</v>
      </c>
      <c r="AX236" s="63" t="e">
        <f>VLOOKUP(B236,[1]COMPLETE_DIVIDEND_DATA!$B$2:$I$1138,3,0)</f>
        <v>#N/A</v>
      </c>
    </row>
    <row r="237" spans="1:50" x14ac:dyDescent="0.25">
      <c r="A237" s="63">
        <v>500236</v>
      </c>
      <c r="B237" s="63">
        <v>937</v>
      </c>
      <c r="C237" s="63" t="s">
        <v>274</v>
      </c>
      <c r="D237" s="63" t="s">
        <v>17357</v>
      </c>
      <c r="E237" s="63" t="s">
        <v>16860</v>
      </c>
      <c r="F237" s="63" t="s">
        <v>16859</v>
      </c>
      <c r="G237" s="63" t="s">
        <v>15066</v>
      </c>
      <c r="H237" s="63" t="s">
        <v>7810</v>
      </c>
      <c r="K237" s="63">
        <v>8</v>
      </c>
      <c r="L237" s="63">
        <v>8</v>
      </c>
      <c r="M237" s="64">
        <v>0</v>
      </c>
      <c r="N237" s="63">
        <v>4</v>
      </c>
      <c r="O237" s="63">
        <v>2</v>
      </c>
      <c r="P237" s="63">
        <v>1</v>
      </c>
      <c r="Q237" s="63">
        <v>1</v>
      </c>
      <c r="U237" s="63" t="s">
        <v>274</v>
      </c>
      <c r="Y237" s="63">
        <v>8</v>
      </c>
      <c r="Z237" s="63" t="s">
        <v>4024</v>
      </c>
      <c r="AA237" s="63">
        <v>1</v>
      </c>
      <c r="AB237" s="63" t="s">
        <v>3505</v>
      </c>
      <c r="AE237" s="63">
        <v>0</v>
      </c>
      <c r="AF237" s="63" t="s">
        <v>3493</v>
      </c>
      <c r="AG237" s="63">
        <v>0</v>
      </c>
      <c r="AK237" s="63">
        <v>0</v>
      </c>
      <c r="AL237" s="63" t="s">
        <v>3493</v>
      </c>
      <c r="AM237" s="63">
        <v>0</v>
      </c>
      <c r="AQ237" s="63">
        <v>0</v>
      </c>
      <c r="AR237" s="63" t="s">
        <v>3493</v>
      </c>
      <c r="AS237" s="63">
        <v>0</v>
      </c>
      <c r="AX237" s="63" t="e">
        <f>VLOOKUP(B237,[1]COMPLETE_DIVIDEND_DATA!$B$2:$I$1138,3,0)</f>
        <v>#N/A</v>
      </c>
    </row>
    <row r="238" spans="1:50" x14ac:dyDescent="0.25">
      <c r="A238" s="63">
        <v>500237</v>
      </c>
      <c r="B238" s="63">
        <v>938</v>
      </c>
      <c r="C238" s="63" t="s">
        <v>275</v>
      </c>
      <c r="D238" s="63" t="s">
        <v>17356</v>
      </c>
      <c r="E238" s="63" t="s">
        <v>17355</v>
      </c>
      <c r="F238" s="63" t="s">
        <v>17351</v>
      </c>
      <c r="G238" s="63" t="s">
        <v>7810</v>
      </c>
      <c r="K238" s="63">
        <v>92</v>
      </c>
      <c r="L238" s="63">
        <v>92</v>
      </c>
      <c r="M238" s="64">
        <v>0</v>
      </c>
      <c r="N238" s="63">
        <v>46</v>
      </c>
      <c r="O238" s="63">
        <v>23</v>
      </c>
      <c r="P238" s="63">
        <v>14</v>
      </c>
      <c r="Q238" s="63">
        <v>9</v>
      </c>
      <c r="U238" s="63" t="s">
        <v>275</v>
      </c>
      <c r="Y238" s="63">
        <v>92</v>
      </c>
      <c r="Z238" s="63" t="s">
        <v>14751</v>
      </c>
      <c r="AA238" s="63">
        <v>14</v>
      </c>
      <c r="AB238" s="63" t="s">
        <v>3505</v>
      </c>
      <c r="AE238" s="63">
        <v>0</v>
      </c>
      <c r="AF238" s="63" t="s">
        <v>3493</v>
      </c>
      <c r="AG238" s="63">
        <v>0</v>
      </c>
      <c r="AK238" s="63">
        <v>0</v>
      </c>
      <c r="AL238" s="63" t="s">
        <v>3493</v>
      </c>
      <c r="AM238" s="63">
        <v>0</v>
      </c>
      <c r="AQ238" s="63">
        <v>0</v>
      </c>
      <c r="AR238" s="63" t="s">
        <v>3493</v>
      </c>
      <c r="AS238" s="63">
        <v>0</v>
      </c>
      <c r="AX238" s="63" t="e">
        <f>VLOOKUP(B238,[1]COMPLETE_DIVIDEND_DATA!$B$2:$I$1138,3,0)</f>
        <v>#N/A</v>
      </c>
    </row>
    <row r="239" spans="1:50" x14ac:dyDescent="0.25">
      <c r="A239" s="63">
        <v>500238</v>
      </c>
      <c r="B239" s="63">
        <v>939</v>
      </c>
      <c r="C239" s="63" t="s">
        <v>276</v>
      </c>
      <c r="D239" s="63" t="s">
        <v>17354</v>
      </c>
      <c r="E239" s="63" t="s">
        <v>17353</v>
      </c>
      <c r="F239" s="63" t="s">
        <v>15338</v>
      </c>
      <c r="G239" s="63" t="s">
        <v>7810</v>
      </c>
      <c r="K239" s="63">
        <v>179</v>
      </c>
      <c r="L239" s="63">
        <v>179</v>
      </c>
      <c r="M239" s="64">
        <v>0</v>
      </c>
      <c r="N239" s="63">
        <v>89.5</v>
      </c>
      <c r="O239" s="63">
        <v>45</v>
      </c>
      <c r="P239" s="63">
        <v>27</v>
      </c>
      <c r="Q239" s="63">
        <v>18</v>
      </c>
      <c r="U239" s="63" t="s">
        <v>276</v>
      </c>
      <c r="Y239" s="63">
        <v>179</v>
      </c>
      <c r="Z239" s="63" t="s">
        <v>4979</v>
      </c>
      <c r="AA239" s="63">
        <v>27</v>
      </c>
      <c r="AB239" s="63" t="s">
        <v>3505</v>
      </c>
      <c r="AE239" s="63">
        <v>0</v>
      </c>
      <c r="AF239" s="63" t="s">
        <v>3493</v>
      </c>
      <c r="AG239" s="63">
        <v>0</v>
      </c>
      <c r="AK239" s="63">
        <v>0</v>
      </c>
      <c r="AL239" s="63" t="s">
        <v>3493</v>
      </c>
      <c r="AM239" s="63">
        <v>0</v>
      </c>
      <c r="AQ239" s="63">
        <v>0</v>
      </c>
      <c r="AR239" s="63" t="s">
        <v>3493</v>
      </c>
      <c r="AS239" s="63">
        <v>0</v>
      </c>
      <c r="AX239" s="63" t="e">
        <f>VLOOKUP(B239,[1]COMPLETE_DIVIDEND_DATA!$B$2:$I$1138,3,0)</f>
        <v>#N/A</v>
      </c>
    </row>
    <row r="240" spans="1:50" x14ac:dyDescent="0.25">
      <c r="A240" s="63">
        <v>500239</v>
      </c>
      <c r="B240" s="63">
        <v>943</v>
      </c>
      <c r="C240" s="63" t="s">
        <v>277</v>
      </c>
      <c r="D240" s="63" t="s">
        <v>420</v>
      </c>
      <c r="E240" s="63" t="s">
        <v>17352</v>
      </c>
      <c r="F240" s="63" t="s">
        <v>17351</v>
      </c>
      <c r="G240" s="63" t="s">
        <v>7810</v>
      </c>
      <c r="K240" s="63">
        <v>92</v>
      </c>
      <c r="L240" s="63">
        <v>92</v>
      </c>
      <c r="M240" s="64">
        <v>0</v>
      </c>
      <c r="N240" s="63">
        <v>46</v>
      </c>
      <c r="O240" s="63">
        <v>23</v>
      </c>
      <c r="P240" s="63">
        <v>14</v>
      </c>
      <c r="Q240" s="63">
        <v>9</v>
      </c>
      <c r="U240" s="63" t="s">
        <v>277</v>
      </c>
      <c r="Y240" s="63">
        <v>92</v>
      </c>
      <c r="Z240" s="63" t="s">
        <v>14751</v>
      </c>
      <c r="AA240" s="63">
        <v>14</v>
      </c>
      <c r="AB240" s="63" t="s">
        <v>3505</v>
      </c>
      <c r="AE240" s="63">
        <v>0</v>
      </c>
      <c r="AF240" s="63" t="s">
        <v>3493</v>
      </c>
      <c r="AG240" s="63">
        <v>0</v>
      </c>
      <c r="AK240" s="63">
        <v>0</v>
      </c>
      <c r="AL240" s="63" t="s">
        <v>3493</v>
      </c>
      <c r="AM240" s="63">
        <v>0</v>
      </c>
      <c r="AQ240" s="63">
        <v>0</v>
      </c>
      <c r="AR240" s="63" t="s">
        <v>3493</v>
      </c>
      <c r="AS240" s="63">
        <v>0</v>
      </c>
      <c r="AX240" s="63" t="e">
        <f>VLOOKUP(B240,[1]COMPLETE_DIVIDEND_DATA!$B$2:$I$1138,3,0)</f>
        <v>#N/A</v>
      </c>
    </row>
    <row r="241" spans="1:50" x14ac:dyDescent="0.25">
      <c r="A241" s="63">
        <v>500240</v>
      </c>
      <c r="B241" s="63">
        <v>945</v>
      </c>
      <c r="C241" s="63" t="s">
        <v>278</v>
      </c>
      <c r="D241" s="63" t="s">
        <v>17350</v>
      </c>
      <c r="E241" s="63" t="s">
        <v>17336</v>
      </c>
      <c r="F241" s="63" t="s">
        <v>17335</v>
      </c>
      <c r="G241" s="63" t="s">
        <v>7810</v>
      </c>
      <c r="K241" s="63">
        <v>179</v>
      </c>
      <c r="L241" s="63">
        <v>179</v>
      </c>
      <c r="M241" s="64">
        <v>0</v>
      </c>
      <c r="N241" s="63">
        <v>89.5</v>
      </c>
      <c r="O241" s="63">
        <v>45</v>
      </c>
      <c r="P241" s="63">
        <v>27</v>
      </c>
      <c r="Q241" s="63">
        <v>18</v>
      </c>
      <c r="U241" s="63" t="s">
        <v>278</v>
      </c>
      <c r="Y241" s="63">
        <v>179</v>
      </c>
      <c r="Z241" s="63" t="s">
        <v>4979</v>
      </c>
      <c r="AA241" s="63">
        <v>27</v>
      </c>
      <c r="AB241" s="63" t="s">
        <v>3505</v>
      </c>
      <c r="AE241" s="63">
        <v>0</v>
      </c>
      <c r="AF241" s="63" t="s">
        <v>3493</v>
      </c>
      <c r="AG241" s="63">
        <v>0</v>
      </c>
      <c r="AK241" s="63">
        <v>0</v>
      </c>
      <c r="AL241" s="63" t="s">
        <v>3493</v>
      </c>
      <c r="AM241" s="63">
        <v>0</v>
      </c>
      <c r="AQ241" s="63">
        <v>0</v>
      </c>
      <c r="AR241" s="63" t="s">
        <v>3493</v>
      </c>
      <c r="AS241" s="63">
        <v>0</v>
      </c>
      <c r="AX241" s="63" t="e">
        <f>VLOOKUP(B241,[1]COMPLETE_DIVIDEND_DATA!$B$2:$I$1138,3,0)</f>
        <v>#N/A</v>
      </c>
    </row>
    <row r="242" spans="1:50" x14ac:dyDescent="0.25">
      <c r="A242" s="63">
        <v>500241</v>
      </c>
      <c r="B242" s="63">
        <v>946</v>
      </c>
      <c r="C242" s="63" t="s">
        <v>279</v>
      </c>
      <c r="D242" s="63" t="s">
        <v>17349</v>
      </c>
      <c r="E242" s="63" t="s">
        <v>17348</v>
      </c>
      <c r="F242" s="63" t="s">
        <v>15338</v>
      </c>
      <c r="G242" s="63" t="s">
        <v>7810</v>
      </c>
      <c r="K242" s="63">
        <v>179</v>
      </c>
      <c r="L242" s="63">
        <v>179</v>
      </c>
      <c r="M242" s="64">
        <v>0</v>
      </c>
      <c r="N242" s="63">
        <v>89.5</v>
      </c>
      <c r="O242" s="63">
        <v>45</v>
      </c>
      <c r="P242" s="63">
        <v>27</v>
      </c>
      <c r="Q242" s="63">
        <v>18</v>
      </c>
      <c r="U242" s="63" t="s">
        <v>279</v>
      </c>
      <c r="Y242" s="63">
        <v>179</v>
      </c>
      <c r="Z242" s="63" t="s">
        <v>4979</v>
      </c>
      <c r="AA242" s="63">
        <v>27</v>
      </c>
      <c r="AB242" s="63" t="s">
        <v>3505</v>
      </c>
      <c r="AE242" s="63">
        <v>0</v>
      </c>
      <c r="AF242" s="63" t="s">
        <v>3493</v>
      </c>
      <c r="AG242" s="63">
        <v>0</v>
      </c>
      <c r="AK242" s="63">
        <v>0</v>
      </c>
      <c r="AL242" s="63" t="s">
        <v>3493</v>
      </c>
      <c r="AM242" s="63">
        <v>0</v>
      </c>
      <c r="AQ242" s="63">
        <v>0</v>
      </c>
      <c r="AR242" s="63" t="s">
        <v>3493</v>
      </c>
      <c r="AS242" s="63">
        <v>0</v>
      </c>
      <c r="AX242" s="63" t="e">
        <f>VLOOKUP(B242,[1]COMPLETE_DIVIDEND_DATA!$B$2:$I$1138,3,0)</f>
        <v>#N/A</v>
      </c>
    </row>
    <row r="243" spans="1:50" x14ac:dyDescent="0.25">
      <c r="A243" s="63">
        <v>500242</v>
      </c>
      <c r="B243" s="63">
        <v>947</v>
      </c>
      <c r="C243" s="63" t="s">
        <v>280</v>
      </c>
      <c r="D243" s="63" t="s">
        <v>17347</v>
      </c>
      <c r="E243" s="63" t="s">
        <v>17346</v>
      </c>
      <c r="F243" s="63" t="s">
        <v>16722</v>
      </c>
      <c r="G243" s="63" t="s">
        <v>7810</v>
      </c>
      <c r="K243" s="63">
        <v>179</v>
      </c>
      <c r="L243" s="63">
        <v>179</v>
      </c>
      <c r="M243" s="64">
        <v>0</v>
      </c>
      <c r="N243" s="63">
        <v>89.5</v>
      </c>
      <c r="O243" s="63">
        <v>45</v>
      </c>
      <c r="P243" s="63">
        <v>27</v>
      </c>
      <c r="Q243" s="63">
        <v>18</v>
      </c>
      <c r="U243" s="63" t="s">
        <v>280</v>
      </c>
      <c r="Y243" s="63">
        <v>179</v>
      </c>
      <c r="Z243" s="63" t="s">
        <v>4979</v>
      </c>
      <c r="AA243" s="63">
        <v>27</v>
      </c>
      <c r="AB243" s="63" t="s">
        <v>3505</v>
      </c>
      <c r="AE243" s="63">
        <v>0</v>
      </c>
      <c r="AF243" s="63" t="s">
        <v>3493</v>
      </c>
      <c r="AG243" s="63">
        <v>0</v>
      </c>
      <c r="AK243" s="63">
        <v>0</v>
      </c>
      <c r="AL243" s="63" t="s">
        <v>3493</v>
      </c>
      <c r="AM243" s="63">
        <v>0</v>
      </c>
      <c r="AQ243" s="63">
        <v>0</v>
      </c>
      <c r="AR243" s="63" t="s">
        <v>3493</v>
      </c>
      <c r="AS243" s="63">
        <v>0</v>
      </c>
      <c r="AX243" s="63" t="e">
        <f>VLOOKUP(B243,[1]COMPLETE_DIVIDEND_DATA!$B$2:$I$1138,3,0)</f>
        <v>#N/A</v>
      </c>
    </row>
    <row r="244" spans="1:50" x14ac:dyDescent="0.25">
      <c r="A244" s="63">
        <v>500243</v>
      </c>
      <c r="B244" s="63">
        <v>948</v>
      </c>
      <c r="C244" s="63" t="s">
        <v>281</v>
      </c>
      <c r="D244" s="63" t="s">
        <v>17345</v>
      </c>
      <c r="E244" s="63" t="s">
        <v>17344</v>
      </c>
      <c r="F244" s="63" t="s">
        <v>17339</v>
      </c>
      <c r="G244" s="63" t="s">
        <v>7810</v>
      </c>
      <c r="K244" s="63">
        <v>179</v>
      </c>
      <c r="L244" s="63">
        <v>179</v>
      </c>
      <c r="M244" s="64">
        <v>0</v>
      </c>
      <c r="N244" s="63">
        <v>89.5</v>
      </c>
      <c r="O244" s="63">
        <v>45</v>
      </c>
      <c r="P244" s="63">
        <v>27</v>
      </c>
      <c r="Q244" s="63">
        <v>18</v>
      </c>
      <c r="U244" s="63" t="s">
        <v>281</v>
      </c>
      <c r="Y244" s="63">
        <v>179</v>
      </c>
      <c r="Z244" s="63" t="s">
        <v>4979</v>
      </c>
      <c r="AA244" s="63">
        <v>27</v>
      </c>
      <c r="AB244" s="63" t="s">
        <v>3505</v>
      </c>
      <c r="AE244" s="63">
        <v>0</v>
      </c>
      <c r="AF244" s="63" t="s">
        <v>3493</v>
      </c>
      <c r="AG244" s="63">
        <v>0</v>
      </c>
      <c r="AK244" s="63">
        <v>0</v>
      </c>
      <c r="AL244" s="63" t="s">
        <v>3493</v>
      </c>
      <c r="AM244" s="63">
        <v>0</v>
      </c>
      <c r="AQ244" s="63">
        <v>0</v>
      </c>
      <c r="AR244" s="63" t="s">
        <v>3493</v>
      </c>
      <c r="AS244" s="63">
        <v>0</v>
      </c>
      <c r="AX244" s="63" t="e">
        <f>VLOOKUP(B244,[1]COMPLETE_DIVIDEND_DATA!$B$2:$I$1138,3,0)</f>
        <v>#N/A</v>
      </c>
    </row>
    <row r="245" spans="1:50" x14ac:dyDescent="0.25">
      <c r="A245" s="63">
        <v>500244</v>
      </c>
      <c r="B245" s="63">
        <v>949</v>
      </c>
      <c r="C245" s="63" t="s">
        <v>282</v>
      </c>
      <c r="D245" s="63" t="s">
        <v>17343</v>
      </c>
      <c r="E245" s="63" t="s">
        <v>17342</v>
      </c>
      <c r="F245" s="63" t="s">
        <v>16722</v>
      </c>
      <c r="G245" s="63" t="s">
        <v>7810</v>
      </c>
      <c r="K245" s="63">
        <v>8</v>
      </c>
      <c r="L245" s="63">
        <v>8</v>
      </c>
      <c r="M245" s="64">
        <v>0</v>
      </c>
      <c r="N245" s="63">
        <v>4</v>
      </c>
      <c r="O245" s="63">
        <v>2</v>
      </c>
      <c r="P245" s="63">
        <v>1</v>
      </c>
      <c r="Q245" s="63">
        <v>1</v>
      </c>
      <c r="U245" s="63" t="s">
        <v>282</v>
      </c>
      <c r="Y245" s="63">
        <v>8</v>
      </c>
      <c r="Z245" s="63" t="s">
        <v>4024</v>
      </c>
      <c r="AA245" s="63">
        <v>1</v>
      </c>
      <c r="AB245" s="63" t="s">
        <v>3505</v>
      </c>
      <c r="AE245" s="63">
        <v>0</v>
      </c>
      <c r="AF245" s="63" t="s">
        <v>3493</v>
      </c>
      <c r="AG245" s="63">
        <v>0</v>
      </c>
      <c r="AK245" s="63">
        <v>0</v>
      </c>
      <c r="AL245" s="63" t="s">
        <v>3493</v>
      </c>
      <c r="AM245" s="63">
        <v>0</v>
      </c>
      <c r="AQ245" s="63">
        <v>0</v>
      </c>
      <c r="AR245" s="63" t="s">
        <v>3493</v>
      </c>
      <c r="AS245" s="63">
        <v>0</v>
      </c>
      <c r="AX245" s="63" t="e">
        <f>VLOOKUP(B245,[1]COMPLETE_DIVIDEND_DATA!$B$2:$I$1138,3,0)</f>
        <v>#N/A</v>
      </c>
    </row>
    <row r="246" spans="1:50" x14ac:dyDescent="0.25">
      <c r="A246" s="63">
        <v>500245</v>
      </c>
      <c r="B246" s="63">
        <v>950</v>
      </c>
      <c r="C246" s="63" t="s">
        <v>283</v>
      </c>
      <c r="D246" s="63" t="s">
        <v>17341</v>
      </c>
      <c r="E246" s="63" t="s">
        <v>17340</v>
      </c>
      <c r="F246" s="63" t="s">
        <v>17339</v>
      </c>
      <c r="G246" s="63" t="s">
        <v>7810</v>
      </c>
      <c r="K246" s="63">
        <v>179</v>
      </c>
      <c r="L246" s="63">
        <v>179</v>
      </c>
      <c r="M246" s="64">
        <v>0</v>
      </c>
      <c r="N246" s="63">
        <v>89.5</v>
      </c>
      <c r="O246" s="63">
        <v>45</v>
      </c>
      <c r="P246" s="63">
        <v>27</v>
      </c>
      <c r="Q246" s="63">
        <v>18</v>
      </c>
      <c r="U246" s="63" t="s">
        <v>283</v>
      </c>
      <c r="Y246" s="63">
        <v>179</v>
      </c>
      <c r="Z246" s="63" t="s">
        <v>4979</v>
      </c>
      <c r="AA246" s="63">
        <v>27</v>
      </c>
      <c r="AB246" s="63" t="s">
        <v>3505</v>
      </c>
      <c r="AE246" s="63">
        <v>0</v>
      </c>
      <c r="AF246" s="63" t="s">
        <v>3493</v>
      </c>
      <c r="AG246" s="63">
        <v>0</v>
      </c>
      <c r="AK246" s="63">
        <v>0</v>
      </c>
      <c r="AL246" s="63" t="s">
        <v>3493</v>
      </c>
      <c r="AM246" s="63">
        <v>0</v>
      </c>
      <c r="AQ246" s="63">
        <v>0</v>
      </c>
      <c r="AR246" s="63" t="s">
        <v>3493</v>
      </c>
      <c r="AS246" s="63">
        <v>0</v>
      </c>
      <c r="AX246" s="63" t="e">
        <f>VLOOKUP(B246,[1]COMPLETE_DIVIDEND_DATA!$B$2:$I$1138,3,0)</f>
        <v>#N/A</v>
      </c>
    </row>
    <row r="247" spans="1:50" x14ac:dyDescent="0.25">
      <c r="A247" s="63">
        <v>500246</v>
      </c>
      <c r="B247" s="63">
        <v>951</v>
      </c>
      <c r="C247" s="63" t="s">
        <v>284</v>
      </c>
      <c r="D247" s="63" t="s">
        <v>17338</v>
      </c>
      <c r="E247" s="63" t="s">
        <v>16860</v>
      </c>
      <c r="F247" s="63" t="s">
        <v>16859</v>
      </c>
      <c r="G247" s="63" t="s">
        <v>15066</v>
      </c>
      <c r="H247" s="63" t="s">
        <v>7810</v>
      </c>
      <c r="K247" s="63">
        <v>74</v>
      </c>
      <c r="L247" s="63">
        <v>74</v>
      </c>
      <c r="M247" s="64">
        <v>0</v>
      </c>
      <c r="N247" s="63">
        <v>37</v>
      </c>
      <c r="O247" s="63">
        <v>19</v>
      </c>
      <c r="P247" s="63">
        <v>11</v>
      </c>
      <c r="Q247" s="63">
        <v>7</v>
      </c>
      <c r="U247" s="63" t="s">
        <v>284</v>
      </c>
      <c r="Y247" s="63">
        <v>74</v>
      </c>
      <c r="Z247" s="63" t="s">
        <v>5823</v>
      </c>
      <c r="AA247" s="63">
        <v>11</v>
      </c>
      <c r="AB247" s="63" t="s">
        <v>3505</v>
      </c>
      <c r="AE247" s="63">
        <v>0</v>
      </c>
      <c r="AF247" s="63" t="s">
        <v>3493</v>
      </c>
      <c r="AG247" s="63">
        <v>0</v>
      </c>
      <c r="AK247" s="63">
        <v>0</v>
      </c>
      <c r="AL247" s="63" t="s">
        <v>3493</v>
      </c>
      <c r="AM247" s="63">
        <v>0</v>
      </c>
      <c r="AQ247" s="63">
        <v>0</v>
      </c>
      <c r="AR247" s="63" t="s">
        <v>3493</v>
      </c>
      <c r="AS247" s="63">
        <v>0</v>
      </c>
      <c r="AX247" s="63" t="e">
        <f>VLOOKUP(B247,[1]COMPLETE_DIVIDEND_DATA!$B$2:$I$1138,3,0)</f>
        <v>#N/A</v>
      </c>
    </row>
    <row r="248" spans="1:50" x14ac:dyDescent="0.25">
      <c r="A248" s="63">
        <v>500247</v>
      </c>
      <c r="B248" s="63">
        <v>952</v>
      </c>
      <c r="C248" s="63" t="s">
        <v>285</v>
      </c>
      <c r="D248" s="63" t="s">
        <v>17337</v>
      </c>
      <c r="E248" s="63" t="s">
        <v>17336</v>
      </c>
      <c r="F248" s="63" t="s">
        <v>17335</v>
      </c>
      <c r="G248" s="63" t="s">
        <v>7810</v>
      </c>
      <c r="K248" s="63">
        <v>179</v>
      </c>
      <c r="L248" s="63">
        <v>179</v>
      </c>
      <c r="M248" s="64">
        <v>0</v>
      </c>
      <c r="N248" s="63">
        <v>89.5</v>
      </c>
      <c r="O248" s="63">
        <v>45</v>
      </c>
      <c r="P248" s="63">
        <v>27</v>
      </c>
      <c r="Q248" s="63">
        <v>18</v>
      </c>
      <c r="U248" s="63" t="s">
        <v>285</v>
      </c>
      <c r="Y248" s="63">
        <v>179</v>
      </c>
      <c r="Z248" s="63" t="s">
        <v>4979</v>
      </c>
      <c r="AA248" s="63">
        <v>27</v>
      </c>
      <c r="AB248" s="63" t="s">
        <v>3505</v>
      </c>
      <c r="AE248" s="63">
        <v>0</v>
      </c>
      <c r="AF248" s="63" t="s">
        <v>3493</v>
      </c>
      <c r="AG248" s="63">
        <v>0</v>
      </c>
      <c r="AK248" s="63">
        <v>0</v>
      </c>
      <c r="AL248" s="63" t="s">
        <v>3493</v>
      </c>
      <c r="AM248" s="63">
        <v>0</v>
      </c>
      <c r="AQ248" s="63">
        <v>0</v>
      </c>
      <c r="AR248" s="63" t="s">
        <v>3493</v>
      </c>
      <c r="AS248" s="63">
        <v>0</v>
      </c>
      <c r="AX248" s="63" t="e">
        <f>VLOOKUP(B248,[1]COMPLETE_DIVIDEND_DATA!$B$2:$I$1138,3,0)</f>
        <v>#N/A</v>
      </c>
    </row>
    <row r="249" spans="1:50" x14ac:dyDescent="0.25">
      <c r="A249" s="63">
        <v>500248</v>
      </c>
      <c r="B249" s="63">
        <v>955</v>
      </c>
      <c r="C249" s="63" t="s">
        <v>286</v>
      </c>
      <c r="D249" s="63" t="s">
        <v>17334</v>
      </c>
      <c r="E249" s="63" t="s">
        <v>17333</v>
      </c>
      <c r="F249" s="63" t="s">
        <v>17314</v>
      </c>
      <c r="K249" s="63">
        <v>179</v>
      </c>
      <c r="L249" s="63">
        <v>179</v>
      </c>
      <c r="M249" s="64">
        <v>0</v>
      </c>
      <c r="N249" s="63">
        <v>89.5</v>
      </c>
      <c r="O249" s="63">
        <v>45</v>
      </c>
      <c r="P249" s="63">
        <v>27</v>
      </c>
      <c r="Q249" s="63">
        <v>18</v>
      </c>
      <c r="U249" s="63" t="s">
        <v>286</v>
      </c>
      <c r="Y249" s="63">
        <v>179</v>
      </c>
      <c r="Z249" s="63" t="s">
        <v>4979</v>
      </c>
      <c r="AA249" s="63">
        <v>27</v>
      </c>
      <c r="AB249" s="63" t="s">
        <v>3505</v>
      </c>
      <c r="AE249" s="63">
        <v>0</v>
      </c>
      <c r="AF249" s="63" t="s">
        <v>3493</v>
      </c>
      <c r="AG249" s="63">
        <v>0</v>
      </c>
      <c r="AK249" s="63">
        <v>0</v>
      </c>
      <c r="AL249" s="63" t="s">
        <v>3493</v>
      </c>
      <c r="AM249" s="63">
        <v>0</v>
      </c>
      <c r="AQ249" s="63">
        <v>0</v>
      </c>
      <c r="AR249" s="63" t="s">
        <v>3493</v>
      </c>
      <c r="AS249" s="63">
        <v>0</v>
      </c>
      <c r="AX249" s="63" t="e">
        <f>VLOOKUP(B249,[1]COMPLETE_DIVIDEND_DATA!$B$2:$I$1138,3,0)</f>
        <v>#N/A</v>
      </c>
    </row>
    <row r="250" spans="1:50" x14ac:dyDescent="0.25">
      <c r="A250" s="63">
        <v>500249</v>
      </c>
      <c r="B250" s="63">
        <v>956</v>
      </c>
      <c r="C250" s="63" t="s">
        <v>287</v>
      </c>
      <c r="D250" s="63" t="s">
        <v>17332</v>
      </c>
      <c r="E250" s="63" t="s">
        <v>17331</v>
      </c>
      <c r="F250" s="63" t="s">
        <v>17330</v>
      </c>
      <c r="G250" s="63" t="s">
        <v>7810</v>
      </c>
      <c r="K250" s="63">
        <v>179</v>
      </c>
      <c r="L250" s="63">
        <v>179</v>
      </c>
      <c r="M250" s="64">
        <v>0</v>
      </c>
      <c r="N250" s="63">
        <v>89.5</v>
      </c>
      <c r="O250" s="63">
        <v>45</v>
      </c>
      <c r="P250" s="63">
        <v>27</v>
      </c>
      <c r="Q250" s="63">
        <v>18</v>
      </c>
      <c r="U250" s="63" t="s">
        <v>287</v>
      </c>
      <c r="Y250" s="63">
        <v>179</v>
      </c>
      <c r="Z250" s="63" t="s">
        <v>4979</v>
      </c>
      <c r="AA250" s="63">
        <v>27</v>
      </c>
      <c r="AB250" s="63" t="s">
        <v>3505</v>
      </c>
      <c r="AE250" s="63">
        <v>0</v>
      </c>
      <c r="AF250" s="63" t="s">
        <v>3493</v>
      </c>
      <c r="AG250" s="63">
        <v>0</v>
      </c>
      <c r="AK250" s="63">
        <v>0</v>
      </c>
      <c r="AL250" s="63" t="s">
        <v>3493</v>
      </c>
      <c r="AM250" s="63">
        <v>0</v>
      </c>
      <c r="AQ250" s="63">
        <v>0</v>
      </c>
      <c r="AR250" s="63" t="s">
        <v>3493</v>
      </c>
      <c r="AS250" s="63">
        <v>0</v>
      </c>
      <c r="AX250" s="63" t="e">
        <f>VLOOKUP(B250,[1]COMPLETE_DIVIDEND_DATA!$B$2:$I$1138,3,0)</f>
        <v>#N/A</v>
      </c>
    </row>
    <row r="251" spans="1:50" x14ac:dyDescent="0.25">
      <c r="A251" s="63">
        <v>500250</v>
      </c>
      <c r="B251" s="63">
        <v>958</v>
      </c>
      <c r="C251" s="63" t="s">
        <v>114</v>
      </c>
      <c r="D251" s="63" t="s">
        <v>17329</v>
      </c>
      <c r="E251" s="63" t="s">
        <v>17328</v>
      </c>
      <c r="F251" s="63" t="s">
        <v>17327</v>
      </c>
      <c r="K251" s="63">
        <v>104</v>
      </c>
      <c r="L251" s="63">
        <v>104</v>
      </c>
      <c r="M251" s="64">
        <v>0</v>
      </c>
      <c r="N251" s="63">
        <v>52</v>
      </c>
      <c r="O251" s="63">
        <v>26</v>
      </c>
      <c r="P251" s="63">
        <v>16</v>
      </c>
      <c r="Q251" s="63">
        <v>10</v>
      </c>
      <c r="U251" s="63" t="s">
        <v>114</v>
      </c>
      <c r="Y251" s="63">
        <v>104</v>
      </c>
      <c r="Z251" s="63" t="s">
        <v>15276</v>
      </c>
      <c r="AA251" s="63">
        <v>16</v>
      </c>
      <c r="AB251" s="63" t="s">
        <v>3505</v>
      </c>
      <c r="AE251" s="63">
        <v>0</v>
      </c>
      <c r="AF251" s="63" t="s">
        <v>3493</v>
      </c>
      <c r="AG251" s="63">
        <v>0</v>
      </c>
      <c r="AK251" s="63">
        <v>0</v>
      </c>
      <c r="AL251" s="63" t="s">
        <v>3493</v>
      </c>
      <c r="AM251" s="63">
        <v>0</v>
      </c>
      <c r="AQ251" s="63">
        <v>0</v>
      </c>
      <c r="AR251" s="63" t="s">
        <v>3493</v>
      </c>
      <c r="AS251" s="63">
        <v>0</v>
      </c>
      <c r="AX251" s="63" t="e">
        <f>VLOOKUP(B251,[1]COMPLETE_DIVIDEND_DATA!$B$2:$I$1138,3,0)</f>
        <v>#N/A</v>
      </c>
    </row>
    <row r="252" spans="1:50" x14ac:dyDescent="0.25">
      <c r="A252" s="63">
        <v>500251</v>
      </c>
      <c r="B252" s="63">
        <v>960</v>
      </c>
      <c r="C252" s="63" t="s">
        <v>288</v>
      </c>
      <c r="D252" s="63" t="s">
        <v>734</v>
      </c>
      <c r="E252" s="63" t="s">
        <v>17326</v>
      </c>
      <c r="F252" s="63" t="s">
        <v>17325</v>
      </c>
      <c r="G252" s="63" t="s">
        <v>7810</v>
      </c>
      <c r="K252" s="63">
        <v>2249</v>
      </c>
      <c r="L252" s="63">
        <v>2249</v>
      </c>
      <c r="M252" s="64">
        <v>0</v>
      </c>
      <c r="N252" s="63">
        <v>1124.5</v>
      </c>
      <c r="O252" s="63">
        <v>562</v>
      </c>
      <c r="P252" s="63">
        <v>337</v>
      </c>
      <c r="Q252" s="63">
        <v>226</v>
      </c>
      <c r="U252" s="63" t="s">
        <v>288</v>
      </c>
      <c r="Y252" s="63">
        <v>2249</v>
      </c>
      <c r="Z252" s="63" t="s">
        <v>13127</v>
      </c>
      <c r="AA252" s="63">
        <v>337</v>
      </c>
      <c r="AB252" s="63" t="s">
        <v>3505</v>
      </c>
      <c r="AE252" s="63">
        <v>0</v>
      </c>
      <c r="AF252" s="63" t="s">
        <v>3493</v>
      </c>
      <c r="AG252" s="63">
        <v>0</v>
      </c>
      <c r="AK252" s="63">
        <v>0</v>
      </c>
      <c r="AL252" s="63" t="s">
        <v>3493</v>
      </c>
      <c r="AM252" s="63">
        <v>0</v>
      </c>
      <c r="AQ252" s="63">
        <v>0</v>
      </c>
      <c r="AR252" s="63" t="s">
        <v>3493</v>
      </c>
      <c r="AS252" s="63">
        <v>0</v>
      </c>
      <c r="AX252" s="63" t="e">
        <f>VLOOKUP(B252,[1]COMPLETE_DIVIDEND_DATA!$B$2:$I$1138,3,0)</f>
        <v>#N/A</v>
      </c>
    </row>
    <row r="253" spans="1:50" x14ac:dyDescent="0.25">
      <c r="A253" s="63">
        <v>500252</v>
      </c>
      <c r="B253" s="63">
        <v>961</v>
      </c>
      <c r="C253" s="63" t="s">
        <v>289</v>
      </c>
      <c r="D253" s="63" t="s">
        <v>5748</v>
      </c>
      <c r="E253" s="63" t="s">
        <v>17324</v>
      </c>
      <c r="F253" s="63" t="s">
        <v>9461</v>
      </c>
      <c r="K253" s="63">
        <v>3799</v>
      </c>
      <c r="L253" s="63">
        <v>3799</v>
      </c>
      <c r="M253" s="64">
        <v>0</v>
      </c>
      <c r="N253" s="63">
        <v>1899.5</v>
      </c>
      <c r="O253" s="63">
        <v>950</v>
      </c>
      <c r="P253" s="63">
        <v>570</v>
      </c>
      <c r="Q253" s="63">
        <v>380</v>
      </c>
      <c r="U253" s="63" t="s">
        <v>289</v>
      </c>
      <c r="Y253" s="63">
        <v>3799</v>
      </c>
      <c r="Z253" s="63" t="s">
        <v>17323</v>
      </c>
      <c r="AA253" s="63">
        <v>570</v>
      </c>
      <c r="AB253" s="63" t="s">
        <v>3505</v>
      </c>
      <c r="AE253" s="63">
        <v>0</v>
      </c>
      <c r="AF253" s="63" t="s">
        <v>3493</v>
      </c>
      <c r="AG253" s="63">
        <v>0</v>
      </c>
      <c r="AK253" s="63">
        <v>0</v>
      </c>
      <c r="AL253" s="63" t="s">
        <v>3493</v>
      </c>
      <c r="AM253" s="63">
        <v>0</v>
      </c>
      <c r="AQ253" s="63">
        <v>0</v>
      </c>
      <c r="AR253" s="63" t="s">
        <v>3493</v>
      </c>
      <c r="AS253" s="63">
        <v>0</v>
      </c>
      <c r="AX253" s="63" t="e">
        <f>VLOOKUP(B253,[1]COMPLETE_DIVIDEND_DATA!$B$2:$I$1138,3,0)</f>
        <v>#N/A</v>
      </c>
    </row>
    <row r="254" spans="1:50" x14ac:dyDescent="0.25">
      <c r="A254" s="63">
        <v>500253</v>
      </c>
      <c r="B254" s="63">
        <v>963</v>
      </c>
      <c r="C254" s="63" t="s">
        <v>290</v>
      </c>
      <c r="D254" s="63" t="s">
        <v>17322</v>
      </c>
      <c r="E254" s="63" t="s">
        <v>17321</v>
      </c>
      <c r="F254" s="63" t="s">
        <v>17320</v>
      </c>
      <c r="K254" s="63">
        <v>449</v>
      </c>
      <c r="L254" s="63">
        <v>449</v>
      </c>
      <c r="M254" s="64">
        <v>0</v>
      </c>
      <c r="N254" s="63">
        <v>224.5</v>
      </c>
      <c r="O254" s="63">
        <v>112</v>
      </c>
      <c r="P254" s="63">
        <v>67</v>
      </c>
      <c r="Q254" s="63">
        <v>46</v>
      </c>
      <c r="U254" s="63" t="s">
        <v>290</v>
      </c>
      <c r="Y254" s="63">
        <v>449</v>
      </c>
      <c r="Z254" s="63" t="s">
        <v>14418</v>
      </c>
      <c r="AA254" s="63">
        <v>67</v>
      </c>
      <c r="AB254" s="63" t="s">
        <v>3505</v>
      </c>
      <c r="AE254" s="63">
        <v>0</v>
      </c>
      <c r="AF254" s="63" t="s">
        <v>3493</v>
      </c>
      <c r="AG254" s="63">
        <v>0</v>
      </c>
      <c r="AK254" s="63">
        <v>0</v>
      </c>
      <c r="AL254" s="63" t="s">
        <v>3493</v>
      </c>
      <c r="AM254" s="63">
        <v>0</v>
      </c>
      <c r="AQ254" s="63">
        <v>0</v>
      </c>
      <c r="AR254" s="63" t="s">
        <v>3493</v>
      </c>
      <c r="AS254" s="63">
        <v>0</v>
      </c>
      <c r="AX254" s="63" t="e">
        <f>VLOOKUP(B254,[1]COMPLETE_DIVIDEND_DATA!$B$2:$I$1138,3,0)</f>
        <v>#N/A</v>
      </c>
    </row>
    <row r="255" spans="1:50" x14ac:dyDescent="0.25">
      <c r="A255" s="63">
        <v>500254</v>
      </c>
      <c r="B255" s="63">
        <v>965</v>
      </c>
      <c r="C255" s="63" t="s">
        <v>291</v>
      </c>
      <c r="D255" s="63" t="s">
        <v>17319</v>
      </c>
      <c r="E255" s="63" t="s">
        <v>17318</v>
      </c>
      <c r="F255" s="63" t="s">
        <v>17317</v>
      </c>
      <c r="K255" s="63">
        <v>753</v>
      </c>
      <c r="L255" s="63">
        <v>753</v>
      </c>
      <c r="M255" s="64">
        <v>0</v>
      </c>
      <c r="N255" s="63">
        <v>376.5</v>
      </c>
      <c r="O255" s="63">
        <v>188</v>
      </c>
      <c r="P255" s="63">
        <v>113</v>
      </c>
      <c r="Q255" s="63">
        <v>76</v>
      </c>
      <c r="U255" s="63" t="s">
        <v>291</v>
      </c>
      <c r="Y255" s="63">
        <v>753</v>
      </c>
      <c r="Z255" s="63" t="s">
        <v>8627</v>
      </c>
      <c r="AA255" s="63">
        <v>113</v>
      </c>
      <c r="AB255" s="63" t="s">
        <v>3505</v>
      </c>
      <c r="AE255" s="63">
        <v>0</v>
      </c>
      <c r="AF255" s="63" t="s">
        <v>3493</v>
      </c>
      <c r="AG255" s="63">
        <v>0</v>
      </c>
      <c r="AK255" s="63">
        <v>0</v>
      </c>
      <c r="AL255" s="63" t="s">
        <v>3493</v>
      </c>
      <c r="AM255" s="63">
        <v>0</v>
      </c>
      <c r="AQ255" s="63">
        <v>0</v>
      </c>
      <c r="AR255" s="63" t="s">
        <v>3493</v>
      </c>
      <c r="AS255" s="63">
        <v>0</v>
      </c>
      <c r="AX255" s="63" t="e">
        <f>VLOOKUP(B255,[1]COMPLETE_DIVIDEND_DATA!$B$2:$I$1138,3,0)</f>
        <v>#N/A</v>
      </c>
    </row>
    <row r="256" spans="1:50" x14ac:dyDescent="0.25">
      <c r="A256" s="63">
        <v>500255</v>
      </c>
      <c r="B256" s="63">
        <v>966</v>
      </c>
      <c r="C256" s="63" t="s">
        <v>292</v>
      </c>
      <c r="D256" s="63" t="s">
        <v>17316</v>
      </c>
      <c r="E256" s="63" t="s">
        <v>17315</v>
      </c>
      <c r="F256" s="63" t="s">
        <v>17314</v>
      </c>
      <c r="K256" s="63">
        <v>2249</v>
      </c>
      <c r="L256" s="63">
        <v>2249</v>
      </c>
      <c r="M256" s="64">
        <v>0</v>
      </c>
      <c r="N256" s="63">
        <v>1124.5</v>
      </c>
      <c r="O256" s="63">
        <v>562</v>
      </c>
      <c r="P256" s="63">
        <v>337</v>
      </c>
      <c r="Q256" s="63">
        <v>226</v>
      </c>
      <c r="U256" s="63" t="s">
        <v>292</v>
      </c>
      <c r="Y256" s="63">
        <v>2249</v>
      </c>
      <c r="Z256" s="63" t="s">
        <v>13127</v>
      </c>
      <c r="AA256" s="63">
        <v>337</v>
      </c>
      <c r="AB256" s="63" t="s">
        <v>3505</v>
      </c>
      <c r="AE256" s="63">
        <v>0</v>
      </c>
      <c r="AF256" s="63" t="s">
        <v>3493</v>
      </c>
      <c r="AG256" s="63">
        <v>0</v>
      </c>
      <c r="AK256" s="63">
        <v>0</v>
      </c>
      <c r="AL256" s="63" t="s">
        <v>3493</v>
      </c>
      <c r="AM256" s="63">
        <v>0</v>
      </c>
      <c r="AQ256" s="63">
        <v>0</v>
      </c>
      <c r="AR256" s="63" t="s">
        <v>3493</v>
      </c>
      <c r="AS256" s="63">
        <v>0</v>
      </c>
      <c r="AX256" s="63" t="e">
        <f>VLOOKUP(B256,[1]COMPLETE_DIVIDEND_DATA!$B$2:$I$1138,3,0)</f>
        <v>#N/A</v>
      </c>
    </row>
    <row r="257" spans="1:50" x14ac:dyDescent="0.25">
      <c r="A257" s="63">
        <v>500256</v>
      </c>
      <c r="B257" s="63">
        <v>968</v>
      </c>
      <c r="C257" s="63" t="s">
        <v>293</v>
      </c>
      <c r="D257" s="63" t="s">
        <v>17313</v>
      </c>
      <c r="E257" s="63" t="s">
        <v>17312</v>
      </c>
      <c r="F257" s="63" t="s">
        <v>17311</v>
      </c>
      <c r="K257" s="63">
        <v>449</v>
      </c>
      <c r="L257" s="63">
        <v>449</v>
      </c>
      <c r="M257" s="64">
        <v>0</v>
      </c>
      <c r="N257" s="63">
        <v>224.5</v>
      </c>
      <c r="O257" s="63">
        <v>112</v>
      </c>
      <c r="P257" s="63">
        <v>67</v>
      </c>
      <c r="Q257" s="63">
        <v>46</v>
      </c>
      <c r="U257" s="63" t="s">
        <v>293</v>
      </c>
      <c r="Y257" s="63">
        <v>449</v>
      </c>
      <c r="Z257" s="63" t="s">
        <v>14418</v>
      </c>
      <c r="AA257" s="63">
        <v>67</v>
      </c>
      <c r="AB257" s="63" t="s">
        <v>3505</v>
      </c>
      <c r="AE257" s="63">
        <v>0</v>
      </c>
      <c r="AF257" s="63" t="s">
        <v>3493</v>
      </c>
      <c r="AG257" s="63">
        <v>0</v>
      </c>
      <c r="AK257" s="63">
        <v>0</v>
      </c>
      <c r="AL257" s="63" t="s">
        <v>3493</v>
      </c>
      <c r="AM257" s="63">
        <v>0</v>
      </c>
      <c r="AQ257" s="63">
        <v>0</v>
      </c>
      <c r="AR257" s="63" t="s">
        <v>3493</v>
      </c>
      <c r="AS257" s="63">
        <v>0</v>
      </c>
      <c r="AX257" s="63" t="e">
        <f>VLOOKUP(B257,[1]COMPLETE_DIVIDEND_DATA!$B$2:$I$1138,3,0)</f>
        <v>#N/A</v>
      </c>
    </row>
    <row r="258" spans="1:50" x14ac:dyDescent="0.25">
      <c r="A258" s="63">
        <v>500257</v>
      </c>
      <c r="B258" s="63">
        <v>970</v>
      </c>
      <c r="C258" s="63" t="s">
        <v>294</v>
      </c>
      <c r="D258" s="63" t="s">
        <v>132</v>
      </c>
      <c r="E258" s="63" t="s">
        <v>17310</v>
      </c>
      <c r="F258" s="63" t="s">
        <v>17309</v>
      </c>
      <c r="K258" s="63">
        <v>2249</v>
      </c>
      <c r="L258" s="63">
        <v>2249</v>
      </c>
      <c r="M258" s="64">
        <v>0</v>
      </c>
      <c r="N258" s="63">
        <v>1124.5</v>
      </c>
      <c r="O258" s="63">
        <v>562</v>
      </c>
      <c r="P258" s="63">
        <v>337</v>
      </c>
      <c r="Q258" s="63">
        <v>226</v>
      </c>
      <c r="U258" s="63" t="s">
        <v>294</v>
      </c>
      <c r="Y258" s="63">
        <v>2249</v>
      </c>
      <c r="Z258" s="63" t="s">
        <v>13127</v>
      </c>
      <c r="AA258" s="63">
        <v>337</v>
      </c>
      <c r="AB258" s="63" t="s">
        <v>3505</v>
      </c>
      <c r="AE258" s="63">
        <v>0</v>
      </c>
      <c r="AF258" s="63" t="s">
        <v>3493</v>
      </c>
      <c r="AG258" s="63">
        <v>0</v>
      </c>
      <c r="AK258" s="63">
        <v>0</v>
      </c>
      <c r="AL258" s="63" t="s">
        <v>3493</v>
      </c>
      <c r="AM258" s="63">
        <v>0</v>
      </c>
      <c r="AQ258" s="63">
        <v>0</v>
      </c>
      <c r="AR258" s="63" t="s">
        <v>3493</v>
      </c>
      <c r="AS258" s="63">
        <v>0</v>
      </c>
      <c r="AX258" s="63" t="e">
        <f>VLOOKUP(B258,[1]COMPLETE_DIVIDEND_DATA!$B$2:$I$1138,3,0)</f>
        <v>#N/A</v>
      </c>
    </row>
    <row r="259" spans="1:50" x14ac:dyDescent="0.25">
      <c r="A259" s="63">
        <v>500258</v>
      </c>
      <c r="B259" s="63">
        <v>972</v>
      </c>
      <c r="C259" s="63" t="s">
        <v>295</v>
      </c>
      <c r="D259" s="63" t="s">
        <v>17308</v>
      </c>
      <c r="E259" s="63" t="s">
        <v>17307</v>
      </c>
      <c r="F259" s="63" t="s">
        <v>14661</v>
      </c>
      <c r="G259" s="63" t="s">
        <v>7810</v>
      </c>
      <c r="K259" s="63">
        <v>753</v>
      </c>
      <c r="L259" s="63">
        <v>753</v>
      </c>
      <c r="M259" s="64">
        <v>0</v>
      </c>
      <c r="N259" s="63">
        <v>376.5</v>
      </c>
      <c r="O259" s="63">
        <v>188</v>
      </c>
      <c r="P259" s="63">
        <v>113</v>
      </c>
      <c r="Q259" s="63">
        <v>76</v>
      </c>
      <c r="U259" s="63" t="s">
        <v>295</v>
      </c>
      <c r="Y259" s="63">
        <v>753</v>
      </c>
      <c r="Z259" s="63" t="s">
        <v>8627</v>
      </c>
      <c r="AA259" s="63">
        <v>113</v>
      </c>
      <c r="AB259" s="63" t="s">
        <v>3505</v>
      </c>
      <c r="AE259" s="63">
        <v>0</v>
      </c>
      <c r="AF259" s="63" t="s">
        <v>3493</v>
      </c>
      <c r="AG259" s="63">
        <v>0</v>
      </c>
      <c r="AK259" s="63">
        <v>0</v>
      </c>
      <c r="AL259" s="63" t="s">
        <v>3493</v>
      </c>
      <c r="AM259" s="63">
        <v>0</v>
      </c>
      <c r="AQ259" s="63">
        <v>0</v>
      </c>
      <c r="AR259" s="63" t="s">
        <v>3493</v>
      </c>
      <c r="AS259" s="63">
        <v>0</v>
      </c>
      <c r="AX259" s="63" t="e">
        <f>VLOOKUP(B259,[1]COMPLETE_DIVIDEND_DATA!$B$2:$I$1138,3,0)</f>
        <v>#N/A</v>
      </c>
    </row>
    <row r="260" spans="1:50" x14ac:dyDescent="0.25">
      <c r="A260" s="63">
        <v>500259</v>
      </c>
      <c r="B260" s="63">
        <v>979</v>
      </c>
      <c r="C260" s="63" t="s">
        <v>296</v>
      </c>
      <c r="D260" s="63" t="s">
        <v>17306</v>
      </c>
      <c r="E260" s="63" t="s">
        <v>17302</v>
      </c>
      <c r="F260" s="63" t="s">
        <v>17305</v>
      </c>
      <c r="G260" s="63" t="s">
        <v>17300</v>
      </c>
      <c r="H260" s="63" t="s">
        <v>17304</v>
      </c>
      <c r="K260" s="63">
        <v>449</v>
      </c>
      <c r="L260" s="63">
        <v>449</v>
      </c>
      <c r="M260" s="64">
        <v>0</v>
      </c>
      <c r="N260" s="63">
        <v>224.5</v>
      </c>
      <c r="O260" s="63">
        <v>112</v>
      </c>
      <c r="P260" s="63">
        <v>67</v>
      </c>
      <c r="Q260" s="63">
        <v>46</v>
      </c>
      <c r="U260" s="63" t="s">
        <v>296</v>
      </c>
      <c r="Y260" s="63">
        <v>449</v>
      </c>
      <c r="Z260" s="63" t="s">
        <v>14418</v>
      </c>
      <c r="AA260" s="63">
        <v>67</v>
      </c>
      <c r="AB260" s="63" t="s">
        <v>3505</v>
      </c>
      <c r="AE260" s="63">
        <v>0</v>
      </c>
      <c r="AF260" s="63" t="s">
        <v>3493</v>
      </c>
      <c r="AG260" s="63">
        <v>0</v>
      </c>
      <c r="AK260" s="63">
        <v>0</v>
      </c>
      <c r="AL260" s="63" t="s">
        <v>3493</v>
      </c>
      <c r="AM260" s="63">
        <v>0</v>
      </c>
      <c r="AQ260" s="63">
        <v>0</v>
      </c>
      <c r="AR260" s="63" t="s">
        <v>3493</v>
      </c>
      <c r="AS260" s="63">
        <v>0</v>
      </c>
      <c r="AX260" s="63" t="e">
        <f>VLOOKUP(B260,[1]COMPLETE_DIVIDEND_DATA!$B$2:$I$1138,3,0)</f>
        <v>#N/A</v>
      </c>
    </row>
    <row r="261" spans="1:50" x14ac:dyDescent="0.25">
      <c r="A261" s="63">
        <v>500260</v>
      </c>
      <c r="B261" s="63">
        <v>980</v>
      </c>
      <c r="C261" s="63" t="s">
        <v>297</v>
      </c>
      <c r="D261" s="63" t="s">
        <v>17303</v>
      </c>
      <c r="E261" s="63" t="s">
        <v>17302</v>
      </c>
      <c r="F261" s="63" t="s">
        <v>17301</v>
      </c>
      <c r="G261" s="63" t="s">
        <v>17300</v>
      </c>
      <c r="H261" s="63" t="s">
        <v>17299</v>
      </c>
      <c r="K261" s="63">
        <v>449</v>
      </c>
      <c r="L261" s="63">
        <v>449</v>
      </c>
      <c r="M261" s="64">
        <v>0</v>
      </c>
      <c r="N261" s="63">
        <v>224.5</v>
      </c>
      <c r="O261" s="63">
        <v>112</v>
      </c>
      <c r="P261" s="63">
        <v>67</v>
      </c>
      <c r="Q261" s="63">
        <v>46</v>
      </c>
      <c r="U261" s="63" t="s">
        <v>297</v>
      </c>
      <c r="Y261" s="63">
        <v>449</v>
      </c>
      <c r="Z261" s="63" t="s">
        <v>14418</v>
      </c>
      <c r="AA261" s="63">
        <v>67</v>
      </c>
      <c r="AB261" s="63" t="s">
        <v>3505</v>
      </c>
      <c r="AE261" s="63">
        <v>0</v>
      </c>
      <c r="AF261" s="63" t="s">
        <v>3493</v>
      </c>
      <c r="AG261" s="63">
        <v>0</v>
      </c>
      <c r="AK261" s="63">
        <v>0</v>
      </c>
      <c r="AL261" s="63" t="s">
        <v>3493</v>
      </c>
      <c r="AM261" s="63">
        <v>0</v>
      </c>
      <c r="AQ261" s="63">
        <v>0</v>
      </c>
      <c r="AR261" s="63" t="s">
        <v>3493</v>
      </c>
      <c r="AS261" s="63">
        <v>0</v>
      </c>
      <c r="AX261" s="63" t="e">
        <f>VLOOKUP(B261,[1]COMPLETE_DIVIDEND_DATA!$B$2:$I$1138,3,0)</f>
        <v>#N/A</v>
      </c>
    </row>
    <row r="262" spans="1:50" x14ac:dyDescent="0.25">
      <c r="A262" s="63">
        <v>500261</v>
      </c>
      <c r="B262" s="63">
        <v>981</v>
      </c>
      <c r="C262" s="63" t="s">
        <v>298</v>
      </c>
      <c r="D262" s="63" t="s">
        <v>17298</v>
      </c>
      <c r="E262" s="63" t="s">
        <v>17297</v>
      </c>
      <c r="F262" s="63" t="s">
        <v>17296</v>
      </c>
      <c r="K262" s="63">
        <v>449</v>
      </c>
      <c r="L262" s="63">
        <v>449</v>
      </c>
      <c r="M262" s="64">
        <v>0</v>
      </c>
      <c r="N262" s="63">
        <v>224.5</v>
      </c>
      <c r="O262" s="63">
        <v>112</v>
      </c>
      <c r="P262" s="63">
        <v>67</v>
      </c>
      <c r="Q262" s="63">
        <v>46</v>
      </c>
      <c r="U262" s="63" t="s">
        <v>298</v>
      </c>
      <c r="Y262" s="63">
        <v>449</v>
      </c>
      <c r="Z262" s="63" t="s">
        <v>14418</v>
      </c>
      <c r="AA262" s="63">
        <v>67</v>
      </c>
      <c r="AB262" s="63" t="s">
        <v>3505</v>
      </c>
      <c r="AE262" s="63">
        <v>0</v>
      </c>
      <c r="AF262" s="63" t="s">
        <v>3493</v>
      </c>
      <c r="AG262" s="63">
        <v>0</v>
      </c>
      <c r="AK262" s="63">
        <v>0</v>
      </c>
      <c r="AL262" s="63" t="s">
        <v>3493</v>
      </c>
      <c r="AM262" s="63">
        <v>0</v>
      </c>
      <c r="AQ262" s="63">
        <v>0</v>
      </c>
      <c r="AR262" s="63" t="s">
        <v>3493</v>
      </c>
      <c r="AS262" s="63">
        <v>0</v>
      </c>
      <c r="AX262" s="63" t="e">
        <f>VLOOKUP(B262,[1]COMPLETE_DIVIDEND_DATA!$B$2:$I$1138,3,0)</f>
        <v>#N/A</v>
      </c>
    </row>
    <row r="263" spans="1:50" x14ac:dyDescent="0.25">
      <c r="A263" s="63">
        <v>500262</v>
      </c>
      <c r="B263" s="63">
        <v>984</v>
      </c>
      <c r="C263" s="63" t="s">
        <v>299</v>
      </c>
      <c r="D263" s="63" t="s">
        <v>94</v>
      </c>
      <c r="E263" s="63" t="s">
        <v>15504</v>
      </c>
      <c r="F263" s="63" t="s">
        <v>17294</v>
      </c>
      <c r="G263" s="63" t="s">
        <v>7810</v>
      </c>
      <c r="K263" s="63">
        <v>2249</v>
      </c>
      <c r="L263" s="63">
        <v>2249</v>
      </c>
      <c r="M263" s="64">
        <v>0</v>
      </c>
      <c r="N263" s="63">
        <v>1124.5</v>
      </c>
      <c r="O263" s="63">
        <v>562</v>
      </c>
      <c r="P263" s="63">
        <v>337</v>
      </c>
      <c r="Q263" s="63">
        <v>226</v>
      </c>
      <c r="U263" s="63" t="s">
        <v>299</v>
      </c>
      <c r="Y263" s="63">
        <v>2249</v>
      </c>
      <c r="Z263" s="63" t="s">
        <v>13127</v>
      </c>
      <c r="AA263" s="63">
        <v>337</v>
      </c>
      <c r="AB263" s="63" t="s">
        <v>3505</v>
      </c>
      <c r="AE263" s="63">
        <v>0</v>
      </c>
      <c r="AF263" s="63" t="s">
        <v>3493</v>
      </c>
      <c r="AG263" s="63">
        <v>0</v>
      </c>
      <c r="AK263" s="63">
        <v>0</v>
      </c>
      <c r="AL263" s="63" t="s">
        <v>3493</v>
      </c>
      <c r="AM263" s="63">
        <v>0</v>
      </c>
      <c r="AQ263" s="63">
        <v>0</v>
      </c>
      <c r="AR263" s="63" t="s">
        <v>3493</v>
      </c>
      <c r="AS263" s="63">
        <v>0</v>
      </c>
      <c r="AX263" s="63" t="e">
        <f>VLOOKUP(B263,[1]COMPLETE_DIVIDEND_DATA!$B$2:$I$1138,3,0)</f>
        <v>#N/A</v>
      </c>
    </row>
    <row r="264" spans="1:50" x14ac:dyDescent="0.25">
      <c r="A264" s="63">
        <v>500263</v>
      </c>
      <c r="B264" s="63">
        <v>985</v>
      </c>
      <c r="C264" s="63" t="s">
        <v>100</v>
      </c>
      <c r="D264" s="63" t="s">
        <v>17295</v>
      </c>
      <c r="E264" s="63" t="s">
        <v>15504</v>
      </c>
      <c r="F264" s="63" t="s">
        <v>17294</v>
      </c>
      <c r="G264" s="63" t="s">
        <v>7810</v>
      </c>
      <c r="K264" s="63">
        <v>1439</v>
      </c>
      <c r="L264" s="63">
        <v>1439</v>
      </c>
      <c r="M264" s="64">
        <v>0</v>
      </c>
      <c r="N264" s="63">
        <v>719.5</v>
      </c>
      <c r="O264" s="63">
        <v>360</v>
      </c>
      <c r="P264" s="63">
        <v>216</v>
      </c>
      <c r="Q264" s="63">
        <v>144</v>
      </c>
      <c r="U264" s="63" t="s">
        <v>100</v>
      </c>
      <c r="Y264" s="63">
        <v>1439</v>
      </c>
      <c r="Z264" s="63" t="s">
        <v>17293</v>
      </c>
      <c r="AA264" s="63">
        <v>216</v>
      </c>
      <c r="AB264" s="63" t="s">
        <v>3505</v>
      </c>
      <c r="AE264" s="63">
        <v>0</v>
      </c>
      <c r="AF264" s="63" t="s">
        <v>3493</v>
      </c>
      <c r="AG264" s="63">
        <v>0</v>
      </c>
      <c r="AK264" s="63">
        <v>0</v>
      </c>
      <c r="AL264" s="63" t="s">
        <v>3493</v>
      </c>
      <c r="AM264" s="63">
        <v>0</v>
      </c>
      <c r="AQ264" s="63">
        <v>0</v>
      </c>
      <c r="AR264" s="63" t="s">
        <v>3493</v>
      </c>
      <c r="AS264" s="63">
        <v>0</v>
      </c>
      <c r="AX264" s="63" t="e">
        <f>VLOOKUP(B264,[1]COMPLETE_DIVIDEND_DATA!$B$2:$I$1138,3,0)</f>
        <v>#N/A</v>
      </c>
    </row>
    <row r="265" spans="1:50" x14ac:dyDescent="0.25">
      <c r="A265" s="63">
        <v>500264</v>
      </c>
      <c r="B265" s="63">
        <v>990</v>
      </c>
      <c r="C265" s="63" t="s">
        <v>300</v>
      </c>
      <c r="D265" s="63" t="s">
        <v>17292</v>
      </c>
      <c r="E265" s="63" t="s">
        <v>17291</v>
      </c>
      <c r="F265" s="63" t="s">
        <v>17290</v>
      </c>
      <c r="G265" s="63" t="s">
        <v>7810</v>
      </c>
      <c r="K265" s="63">
        <v>297</v>
      </c>
      <c r="L265" s="63">
        <v>297</v>
      </c>
      <c r="M265" s="64">
        <v>0</v>
      </c>
      <c r="N265" s="63">
        <v>148.5</v>
      </c>
      <c r="O265" s="63">
        <v>74</v>
      </c>
      <c r="P265" s="63">
        <v>45</v>
      </c>
      <c r="Q265" s="63">
        <v>30</v>
      </c>
      <c r="U265" s="63" t="s">
        <v>300</v>
      </c>
      <c r="Y265" s="63">
        <v>297</v>
      </c>
      <c r="Z265" s="63" t="s">
        <v>10325</v>
      </c>
      <c r="AA265" s="63">
        <v>45</v>
      </c>
      <c r="AB265" s="63" t="s">
        <v>3505</v>
      </c>
      <c r="AE265" s="63">
        <v>0</v>
      </c>
      <c r="AF265" s="63" t="s">
        <v>3493</v>
      </c>
      <c r="AG265" s="63">
        <v>0</v>
      </c>
      <c r="AK265" s="63">
        <v>0</v>
      </c>
      <c r="AL265" s="63" t="s">
        <v>3493</v>
      </c>
      <c r="AM265" s="63">
        <v>0</v>
      </c>
      <c r="AQ265" s="63">
        <v>0</v>
      </c>
      <c r="AR265" s="63" t="s">
        <v>3493</v>
      </c>
      <c r="AS265" s="63">
        <v>0</v>
      </c>
      <c r="AX265" s="63" t="e">
        <f>VLOOKUP(B265,[1]COMPLETE_DIVIDEND_DATA!$B$2:$I$1138,3,0)</f>
        <v>#N/A</v>
      </c>
    </row>
    <row r="266" spans="1:50" x14ac:dyDescent="0.25">
      <c r="A266" s="63">
        <v>500265</v>
      </c>
      <c r="B266" s="63">
        <v>991</v>
      </c>
      <c r="C266" s="63" t="s">
        <v>301</v>
      </c>
      <c r="D266" s="63" t="s">
        <v>302</v>
      </c>
      <c r="E266" s="63" t="s">
        <v>17287</v>
      </c>
      <c r="F266" s="63" t="s">
        <v>17286</v>
      </c>
      <c r="K266" s="63">
        <v>449</v>
      </c>
      <c r="L266" s="63">
        <v>449</v>
      </c>
      <c r="M266" s="64">
        <v>0</v>
      </c>
      <c r="N266" s="63">
        <v>224.5</v>
      </c>
      <c r="O266" s="63">
        <v>112</v>
      </c>
      <c r="P266" s="63">
        <v>67</v>
      </c>
      <c r="Q266" s="63">
        <v>46</v>
      </c>
      <c r="U266" s="63" t="s">
        <v>301</v>
      </c>
      <c r="V266" s="63" t="s">
        <v>17289</v>
      </c>
      <c r="Y266" s="63">
        <v>449</v>
      </c>
      <c r="Z266" s="63" t="s">
        <v>14418</v>
      </c>
      <c r="AA266" s="63">
        <v>67</v>
      </c>
      <c r="AB266" s="63" t="s">
        <v>3505</v>
      </c>
      <c r="AE266" s="63">
        <v>0</v>
      </c>
      <c r="AF266" s="63" t="s">
        <v>3493</v>
      </c>
      <c r="AG266" s="63">
        <v>0</v>
      </c>
      <c r="AK266" s="63">
        <v>0</v>
      </c>
      <c r="AL266" s="63" t="s">
        <v>3493</v>
      </c>
      <c r="AM266" s="63">
        <v>0</v>
      </c>
      <c r="AQ266" s="63">
        <v>0</v>
      </c>
      <c r="AR266" s="63" t="s">
        <v>3493</v>
      </c>
      <c r="AS266" s="63">
        <v>0</v>
      </c>
      <c r="AX266" s="63" t="e">
        <f>VLOOKUP(B266,[1]COMPLETE_DIVIDEND_DATA!$B$2:$I$1138,3,0)</f>
        <v>#N/A</v>
      </c>
    </row>
    <row r="267" spans="1:50" x14ac:dyDescent="0.25">
      <c r="A267" s="63">
        <v>500266</v>
      </c>
      <c r="B267" s="63">
        <v>992</v>
      </c>
      <c r="C267" s="63" t="s">
        <v>302</v>
      </c>
      <c r="D267" s="63" t="s">
        <v>17288</v>
      </c>
      <c r="E267" s="63" t="s">
        <v>17287</v>
      </c>
      <c r="F267" s="63" t="s">
        <v>17286</v>
      </c>
      <c r="K267" s="63">
        <v>449</v>
      </c>
      <c r="L267" s="63">
        <v>449</v>
      </c>
      <c r="M267" s="64">
        <v>0</v>
      </c>
      <c r="N267" s="63">
        <v>224.5</v>
      </c>
      <c r="O267" s="63">
        <v>112</v>
      </c>
      <c r="P267" s="63">
        <v>34</v>
      </c>
      <c r="Q267" s="63">
        <v>79</v>
      </c>
      <c r="U267" s="63" t="s">
        <v>302</v>
      </c>
      <c r="V267" s="63" t="s">
        <v>17285</v>
      </c>
      <c r="Y267" s="63">
        <v>449</v>
      </c>
      <c r="Z267" s="63" t="s">
        <v>14418</v>
      </c>
      <c r="AA267" s="63">
        <v>34</v>
      </c>
      <c r="AB267" s="63" t="s">
        <v>3494</v>
      </c>
      <c r="AE267" s="63">
        <v>0</v>
      </c>
      <c r="AF267" s="63" t="s">
        <v>3493</v>
      </c>
      <c r="AG267" s="63">
        <v>0</v>
      </c>
      <c r="AK267" s="63">
        <v>0</v>
      </c>
      <c r="AL267" s="63" t="s">
        <v>3493</v>
      </c>
      <c r="AM267" s="63">
        <v>0</v>
      </c>
      <c r="AQ267" s="63">
        <v>0</v>
      </c>
      <c r="AR267" s="63" t="s">
        <v>3493</v>
      </c>
      <c r="AS267" s="63">
        <v>0</v>
      </c>
      <c r="AX267" s="63" t="e">
        <f>VLOOKUP(B267,[1]COMPLETE_DIVIDEND_DATA!$B$2:$I$1138,3,0)</f>
        <v>#N/A</v>
      </c>
    </row>
    <row r="268" spans="1:50" x14ac:dyDescent="0.25">
      <c r="A268" s="63">
        <v>500267</v>
      </c>
      <c r="B268" s="63">
        <v>995</v>
      </c>
      <c r="C268" s="63" t="s">
        <v>303</v>
      </c>
      <c r="D268" s="63" t="s">
        <v>535</v>
      </c>
      <c r="E268" s="63" t="s">
        <v>17284</v>
      </c>
      <c r="F268" s="63" t="s">
        <v>17283</v>
      </c>
      <c r="G268" s="63" t="s">
        <v>17282</v>
      </c>
      <c r="K268" s="63">
        <v>449</v>
      </c>
      <c r="L268" s="63">
        <v>449</v>
      </c>
      <c r="M268" s="64">
        <v>0</v>
      </c>
      <c r="N268" s="63">
        <v>224.5</v>
      </c>
      <c r="O268" s="63">
        <v>112</v>
      </c>
      <c r="P268" s="63">
        <v>67</v>
      </c>
      <c r="Q268" s="63">
        <v>46</v>
      </c>
      <c r="U268" s="63" t="s">
        <v>303</v>
      </c>
      <c r="Y268" s="63">
        <v>449</v>
      </c>
      <c r="Z268" s="63" t="s">
        <v>14418</v>
      </c>
      <c r="AA268" s="63">
        <v>67</v>
      </c>
      <c r="AB268" s="63" t="s">
        <v>3505</v>
      </c>
      <c r="AE268" s="63">
        <v>0</v>
      </c>
      <c r="AF268" s="63" t="s">
        <v>3493</v>
      </c>
      <c r="AG268" s="63">
        <v>0</v>
      </c>
      <c r="AK268" s="63">
        <v>0</v>
      </c>
      <c r="AL268" s="63" t="s">
        <v>3493</v>
      </c>
      <c r="AM268" s="63">
        <v>0</v>
      </c>
      <c r="AQ268" s="63">
        <v>0</v>
      </c>
      <c r="AR268" s="63" t="s">
        <v>3493</v>
      </c>
      <c r="AS268" s="63">
        <v>0</v>
      </c>
      <c r="AX268" s="63" t="e">
        <f>VLOOKUP(B268,[1]COMPLETE_DIVIDEND_DATA!$B$2:$I$1138,3,0)</f>
        <v>#N/A</v>
      </c>
    </row>
    <row r="269" spans="1:50" x14ac:dyDescent="0.25">
      <c r="A269" s="63">
        <v>500268</v>
      </c>
      <c r="B269" s="63">
        <v>996</v>
      </c>
      <c r="C269" s="63" t="s">
        <v>304</v>
      </c>
      <c r="D269" s="63" t="s">
        <v>17281</v>
      </c>
      <c r="E269" s="63" t="s">
        <v>17280</v>
      </c>
      <c r="F269" s="63" t="s">
        <v>4515</v>
      </c>
      <c r="G269" s="63" t="s">
        <v>17273</v>
      </c>
      <c r="K269" s="63">
        <v>101</v>
      </c>
      <c r="L269" s="63">
        <v>101</v>
      </c>
      <c r="M269" s="64">
        <v>0</v>
      </c>
      <c r="N269" s="63">
        <v>50.5</v>
      </c>
      <c r="O269" s="63">
        <v>25</v>
      </c>
      <c r="P269" s="63">
        <v>15</v>
      </c>
      <c r="Q269" s="63">
        <v>11</v>
      </c>
      <c r="U269" s="63" t="s">
        <v>304</v>
      </c>
      <c r="V269" s="63" t="s">
        <v>17279</v>
      </c>
      <c r="Y269" s="63">
        <v>101</v>
      </c>
      <c r="Z269" s="63" t="s">
        <v>9942</v>
      </c>
      <c r="AA269" s="63">
        <v>15</v>
      </c>
      <c r="AB269" s="63" t="s">
        <v>3505</v>
      </c>
      <c r="AE269" s="63">
        <v>0</v>
      </c>
      <c r="AF269" s="63" t="s">
        <v>3493</v>
      </c>
      <c r="AG269" s="63">
        <v>0</v>
      </c>
      <c r="AK269" s="63">
        <v>0</v>
      </c>
      <c r="AL269" s="63" t="s">
        <v>3493</v>
      </c>
      <c r="AM269" s="63">
        <v>0</v>
      </c>
      <c r="AQ269" s="63">
        <v>0</v>
      </c>
      <c r="AR269" s="63" t="s">
        <v>3493</v>
      </c>
      <c r="AS269" s="63">
        <v>0</v>
      </c>
      <c r="AX269" s="63" t="e">
        <f>VLOOKUP(B269,[1]COMPLETE_DIVIDEND_DATA!$B$2:$I$1138,3,0)</f>
        <v>#N/A</v>
      </c>
    </row>
    <row r="270" spans="1:50" x14ac:dyDescent="0.25">
      <c r="A270" s="63">
        <v>500269</v>
      </c>
      <c r="B270" s="63">
        <v>999</v>
      </c>
      <c r="C270" s="63" t="s">
        <v>306</v>
      </c>
      <c r="D270" s="63" t="s">
        <v>17278</v>
      </c>
      <c r="E270" s="63" t="s">
        <v>17277</v>
      </c>
      <c r="F270" s="63" t="s">
        <v>9461</v>
      </c>
      <c r="K270" s="63">
        <v>1305</v>
      </c>
      <c r="L270" s="63">
        <v>1305</v>
      </c>
      <c r="M270" s="64">
        <v>0</v>
      </c>
      <c r="N270" s="63">
        <v>652.5</v>
      </c>
      <c r="O270" s="63">
        <v>326</v>
      </c>
      <c r="P270" s="63">
        <v>196</v>
      </c>
      <c r="Q270" s="63">
        <v>131</v>
      </c>
      <c r="U270" s="63" t="s">
        <v>306</v>
      </c>
      <c r="Y270" s="63">
        <v>1305</v>
      </c>
      <c r="Z270" s="63" t="s">
        <v>16211</v>
      </c>
      <c r="AA270" s="63">
        <v>196</v>
      </c>
      <c r="AB270" s="63" t="s">
        <v>3505</v>
      </c>
      <c r="AE270" s="63">
        <v>0</v>
      </c>
      <c r="AF270" s="63" t="s">
        <v>3493</v>
      </c>
      <c r="AG270" s="63">
        <v>0</v>
      </c>
      <c r="AK270" s="63">
        <v>0</v>
      </c>
      <c r="AL270" s="63" t="s">
        <v>3493</v>
      </c>
      <c r="AM270" s="63">
        <v>0</v>
      </c>
      <c r="AQ270" s="63">
        <v>0</v>
      </c>
      <c r="AR270" s="63" t="s">
        <v>3493</v>
      </c>
      <c r="AS270" s="63">
        <v>0</v>
      </c>
      <c r="AX270" s="63" t="e">
        <f>VLOOKUP(B270,[1]COMPLETE_DIVIDEND_DATA!$B$2:$I$1138,3,0)</f>
        <v>#N/A</v>
      </c>
    </row>
    <row r="271" spans="1:50" x14ac:dyDescent="0.25">
      <c r="A271" s="63">
        <v>500270</v>
      </c>
      <c r="B271" s="63">
        <v>1000</v>
      </c>
      <c r="C271" s="63" t="s">
        <v>307</v>
      </c>
      <c r="D271" s="63" t="s">
        <v>17276</v>
      </c>
      <c r="E271" s="63" t="s">
        <v>17275</v>
      </c>
      <c r="F271" s="63" t="s">
        <v>17274</v>
      </c>
      <c r="G271" s="63" t="s">
        <v>9958</v>
      </c>
      <c r="H271" s="63" t="s">
        <v>17273</v>
      </c>
      <c r="K271" s="63">
        <v>744</v>
      </c>
      <c r="L271" s="63">
        <v>744</v>
      </c>
      <c r="M271" s="64">
        <v>0</v>
      </c>
      <c r="N271" s="63">
        <v>372</v>
      </c>
      <c r="O271" s="63">
        <v>186</v>
      </c>
      <c r="P271" s="63">
        <v>112</v>
      </c>
      <c r="Q271" s="63">
        <v>74</v>
      </c>
      <c r="U271" s="63" t="s">
        <v>307</v>
      </c>
      <c r="Y271" s="63">
        <v>744</v>
      </c>
      <c r="Z271" s="63" t="s">
        <v>3988</v>
      </c>
      <c r="AA271" s="63">
        <v>112</v>
      </c>
      <c r="AB271" s="63" t="s">
        <v>3505</v>
      </c>
      <c r="AE271" s="63">
        <v>0</v>
      </c>
      <c r="AF271" s="63" t="s">
        <v>3493</v>
      </c>
      <c r="AG271" s="63">
        <v>0</v>
      </c>
      <c r="AK271" s="63">
        <v>0</v>
      </c>
      <c r="AL271" s="63" t="s">
        <v>3493</v>
      </c>
      <c r="AM271" s="63">
        <v>0</v>
      </c>
      <c r="AQ271" s="63">
        <v>0</v>
      </c>
      <c r="AR271" s="63" t="s">
        <v>3493</v>
      </c>
      <c r="AS271" s="63">
        <v>0</v>
      </c>
      <c r="AX271" s="63" t="e">
        <f>VLOOKUP(B271,[1]COMPLETE_DIVIDEND_DATA!$B$2:$I$1138,3,0)</f>
        <v>#N/A</v>
      </c>
    </row>
    <row r="272" spans="1:50" x14ac:dyDescent="0.25">
      <c r="A272" s="63">
        <v>500271</v>
      </c>
      <c r="B272" s="63">
        <v>1004</v>
      </c>
      <c r="C272" s="63" t="s">
        <v>308</v>
      </c>
      <c r="D272" s="63" t="s">
        <v>17272</v>
      </c>
      <c r="E272" s="63" t="s">
        <v>17271</v>
      </c>
      <c r="F272" s="63" t="s">
        <v>9958</v>
      </c>
      <c r="G272" s="63" t="s">
        <v>7810</v>
      </c>
      <c r="K272" s="63">
        <v>2249</v>
      </c>
      <c r="L272" s="63">
        <v>2249</v>
      </c>
      <c r="M272" s="64">
        <v>0</v>
      </c>
      <c r="N272" s="63">
        <v>1124.5</v>
      </c>
      <c r="O272" s="63">
        <v>562</v>
      </c>
      <c r="P272" s="63">
        <v>337</v>
      </c>
      <c r="Q272" s="63">
        <v>226</v>
      </c>
      <c r="U272" s="63" t="s">
        <v>308</v>
      </c>
      <c r="Y272" s="63">
        <v>2249</v>
      </c>
      <c r="Z272" s="63" t="s">
        <v>13127</v>
      </c>
      <c r="AA272" s="63">
        <v>337</v>
      </c>
      <c r="AB272" s="63" t="s">
        <v>3505</v>
      </c>
      <c r="AE272" s="63">
        <v>0</v>
      </c>
      <c r="AF272" s="63" t="s">
        <v>3493</v>
      </c>
      <c r="AG272" s="63">
        <v>0</v>
      </c>
      <c r="AK272" s="63">
        <v>0</v>
      </c>
      <c r="AL272" s="63" t="s">
        <v>3493</v>
      </c>
      <c r="AM272" s="63">
        <v>0</v>
      </c>
      <c r="AQ272" s="63">
        <v>0</v>
      </c>
      <c r="AR272" s="63" t="s">
        <v>3493</v>
      </c>
      <c r="AS272" s="63">
        <v>0</v>
      </c>
      <c r="AX272" s="63" t="e">
        <f>VLOOKUP(B272,[1]COMPLETE_DIVIDEND_DATA!$B$2:$I$1138,3,0)</f>
        <v>#N/A</v>
      </c>
    </row>
    <row r="273" spans="1:50" x14ac:dyDescent="0.25">
      <c r="A273" s="63">
        <v>500272</v>
      </c>
      <c r="B273" s="63">
        <v>1005</v>
      </c>
      <c r="C273" s="63" t="s">
        <v>309</v>
      </c>
      <c r="D273" s="63" t="s">
        <v>17270</v>
      </c>
      <c r="E273" s="63" t="s">
        <v>17269</v>
      </c>
      <c r="F273" s="63" t="s">
        <v>4515</v>
      </c>
      <c r="G273" s="63" t="s">
        <v>7810</v>
      </c>
      <c r="K273" s="63">
        <v>2249</v>
      </c>
      <c r="L273" s="63">
        <v>2249</v>
      </c>
      <c r="M273" s="64">
        <v>0</v>
      </c>
      <c r="N273" s="63">
        <v>1124.5</v>
      </c>
      <c r="O273" s="63">
        <v>562</v>
      </c>
      <c r="P273" s="63">
        <v>337</v>
      </c>
      <c r="Q273" s="63">
        <v>226</v>
      </c>
      <c r="U273" s="63" t="s">
        <v>309</v>
      </c>
      <c r="Y273" s="63">
        <v>2249</v>
      </c>
      <c r="Z273" s="63" t="s">
        <v>13127</v>
      </c>
      <c r="AA273" s="63">
        <v>337</v>
      </c>
      <c r="AB273" s="63" t="s">
        <v>3505</v>
      </c>
      <c r="AE273" s="63">
        <v>0</v>
      </c>
      <c r="AF273" s="63" t="s">
        <v>3493</v>
      </c>
      <c r="AG273" s="63">
        <v>0</v>
      </c>
      <c r="AK273" s="63">
        <v>0</v>
      </c>
      <c r="AL273" s="63" t="s">
        <v>3493</v>
      </c>
      <c r="AM273" s="63">
        <v>0</v>
      </c>
      <c r="AQ273" s="63">
        <v>0</v>
      </c>
      <c r="AR273" s="63" t="s">
        <v>3493</v>
      </c>
      <c r="AS273" s="63">
        <v>0</v>
      </c>
      <c r="AX273" s="63" t="e">
        <f>VLOOKUP(B273,[1]COMPLETE_DIVIDEND_DATA!$B$2:$I$1138,3,0)</f>
        <v>#N/A</v>
      </c>
    </row>
    <row r="274" spans="1:50" x14ac:dyDescent="0.25">
      <c r="A274" s="63">
        <v>500273</v>
      </c>
      <c r="B274" s="63">
        <v>1008</v>
      </c>
      <c r="C274" s="63" t="s">
        <v>310</v>
      </c>
      <c r="D274" s="63" t="s">
        <v>17268</v>
      </c>
      <c r="E274" s="63" t="s">
        <v>17267</v>
      </c>
      <c r="F274" s="63" t="s">
        <v>17264</v>
      </c>
      <c r="G274" s="63" t="s">
        <v>17263</v>
      </c>
      <c r="H274" s="63" t="s">
        <v>7810</v>
      </c>
      <c r="K274" s="63">
        <v>186</v>
      </c>
      <c r="L274" s="63">
        <v>186</v>
      </c>
      <c r="M274" s="64">
        <v>0</v>
      </c>
      <c r="N274" s="63">
        <v>93</v>
      </c>
      <c r="O274" s="63">
        <v>47</v>
      </c>
      <c r="P274" s="63">
        <v>28</v>
      </c>
      <c r="Q274" s="63">
        <v>18</v>
      </c>
      <c r="U274" s="63" t="s">
        <v>310</v>
      </c>
      <c r="Y274" s="63">
        <v>186</v>
      </c>
      <c r="Z274" s="63" t="s">
        <v>11830</v>
      </c>
      <c r="AA274" s="63">
        <v>28</v>
      </c>
      <c r="AB274" s="63" t="s">
        <v>3505</v>
      </c>
      <c r="AE274" s="63">
        <v>0</v>
      </c>
      <c r="AF274" s="63" t="s">
        <v>3493</v>
      </c>
      <c r="AG274" s="63">
        <v>0</v>
      </c>
      <c r="AK274" s="63">
        <v>0</v>
      </c>
      <c r="AL274" s="63" t="s">
        <v>3493</v>
      </c>
      <c r="AM274" s="63">
        <v>0</v>
      </c>
      <c r="AQ274" s="63">
        <v>0</v>
      </c>
      <c r="AR274" s="63" t="s">
        <v>3493</v>
      </c>
      <c r="AS274" s="63">
        <v>0</v>
      </c>
      <c r="AX274" s="63" t="e">
        <f>VLOOKUP(B274,[1]COMPLETE_DIVIDEND_DATA!$B$2:$I$1138,3,0)</f>
        <v>#N/A</v>
      </c>
    </row>
    <row r="275" spans="1:50" x14ac:dyDescent="0.25">
      <c r="A275" s="63">
        <v>500274</v>
      </c>
      <c r="B275" s="63">
        <v>1009</v>
      </c>
      <c r="C275" s="63" t="s">
        <v>311</v>
      </c>
      <c r="D275" s="63" t="s">
        <v>17266</v>
      </c>
      <c r="E275" s="63" t="s">
        <v>17265</v>
      </c>
      <c r="F275" s="63" t="s">
        <v>17264</v>
      </c>
      <c r="G275" s="63" t="s">
        <v>17263</v>
      </c>
      <c r="H275" s="63" t="s">
        <v>7810</v>
      </c>
      <c r="K275" s="63">
        <v>186</v>
      </c>
      <c r="L275" s="63">
        <v>186</v>
      </c>
      <c r="M275" s="64">
        <v>0</v>
      </c>
      <c r="N275" s="63">
        <v>93</v>
      </c>
      <c r="O275" s="63">
        <v>47</v>
      </c>
      <c r="P275" s="63">
        <v>28</v>
      </c>
      <c r="Q275" s="63">
        <v>18</v>
      </c>
      <c r="U275" s="63" t="s">
        <v>311</v>
      </c>
      <c r="Y275" s="63">
        <v>186</v>
      </c>
      <c r="Z275" s="63" t="s">
        <v>11830</v>
      </c>
      <c r="AA275" s="63">
        <v>28</v>
      </c>
      <c r="AB275" s="63" t="s">
        <v>3505</v>
      </c>
      <c r="AE275" s="63">
        <v>0</v>
      </c>
      <c r="AF275" s="63" t="s">
        <v>3493</v>
      </c>
      <c r="AG275" s="63">
        <v>0</v>
      </c>
      <c r="AK275" s="63">
        <v>0</v>
      </c>
      <c r="AL275" s="63" t="s">
        <v>3493</v>
      </c>
      <c r="AM275" s="63">
        <v>0</v>
      </c>
      <c r="AQ275" s="63">
        <v>0</v>
      </c>
      <c r="AR275" s="63" t="s">
        <v>3493</v>
      </c>
      <c r="AS275" s="63">
        <v>0</v>
      </c>
      <c r="AX275" s="63" t="e">
        <f>VLOOKUP(B275,[1]COMPLETE_DIVIDEND_DATA!$B$2:$I$1138,3,0)</f>
        <v>#N/A</v>
      </c>
    </row>
    <row r="276" spans="1:50" x14ac:dyDescent="0.25">
      <c r="A276" s="63">
        <v>500275</v>
      </c>
      <c r="B276" s="63">
        <v>1010</v>
      </c>
      <c r="C276" s="63" t="s">
        <v>312</v>
      </c>
      <c r="D276" s="63" t="s">
        <v>17262</v>
      </c>
      <c r="E276" s="63" t="s">
        <v>17261</v>
      </c>
      <c r="F276" s="63" t="s">
        <v>17260</v>
      </c>
      <c r="K276" s="63">
        <v>449</v>
      </c>
      <c r="L276" s="63">
        <v>449</v>
      </c>
      <c r="M276" s="64">
        <v>0</v>
      </c>
      <c r="N276" s="63">
        <v>224.5</v>
      </c>
      <c r="O276" s="63">
        <v>112</v>
      </c>
      <c r="P276" s="63">
        <v>67</v>
      </c>
      <c r="Q276" s="63">
        <v>46</v>
      </c>
      <c r="U276" s="63" t="s">
        <v>312</v>
      </c>
      <c r="Y276" s="63">
        <v>449</v>
      </c>
      <c r="Z276" s="63" t="s">
        <v>14418</v>
      </c>
      <c r="AA276" s="63">
        <v>67</v>
      </c>
      <c r="AB276" s="63" t="s">
        <v>3505</v>
      </c>
      <c r="AE276" s="63">
        <v>0</v>
      </c>
      <c r="AF276" s="63" t="s">
        <v>3493</v>
      </c>
      <c r="AG276" s="63">
        <v>0</v>
      </c>
      <c r="AK276" s="63">
        <v>0</v>
      </c>
      <c r="AL276" s="63" t="s">
        <v>3493</v>
      </c>
      <c r="AM276" s="63">
        <v>0</v>
      </c>
      <c r="AQ276" s="63">
        <v>0</v>
      </c>
      <c r="AR276" s="63" t="s">
        <v>3493</v>
      </c>
      <c r="AS276" s="63">
        <v>0</v>
      </c>
      <c r="AX276" s="63" t="e">
        <f>VLOOKUP(B276,[1]COMPLETE_DIVIDEND_DATA!$B$2:$I$1138,3,0)</f>
        <v>#N/A</v>
      </c>
    </row>
    <row r="277" spans="1:50" x14ac:dyDescent="0.25">
      <c r="A277" s="63">
        <v>500276</v>
      </c>
      <c r="B277" s="63">
        <v>1013</v>
      </c>
      <c r="C277" s="63" t="s">
        <v>313</v>
      </c>
      <c r="D277" s="63" t="s">
        <v>17259</v>
      </c>
      <c r="E277" s="63" t="s">
        <v>17258</v>
      </c>
      <c r="F277" s="63" t="s">
        <v>17257</v>
      </c>
      <c r="G277" s="63" t="s">
        <v>17256</v>
      </c>
      <c r="K277" s="63">
        <v>29</v>
      </c>
      <c r="L277" s="63">
        <v>29</v>
      </c>
      <c r="M277" s="64">
        <v>0</v>
      </c>
      <c r="N277" s="63">
        <v>14.5</v>
      </c>
      <c r="O277" s="63">
        <v>7</v>
      </c>
      <c r="P277" s="63">
        <v>4</v>
      </c>
      <c r="Q277" s="63">
        <v>4</v>
      </c>
      <c r="U277" s="63" t="s">
        <v>313</v>
      </c>
      <c r="Y277" s="63">
        <v>29</v>
      </c>
      <c r="Z277" s="63" t="s">
        <v>4359</v>
      </c>
      <c r="AA277" s="63">
        <v>4</v>
      </c>
      <c r="AB277" s="63" t="s">
        <v>3505</v>
      </c>
      <c r="AE277" s="63">
        <v>0</v>
      </c>
      <c r="AF277" s="63" t="s">
        <v>3493</v>
      </c>
      <c r="AG277" s="63">
        <v>0</v>
      </c>
      <c r="AK277" s="63">
        <v>0</v>
      </c>
      <c r="AL277" s="63" t="s">
        <v>3493</v>
      </c>
      <c r="AM277" s="63">
        <v>0</v>
      </c>
      <c r="AQ277" s="63">
        <v>0</v>
      </c>
      <c r="AR277" s="63" t="s">
        <v>3493</v>
      </c>
      <c r="AS277" s="63">
        <v>0</v>
      </c>
      <c r="AX277" s="63" t="e">
        <f>VLOOKUP(B277,[1]COMPLETE_DIVIDEND_DATA!$B$2:$I$1138,3,0)</f>
        <v>#N/A</v>
      </c>
    </row>
    <row r="278" spans="1:50" x14ac:dyDescent="0.25">
      <c r="A278" s="63">
        <v>500277</v>
      </c>
      <c r="B278" s="63">
        <v>1014</v>
      </c>
      <c r="C278" s="63" t="s">
        <v>314</v>
      </c>
      <c r="D278" s="63" t="s">
        <v>17255</v>
      </c>
      <c r="E278" s="63" t="s">
        <v>17254</v>
      </c>
      <c r="F278" s="63" t="s">
        <v>17253</v>
      </c>
      <c r="G278" s="63" t="s">
        <v>7810</v>
      </c>
      <c r="K278" s="63">
        <v>166</v>
      </c>
      <c r="L278" s="63">
        <v>166</v>
      </c>
      <c r="M278" s="64">
        <v>0</v>
      </c>
      <c r="N278" s="63">
        <v>83</v>
      </c>
      <c r="O278" s="63">
        <v>42</v>
      </c>
      <c r="P278" s="63">
        <v>25</v>
      </c>
      <c r="Q278" s="63">
        <v>16</v>
      </c>
      <c r="U278" s="63" t="s">
        <v>314</v>
      </c>
      <c r="Y278" s="63">
        <v>166</v>
      </c>
      <c r="Z278" s="63" t="s">
        <v>14671</v>
      </c>
      <c r="AA278" s="63">
        <v>25</v>
      </c>
      <c r="AB278" s="63" t="s">
        <v>3505</v>
      </c>
      <c r="AE278" s="63">
        <v>0</v>
      </c>
      <c r="AF278" s="63" t="s">
        <v>3493</v>
      </c>
      <c r="AG278" s="63">
        <v>0</v>
      </c>
      <c r="AK278" s="63">
        <v>0</v>
      </c>
      <c r="AL278" s="63" t="s">
        <v>3493</v>
      </c>
      <c r="AM278" s="63">
        <v>0</v>
      </c>
      <c r="AQ278" s="63">
        <v>0</v>
      </c>
      <c r="AR278" s="63" t="s">
        <v>3493</v>
      </c>
      <c r="AS278" s="63">
        <v>0</v>
      </c>
      <c r="AX278" s="63" t="e">
        <f>VLOOKUP(B278,[1]COMPLETE_DIVIDEND_DATA!$B$2:$I$1138,3,0)</f>
        <v>#N/A</v>
      </c>
    </row>
    <row r="279" spans="1:50" x14ac:dyDescent="0.25">
      <c r="A279" s="63">
        <v>500278</v>
      </c>
      <c r="B279" s="63">
        <v>1015</v>
      </c>
      <c r="C279" s="63" t="s">
        <v>315</v>
      </c>
      <c r="D279" s="63" t="s">
        <v>17252</v>
      </c>
      <c r="E279" s="63" t="s">
        <v>17251</v>
      </c>
      <c r="F279" s="63" t="s">
        <v>17250</v>
      </c>
      <c r="G279" s="63" t="s">
        <v>7810</v>
      </c>
      <c r="K279" s="63">
        <v>158</v>
      </c>
      <c r="L279" s="63">
        <v>158</v>
      </c>
      <c r="M279" s="64">
        <v>0</v>
      </c>
      <c r="N279" s="63">
        <v>79</v>
      </c>
      <c r="O279" s="63">
        <v>40</v>
      </c>
      <c r="P279" s="63">
        <v>24</v>
      </c>
      <c r="Q279" s="63">
        <v>15</v>
      </c>
      <c r="U279" s="63" t="s">
        <v>315</v>
      </c>
      <c r="Y279" s="63">
        <v>158</v>
      </c>
      <c r="Z279" s="63" t="s">
        <v>12457</v>
      </c>
      <c r="AA279" s="63">
        <v>24</v>
      </c>
      <c r="AB279" s="63" t="s">
        <v>3505</v>
      </c>
      <c r="AE279" s="63">
        <v>0</v>
      </c>
      <c r="AF279" s="63" t="s">
        <v>3493</v>
      </c>
      <c r="AG279" s="63">
        <v>0</v>
      </c>
      <c r="AK279" s="63">
        <v>0</v>
      </c>
      <c r="AL279" s="63" t="s">
        <v>3493</v>
      </c>
      <c r="AM279" s="63">
        <v>0</v>
      </c>
      <c r="AQ279" s="63">
        <v>0</v>
      </c>
      <c r="AR279" s="63" t="s">
        <v>3493</v>
      </c>
      <c r="AS279" s="63">
        <v>0</v>
      </c>
      <c r="AX279" s="63" t="e">
        <f>VLOOKUP(B279,[1]COMPLETE_DIVIDEND_DATA!$B$2:$I$1138,3,0)</f>
        <v>#N/A</v>
      </c>
    </row>
    <row r="280" spans="1:50" x14ac:dyDescent="0.25">
      <c r="A280" s="63">
        <v>500279</v>
      </c>
      <c r="B280" s="63">
        <v>1017</v>
      </c>
      <c r="C280" s="63" t="s">
        <v>316</v>
      </c>
      <c r="D280" s="63" t="s">
        <v>1221</v>
      </c>
      <c r="E280" s="63" t="s">
        <v>17249</v>
      </c>
      <c r="F280" s="63" t="s">
        <v>17248</v>
      </c>
      <c r="G280" s="63" t="s">
        <v>7810</v>
      </c>
      <c r="K280" s="63">
        <v>1529</v>
      </c>
      <c r="L280" s="63">
        <v>1529</v>
      </c>
      <c r="M280" s="64">
        <v>0</v>
      </c>
      <c r="N280" s="63">
        <v>764.5</v>
      </c>
      <c r="O280" s="63">
        <v>382</v>
      </c>
      <c r="P280" s="63">
        <v>229</v>
      </c>
      <c r="Q280" s="63">
        <v>154</v>
      </c>
      <c r="U280" s="63" t="s">
        <v>316</v>
      </c>
      <c r="Y280" s="63">
        <v>1529</v>
      </c>
      <c r="Z280" s="63" t="s">
        <v>17247</v>
      </c>
      <c r="AA280" s="63">
        <v>229</v>
      </c>
      <c r="AB280" s="63" t="s">
        <v>3505</v>
      </c>
      <c r="AE280" s="63">
        <v>0</v>
      </c>
      <c r="AF280" s="63" t="s">
        <v>3493</v>
      </c>
      <c r="AG280" s="63">
        <v>0</v>
      </c>
      <c r="AK280" s="63">
        <v>0</v>
      </c>
      <c r="AL280" s="63" t="s">
        <v>3493</v>
      </c>
      <c r="AM280" s="63">
        <v>0</v>
      </c>
      <c r="AQ280" s="63">
        <v>0</v>
      </c>
      <c r="AR280" s="63" t="s">
        <v>3493</v>
      </c>
      <c r="AS280" s="63">
        <v>0</v>
      </c>
      <c r="AX280" s="63" t="e">
        <f>VLOOKUP(B280,[1]COMPLETE_DIVIDEND_DATA!$B$2:$I$1138,3,0)</f>
        <v>#N/A</v>
      </c>
    </row>
    <row r="281" spans="1:50" x14ac:dyDescent="0.25">
      <c r="A281" s="63">
        <v>500280</v>
      </c>
      <c r="B281" s="63">
        <v>1020</v>
      </c>
      <c r="C281" s="63" t="s">
        <v>317</v>
      </c>
      <c r="D281" s="63" t="s">
        <v>17246</v>
      </c>
      <c r="E281" s="63" t="s">
        <v>17245</v>
      </c>
      <c r="F281" s="63" t="s">
        <v>10692</v>
      </c>
      <c r="G281" s="63" t="s">
        <v>7810</v>
      </c>
      <c r="K281" s="63">
        <v>2249</v>
      </c>
      <c r="L281" s="63">
        <v>2249</v>
      </c>
      <c r="M281" s="64">
        <v>0</v>
      </c>
      <c r="N281" s="63">
        <v>1124.5</v>
      </c>
      <c r="O281" s="63">
        <v>562</v>
      </c>
      <c r="P281" s="63">
        <v>337</v>
      </c>
      <c r="Q281" s="63">
        <v>226</v>
      </c>
      <c r="U281" s="63" t="s">
        <v>317</v>
      </c>
      <c r="Y281" s="63">
        <v>2249</v>
      </c>
      <c r="Z281" s="63" t="s">
        <v>13127</v>
      </c>
      <c r="AA281" s="63">
        <v>337</v>
      </c>
      <c r="AB281" s="63" t="s">
        <v>3505</v>
      </c>
      <c r="AE281" s="63">
        <v>0</v>
      </c>
      <c r="AF281" s="63" t="s">
        <v>3493</v>
      </c>
      <c r="AG281" s="63">
        <v>0</v>
      </c>
      <c r="AK281" s="63">
        <v>0</v>
      </c>
      <c r="AL281" s="63" t="s">
        <v>3493</v>
      </c>
      <c r="AM281" s="63">
        <v>0</v>
      </c>
      <c r="AQ281" s="63">
        <v>0</v>
      </c>
      <c r="AR281" s="63" t="s">
        <v>3493</v>
      </c>
      <c r="AS281" s="63">
        <v>0</v>
      </c>
      <c r="AX281" s="63" t="e">
        <f>VLOOKUP(B281,[1]COMPLETE_DIVIDEND_DATA!$B$2:$I$1138,3,0)</f>
        <v>#N/A</v>
      </c>
    </row>
    <row r="282" spans="1:50" x14ac:dyDescent="0.25">
      <c r="A282" s="63">
        <v>500281</v>
      </c>
      <c r="B282" s="63">
        <v>1022</v>
      </c>
      <c r="C282" s="63" t="s">
        <v>45</v>
      </c>
      <c r="D282" s="63" t="s">
        <v>17244</v>
      </c>
      <c r="E282" s="63" t="s">
        <v>17243</v>
      </c>
      <c r="F282" s="63" t="s">
        <v>17242</v>
      </c>
      <c r="G282" s="63" t="s">
        <v>14730</v>
      </c>
      <c r="K282" s="63">
        <v>85</v>
      </c>
      <c r="L282" s="63">
        <v>85</v>
      </c>
      <c r="M282" s="64">
        <v>0</v>
      </c>
      <c r="N282" s="63">
        <v>42.5</v>
      </c>
      <c r="O282" s="63">
        <v>21</v>
      </c>
      <c r="P282" s="63">
        <v>13</v>
      </c>
      <c r="Q282" s="63">
        <v>9</v>
      </c>
      <c r="U282" s="63" t="s">
        <v>45</v>
      </c>
      <c r="Y282" s="63">
        <v>85</v>
      </c>
      <c r="Z282" s="63" t="s">
        <v>15465</v>
      </c>
      <c r="AA282" s="63">
        <v>13</v>
      </c>
      <c r="AB282" s="63" t="s">
        <v>3505</v>
      </c>
      <c r="AE282" s="63">
        <v>0</v>
      </c>
      <c r="AF282" s="63" t="s">
        <v>3493</v>
      </c>
      <c r="AG282" s="63">
        <v>0</v>
      </c>
      <c r="AK282" s="63">
        <v>0</v>
      </c>
      <c r="AL282" s="63" t="s">
        <v>3493</v>
      </c>
      <c r="AM282" s="63">
        <v>0</v>
      </c>
      <c r="AQ282" s="63">
        <v>0</v>
      </c>
      <c r="AR282" s="63" t="s">
        <v>3493</v>
      </c>
      <c r="AS282" s="63">
        <v>0</v>
      </c>
      <c r="AX282" s="63" t="e">
        <f>VLOOKUP(B282,[1]COMPLETE_DIVIDEND_DATA!$B$2:$I$1138,3,0)</f>
        <v>#N/A</v>
      </c>
    </row>
    <row r="283" spans="1:50" x14ac:dyDescent="0.25">
      <c r="A283" s="63">
        <v>500282</v>
      </c>
      <c r="B283" s="63">
        <v>1023</v>
      </c>
      <c r="C283" s="63" t="s">
        <v>318</v>
      </c>
      <c r="D283" s="63" t="s">
        <v>10704</v>
      </c>
      <c r="E283" s="63" t="s">
        <v>17241</v>
      </c>
      <c r="F283" s="63" t="s">
        <v>7810</v>
      </c>
      <c r="K283" s="63">
        <v>3032</v>
      </c>
      <c r="L283" s="63">
        <v>3032</v>
      </c>
      <c r="M283" s="64">
        <v>0</v>
      </c>
      <c r="N283" s="63">
        <v>1516</v>
      </c>
      <c r="O283" s="63">
        <v>758</v>
      </c>
      <c r="P283" s="63">
        <v>227</v>
      </c>
      <c r="Q283" s="63">
        <v>531</v>
      </c>
      <c r="U283" s="63" t="s">
        <v>318</v>
      </c>
      <c r="V283" s="63" t="s">
        <v>10698</v>
      </c>
      <c r="Y283" s="63">
        <v>3032</v>
      </c>
      <c r="Z283" s="63" t="s">
        <v>17240</v>
      </c>
      <c r="AA283" s="63">
        <v>227</v>
      </c>
      <c r="AB283" s="63" t="s">
        <v>3494</v>
      </c>
      <c r="AE283" s="63">
        <v>0</v>
      </c>
      <c r="AF283" s="63" t="s">
        <v>3493</v>
      </c>
      <c r="AG283" s="63">
        <v>0</v>
      </c>
      <c r="AK283" s="63">
        <v>0</v>
      </c>
      <c r="AL283" s="63" t="s">
        <v>3493</v>
      </c>
      <c r="AM283" s="63">
        <v>0</v>
      </c>
      <c r="AQ283" s="63">
        <v>0</v>
      </c>
      <c r="AR283" s="63" t="s">
        <v>3493</v>
      </c>
      <c r="AS283" s="63">
        <v>0</v>
      </c>
      <c r="AX283" s="63" t="e">
        <f>VLOOKUP(B283,[1]COMPLETE_DIVIDEND_DATA!$B$2:$I$1138,3,0)</f>
        <v>#N/A</v>
      </c>
    </row>
    <row r="284" spans="1:50" x14ac:dyDescent="0.25">
      <c r="A284" s="63">
        <v>500283</v>
      </c>
      <c r="B284" s="63">
        <v>1026</v>
      </c>
      <c r="C284" s="63" t="s">
        <v>320</v>
      </c>
      <c r="D284" s="63" t="s">
        <v>17239</v>
      </c>
      <c r="E284" s="63" t="s">
        <v>17238</v>
      </c>
      <c r="F284" s="63" t="s">
        <v>17237</v>
      </c>
      <c r="K284" s="63">
        <v>120</v>
      </c>
      <c r="L284" s="63">
        <v>120</v>
      </c>
      <c r="M284" s="64">
        <v>0</v>
      </c>
      <c r="N284" s="63">
        <v>60</v>
      </c>
      <c r="O284" s="63">
        <v>30</v>
      </c>
      <c r="P284" s="63">
        <v>18</v>
      </c>
      <c r="Q284" s="63">
        <v>12</v>
      </c>
      <c r="U284" s="63" t="s">
        <v>320</v>
      </c>
      <c r="Y284" s="63">
        <v>120</v>
      </c>
      <c r="Z284" s="63" t="s">
        <v>17002</v>
      </c>
      <c r="AA284" s="63">
        <v>18</v>
      </c>
      <c r="AB284" s="63" t="s">
        <v>3505</v>
      </c>
      <c r="AE284" s="63">
        <v>0</v>
      </c>
      <c r="AF284" s="63" t="s">
        <v>3493</v>
      </c>
      <c r="AG284" s="63">
        <v>0</v>
      </c>
      <c r="AK284" s="63">
        <v>0</v>
      </c>
      <c r="AL284" s="63" t="s">
        <v>3493</v>
      </c>
      <c r="AM284" s="63">
        <v>0</v>
      </c>
      <c r="AQ284" s="63">
        <v>0</v>
      </c>
      <c r="AR284" s="63" t="s">
        <v>3493</v>
      </c>
      <c r="AS284" s="63">
        <v>0</v>
      </c>
      <c r="AX284" s="63" t="e">
        <f>VLOOKUP(B284,[1]COMPLETE_DIVIDEND_DATA!$B$2:$I$1138,3,0)</f>
        <v>#N/A</v>
      </c>
    </row>
    <row r="285" spans="1:50" x14ac:dyDescent="0.25">
      <c r="A285" s="63">
        <v>500284</v>
      </c>
      <c r="B285" s="63">
        <v>1035</v>
      </c>
      <c r="C285" s="63" t="s">
        <v>321</v>
      </c>
      <c r="D285" s="63" t="s">
        <v>17236</v>
      </c>
      <c r="E285" s="63" t="s">
        <v>17235</v>
      </c>
      <c r="F285" s="63" t="s">
        <v>7810</v>
      </c>
      <c r="K285" s="63">
        <v>208</v>
      </c>
      <c r="L285" s="63">
        <v>208</v>
      </c>
      <c r="M285" s="64">
        <v>0</v>
      </c>
      <c r="N285" s="63">
        <v>104</v>
      </c>
      <c r="O285" s="63">
        <v>52</v>
      </c>
      <c r="P285" s="63">
        <v>31</v>
      </c>
      <c r="Q285" s="63">
        <v>21</v>
      </c>
      <c r="U285" s="63" t="s">
        <v>321</v>
      </c>
      <c r="Y285" s="63">
        <v>208</v>
      </c>
      <c r="Z285" s="63" t="s">
        <v>11306</v>
      </c>
      <c r="AA285" s="63">
        <v>31</v>
      </c>
      <c r="AB285" s="63" t="s">
        <v>3505</v>
      </c>
      <c r="AE285" s="63">
        <v>0</v>
      </c>
      <c r="AF285" s="63" t="s">
        <v>3493</v>
      </c>
      <c r="AG285" s="63">
        <v>0</v>
      </c>
      <c r="AK285" s="63">
        <v>0</v>
      </c>
      <c r="AL285" s="63" t="s">
        <v>3493</v>
      </c>
      <c r="AM285" s="63">
        <v>0</v>
      </c>
      <c r="AQ285" s="63">
        <v>0</v>
      </c>
      <c r="AR285" s="63" t="s">
        <v>3493</v>
      </c>
      <c r="AS285" s="63">
        <v>0</v>
      </c>
      <c r="AX285" s="63" t="e">
        <f>VLOOKUP(B285,[1]COMPLETE_DIVIDEND_DATA!$B$2:$I$1138,3,0)</f>
        <v>#N/A</v>
      </c>
    </row>
    <row r="286" spans="1:50" x14ac:dyDescent="0.25">
      <c r="A286" s="63">
        <v>500285</v>
      </c>
      <c r="B286" s="63">
        <v>1041</v>
      </c>
      <c r="C286" s="63" t="s">
        <v>322</v>
      </c>
      <c r="D286" s="63" t="s">
        <v>17234</v>
      </c>
      <c r="E286" s="63" t="s">
        <v>17233</v>
      </c>
      <c r="F286" s="63" t="s">
        <v>17232</v>
      </c>
      <c r="G286" s="63" t="s">
        <v>17231</v>
      </c>
      <c r="K286" s="63">
        <v>297</v>
      </c>
      <c r="L286" s="63">
        <v>297</v>
      </c>
      <c r="M286" s="64">
        <v>0</v>
      </c>
      <c r="N286" s="63">
        <v>148.5</v>
      </c>
      <c r="O286" s="63">
        <v>74</v>
      </c>
      <c r="P286" s="63">
        <v>45</v>
      </c>
      <c r="Q286" s="63">
        <v>30</v>
      </c>
      <c r="U286" s="63" t="s">
        <v>322</v>
      </c>
      <c r="Y286" s="63">
        <v>297</v>
      </c>
      <c r="Z286" s="63" t="s">
        <v>10325</v>
      </c>
      <c r="AA286" s="63">
        <v>45</v>
      </c>
      <c r="AB286" s="63" t="s">
        <v>3505</v>
      </c>
      <c r="AE286" s="63">
        <v>0</v>
      </c>
      <c r="AF286" s="63" t="s">
        <v>3493</v>
      </c>
      <c r="AG286" s="63">
        <v>0</v>
      </c>
      <c r="AK286" s="63">
        <v>0</v>
      </c>
      <c r="AL286" s="63" t="s">
        <v>3493</v>
      </c>
      <c r="AM286" s="63">
        <v>0</v>
      </c>
      <c r="AQ286" s="63">
        <v>0</v>
      </c>
      <c r="AR286" s="63" t="s">
        <v>3493</v>
      </c>
      <c r="AS286" s="63">
        <v>0</v>
      </c>
      <c r="AX286" s="63" t="e">
        <f>VLOOKUP(B286,[1]COMPLETE_DIVIDEND_DATA!$B$2:$I$1138,3,0)</f>
        <v>#N/A</v>
      </c>
    </row>
    <row r="287" spans="1:50" x14ac:dyDescent="0.25">
      <c r="A287" s="63">
        <v>500286</v>
      </c>
      <c r="B287" s="63">
        <v>1054</v>
      </c>
      <c r="C287" s="63" t="s">
        <v>323</v>
      </c>
      <c r="D287" s="63" t="s">
        <v>11773</v>
      </c>
      <c r="E287" s="63" t="s">
        <v>17230</v>
      </c>
      <c r="F287" s="63" t="s">
        <v>17229</v>
      </c>
      <c r="G287" s="63" t="s">
        <v>17228</v>
      </c>
      <c r="K287" s="63">
        <v>449</v>
      </c>
      <c r="L287" s="63">
        <v>449</v>
      </c>
      <c r="M287" s="64">
        <v>0</v>
      </c>
      <c r="N287" s="63">
        <v>224.5</v>
      </c>
      <c r="O287" s="63">
        <v>112</v>
      </c>
      <c r="P287" s="63">
        <v>67</v>
      </c>
      <c r="Q287" s="63">
        <v>46</v>
      </c>
      <c r="U287" s="63" t="s">
        <v>323</v>
      </c>
      <c r="Y287" s="63">
        <v>449</v>
      </c>
      <c r="Z287" s="63" t="s">
        <v>14418</v>
      </c>
      <c r="AA287" s="63">
        <v>67</v>
      </c>
      <c r="AB287" s="63" t="s">
        <v>3505</v>
      </c>
      <c r="AE287" s="63">
        <v>0</v>
      </c>
      <c r="AF287" s="63" t="s">
        <v>3493</v>
      </c>
      <c r="AG287" s="63">
        <v>0</v>
      </c>
      <c r="AK287" s="63">
        <v>0</v>
      </c>
      <c r="AL287" s="63" t="s">
        <v>3493</v>
      </c>
      <c r="AM287" s="63">
        <v>0</v>
      </c>
      <c r="AQ287" s="63">
        <v>0</v>
      </c>
      <c r="AR287" s="63" t="s">
        <v>3493</v>
      </c>
      <c r="AS287" s="63">
        <v>0</v>
      </c>
      <c r="AX287" s="63" t="e">
        <f>VLOOKUP(B287,[1]COMPLETE_DIVIDEND_DATA!$B$2:$I$1138,3,0)</f>
        <v>#N/A</v>
      </c>
    </row>
    <row r="288" spans="1:50" x14ac:dyDescent="0.25">
      <c r="A288" s="63">
        <v>500287</v>
      </c>
      <c r="B288" s="63">
        <v>1056</v>
      </c>
      <c r="C288" s="63" t="s">
        <v>324</v>
      </c>
      <c r="D288" s="63" t="s">
        <v>17227</v>
      </c>
      <c r="E288" s="63" t="s">
        <v>17226</v>
      </c>
      <c r="F288" s="63" t="s">
        <v>17225</v>
      </c>
      <c r="G288" s="63" t="s">
        <v>17224</v>
      </c>
      <c r="K288" s="63">
        <v>449</v>
      </c>
      <c r="L288" s="63">
        <v>449</v>
      </c>
      <c r="M288" s="64">
        <v>0</v>
      </c>
      <c r="N288" s="63">
        <v>224.5</v>
      </c>
      <c r="O288" s="63">
        <v>112</v>
      </c>
      <c r="P288" s="63">
        <v>67</v>
      </c>
      <c r="Q288" s="63">
        <v>46</v>
      </c>
      <c r="U288" s="63" t="s">
        <v>324</v>
      </c>
      <c r="Y288" s="63">
        <v>449</v>
      </c>
      <c r="Z288" s="63" t="s">
        <v>14418</v>
      </c>
      <c r="AA288" s="63">
        <v>67</v>
      </c>
      <c r="AB288" s="63" t="s">
        <v>3505</v>
      </c>
      <c r="AE288" s="63">
        <v>0</v>
      </c>
      <c r="AF288" s="63" t="s">
        <v>3493</v>
      </c>
      <c r="AG288" s="63">
        <v>0</v>
      </c>
      <c r="AK288" s="63">
        <v>0</v>
      </c>
      <c r="AL288" s="63" t="s">
        <v>3493</v>
      </c>
      <c r="AM288" s="63">
        <v>0</v>
      </c>
      <c r="AQ288" s="63">
        <v>0</v>
      </c>
      <c r="AR288" s="63" t="s">
        <v>3493</v>
      </c>
      <c r="AS288" s="63">
        <v>0</v>
      </c>
      <c r="AX288" s="63" t="e">
        <f>VLOOKUP(B288,[1]COMPLETE_DIVIDEND_DATA!$B$2:$I$1138,3,0)</f>
        <v>#N/A</v>
      </c>
    </row>
    <row r="289" spans="1:50" x14ac:dyDescent="0.25">
      <c r="A289" s="63">
        <v>500288</v>
      </c>
      <c r="B289" s="63">
        <v>1060</v>
      </c>
      <c r="C289" s="63" t="s">
        <v>325</v>
      </c>
      <c r="D289" s="63" t="s">
        <v>17223</v>
      </c>
      <c r="E289" s="63" t="s">
        <v>17222</v>
      </c>
      <c r="F289" s="63" t="s">
        <v>17221</v>
      </c>
      <c r="G289" s="63" t="s">
        <v>7810</v>
      </c>
      <c r="K289" s="63">
        <v>179</v>
      </c>
      <c r="L289" s="63">
        <v>179</v>
      </c>
      <c r="M289" s="64">
        <v>0</v>
      </c>
      <c r="N289" s="63">
        <v>89.5</v>
      </c>
      <c r="O289" s="63">
        <v>45</v>
      </c>
      <c r="P289" s="63">
        <v>27</v>
      </c>
      <c r="Q289" s="63">
        <v>18</v>
      </c>
      <c r="U289" s="63" t="s">
        <v>325</v>
      </c>
      <c r="Y289" s="63">
        <v>179</v>
      </c>
      <c r="Z289" s="63" t="s">
        <v>4979</v>
      </c>
      <c r="AA289" s="63">
        <v>27</v>
      </c>
      <c r="AB289" s="63" t="s">
        <v>3505</v>
      </c>
      <c r="AE289" s="63">
        <v>0</v>
      </c>
      <c r="AF289" s="63" t="s">
        <v>3493</v>
      </c>
      <c r="AG289" s="63">
        <v>0</v>
      </c>
      <c r="AK289" s="63">
        <v>0</v>
      </c>
      <c r="AL289" s="63" t="s">
        <v>3493</v>
      </c>
      <c r="AM289" s="63">
        <v>0</v>
      </c>
      <c r="AQ289" s="63">
        <v>0</v>
      </c>
      <c r="AR289" s="63" t="s">
        <v>3493</v>
      </c>
      <c r="AS289" s="63">
        <v>0</v>
      </c>
      <c r="AX289" s="63" t="e">
        <f>VLOOKUP(B289,[1]COMPLETE_DIVIDEND_DATA!$B$2:$I$1138,3,0)</f>
        <v>#N/A</v>
      </c>
    </row>
    <row r="290" spans="1:50" x14ac:dyDescent="0.25">
      <c r="A290" s="63">
        <v>500289</v>
      </c>
      <c r="B290" s="63">
        <v>1061</v>
      </c>
      <c r="C290" s="63" t="s">
        <v>326</v>
      </c>
      <c r="D290" s="63" t="s">
        <v>17220</v>
      </c>
      <c r="E290" s="63" t="s">
        <v>17219</v>
      </c>
      <c r="F290" s="63" t="s">
        <v>17218</v>
      </c>
      <c r="G290" s="63" t="s">
        <v>7810</v>
      </c>
      <c r="K290" s="63">
        <v>179</v>
      </c>
      <c r="L290" s="63">
        <v>179</v>
      </c>
      <c r="M290" s="64">
        <v>0</v>
      </c>
      <c r="N290" s="63">
        <v>89.5</v>
      </c>
      <c r="O290" s="63">
        <v>45</v>
      </c>
      <c r="P290" s="63">
        <v>27</v>
      </c>
      <c r="Q290" s="63">
        <v>18</v>
      </c>
      <c r="U290" s="63" t="s">
        <v>326</v>
      </c>
      <c r="Y290" s="63">
        <v>179</v>
      </c>
      <c r="Z290" s="63" t="s">
        <v>4979</v>
      </c>
      <c r="AA290" s="63">
        <v>27</v>
      </c>
      <c r="AB290" s="63" t="s">
        <v>3505</v>
      </c>
      <c r="AE290" s="63">
        <v>0</v>
      </c>
      <c r="AF290" s="63" t="s">
        <v>3493</v>
      </c>
      <c r="AG290" s="63">
        <v>0</v>
      </c>
      <c r="AK290" s="63">
        <v>0</v>
      </c>
      <c r="AL290" s="63" t="s">
        <v>3493</v>
      </c>
      <c r="AM290" s="63">
        <v>0</v>
      </c>
      <c r="AQ290" s="63">
        <v>0</v>
      </c>
      <c r="AR290" s="63" t="s">
        <v>3493</v>
      </c>
      <c r="AS290" s="63">
        <v>0</v>
      </c>
      <c r="AX290" s="63" t="e">
        <f>VLOOKUP(B290,[1]COMPLETE_DIVIDEND_DATA!$B$2:$I$1138,3,0)</f>
        <v>#N/A</v>
      </c>
    </row>
    <row r="291" spans="1:50" x14ac:dyDescent="0.25">
      <c r="A291" s="63">
        <v>500290</v>
      </c>
      <c r="B291" s="63">
        <v>1065</v>
      </c>
      <c r="C291" s="63" t="s">
        <v>327</v>
      </c>
      <c r="D291" s="63" t="s">
        <v>17217</v>
      </c>
      <c r="E291" s="63" t="s">
        <v>17216</v>
      </c>
      <c r="F291" s="63" t="s">
        <v>17215</v>
      </c>
      <c r="G291" s="63" t="s">
        <v>17214</v>
      </c>
      <c r="H291" s="63" t="s">
        <v>15211</v>
      </c>
      <c r="K291" s="63">
        <v>288</v>
      </c>
      <c r="L291" s="63">
        <v>288</v>
      </c>
      <c r="M291" s="64">
        <v>0</v>
      </c>
      <c r="N291" s="63">
        <v>144</v>
      </c>
      <c r="O291" s="63">
        <v>72</v>
      </c>
      <c r="P291" s="63">
        <v>43</v>
      </c>
      <c r="Q291" s="63">
        <v>29</v>
      </c>
      <c r="U291" s="63" t="s">
        <v>327</v>
      </c>
      <c r="Y291" s="63">
        <v>288</v>
      </c>
      <c r="Z291" s="63" t="s">
        <v>4452</v>
      </c>
      <c r="AA291" s="63">
        <v>43</v>
      </c>
      <c r="AB291" s="63" t="s">
        <v>3505</v>
      </c>
      <c r="AE291" s="63">
        <v>0</v>
      </c>
      <c r="AF291" s="63" t="s">
        <v>3493</v>
      </c>
      <c r="AG291" s="63">
        <v>0</v>
      </c>
      <c r="AK291" s="63">
        <v>0</v>
      </c>
      <c r="AL291" s="63" t="s">
        <v>3493</v>
      </c>
      <c r="AM291" s="63">
        <v>0</v>
      </c>
      <c r="AQ291" s="63">
        <v>0</v>
      </c>
      <c r="AR291" s="63" t="s">
        <v>3493</v>
      </c>
      <c r="AS291" s="63">
        <v>0</v>
      </c>
      <c r="AX291" s="63" t="e">
        <f>VLOOKUP(B291,[1]COMPLETE_DIVIDEND_DATA!$B$2:$I$1138,3,0)</f>
        <v>#N/A</v>
      </c>
    </row>
    <row r="292" spans="1:50" x14ac:dyDescent="0.25">
      <c r="A292" s="63">
        <v>500291</v>
      </c>
      <c r="B292" s="63">
        <v>1071</v>
      </c>
      <c r="C292" s="63" t="s">
        <v>328</v>
      </c>
      <c r="D292" s="63" t="s">
        <v>17213</v>
      </c>
      <c r="E292" s="63" t="s">
        <v>17211</v>
      </c>
      <c r="F292" s="63" t="s">
        <v>17210</v>
      </c>
      <c r="G292" s="63" t="s">
        <v>17191</v>
      </c>
      <c r="K292" s="63">
        <v>179</v>
      </c>
      <c r="L292" s="63">
        <v>179</v>
      </c>
      <c r="M292" s="64">
        <v>0</v>
      </c>
      <c r="N292" s="63">
        <v>89.5</v>
      </c>
      <c r="O292" s="63">
        <v>45</v>
      </c>
      <c r="P292" s="63">
        <v>27</v>
      </c>
      <c r="Q292" s="63">
        <v>18</v>
      </c>
      <c r="U292" s="63" t="s">
        <v>328</v>
      </c>
      <c r="Y292" s="63">
        <v>179</v>
      </c>
      <c r="Z292" s="63" t="s">
        <v>4979</v>
      </c>
      <c r="AA292" s="63">
        <v>27</v>
      </c>
      <c r="AB292" s="63" t="s">
        <v>3505</v>
      </c>
      <c r="AE292" s="63">
        <v>0</v>
      </c>
      <c r="AF292" s="63" t="s">
        <v>3493</v>
      </c>
      <c r="AG292" s="63">
        <v>0</v>
      </c>
      <c r="AK292" s="63">
        <v>0</v>
      </c>
      <c r="AL292" s="63" t="s">
        <v>3493</v>
      </c>
      <c r="AM292" s="63">
        <v>0</v>
      </c>
      <c r="AQ292" s="63">
        <v>0</v>
      </c>
      <c r="AR292" s="63" t="s">
        <v>3493</v>
      </c>
      <c r="AS292" s="63">
        <v>0</v>
      </c>
      <c r="AX292" s="63" t="e">
        <f>VLOOKUP(B292,[1]COMPLETE_DIVIDEND_DATA!$B$2:$I$1138,3,0)</f>
        <v>#N/A</v>
      </c>
    </row>
    <row r="293" spans="1:50" x14ac:dyDescent="0.25">
      <c r="A293" s="63">
        <v>500292</v>
      </c>
      <c r="B293" s="63">
        <v>1072</v>
      </c>
      <c r="C293" s="63" t="s">
        <v>329</v>
      </c>
      <c r="D293" s="63" t="s">
        <v>17212</v>
      </c>
      <c r="E293" s="63" t="s">
        <v>17211</v>
      </c>
      <c r="F293" s="63" t="s">
        <v>17210</v>
      </c>
      <c r="G293" s="63" t="s">
        <v>17191</v>
      </c>
      <c r="K293" s="63">
        <v>179</v>
      </c>
      <c r="L293" s="63">
        <v>179</v>
      </c>
      <c r="M293" s="64">
        <v>0</v>
      </c>
      <c r="N293" s="63">
        <v>89.5</v>
      </c>
      <c r="O293" s="63">
        <v>45</v>
      </c>
      <c r="P293" s="63">
        <v>27</v>
      </c>
      <c r="Q293" s="63">
        <v>18</v>
      </c>
      <c r="U293" s="63" t="s">
        <v>329</v>
      </c>
      <c r="Y293" s="63">
        <v>179</v>
      </c>
      <c r="Z293" s="63" t="s">
        <v>4979</v>
      </c>
      <c r="AA293" s="63">
        <v>27</v>
      </c>
      <c r="AB293" s="63" t="s">
        <v>3505</v>
      </c>
      <c r="AE293" s="63">
        <v>0</v>
      </c>
      <c r="AF293" s="63" t="s">
        <v>3493</v>
      </c>
      <c r="AG293" s="63">
        <v>0</v>
      </c>
      <c r="AK293" s="63">
        <v>0</v>
      </c>
      <c r="AL293" s="63" t="s">
        <v>3493</v>
      </c>
      <c r="AM293" s="63">
        <v>0</v>
      </c>
      <c r="AQ293" s="63">
        <v>0</v>
      </c>
      <c r="AR293" s="63" t="s">
        <v>3493</v>
      </c>
      <c r="AS293" s="63">
        <v>0</v>
      </c>
      <c r="AX293" s="63" t="e">
        <f>VLOOKUP(B293,[1]COMPLETE_DIVIDEND_DATA!$B$2:$I$1138,3,0)</f>
        <v>#N/A</v>
      </c>
    </row>
    <row r="294" spans="1:50" x14ac:dyDescent="0.25">
      <c r="A294" s="63">
        <v>500293</v>
      </c>
      <c r="B294" s="63">
        <v>1075</v>
      </c>
      <c r="C294" s="63" t="s">
        <v>330</v>
      </c>
      <c r="D294" s="63" t="s">
        <v>17209</v>
      </c>
      <c r="E294" s="63" t="s">
        <v>17193</v>
      </c>
      <c r="F294" s="63" t="s">
        <v>17208</v>
      </c>
      <c r="G294" s="63" t="s">
        <v>17191</v>
      </c>
      <c r="K294" s="63">
        <v>179</v>
      </c>
      <c r="L294" s="63">
        <v>179</v>
      </c>
      <c r="M294" s="64">
        <v>0</v>
      </c>
      <c r="N294" s="63">
        <v>89.5</v>
      </c>
      <c r="O294" s="63">
        <v>45</v>
      </c>
      <c r="P294" s="63">
        <v>27</v>
      </c>
      <c r="Q294" s="63">
        <v>18</v>
      </c>
      <c r="U294" s="63" t="s">
        <v>330</v>
      </c>
      <c r="Y294" s="63">
        <v>179</v>
      </c>
      <c r="Z294" s="63" t="s">
        <v>4979</v>
      </c>
      <c r="AA294" s="63">
        <v>27</v>
      </c>
      <c r="AB294" s="63" t="s">
        <v>3505</v>
      </c>
      <c r="AE294" s="63">
        <v>0</v>
      </c>
      <c r="AF294" s="63" t="s">
        <v>3493</v>
      </c>
      <c r="AG294" s="63">
        <v>0</v>
      </c>
      <c r="AK294" s="63">
        <v>0</v>
      </c>
      <c r="AL294" s="63" t="s">
        <v>3493</v>
      </c>
      <c r="AM294" s="63">
        <v>0</v>
      </c>
      <c r="AQ294" s="63">
        <v>0</v>
      </c>
      <c r="AR294" s="63" t="s">
        <v>3493</v>
      </c>
      <c r="AS294" s="63">
        <v>0</v>
      </c>
      <c r="AX294" s="63" t="e">
        <f>VLOOKUP(B294,[1]COMPLETE_DIVIDEND_DATA!$B$2:$I$1138,3,0)</f>
        <v>#N/A</v>
      </c>
    </row>
    <row r="295" spans="1:50" x14ac:dyDescent="0.25">
      <c r="A295" s="63">
        <v>500294</v>
      </c>
      <c r="B295" s="63">
        <v>1077</v>
      </c>
      <c r="C295" s="63" t="s">
        <v>331</v>
      </c>
      <c r="D295" s="63" t="s">
        <v>11893</v>
      </c>
      <c r="E295" s="63" t="s">
        <v>17207</v>
      </c>
      <c r="F295" s="63" t="s">
        <v>17206</v>
      </c>
      <c r="G295" s="63" t="s">
        <v>17205</v>
      </c>
      <c r="H295" s="63" t="s">
        <v>7810</v>
      </c>
      <c r="K295" s="63">
        <v>179</v>
      </c>
      <c r="L295" s="63">
        <v>179</v>
      </c>
      <c r="M295" s="64">
        <v>0</v>
      </c>
      <c r="N295" s="63">
        <v>89.5</v>
      </c>
      <c r="O295" s="63">
        <v>45</v>
      </c>
      <c r="P295" s="63">
        <v>27</v>
      </c>
      <c r="Q295" s="63">
        <v>18</v>
      </c>
      <c r="U295" s="63" t="s">
        <v>331</v>
      </c>
      <c r="Y295" s="63">
        <v>179</v>
      </c>
      <c r="Z295" s="63" t="s">
        <v>4979</v>
      </c>
      <c r="AA295" s="63">
        <v>27</v>
      </c>
      <c r="AB295" s="63" t="s">
        <v>3505</v>
      </c>
      <c r="AE295" s="63">
        <v>0</v>
      </c>
      <c r="AF295" s="63" t="s">
        <v>3493</v>
      </c>
      <c r="AG295" s="63">
        <v>0</v>
      </c>
      <c r="AK295" s="63">
        <v>0</v>
      </c>
      <c r="AL295" s="63" t="s">
        <v>3493</v>
      </c>
      <c r="AM295" s="63">
        <v>0</v>
      </c>
      <c r="AQ295" s="63">
        <v>0</v>
      </c>
      <c r="AR295" s="63" t="s">
        <v>3493</v>
      </c>
      <c r="AS295" s="63">
        <v>0</v>
      </c>
      <c r="AX295" s="63" t="e">
        <f>VLOOKUP(B295,[1]COMPLETE_DIVIDEND_DATA!$B$2:$I$1138,3,0)</f>
        <v>#N/A</v>
      </c>
    </row>
    <row r="296" spans="1:50" x14ac:dyDescent="0.25">
      <c r="A296" s="63">
        <v>500295</v>
      </c>
      <c r="B296" s="63">
        <v>1078</v>
      </c>
      <c r="C296" s="63" t="s">
        <v>332</v>
      </c>
      <c r="D296" s="63" t="s">
        <v>17204</v>
      </c>
      <c r="E296" s="63" t="s">
        <v>17188</v>
      </c>
      <c r="F296" s="63" t="s">
        <v>17187</v>
      </c>
      <c r="G296" s="63" t="s">
        <v>7810</v>
      </c>
      <c r="K296" s="63">
        <v>179</v>
      </c>
      <c r="L296" s="63">
        <v>179</v>
      </c>
      <c r="M296" s="64">
        <v>0</v>
      </c>
      <c r="N296" s="63">
        <v>89.5</v>
      </c>
      <c r="O296" s="63">
        <v>45</v>
      </c>
      <c r="P296" s="63">
        <v>27</v>
      </c>
      <c r="Q296" s="63">
        <v>18</v>
      </c>
      <c r="U296" s="63" t="s">
        <v>332</v>
      </c>
      <c r="Y296" s="63">
        <v>179</v>
      </c>
      <c r="Z296" s="63" t="s">
        <v>4979</v>
      </c>
      <c r="AA296" s="63">
        <v>27</v>
      </c>
      <c r="AB296" s="63" t="s">
        <v>3505</v>
      </c>
      <c r="AE296" s="63">
        <v>0</v>
      </c>
      <c r="AF296" s="63" t="s">
        <v>3493</v>
      </c>
      <c r="AG296" s="63">
        <v>0</v>
      </c>
      <c r="AK296" s="63">
        <v>0</v>
      </c>
      <c r="AL296" s="63" t="s">
        <v>3493</v>
      </c>
      <c r="AM296" s="63">
        <v>0</v>
      </c>
      <c r="AQ296" s="63">
        <v>0</v>
      </c>
      <c r="AR296" s="63" t="s">
        <v>3493</v>
      </c>
      <c r="AS296" s="63">
        <v>0</v>
      </c>
      <c r="AX296" s="63" t="e">
        <f>VLOOKUP(B296,[1]COMPLETE_DIVIDEND_DATA!$B$2:$I$1138,3,0)</f>
        <v>#N/A</v>
      </c>
    </row>
    <row r="297" spans="1:50" x14ac:dyDescent="0.25">
      <c r="A297" s="63">
        <v>500296</v>
      </c>
      <c r="B297" s="63">
        <v>1079</v>
      </c>
      <c r="C297" s="63" t="s">
        <v>333</v>
      </c>
      <c r="D297" s="63" t="s">
        <v>17203</v>
      </c>
      <c r="E297" s="63" t="s">
        <v>17188</v>
      </c>
      <c r="F297" s="63" t="s">
        <v>17187</v>
      </c>
      <c r="G297" s="63" t="s">
        <v>7810</v>
      </c>
      <c r="K297" s="63">
        <v>179</v>
      </c>
      <c r="L297" s="63">
        <v>179</v>
      </c>
      <c r="M297" s="64">
        <v>0</v>
      </c>
      <c r="N297" s="63">
        <v>89.5</v>
      </c>
      <c r="O297" s="63">
        <v>45</v>
      </c>
      <c r="P297" s="63">
        <v>27</v>
      </c>
      <c r="Q297" s="63">
        <v>18</v>
      </c>
      <c r="U297" s="63" t="s">
        <v>333</v>
      </c>
      <c r="Y297" s="63">
        <v>179</v>
      </c>
      <c r="Z297" s="63" t="s">
        <v>4979</v>
      </c>
      <c r="AA297" s="63">
        <v>27</v>
      </c>
      <c r="AB297" s="63" t="s">
        <v>3505</v>
      </c>
      <c r="AE297" s="63">
        <v>0</v>
      </c>
      <c r="AF297" s="63" t="s">
        <v>3493</v>
      </c>
      <c r="AG297" s="63">
        <v>0</v>
      </c>
      <c r="AK297" s="63">
        <v>0</v>
      </c>
      <c r="AL297" s="63" t="s">
        <v>3493</v>
      </c>
      <c r="AM297" s="63">
        <v>0</v>
      </c>
      <c r="AQ297" s="63">
        <v>0</v>
      </c>
      <c r="AR297" s="63" t="s">
        <v>3493</v>
      </c>
      <c r="AS297" s="63">
        <v>0</v>
      </c>
      <c r="AX297" s="63" t="e">
        <f>VLOOKUP(B297,[1]COMPLETE_DIVIDEND_DATA!$B$2:$I$1138,3,0)</f>
        <v>#N/A</v>
      </c>
    </row>
    <row r="298" spans="1:50" x14ac:dyDescent="0.25">
      <c r="A298" s="63">
        <v>500297</v>
      </c>
      <c r="B298" s="63">
        <v>1080</v>
      </c>
      <c r="C298" s="63" t="s">
        <v>334</v>
      </c>
      <c r="D298" s="63" t="s">
        <v>17202</v>
      </c>
      <c r="E298" s="63" t="s">
        <v>17188</v>
      </c>
      <c r="F298" s="63" t="s">
        <v>17187</v>
      </c>
      <c r="G298" s="63" t="s">
        <v>7810</v>
      </c>
      <c r="K298" s="63">
        <v>179</v>
      </c>
      <c r="L298" s="63">
        <v>179</v>
      </c>
      <c r="M298" s="64">
        <v>0</v>
      </c>
      <c r="N298" s="63">
        <v>89.5</v>
      </c>
      <c r="O298" s="63">
        <v>45</v>
      </c>
      <c r="P298" s="63">
        <v>27</v>
      </c>
      <c r="Q298" s="63">
        <v>18</v>
      </c>
      <c r="U298" s="63" t="s">
        <v>334</v>
      </c>
      <c r="Y298" s="63">
        <v>179</v>
      </c>
      <c r="Z298" s="63" t="s">
        <v>4979</v>
      </c>
      <c r="AA298" s="63">
        <v>27</v>
      </c>
      <c r="AB298" s="63" t="s">
        <v>3505</v>
      </c>
      <c r="AE298" s="63">
        <v>0</v>
      </c>
      <c r="AF298" s="63" t="s">
        <v>3493</v>
      </c>
      <c r="AG298" s="63">
        <v>0</v>
      </c>
      <c r="AK298" s="63">
        <v>0</v>
      </c>
      <c r="AL298" s="63" t="s">
        <v>3493</v>
      </c>
      <c r="AM298" s="63">
        <v>0</v>
      </c>
      <c r="AQ298" s="63">
        <v>0</v>
      </c>
      <c r="AR298" s="63" t="s">
        <v>3493</v>
      </c>
      <c r="AS298" s="63">
        <v>0</v>
      </c>
      <c r="AX298" s="63" t="e">
        <f>VLOOKUP(B298,[1]COMPLETE_DIVIDEND_DATA!$B$2:$I$1138,3,0)</f>
        <v>#N/A</v>
      </c>
    </row>
    <row r="299" spans="1:50" x14ac:dyDescent="0.25">
      <c r="A299" s="63">
        <v>500298</v>
      </c>
      <c r="B299" s="63">
        <v>1081</v>
      </c>
      <c r="C299" s="63" t="s">
        <v>335</v>
      </c>
      <c r="D299" s="63" t="s">
        <v>17201</v>
      </c>
      <c r="E299" s="63" t="s">
        <v>17188</v>
      </c>
      <c r="F299" s="63" t="s">
        <v>17187</v>
      </c>
      <c r="G299" s="63" t="s">
        <v>7810</v>
      </c>
      <c r="K299" s="63">
        <v>179</v>
      </c>
      <c r="L299" s="63">
        <v>179</v>
      </c>
      <c r="M299" s="64">
        <v>0</v>
      </c>
      <c r="N299" s="63">
        <v>89.5</v>
      </c>
      <c r="O299" s="63">
        <v>45</v>
      </c>
      <c r="P299" s="63">
        <v>27</v>
      </c>
      <c r="Q299" s="63">
        <v>18</v>
      </c>
      <c r="U299" s="63" t="s">
        <v>335</v>
      </c>
      <c r="Y299" s="63">
        <v>179</v>
      </c>
      <c r="Z299" s="63" t="s">
        <v>4979</v>
      </c>
      <c r="AA299" s="63">
        <v>27</v>
      </c>
      <c r="AB299" s="63" t="s">
        <v>3505</v>
      </c>
      <c r="AE299" s="63">
        <v>0</v>
      </c>
      <c r="AF299" s="63" t="s">
        <v>3493</v>
      </c>
      <c r="AG299" s="63">
        <v>0</v>
      </c>
      <c r="AK299" s="63">
        <v>0</v>
      </c>
      <c r="AL299" s="63" t="s">
        <v>3493</v>
      </c>
      <c r="AM299" s="63">
        <v>0</v>
      </c>
      <c r="AQ299" s="63">
        <v>0</v>
      </c>
      <c r="AR299" s="63" t="s">
        <v>3493</v>
      </c>
      <c r="AS299" s="63">
        <v>0</v>
      </c>
      <c r="AX299" s="63" t="e">
        <f>VLOOKUP(B299,[1]COMPLETE_DIVIDEND_DATA!$B$2:$I$1138,3,0)</f>
        <v>#N/A</v>
      </c>
    </row>
    <row r="300" spans="1:50" x14ac:dyDescent="0.25">
      <c r="A300" s="63">
        <v>500299</v>
      </c>
      <c r="B300" s="63">
        <v>1082</v>
      </c>
      <c r="C300" s="63" t="s">
        <v>336</v>
      </c>
      <c r="D300" s="63" t="s">
        <v>17200</v>
      </c>
      <c r="E300" s="63" t="s">
        <v>17197</v>
      </c>
      <c r="F300" s="63" t="s">
        <v>17196</v>
      </c>
      <c r="G300" s="63" t="s">
        <v>17195</v>
      </c>
      <c r="K300" s="63">
        <v>19</v>
      </c>
      <c r="L300" s="63">
        <v>19</v>
      </c>
      <c r="M300" s="64">
        <v>0</v>
      </c>
      <c r="N300" s="63">
        <v>9.5</v>
      </c>
      <c r="O300" s="63">
        <v>5</v>
      </c>
      <c r="P300" s="63">
        <v>3</v>
      </c>
      <c r="Q300" s="63">
        <v>2</v>
      </c>
      <c r="U300" s="63" t="s">
        <v>336</v>
      </c>
      <c r="Y300" s="63">
        <v>19</v>
      </c>
      <c r="Z300" s="63" t="s">
        <v>15343</v>
      </c>
      <c r="AA300" s="63">
        <v>3</v>
      </c>
      <c r="AB300" s="63" t="s">
        <v>3505</v>
      </c>
      <c r="AE300" s="63">
        <v>0</v>
      </c>
      <c r="AF300" s="63" t="s">
        <v>3493</v>
      </c>
      <c r="AG300" s="63">
        <v>0</v>
      </c>
      <c r="AK300" s="63">
        <v>0</v>
      </c>
      <c r="AL300" s="63" t="s">
        <v>3493</v>
      </c>
      <c r="AM300" s="63">
        <v>0</v>
      </c>
      <c r="AQ300" s="63">
        <v>0</v>
      </c>
      <c r="AR300" s="63" t="s">
        <v>3493</v>
      </c>
      <c r="AS300" s="63">
        <v>0</v>
      </c>
      <c r="AX300" s="63" t="e">
        <f>VLOOKUP(B300,[1]COMPLETE_DIVIDEND_DATA!$B$2:$I$1138,3,0)</f>
        <v>#N/A</v>
      </c>
    </row>
    <row r="301" spans="1:50" x14ac:dyDescent="0.25">
      <c r="A301" s="63">
        <v>500300</v>
      </c>
      <c r="B301" s="63">
        <v>1083</v>
      </c>
      <c r="C301" s="63" t="s">
        <v>337</v>
      </c>
      <c r="D301" s="63" t="s">
        <v>17199</v>
      </c>
      <c r="E301" s="63" t="s">
        <v>17197</v>
      </c>
      <c r="F301" s="63" t="s">
        <v>17196</v>
      </c>
      <c r="G301" s="63" t="s">
        <v>17195</v>
      </c>
      <c r="K301" s="63">
        <v>19</v>
      </c>
      <c r="L301" s="63">
        <v>19</v>
      </c>
      <c r="M301" s="64">
        <v>0</v>
      </c>
      <c r="N301" s="63">
        <v>9.5</v>
      </c>
      <c r="O301" s="63">
        <v>5</v>
      </c>
      <c r="P301" s="63">
        <v>3</v>
      </c>
      <c r="Q301" s="63">
        <v>2</v>
      </c>
      <c r="U301" s="63" t="s">
        <v>337</v>
      </c>
      <c r="Y301" s="63">
        <v>19</v>
      </c>
      <c r="Z301" s="63" t="s">
        <v>15343</v>
      </c>
      <c r="AA301" s="63">
        <v>3</v>
      </c>
      <c r="AB301" s="63" t="s">
        <v>3505</v>
      </c>
      <c r="AE301" s="63">
        <v>0</v>
      </c>
      <c r="AF301" s="63" t="s">
        <v>3493</v>
      </c>
      <c r="AG301" s="63">
        <v>0</v>
      </c>
      <c r="AK301" s="63">
        <v>0</v>
      </c>
      <c r="AL301" s="63" t="s">
        <v>3493</v>
      </c>
      <c r="AM301" s="63">
        <v>0</v>
      </c>
      <c r="AQ301" s="63">
        <v>0</v>
      </c>
      <c r="AR301" s="63" t="s">
        <v>3493</v>
      </c>
      <c r="AS301" s="63">
        <v>0</v>
      </c>
      <c r="AX301" s="63" t="e">
        <f>VLOOKUP(B301,[1]COMPLETE_DIVIDEND_DATA!$B$2:$I$1138,3,0)</f>
        <v>#N/A</v>
      </c>
    </row>
    <row r="302" spans="1:50" x14ac:dyDescent="0.25">
      <c r="A302" s="63">
        <v>500301</v>
      </c>
      <c r="B302" s="63">
        <v>1084</v>
      </c>
      <c r="C302" s="63" t="s">
        <v>338</v>
      </c>
      <c r="D302" s="63" t="s">
        <v>17198</v>
      </c>
      <c r="E302" s="63" t="s">
        <v>17197</v>
      </c>
      <c r="F302" s="63" t="s">
        <v>17196</v>
      </c>
      <c r="G302" s="63" t="s">
        <v>17195</v>
      </c>
      <c r="K302" s="63">
        <v>19</v>
      </c>
      <c r="L302" s="63">
        <v>19</v>
      </c>
      <c r="M302" s="64">
        <v>0</v>
      </c>
      <c r="N302" s="63">
        <v>9.5</v>
      </c>
      <c r="O302" s="63">
        <v>5</v>
      </c>
      <c r="P302" s="63">
        <v>3</v>
      </c>
      <c r="Q302" s="63">
        <v>2</v>
      </c>
      <c r="U302" s="63" t="s">
        <v>338</v>
      </c>
      <c r="Y302" s="63">
        <v>19</v>
      </c>
      <c r="Z302" s="63" t="s">
        <v>15343</v>
      </c>
      <c r="AA302" s="63">
        <v>3</v>
      </c>
      <c r="AB302" s="63" t="s">
        <v>3505</v>
      </c>
      <c r="AE302" s="63">
        <v>0</v>
      </c>
      <c r="AF302" s="63" t="s">
        <v>3493</v>
      </c>
      <c r="AG302" s="63">
        <v>0</v>
      </c>
      <c r="AK302" s="63">
        <v>0</v>
      </c>
      <c r="AL302" s="63" t="s">
        <v>3493</v>
      </c>
      <c r="AM302" s="63">
        <v>0</v>
      </c>
      <c r="AQ302" s="63">
        <v>0</v>
      </c>
      <c r="AR302" s="63" t="s">
        <v>3493</v>
      </c>
      <c r="AS302" s="63">
        <v>0</v>
      </c>
      <c r="AX302" s="63" t="e">
        <f>VLOOKUP(B302,[1]COMPLETE_DIVIDEND_DATA!$B$2:$I$1138,3,0)</f>
        <v>#N/A</v>
      </c>
    </row>
    <row r="303" spans="1:50" x14ac:dyDescent="0.25">
      <c r="A303" s="63">
        <v>500302</v>
      </c>
      <c r="B303" s="63">
        <v>1085</v>
      </c>
      <c r="C303" s="63" t="s">
        <v>339</v>
      </c>
      <c r="D303" s="63" t="s">
        <v>17194</v>
      </c>
      <c r="E303" s="63" t="s">
        <v>17193</v>
      </c>
      <c r="F303" s="63" t="s">
        <v>17192</v>
      </c>
      <c r="G303" s="63" t="s">
        <v>17191</v>
      </c>
      <c r="K303" s="63">
        <v>179</v>
      </c>
      <c r="L303" s="63">
        <v>179</v>
      </c>
      <c r="M303" s="64">
        <v>0</v>
      </c>
      <c r="N303" s="63">
        <v>89.5</v>
      </c>
      <c r="O303" s="63">
        <v>45</v>
      </c>
      <c r="P303" s="63">
        <v>27</v>
      </c>
      <c r="Q303" s="63">
        <v>18</v>
      </c>
      <c r="U303" s="63" t="s">
        <v>339</v>
      </c>
      <c r="Y303" s="63">
        <v>179</v>
      </c>
      <c r="Z303" s="63" t="s">
        <v>4979</v>
      </c>
      <c r="AA303" s="63">
        <v>27</v>
      </c>
      <c r="AB303" s="63" t="s">
        <v>3505</v>
      </c>
      <c r="AE303" s="63">
        <v>0</v>
      </c>
      <c r="AF303" s="63" t="s">
        <v>3493</v>
      </c>
      <c r="AG303" s="63">
        <v>0</v>
      </c>
      <c r="AK303" s="63">
        <v>0</v>
      </c>
      <c r="AL303" s="63" t="s">
        <v>3493</v>
      </c>
      <c r="AM303" s="63">
        <v>0</v>
      </c>
      <c r="AQ303" s="63">
        <v>0</v>
      </c>
      <c r="AR303" s="63" t="s">
        <v>3493</v>
      </c>
      <c r="AS303" s="63">
        <v>0</v>
      </c>
      <c r="AX303" s="63" t="e">
        <f>VLOOKUP(B303,[1]COMPLETE_DIVIDEND_DATA!$B$2:$I$1138,3,0)</f>
        <v>#N/A</v>
      </c>
    </row>
    <row r="304" spans="1:50" x14ac:dyDescent="0.25">
      <c r="A304" s="63">
        <v>500303</v>
      </c>
      <c r="B304" s="63">
        <v>1087</v>
      </c>
      <c r="C304" s="63" t="s">
        <v>340</v>
      </c>
      <c r="D304" s="63" t="s">
        <v>17190</v>
      </c>
      <c r="E304" s="63" t="s">
        <v>17188</v>
      </c>
      <c r="F304" s="63" t="s">
        <v>17187</v>
      </c>
      <c r="G304" s="63" t="s">
        <v>7810</v>
      </c>
      <c r="K304" s="63">
        <v>179</v>
      </c>
      <c r="L304" s="63">
        <v>179</v>
      </c>
      <c r="M304" s="64">
        <v>0</v>
      </c>
      <c r="N304" s="63">
        <v>89.5</v>
      </c>
      <c r="O304" s="63">
        <v>45</v>
      </c>
      <c r="P304" s="63">
        <v>27</v>
      </c>
      <c r="Q304" s="63">
        <v>18</v>
      </c>
      <c r="U304" s="63" t="s">
        <v>340</v>
      </c>
      <c r="Y304" s="63">
        <v>179</v>
      </c>
      <c r="Z304" s="63" t="s">
        <v>4979</v>
      </c>
      <c r="AA304" s="63">
        <v>27</v>
      </c>
      <c r="AB304" s="63" t="s">
        <v>3505</v>
      </c>
      <c r="AE304" s="63">
        <v>0</v>
      </c>
      <c r="AF304" s="63" t="s">
        <v>3493</v>
      </c>
      <c r="AG304" s="63">
        <v>0</v>
      </c>
      <c r="AK304" s="63">
        <v>0</v>
      </c>
      <c r="AL304" s="63" t="s">
        <v>3493</v>
      </c>
      <c r="AM304" s="63">
        <v>0</v>
      </c>
      <c r="AQ304" s="63">
        <v>0</v>
      </c>
      <c r="AR304" s="63" t="s">
        <v>3493</v>
      </c>
      <c r="AS304" s="63">
        <v>0</v>
      </c>
      <c r="AX304" s="63" t="e">
        <f>VLOOKUP(B304,[1]COMPLETE_DIVIDEND_DATA!$B$2:$I$1138,3,0)</f>
        <v>#N/A</v>
      </c>
    </row>
    <row r="305" spans="1:50" x14ac:dyDescent="0.25">
      <c r="A305" s="63">
        <v>500304</v>
      </c>
      <c r="B305" s="63">
        <v>1088</v>
      </c>
      <c r="C305" s="63" t="s">
        <v>341</v>
      </c>
      <c r="D305" s="63" t="s">
        <v>17189</v>
      </c>
      <c r="E305" s="63" t="s">
        <v>17188</v>
      </c>
      <c r="F305" s="63" t="s">
        <v>17187</v>
      </c>
      <c r="G305" s="63" t="s">
        <v>7810</v>
      </c>
      <c r="K305" s="63">
        <v>2249</v>
      </c>
      <c r="L305" s="63">
        <v>2249</v>
      </c>
      <c r="M305" s="64">
        <v>0</v>
      </c>
      <c r="N305" s="63">
        <v>1124.5</v>
      </c>
      <c r="O305" s="63">
        <v>562</v>
      </c>
      <c r="P305" s="63">
        <v>337</v>
      </c>
      <c r="Q305" s="63">
        <v>226</v>
      </c>
      <c r="U305" s="63" t="s">
        <v>341</v>
      </c>
      <c r="Y305" s="63">
        <v>2249</v>
      </c>
      <c r="Z305" s="63" t="s">
        <v>13127</v>
      </c>
      <c r="AA305" s="63">
        <v>337</v>
      </c>
      <c r="AB305" s="63" t="s">
        <v>3505</v>
      </c>
      <c r="AE305" s="63">
        <v>0</v>
      </c>
      <c r="AF305" s="63" t="s">
        <v>3493</v>
      </c>
      <c r="AG305" s="63">
        <v>0</v>
      </c>
      <c r="AK305" s="63">
        <v>0</v>
      </c>
      <c r="AL305" s="63" t="s">
        <v>3493</v>
      </c>
      <c r="AM305" s="63">
        <v>0</v>
      </c>
      <c r="AQ305" s="63">
        <v>0</v>
      </c>
      <c r="AR305" s="63" t="s">
        <v>3493</v>
      </c>
      <c r="AS305" s="63">
        <v>0</v>
      </c>
      <c r="AX305" s="63" t="e">
        <f>VLOOKUP(B305,[1]COMPLETE_DIVIDEND_DATA!$B$2:$I$1138,3,0)</f>
        <v>#N/A</v>
      </c>
    </row>
    <row r="306" spans="1:50" x14ac:dyDescent="0.25">
      <c r="A306" s="63">
        <v>500305</v>
      </c>
      <c r="B306" s="63">
        <v>1095</v>
      </c>
      <c r="C306" s="63" t="s">
        <v>342</v>
      </c>
      <c r="D306" s="63" t="s">
        <v>8543</v>
      </c>
      <c r="E306" s="63" t="s">
        <v>17186</v>
      </c>
      <c r="F306" s="63" t="s">
        <v>17185</v>
      </c>
      <c r="G306" s="63" t="s">
        <v>7810</v>
      </c>
      <c r="K306" s="63">
        <v>359</v>
      </c>
      <c r="L306" s="63">
        <v>359</v>
      </c>
      <c r="M306" s="64">
        <v>0</v>
      </c>
      <c r="N306" s="63">
        <v>179.5</v>
      </c>
      <c r="O306" s="63">
        <v>90</v>
      </c>
      <c r="P306" s="63">
        <v>54</v>
      </c>
      <c r="Q306" s="63">
        <v>36</v>
      </c>
      <c r="U306" s="63" t="s">
        <v>342</v>
      </c>
      <c r="Y306" s="63">
        <v>359</v>
      </c>
      <c r="Z306" s="63" t="s">
        <v>15153</v>
      </c>
      <c r="AA306" s="63">
        <v>54</v>
      </c>
      <c r="AB306" s="63" t="s">
        <v>3505</v>
      </c>
      <c r="AE306" s="63">
        <v>0</v>
      </c>
      <c r="AF306" s="63" t="s">
        <v>3493</v>
      </c>
      <c r="AG306" s="63">
        <v>0</v>
      </c>
      <c r="AK306" s="63">
        <v>0</v>
      </c>
      <c r="AL306" s="63" t="s">
        <v>3493</v>
      </c>
      <c r="AM306" s="63">
        <v>0</v>
      </c>
      <c r="AQ306" s="63">
        <v>0</v>
      </c>
      <c r="AR306" s="63" t="s">
        <v>3493</v>
      </c>
      <c r="AS306" s="63">
        <v>0</v>
      </c>
      <c r="AX306" s="63" t="e">
        <f>VLOOKUP(B306,[1]COMPLETE_DIVIDEND_DATA!$B$2:$I$1138,3,0)</f>
        <v>#N/A</v>
      </c>
    </row>
    <row r="307" spans="1:50" x14ac:dyDescent="0.25">
      <c r="A307" s="63">
        <v>500306</v>
      </c>
      <c r="B307" s="63">
        <v>1096</v>
      </c>
      <c r="C307" s="63" t="s">
        <v>343</v>
      </c>
      <c r="D307" s="63" t="s">
        <v>17184</v>
      </c>
      <c r="E307" s="63" t="s">
        <v>17183</v>
      </c>
      <c r="F307" s="63" t="s">
        <v>17182</v>
      </c>
      <c r="G307" s="63" t="s">
        <v>7810</v>
      </c>
      <c r="K307" s="63">
        <v>178</v>
      </c>
      <c r="L307" s="63">
        <v>178</v>
      </c>
      <c r="M307" s="64">
        <v>0</v>
      </c>
      <c r="N307" s="63">
        <v>89</v>
      </c>
      <c r="O307" s="63">
        <v>45</v>
      </c>
      <c r="P307" s="63">
        <v>27</v>
      </c>
      <c r="Q307" s="63">
        <v>17</v>
      </c>
      <c r="U307" s="63" t="s">
        <v>343</v>
      </c>
      <c r="Y307" s="63">
        <v>178</v>
      </c>
      <c r="Z307" s="63" t="s">
        <v>4976</v>
      </c>
      <c r="AA307" s="63">
        <v>27</v>
      </c>
      <c r="AB307" s="63" t="s">
        <v>3505</v>
      </c>
      <c r="AE307" s="63">
        <v>0</v>
      </c>
      <c r="AF307" s="63" t="s">
        <v>3493</v>
      </c>
      <c r="AG307" s="63">
        <v>0</v>
      </c>
      <c r="AK307" s="63">
        <v>0</v>
      </c>
      <c r="AL307" s="63" t="s">
        <v>3493</v>
      </c>
      <c r="AM307" s="63">
        <v>0</v>
      </c>
      <c r="AQ307" s="63">
        <v>0</v>
      </c>
      <c r="AR307" s="63" t="s">
        <v>3493</v>
      </c>
      <c r="AS307" s="63">
        <v>0</v>
      </c>
      <c r="AX307" s="63" t="e">
        <f>VLOOKUP(B307,[1]COMPLETE_DIVIDEND_DATA!$B$2:$I$1138,3,0)</f>
        <v>#N/A</v>
      </c>
    </row>
    <row r="308" spans="1:50" x14ac:dyDescent="0.25">
      <c r="A308" s="63">
        <v>500307</v>
      </c>
      <c r="B308" s="63">
        <v>1099</v>
      </c>
      <c r="C308" s="63" t="s">
        <v>344</v>
      </c>
      <c r="D308" s="63" t="s">
        <v>17181</v>
      </c>
      <c r="E308" s="63" t="s">
        <v>17180</v>
      </c>
      <c r="F308" s="63" t="s">
        <v>17179</v>
      </c>
      <c r="G308" s="63" t="s">
        <v>7810</v>
      </c>
      <c r="K308" s="63">
        <v>271</v>
      </c>
      <c r="L308" s="63">
        <v>271</v>
      </c>
      <c r="M308" s="64">
        <v>0</v>
      </c>
      <c r="N308" s="63">
        <v>135.5</v>
      </c>
      <c r="O308" s="63">
        <v>68</v>
      </c>
      <c r="P308" s="63">
        <v>41</v>
      </c>
      <c r="Q308" s="63">
        <v>27</v>
      </c>
      <c r="U308" s="63" t="s">
        <v>344</v>
      </c>
      <c r="Y308" s="63">
        <v>271</v>
      </c>
      <c r="Z308" s="63" t="s">
        <v>15254</v>
      </c>
      <c r="AA308" s="63">
        <v>41</v>
      </c>
      <c r="AB308" s="63" t="s">
        <v>3505</v>
      </c>
      <c r="AE308" s="63">
        <v>0</v>
      </c>
      <c r="AF308" s="63" t="s">
        <v>3493</v>
      </c>
      <c r="AG308" s="63">
        <v>0</v>
      </c>
      <c r="AK308" s="63">
        <v>0</v>
      </c>
      <c r="AL308" s="63" t="s">
        <v>3493</v>
      </c>
      <c r="AM308" s="63">
        <v>0</v>
      </c>
      <c r="AQ308" s="63">
        <v>0</v>
      </c>
      <c r="AR308" s="63" t="s">
        <v>3493</v>
      </c>
      <c r="AS308" s="63">
        <v>0</v>
      </c>
      <c r="AX308" s="63" t="e">
        <f>VLOOKUP(B308,[1]COMPLETE_DIVIDEND_DATA!$B$2:$I$1138,3,0)</f>
        <v>#N/A</v>
      </c>
    </row>
    <row r="309" spans="1:50" x14ac:dyDescent="0.25">
      <c r="A309" s="63">
        <v>500308</v>
      </c>
      <c r="B309" s="63">
        <v>1104</v>
      </c>
      <c r="C309" s="63" t="s">
        <v>345</v>
      </c>
      <c r="D309" s="63" t="s">
        <v>17178</v>
      </c>
      <c r="E309" s="63" t="s">
        <v>17177</v>
      </c>
      <c r="F309" s="63" t="s">
        <v>17176</v>
      </c>
      <c r="G309" s="63" t="s">
        <v>7810</v>
      </c>
      <c r="K309" s="63">
        <v>119</v>
      </c>
      <c r="L309" s="63">
        <v>119</v>
      </c>
      <c r="M309" s="64">
        <v>0</v>
      </c>
      <c r="N309" s="63">
        <v>59.5</v>
      </c>
      <c r="O309" s="63">
        <v>30</v>
      </c>
      <c r="P309" s="63">
        <v>18</v>
      </c>
      <c r="Q309" s="63">
        <v>12</v>
      </c>
      <c r="U309" s="63" t="s">
        <v>345</v>
      </c>
      <c r="Y309" s="63">
        <v>119</v>
      </c>
      <c r="Z309" s="63" t="s">
        <v>14645</v>
      </c>
      <c r="AA309" s="63">
        <v>18</v>
      </c>
      <c r="AB309" s="63" t="s">
        <v>3505</v>
      </c>
      <c r="AE309" s="63">
        <v>0</v>
      </c>
      <c r="AF309" s="63" t="s">
        <v>3493</v>
      </c>
      <c r="AG309" s="63">
        <v>0</v>
      </c>
      <c r="AK309" s="63">
        <v>0</v>
      </c>
      <c r="AL309" s="63" t="s">
        <v>3493</v>
      </c>
      <c r="AM309" s="63">
        <v>0</v>
      </c>
      <c r="AQ309" s="63">
        <v>0</v>
      </c>
      <c r="AR309" s="63" t="s">
        <v>3493</v>
      </c>
      <c r="AS309" s="63">
        <v>0</v>
      </c>
      <c r="AX309" s="63" t="e">
        <f>VLOOKUP(B309,[1]COMPLETE_DIVIDEND_DATA!$B$2:$I$1138,3,0)</f>
        <v>#N/A</v>
      </c>
    </row>
    <row r="310" spans="1:50" x14ac:dyDescent="0.25">
      <c r="A310" s="63">
        <v>500309</v>
      </c>
      <c r="B310" s="63">
        <v>1109</v>
      </c>
      <c r="C310" s="63" t="s">
        <v>346</v>
      </c>
      <c r="D310" s="63" t="s">
        <v>17175</v>
      </c>
      <c r="E310" s="63" t="s">
        <v>17174</v>
      </c>
      <c r="F310" s="63" t="s">
        <v>7810</v>
      </c>
      <c r="K310" s="63">
        <v>2578</v>
      </c>
      <c r="L310" s="63">
        <v>2578</v>
      </c>
      <c r="M310" s="64">
        <v>0</v>
      </c>
      <c r="N310" s="63">
        <v>1289</v>
      </c>
      <c r="O310" s="63">
        <v>645</v>
      </c>
      <c r="P310" s="63">
        <v>387</v>
      </c>
      <c r="Q310" s="63">
        <v>257</v>
      </c>
      <c r="U310" s="63" t="s">
        <v>346</v>
      </c>
      <c r="Y310" s="63">
        <v>2578</v>
      </c>
      <c r="Z310" s="63" t="s">
        <v>17173</v>
      </c>
      <c r="AA310" s="63">
        <v>387</v>
      </c>
      <c r="AB310" s="63" t="s">
        <v>3505</v>
      </c>
      <c r="AE310" s="63">
        <v>0</v>
      </c>
      <c r="AF310" s="63" t="s">
        <v>3493</v>
      </c>
      <c r="AG310" s="63">
        <v>0</v>
      </c>
      <c r="AK310" s="63">
        <v>0</v>
      </c>
      <c r="AL310" s="63" t="s">
        <v>3493</v>
      </c>
      <c r="AM310" s="63">
        <v>0</v>
      </c>
      <c r="AQ310" s="63">
        <v>0</v>
      </c>
      <c r="AR310" s="63" t="s">
        <v>3493</v>
      </c>
      <c r="AS310" s="63">
        <v>0</v>
      </c>
      <c r="AX310" s="63" t="e">
        <f>VLOOKUP(B310,[1]COMPLETE_DIVIDEND_DATA!$B$2:$I$1138,3,0)</f>
        <v>#N/A</v>
      </c>
    </row>
    <row r="311" spans="1:50" x14ac:dyDescent="0.25">
      <c r="A311" s="63">
        <v>500310</v>
      </c>
      <c r="B311" s="63">
        <v>1110</v>
      </c>
      <c r="C311" s="63" t="s">
        <v>347</v>
      </c>
      <c r="D311" s="63" t="s">
        <v>7182</v>
      </c>
      <c r="E311" s="63" t="s">
        <v>17172</v>
      </c>
      <c r="F311" s="63" t="s">
        <v>17171</v>
      </c>
      <c r="G311" s="63" t="s">
        <v>4104</v>
      </c>
      <c r="H311" s="63" t="s">
        <v>17170</v>
      </c>
      <c r="K311" s="63">
        <v>297</v>
      </c>
      <c r="L311" s="63">
        <v>297</v>
      </c>
      <c r="M311" s="64">
        <v>0</v>
      </c>
      <c r="N311" s="63">
        <v>148.5</v>
      </c>
      <c r="O311" s="63">
        <v>74</v>
      </c>
      <c r="P311" s="63">
        <v>45</v>
      </c>
      <c r="Q311" s="63">
        <v>30</v>
      </c>
      <c r="U311" s="63" t="s">
        <v>347</v>
      </c>
      <c r="Y311" s="63">
        <v>297</v>
      </c>
      <c r="Z311" s="63" t="s">
        <v>10325</v>
      </c>
      <c r="AA311" s="63">
        <v>45</v>
      </c>
      <c r="AB311" s="63" t="s">
        <v>3505</v>
      </c>
      <c r="AE311" s="63">
        <v>0</v>
      </c>
      <c r="AF311" s="63" t="s">
        <v>3493</v>
      </c>
      <c r="AG311" s="63">
        <v>0</v>
      </c>
      <c r="AK311" s="63">
        <v>0</v>
      </c>
      <c r="AL311" s="63" t="s">
        <v>3493</v>
      </c>
      <c r="AM311" s="63">
        <v>0</v>
      </c>
      <c r="AQ311" s="63">
        <v>0</v>
      </c>
      <c r="AR311" s="63" t="s">
        <v>3493</v>
      </c>
      <c r="AS311" s="63">
        <v>0</v>
      </c>
      <c r="AX311" s="63" t="e">
        <f>VLOOKUP(B311,[1]COMPLETE_DIVIDEND_DATA!$B$2:$I$1138,3,0)</f>
        <v>#N/A</v>
      </c>
    </row>
    <row r="312" spans="1:50" x14ac:dyDescent="0.25">
      <c r="A312" s="63">
        <v>500311</v>
      </c>
      <c r="B312" s="63">
        <v>1111</v>
      </c>
      <c r="C312" s="63" t="s">
        <v>348</v>
      </c>
      <c r="D312" s="63" t="s">
        <v>17169</v>
      </c>
      <c r="E312" s="63" t="s">
        <v>17168</v>
      </c>
      <c r="F312" s="63" t="s">
        <v>8226</v>
      </c>
      <c r="G312" s="63" t="s">
        <v>7810</v>
      </c>
      <c r="K312" s="63">
        <v>179</v>
      </c>
      <c r="L312" s="63">
        <v>179</v>
      </c>
      <c r="M312" s="64">
        <v>0</v>
      </c>
      <c r="N312" s="63">
        <v>89.5</v>
      </c>
      <c r="O312" s="63">
        <v>45</v>
      </c>
      <c r="P312" s="63">
        <v>27</v>
      </c>
      <c r="Q312" s="63">
        <v>18</v>
      </c>
      <c r="U312" s="63" t="s">
        <v>348</v>
      </c>
      <c r="Y312" s="63">
        <v>179</v>
      </c>
      <c r="Z312" s="63" t="s">
        <v>4979</v>
      </c>
      <c r="AA312" s="63">
        <v>27</v>
      </c>
      <c r="AB312" s="63" t="s">
        <v>3505</v>
      </c>
      <c r="AE312" s="63">
        <v>0</v>
      </c>
      <c r="AF312" s="63" t="s">
        <v>3493</v>
      </c>
      <c r="AG312" s="63">
        <v>0</v>
      </c>
      <c r="AK312" s="63">
        <v>0</v>
      </c>
      <c r="AL312" s="63" t="s">
        <v>3493</v>
      </c>
      <c r="AM312" s="63">
        <v>0</v>
      </c>
      <c r="AQ312" s="63">
        <v>0</v>
      </c>
      <c r="AR312" s="63" t="s">
        <v>3493</v>
      </c>
      <c r="AS312" s="63">
        <v>0</v>
      </c>
      <c r="AX312" s="63" t="e">
        <f>VLOOKUP(B312,[1]COMPLETE_DIVIDEND_DATA!$B$2:$I$1138,3,0)</f>
        <v>#N/A</v>
      </c>
    </row>
    <row r="313" spans="1:50" x14ac:dyDescent="0.25">
      <c r="A313" s="63">
        <v>500312</v>
      </c>
      <c r="B313" s="63">
        <v>1112</v>
      </c>
      <c r="C313" s="63" t="s">
        <v>349</v>
      </c>
      <c r="D313" s="63" t="s">
        <v>133</v>
      </c>
      <c r="E313" s="63" t="s">
        <v>17167</v>
      </c>
      <c r="F313" s="63" t="s">
        <v>17166</v>
      </c>
      <c r="G313" s="63" t="s">
        <v>17165</v>
      </c>
      <c r="K313" s="63">
        <v>2249</v>
      </c>
      <c r="L313" s="63">
        <v>2249</v>
      </c>
      <c r="M313" s="64">
        <v>0</v>
      </c>
      <c r="N313" s="63">
        <v>1124.5</v>
      </c>
      <c r="O313" s="63">
        <v>562</v>
      </c>
      <c r="P313" s="63">
        <v>337</v>
      </c>
      <c r="Q313" s="63">
        <v>226</v>
      </c>
      <c r="U313" s="63" t="s">
        <v>349</v>
      </c>
      <c r="Y313" s="63">
        <v>2249</v>
      </c>
      <c r="Z313" s="63" t="s">
        <v>13127</v>
      </c>
      <c r="AA313" s="63">
        <v>337</v>
      </c>
      <c r="AB313" s="63" t="s">
        <v>3505</v>
      </c>
      <c r="AE313" s="63">
        <v>0</v>
      </c>
      <c r="AF313" s="63" t="s">
        <v>3493</v>
      </c>
      <c r="AG313" s="63">
        <v>0</v>
      </c>
      <c r="AK313" s="63">
        <v>0</v>
      </c>
      <c r="AL313" s="63" t="s">
        <v>3493</v>
      </c>
      <c r="AM313" s="63">
        <v>0</v>
      </c>
      <c r="AQ313" s="63">
        <v>0</v>
      </c>
      <c r="AR313" s="63" t="s">
        <v>3493</v>
      </c>
      <c r="AS313" s="63">
        <v>0</v>
      </c>
      <c r="AX313" s="63" t="e">
        <f>VLOOKUP(B313,[1]COMPLETE_DIVIDEND_DATA!$B$2:$I$1138,3,0)</f>
        <v>#N/A</v>
      </c>
    </row>
    <row r="314" spans="1:50" x14ac:dyDescent="0.25">
      <c r="A314" s="63">
        <v>500313</v>
      </c>
      <c r="B314" s="63">
        <v>1113</v>
      </c>
      <c r="C314" s="63" t="s">
        <v>350</v>
      </c>
      <c r="D314" s="63" t="s">
        <v>17164</v>
      </c>
      <c r="E314" s="63" t="s">
        <v>17163</v>
      </c>
      <c r="F314" s="63" t="s">
        <v>14918</v>
      </c>
      <c r="G314" s="63" t="s">
        <v>7810</v>
      </c>
      <c r="K314" s="63">
        <v>297</v>
      </c>
      <c r="L314" s="63">
        <v>297</v>
      </c>
      <c r="M314" s="64">
        <v>0</v>
      </c>
      <c r="N314" s="63">
        <v>148.5</v>
      </c>
      <c r="O314" s="63">
        <v>74</v>
      </c>
      <c r="P314" s="63">
        <v>45</v>
      </c>
      <c r="Q314" s="63">
        <v>30</v>
      </c>
      <c r="U314" s="63" t="s">
        <v>350</v>
      </c>
      <c r="Y314" s="63">
        <v>297</v>
      </c>
      <c r="Z314" s="63" t="s">
        <v>10325</v>
      </c>
      <c r="AA314" s="63">
        <v>45</v>
      </c>
      <c r="AB314" s="63" t="s">
        <v>3505</v>
      </c>
      <c r="AE314" s="63">
        <v>0</v>
      </c>
      <c r="AF314" s="63" t="s">
        <v>3493</v>
      </c>
      <c r="AG314" s="63">
        <v>0</v>
      </c>
      <c r="AK314" s="63">
        <v>0</v>
      </c>
      <c r="AL314" s="63" t="s">
        <v>3493</v>
      </c>
      <c r="AM314" s="63">
        <v>0</v>
      </c>
      <c r="AQ314" s="63">
        <v>0</v>
      </c>
      <c r="AR314" s="63" t="s">
        <v>3493</v>
      </c>
      <c r="AS314" s="63">
        <v>0</v>
      </c>
      <c r="AX314" s="63" t="e">
        <f>VLOOKUP(B314,[1]COMPLETE_DIVIDEND_DATA!$B$2:$I$1138,3,0)</f>
        <v>#N/A</v>
      </c>
    </row>
    <row r="315" spans="1:50" x14ac:dyDescent="0.25">
      <c r="A315" s="63">
        <v>500314</v>
      </c>
      <c r="B315" s="63">
        <v>1117</v>
      </c>
      <c r="C315" s="63" t="s">
        <v>351</v>
      </c>
      <c r="D315" s="63" t="s">
        <v>6198</v>
      </c>
      <c r="E315" s="63" t="s">
        <v>17162</v>
      </c>
      <c r="F315" s="63" t="s">
        <v>17161</v>
      </c>
      <c r="G315" s="63" t="s">
        <v>7810</v>
      </c>
      <c r="K315" s="63">
        <v>449</v>
      </c>
      <c r="L315" s="63">
        <v>449</v>
      </c>
      <c r="M315" s="64">
        <v>0</v>
      </c>
      <c r="N315" s="63">
        <v>224.5</v>
      </c>
      <c r="O315" s="63">
        <v>112</v>
      </c>
      <c r="P315" s="63">
        <v>67</v>
      </c>
      <c r="Q315" s="63">
        <v>46</v>
      </c>
      <c r="U315" s="63" t="s">
        <v>351</v>
      </c>
      <c r="Y315" s="63">
        <v>449</v>
      </c>
      <c r="Z315" s="63" t="s">
        <v>14418</v>
      </c>
      <c r="AA315" s="63">
        <v>67</v>
      </c>
      <c r="AB315" s="63" t="s">
        <v>3505</v>
      </c>
      <c r="AE315" s="63">
        <v>0</v>
      </c>
      <c r="AF315" s="63" t="s">
        <v>3493</v>
      </c>
      <c r="AG315" s="63">
        <v>0</v>
      </c>
      <c r="AK315" s="63">
        <v>0</v>
      </c>
      <c r="AL315" s="63" t="s">
        <v>3493</v>
      </c>
      <c r="AM315" s="63">
        <v>0</v>
      </c>
      <c r="AQ315" s="63">
        <v>0</v>
      </c>
      <c r="AR315" s="63" t="s">
        <v>3493</v>
      </c>
      <c r="AS315" s="63">
        <v>0</v>
      </c>
      <c r="AX315" s="63" t="e">
        <f>VLOOKUP(B315,[1]COMPLETE_DIVIDEND_DATA!$B$2:$I$1138,3,0)</f>
        <v>#N/A</v>
      </c>
    </row>
    <row r="316" spans="1:50" x14ac:dyDescent="0.25">
      <c r="A316" s="63">
        <v>500315</v>
      </c>
      <c r="B316" s="63">
        <v>1122</v>
      </c>
      <c r="C316" s="63" t="s">
        <v>352</v>
      </c>
      <c r="D316" s="63" t="s">
        <v>17160</v>
      </c>
      <c r="E316" s="63" t="s">
        <v>17159</v>
      </c>
      <c r="F316" s="63" t="s">
        <v>17158</v>
      </c>
      <c r="G316" s="63" t="s">
        <v>7810</v>
      </c>
      <c r="K316" s="63">
        <v>2249</v>
      </c>
      <c r="L316" s="63">
        <v>2249</v>
      </c>
      <c r="M316" s="64">
        <v>0</v>
      </c>
      <c r="N316" s="63">
        <v>1124.5</v>
      </c>
      <c r="O316" s="63">
        <v>562</v>
      </c>
      <c r="P316" s="63">
        <v>337</v>
      </c>
      <c r="Q316" s="63">
        <v>226</v>
      </c>
      <c r="U316" s="63" t="s">
        <v>352</v>
      </c>
      <c r="Y316" s="63">
        <v>2249</v>
      </c>
      <c r="Z316" s="63" t="s">
        <v>13127</v>
      </c>
      <c r="AA316" s="63">
        <v>337</v>
      </c>
      <c r="AB316" s="63" t="s">
        <v>3505</v>
      </c>
      <c r="AE316" s="63">
        <v>0</v>
      </c>
      <c r="AF316" s="63" t="s">
        <v>3493</v>
      </c>
      <c r="AG316" s="63">
        <v>0</v>
      </c>
      <c r="AK316" s="63">
        <v>0</v>
      </c>
      <c r="AL316" s="63" t="s">
        <v>3493</v>
      </c>
      <c r="AM316" s="63">
        <v>0</v>
      </c>
      <c r="AQ316" s="63">
        <v>0</v>
      </c>
      <c r="AR316" s="63" t="s">
        <v>3493</v>
      </c>
      <c r="AS316" s="63">
        <v>0</v>
      </c>
      <c r="AX316" s="63" t="e">
        <f>VLOOKUP(B316,[1]COMPLETE_DIVIDEND_DATA!$B$2:$I$1138,3,0)</f>
        <v>#N/A</v>
      </c>
    </row>
    <row r="317" spans="1:50" x14ac:dyDescent="0.25">
      <c r="A317" s="63">
        <v>500316</v>
      </c>
      <c r="B317" s="63">
        <v>1123</v>
      </c>
      <c r="C317" s="63" t="s">
        <v>353</v>
      </c>
      <c r="D317" s="63" t="s">
        <v>17157</v>
      </c>
      <c r="E317" s="63" t="s">
        <v>17156</v>
      </c>
      <c r="F317" s="63" t="s">
        <v>17155</v>
      </c>
      <c r="G317" s="63" t="s">
        <v>7810</v>
      </c>
      <c r="K317" s="63">
        <v>449</v>
      </c>
      <c r="L317" s="63">
        <v>449</v>
      </c>
      <c r="M317" s="64">
        <v>0</v>
      </c>
      <c r="N317" s="63">
        <v>224.5</v>
      </c>
      <c r="O317" s="63">
        <v>112</v>
      </c>
      <c r="P317" s="63">
        <v>67</v>
      </c>
      <c r="Q317" s="63">
        <v>46</v>
      </c>
      <c r="U317" s="63" t="s">
        <v>353</v>
      </c>
      <c r="Y317" s="63">
        <v>449</v>
      </c>
      <c r="Z317" s="63" t="s">
        <v>14418</v>
      </c>
      <c r="AA317" s="63">
        <v>67</v>
      </c>
      <c r="AB317" s="63" t="s">
        <v>3505</v>
      </c>
      <c r="AE317" s="63">
        <v>0</v>
      </c>
      <c r="AF317" s="63" t="s">
        <v>3493</v>
      </c>
      <c r="AG317" s="63">
        <v>0</v>
      </c>
      <c r="AK317" s="63">
        <v>0</v>
      </c>
      <c r="AL317" s="63" t="s">
        <v>3493</v>
      </c>
      <c r="AM317" s="63">
        <v>0</v>
      </c>
      <c r="AQ317" s="63">
        <v>0</v>
      </c>
      <c r="AR317" s="63" t="s">
        <v>3493</v>
      </c>
      <c r="AS317" s="63">
        <v>0</v>
      </c>
      <c r="AX317" s="63" t="e">
        <f>VLOOKUP(B317,[1]COMPLETE_DIVIDEND_DATA!$B$2:$I$1138,3,0)</f>
        <v>#N/A</v>
      </c>
    </row>
    <row r="318" spans="1:50" x14ac:dyDescent="0.25">
      <c r="A318" s="63">
        <v>500317</v>
      </c>
      <c r="B318" s="63">
        <v>1124</v>
      </c>
      <c r="C318" s="63" t="s">
        <v>354</v>
      </c>
      <c r="D318" s="63" t="s">
        <v>17154</v>
      </c>
      <c r="E318" s="63" t="s">
        <v>17153</v>
      </c>
      <c r="F318" s="63" t="s">
        <v>7810</v>
      </c>
      <c r="K318" s="63">
        <v>2249</v>
      </c>
      <c r="L318" s="63">
        <v>2249</v>
      </c>
      <c r="M318" s="64">
        <v>0</v>
      </c>
      <c r="N318" s="63">
        <v>1124.5</v>
      </c>
      <c r="O318" s="63">
        <v>562</v>
      </c>
      <c r="P318" s="63">
        <v>337</v>
      </c>
      <c r="Q318" s="63">
        <v>226</v>
      </c>
      <c r="U318" s="63" t="s">
        <v>354</v>
      </c>
      <c r="Y318" s="63">
        <v>2249</v>
      </c>
      <c r="Z318" s="63" t="s">
        <v>13127</v>
      </c>
      <c r="AA318" s="63">
        <v>337</v>
      </c>
      <c r="AB318" s="63" t="s">
        <v>3505</v>
      </c>
      <c r="AE318" s="63">
        <v>0</v>
      </c>
      <c r="AF318" s="63" t="s">
        <v>3493</v>
      </c>
      <c r="AG318" s="63">
        <v>0</v>
      </c>
      <c r="AK318" s="63">
        <v>0</v>
      </c>
      <c r="AL318" s="63" t="s">
        <v>3493</v>
      </c>
      <c r="AM318" s="63">
        <v>0</v>
      </c>
      <c r="AQ318" s="63">
        <v>0</v>
      </c>
      <c r="AR318" s="63" t="s">
        <v>3493</v>
      </c>
      <c r="AS318" s="63">
        <v>0</v>
      </c>
      <c r="AX318" s="63" t="e">
        <f>VLOOKUP(B318,[1]COMPLETE_DIVIDEND_DATA!$B$2:$I$1138,3,0)</f>
        <v>#N/A</v>
      </c>
    </row>
    <row r="319" spans="1:50" x14ac:dyDescent="0.25">
      <c r="A319" s="63">
        <v>500318</v>
      </c>
      <c r="B319" s="63">
        <v>1125</v>
      </c>
      <c r="C319" s="63" t="s">
        <v>355</v>
      </c>
      <c r="D319" s="63" t="s">
        <v>17152</v>
      </c>
      <c r="E319" s="63" t="s">
        <v>17151</v>
      </c>
      <c r="F319" s="63" t="s">
        <v>17150</v>
      </c>
      <c r="G319" s="63" t="s">
        <v>17149</v>
      </c>
      <c r="H319" s="63" t="s">
        <v>7810</v>
      </c>
      <c r="K319" s="63">
        <v>100</v>
      </c>
      <c r="L319" s="63">
        <v>100</v>
      </c>
      <c r="M319" s="64">
        <v>0</v>
      </c>
      <c r="N319" s="63">
        <v>50</v>
      </c>
      <c r="O319" s="63">
        <v>25</v>
      </c>
      <c r="P319" s="63">
        <v>15</v>
      </c>
      <c r="Q319" s="63">
        <v>10</v>
      </c>
      <c r="U319" s="63" t="s">
        <v>355</v>
      </c>
      <c r="V319" s="63" t="s">
        <v>17148</v>
      </c>
      <c r="Y319" s="63">
        <v>100</v>
      </c>
      <c r="Z319" s="63" t="s">
        <v>12413</v>
      </c>
      <c r="AA319" s="63">
        <v>15</v>
      </c>
      <c r="AB319" s="63" t="s">
        <v>3505</v>
      </c>
      <c r="AE319" s="63">
        <v>0</v>
      </c>
      <c r="AF319" s="63" t="s">
        <v>3493</v>
      </c>
      <c r="AG319" s="63">
        <v>0</v>
      </c>
      <c r="AK319" s="63">
        <v>0</v>
      </c>
      <c r="AL319" s="63" t="s">
        <v>3493</v>
      </c>
      <c r="AM319" s="63">
        <v>0</v>
      </c>
      <c r="AQ319" s="63">
        <v>0</v>
      </c>
      <c r="AR319" s="63" t="s">
        <v>3493</v>
      </c>
      <c r="AS319" s="63">
        <v>0</v>
      </c>
      <c r="AX319" s="63" t="e">
        <f>VLOOKUP(B319,[1]COMPLETE_DIVIDEND_DATA!$B$2:$I$1138,3,0)</f>
        <v>#N/A</v>
      </c>
    </row>
    <row r="320" spans="1:50" x14ac:dyDescent="0.25">
      <c r="A320" s="63">
        <v>500319</v>
      </c>
      <c r="B320" s="63">
        <v>1126</v>
      </c>
      <c r="C320" s="63" t="s">
        <v>357</v>
      </c>
      <c r="D320" s="63" t="s">
        <v>17147</v>
      </c>
      <c r="E320" s="63" t="s">
        <v>17146</v>
      </c>
      <c r="F320" s="63" t="s">
        <v>17145</v>
      </c>
      <c r="G320" s="63" t="s">
        <v>7810</v>
      </c>
      <c r="K320" s="63">
        <v>2249</v>
      </c>
      <c r="L320" s="63">
        <v>2249</v>
      </c>
      <c r="M320" s="64">
        <v>0</v>
      </c>
      <c r="N320" s="63">
        <v>1124.5</v>
      </c>
      <c r="O320" s="63">
        <v>562</v>
      </c>
      <c r="P320" s="63">
        <v>337</v>
      </c>
      <c r="Q320" s="63">
        <v>226</v>
      </c>
      <c r="U320" s="63" t="s">
        <v>357</v>
      </c>
      <c r="Y320" s="63">
        <v>2249</v>
      </c>
      <c r="Z320" s="63" t="s">
        <v>13127</v>
      </c>
      <c r="AA320" s="63">
        <v>337</v>
      </c>
      <c r="AB320" s="63" t="s">
        <v>3505</v>
      </c>
      <c r="AE320" s="63">
        <v>0</v>
      </c>
      <c r="AF320" s="63" t="s">
        <v>3493</v>
      </c>
      <c r="AG320" s="63">
        <v>0</v>
      </c>
      <c r="AK320" s="63">
        <v>0</v>
      </c>
      <c r="AL320" s="63" t="s">
        <v>3493</v>
      </c>
      <c r="AM320" s="63">
        <v>0</v>
      </c>
      <c r="AQ320" s="63">
        <v>0</v>
      </c>
      <c r="AR320" s="63" t="s">
        <v>3493</v>
      </c>
      <c r="AS320" s="63">
        <v>0</v>
      </c>
      <c r="AX320" s="63" t="e">
        <f>VLOOKUP(B320,[1]COMPLETE_DIVIDEND_DATA!$B$2:$I$1138,3,0)</f>
        <v>#N/A</v>
      </c>
    </row>
    <row r="321" spans="1:50" x14ac:dyDescent="0.25">
      <c r="A321" s="63">
        <v>500320</v>
      </c>
      <c r="B321" s="63">
        <v>1127</v>
      </c>
      <c r="C321" s="63" t="s">
        <v>358</v>
      </c>
      <c r="D321" s="63" t="s">
        <v>17144</v>
      </c>
      <c r="E321" s="63" t="s">
        <v>17143</v>
      </c>
      <c r="F321" s="63" t="s">
        <v>17142</v>
      </c>
      <c r="K321" s="63">
        <v>449</v>
      </c>
      <c r="L321" s="63">
        <v>449</v>
      </c>
      <c r="M321" s="64">
        <v>0</v>
      </c>
      <c r="N321" s="63">
        <v>224.5</v>
      </c>
      <c r="O321" s="63">
        <v>112</v>
      </c>
      <c r="P321" s="63">
        <v>67</v>
      </c>
      <c r="Q321" s="63">
        <v>46</v>
      </c>
      <c r="U321" s="63" t="s">
        <v>358</v>
      </c>
      <c r="Y321" s="63">
        <v>449</v>
      </c>
      <c r="Z321" s="63" t="s">
        <v>14418</v>
      </c>
      <c r="AA321" s="63">
        <v>67</v>
      </c>
      <c r="AB321" s="63" t="s">
        <v>3505</v>
      </c>
      <c r="AE321" s="63">
        <v>0</v>
      </c>
      <c r="AF321" s="63" t="s">
        <v>3493</v>
      </c>
      <c r="AG321" s="63">
        <v>0</v>
      </c>
      <c r="AK321" s="63">
        <v>0</v>
      </c>
      <c r="AL321" s="63" t="s">
        <v>3493</v>
      </c>
      <c r="AM321" s="63">
        <v>0</v>
      </c>
      <c r="AQ321" s="63">
        <v>0</v>
      </c>
      <c r="AR321" s="63" t="s">
        <v>3493</v>
      </c>
      <c r="AS321" s="63">
        <v>0</v>
      </c>
      <c r="AX321" s="63" t="e">
        <f>VLOOKUP(B321,[1]COMPLETE_DIVIDEND_DATA!$B$2:$I$1138,3,0)</f>
        <v>#N/A</v>
      </c>
    </row>
    <row r="322" spans="1:50" x14ac:dyDescent="0.25">
      <c r="A322" s="63">
        <v>500321</v>
      </c>
      <c r="B322" s="63">
        <v>1130</v>
      </c>
      <c r="C322" s="63" t="s">
        <v>359</v>
      </c>
      <c r="D322" s="63" t="s">
        <v>11116</v>
      </c>
      <c r="E322" s="63" t="s">
        <v>17141</v>
      </c>
      <c r="F322" s="63" t="s">
        <v>9544</v>
      </c>
      <c r="G322" s="63" t="s">
        <v>7810</v>
      </c>
      <c r="K322" s="63">
        <v>1206</v>
      </c>
      <c r="L322" s="63">
        <v>1206</v>
      </c>
      <c r="M322" s="64">
        <v>0</v>
      </c>
      <c r="N322" s="63">
        <v>603</v>
      </c>
      <c r="O322" s="63">
        <v>302</v>
      </c>
      <c r="P322" s="63">
        <v>181</v>
      </c>
      <c r="Q322" s="63">
        <v>120</v>
      </c>
      <c r="U322" s="63" t="s">
        <v>359</v>
      </c>
      <c r="Y322" s="63">
        <v>1206</v>
      </c>
      <c r="Z322" s="63" t="s">
        <v>15576</v>
      </c>
      <c r="AA322" s="63">
        <v>181</v>
      </c>
      <c r="AB322" s="63" t="s">
        <v>3505</v>
      </c>
      <c r="AE322" s="63">
        <v>0</v>
      </c>
      <c r="AF322" s="63" t="s">
        <v>3493</v>
      </c>
      <c r="AG322" s="63">
        <v>0</v>
      </c>
      <c r="AK322" s="63">
        <v>0</v>
      </c>
      <c r="AL322" s="63" t="s">
        <v>3493</v>
      </c>
      <c r="AM322" s="63">
        <v>0</v>
      </c>
      <c r="AQ322" s="63">
        <v>0</v>
      </c>
      <c r="AR322" s="63" t="s">
        <v>3493</v>
      </c>
      <c r="AS322" s="63">
        <v>0</v>
      </c>
      <c r="AX322" s="63" t="e">
        <f>VLOOKUP(B322,[1]COMPLETE_DIVIDEND_DATA!$B$2:$I$1138,3,0)</f>
        <v>#N/A</v>
      </c>
    </row>
    <row r="323" spans="1:50" x14ac:dyDescent="0.25">
      <c r="A323" s="63">
        <v>500322</v>
      </c>
      <c r="B323" s="63">
        <v>1131</v>
      </c>
      <c r="C323" s="63" t="s">
        <v>360</v>
      </c>
      <c r="D323" s="63" t="s">
        <v>17140</v>
      </c>
      <c r="E323" s="63" t="s">
        <v>17139</v>
      </c>
      <c r="F323" s="63" t="s">
        <v>17138</v>
      </c>
      <c r="G323" s="63" t="s">
        <v>7810</v>
      </c>
      <c r="K323" s="63">
        <v>71</v>
      </c>
      <c r="L323" s="63">
        <v>71</v>
      </c>
      <c r="M323" s="64">
        <v>0</v>
      </c>
      <c r="N323" s="63">
        <v>35.5</v>
      </c>
      <c r="O323" s="63">
        <v>18</v>
      </c>
      <c r="P323" s="63">
        <v>11</v>
      </c>
      <c r="Q323" s="63">
        <v>7</v>
      </c>
      <c r="U323" s="63" t="s">
        <v>360</v>
      </c>
      <c r="Y323" s="63">
        <v>71</v>
      </c>
      <c r="Z323" s="63" t="s">
        <v>3668</v>
      </c>
      <c r="AA323" s="63">
        <v>11</v>
      </c>
      <c r="AB323" s="63" t="s">
        <v>3505</v>
      </c>
      <c r="AE323" s="63">
        <v>0</v>
      </c>
      <c r="AF323" s="63" t="s">
        <v>3493</v>
      </c>
      <c r="AG323" s="63">
        <v>0</v>
      </c>
      <c r="AK323" s="63">
        <v>0</v>
      </c>
      <c r="AL323" s="63" t="s">
        <v>3493</v>
      </c>
      <c r="AM323" s="63">
        <v>0</v>
      </c>
      <c r="AQ323" s="63">
        <v>0</v>
      </c>
      <c r="AR323" s="63" t="s">
        <v>3493</v>
      </c>
      <c r="AS323" s="63">
        <v>0</v>
      </c>
      <c r="AX323" s="63" t="e">
        <f>VLOOKUP(B323,[1]COMPLETE_DIVIDEND_DATA!$B$2:$I$1138,3,0)</f>
        <v>#N/A</v>
      </c>
    </row>
    <row r="324" spans="1:50" x14ac:dyDescent="0.25">
      <c r="A324" s="63">
        <v>500323</v>
      </c>
      <c r="B324" s="63">
        <v>1138</v>
      </c>
      <c r="C324" s="63" t="s">
        <v>361</v>
      </c>
      <c r="D324" s="63" t="s">
        <v>8570</v>
      </c>
      <c r="E324" s="63" t="s">
        <v>17137</v>
      </c>
      <c r="F324" s="63" t="s">
        <v>17136</v>
      </c>
      <c r="K324" s="63">
        <v>449</v>
      </c>
      <c r="L324" s="63">
        <v>449</v>
      </c>
      <c r="M324" s="64">
        <v>0</v>
      </c>
      <c r="N324" s="63">
        <v>224.5</v>
      </c>
      <c r="O324" s="63">
        <v>112</v>
      </c>
      <c r="P324" s="63">
        <v>67</v>
      </c>
      <c r="Q324" s="63">
        <v>46</v>
      </c>
      <c r="U324" s="63" t="s">
        <v>361</v>
      </c>
      <c r="Y324" s="63">
        <v>449</v>
      </c>
      <c r="Z324" s="63" t="s">
        <v>14418</v>
      </c>
      <c r="AA324" s="63">
        <v>67</v>
      </c>
      <c r="AB324" s="63" t="s">
        <v>3505</v>
      </c>
      <c r="AE324" s="63">
        <v>0</v>
      </c>
      <c r="AF324" s="63" t="s">
        <v>3493</v>
      </c>
      <c r="AG324" s="63">
        <v>0</v>
      </c>
      <c r="AK324" s="63">
        <v>0</v>
      </c>
      <c r="AL324" s="63" t="s">
        <v>3493</v>
      </c>
      <c r="AM324" s="63">
        <v>0</v>
      </c>
      <c r="AQ324" s="63">
        <v>0</v>
      </c>
      <c r="AR324" s="63" t="s">
        <v>3493</v>
      </c>
      <c r="AS324" s="63">
        <v>0</v>
      </c>
      <c r="AX324" s="63" t="e">
        <f>VLOOKUP(B324,[1]COMPLETE_DIVIDEND_DATA!$B$2:$I$1138,3,0)</f>
        <v>#N/A</v>
      </c>
    </row>
    <row r="325" spans="1:50" x14ac:dyDescent="0.25">
      <c r="A325" s="63">
        <v>500324</v>
      </c>
      <c r="B325" s="63">
        <v>1139</v>
      </c>
      <c r="C325" s="63" t="s">
        <v>362</v>
      </c>
      <c r="D325" s="63" t="s">
        <v>11467</v>
      </c>
      <c r="E325" s="63" t="s">
        <v>17137</v>
      </c>
      <c r="F325" s="63" t="s">
        <v>17136</v>
      </c>
      <c r="K325" s="63">
        <v>288</v>
      </c>
      <c r="L325" s="63">
        <v>288</v>
      </c>
      <c r="M325" s="64">
        <v>0</v>
      </c>
      <c r="N325" s="63">
        <v>144</v>
      </c>
      <c r="O325" s="63">
        <v>72</v>
      </c>
      <c r="P325" s="63">
        <v>43</v>
      </c>
      <c r="Q325" s="63">
        <v>29</v>
      </c>
      <c r="U325" s="63" t="s">
        <v>362</v>
      </c>
      <c r="Y325" s="63">
        <v>288</v>
      </c>
      <c r="Z325" s="63" t="s">
        <v>4452</v>
      </c>
      <c r="AA325" s="63">
        <v>43</v>
      </c>
      <c r="AB325" s="63" t="s">
        <v>3505</v>
      </c>
      <c r="AE325" s="63">
        <v>0</v>
      </c>
      <c r="AF325" s="63" t="s">
        <v>3493</v>
      </c>
      <c r="AG325" s="63">
        <v>0</v>
      </c>
      <c r="AK325" s="63">
        <v>0</v>
      </c>
      <c r="AL325" s="63" t="s">
        <v>3493</v>
      </c>
      <c r="AM325" s="63">
        <v>0</v>
      </c>
      <c r="AQ325" s="63">
        <v>0</v>
      </c>
      <c r="AR325" s="63" t="s">
        <v>3493</v>
      </c>
      <c r="AS325" s="63">
        <v>0</v>
      </c>
      <c r="AX325" s="63" t="e">
        <f>VLOOKUP(B325,[1]COMPLETE_DIVIDEND_DATA!$B$2:$I$1138,3,0)</f>
        <v>#N/A</v>
      </c>
    </row>
    <row r="326" spans="1:50" x14ac:dyDescent="0.25">
      <c r="A326" s="63">
        <v>500325</v>
      </c>
      <c r="B326" s="63">
        <v>1140</v>
      </c>
      <c r="C326" s="63" t="s">
        <v>363</v>
      </c>
      <c r="D326" s="63" t="s">
        <v>17135</v>
      </c>
      <c r="E326" s="63" t="s">
        <v>17133</v>
      </c>
      <c r="F326" s="63" t="s">
        <v>15070</v>
      </c>
      <c r="K326" s="63">
        <v>179</v>
      </c>
      <c r="L326" s="63">
        <v>179</v>
      </c>
      <c r="M326" s="64">
        <v>0</v>
      </c>
      <c r="N326" s="63">
        <v>89.5</v>
      </c>
      <c r="O326" s="63">
        <v>45</v>
      </c>
      <c r="P326" s="63">
        <v>27</v>
      </c>
      <c r="Q326" s="63">
        <v>18</v>
      </c>
      <c r="U326" s="63" t="s">
        <v>363</v>
      </c>
      <c r="Y326" s="63">
        <v>179</v>
      </c>
      <c r="Z326" s="63" t="s">
        <v>4979</v>
      </c>
      <c r="AA326" s="63">
        <v>27</v>
      </c>
      <c r="AB326" s="63" t="s">
        <v>3505</v>
      </c>
      <c r="AE326" s="63">
        <v>0</v>
      </c>
      <c r="AF326" s="63" t="s">
        <v>3493</v>
      </c>
      <c r="AG326" s="63">
        <v>0</v>
      </c>
      <c r="AK326" s="63">
        <v>0</v>
      </c>
      <c r="AL326" s="63" t="s">
        <v>3493</v>
      </c>
      <c r="AM326" s="63">
        <v>0</v>
      </c>
      <c r="AQ326" s="63">
        <v>0</v>
      </c>
      <c r="AR326" s="63" t="s">
        <v>3493</v>
      </c>
      <c r="AS326" s="63">
        <v>0</v>
      </c>
      <c r="AX326" s="63" t="e">
        <f>VLOOKUP(B326,[1]COMPLETE_DIVIDEND_DATA!$B$2:$I$1138,3,0)</f>
        <v>#N/A</v>
      </c>
    </row>
    <row r="327" spans="1:50" x14ac:dyDescent="0.25">
      <c r="A327" s="63">
        <v>500326</v>
      </c>
      <c r="B327" s="63">
        <v>1141</v>
      </c>
      <c r="C327" s="63" t="s">
        <v>364</v>
      </c>
      <c r="D327" s="63" t="s">
        <v>17134</v>
      </c>
      <c r="E327" s="63" t="s">
        <v>17133</v>
      </c>
      <c r="F327" s="63" t="s">
        <v>15070</v>
      </c>
      <c r="K327" s="63">
        <v>179</v>
      </c>
      <c r="L327" s="63">
        <v>179</v>
      </c>
      <c r="M327" s="64">
        <v>0</v>
      </c>
      <c r="N327" s="63">
        <v>89.5</v>
      </c>
      <c r="O327" s="63">
        <v>45</v>
      </c>
      <c r="P327" s="63">
        <v>27</v>
      </c>
      <c r="Q327" s="63">
        <v>18</v>
      </c>
      <c r="U327" s="63" t="s">
        <v>364</v>
      </c>
      <c r="Y327" s="63">
        <v>179</v>
      </c>
      <c r="Z327" s="63" t="s">
        <v>4979</v>
      </c>
      <c r="AA327" s="63">
        <v>27</v>
      </c>
      <c r="AB327" s="63" t="s">
        <v>3505</v>
      </c>
      <c r="AE327" s="63">
        <v>0</v>
      </c>
      <c r="AF327" s="63" t="s">
        <v>3493</v>
      </c>
      <c r="AG327" s="63">
        <v>0</v>
      </c>
      <c r="AK327" s="63">
        <v>0</v>
      </c>
      <c r="AL327" s="63" t="s">
        <v>3493</v>
      </c>
      <c r="AM327" s="63">
        <v>0</v>
      </c>
      <c r="AQ327" s="63">
        <v>0</v>
      </c>
      <c r="AR327" s="63" t="s">
        <v>3493</v>
      </c>
      <c r="AS327" s="63">
        <v>0</v>
      </c>
      <c r="AX327" s="63" t="e">
        <f>VLOOKUP(B327,[1]COMPLETE_DIVIDEND_DATA!$B$2:$I$1138,3,0)</f>
        <v>#N/A</v>
      </c>
    </row>
    <row r="328" spans="1:50" x14ac:dyDescent="0.25">
      <c r="A328" s="63">
        <v>500327</v>
      </c>
      <c r="B328" s="63">
        <v>1146</v>
      </c>
      <c r="C328" s="63" t="s">
        <v>365</v>
      </c>
      <c r="D328" s="63" t="s">
        <v>17132</v>
      </c>
      <c r="E328" s="63" t="s">
        <v>17131</v>
      </c>
      <c r="F328" s="63" t="s">
        <v>9958</v>
      </c>
      <c r="G328" s="63" t="s">
        <v>7810</v>
      </c>
      <c r="K328" s="63">
        <v>449</v>
      </c>
      <c r="L328" s="63">
        <v>449</v>
      </c>
      <c r="M328" s="64">
        <v>0</v>
      </c>
      <c r="N328" s="63">
        <v>224.5</v>
      </c>
      <c r="O328" s="63">
        <v>112</v>
      </c>
      <c r="P328" s="63">
        <v>67</v>
      </c>
      <c r="Q328" s="63">
        <v>46</v>
      </c>
      <c r="U328" s="63" t="s">
        <v>365</v>
      </c>
      <c r="Y328" s="63">
        <v>449</v>
      </c>
      <c r="Z328" s="63" t="s">
        <v>14418</v>
      </c>
      <c r="AA328" s="63">
        <v>67</v>
      </c>
      <c r="AB328" s="63" t="s">
        <v>3505</v>
      </c>
      <c r="AE328" s="63">
        <v>0</v>
      </c>
      <c r="AF328" s="63" t="s">
        <v>3493</v>
      </c>
      <c r="AG328" s="63">
        <v>0</v>
      </c>
      <c r="AK328" s="63">
        <v>0</v>
      </c>
      <c r="AL328" s="63" t="s">
        <v>3493</v>
      </c>
      <c r="AM328" s="63">
        <v>0</v>
      </c>
      <c r="AQ328" s="63">
        <v>0</v>
      </c>
      <c r="AR328" s="63" t="s">
        <v>3493</v>
      </c>
      <c r="AS328" s="63">
        <v>0</v>
      </c>
      <c r="AX328" s="63" t="e">
        <f>VLOOKUP(B328,[1]COMPLETE_DIVIDEND_DATA!$B$2:$I$1138,3,0)</f>
        <v>#N/A</v>
      </c>
    </row>
    <row r="329" spans="1:50" x14ac:dyDescent="0.25">
      <c r="A329" s="63">
        <v>500328</v>
      </c>
      <c r="B329" s="63">
        <v>1148</v>
      </c>
      <c r="C329" s="63" t="s">
        <v>366</v>
      </c>
      <c r="D329" s="63" t="s">
        <v>518</v>
      </c>
      <c r="E329" s="63" t="s">
        <v>17131</v>
      </c>
      <c r="F329" s="63" t="s">
        <v>9958</v>
      </c>
      <c r="G329" s="63" t="s">
        <v>7810</v>
      </c>
      <c r="K329" s="63">
        <v>449</v>
      </c>
      <c r="L329" s="63">
        <v>449</v>
      </c>
      <c r="M329" s="64">
        <v>0</v>
      </c>
      <c r="N329" s="63">
        <v>224.5</v>
      </c>
      <c r="O329" s="63">
        <v>112</v>
      </c>
      <c r="P329" s="63">
        <v>67</v>
      </c>
      <c r="Q329" s="63">
        <v>46</v>
      </c>
      <c r="U329" s="63" t="s">
        <v>366</v>
      </c>
      <c r="Y329" s="63">
        <v>449</v>
      </c>
      <c r="Z329" s="63" t="s">
        <v>14418</v>
      </c>
      <c r="AA329" s="63">
        <v>67</v>
      </c>
      <c r="AB329" s="63" t="s">
        <v>3505</v>
      </c>
      <c r="AE329" s="63">
        <v>0</v>
      </c>
      <c r="AF329" s="63" t="s">
        <v>3493</v>
      </c>
      <c r="AG329" s="63">
        <v>0</v>
      </c>
      <c r="AK329" s="63">
        <v>0</v>
      </c>
      <c r="AL329" s="63" t="s">
        <v>3493</v>
      </c>
      <c r="AM329" s="63">
        <v>0</v>
      </c>
      <c r="AQ329" s="63">
        <v>0</v>
      </c>
      <c r="AR329" s="63" t="s">
        <v>3493</v>
      </c>
      <c r="AS329" s="63">
        <v>0</v>
      </c>
      <c r="AX329" s="63" t="e">
        <f>VLOOKUP(B329,[1]COMPLETE_DIVIDEND_DATA!$B$2:$I$1138,3,0)</f>
        <v>#N/A</v>
      </c>
    </row>
    <row r="330" spans="1:50" x14ac:dyDescent="0.25">
      <c r="A330" s="63">
        <v>500329</v>
      </c>
      <c r="B330" s="63">
        <v>1170</v>
      </c>
      <c r="C330" s="63" t="s">
        <v>367</v>
      </c>
      <c r="D330" s="63" t="s">
        <v>660</v>
      </c>
      <c r="E330" s="63" t="s">
        <v>17130</v>
      </c>
      <c r="F330" s="63" t="s">
        <v>17129</v>
      </c>
      <c r="G330" s="63" t="s">
        <v>17128</v>
      </c>
      <c r="K330" s="63">
        <v>449</v>
      </c>
      <c r="L330" s="63">
        <v>449</v>
      </c>
      <c r="M330" s="64">
        <v>0</v>
      </c>
      <c r="N330" s="63">
        <v>224.5</v>
      </c>
      <c r="O330" s="63">
        <v>112</v>
      </c>
      <c r="P330" s="63">
        <v>67</v>
      </c>
      <c r="Q330" s="63">
        <v>46</v>
      </c>
      <c r="U330" s="63" t="s">
        <v>367</v>
      </c>
      <c r="Y330" s="63">
        <v>449</v>
      </c>
      <c r="Z330" s="63" t="s">
        <v>14418</v>
      </c>
      <c r="AA330" s="63">
        <v>67</v>
      </c>
      <c r="AB330" s="63" t="s">
        <v>3505</v>
      </c>
      <c r="AE330" s="63">
        <v>0</v>
      </c>
      <c r="AF330" s="63" t="s">
        <v>3493</v>
      </c>
      <c r="AG330" s="63">
        <v>0</v>
      </c>
      <c r="AK330" s="63">
        <v>0</v>
      </c>
      <c r="AL330" s="63" t="s">
        <v>3493</v>
      </c>
      <c r="AM330" s="63">
        <v>0</v>
      </c>
      <c r="AQ330" s="63">
        <v>0</v>
      </c>
      <c r="AR330" s="63" t="s">
        <v>3493</v>
      </c>
      <c r="AS330" s="63">
        <v>0</v>
      </c>
      <c r="AX330" s="63" t="e">
        <f>VLOOKUP(B330,[1]COMPLETE_DIVIDEND_DATA!$B$2:$I$1138,3,0)</f>
        <v>#N/A</v>
      </c>
    </row>
    <row r="331" spans="1:50" x14ac:dyDescent="0.25">
      <c r="A331" s="63">
        <v>500330</v>
      </c>
      <c r="B331" s="63">
        <v>1172</v>
      </c>
      <c r="C331" s="63" t="s">
        <v>368</v>
      </c>
      <c r="D331" s="63" t="s">
        <v>17127</v>
      </c>
      <c r="E331" s="63" t="s">
        <v>17126</v>
      </c>
      <c r="F331" s="63" t="s">
        <v>17125</v>
      </c>
      <c r="G331" s="63" t="s">
        <v>7810</v>
      </c>
      <c r="K331" s="63">
        <v>192</v>
      </c>
      <c r="L331" s="63">
        <v>192</v>
      </c>
      <c r="M331" s="64">
        <v>0</v>
      </c>
      <c r="N331" s="63">
        <v>96</v>
      </c>
      <c r="O331" s="63">
        <v>48</v>
      </c>
      <c r="P331" s="63">
        <v>29</v>
      </c>
      <c r="Q331" s="63">
        <v>19</v>
      </c>
      <c r="U331" s="63" t="s">
        <v>368</v>
      </c>
      <c r="Y331" s="63">
        <v>192</v>
      </c>
      <c r="Z331" s="63" t="s">
        <v>8443</v>
      </c>
      <c r="AA331" s="63">
        <v>29</v>
      </c>
      <c r="AB331" s="63" t="s">
        <v>3505</v>
      </c>
      <c r="AE331" s="63">
        <v>0</v>
      </c>
      <c r="AF331" s="63" t="s">
        <v>3493</v>
      </c>
      <c r="AG331" s="63">
        <v>0</v>
      </c>
      <c r="AK331" s="63">
        <v>0</v>
      </c>
      <c r="AL331" s="63" t="s">
        <v>3493</v>
      </c>
      <c r="AM331" s="63">
        <v>0</v>
      </c>
      <c r="AQ331" s="63">
        <v>0</v>
      </c>
      <c r="AR331" s="63" t="s">
        <v>3493</v>
      </c>
      <c r="AS331" s="63">
        <v>0</v>
      </c>
      <c r="AX331" s="63" t="e">
        <f>VLOOKUP(B331,[1]COMPLETE_DIVIDEND_DATA!$B$2:$I$1138,3,0)</f>
        <v>#N/A</v>
      </c>
    </row>
    <row r="332" spans="1:50" x14ac:dyDescent="0.25">
      <c r="A332" s="63">
        <v>500331</v>
      </c>
      <c r="B332" s="63">
        <v>1173</v>
      </c>
      <c r="C332" s="63" t="s">
        <v>369</v>
      </c>
      <c r="D332" s="63" t="s">
        <v>17124</v>
      </c>
      <c r="E332" s="63" t="s">
        <v>17123</v>
      </c>
      <c r="F332" s="63" t="s">
        <v>17122</v>
      </c>
      <c r="G332" s="63" t="s">
        <v>11549</v>
      </c>
      <c r="K332" s="63">
        <v>186</v>
      </c>
      <c r="L332" s="63">
        <v>186</v>
      </c>
      <c r="M332" s="64">
        <v>0</v>
      </c>
      <c r="N332" s="63">
        <v>93</v>
      </c>
      <c r="O332" s="63">
        <v>47</v>
      </c>
      <c r="P332" s="63">
        <v>28</v>
      </c>
      <c r="Q332" s="63">
        <v>18</v>
      </c>
      <c r="U332" s="63" t="s">
        <v>369</v>
      </c>
      <c r="Y332" s="63">
        <v>186</v>
      </c>
      <c r="Z332" s="63" t="s">
        <v>11830</v>
      </c>
      <c r="AA332" s="63">
        <v>28</v>
      </c>
      <c r="AB332" s="63" t="s">
        <v>3505</v>
      </c>
      <c r="AE332" s="63">
        <v>0</v>
      </c>
      <c r="AF332" s="63" t="s">
        <v>3493</v>
      </c>
      <c r="AG332" s="63">
        <v>0</v>
      </c>
      <c r="AK332" s="63">
        <v>0</v>
      </c>
      <c r="AL332" s="63" t="s">
        <v>3493</v>
      </c>
      <c r="AM332" s="63">
        <v>0</v>
      </c>
      <c r="AQ332" s="63">
        <v>0</v>
      </c>
      <c r="AR332" s="63" t="s">
        <v>3493</v>
      </c>
      <c r="AS332" s="63">
        <v>0</v>
      </c>
      <c r="AX332" s="63" t="e">
        <f>VLOOKUP(B332,[1]COMPLETE_DIVIDEND_DATA!$B$2:$I$1138,3,0)</f>
        <v>#N/A</v>
      </c>
    </row>
    <row r="333" spans="1:50" x14ac:dyDescent="0.25">
      <c r="A333" s="63">
        <v>500332</v>
      </c>
      <c r="B333" s="63">
        <v>1177</v>
      </c>
      <c r="C333" s="63" t="s">
        <v>370</v>
      </c>
      <c r="D333" s="63" t="s">
        <v>17121</v>
      </c>
      <c r="E333" s="63" t="s">
        <v>17120</v>
      </c>
      <c r="F333" s="63" t="s">
        <v>17038</v>
      </c>
      <c r="K333" s="63">
        <v>1049</v>
      </c>
      <c r="L333" s="63">
        <v>1049</v>
      </c>
      <c r="M333" s="64">
        <v>0</v>
      </c>
      <c r="N333" s="63">
        <v>524.5</v>
      </c>
      <c r="O333" s="63">
        <v>262</v>
      </c>
      <c r="P333" s="63">
        <v>157</v>
      </c>
      <c r="Q333" s="63">
        <v>106</v>
      </c>
      <c r="U333" s="63" t="s">
        <v>370</v>
      </c>
      <c r="Y333" s="63">
        <v>1049</v>
      </c>
      <c r="Z333" s="63" t="s">
        <v>15116</v>
      </c>
      <c r="AA333" s="63">
        <v>157</v>
      </c>
      <c r="AB333" s="63" t="s">
        <v>3505</v>
      </c>
      <c r="AE333" s="63">
        <v>0</v>
      </c>
      <c r="AF333" s="63" t="s">
        <v>3493</v>
      </c>
      <c r="AG333" s="63">
        <v>0</v>
      </c>
      <c r="AK333" s="63">
        <v>0</v>
      </c>
      <c r="AL333" s="63" t="s">
        <v>3493</v>
      </c>
      <c r="AM333" s="63">
        <v>0</v>
      </c>
      <c r="AQ333" s="63">
        <v>0</v>
      </c>
      <c r="AR333" s="63" t="s">
        <v>3493</v>
      </c>
      <c r="AS333" s="63">
        <v>0</v>
      </c>
      <c r="AX333" s="63" t="e">
        <f>VLOOKUP(B333,[1]COMPLETE_DIVIDEND_DATA!$B$2:$I$1138,3,0)</f>
        <v>#N/A</v>
      </c>
    </row>
    <row r="334" spans="1:50" x14ac:dyDescent="0.25">
      <c r="A334" s="63">
        <v>500333</v>
      </c>
      <c r="B334" s="63">
        <v>1179</v>
      </c>
      <c r="C334" s="63" t="s">
        <v>371</v>
      </c>
      <c r="D334" s="63" t="s">
        <v>17119</v>
      </c>
      <c r="E334" s="63" t="s">
        <v>17118</v>
      </c>
      <c r="F334" s="63" t="s">
        <v>3822</v>
      </c>
      <c r="G334" s="63" t="s">
        <v>7810</v>
      </c>
      <c r="K334" s="63">
        <v>1206</v>
      </c>
      <c r="L334" s="63">
        <v>1206</v>
      </c>
      <c r="M334" s="64">
        <v>0</v>
      </c>
      <c r="N334" s="63">
        <v>603</v>
      </c>
      <c r="O334" s="63">
        <v>302</v>
      </c>
      <c r="P334" s="63">
        <v>181</v>
      </c>
      <c r="Q334" s="63">
        <v>120</v>
      </c>
      <c r="U334" s="63" t="s">
        <v>371</v>
      </c>
      <c r="Y334" s="63">
        <v>1206</v>
      </c>
      <c r="Z334" s="63" t="s">
        <v>15576</v>
      </c>
      <c r="AA334" s="63">
        <v>181</v>
      </c>
      <c r="AB334" s="63" t="s">
        <v>3505</v>
      </c>
      <c r="AE334" s="63">
        <v>0</v>
      </c>
      <c r="AF334" s="63" t="s">
        <v>3493</v>
      </c>
      <c r="AG334" s="63">
        <v>0</v>
      </c>
      <c r="AK334" s="63">
        <v>0</v>
      </c>
      <c r="AL334" s="63" t="s">
        <v>3493</v>
      </c>
      <c r="AM334" s="63">
        <v>0</v>
      </c>
      <c r="AQ334" s="63">
        <v>0</v>
      </c>
      <c r="AR334" s="63" t="s">
        <v>3493</v>
      </c>
      <c r="AS334" s="63">
        <v>0</v>
      </c>
      <c r="AX334" s="63" t="e">
        <f>VLOOKUP(B334,[1]COMPLETE_DIVIDEND_DATA!$B$2:$I$1138,3,0)</f>
        <v>#N/A</v>
      </c>
    </row>
    <row r="335" spans="1:50" x14ac:dyDescent="0.25">
      <c r="A335" s="63">
        <v>500334</v>
      </c>
      <c r="B335" s="63">
        <v>1180</v>
      </c>
      <c r="C335" s="63" t="s">
        <v>372</v>
      </c>
      <c r="D335" s="63" t="s">
        <v>331</v>
      </c>
      <c r="E335" s="63" t="s">
        <v>17117</v>
      </c>
      <c r="F335" s="63" t="s">
        <v>17116</v>
      </c>
      <c r="G335" s="63" t="s">
        <v>7810</v>
      </c>
      <c r="K335" s="63">
        <v>449</v>
      </c>
      <c r="L335" s="63">
        <v>449</v>
      </c>
      <c r="M335" s="64">
        <v>0</v>
      </c>
      <c r="N335" s="63">
        <v>224.5</v>
      </c>
      <c r="O335" s="63">
        <v>112</v>
      </c>
      <c r="P335" s="63">
        <v>67</v>
      </c>
      <c r="Q335" s="63">
        <v>46</v>
      </c>
      <c r="U335" s="63" t="s">
        <v>372</v>
      </c>
      <c r="Y335" s="63">
        <v>449</v>
      </c>
      <c r="Z335" s="63" t="s">
        <v>14418</v>
      </c>
      <c r="AA335" s="63">
        <v>67</v>
      </c>
      <c r="AB335" s="63" t="s">
        <v>3505</v>
      </c>
      <c r="AE335" s="63">
        <v>0</v>
      </c>
      <c r="AF335" s="63" t="s">
        <v>3493</v>
      </c>
      <c r="AG335" s="63">
        <v>0</v>
      </c>
      <c r="AK335" s="63">
        <v>0</v>
      </c>
      <c r="AL335" s="63" t="s">
        <v>3493</v>
      </c>
      <c r="AM335" s="63">
        <v>0</v>
      </c>
      <c r="AQ335" s="63">
        <v>0</v>
      </c>
      <c r="AR335" s="63" t="s">
        <v>3493</v>
      </c>
      <c r="AS335" s="63">
        <v>0</v>
      </c>
      <c r="AX335" s="63" t="e">
        <f>VLOOKUP(B335,[1]COMPLETE_DIVIDEND_DATA!$B$2:$I$1138,3,0)</f>
        <v>#N/A</v>
      </c>
    </row>
    <row r="336" spans="1:50" x14ac:dyDescent="0.25">
      <c r="A336" s="63">
        <v>500335</v>
      </c>
      <c r="B336" s="63">
        <v>1181</v>
      </c>
      <c r="C336" s="63" t="s">
        <v>373</v>
      </c>
      <c r="D336" s="63" t="s">
        <v>17115</v>
      </c>
      <c r="E336" s="63" t="s">
        <v>17114</v>
      </c>
      <c r="F336" s="63" t="s">
        <v>17113</v>
      </c>
      <c r="G336" s="63" t="s">
        <v>7810</v>
      </c>
      <c r="K336" s="63">
        <v>271</v>
      </c>
      <c r="L336" s="63">
        <v>271</v>
      </c>
      <c r="M336" s="64">
        <v>0</v>
      </c>
      <c r="N336" s="63">
        <v>135.5</v>
      </c>
      <c r="O336" s="63">
        <v>68</v>
      </c>
      <c r="P336" s="63">
        <v>41</v>
      </c>
      <c r="Q336" s="63">
        <v>27</v>
      </c>
      <c r="U336" s="63" t="s">
        <v>373</v>
      </c>
      <c r="Y336" s="63">
        <v>271</v>
      </c>
      <c r="Z336" s="63" t="s">
        <v>15254</v>
      </c>
      <c r="AA336" s="63">
        <v>41</v>
      </c>
      <c r="AB336" s="63" t="s">
        <v>3505</v>
      </c>
      <c r="AE336" s="63">
        <v>0</v>
      </c>
      <c r="AF336" s="63" t="s">
        <v>3493</v>
      </c>
      <c r="AG336" s="63">
        <v>0</v>
      </c>
      <c r="AK336" s="63">
        <v>0</v>
      </c>
      <c r="AL336" s="63" t="s">
        <v>3493</v>
      </c>
      <c r="AM336" s="63">
        <v>0</v>
      </c>
      <c r="AQ336" s="63">
        <v>0</v>
      </c>
      <c r="AR336" s="63" t="s">
        <v>3493</v>
      </c>
      <c r="AS336" s="63">
        <v>0</v>
      </c>
      <c r="AX336" s="63" t="e">
        <f>VLOOKUP(B336,[1]COMPLETE_DIVIDEND_DATA!$B$2:$I$1138,3,0)</f>
        <v>#N/A</v>
      </c>
    </row>
    <row r="337" spans="1:50" x14ac:dyDescent="0.25">
      <c r="A337" s="63">
        <v>500336</v>
      </c>
      <c r="B337" s="63">
        <v>1183</v>
      </c>
      <c r="C337" s="63" t="s">
        <v>374</v>
      </c>
      <c r="D337" s="63" t="s">
        <v>6323</v>
      </c>
      <c r="E337" s="63" t="s">
        <v>17112</v>
      </c>
      <c r="F337" s="63" t="s">
        <v>17111</v>
      </c>
      <c r="G337" s="63" t="s">
        <v>3535</v>
      </c>
      <c r="K337" s="63">
        <v>449</v>
      </c>
      <c r="L337" s="63">
        <v>449</v>
      </c>
      <c r="M337" s="64">
        <v>0</v>
      </c>
      <c r="N337" s="63">
        <v>224.5</v>
      </c>
      <c r="O337" s="63">
        <v>112</v>
      </c>
      <c r="P337" s="63">
        <v>67</v>
      </c>
      <c r="Q337" s="63">
        <v>46</v>
      </c>
      <c r="U337" s="63" t="s">
        <v>374</v>
      </c>
      <c r="Y337" s="63">
        <v>449</v>
      </c>
      <c r="Z337" s="63" t="s">
        <v>14418</v>
      </c>
      <c r="AA337" s="63">
        <v>67</v>
      </c>
      <c r="AB337" s="63" t="s">
        <v>3505</v>
      </c>
      <c r="AE337" s="63">
        <v>0</v>
      </c>
      <c r="AF337" s="63" t="s">
        <v>3493</v>
      </c>
      <c r="AG337" s="63">
        <v>0</v>
      </c>
      <c r="AK337" s="63">
        <v>0</v>
      </c>
      <c r="AL337" s="63" t="s">
        <v>3493</v>
      </c>
      <c r="AM337" s="63">
        <v>0</v>
      </c>
      <c r="AQ337" s="63">
        <v>0</v>
      </c>
      <c r="AR337" s="63" t="s">
        <v>3493</v>
      </c>
      <c r="AS337" s="63">
        <v>0</v>
      </c>
      <c r="AX337" s="63" t="e">
        <f>VLOOKUP(B337,[1]COMPLETE_DIVIDEND_DATA!$B$2:$I$1138,3,0)</f>
        <v>#N/A</v>
      </c>
    </row>
    <row r="338" spans="1:50" x14ac:dyDescent="0.25">
      <c r="A338" s="63">
        <v>500337</v>
      </c>
      <c r="B338" s="63">
        <v>1189</v>
      </c>
      <c r="C338" s="63" t="s">
        <v>375</v>
      </c>
      <c r="D338" s="63" t="s">
        <v>17110</v>
      </c>
      <c r="E338" s="63" t="s">
        <v>17109</v>
      </c>
      <c r="F338" s="63" t="s">
        <v>17108</v>
      </c>
      <c r="K338" s="63">
        <v>449</v>
      </c>
      <c r="L338" s="63">
        <v>449</v>
      </c>
      <c r="M338" s="64">
        <v>0</v>
      </c>
      <c r="N338" s="63">
        <v>224.5</v>
      </c>
      <c r="O338" s="63">
        <v>112</v>
      </c>
      <c r="P338" s="63">
        <v>67</v>
      </c>
      <c r="Q338" s="63">
        <v>46</v>
      </c>
      <c r="U338" s="63" t="s">
        <v>375</v>
      </c>
      <c r="Y338" s="63">
        <v>449</v>
      </c>
      <c r="Z338" s="63" t="s">
        <v>14418</v>
      </c>
      <c r="AA338" s="63">
        <v>67</v>
      </c>
      <c r="AB338" s="63" t="s">
        <v>3505</v>
      </c>
      <c r="AE338" s="63">
        <v>0</v>
      </c>
      <c r="AF338" s="63" t="s">
        <v>3493</v>
      </c>
      <c r="AG338" s="63">
        <v>0</v>
      </c>
      <c r="AK338" s="63">
        <v>0</v>
      </c>
      <c r="AL338" s="63" t="s">
        <v>3493</v>
      </c>
      <c r="AM338" s="63">
        <v>0</v>
      </c>
      <c r="AQ338" s="63">
        <v>0</v>
      </c>
      <c r="AR338" s="63" t="s">
        <v>3493</v>
      </c>
      <c r="AS338" s="63">
        <v>0</v>
      </c>
      <c r="AX338" s="63" t="e">
        <f>VLOOKUP(B338,[1]COMPLETE_DIVIDEND_DATA!$B$2:$I$1138,3,0)</f>
        <v>#N/A</v>
      </c>
    </row>
    <row r="339" spans="1:50" x14ac:dyDescent="0.25">
      <c r="A339" s="63">
        <v>500338</v>
      </c>
      <c r="B339" s="63">
        <v>1193</v>
      </c>
      <c r="C339" s="63" t="s">
        <v>376</v>
      </c>
      <c r="D339" s="63" t="s">
        <v>17107</v>
      </c>
      <c r="E339" s="63" t="s">
        <v>17106</v>
      </c>
      <c r="F339" s="63" t="s">
        <v>15170</v>
      </c>
      <c r="K339" s="63">
        <v>449</v>
      </c>
      <c r="L339" s="63">
        <v>449</v>
      </c>
      <c r="M339" s="64">
        <v>0</v>
      </c>
      <c r="N339" s="63">
        <v>224.5</v>
      </c>
      <c r="O339" s="63">
        <v>112</v>
      </c>
      <c r="P339" s="63">
        <v>67</v>
      </c>
      <c r="Q339" s="63">
        <v>46</v>
      </c>
      <c r="U339" s="63" t="s">
        <v>376</v>
      </c>
      <c r="Y339" s="63">
        <v>449</v>
      </c>
      <c r="Z339" s="63" t="s">
        <v>14418</v>
      </c>
      <c r="AA339" s="63">
        <v>67</v>
      </c>
      <c r="AB339" s="63" t="s">
        <v>3505</v>
      </c>
      <c r="AE339" s="63">
        <v>0</v>
      </c>
      <c r="AF339" s="63" t="s">
        <v>3493</v>
      </c>
      <c r="AG339" s="63">
        <v>0</v>
      </c>
      <c r="AK339" s="63">
        <v>0</v>
      </c>
      <c r="AL339" s="63" t="s">
        <v>3493</v>
      </c>
      <c r="AM339" s="63">
        <v>0</v>
      </c>
      <c r="AQ339" s="63">
        <v>0</v>
      </c>
      <c r="AR339" s="63" t="s">
        <v>3493</v>
      </c>
      <c r="AS339" s="63">
        <v>0</v>
      </c>
      <c r="AX339" s="63" t="e">
        <f>VLOOKUP(B339,[1]COMPLETE_DIVIDEND_DATA!$B$2:$I$1138,3,0)</f>
        <v>#N/A</v>
      </c>
    </row>
    <row r="340" spans="1:50" x14ac:dyDescent="0.25">
      <c r="A340" s="63">
        <v>500339</v>
      </c>
      <c r="B340" s="63">
        <v>1195</v>
      </c>
      <c r="C340" s="63" t="s">
        <v>377</v>
      </c>
      <c r="D340" s="63" t="s">
        <v>6325</v>
      </c>
      <c r="E340" s="63" t="s">
        <v>17105</v>
      </c>
      <c r="F340" s="63" t="s">
        <v>17104</v>
      </c>
      <c r="G340" s="63" t="s">
        <v>7810</v>
      </c>
      <c r="K340" s="63">
        <v>179</v>
      </c>
      <c r="L340" s="63">
        <v>179</v>
      </c>
      <c r="M340" s="64">
        <v>0</v>
      </c>
      <c r="N340" s="63">
        <v>89.5</v>
      </c>
      <c r="O340" s="63">
        <v>45</v>
      </c>
      <c r="P340" s="63">
        <v>27</v>
      </c>
      <c r="Q340" s="63">
        <v>18</v>
      </c>
      <c r="U340" s="63" t="s">
        <v>377</v>
      </c>
      <c r="Y340" s="63">
        <v>179</v>
      </c>
      <c r="Z340" s="63" t="s">
        <v>4979</v>
      </c>
      <c r="AA340" s="63">
        <v>27</v>
      </c>
      <c r="AB340" s="63" t="s">
        <v>3505</v>
      </c>
      <c r="AE340" s="63">
        <v>0</v>
      </c>
      <c r="AF340" s="63" t="s">
        <v>3493</v>
      </c>
      <c r="AG340" s="63">
        <v>0</v>
      </c>
      <c r="AK340" s="63">
        <v>0</v>
      </c>
      <c r="AL340" s="63" t="s">
        <v>3493</v>
      </c>
      <c r="AM340" s="63">
        <v>0</v>
      </c>
      <c r="AQ340" s="63">
        <v>0</v>
      </c>
      <c r="AR340" s="63" t="s">
        <v>3493</v>
      </c>
      <c r="AS340" s="63">
        <v>0</v>
      </c>
      <c r="AX340" s="63" t="e">
        <f>VLOOKUP(B340,[1]COMPLETE_DIVIDEND_DATA!$B$2:$I$1138,3,0)</f>
        <v>#N/A</v>
      </c>
    </row>
    <row r="341" spans="1:50" x14ac:dyDescent="0.25">
      <c r="A341" s="63">
        <v>500340</v>
      </c>
      <c r="B341" s="63">
        <v>1197</v>
      </c>
      <c r="C341" s="63" t="s">
        <v>378</v>
      </c>
      <c r="D341" s="63" t="s">
        <v>16817</v>
      </c>
      <c r="E341" s="63" t="s">
        <v>17103</v>
      </c>
      <c r="F341" s="63" t="s">
        <v>17098</v>
      </c>
      <c r="K341" s="63">
        <v>2272</v>
      </c>
      <c r="L341" s="63">
        <v>2272</v>
      </c>
      <c r="M341" s="64">
        <v>0</v>
      </c>
      <c r="N341" s="63">
        <v>1136</v>
      </c>
      <c r="O341" s="63">
        <v>568</v>
      </c>
      <c r="P341" s="63">
        <v>341</v>
      </c>
      <c r="Q341" s="63">
        <v>227</v>
      </c>
      <c r="U341" s="63" t="s">
        <v>378</v>
      </c>
      <c r="Y341" s="63">
        <v>2272</v>
      </c>
      <c r="Z341" s="63" t="s">
        <v>15724</v>
      </c>
      <c r="AA341" s="63">
        <v>341</v>
      </c>
      <c r="AB341" s="63" t="s">
        <v>3505</v>
      </c>
      <c r="AE341" s="63">
        <v>0</v>
      </c>
      <c r="AF341" s="63" t="s">
        <v>3493</v>
      </c>
      <c r="AG341" s="63">
        <v>0</v>
      </c>
      <c r="AK341" s="63">
        <v>0</v>
      </c>
      <c r="AL341" s="63" t="s">
        <v>3493</v>
      </c>
      <c r="AM341" s="63">
        <v>0</v>
      </c>
      <c r="AQ341" s="63">
        <v>0</v>
      </c>
      <c r="AR341" s="63" t="s">
        <v>3493</v>
      </c>
      <c r="AS341" s="63">
        <v>0</v>
      </c>
      <c r="AX341" s="63" t="e">
        <f>VLOOKUP(B341,[1]COMPLETE_DIVIDEND_DATA!$B$2:$I$1138,3,0)</f>
        <v>#N/A</v>
      </c>
    </row>
    <row r="342" spans="1:50" x14ac:dyDescent="0.25">
      <c r="A342" s="63">
        <v>500341</v>
      </c>
      <c r="B342" s="63">
        <v>1199</v>
      </c>
      <c r="C342" s="63" t="s">
        <v>379</v>
      </c>
      <c r="D342" s="63" t="s">
        <v>17102</v>
      </c>
      <c r="E342" s="63" t="s">
        <v>17101</v>
      </c>
      <c r="F342" s="63" t="s">
        <v>3822</v>
      </c>
      <c r="G342" s="63" t="s">
        <v>7810</v>
      </c>
      <c r="K342" s="63">
        <v>179</v>
      </c>
      <c r="L342" s="63">
        <v>179</v>
      </c>
      <c r="M342" s="64">
        <v>0</v>
      </c>
      <c r="N342" s="63">
        <v>89.5</v>
      </c>
      <c r="O342" s="63">
        <v>45</v>
      </c>
      <c r="P342" s="63">
        <v>27</v>
      </c>
      <c r="Q342" s="63">
        <v>18</v>
      </c>
      <c r="U342" s="63" t="s">
        <v>379</v>
      </c>
      <c r="Y342" s="63">
        <v>179</v>
      </c>
      <c r="Z342" s="63" t="s">
        <v>4979</v>
      </c>
      <c r="AA342" s="63">
        <v>27</v>
      </c>
      <c r="AB342" s="63" t="s">
        <v>3505</v>
      </c>
      <c r="AE342" s="63">
        <v>0</v>
      </c>
      <c r="AF342" s="63" t="s">
        <v>3493</v>
      </c>
      <c r="AG342" s="63">
        <v>0</v>
      </c>
      <c r="AK342" s="63">
        <v>0</v>
      </c>
      <c r="AL342" s="63" t="s">
        <v>3493</v>
      </c>
      <c r="AM342" s="63">
        <v>0</v>
      </c>
      <c r="AQ342" s="63">
        <v>0</v>
      </c>
      <c r="AR342" s="63" t="s">
        <v>3493</v>
      </c>
      <c r="AS342" s="63">
        <v>0</v>
      </c>
      <c r="AX342" s="63" t="e">
        <f>VLOOKUP(B342,[1]COMPLETE_DIVIDEND_DATA!$B$2:$I$1138,3,0)</f>
        <v>#N/A</v>
      </c>
    </row>
    <row r="343" spans="1:50" x14ac:dyDescent="0.25">
      <c r="A343" s="63">
        <v>500342</v>
      </c>
      <c r="B343" s="63">
        <v>1200</v>
      </c>
      <c r="C343" s="63" t="s">
        <v>380</v>
      </c>
      <c r="D343" s="63" t="s">
        <v>17100</v>
      </c>
      <c r="E343" s="63" t="s">
        <v>17099</v>
      </c>
      <c r="F343" s="63" t="s">
        <v>17098</v>
      </c>
      <c r="K343" s="63">
        <v>288</v>
      </c>
      <c r="L343" s="63">
        <v>288</v>
      </c>
      <c r="M343" s="64">
        <v>0</v>
      </c>
      <c r="N343" s="63">
        <v>144</v>
      </c>
      <c r="O343" s="63">
        <v>72</v>
      </c>
      <c r="P343" s="63">
        <v>43</v>
      </c>
      <c r="Q343" s="63">
        <v>29</v>
      </c>
      <c r="U343" s="63" t="s">
        <v>380</v>
      </c>
      <c r="Y343" s="63">
        <v>288</v>
      </c>
      <c r="Z343" s="63" t="s">
        <v>4452</v>
      </c>
      <c r="AA343" s="63">
        <v>43</v>
      </c>
      <c r="AB343" s="63" t="s">
        <v>3505</v>
      </c>
      <c r="AE343" s="63">
        <v>0</v>
      </c>
      <c r="AF343" s="63" t="s">
        <v>3493</v>
      </c>
      <c r="AG343" s="63">
        <v>0</v>
      </c>
      <c r="AK343" s="63">
        <v>0</v>
      </c>
      <c r="AL343" s="63" t="s">
        <v>3493</v>
      </c>
      <c r="AM343" s="63">
        <v>0</v>
      </c>
      <c r="AQ343" s="63">
        <v>0</v>
      </c>
      <c r="AR343" s="63" t="s">
        <v>3493</v>
      </c>
      <c r="AS343" s="63">
        <v>0</v>
      </c>
      <c r="AX343" s="63" t="e">
        <f>VLOOKUP(B343,[1]COMPLETE_DIVIDEND_DATA!$B$2:$I$1138,3,0)</f>
        <v>#N/A</v>
      </c>
    </row>
    <row r="344" spans="1:50" x14ac:dyDescent="0.25">
      <c r="A344" s="63">
        <v>500343</v>
      </c>
      <c r="B344" s="63">
        <v>1204</v>
      </c>
      <c r="C344" s="63" t="s">
        <v>381</v>
      </c>
      <c r="D344" s="63" t="s">
        <v>17097</v>
      </c>
      <c r="E344" s="63" t="s">
        <v>17096</v>
      </c>
      <c r="F344" s="63" t="s">
        <v>17095</v>
      </c>
      <c r="G344" s="63" t="s">
        <v>7810</v>
      </c>
      <c r="K344" s="63">
        <v>179</v>
      </c>
      <c r="L344" s="63">
        <v>179</v>
      </c>
      <c r="M344" s="64">
        <v>0</v>
      </c>
      <c r="N344" s="63">
        <v>89.5</v>
      </c>
      <c r="O344" s="63">
        <v>45</v>
      </c>
      <c r="P344" s="63">
        <v>13</v>
      </c>
      <c r="Q344" s="63">
        <v>32</v>
      </c>
      <c r="U344" s="63" t="s">
        <v>381</v>
      </c>
      <c r="V344" s="63" t="s">
        <v>17094</v>
      </c>
      <c r="Y344" s="63">
        <v>179</v>
      </c>
      <c r="Z344" s="63" t="s">
        <v>4979</v>
      </c>
      <c r="AA344" s="63">
        <v>13</v>
      </c>
      <c r="AB344" s="63" t="s">
        <v>3494</v>
      </c>
      <c r="AE344" s="63">
        <v>0</v>
      </c>
      <c r="AF344" s="63" t="s">
        <v>3493</v>
      </c>
      <c r="AG344" s="63">
        <v>0</v>
      </c>
      <c r="AK344" s="63">
        <v>0</v>
      </c>
      <c r="AL344" s="63" t="s">
        <v>3493</v>
      </c>
      <c r="AM344" s="63">
        <v>0</v>
      </c>
      <c r="AQ344" s="63">
        <v>0</v>
      </c>
      <c r="AR344" s="63" t="s">
        <v>3493</v>
      </c>
      <c r="AS344" s="63">
        <v>0</v>
      </c>
      <c r="AX344" s="63" t="e">
        <f>VLOOKUP(B344,[1]COMPLETE_DIVIDEND_DATA!$B$2:$I$1138,3,0)</f>
        <v>#N/A</v>
      </c>
    </row>
    <row r="345" spans="1:50" x14ac:dyDescent="0.25">
      <c r="A345" s="63">
        <v>500344</v>
      </c>
      <c r="B345" s="63">
        <v>1205</v>
      </c>
      <c r="C345" s="63" t="s">
        <v>383</v>
      </c>
      <c r="D345" s="63" t="s">
        <v>17093</v>
      </c>
      <c r="E345" s="63" t="s">
        <v>17092</v>
      </c>
      <c r="F345" s="63" t="s">
        <v>5831</v>
      </c>
      <c r="G345" s="63" t="s">
        <v>7810</v>
      </c>
      <c r="K345" s="63">
        <v>179</v>
      </c>
      <c r="L345" s="63">
        <v>179</v>
      </c>
      <c r="M345" s="64">
        <v>0</v>
      </c>
      <c r="N345" s="63">
        <v>89.5</v>
      </c>
      <c r="O345" s="63">
        <v>45</v>
      </c>
      <c r="P345" s="63">
        <v>27</v>
      </c>
      <c r="Q345" s="63">
        <v>18</v>
      </c>
      <c r="U345" s="63" t="s">
        <v>383</v>
      </c>
      <c r="Y345" s="63">
        <v>179</v>
      </c>
      <c r="Z345" s="63" t="s">
        <v>4979</v>
      </c>
      <c r="AA345" s="63">
        <v>27</v>
      </c>
      <c r="AB345" s="63" t="s">
        <v>3505</v>
      </c>
      <c r="AE345" s="63">
        <v>0</v>
      </c>
      <c r="AF345" s="63" t="s">
        <v>3493</v>
      </c>
      <c r="AG345" s="63">
        <v>0</v>
      </c>
      <c r="AK345" s="63">
        <v>0</v>
      </c>
      <c r="AL345" s="63" t="s">
        <v>3493</v>
      </c>
      <c r="AM345" s="63">
        <v>0</v>
      </c>
      <c r="AQ345" s="63">
        <v>0</v>
      </c>
      <c r="AR345" s="63" t="s">
        <v>3493</v>
      </c>
      <c r="AS345" s="63">
        <v>0</v>
      </c>
      <c r="AX345" s="63" t="e">
        <f>VLOOKUP(B345,[1]COMPLETE_DIVIDEND_DATA!$B$2:$I$1138,3,0)</f>
        <v>#N/A</v>
      </c>
    </row>
    <row r="346" spans="1:50" x14ac:dyDescent="0.25">
      <c r="A346" s="63">
        <v>500345</v>
      </c>
      <c r="B346" s="63">
        <v>1213</v>
      </c>
      <c r="C346" s="63" t="s">
        <v>384</v>
      </c>
      <c r="D346" s="63" t="s">
        <v>17091</v>
      </c>
      <c r="E346" s="63" t="s">
        <v>17090</v>
      </c>
      <c r="F346" s="63" t="s">
        <v>7810</v>
      </c>
      <c r="K346" s="63">
        <v>2249</v>
      </c>
      <c r="L346" s="63">
        <v>2249</v>
      </c>
      <c r="M346" s="64">
        <v>0</v>
      </c>
      <c r="N346" s="63">
        <v>1124.5</v>
      </c>
      <c r="O346" s="63">
        <v>562</v>
      </c>
      <c r="P346" s="63">
        <v>337</v>
      </c>
      <c r="Q346" s="63">
        <v>226</v>
      </c>
      <c r="U346" s="63" t="s">
        <v>384</v>
      </c>
      <c r="Y346" s="63">
        <v>2249</v>
      </c>
      <c r="Z346" s="63" t="s">
        <v>13127</v>
      </c>
      <c r="AA346" s="63">
        <v>337</v>
      </c>
      <c r="AB346" s="63" t="s">
        <v>3505</v>
      </c>
      <c r="AE346" s="63">
        <v>0</v>
      </c>
      <c r="AF346" s="63" t="s">
        <v>3493</v>
      </c>
      <c r="AG346" s="63">
        <v>0</v>
      </c>
      <c r="AK346" s="63">
        <v>0</v>
      </c>
      <c r="AL346" s="63" t="s">
        <v>3493</v>
      </c>
      <c r="AM346" s="63">
        <v>0</v>
      </c>
      <c r="AQ346" s="63">
        <v>0</v>
      </c>
      <c r="AR346" s="63" t="s">
        <v>3493</v>
      </c>
      <c r="AS346" s="63">
        <v>0</v>
      </c>
      <c r="AX346" s="63" t="e">
        <f>VLOOKUP(B346,[1]COMPLETE_DIVIDEND_DATA!$B$2:$I$1138,3,0)</f>
        <v>#N/A</v>
      </c>
    </row>
    <row r="347" spans="1:50" x14ac:dyDescent="0.25">
      <c r="A347" s="63">
        <v>500346</v>
      </c>
      <c r="B347" s="63">
        <v>1214</v>
      </c>
      <c r="C347" s="63" t="s">
        <v>385</v>
      </c>
      <c r="D347" s="63" t="s">
        <v>17089</v>
      </c>
      <c r="E347" s="63" t="s">
        <v>17087</v>
      </c>
      <c r="F347" s="63" t="s">
        <v>17086</v>
      </c>
      <c r="G347" s="63" t="s">
        <v>7810</v>
      </c>
      <c r="K347" s="63">
        <v>449</v>
      </c>
      <c r="L347" s="63">
        <v>449</v>
      </c>
      <c r="M347" s="64">
        <v>0</v>
      </c>
      <c r="N347" s="63">
        <v>224.5</v>
      </c>
      <c r="O347" s="63">
        <v>112</v>
      </c>
      <c r="P347" s="63">
        <v>67</v>
      </c>
      <c r="Q347" s="63">
        <v>46</v>
      </c>
      <c r="U347" s="63" t="s">
        <v>385</v>
      </c>
      <c r="Y347" s="63">
        <v>449</v>
      </c>
      <c r="Z347" s="63" t="s">
        <v>14418</v>
      </c>
      <c r="AA347" s="63">
        <v>67</v>
      </c>
      <c r="AB347" s="63" t="s">
        <v>3505</v>
      </c>
      <c r="AE347" s="63">
        <v>0</v>
      </c>
      <c r="AF347" s="63" t="s">
        <v>3493</v>
      </c>
      <c r="AG347" s="63">
        <v>0</v>
      </c>
      <c r="AK347" s="63">
        <v>0</v>
      </c>
      <c r="AL347" s="63" t="s">
        <v>3493</v>
      </c>
      <c r="AM347" s="63">
        <v>0</v>
      </c>
      <c r="AQ347" s="63">
        <v>0</v>
      </c>
      <c r="AR347" s="63" t="s">
        <v>3493</v>
      </c>
      <c r="AS347" s="63">
        <v>0</v>
      </c>
      <c r="AX347" s="63" t="e">
        <f>VLOOKUP(B347,[1]COMPLETE_DIVIDEND_DATA!$B$2:$I$1138,3,0)</f>
        <v>#N/A</v>
      </c>
    </row>
    <row r="348" spans="1:50" x14ac:dyDescent="0.25">
      <c r="A348" s="63">
        <v>500347</v>
      </c>
      <c r="B348" s="63">
        <v>1215</v>
      </c>
      <c r="C348" s="63" t="s">
        <v>386</v>
      </c>
      <c r="D348" s="63" t="s">
        <v>17088</v>
      </c>
      <c r="E348" s="63" t="s">
        <v>17087</v>
      </c>
      <c r="F348" s="63" t="s">
        <v>17086</v>
      </c>
      <c r="G348" s="63" t="s">
        <v>7810</v>
      </c>
      <c r="K348" s="63">
        <v>449</v>
      </c>
      <c r="L348" s="63">
        <v>449</v>
      </c>
      <c r="M348" s="64">
        <v>0</v>
      </c>
      <c r="N348" s="63">
        <v>224.5</v>
      </c>
      <c r="O348" s="63">
        <v>112</v>
      </c>
      <c r="P348" s="63">
        <v>67</v>
      </c>
      <c r="Q348" s="63">
        <v>46</v>
      </c>
      <c r="U348" s="63" t="s">
        <v>386</v>
      </c>
      <c r="Y348" s="63">
        <v>449</v>
      </c>
      <c r="Z348" s="63" t="s">
        <v>14418</v>
      </c>
      <c r="AA348" s="63">
        <v>67</v>
      </c>
      <c r="AB348" s="63" t="s">
        <v>3505</v>
      </c>
      <c r="AE348" s="63">
        <v>0</v>
      </c>
      <c r="AF348" s="63" t="s">
        <v>3493</v>
      </c>
      <c r="AG348" s="63">
        <v>0</v>
      </c>
      <c r="AK348" s="63">
        <v>0</v>
      </c>
      <c r="AL348" s="63" t="s">
        <v>3493</v>
      </c>
      <c r="AM348" s="63">
        <v>0</v>
      </c>
      <c r="AQ348" s="63">
        <v>0</v>
      </c>
      <c r="AR348" s="63" t="s">
        <v>3493</v>
      </c>
      <c r="AS348" s="63">
        <v>0</v>
      </c>
      <c r="AX348" s="63" t="e">
        <f>VLOOKUP(B348,[1]COMPLETE_DIVIDEND_DATA!$B$2:$I$1138,3,0)</f>
        <v>#N/A</v>
      </c>
    </row>
    <row r="349" spans="1:50" x14ac:dyDescent="0.25">
      <c r="A349" s="63">
        <v>500348</v>
      </c>
      <c r="B349" s="63">
        <v>1222</v>
      </c>
      <c r="C349" s="63" t="s">
        <v>387</v>
      </c>
      <c r="D349" s="63" t="s">
        <v>17085</v>
      </c>
      <c r="E349" s="63" t="s">
        <v>17084</v>
      </c>
      <c r="F349" s="63" t="s">
        <v>17083</v>
      </c>
      <c r="G349" s="63" t="s">
        <v>7810</v>
      </c>
      <c r="K349" s="63">
        <v>849</v>
      </c>
      <c r="L349" s="63">
        <v>849</v>
      </c>
      <c r="M349" s="64">
        <v>0</v>
      </c>
      <c r="N349" s="63">
        <v>424.5</v>
      </c>
      <c r="O349" s="63">
        <v>212</v>
      </c>
      <c r="P349" s="63">
        <v>127</v>
      </c>
      <c r="Q349" s="63">
        <v>86</v>
      </c>
      <c r="U349" s="63" t="s">
        <v>387</v>
      </c>
      <c r="V349" s="63" t="s">
        <v>17082</v>
      </c>
      <c r="Y349" s="63">
        <v>849</v>
      </c>
      <c r="Z349" s="63" t="s">
        <v>17081</v>
      </c>
      <c r="AA349" s="63">
        <v>127</v>
      </c>
      <c r="AB349" s="63" t="s">
        <v>3505</v>
      </c>
      <c r="AE349" s="63">
        <v>0</v>
      </c>
      <c r="AF349" s="63" t="s">
        <v>3493</v>
      </c>
      <c r="AG349" s="63">
        <v>0</v>
      </c>
      <c r="AK349" s="63">
        <v>0</v>
      </c>
      <c r="AL349" s="63" t="s">
        <v>3493</v>
      </c>
      <c r="AM349" s="63">
        <v>0</v>
      </c>
      <c r="AQ349" s="63">
        <v>0</v>
      </c>
      <c r="AR349" s="63" t="s">
        <v>3493</v>
      </c>
      <c r="AS349" s="63">
        <v>0</v>
      </c>
      <c r="AX349" s="63" t="e">
        <f>VLOOKUP(B349,[1]COMPLETE_DIVIDEND_DATA!$B$2:$I$1138,3,0)</f>
        <v>#N/A</v>
      </c>
    </row>
    <row r="350" spans="1:50" x14ac:dyDescent="0.25">
      <c r="A350" s="63">
        <v>500349</v>
      </c>
      <c r="B350" s="63">
        <v>1224</v>
      </c>
      <c r="C350" s="63" t="s">
        <v>389</v>
      </c>
      <c r="D350" s="63" t="s">
        <v>17080</v>
      </c>
      <c r="E350" s="63" t="s">
        <v>17079</v>
      </c>
      <c r="F350" s="63" t="s">
        <v>17078</v>
      </c>
      <c r="G350" s="63" t="s">
        <v>17077</v>
      </c>
      <c r="K350" s="63">
        <v>29</v>
      </c>
      <c r="L350" s="63">
        <v>29</v>
      </c>
      <c r="M350" s="64">
        <v>0</v>
      </c>
      <c r="N350" s="63">
        <v>14.5</v>
      </c>
      <c r="O350" s="63">
        <v>7</v>
      </c>
      <c r="P350" s="63">
        <v>4</v>
      </c>
      <c r="Q350" s="63">
        <v>4</v>
      </c>
      <c r="U350" s="63" t="s">
        <v>389</v>
      </c>
      <c r="Y350" s="63">
        <v>29</v>
      </c>
      <c r="Z350" s="63" t="s">
        <v>4359</v>
      </c>
      <c r="AA350" s="63">
        <v>4</v>
      </c>
      <c r="AB350" s="63" t="s">
        <v>3505</v>
      </c>
      <c r="AE350" s="63">
        <v>0</v>
      </c>
      <c r="AF350" s="63" t="s">
        <v>3493</v>
      </c>
      <c r="AG350" s="63">
        <v>0</v>
      </c>
      <c r="AK350" s="63">
        <v>0</v>
      </c>
      <c r="AL350" s="63" t="s">
        <v>3493</v>
      </c>
      <c r="AM350" s="63">
        <v>0</v>
      </c>
      <c r="AQ350" s="63">
        <v>0</v>
      </c>
      <c r="AR350" s="63" t="s">
        <v>3493</v>
      </c>
      <c r="AS350" s="63">
        <v>0</v>
      </c>
      <c r="AX350" s="63" t="e">
        <f>VLOOKUP(B350,[1]COMPLETE_DIVIDEND_DATA!$B$2:$I$1138,3,0)</f>
        <v>#N/A</v>
      </c>
    </row>
    <row r="351" spans="1:50" x14ac:dyDescent="0.25">
      <c r="A351" s="63">
        <v>500350</v>
      </c>
      <c r="B351" s="63">
        <v>1233</v>
      </c>
      <c r="C351" s="63" t="s">
        <v>231</v>
      </c>
      <c r="D351" s="63" t="s">
        <v>17076</v>
      </c>
      <c r="E351" s="63" t="s">
        <v>17075</v>
      </c>
      <c r="F351" s="63" t="s">
        <v>17074</v>
      </c>
      <c r="K351" s="63">
        <v>271</v>
      </c>
      <c r="L351" s="63">
        <v>271</v>
      </c>
      <c r="M351" s="64">
        <v>0</v>
      </c>
      <c r="N351" s="63">
        <v>135.5</v>
      </c>
      <c r="O351" s="63">
        <v>68</v>
      </c>
      <c r="P351" s="63">
        <v>41</v>
      </c>
      <c r="Q351" s="63">
        <v>27</v>
      </c>
      <c r="U351" s="63" t="s">
        <v>231</v>
      </c>
      <c r="Y351" s="63">
        <v>271</v>
      </c>
      <c r="Z351" s="63" t="s">
        <v>15254</v>
      </c>
      <c r="AA351" s="63">
        <v>41</v>
      </c>
      <c r="AB351" s="63" t="s">
        <v>3505</v>
      </c>
      <c r="AE351" s="63">
        <v>0</v>
      </c>
      <c r="AF351" s="63" t="s">
        <v>3493</v>
      </c>
      <c r="AG351" s="63">
        <v>0</v>
      </c>
      <c r="AK351" s="63">
        <v>0</v>
      </c>
      <c r="AL351" s="63" t="s">
        <v>3493</v>
      </c>
      <c r="AM351" s="63">
        <v>0</v>
      </c>
      <c r="AQ351" s="63">
        <v>0</v>
      </c>
      <c r="AR351" s="63" t="s">
        <v>3493</v>
      </c>
      <c r="AS351" s="63">
        <v>0</v>
      </c>
      <c r="AX351" s="63" t="e">
        <f>VLOOKUP(B351,[1]COMPLETE_DIVIDEND_DATA!$B$2:$I$1138,3,0)</f>
        <v>#N/A</v>
      </c>
    </row>
    <row r="352" spans="1:50" x14ac:dyDescent="0.25">
      <c r="A352" s="63">
        <v>500351</v>
      </c>
      <c r="B352" s="63">
        <v>1235</v>
      </c>
      <c r="C352" s="63" t="s">
        <v>390</v>
      </c>
      <c r="D352" s="63" t="s">
        <v>17073</v>
      </c>
      <c r="E352" s="63" t="s">
        <v>17072</v>
      </c>
      <c r="F352" s="63" t="s">
        <v>17071</v>
      </c>
      <c r="G352" s="63" t="s">
        <v>7810</v>
      </c>
      <c r="K352" s="63">
        <v>2249</v>
      </c>
      <c r="L352" s="63">
        <v>2249</v>
      </c>
      <c r="M352" s="64">
        <v>0</v>
      </c>
      <c r="N352" s="63">
        <v>1124.5</v>
      </c>
      <c r="O352" s="63">
        <v>562</v>
      </c>
      <c r="P352" s="63">
        <v>337</v>
      </c>
      <c r="Q352" s="63">
        <v>226</v>
      </c>
      <c r="U352" s="63" t="s">
        <v>390</v>
      </c>
      <c r="Y352" s="63">
        <v>2249</v>
      </c>
      <c r="Z352" s="63" t="s">
        <v>13127</v>
      </c>
      <c r="AA352" s="63">
        <v>337</v>
      </c>
      <c r="AB352" s="63" t="s">
        <v>3505</v>
      </c>
      <c r="AE352" s="63">
        <v>0</v>
      </c>
      <c r="AF352" s="63" t="s">
        <v>3493</v>
      </c>
      <c r="AG352" s="63">
        <v>0</v>
      </c>
      <c r="AK352" s="63">
        <v>0</v>
      </c>
      <c r="AL352" s="63" t="s">
        <v>3493</v>
      </c>
      <c r="AM352" s="63">
        <v>0</v>
      </c>
      <c r="AQ352" s="63">
        <v>0</v>
      </c>
      <c r="AR352" s="63" t="s">
        <v>3493</v>
      </c>
      <c r="AS352" s="63">
        <v>0</v>
      </c>
      <c r="AX352" s="63" t="e">
        <f>VLOOKUP(B352,[1]COMPLETE_DIVIDEND_DATA!$B$2:$I$1138,3,0)</f>
        <v>#N/A</v>
      </c>
    </row>
    <row r="353" spans="1:50" x14ac:dyDescent="0.25">
      <c r="A353" s="63">
        <v>500352</v>
      </c>
      <c r="B353" s="63">
        <v>1244</v>
      </c>
      <c r="C353" s="63" t="s">
        <v>391</v>
      </c>
      <c r="D353" s="63" t="s">
        <v>15100</v>
      </c>
      <c r="E353" s="63" t="s">
        <v>17070</v>
      </c>
      <c r="F353" s="63" t="s">
        <v>17069</v>
      </c>
      <c r="K353" s="63">
        <v>179</v>
      </c>
      <c r="L353" s="63">
        <v>179</v>
      </c>
      <c r="M353" s="64">
        <v>0</v>
      </c>
      <c r="N353" s="63">
        <v>89.5</v>
      </c>
      <c r="O353" s="63">
        <v>45</v>
      </c>
      <c r="P353" s="63">
        <v>27</v>
      </c>
      <c r="Q353" s="63">
        <v>18</v>
      </c>
      <c r="U353" s="63" t="s">
        <v>391</v>
      </c>
      <c r="Y353" s="63">
        <v>179</v>
      </c>
      <c r="Z353" s="63" t="s">
        <v>4979</v>
      </c>
      <c r="AA353" s="63">
        <v>27</v>
      </c>
      <c r="AB353" s="63" t="s">
        <v>3505</v>
      </c>
      <c r="AE353" s="63">
        <v>0</v>
      </c>
      <c r="AF353" s="63" t="s">
        <v>3493</v>
      </c>
      <c r="AG353" s="63">
        <v>0</v>
      </c>
      <c r="AK353" s="63">
        <v>0</v>
      </c>
      <c r="AL353" s="63" t="s">
        <v>3493</v>
      </c>
      <c r="AM353" s="63">
        <v>0</v>
      </c>
      <c r="AQ353" s="63">
        <v>0</v>
      </c>
      <c r="AR353" s="63" t="s">
        <v>3493</v>
      </c>
      <c r="AS353" s="63">
        <v>0</v>
      </c>
      <c r="AX353" s="63" t="e">
        <f>VLOOKUP(B353,[1]COMPLETE_DIVIDEND_DATA!$B$2:$I$1138,3,0)</f>
        <v>#N/A</v>
      </c>
    </row>
    <row r="354" spans="1:50" x14ac:dyDescent="0.25">
      <c r="A354" s="63">
        <v>500353</v>
      </c>
      <c r="B354" s="63">
        <v>1246</v>
      </c>
      <c r="C354" s="63" t="s">
        <v>392</v>
      </c>
      <c r="D354" s="63" t="s">
        <v>17068</v>
      </c>
      <c r="E354" s="63" t="s">
        <v>17067</v>
      </c>
      <c r="F354" s="63" t="s">
        <v>17066</v>
      </c>
      <c r="G354" s="63" t="s">
        <v>17065</v>
      </c>
      <c r="H354" s="63" t="s">
        <v>7810</v>
      </c>
      <c r="K354" s="63">
        <v>753</v>
      </c>
      <c r="L354" s="63">
        <v>753</v>
      </c>
      <c r="M354" s="64">
        <v>0</v>
      </c>
      <c r="N354" s="63">
        <v>376.5</v>
      </c>
      <c r="O354" s="63">
        <v>188</v>
      </c>
      <c r="P354" s="63">
        <v>113</v>
      </c>
      <c r="Q354" s="63">
        <v>76</v>
      </c>
      <c r="U354" s="63" t="s">
        <v>392</v>
      </c>
      <c r="V354" s="63" t="s">
        <v>17064</v>
      </c>
      <c r="Y354" s="63">
        <v>753</v>
      </c>
      <c r="Z354" s="63" t="s">
        <v>8627</v>
      </c>
      <c r="AA354" s="63">
        <v>113</v>
      </c>
      <c r="AB354" s="63" t="s">
        <v>3505</v>
      </c>
      <c r="AE354" s="63">
        <v>0</v>
      </c>
      <c r="AF354" s="63" t="s">
        <v>3493</v>
      </c>
      <c r="AG354" s="63">
        <v>0</v>
      </c>
      <c r="AK354" s="63">
        <v>0</v>
      </c>
      <c r="AL354" s="63" t="s">
        <v>3493</v>
      </c>
      <c r="AM354" s="63">
        <v>0</v>
      </c>
      <c r="AQ354" s="63">
        <v>0</v>
      </c>
      <c r="AR354" s="63" t="s">
        <v>3493</v>
      </c>
      <c r="AS354" s="63">
        <v>0</v>
      </c>
      <c r="AX354" s="63" t="e">
        <f>VLOOKUP(B354,[1]COMPLETE_DIVIDEND_DATA!$B$2:$I$1138,3,0)</f>
        <v>#N/A</v>
      </c>
    </row>
    <row r="355" spans="1:50" x14ac:dyDescent="0.25">
      <c r="A355" s="63">
        <v>500354</v>
      </c>
      <c r="B355" s="63">
        <v>1252</v>
      </c>
      <c r="C355" s="63" t="s">
        <v>394</v>
      </c>
      <c r="D355" s="63" t="s">
        <v>17063</v>
      </c>
      <c r="E355" s="63" t="s">
        <v>17062</v>
      </c>
      <c r="F355" s="63" t="s">
        <v>7810</v>
      </c>
      <c r="K355" s="63">
        <v>288</v>
      </c>
      <c r="L355" s="63">
        <v>288</v>
      </c>
      <c r="M355" s="64">
        <v>0</v>
      </c>
      <c r="N355" s="63">
        <v>144</v>
      </c>
      <c r="O355" s="63">
        <v>72</v>
      </c>
      <c r="P355" s="63">
        <v>43</v>
      </c>
      <c r="Q355" s="63">
        <v>29</v>
      </c>
      <c r="U355" s="63" t="s">
        <v>394</v>
      </c>
      <c r="Y355" s="63">
        <v>288</v>
      </c>
      <c r="Z355" s="63" t="s">
        <v>4452</v>
      </c>
      <c r="AA355" s="63">
        <v>43</v>
      </c>
      <c r="AB355" s="63" t="s">
        <v>3505</v>
      </c>
      <c r="AE355" s="63">
        <v>0</v>
      </c>
      <c r="AF355" s="63" t="s">
        <v>3493</v>
      </c>
      <c r="AG355" s="63">
        <v>0</v>
      </c>
      <c r="AK355" s="63">
        <v>0</v>
      </c>
      <c r="AL355" s="63" t="s">
        <v>3493</v>
      </c>
      <c r="AM355" s="63">
        <v>0</v>
      </c>
      <c r="AQ355" s="63">
        <v>0</v>
      </c>
      <c r="AR355" s="63" t="s">
        <v>3493</v>
      </c>
      <c r="AS355" s="63">
        <v>0</v>
      </c>
      <c r="AX355" s="63" t="e">
        <f>VLOOKUP(B355,[1]COMPLETE_DIVIDEND_DATA!$B$2:$I$1138,3,0)</f>
        <v>#N/A</v>
      </c>
    </row>
    <row r="356" spans="1:50" x14ac:dyDescent="0.25">
      <c r="A356" s="63">
        <v>500355</v>
      </c>
      <c r="B356" s="63">
        <v>1255</v>
      </c>
      <c r="C356" s="63" t="s">
        <v>395</v>
      </c>
      <c r="D356" s="63" t="s">
        <v>17061</v>
      </c>
      <c r="E356" s="63" t="s">
        <v>17060</v>
      </c>
      <c r="F356" s="63" t="s">
        <v>17027</v>
      </c>
      <c r="K356" s="63">
        <v>2249</v>
      </c>
      <c r="L356" s="63">
        <v>2249</v>
      </c>
      <c r="M356" s="64">
        <v>0</v>
      </c>
      <c r="N356" s="63">
        <v>1124.5</v>
      </c>
      <c r="O356" s="63">
        <v>562</v>
      </c>
      <c r="P356" s="63">
        <v>337</v>
      </c>
      <c r="Q356" s="63">
        <v>226</v>
      </c>
      <c r="U356" s="63" t="s">
        <v>395</v>
      </c>
      <c r="Y356" s="63">
        <v>2249</v>
      </c>
      <c r="Z356" s="63" t="s">
        <v>13127</v>
      </c>
      <c r="AA356" s="63">
        <v>337</v>
      </c>
      <c r="AB356" s="63" t="s">
        <v>3505</v>
      </c>
      <c r="AE356" s="63">
        <v>0</v>
      </c>
      <c r="AF356" s="63" t="s">
        <v>3493</v>
      </c>
      <c r="AG356" s="63">
        <v>0</v>
      </c>
      <c r="AK356" s="63">
        <v>0</v>
      </c>
      <c r="AL356" s="63" t="s">
        <v>3493</v>
      </c>
      <c r="AM356" s="63">
        <v>0</v>
      </c>
      <c r="AQ356" s="63">
        <v>0</v>
      </c>
      <c r="AR356" s="63" t="s">
        <v>3493</v>
      </c>
      <c r="AS356" s="63">
        <v>0</v>
      </c>
      <c r="AX356" s="63" t="e">
        <f>VLOOKUP(B356,[1]COMPLETE_DIVIDEND_DATA!$B$2:$I$1138,3,0)</f>
        <v>#N/A</v>
      </c>
    </row>
    <row r="357" spans="1:50" x14ac:dyDescent="0.25">
      <c r="A357" s="63">
        <v>500356</v>
      </c>
      <c r="B357" s="63">
        <v>1256</v>
      </c>
      <c r="C357" s="63" t="s">
        <v>396</v>
      </c>
      <c r="D357" s="63" t="s">
        <v>17059</v>
      </c>
      <c r="E357" s="63" t="s">
        <v>17058</v>
      </c>
      <c r="F357" s="63" t="s">
        <v>17057</v>
      </c>
      <c r="K357" s="63">
        <v>2249</v>
      </c>
      <c r="L357" s="63">
        <v>2249</v>
      </c>
      <c r="M357" s="64">
        <v>0</v>
      </c>
      <c r="N357" s="63">
        <v>1124.5</v>
      </c>
      <c r="O357" s="63">
        <v>562</v>
      </c>
      <c r="P357" s="63">
        <v>337</v>
      </c>
      <c r="Q357" s="63">
        <v>226</v>
      </c>
      <c r="U357" s="63" t="s">
        <v>396</v>
      </c>
      <c r="Y357" s="63">
        <v>2249</v>
      </c>
      <c r="Z357" s="63" t="s">
        <v>13127</v>
      </c>
      <c r="AA357" s="63">
        <v>337</v>
      </c>
      <c r="AB357" s="63" t="s">
        <v>3505</v>
      </c>
      <c r="AE357" s="63">
        <v>0</v>
      </c>
      <c r="AF357" s="63" t="s">
        <v>3493</v>
      </c>
      <c r="AG357" s="63">
        <v>0</v>
      </c>
      <c r="AK357" s="63">
        <v>0</v>
      </c>
      <c r="AL357" s="63" t="s">
        <v>3493</v>
      </c>
      <c r="AM357" s="63">
        <v>0</v>
      </c>
      <c r="AQ357" s="63">
        <v>0</v>
      </c>
      <c r="AR357" s="63" t="s">
        <v>3493</v>
      </c>
      <c r="AS357" s="63">
        <v>0</v>
      </c>
      <c r="AX357" s="63" t="e">
        <f>VLOOKUP(B357,[1]COMPLETE_DIVIDEND_DATA!$B$2:$I$1138,3,0)</f>
        <v>#N/A</v>
      </c>
    </row>
    <row r="358" spans="1:50" x14ac:dyDescent="0.25">
      <c r="A358" s="63">
        <v>500357</v>
      </c>
      <c r="B358" s="63">
        <v>1258</v>
      </c>
      <c r="C358" s="63" t="s">
        <v>397</v>
      </c>
      <c r="D358" s="63" t="s">
        <v>17056</v>
      </c>
      <c r="E358" s="63" t="s">
        <v>17055</v>
      </c>
      <c r="F358" s="63" t="s">
        <v>17054</v>
      </c>
      <c r="G358" s="63" t="s">
        <v>17053</v>
      </c>
      <c r="K358" s="63">
        <v>179</v>
      </c>
      <c r="L358" s="63">
        <v>179</v>
      </c>
      <c r="M358" s="64">
        <v>0</v>
      </c>
      <c r="N358" s="63">
        <v>89.5</v>
      </c>
      <c r="O358" s="63">
        <v>45</v>
      </c>
      <c r="P358" s="63">
        <v>27</v>
      </c>
      <c r="Q358" s="63">
        <v>18</v>
      </c>
      <c r="U358" s="63" t="s">
        <v>397</v>
      </c>
      <c r="Y358" s="63">
        <v>179</v>
      </c>
      <c r="Z358" s="63" t="s">
        <v>4979</v>
      </c>
      <c r="AA358" s="63">
        <v>27</v>
      </c>
      <c r="AB358" s="63" t="s">
        <v>3505</v>
      </c>
      <c r="AE358" s="63">
        <v>0</v>
      </c>
      <c r="AF358" s="63" t="s">
        <v>3493</v>
      </c>
      <c r="AG358" s="63">
        <v>0</v>
      </c>
      <c r="AK358" s="63">
        <v>0</v>
      </c>
      <c r="AL358" s="63" t="s">
        <v>3493</v>
      </c>
      <c r="AM358" s="63">
        <v>0</v>
      </c>
      <c r="AQ358" s="63">
        <v>0</v>
      </c>
      <c r="AR358" s="63" t="s">
        <v>3493</v>
      </c>
      <c r="AS358" s="63">
        <v>0</v>
      </c>
      <c r="AX358" s="63" t="e">
        <f>VLOOKUP(B358,[1]COMPLETE_DIVIDEND_DATA!$B$2:$I$1138,3,0)</f>
        <v>#N/A</v>
      </c>
    </row>
    <row r="359" spans="1:50" x14ac:dyDescent="0.25">
      <c r="A359" s="63">
        <v>500358</v>
      </c>
      <c r="B359" s="63">
        <v>1261</v>
      </c>
      <c r="C359" s="63" t="s">
        <v>398</v>
      </c>
      <c r="D359" s="63" t="s">
        <v>17052</v>
      </c>
      <c r="E359" s="63" t="s">
        <v>17051</v>
      </c>
      <c r="F359" s="63" t="s">
        <v>17050</v>
      </c>
      <c r="G359" s="63" t="s">
        <v>11549</v>
      </c>
      <c r="K359" s="63">
        <v>1383</v>
      </c>
      <c r="L359" s="63">
        <v>1383</v>
      </c>
      <c r="M359" s="64">
        <v>0</v>
      </c>
      <c r="N359" s="63">
        <v>691.5</v>
      </c>
      <c r="O359" s="63">
        <v>346</v>
      </c>
      <c r="P359" s="63">
        <v>207</v>
      </c>
      <c r="Q359" s="63">
        <v>139</v>
      </c>
      <c r="U359" s="63" t="s">
        <v>398</v>
      </c>
      <c r="Y359" s="63">
        <v>1383</v>
      </c>
      <c r="Z359" s="63" t="s">
        <v>17049</v>
      </c>
      <c r="AA359" s="63">
        <v>207</v>
      </c>
      <c r="AB359" s="63" t="s">
        <v>3505</v>
      </c>
      <c r="AE359" s="63">
        <v>0</v>
      </c>
      <c r="AF359" s="63" t="s">
        <v>3493</v>
      </c>
      <c r="AG359" s="63">
        <v>0</v>
      </c>
      <c r="AK359" s="63">
        <v>0</v>
      </c>
      <c r="AL359" s="63" t="s">
        <v>3493</v>
      </c>
      <c r="AM359" s="63">
        <v>0</v>
      </c>
      <c r="AQ359" s="63">
        <v>0</v>
      </c>
      <c r="AR359" s="63" t="s">
        <v>3493</v>
      </c>
      <c r="AS359" s="63">
        <v>0</v>
      </c>
      <c r="AX359" s="63" t="e">
        <f>VLOOKUP(B359,[1]COMPLETE_DIVIDEND_DATA!$B$2:$I$1138,3,0)</f>
        <v>#N/A</v>
      </c>
    </row>
    <row r="360" spans="1:50" x14ac:dyDescent="0.25">
      <c r="A360" s="63">
        <v>500359</v>
      </c>
      <c r="B360" s="63">
        <v>1263</v>
      </c>
      <c r="C360" s="63" t="s">
        <v>399</v>
      </c>
      <c r="D360" s="63" t="s">
        <v>17048</v>
      </c>
      <c r="E360" s="63" t="s">
        <v>17047</v>
      </c>
      <c r="F360" s="63" t="s">
        <v>17046</v>
      </c>
      <c r="G360" s="63" t="s">
        <v>7810</v>
      </c>
      <c r="K360" s="63">
        <v>179</v>
      </c>
      <c r="L360" s="63">
        <v>179</v>
      </c>
      <c r="M360" s="64">
        <v>0</v>
      </c>
      <c r="N360" s="63">
        <v>89.5</v>
      </c>
      <c r="O360" s="63">
        <v>45</v>
      </c>
      <c r="P360" s="63">
        <v>27</v>
      </c>
      <c r="Q360" s="63">
        <v>18</v>
      </c>
      <c r="U360" s="63" t="s">
        <v>399</v>
      </c>
      <c r="Y360" s="63">
        <v>179</v>
      </c>
      <c r="Z360" s="63" t="s">
        <v>4979</v>
      </c>
      <c r="AA360" s="63">
        <v>27</v>
      </c>
      <c r="AB360" s="63" t="s">
        <v>3505</v>
      </c>
      <c r="AE360" s="63">
        <v>0</v>
      </c>
      <c r="AF360" s="63" t="s">
        <v>3493</v>
      </c>
      <c r="AG360" s="63">
        <v>0</v>
      </c>
      <c r="AK360" s="63">
        <v>0</v>
      </c>
      <c r="AL360" s="63" t="s">
        <v>3493</v>
      </c>
      <c r="AM360" s="63">
        <v>0</v>
      </c>
      <c r="AQ360" s="63">
        <v>0</v>
      </c>
      <c r="AR360" s="63" t="s">
        <v>3493</v>
      </c>
      <c r="AS360" s="63">
        <v>0</v>
      </c>
      <c r="AX360" s="63" t="e">
        <f>VLOOKUP(B360,[1]COMPLETE_DIVIDEND_DATA!$B$2:$I$1138,3,0)</f>
        <v>#N/A</v>
      </c>
    </row>
    <row r="361" spans="1:50" x14ac:dyDescent="0.25">
      <c r="A361" s="63">
        <v>500360</v>
      </c>
      <c r="B361" s="63">
        <v>1267</v>
      </c>
      <c r="C361" s="63" t="s">
        <v>400</v>
      </c>
      <c r="D361" s="63" t="s">
        <v>17045</v>
      </c>
      <c r="E361" s="63" t="s">
        <v>15504</v>
      </c>
      <c r="F361" s="63" t="s">
        <v>17044</v>
      </c>
      <c r="G361" s="63" t="s">
        <v>7810</v>
      </c>
      <c r="K361" s="63">
        <v>1662</v>
      </c>
      <c r="L361" s="63">
        <v>1662</v>
      </c>
      <c r="M361" s="64">
        <v>0</v>
      </c>
      <c r="N361" s="63">
        <v>831</v>
      </c>
      <c r="O361" s="63">
        <v>416</v>
      </c>
      <c r="P361" s="63">
        <v>249</v>
      </c>
      <c r="Q361" s="63">
        <v>166</v>
      </c>
      <c r="U361" s="63" t="s">
        <v>400</v>
      </c>
      <c r="Y361" s="63">
        <v>1662</v>
      </c>
      <c r="Z361" s="63" t="s">
        <v>17043</v>
      </c>
      <c r="AA361" s="63">
        <v>249</v>
      </c>
      <c r="AB361" s="63" t="s">
        <v>3505</v>
      </c>
      <c r="AE361" s="63">
        <v>0</v>
      </c>
      <c r="AF361" s="63" t="s">
        <v>3493</v>
      </c>
      <c r="AG361" s="63">
        <v>0</v>
      </c>
      <c r="AK361" s="63">
        <v>0</v>
      </c>
      <c r="AL361" s="63" t="s">
        <v>3493</v>
      </c>
      <c r="AM361" s="63">
        <v>0</v>
      </c>
      <c r="AQ361" s="63">
        <v>0</v>
      </c>
      <c r="AR361" s="63" t="s">
        <v>3493</v>
      </c>
      <c r="AS361" s="63">
        <v>0</v>
      </c>
      <c r="AX361" s="63" t="e">
        <f>VLOOKUP(B361,[1]COMPLETE_DIVIDEND_DATA!$B$2:$I$1138,3,0)</f>
        <v>#N/A</v>
      </c>
    </row>
    <row r="362" spans="1:50" x14ac:dyDescent="0.25">
      <c r="A362" s="63">
        <v>500361</v>
      </c>
      <c r="B362" s="63">
        <v>1268</v>
      </c>
      <c r="C362" s="63" t="s">
        <v>401</v>
      </c>
      <c r="D362" s="63" t="s">
        <v>17042</v>
      </c>
      <c r="E362" s="63" t="s">
        <v>17041</v>
      </c>
      <c r="F362" s="63" t="s">
        <v>17040</v>
      </c>
      <c r="K362" s="63">
        <v>449</v>
      </c>
      <c r="L362" s="63">
        <v>449</v>
      </c>
      <c r="M362" s="64">
        <v>0</v>
      </c>
      <c r="N362" s="63">
        <v>224.5</v>
      </c>
      <c r="O362" s="63">
        <v>112</v>
      </c>
      <c r="P362" s="63">
        <v>67</v>
      </c>
      <c r="Q362" s="63">
        <v>46</v>
      </c>
      <c r="U362" s="63" t="s">
        <v>401</v>
      </c>
      <c r="Y362" s="63">
        <v>449</v>
      </c>
      <c r="Z362" s="63" t="s">
        <v>14418</v>
      </c>
      <c r="AA362" s="63">
        <v>67</v>
      </c>
      <c r="AB362" s="63" t="s">
        <v>3505</v>
      </c>
      <c r="AE362" s="63">
        <v>0</v>
      </c>
      <c r="AF362" s="63" t="s">
        <v>3493</v>
      </c>
      <c r="AG362" s="63">
        <v>0</v>
      </c>
      <c r="AK362" s="63">
        <v>0</v>
      </c>
      <c r="AL362" s="63" t="s">
        <v>3493</v>
      </c>
      <c r="AM362" s="63">
        <v>0</v>
      </c>
      <c r="AQ362" s="63">
        <v>0</v>
      </c>
      <c r="AR362" s="63" t="s">
        <v>3493</v>
      </c>
      <c r="AS362" s="63">
        <v>0</v>
      </c>
      <c r="AX362" s="63" t="e">
        <f>VLOOKUP(B362,[1]COMPLETE_DIVIDEND_DATA!$B$2:$I$1138,3,0)</f>
        <v>#N/A</v>
      </c>
    </row>
    <row r="363" spans="1:50" x14ac:dyDescent="0.25">
      <c r="A363" s="63">
        <v>500362</v>
      </c>
      <c r="B363" s="63">
        <v>1270</v>
      </c>
      <c r="C363" s="63" t="s">
        <v>402</v>
      </c>
      <c r="D363" s="63" t="s">
        <v>2468</v>
      </c>
      <c r="E363" s="63" t="s">
        <v>17039</v>
      </c>
      <c r="F363" s="63" t="s">
        <v>17038</v>
      </c>
      <c r="K363" s="63">
        <v>449</v>
      </c>
      <c r="L363" s="63">
        <v>449</v>
      </c>
      <c r="M363" s="64">
        <v>0</v>
      </c>
      <c r="N363" s="63">
        <v>224.5</v>
      </c>
      <c r="O363" s="63">
        <v>112</v>
      </c>
      <c r="P363" s="63">
        <v>67</v>
      </c>
      <c r="Q363" s="63">
        <v>46</v>
      </c>
      <c r="U363" s="63" t="s">
        <v>402</v>
      </c>
      <c r="Y363" s="63">
        <v>449</v>
      </c>
      <c r="Z363" s="63" t="s">
        <v>14418</v>
      </c>
      <c r="AA363" s="63">
        <v>67</v>
      </c>
      <c r="AB363" s="63" t="s">
        <v>3505</v>
      </c>
      <c r="AE363" s="63">
        <v>0</v>
      </c>
      <c r="AF363" s="63" t="s">
        <v>3493</v>
      </c>
      <c r="AG363" s="63">
        <v>0</v>
      </c>
      <c r="AK363" s="63">
        <v>0</v>
      </c>
      <c r="AL363" s="63" t="s">
        <v>3493</v>
      </c>
      <c r="AM363" s="63">
        <v>0</v>
      </c>
      <c r="AQ363" s="63">
        <v>0</v>
      </c>
      <c r="AR363" s="63" t="s">
        <v>3493</v>
      </c>
      <c r="AS363" s="63">
        <v>0</v>
      </c>
      <c r="AX363" s="63" t="e">
        <f>VLOOKUP(B363,[1]COMPLETE_DIVIDEND_DATA!$B$2:$I$1138,3,0)</f>
        <v>#N/A</v>
      </c>
    </row>
    <row r="364" spans="1:50" x14ac:dyDescent="0.25">
      <c r="A364" s="63">
        <v>500363</v>
      </c>
      <c r="B364" s="63">
        <v>1271</v>
      </c>
      <c r="C364" s="63" t="s">
        <v>403</v>
      </c>
      <c r="D364" s="63" t="s">
        <v>17037</v>
      </c>
      <c r="E364" s="63" t="s">
        <v>17036</v>
      </c>
      <c r="F364" s="63" t="s">
        <v>17035</v>
      </c>
      <c r="K364" s="63">
        <v>2249</v>
      </c>
      <c r="L364" s="63">
        <v>2249</v>
      </c>
      <c r="M364" s="64">
        <v>0</v>
      </c>
      <c r="N364" s="63">
        <v>1124.5</v>
      </c>
      <c r="O364" s="63">
        <v>562</v>
      </c>
      <c r="P364" s="63">
        <v>337</v>
      </c>
      <c r="Q364" s="63">
        <v>226</v>
      </c>
      <c r="U364" s="63" t="s">
        <v>403</v>
      </c>
      <c r="Y364" s="63">
        <v>2249</v>
      </c>
      <c r="Z364" s="63" t="s">
        <v>13127</v>
      </c>
      <c r="AA364" s="63">
        <v>337</v>
      </c>
      <c r="AB364" s="63" t="s">
        <v>3505</v>
      </c>
      <c r="AE364" s="63">
        <v>0</v>
      </c>
      <c r="AF364" s="63" t="s">
        <v>3493</v>
      </c>
      <c r="AG364" s="63">
        <v>0</v>
      </c>
      <c r="AK364" s="63">
        <v>0</v>
      </c>
      <c r="AL364" s="63" t="s">
        <v>3493</v>
      </c>
      <c r="AM364" s="63">
        <v>0</v>
      </c>
      <c r="AQ364" s="63">
        <v>0</v>
      </c>
      <c r="AR364" s="63" t="s">
        <v>3493</v>
      </c>
      <c r="AS364" s="63">
        <v>0</v>
      </c>
      <c r="AX364" s="63" t="e">
        <f>VLOOKUP(B364,[1]COMPLETE_DIVIDEND_DATA!$B$2:$I$1138,3,0)</f>
        <v>#N/A</v>
      </c>
    </row>
    <row r="365" spans="1:50" x14ac:dyDescent="0.25">
      <c r="A365" s="63">
        <v>500364</v>
      </c>
      <c r="B365" s="63">
        <v>1274</v>
      </c>
      <c r="C365" s="63" t="s">
        <v>404</v>
      </c>
      <c r="D365" s="63" t="s">
        <v>17034</v>
      </c>
      <c r="E365" s="63" t="s">
        <v>17033</v>
      </c>
      <c r="F365" s="63" t="s">
        <v>17030</v>
      </c>
      <c r="G365" s="63" t="s">
        <v>7810</v>
      </c>
      <c r="K365" s="63">
        <v>449</v>
      </c>
      <c r="L365" s="63">
        <v>449</v>
      </c>
      <c r="M365" s="64">
        <v>0</v>
      </c>
      <c r="N365" s="63">
        <v>224.5</v>
      </c>
      <c r="O365" s="63">
        <v>112</v>
      </c>
      <c r="P365" s="63">
        <v>67</v>
      </c>
      <c r="Q365" s="63">
        <v>46</v>
      </c>
      <c r="U365" s="63" t="s">
        <v>404</v>
      </c>
      <c r="Y365" s="63">
        <v>449</v>
      </c>
      <c r="Z365" s="63" t="s">
        <v>14418</v>
      </c>
      <c r="AA365" s="63">
        <v>67</v>
      </c>
      <c r="AB365" s="63" t="s">
        <v>3505</v>
      </c>
      <c r="AE365" s="63">
        <v>0</v>
      </c>
      <c r="AF365" s="63" t="s">
        <v>3493</v>
      </c>
      <c r="AG365" s="63">
        <v>0</v>
      </c>
      <c r="AK365" s="63">
        <v>0</v>
      </c>
      <c r="AL365" s="63" t="s">
        <v>3493</v>
      </c>
      <c r="AM365" s="63">
        <v>0</v>
      </c>
      <c r="AQ365" s="63">
        <v>0</v>
      </c>
      <c r="AR365" s="63" t="s">
        <v>3493</v>
      </c>
      <c r="AS365" s="63">
        <v>0</v>
      </c>
      <c r="AX365" s="63" t="e">
        <f>VLOOKUP(B365,[1]COMPLETE_DIVIDEND_DATA!$B$2:$I$1138,3,0)</f>
        <v>#N/A</v>
      </c>
    </row>
    <row r="366" spans="1:50" x14ac:dyDescent="0.25">
      <c r="A366" s="63">
        <v>500365</v>
      </c>
      <c r="B366" s="63">
        <v>1276</v>
      </c>
      <c r="C366" s="63" t="s">
        <v>405</v>
      </c>
      <c r="D366" s="63" t="s">
        <v>17032</v>
      </c>
      <c r="E366" s="63" t="s">
        <v>17031</v>
      </c>
      <c r="F366" s="63" t="s">
        <v>17030</v>
      </c>
      <c r="G366" s="63" t="s">
        <v>7810</v>
      </c>
      <c r="K366" s="63">
        <v>449</v>
      </c>
      <c r="L366" s="63">
        <v>449</v>
      </c>
      <c r="M366" s="64">
        <v>0</v>
      </c>
      <c r="N366" s="63">
        <v>224.5</v>
      </c>
      <c r="O366" s="63">
        <v>112</v>
      </c>
      <c r="P366" s="63">
        <v>67</v>
      </c>
      <c r="Q366" s="63">
        <v>46</v>
      </c>
      <c r="U366" s="63" t="s">
        <v>405</v>
      </c>
      <c r="Y366" s="63">
        <v>449</v>
      </c>
      <c r="Z366" s="63" t="s">
        <v>14418</v>
      </c>
      <c r="AA366" s="63">
        <v>67</v>
      </c>
      <c r="AB366" s="63" t="s">
        <v>3505</v>
      </c>
      <c r="AE366" s="63">
        <v>0</v>
      </c>
      <c r="AF366" s="63" t="s">
        <v>3493</v>
      </c>
      <c r="AG366" s="63">
        <v>0</v>
      </c>
      <c r="AK366" s="63">
        <v>0</v>
      </c>
      <c r="AL366" s="63" t="s">
        <v>3493</v>
      </c>
      <c r="AM366" s="63">
        <v>0</v>
      </c>
      <c r="AQ366" s="63">
        <v>0</v>
      </c>
      <c r="AR366" s="63" t="s">
        <v>3493</v>
      </c>
      <c r="AS366" s="63">
        <v>0</v>
      </c>
      <c r="AX366" s="63" t="e">
        <f>VLOOKUP(B366,[1]COMPLETE_DIVIDEND_DATA!$B$2:$I$1138,3,0)</f>
        <v>#N/A</v>
      </c>
    </row>
    <row r="367" spans="1:50" x14ac:dyDescent="0.25">
      <c r="A367" s="63">
        <v>500366</v>
      </c>
      <c r="B367" s="63">
        <v>1280</v>
      </c>
      <c r="C367" s="63" t="s">
        <v>406</v>
      </c>
      <c r="D367" s="63" t="s">
        <v>17029</v>
      </c>
      <c r="E367" s="63" t="s">
        <v>17028</v>
      </c>
      <c r="F367" s="63" t="s">
        <v>17027</v>
      </c>
      <c r="K367" s="63">
        <v>2249</v>
      </c>
      <c r="L367" s="63">
        <v>2249</v>
      </c>
      <c r="M367" s="64">
        <v>0</v>
      </c>
      <c r="N367" s="63">
        <v>1124.5</v>
      </c>
      <c r="O367" s="63">
        <v>562</v>
      </c>
      <c r="P367" s="63">
        <v>337</v>
      </c>
      <c r="Q367" s="63">
        <v>226</v>
      </c>
      <c r="U367" s="63" t="s">
        <v>406</v>
      </c>
      <c r="Y367" s="63">
        <v>2249</v>
      </c>
      <c r="Z367" s="63" t="s">
        <v>13127</v>
      </c>
      <c r="AA367" s="63">
        <v>337</v>
      </c>
      <c r="AB367" s="63" t="s">
        <v>3505</v>
      </c>
      <c r="AE367" s="63">
        <v>0</v>
      </c>
      <c r="AF367" s="63" t="s">
        <v>3493</v>
      </c>
      <c r="AG367" s="63">
        <v>0</v>
      </c>
      <c r="AK367" s="63">
        <v>0</v>
      </c>
      <c r="AL367" s="63" t="s">
        <v>3493</v>
      </c>
      <c r="AM367" s="63">
        <v>0</v>
      </c>
      <c r="AQ367" s="63">
        <v>0</v>
      </c>
      <c r="AR367" s="63" t="s">
        <v>3493</v>
      </c>
      <c r="AS367" s="63">
        <v>0</v>
      </c>
      <c r="AX367" s="63" t="e">
        <f>VLOOKUP(B367,[1]COMPLETE_DIVIDEND_DATA!$B$2:$I$1138,3,0)</f>
        <v>#N/A</v>
      </c>
    </row>
    <row r="368" spans="1:50" x14ac:dyDescent="0.25">
      <c r="A368" s="63">
        <v>500367</v>
      </c>
      <c r="B368" s="63">
        <v>1281</v>
      </c>
      <c r="C368" s="63" t="s">
        <v>407</v>
      </c>
      <c r="D368" s="63" t="s">
        <v>17026</v>
      </c>
      <c r="E368" s="63" t="s">
        <v>17025</v>
      </c>
      <c r="F368" s="63" t="s">
        <v>17024</v>
      </c>
      <c r="H368" s="63" t="s">
        <v>7810</v>
      </c>
      <c r="K368" s="63">
        <v>449</v>
      </c>
      <c r="L368" s="63">
        <v>449</v>
      </c>
      <c r="M368" s="64">
        <v>0</v>
      </c>
      <c r="N368" s="63">
        <v>224.5</v>
      </c>
      <c r="O368" s="63">
        <v>112</v>
      </c>
      <c r="P368" s="63">
        <v>67</v>
      </c>
      <c r="Q368" s="63">
        <v>46</v>
      </c>
      <c r="U368" s="63" t="s">
        <v>407</v>
      </c>
      <c r="Y368" s="63">
        <v>449</v>
      </c>
      <c r="Z368" s="63" t="s">
        <v>14418</v>
      </c>
      <c r="AA368" s="63">
        <v>67</v>
      </c>
      <c r="AB368" s="63" t="s">
        <v>3505</v>
      </c>
      <c r="AE368" s="63">
        <v>0</v>
      </c>
      <c r="AF368" s="63" t="s">
        <v>3493</v>
      </c>
      <c r="AG368" s="63">
        <v>0</v>
      </c>
      <c r="AK368" s="63">
        <v>0</v>
      </c>
      <c r="AL368" s="63" t="s">
        <v>3493</v>
      </c>
      <c r="AM368" s="63">
        <v>0</v>
      </c>
      <c r="AQ368" s="63">
        <v>0</v>
      </c>
      <c r="AR368" s="63" t="s">
        <v>3493</v>
      </c>
      <c r="AS368" s="63">
        <v>0</v>
      </c>
      <c r="AX368" s="63" t="e">
        <f>VLOOKUP(B368,[1]COMPLETE_DIVIDEND_DATA!$B$2:$I$1138,3,0)</f>
        <v>#N/A</v>
      </c>
    </row>
    <row r="369" spans="1:50" x14ac:dyDescent="0.25">
      <c r="A369" s="63">
        <v>500368</v>
      </c>
      <c r="B369" s="63">
        <v>1287</v>
      </c>
      <c r="C369" s="63" t="s">
        <v>408</v>
      </c>
      <c r="D369" s="63" t="s">
        <v>684</v>
      </c>
      <c r="E369" s="63" t="s">
        <v>17023</v>
      </c>
      <c r="F369" s="63" t="s">
        <v>15431</v>
      </c>
      <c r="G369" s="63" t="s">
        <v>15926</v>
      </c>
      <c r="K369" s="63">
        <v>10</v>
      </c>
      <c r="L369" s="63">
        <v>10</v>
      </c>
      <c r="M369" s="64">
        <v>0</v>
      </c>
      <c r="N369" s="63">
        <v>5</v>
      </c>
      <c r="O369" s="63">
        <v>3</v>
      </c>
      <c r="P369" s="63">
        <v>2</v>
      </c>
      <c r="Q369" s="63">
        <v>0</v>
      </c>
      <c r="U369" s="63" t="s">
        <v>408</v>
      </c>
      <c r="Y369" s="63">
        <v>10</v>
      </c>
      <c r="Z369" s="63" t="s">
        <v>4402</v>
      </c>
      <c r="AA369" s="63">
        <v>2</v>
      </c>
      <c r="AB369" s="63" t="s">
        <v>3505</v>
      </c>
      <c r="AE369" s="63">
        <v>0</v>
      </c>
      <c r="AF369" s="63" t="s">
        <v>3493</v>
      </c>
      <c r="AG369" s="63">
        <v>0</v>
      </c>
      <c r="AK369" s="63">
        <v>0</v>
      </c>
      <c r="AL369" s="63" t="s">
        <v>3493</v>
      </c>
      <c r="AM369" s="63">
        <v>0</v>
      </c>
      <c r="AQ369" s="63">
        <v>0</v>
      </c>
      <c r="AR369" s="63" t="s">
        <v>3493</v>
      </c>
      <c r="AS369" s="63">
        <v>0</v>
      </c>
      <c r="AX369" s="63" t="e">
        <f>VLOOKUP(B369,[1]COMPLETE_DIVIDEND_DATA!$B$2:$I$1138,3,0)</f>
        <v>#N/A</v>
      </c>
    </row>
    <row r="370" spans="1:50" x14ac:dyDescent="0.25">
      <c r="A370" s="63">
        <v>500369</v>
      </c>
      <c r="B370" s="63">
        <v>1289</v>
      </c>
      <c r="C370" s="63" t="s">
        <v>219</v>
      </c>
      <c r="D370" s="63" t="s">
        <v>17022</v>
      </c>
      <c r="E370" s="63" t="s">
        <v>17021</v>
      </c>
      <c r="F370" s="63" t="s">
        <v>15431</v>
      </c>
      <c r="G370" s="63" t="s">
        <v>15926</v>
      </c>
      <c r="K370" s="63">
        <v>478</v>
      </c>
      <c r="L370" s="63">
        <v>478</v>
      </c>
      <c r="M370" s="64">
        <v>0</v>
      </c>
      <c r="N370" s="63">
        <v>239</v>
      </c>
      <c r="O370" s="63">
        <v>120</v>
      </c>
      <c r="P370" s="63">
        <v>72</v>
      </c>
      <c r="Q370" s="63">
        <v>47</v>
      </c>
      <c r="U370" s="63" t="s">
        <v>219</v>
      </c>
      <c r="Y370" s="63">
        <v>478</v>
      </c>
      <c r="Z370" s="63" t="s">
        <v>17020</v>
      </c>
      <c r="AA370" s="63">
        <v>72</v>
      </c>
      <c r="AB370" s="63" t="s">
        <v>3505</v>
      </c>
      <c r="AE370" s="63">
        <v>0</v>
      </c>
      <c r="AF370" s="63" t="s">
        <v>3493</v>
      </c>
      <c r="AG370" s="63">
        <v>0</v>
      </c>
      <c r="AK370" s="63">
        <v>0</v>
      </c>
      <c r="AL370" s="63" t="s">
        <v>3493</v>
      </c>
      <c r="AM370" s="63">
        <v>0</v>
      </c>
      <c r="AQ370" s="63">
        <v>0</v>
      </c>
      <c r="AR370" s="63" t="s">
        <v>3493</v>
      </c>
      <c r="AS370" s="63">
        <v>0</v>
      </c>
      <c r="AX370" s="63" t="e">
        <f>VLOOKUP(B370,[1]COMPLETE_DIVIDEND_DATA!$B$2:$I$1138,3,0)</f>
        <v>#N/A</v>
      </c>
    </row>
    <row r="371" spans="1:50" x14ac:dyDescent="0.25">
      <c r="A371" s="63">
        <v>500370</v>
      </c>
      <c r="B371" s="63">
        <v>1291</v>
      </c>
      <c r="C371" s="63" t="s">
        <v>409</v>
      </c>
      <c r="D371" s="63" t="s">
        <v>1899</v>
      </c>
      <c r="E371" s="63" t="s">
        <v>17019</v>
      </c>
      <c r="F371" s="63" t="s">
        <v>15431</v>
      </c>
      <c r="G371" s="63" t="s">
        <v>15926</v>
      </c>
      <c r="K371" s="63">
        <v>115</v>
      </c>
      <c r="L371" s="63">
        <v>115</v>
      </c>
      <c r="M371" s="64">
        <v>0</v>
      </c>
      <c r="N371" s="63">
        <v>57.5</v>
      </c>
      <c r="O371" s="63">
        <v>29</v>
      </c>
      <c r="P371" s="63">
        <v>17</v>
      </c>
      <c r="Q371" s="63">
        <v>12</v>
      </c>
      <c r="U371" s="63" t="s">
        <v>409</v>
      </c>
      <c r="Y371" s="63">
        <v>115</v>
      </c>
      <c r="Z371" s="63" t="s">
        <v>7681</v>
      </c>
      <c r="AA371" s="63">
        <v>17</v>
      </c>
      <c r="AB371" s="63" t="s">
        <v>3505</v>
      </c>
      <c r="AE371" s="63">
        <v>0</v>
      </c>
      <c r="AF371" s="63" t="s">
        <v>3493</v>
      </c>
      <c r="AG371" s="63">
        <v>0</v>
      </c>
      <c r="AK371" s="63">
        <v>0</v>
      </c>
      <c r="AL371" s="63" t="s">
        <v>3493</v>
      </c>
      <c r="AM371" s="63">
        <v>0</v>
      </c>
      <c r="AQ371" s="63">
        <v>0</v>
      </c>
      <c r="AR371" s="63" t="s">
        <v>3493</v>
      </c>
      <c r="AS371" s="63">
        <v>0</v>
      </c>
      <c r="AX371" s="63" t="e">
        <f>VLOOKUP(B371,[1]COMPLETE_DIVIDEND_DATA!$B$2:$I$1138,3,0)</f>
        <v>#N/A</v>
      </c>
    </row>
    <row r="372" spans="1:50" x14ac:dyDescent="0.25">
      <c r="A372" s="63">
        <v>500371</v>
      </c>
      <c r="B372" s="63">
        <v>1294</v>
      </c>
      <c r="C372" s="63" t="s">
        <v>410</v>
      </c>
      <c r="D372" s="63" t="s">
        <v>17018</v>
      </c>
      <c r="E372" s="63" t="s">
        <v>17004</v>
      </c>
      <c r="F372" s="63" t="s">
        <v>17003</v>
      </c>
      <c r="K372" s="63">
        <v>120</v>
      </c>
      <c r="L372" s="63">
        <v>120</v>
      </c>
      <c r="M372" s="64">
        <v>0</v>
      </c>
      <c r="N372" s="63">
        <v>60</v>
      </c>
      <c r="O372" s="63">
        <v>30</v>
      </c>
      <c r="P372" s="63">
        <v>18</v>
      </c>
      <c r="Q372" s="63">
        <v>12</v>
      </c>
      <c r="U372" s="63" t="s">
        <v>410</v>
      </c>
      <c r="Y372" s="63">
        <v>120</v>
      </c>
      <c r="Z372" s="63" t="s">
        <v>17002</v>
      </c>
      <c r="AA372" s="63">
        <v>18</v>
      </c>
      <c r="AB372" s="63" t="s">
        <v>3505</v>
      </c>
      <c r="AE372" s="63">
        <v>0</v>
      </c>
      <c r="AF372" s="63" t="s">
        <v>3493</v>
      </c>
      <c r="AG372" s="63">
        <v>0</v>
      </c>
      <c r="AK372" s="63">
        <v>0</v>
      </c>
      <c r="AL372" s="63" t="s">
        <v>3493</v>
      </c>
      <c r="AM372" s="63">
        <v>0</v>
      </c>
      <c r="AQ372" s="63">
        <v>0</v>
      </c>
      <c r="AR372" s="63" t="s">
        <v>3493</v>
      </c>
      <c r="AS372" s="63">
        <v>0</v>
      </c>
      <c r="AX372" s="63" t="e">
        <f>VLOOKUP(B372,[1]COMPLETE_DIVIDEND_DATA!$B$2:$I$1138,3,0)</f>
        <v>#N/A</v>
      </c>
    </row>
    <row r="373" spans="1:50" x14ac:dyDescent="0.25">
      <c r="A373" s="63">
        <v>500372</v>
      </c>
      <c r="B373" s="63">
        <v>1295</v>
      </c>
      <c r="C373" s="63" t="s">
        <v>272</v>
      </c>
      <c r="D373" s="63" t="s">
        <v>17005</v>
      </c>
      <c r="E373" s="63" t="s">
        <v>17004</v>
      </c>
      <c r="F373" s="63" t="s">
        <v>17003</v>
      </c>
      <c r="K373" s="63">
        <v>120</v>
      </c>
      <c r="L373" s="63">
        <v>120</v>
      </c>
      <c r="M373" s="64">
        <v>0</v>
      </c>
      <c r="N373" s="63">
        <v>60</v>
      </c>
      <c r="O373" s="63">
        <v>30</v>
      </c>
      <c r="P373" s="63">
        <v>18</v>
      </c>
      <c r="Q373" s="63">
        <v>12</v>
      </c>
      <c r="U373" s="63" t="s">
        <v>272</v>
      </c>
      <c r="Y373" s="63">
        <v>120</v>
      </c>
      <c r="Z373" s="63" t="s">
        <v>17002</v>
      </c>
      <c r="AA373" s="63">
        <v>18</v>
      </c>
      <c r="AB373" s="63" t="s">
        <v>3505</v>
      </c>
      <c r="AE373" s="63">
        <v>0</v>
      </c>
      <c r="AF373" s="63" t="s">
        <v>3493</v>
      </c>
      <c r="AG373" s="63">
        <v>0</v>
      </c>
      <c r="AK373" s="63">
        <v>0</v>
      </c>
      <c r="AL373" s="63" t="s">
        <v>3493</v>
      </c>
      <c r="AM373" s="63">
        <v>0</v>
      </c>
      <c r="AQ373" s="63">
        <v>0</v>
      </c>
      <c r="AR373" s="63" t="s">
        <v>3493</v>
      </c>
      <c r="AS373" s="63">
        <v>0</v>
      </c>
      <c r="AX373" s="63" t="e">
        <f>VLOOKUP(B373,[1]COMPLETE_DIVIDEND_DATA!$B$2:$I$1138,3,0)</f>
        <v>#N/A</v>
      </c>
    </row>
    <row r="374" spans="1:50" x14ac:dyDescent="0.25">
      <c r="A374" s="63">
        <v>500373</v>
      </c>
      <c r="B374" s="63">
        <v>1298</v>
      </c>
      <c r="C374" s="63" t="s">
        <v>411</v>
      </c>
      <c r="D374" s="63" t="s">
        <v>17017</v>
      </c>
      <c r="E374" s="63" t="s">
        <v>17011</v>
      </c>
      <c r="F374" s="63" t="s">
        <v>17010</v>
      </c>
      <c r="G374" s="63" t="s">
        <v>17009</v>
      </c>
      <c r="H374" s="63" t="s">
        <v>17016</v>
      </c>
      <c r="K374" s="63">
        <v>3753</v>
      </c>
      <c r="L374" s="63">
        <v>3753</v>
      </c>
      <c r="M374" s="64">
        <v>0</v>
      </c>
      <c r="N374" s="63">
        <v>1876.5</v>
      </c>
      <c r="O374" s="63">
        <v>938</v>
      </c>
      <c r="P374" s="63">
        <v>563</v>
      </c>
      <c r="Q374" s="63">
        <v>376</v>
      </c>
      <c r="U374" s="63" t="s">
        <v>411</v>
      </c>
      <c r="Y374" s="63">
        <v>3753</v>
      </c>
      <c r="Z374" s="63" t="s">
        <v>14580</v>
      </c>
      <c r="AA374" s="63">
        <v>563</v>
      </c>
      <c r="AB374" s="63" t="s">
        <v>3505</v>
      </c>
      <c r="AE374" s="63">
        <v>0</v>
      </c>
      <c r="AF374" s="63" t="s">
        <v>3493</v>
      </c>
      <c r="AG374" s="63">
        <v>0</v>
      </c>
      <c r="AK374" s="63">
        <v>0</v>
      </c>
      <c r="AL374" s="63" t="s">
        <v>3493</v>
      </c>
      <c r="AM374" s="63">
        <v>0</v>
      </c>
      <c r="AQ374" s="63">
        <v>0</v>
      </c>
      <c r="AR374" s="63" t="s">
        <v>3493</v>
      </c>
      <c r="AS374" s="63">
        <v>0</v>
      </c>
      <c r="AX374" s="63" t="e">
        <f>VLOOKUP(B374,[1]COMPLETE_DIVIDEND_DATA!$B$2:$I$1138,3,0)</f>
        <v>#N/A</v>
      </c>
    </row>
    <row r="375" spans="1:50" x14ac:dyDescent="0.25">
      <c r="A375" s="63">
        <v>500374</v>
      </c>
      <c r="B375" s="63">
        <v>1299</v>
      </c>
      <c r="C375" s="63" t="s">
        <v>412</v>
      </c>
      <c r="D375" s="63" t="s">
        <v>17015</v>
      </c>
      <c r="E375" s="63" t="s">
        <v>17014</v>
      </c>
      <c r="F375" s="63" t="s">
        <v>17013</v>
      </c>
      <c r="K375" s="63">
        <v>3753</v>
      </c>
      <c r="L375" s="63">
        <v>3753</v>
      </c>
      <c r="M375" s="64">
        <v>0</v>
      </c>
      <c r="N375" s="63">
        <v>1876.5</v>
      </c>
      <c r="O375" s="63">
        <v>938</v>
      </c>
      <c r="P375" s="63">
        <v>563</v>
      </c>
      <c r="Q375" s="63">
        <v>376</v>
      </c>
      <c r="U375" s="63" t="s">
        <v>412</v>
      </c>
      <c r="Y375" s="63">
        <v>3753</v>
      </c>
      <c r="Z375" s="63" t="s">
        <v>14580</v>
      </c>
      <c r="AA375" s="63">
        <v>563</v>
      </c>
      <c r="AB375" s="63" t="s">
        <v>3505</v>
      </c>
      <c r="AE375" s="63">
        <v>0</v>
      </c>
      <c r="AF375" s="63" t="s">
        <v>3493</v>
      </c>
      <c r="AG375" s="63">
        <v>0</v>
      </c>
      <c r="AK375" s="63">
        <v>0</v>
      </c>
      <c r="AL375" s="63" t="s">
        <v>3493</v>
      </c>
      <c r="AM375" s="63">
        <v>0</v>
      </c>
      <c r="AQ375" s="63">
        <v>0</v>
      </c>
      <c r="AR375" s="63" t="s">
        <v>3493</v>
      </c>
      <c r="AS375" s="63">
        <v>0</v>
      </c>
      <c r="AX375" s="63" t="e">
        <f>VLOOKUP(B375,[1]COMPLETE_DIVIDEND_DATA!$B$2:$I$1138,3,0)</f>
        <v>#N/A</v>
      </c>
    </row>
    <row r="376" spans="1:50" x14ac:dyDescent="0.25">
      <c r="A376" s="63">
        <v>500375</v>
      </c>
      <c r="B376" s="63">
        <v>1300</v>
      </c>
      <c r="C376" s="63" t="s">
        <v>413</v>
      </c>
      <c r="D376" s="63" t="s">
        <v>17012</v>
      </c>
      <c r="E376" s="63" t="s">
        <v>17011</v>
      </c>
      <c r="F376" s="63" t="s">
        <v>17010</v>
      </c>
      <c r="G376" s="63" t="s">
        <v>17009</v>
      </c>
      <c r="H376" s="63" t="s">
        <v>17008</v>
      </c>
      <c r="K376" s="63">
        <v>3753</v>
      </c>
      <c r="L376" s="63">
        <v>3753</v>
      </c>
      <c r="M376" s="64">
        <v>0</v>
      </c>
      <c r="N376" s="63">
        <v>1876.5</v>
      </c>
      <c r="O376" s="63">
        <v>938</v>
      </c>
      <c r="P376" s="63">
        <v>563</v>
      </c>
      <c r="Q376" s="63">
        <v>376</v>
      </c>
      <c r="U376" s="63" t="s">
        <v>413</v>
      </c>
      <c r="Y376" s="63">
        <v>3753</v>
      </c>
      <c r="Z376" s="63" t="s">
        <v>14580</v>
      </c>
      <c r="AA376" s="63">
        <v>563</v>
      </c>
      <c r="AB376" s="63" t="s">
        <v>3505</v>
      </c>
      <c r="AE376" s="63">
        <v>0</v>
      </c>
      <c r="AF376" s="63" t="s">
        <v>3493</v>
      </c>
      <c r="AG376" s="63">
        <v>0</v>
      </c>
      <c r="AK376" s="63">
        <v>0</v>
      </c>
      <c r="AL376" s="63" t="s">
        <v>3493</v>
      </c>
      <c r="AM376" s="63">
        <v>0</v>
      </c>
      <c r="AQ376" s="63">
        <v>0</v>
      </c>
      <c r="AR376" s="63" t="s">
        <v>3493</v>
      </c>
      <c r="AS376" s="63">
        <v>0</v>
      </c>
      <c r="AX376" s="63" t="e">
        <f>VLOOKUP(B376,[1]COMPLETE_DIVIDEND_DATA!$B$2:$I$1138,3,0)</f>
        <v>#N/A</v>
      </c>
    </row>
    <row r="377" spans="1:50" x14ac:dyDescent="0.25">
      <c r="A377" s="63">
        <v>500376</v>
      </c>
      <c r="B377" s="63">
        <v>1302</v>
      </c>
      <c r="C377" s="63" t="s">
        <v>342</v>
      </c>
      <c r="D377" s="63" t="s">
        <v>2156</v>
      </c>
      <c r="E377" s="63" t="s">
        <v>17007</v>
      </c>
      <c r="F377" s="63" t="s">
        <v>17006</v>
      </c>
      <c r="K377" s="63">
        <v>449</v>
      </c>
      <c r="L377" s="63">
        <v>449</v>
      </c>
      <c r="M377" s="64">
        <v>0</v>
      </c>
      <c r="N377" s="63">
        <v>224.5</v>
      </c>
      <c r="O377" s="63">
        <v>112</v>
      </c>
      <c r="P377" s="63">
        <v>67</v>
      </c>
      <c r="Q377" s="63">
        <v>46</v>
      </c>
      <c r="U377" s="63" t="s">
        <v>342</v>
      </c>
      <c r="Y377" s="63">
        <v>449</v>
      </c>
      <c r="Z377" s="63" t="s">
        <v>14418</v>
      </c>
      <c r="AA377" s="63">
        <v>67</v>
      </c>
      <c r="AB377" s="63" t="s">
        <v>3505</v>
      </c>
      <c r="AE377" s="63">
        <v>0</v>
      </c>
      <c r="AF377" s="63" t="s">
        <v>3493</v>
      </c>
      <c r="AG377" s="63">
        <v>0</v>
      </c>
      <c r="AK377" s="63">
        <v>0</v>
      </c>
      <c r="AL377" s="63" t="s">
        <v>3493</v>
      </c>
      <c r="AM377" s="63">
        <v>0</v>
      </c>
      <c r="AQ377" s="63">
        <v>0</v>
      </c>
      <c r="AR377" s="63" t="s">
        <v>3493</v>
      </c>
      <c r="AS377" s="63">
        <v>0</v>
      </c>
      <c r="AX377" s="63" t="e">
        <f>VLOOKUP(B377,[1]COMPLETE_DIVIDEND_DATA!$B$2:$I$1138,3,0)</f>
        <v>#N/A</v>
      </c>
    </row>
    <row r="378" spans="1:50" x14ac:dyDescent="0.25">
      <c r="A378" s="63">
        <v>500377</v>
      </c>
      <c r="B378" s="63">
        <v>1303</v>
      </c>
      <c r="C378" s="63" t="s">
        <v>414</v>
      </c>
      <c r="D378" s="63" t="s">
        <v>17005</v>
      </c>
      <c r="E378" s="63" t="s">
        <v>17004</v>
      </c>
      <c r="F378" s="63" t="s">
        <v>17003</v>
      </c>
      <c r="K378" s="63">
        <v>120</v>
      </c>
      <c r="L378" s="63">
        <v>120</v>
      </c>
      <c r="M378" s="64">
        <v>0</v>
      </c>
      <c r="N378" s="63">
        <v>60</v>
      </c>
      <c r="O378" s="63">
        <v>30</v>
      </c>
      <c r="P378" s="63">
        <v>18</v>
      </c>
      <c r="Q378" s="63">
        <v>12</v>
      </c>
      <c r="U378" s="63" t="s">
        <v>414</v>
      </c>
      <c r="Y378" s="63">
        <v>120</v>
      </c>
      <c r="Z378" s="63" t="s">
        <v>17002</v>
      </c>
      <c r="AA378" s="63">
        <v>18</v>
      </c>
      <c r="AB378" s="63" t="s">
        <v>3505</v>
      </c>
      <c r="AE378" s="63">
        <v>0</v>
      </c>
      <c r="AF378" s="63" t="s">
        <v>3493</v>
      </c>
      <c r="AG378" s="63">
        <v>0</v>
      </c>
      <c r="AK378" s="63">
        <v>0</v>
      </c>
      <c r="AL378" s="63" t="s">
        <v>3493</v>
      </c>
      <c r="AM378" s="63">
        <v>0</v>
      </c>
      <c r="AQ378" s="63">
        <v>0</v>
      </c>
      <c r="AR378" s="63" t="s">
        <v>3493</v>
      </c>
      <c r="AS378" s="63">
        <v>0</v>
      </c>
      <c r="AX378" s="63" t="e">
        <f>VLOOKUP(B378,[1]COMPLETE_DIVIDEND_DATA!$B$2:$I$1138,3,0)</f>
        <v>#N/A</v>
      </c>
    </row>
    <row r="379" spans="1:50" x14ac:dyDescent="0.25">
      <c r="A379" s="63">
        <v>500378</v>
      </c>
      <c r="B379" s="63">
        <v>1304</v>
      </c>
      <c r="C379" s="63" t="s">
        <v>415</v>
      </c>
      <c r="D379" s="63" t="s">
        <v>17001</v>
      </c>
      <c r="E379" s="63" t="s">
        <v>17000</v>
      </c>
      <c r="F379" s="63" t="s">
        <v>15513</v>
      </c>
      <c r="K379" s="63">
        <v>753</v>
      </c>
      <c r="L379" s="63">
        <v>753</v>
      </c>
      <c r="M379" s="64">
        <v>0</v>
      </c>
      <c r="N379" s="63">
        <v>376.5</v>
      </c>
      <c r="O379" s="63">
        <v>188</v>
      </c>
      <c r="P379" s="63">
        <v>113</v>
      </c>
      <c r="Q379" s="63">
        <v>76</v>
      </c>
      <c r="U379" s="63" t="s">
        <v>415</v>
      </c>
      <c r="Y379" s="63">
        <v>753</v>
      </c>
      <c r="Z379" s="63" t="s">
        <v>8627</v>
      </c>
      <c r="AA379" s="63">
        <v>113</v>
      </c>
      <c r="AB379" s="63" t="s">
        <v>3505</v>
      </c>
      <c r="AE379" s="63">
        <v>0</v>
      </c>
      <c r="AF379" s="63" t="s">
        <v>3493</v>
      </c>
      <c r="AG379" s="63">
        <v>0</v>
      </c>
      <c r="AK379" s="63">
        <v>0</v>
      </c>
      <c r="AL379" s="63" t="s">
        <v>3493</v>
      </c>
      <c r="AM379" s="63">
        <v>0</v>
      </c>
      <c r="AQ379" s="63">
        <v>0</v>
      </c>
      <c r="AR379" s="63" t="s">
        <v>3493</v>
      </c>
      <c r="AS379" s="63">
        <v>0</v>
      </c>
      <c r="AX379" s="63" t="e">
        <f>VLOOKUP(B379,[1]COMPLETE_DIVIDEND_DATA!$B$2:$I$1138,3,0)</f>
        <v>#N/A</v>
      </c>
    </row>
    <row r="380" spans="1:50" x14ac:dyDescent="0.25">
      <c r="A380" s="63">
        <v>500379</v>
      </c>
      <c r="B380" s="63">
        <v>1306</v>
      </c>
      <c r="C380" s="63" t="s">
        <v>416</v>
      </c>
      <c r="D380" s="63" t="s">
        <v>2156</v>
      </c>
      <c r="E380" s="63" t="s">
        <v>16999</v>
      </c>
      <c r="F380" s="63" t="s">
        <v>16998</v>
      </c>
      <c r="G380" s="63" t="s">
        <v>16980</v>
      </c>
      <c r="K380" s="63">
        <v>223</v>
      </c>
      <c r="L380" s="63">
        <v>223</v>
      </c>
      <c r="M380" s="64">
        <v>0</v>
      </c>
      <c r="N380" s="63">
        <v>111.5</v>
      </c>
      <c r="O380" s="63">
        <v>56</v>
      </c>
      <c r="P380" s="63">
        <v>33</v>
      </c>
      <c r="Q380" s="63">
        <v>23</v>
      </c>
      <c r="U380" s="63" t="s">
        <v>416</v>
      </c>
      <c r="Y380" s="63">
        <v>223</v>
      </c>
      <c r="Z380" s="63" t="s">
        <v>14896</v>
      </c>
      <c r="AA380" s="63">
        <v>33</v>
      </c>
      <c r="AB380" s="63" t="s">
        <v>3505</v>
      </c>
      <c r="AE380" s="63">
        <v>0</v>
      </c>
      <c r="AF380" s="63" t="s">
        <v>3493</v>
      </c>
      <c r="AG380" s="63">
        <v>0</v>
      </c>
      <c r="AK380" s="63">
        <v>0</v>
      </c>
      <c r="AL380" s="63" t="s">
        <v>3493</v>
      </c>
      <c r="AM380" s="63">
        <v>0</v>
      </c>
      <c r="AQ380" s="63">
        <v>0</v>
      </c>
      <c r="AR380" s="63" t="s">
        <v>3493</v>
      </c>
      <c r="AS380" s="63">
        <v>0</v>
      </c>
      <c r="AX380" s="63" t="e">
        <f>VLOOKUP(B380,[1]COMPLETE_DIVIDEND_DATA!$B$2:$I$1138,3,0)</f>
        <v>#N/A</v>
      </c>
    </row>
    <row r="381" spans="1:50" x14ac:dyDescent="0.25">
      <c r="A381" s="63">
        <v>500380</v>
      </c>
      <c r="B381" s="63">
        <v>1307</v>
      </c>
      <c r="C381" s="63" t="s">
        <v>417</v>
      </c>
      <c r="D381" s="63" t="s">
        <v>2156</v>
      </c>
      <c r="E381" s="63" t="s">
        <v>16997</v>
      </c>
      <c r="F381" s="63" t="s">
        <v>15513</v>
      </c>
      <c r="K381" s="63">
        <v>2249</v>
      </c>
      <c r="L381" s="63">
        <v>2249</v>
      </c>
      <c r="M381" s="64">
        <v>0</v>
      </c>
      <c r="N381" s="63">
        <v>1124.5</v>
      </c>
      <c r="O381" s="63">
        <v>562</v>
      </c>
      <c r="P381" s="63">
        <v>337</v>
      </c>
      <c r="Q381" s="63">
        <v>226</v>
      </c>
      <c r="U381" s="63" t="s">
        <v>417</v>
      </c>
      <c r="Y381" s="63">
        <v>2249</v>
      </c>
      <c r="Z381" s="63" t="s">
        <v>13127</v>
      </c>
      <c r="AA381" s="63">
        <v>337</v>
      </c>
      <c r="AB381" s="63" t="s">
        <v>3505</v>
      </c>
      <c r="AE381" s="63">
        <v>0</v>
      </c>
      <c r="AF381" s="63" t="s">
        <v>3493</v>
      </c>
      <c r="AG381" s="63">
        <v>0</v>
      </c>
      <c r="AK381" s="63">
        <v>0</v>
      </c>
      <c r="AL381" s="63" t="s">
        <v>3493</v>
      </c>
      <c r="AM381" s="63">
        <v>0</v>
      </c>
      <c r="AQ381" s="63">
        <v>0</v>
      </c>
      <c r="AR381" s="63" t="s">
        <v>3493</v>
      </c>
      <c r="AS381" s="63">
        <v>0</v>
      </c>
      <c r="AX381" s="63" t="e">
        <f>VLOOKUP(B381,[1]COMPLETE_DIVIDEND_DATA!$B$2:$I$1138,3,0)</f>
        <v>#N/A</v>
      </c>
    </row>
    <row r="382" spans="1:50" x14ac:dyDescent="0.25">
      <c r="A382" s="63">
        <v>500381</v>
      </c>
      <c r="B382" s="63">
        <v>1308</v>
      </c>
      <c r="C382" s="63" t="s">
        <v>418</v>
      </c>
      <c r="D382" s="63" t="s">
        <v>16996</v>
      </c>
      <c r="E382" s="63" t="s">
        <v>16995</v>
      </c>
      <c r="F382" s="63" t="s">
        <v>16994</v>
      </c>
      <c r="K382" s="63">
        <v>179</v>
      </c>
      <c r="L382" s="63">
        <v>179</v>
      </c>
      <c r="M382" s="64">
        <v>0</v>
      </c>
      <c r="N382" s="63">
        <v>89.5</v>
      </c>
      <c r="O382" s="63">
        <v>45</v>
      </c>
      <c r="P382" s="63">
        <v>27</v>
      </c>
      <c r="Q382" s="63">
        <v>18</v>
      </c>
      <c r="U382" s="63" t="s">
        <v>418</v>
      </c>
      <c r="Y382" s="63">
        <v>179</v>
      </c>
      <c r="Z382" s="63" t="s">
        <v>4979</v>
      </c>
      <c r="AA382" s="63">
        <v>27</v>
      </c>
      <c r="AB382" s="63" t="s">
        <v>3505</v>
      </c>
      <c r="AE382" s="63">
        <v>0</v>
      </c>
      <c r="AF382" s="63" t="s">
        <v>3493</v>
      </c>
      <c r="AG382" s="63">
        <v>0</v>
      </c>
      <c r="AK382" s="63">
        <v>0</v>
      </c>
      <c r="AL382" s="63" t="s">
        <v>3493</v>
      </c>
      <c r="AM382" s="63">
        <v>0</v>
      </c>
      <c r="AQ382" s="63">
        <v>0</v>
      </c>
      <c r="AR382" s="63" t="s">
        <v>3493</v>
      </c>
      <c r="AS382" s="63">
        <v>0</v>
      </c>
      <c r="AX382" s="63" t="e">
        <f>VLOOKUP(B382,[1]COMPLETE_DIVIDEND_DATA!$B$2:$I$1138,3,0)</f>
        <v>#N/A</v>
      </c>
    </row>
    <row r="383" spans="1:50" x14ac:dyDescent="0.25">
      <c r="A383" s="63">
        <v>500382</v>
      </c>
      <c r="B383" s="63">
        <v>1309</v>
      </c>
      <c r="C383" s="63" t="s">
        <v>419</v>
      </c>
      <c r="D383" s="63" t="s">
        <v>6198</v>
      </c>
      <c r="E383" s="63" t="s">
        <v>16993</v>
      </c>
      <c r="F383" s="63" t="s">
        <v>16992</v>
      </c>
      <c r="G383" s="63" t="s">
        <v>6011</v>
      </c>
      <c r="K383" s="63">
        <v>179</v>
      </c>
      <c r="L383" s="63">
        <v>179</v>
      </c>
      <c r="M383" s="64">
        <v>0</v>
      </c>
      <c r="N383" s="63">
        <v>89.5</v>
      </c>
      <c r="O383" s="63">
        <v>45</v>
      </c>
      <c r="P383" s="63">
        <v>27</v>
      </c>
      <c r="Q383" s="63">
        <v>18</v>
      </c>
      <c r="U383" s="63" t="s">
        <v>419</v>
      </c>
      <c r="Y383" s="63">
        <v>179</v>
      </c>
      <c r="Z383" s="63" t="s">
        <v>4979</v>
      </c>
      <c r="AA383" s="63">
        <v>27</v>
      </c>
      <c r="AB383" s="63" t="s">
        <v>3505</v>
      </c>
      <c r="AE383" s="63">
        <v>0</v>
      </c>
      <c r="AF383" s="63" t="s">
        <v>3493</v>
      </c>
      <c r="AG383" s="63">
        <v>0</v>
      </c>
      <c r="AK383" s="63">
        <v>0</v>
      </c>
      <c r="AL383" s="63" t="s">
        <v>3493</v>
      </c>
      <c r="AM383" s="63">
        <v>0</v>
      </c>
      <c r="AQ383" s="63">
        <v>0</v>
      </c>
      <c r="AR383" s="63" t="s">
        <v>3493</v>
      </c>
      <c r="AS383" s="63">
        <v>0</v>
      </c>
      <c r="AX383" s="63" t="e">
        <f>VLOOKUP(B383,[1]COMPLETE_DIVIDEND_DATA!$B$2:$I$1138,3,0)</f>
        <v>#N/A</v>
      </c>
    </row>
    <row r="384" spans="1:50" x14ac:dyDescent="0.25">
      <c r="A384" s="63">
        <v>500383</v>
      </c>
      <c r="B384" s="63">
        <v>1311</v>
      </c>
      <c r="C384" s="63" t="s">
        <v>420</v>
      </c>
      <c r="D384" s="63" t="s">
        <v>714</v>
      </c>
      <c r="E384" s="63" t="s">
        <v>16991</v>
      </c>
      <c r="F384" s="63" t="s">
        <v>16990</v>
      </c>
      <c r="G384" s="63" t="s">
        <v>6011</v>
      </c>
      <c r="K384" s="63">
        <v>19</v>
      </c>
      <c r="L384" s="63">
        <v>19</v>
      </c>
      <c r="M384" s="64">
        <v>0</v>
      </c>
      <c r="N384" s="63">
        <v>9.5</v>
      </c>
      <c r="O384" s="63">
        <v>5</v>
      </c>
      <c r="P384" s="63">
        <v>3</v>
      </c>
      <c r="Q384" s="63">
        <v>2</v>
      </c>
      <c r="U384" s="63" t="s">
        <v>420</v>
      </c>
      <c r="Y384" s="63">
        <v>19</v>
      </c>
      <c r="Z384" s="63" t="s">
        <v>15343</v>
      </c>
      <c r="AA384" s="63">
        <v>3</v>
      </c>
      <c r="AB384" s="63" t="s">
        <v>3505</v>
      </c>
      <c r="AE384" s="63">
        <v>0</v>
      </c>
      <c r="AF384" s="63" t="s">
        <v>3493</v>
      </c>
      <c r="AG384" s="63">
        <v>0</v>
      </c>
      <c r="AK384" s="63">
        <v>0</v>
      </c>
      <c r="AL384" s="63" t="s">
        <v>3493</v>
      </c>
      <c r="AM384" s="63">
        <v>0</v>
      </c>
      <c r="AQ384" s="63">
        <v>0</v>
      </c>
      <c r="AR384" s="63" t="s">
        <v>3493</v>
      </c>
      <c r="AS384" s="63">
        <v>0</v>
      </c>
      <c r="AX384" s="63" t="e">
        <f>VLOOKUP(B384,[1]COMPLETE_DIVIDEND_DATA!$B$2:$I$1138,3,0)</f>
        <v>#N/A</v>
      </c>
    </row>
    <row r="385" spans="1:50" x14ac:dyDescent="0.25">
      <c r="A385" s="63">
        <v>500384</v>
      </c>
      <c r="B385" s="63">
        <v>1312</v>
      </c>
      <c r="C385" s="63" t="s">
        <v>421</v>
      </c>
      <c r="D385" s="63" t="s">
        <v>16989</v>
      </c>
      <c r="E385" s="63" t="s">
        <v>16988</v>
      </c>
      <c r="F385" s="63" t="s">
        <v>16987</v>
      </c>
      <c r="K385" s="63">
        <v>92</v>
      </c>
      <c r="L385" s="63">
        <v>92</v>
      </c>
      <c r="M385" s="64">
        <v>0</v>
      </c>
      <c r="N385" s="63">
        <v>46</v>
      </c>
      <c r="O385" s="63">
        <v>23</v>
      </c>
      <c r="P385" s="63">
        <v>14</v>
      </c>
      <c r="Q385" s="63">
        <v>9</v>
      </c>
      <c r="U385" s="63" t="s">
        <v>421</v>
      </c>
      <c r="Y385" s="63">
        <v>92</v>
      </c>
      <c r="Z385" s="63" t="s">
        <v>14751</v>
      </c>
      <c r="AA385" s="63">
        <v>14</v>
      </c>
      <c r="AB385" s="63" t="s">
        <v>3505</v>
      </c>
      <c r="AE385" s="63">
        <v>0</v>
      </c>
      <c r="AF385" s="63" t="s">
        <v>3493</v>
      </c>
      <c r="AG385" s="63">
        <v>0</v>
      </c>
      <c r="AK385" s="63">
        <v>0</v>
      </c>
      <c r="AL385" s="63" t="s">
        <v>3493</v>
      </c>
      <c r="AM385" s="63">
        <v>0</v>
      </c>
      <c r="AQ385" s="63">
        <v>0</v>
      </c>
      <c r="AR385" s="63" t="s">
        <v>3493</v>
      </c>
      <c r="AS385" s="63">
        <v>0</v>
      </c>
      <c r="AX385" s="63" t="e">
        <f>VLOOKUP(B385,[1]COMPLETE_DIVIDEND_DATA!$B$2:$I$1138,3,0)</f>
        <v>#N/A</v>
      </c>
    </row>
    <row r="386" spans="1:50" x14ac:dyDescent="0.25">
      <c r="A386" s="63">
        <v>500385</v>
      </c>
      <c r="B386" s="63">
        <v>1315</v>
      </c>
      <c r="C386" s="63" t="s">
        <v>422</v>
      </c>
      <c r="D386" s="63" t="s">
        <v>420</v>
      </c>
      <c r="E386" s="63" t="s">
        <v>16986</v>
      </c>
      <c r="F386" s="63" t="s">
        <v>16985</v>
      </c>
      <c r="G386" s="63" t="s">
        <v>6011</v>
      </c>
      <c r="K386" s="63">
        <v>94</v>
      </c>
      <c r="L386" s="63">
        <v>94</v>
      </c>
      <c r="M386" s="64">
        <v>0</v>
      </c>
      <c r="N386" s="63">
        <v>47</v>
      </c>
      <c r="O386" s="63">
        <v>24</v>
      </c>
      <c r="P386" s="63">
        <v>14</v>
      </c>
      <c r="Q386" s="63">
        <v>9</v>
      </c>
      <c r="U386" s="63" t="s">
        <v>422</v>
      </c>
      <c r="V386" s="63" t="s">
        <v>16984</v>
      </c>
      <c r="Y386" s="63">
        <v>94</v>
      </c>
      <c r="Z386" s="63" t="s">
        <v>15799</v>
      </c>
      <c r="AA386" s="63">
        <v>14</v>
      </c>
      <c r="AB386" s="63" t="s">
        <v>3505</v>
      </c>
      <c r="AE386" s="63">
        <v>0</v>
      </c>
      <c r="AF386" s="63" t="s">
        <v>3493</v>
      </c>
      <c r="AG386" s="63">
        <v>0</v>
      </c>
      <c r="AK386" s="63">
        <v>0</v>
      </c>
      <c r="AL386" s="63" t="s">
        <v>3493</v>
      </c>
      <c r="AM386" s="63">
        <v>0</v>
      </c>
      <c r="AQ386" s="63">
        <v>0</v>
      </c>
      <c r="AR386" s="63" t="s">
        <v>3493</v>
      </c>
      <c r="AS386" s="63">
        <v>0</v>
      </c>
      <c r="AX386" s="63" t="e">
        <f>VLOOKUP(B386,[1]COMPLETE_DIVIDEND_DATA!$B$2:$I$1138,3,0)</f>
        <v>#N/A</v>
      </c>
    </row>
    <row r="387" spans="1:50" x14ac:dyDescent="0.25">
      <c r="A387" s="63">
        <v>500386</v>
      </c>
      <c r="B387" s="63">
        <v>1317</v>
      </c>
      <c r="C387" s="63" t="s">
        <v>424</v>
      </c>
      <c r="D387" s="63" t="s">
        <v>16983</v>
      </c>
      <c r="E387" s="63" t="s">
        <v>16982</v>
      </c>
      <c r="F387" s="63" t="s">
        <v>16981</v>
      </c>
      <c r="G387" s="63" t="s">
        <v>16980</v>
      </c>
      <c r="K387" s="63">
        <v>104</v>
      </c>
      <c r="L387" s="63">
        <v>104</v>
      </c>
      <c r="M387" s="64">
        <v>0</v>
      </c>
      <c r="N387" s="63">
        <v>52</v>
      </c>
      <c r="O387" s="63">
        <v>26</v>
      </c>
      <c r="P387" s="63">
        <v>16</v>
      </c>
      <c r="Q387" s="63">
        <v>10</v>
      </c>
      <c r="U387" s="63" t="s">
        <v>424</v>
      </c>
      <c r="Y387" s="63">
        <v>104</v>
      </c>
      <c r="Z387" s="63" t="s">
        <v>15276</v>
      </c>
      <c r="AA387" s="63">
        <v>16</v>
      </c>
      <c r="AB387" s="63" t="s">
        <v>3505</v>
      </c>
      <c r="AE387" s="63">
        <v>0</v>
      </c>
      <c r="AF387" s="63" t="s">
        <v>3493</v>
      </c>
      <c r="AG387" s="63">
        <v>0</v>
      </c>
      <c r="AK387" s="63">
        <v>0</v>
      </c>
      <c r="AL387" s="63" t="s">
        <v>3493</v>
      </c>
      <c r="AM387" s="63">
        <v>0</v>
      </c>
      <c r="AQ387" s="63">
        <v>0</v>
      </c>
      <c r="AR387" s="63" t="s">
        <v>3493</v>
      </c>
      <c r="AS387" s="63">
        <v>0</v>
      </c>
      <c r="AX387" s="63" t="e">
        <f>VLOOKUP(B387,[1]COMPLETE_DIVIDEND_DATA!$B$2:$I$1138,3,0)</f>
        <v>#N/A</v>
      </c>
    </row>
    <row r="388" spans="1:50" x14ac:dyDescent="0.25">
      <c r="A388" s="63">
        <v>500387</v>
      </c>
      <c r="B388" s="63">
        <v>1318</v>
      </c>
      <c r="C388" s="63" t="s">
        <v>425</v>
      </c>
      <c r="D388" s="63" t="s">
        <v>16979</v>
      </c>
      <c r="E388" s="63" t="s">
        <v>16978</v>
      </c>
      <c r="F388" s="63" t="s">
        <v>6011</v>
      </c>
      <c r="K388" s="63">
        <v>2249</v>
      </c>
      <c r="L388" s="63">
        <v>2249</v>
      </c>
      <c r="M388" s="64">
        <v>0</v>
      </c>
      <c r="N388" s="63">
        <v>1124.5</v>
      </c>
      <c r="O388" s="63">
        <v>562</v>
      </c>
      <c r="P388" s="63">
        <v>337</v>
      </c>
      <c r="Q388" s="63">
        <v>226</v>
      </c>
      <c r="U388" s="63" t="s">
        <v>425</v>
      </c>
      <c r="Y388" s="63">
        <v>2249</v>
      </c>
      <c r="Z388" s="63" t="s">
        <v>13127</v>
      </c>
      <c r="AA388" s="63">
        <v>337</v>
      </c>
      <c r="AB388" s="63" t="s">
        <v>3505</v>
      </c>
      <c r="AE388" s="63">
        <v>0</v>
      </c>
      <c r="AF388" s="63" t="s">
        <v>3493</v>
      </c>
      <c r="AG388" s="63">
        <v>0</v>
      </c>
      <c r="AK388" s="63">
        <v>0</v>
      </c>
      <c r="AL388" s="63" t="s">
        <v>3493</v>
      </c>
      <c r="AM388" s="63">
        <v>0</v>
      </c>
      <c r="AQ388" s="63">
        <v>0</v>
      </c>
      <c r="AR388" s="63" t="s">
        <v>3493</v>
      </c>
      <c r="AS388" s="63">
        <v>0</v>
      </c>
      <c r="AX388" s="63" t="e">
        <f>VLOOKUP(B388,[1]COMPLETE_DIVIDEND_DATA!$B$2:$I$1138,3,0)</f>
        <v>#N/A</v>
      </c>
    </row>
    <row r="389" spans="1:50" x14ac:dyDescent="0.25">
      <c r="A389" s="63">
        <v>500388</v>
      </c>
      <c r="B389" s="63">
        <v>1319</v>
      </c>
      <c r="C389" s="63" t="s">
        <v>426</v>
      </c>
      <c r="D389" s="63" t="s">
        <v>16977</v>
      </c>
      <c r="E389" s="63" t="s">
        <v>16976</v>
      </c>
      <c r="F389" s="63" t="s">
        <v>16975</v>
      </c>
      <c r="G389" s="63" t="s">
        <v>6011</v>
      </c>
      <c r="K389" s="63">
        <v>165</v>
      </c>
      <c r="L389" s="63">
        <v>165</v>
      </c>
      <c r="M389" s="64">
        <v>0</v>
      </c>
      <c r="N389" s="63">
        <v>82.5</v>
      </c>
      <c r="O389" s="63">
        <v>41</v>
      </c>
      <c r="P389" s="63">
        <v>25</v>
      </c>
      <c r="Q389" s="63">
        <v>17</v>
      </c>
      <c r="U389" s="63" t="s">
        <v>426</v>
      </c>
      <c r="Y389" s="63">
        <v>165</v>
      </c>
      <c r="Z389" s="63" t="s">
        <v>14901</v>
      </c>
      <c r="AA389" s="63">
        <v>25</v>
      </c>
      <c r="AB389" s="63" t="s">
        <v>3505</v>
      </c>
      <c r="AE389" s="63">
        <v>0</v>
      </c>
      <c r="AF389" s="63" t="s">
        <v>3493</v>
      </c>
      <c r="AG389" s="63">
        <v>0</v>
      </c>
      <c r="AK389" s="63">
        <v>0</v>
      </c>
      <c r="AL389" s="63" t="s">
        <v>3493</v>
      </c>
      <c r="AM389" s="63">
        <v>0</v>
      </c>
      <c r="AQ389" s="63">
        <v>0</v>
      </c>
      <c r="AR389" s="63" t="s">
        <v>3493</v>
      </c>
      <c r="AS389" s="63">
        <v>0</v>
      </c>
      <c r="AX389" s="63" t="e">
        <f>VLOOKUP(B389,[1]COMPLETE_DIVIDEND_DATA!$B$2:$I$1138,3,0)</f>
        <v>#N/A</v>
      </c>
    </row>
    <row r="390" spans="1:50" x14ac:dyDescent="0.25">
      <c r="A390" s="63">
        <v>500389</v>
      </c>
      <c r="B390" s="63">
        <v>1321</v>
      </c>
      <c r="C390" s="63" t="s">
        <v>427</v>
      </c>
      <c r="D390" s="63" t="s">
        <v>16974</v>
      </c>
      <c r="E390" s="63" t="s">
        <v>16973</v>
      </c>
      <c r="F390" s="63" t="s">
        <v>16972</v>
      </c>
      <c r="K390" s="63">
        <v>2249</v>
      </c>
      <c r="L390" s="63">
        <v>2249</v>
      </c>
      <c r="M390" s="64">
        <v>0</v>
      </c>
      <c r="N390" s="63">
        <v>1124.5</v>
      </c>
      <c r="O390" s="63">
        <v>562</v>
      </c>
      <c r="P390" s="63">
        <v>337</v>
      </c>
      <c r="Q390" s="63">
        <v>226</v>
      </c>
      <c r="U390" s="63" t="s">
        <v>427</v>
      </c>
      <c r="Y390" s="63">
        <v>2249</v>
      </c>
      <c r="Z390" s="63" t="s">
        <v>13127</v>
      </c>
      <c r="AA390" s="63">
        <v>337</v>
      </c>
      <c r="AB390" s="63" t="s">
        <v>3505</v>
      </c>
      <c r="AE390" s="63">
        <v>0</v>
      </c>
      <c r="AF390" s="63" t="s">
        <v>3493</v>
      </c>
      <c r="AG390" s="63">
        <v>0</v>
      </c>
      <c r="AK390" s="63">
        <v>0</v>
      </c>
      <c r="AL390" s="63" t="s">
        <v>3493</v>
      </c>
      <c r="AM390" s="63">
        <v>0</v>
      </c>
      <c r="AQ390" s="63">
        <v>0</v>
      </c>
      <c r="AR390" s="63" t="s">
        <v>3493</v>
      </c>
      <c r="AS390" s="63">
        <v>0</v>
      </c>
      <c r="AX390" s="63" t="e">
        <f>VLOOKUP(B390,[1]COMPLETE_DIVIDEND_DATA!$B$2:$I$1138,3,0)</f>
        <v>#N/A</v>
      </c>
    </row>
    <row r="391" spans="1:50" x14ac:dyDescent="0.25">
      <c r="A391" s="63">
        <v>500390</v>
      </c>
      <c r="B391" s="63">
        <v>1322</v>
      </c>
      <c r="C391" s="63" t="s">
        <v>428</v>
      </c>
      <c r="D391" s="63" t="s">
        <v>16971</v>
      </c>
      <c r="E391" s="63" t="s">
        <v>16970</v>
      </c>
      <c r="F391" s="63" t="s">
        <v>16969</v>
      </c>
      <c r="K391" s="63">
        <v>2249</v>
      </c>
      <c r="L391" s="63">
        <v>2249</v>
      </c>
      <c r="M391" s="64">
        <v>0</v>
      </c>
      <c r="N391" s="63">
        <v>1124.5</v>
      </c>
      <c r="O391" s="63">
        <v>562</v>
      </c>
      <c r="P391" s="63">
        <v>337</v>
      </c>
      <c r="Q391" s="63">
        <v>226</v>
      </c>
      <c r="U391" s="63" t="s">
        <v>428</v>
      </c>
      <c r="Y391" s="63">
        <v>2249</v>
      </c>
      <c r="Z391" s="63" t="s">
        <v>13127</v>
      </c>
      <c r="AA391" s="63">
        <v>337</v>
      </c>
      <c r="AB391" s="63" t="s">
        <v>3505</v>
      </c>
      <c r="AE391" s="63">
        <v>0</v>
      </c>
      <c r="AF391" s="63" t="s">
        <v>3493</v>
      </c>
      <c r="AG391" s="63">
        <v>0</v>
      </c>
      <c r="AK391" s="63">
        <v>0</v>
      </c>
      <c r="AL391" s="63" t="s">
        <v>3493</v>
      </c>
      <c r="AM391" s="63">
        <v>0</v>
      </c>
      <c r="AQ391" s="63">
        <v>0</v>
      </c>
      <c r="AR391" s="63" t="s">
        <v>3493</v>
      </c>
      <c r="AS391" s="63">
        <v>0</v>
      </c>
      <c r="AX391" s="63" t="e">
        <f>VLOOKUP(B391,[1]COMPLETE_DIVIDEND_DATA!$B$2:$I$1138,3,0)</f>
        <v>#N/A</v>
      </c>
    </row>
    <row r="392" spans="1:50" x14ac:dyDescent="0.25">
      <c r="A392" s="63">
        <v>500391</v>
      </c>
      <c r="B392" s="63">
        <v>1325</v>
      </c>
      <c r="C392" s="63" t="s">
        <v>429</v>
      </c>
      <c r="D392" s="63" t="s">
        <v>1479</v>
      </c>
      <c r="E392" s="63" t="s">
        <v>16968</v>
      </c>
      <c r="F392" s="63" t="s">
        <v>16967</v>
      </c>
      <c r="K392" s="63">
        <v>104</v>
      </c>
      <c r="L392" s="63">
        <v>104</v>
      </c>
      <c r="M392" s="64">
        <v>0</v>
      </c>
      <c r="N392" s="63">
        <v>52</v>
      </c>
      <c r="O392" s="63">
        <v>26</v>
      </c>
      <c r="P392" s="63">
        <v>16</v>
      </c>
      <c r="Q392" s="63">
        <v>10</v>
      </c>
      <c r="U392" s="63" t="s">
        <v>429</v>
      </c>
      <c r="Y392" s="63">
        <v>104</v>
      </c>
      <c r="Z392" s="63" t="s">
        <v>15276</v>
      </c>
      <c r="AA392" s="63">
        <v>16</v>
      </c>
      <c r="AB392" s="63" t="s">
        <v>3505</v>
      </c>
      <c r="AE392" s="63">
        <v>0</v>
      </c>
      <c r="AF392" s="63" t="s">
        <v>3493</v>
      </c>
      <c r="AG392" s="63">
        <v>0</v>
      </c>
      <c r="AK392" s="63">
        <v>0</v>
      </c>
      <c r="AL392" s="63" t="s">
        <v>3493</v>
      </c>
      <c r="AM392" s="63">
        <v>0</v>
      </c>
      <c r="AQ392" s="63">
        <v>0</v>
      </c>
      <c r="AR392" s="63" t="s">
        <v>3493</v>
      </c>
      <c r="AS392" s="63">
        <v>0</v>
      </c>
      <c r="AX392" s="63" t="e">
        <f>VLOOKUP(B392,[1]COMPLETE_DIVIDEND_DATA!$B$2:$I$1138,3,0)</f>
        <v>#N/A</v>
      </c>
    </row>
    <row r="393" spans="1:50" x14ac:dyDescent="0.25">
      <c r="A393" s="63">
        <v>500392</v>
      </c>
      <c r="B393" s="63">
        <v>1328</v>
      </c>
      <c r="C393" s="63" t="s">
        <v>430</v>
      </c>
      <c r="D393" s="63" t="s">
        <v>16966</v>
      </c>
      <c r="E393" s="63" t="s">
        <v>16965</v>
      </c>
      <c r="F393" s="63" t="s">
        <v>16964</v>
      </c>
      <c r="K393" s="63">
        <v>862</v>
      </c>
      <c r="L393" s="63">
        <v>862</v>
      </c>
      <c r="M393" s="64">
        <v>0</v>
      </c>
      <c r="N393" s="63">
        <v>431</v>
      </c>
      <c r="O393" s="63">
        <v>216</v>
      </c>
      <c r="P393" s="63">
        <v>129</v>
      </c>
      <c r="Q393" s="63">
        <v>86</v>
      </c>
      <c r="U393" s="63" t="s">
        <v>430</v>
      </c>
      <c r="Y393" s="63">
        <v>862</v>
      </c>
      <c r="Z393" s="63" t="s">
        <v>4325</v>
      </c>
      <c r="AA393" s="63">
        <v>129</v>
      </c>
      <c r="AB393" s="63" t="s">
        <v>3505</v>
      </c>
      <c r="AE393" s="63">
        <v>0</v>
      </c>
      <c r="AF393" s="63" t="s">
        <v>3493</v>
      </c>
      <c r="AG393" s="63">
        <v>0</v>
      </c>
      <c r="AK393" s="63">
        <v>0</v>
      </c>
      <c r="AL393" s="63" t="s">
        <v>3493</v>
      </c>
      <c r="AM393" s="63">
        <v>0</v>
      </c>
      <c r="AQ393" s="63">
        <v>0</v>
      </c>
      <c r="AR393" s="63" t="s">
        <v>3493</v>
      </c>
      <c r="AS393" s="63">
        <v>0</v>
      </c>
      <c r="AX393" s="63" t="e">
        <f>VLOOKUP(B393,[1]COMPLETE_DIVIDEND_DATA!$B$2:$I$1138,3,0)</f>
        <v>#N/A</v>
      </c>
    </row>
    <row r="394" spans="1:50" x14ac:dyDescent="0.25">
      <c r="A394" s="63">
        <v>500393</v>
      </c>
      <c r="B394" s="63">
        <v>1331</v>
      </c>
      <c r="C394" s="63" t="s">
        <v>431</v>
      </c>
      <c r="D394" s="63" t="s">
        <v>16963</v>
      </c>
      <c r="E394" s="63" t="s">
        <v>16962</v>
      </c>
      <c r="F394" s="63" t="s">
        <v>16961</v>
      </c>
      <c r="G394" s="63" t="s">
        <v>16960</v>
      </c>
      <c r="K394" s="63">
        <v>192</v>
      </c>
      <c r="L394" s="63">
        <v>192</v>
      </c>
      <c r="M394" s="64">
        <v>0</v>
      </c>
      <c r="N394" s="63">
        <v>96</v>
      </c>
      <c r="O394" s="63">
        <v>48</v>
      </c>
      <c r="P394" s="63">
        <v>29</v>
      </c>
      <c r="Q394" s="63">
        <v>19</v>
      </c>
      <c r="U394" s="63" t="s">
        <v>431</v>
      </c>
      <c r="Y394" s="63">
        <v>192</v>
      </c>
      <c r="Z394" s="63" t="s">
        <v>8443</v>
      </c>
      <c r="AA394" s="63">
        <v>29</v>
      </c>
      <c r="AB394" s="63" t="s">
        <v>3505</v>
      </c>
      <c r="AE394" s="63">
        <v>0</v>
      </c>
      <c r="AF394" s="63" t="s">
        <v>3493</v>
      </c>
      <c r="AG394" s="63">
        <v>0</v>
      </c>
      <c r="AK394" s="63">
        <v>0</v>
      </c>
      <c r="AL394" s="63" t="s">
        <v>3493</v>
      </c>
      <c r="AM394" s="63">
        <v>0</v>
      </c>
      <c r="AQ394" s="63">
        <v>0</v>
      </c>
      <c r="AR394" s="63" t="s">
        <v>3493</v>
      </c>
      <c r="AS394" s="63">
        <v>0</v>
      </c>
      <c r="AX394" s="63" t="e">
        <f>VLOOKUP(B394,[1]COMPLETE_DIVIDEND_DATA!$B$2:$I$1138,3,0)</f>
        <v>#N/A</v>
      </c>
    </row>
    <row r="395" spans="1:50" x14ac:dyDescent="0.25">
      <c r="A395" s="63">
        <v>500394</v>
      </c>
      <c r="B395" s="63">
        <v>1344</v>
      </c>
      <c r="C395" s="63" t="s">
        <v>432</v>
      </c>
      <c r="D395" s="63" t="s">
        <v>16959</v>
      </c>
      <c r="E395" s="63" t="s">
        <v>16958</v>
      </c>
      <c r="F395" s="63" t="s">
        <v>15566</v>
      </c>
      <c r="K395" s="63">
        <v>449</v>
      </c>
      <c r="L395" s="63">
        <v>449</v>
      </c>
      <c r="M395" s="64">
        <v>0</v>
      </c>
      <c r="N395" s="63">
        <v>224.5</v>
      </c>
      <c r="O395" s="63">
        <v>112</v>
      </c>
      <c r="P395" s="63">
        <v>67</v>
      </c>
      <c r="Q395" s="63">
        <v>46</v>
      </c>
      <c r="U395" s="63" t="s">
        <v>432</v>
      </c>
      <c r="Y395" s="63">
        <v>449</v>
      </c>
      <c r="Z395" s="63" t="s">
        <v>14418</v>
      </c>
      <c r="AA395" s="63">
        <v>67</v>
      </c>
      <c r="AB395" s="63" t="s">
        <v>3505</v>
      </c>
      <c r="AE395" s="63">
        <v>0</v>
      </c>
      <c r="AF395" s="63" t="s">
        <v>3493</v>
      </c>
      <c r="AG395" s="63">
        <v>0</v>
      </c>
      <c r="AK395" s="63">
        <v>0</v>
      </c>
      <c r="AL395" s="63" t="s">
        <v>3493</v>
      </c>
      <c r="AM395" s="63">
        <v>0</v>
      </c>
      <c r="AQ395" s="63">
        <v>0</v>
      </c>
      <c r="AR395" s="63" t="s">
        <v>3493</v>
      </c>
      <c r="AS395" s="63">
        <v>0</v>
      </c>
      <c r="AX395" s="63" t="e">
        <f>VLOOKUP(B395,[1]COMPLETE_DIVIDEND_DATA!$B$2:$I$1138,3,0)</f>
        <v>#N/A</v>
      </c>
    </row>
    <row r="396" spans="1:50" x14ac:dyDescent="0.25">
      <c r="A396" s="63">
        <v>500395</v>
      </c>
      <c r="B396" s="63">
        <v>1349</v>
      </c>
      <c r="C396" s="63" t="s">
        <v>433</v>
      </c>
      <c r="D396" s="63" t="s">
        <v>263</v>
      </c>
      <c r="E396" s="63" t="s">
        <v>16957</v>
      </c>
      <c r="F396" s="63" t="s">
        <v>3576</v>
      </c>
      <c r="K396" s="63">
        <v>158</v>
      </c>
      <c r="L396" s="63">
        <v>158</v>
      </c>
      <c r="M396" s="64">
        <v>0</v>
      </c>
      <c r="N396" s="63">
        <v>79</v>
      </c>
      <c r="O396" s="63">
        <v>40</v>
      </c>
      <c r="P396" s="63">
        <v>24</v>
      </c>
      <c r="Q396" s="63">
        <v>15</v>
      </c>
      <c r="U396" s="63" t="s">
        <v>433</v>
      </c>
      <c r="Y396" s="63">
        <v>158</v>
      </c>
      <c r="Z396" s="63" t="s">
        <v>12457</v>
      </c>
      <c r="AA396" s="63">
        <v>24</v>
      </c>
      <c r="AB396" s="63" t="s">
        <v>3505</v>
      </c>
      <c r="AE396" s="63">
        <v>0</v>
      </c>
      <c r="AF396" s="63" t="s">
        <v>3493</v>
      </c>
      <c r="AG396" s="63">
        <v>0</v>
      </c>
      <c r="AK396" s="63">
        <v>0</v>
      </c>
      <c r="AL396" s="63" t="s">
        <v>3493</v>
      </c>
      <c r="AM396" s="63">
        <v>0</v>
      </c>
      <c r="AQ396" s="63">
        <v>0</v>
      </c>
      <c r="AR396" s="63" t="s">
        <v>3493</v>
      </c>
      <c r="AS396" s="63">
        <v>0</v>
      </c>
      <c r="AX396" s="63" t="e">
        <f>VLOOKUP(B396,[1]COMPLETE_DIVIDEND_DATA!$B$2:$I$1138,3,0)</f>
        <v>#N/A</v>
      </c>
    </row>
    <row r="397" spans="1:50" x14ac:dyDescent="0.25">
      <c r="A397" s="63">
        <v>500396</v>
      </c>
      <c r="B397" s="63">
        <v>1353</v>
      </c>
      <c r="C397" s="63" t="s">
        <v>434</v>
      </c>
      <c r="D397" s="63" t="s">
        <v>263</v>
      </c>
      <c r="E397" s="63" t="s">
        <v>16956</v>
      </c>
      <c r="F397" s="63" t="s">
        <v>16955</v>
      </c>
      <c r="K397" s="63">
        <v>1305</v>
      </c>
      <c r="L397" s="63">
        <v>1305</v>
      </c>
      <c r="M397" s="64">
        <v>0</v>
      </c>
      <c r="N397" s="63">
        <v>652.5</v>
      </c>
      <c r="O397" s="63">
        <v>326</v>
      </c>
      <c r="P397" s="63">
        <v>196</v>
      </c>
      <c r="Q397" s="63">
        <v>131</v>
      </c>
      <c r="U397" s="63" t="s">
        <v>434</v>
      </c>
      <c r="Y397" s="63">
        <v>1305</v>
      </c>
      <c r="Z397" s="63" t="s">
        <v>16211</v>
      </c>
      <c r="AA397" s="63">
        <v>196</v>
      </c>
      <c r="AB397" s="63" t="s">
        <v>3505</v>
      </c>
      <c r="AE397" s="63">
        <v>0</v>
      </c>
      <c r="AF397" s="63" t="s">
        <v>3493</v>
      </c>
      <c r="AG397" s="63">
        <v>0</v>
      </c>
      <c r="AK397" s="63">
        <v>0</v>
      </c>
      <c r="AL397" s="63" t="s">
        <v>3493</v>
      </c>
      <c r="AM397" s="63">
        <v>0</v>
      </c>
      <c r="AQ397" s="63">
        <v>0</v>
      </c>
      <c r="AR397" s="63" t="s">
        <v>3493</v>
      </c>
      <c r="AS397" s="63">
        <v>0</v>
      </c>
      <c r="AX397" s="63" t="e">
        <f>VLOOKUP(B397,[1]COMPLETE_DIVIDEND_DATA!$B$2:$I$1138,3,0)</f>
        <v>#N/A</v>
      </c>
    </row>
    <row r="398" spans="1:50" x14ac:dyDescent="0.25">
      <c r="A398" s="63">
        <v>500397</v>
      </c>
      <c r="B398" s="63">
        <v>1354</v>
      </c>
      <c r="C398" s="63" t="s">
        <v>190</v>
      </c>
      <c r="D398" s="63" t="s">
        <v>12195</v>
      </c>
      <c r="E398" s="63" t="s">
        <v>16954</v>
      </c>
      <c r="F398" s="63" t="s">
        <v>16953</v>
      </c>
      <c r="K398" s="63">
        <v>138</v>
      </c>
      <c r="L398" s="63">
        <v>138</v>
      </c>
      <c r="M398" s="64">
        <v>0</v>
      </c>
      <c r="N398" s="63">
        <v>69</v>
      </c>
      <c r="O398" s="63">
        <v>35</v>
      </c>
      <c r="P398" s="63">
        <v>21</v>
      </c>
      <c r="Q398" s="63">
        <v>13</v>
      </c>
      <c r="U398" s="63" t="s">
        <v>190</v>
      </c>
      <c r="V398" s="63" t="s">
        <v>16952</v>
      </c>
      <c r="Y398" s="63">
        <v>138</v>
      </c>
      <c r="Z398" s="63" t="s">
        <v>16951</v>
      </c>
      <c r="AA398" s="63">
        <v>21</v>
      </c>
      <c r="AB398" s="63" t="s">
        <v>3505</v>
      </c>
      <c r="AE398" s="63">
        <v>0</v>
      </c>
      <c r="AF398" s="63" t="s">
        <v>3493</v>
      </c>
      <c r="AG398" s="63">
        <v>0</v>
      </c>
      <c r="AK398" s="63">
        <v>0</v>
      </c>
      <c r="AL398" s="63" t="s">
        <v>3493</v>
      </c>
      <c r="AM398" s="63">
        <v>0</v>
      </c>
      <c r="AQ398" s="63">
        <v>0</v>
      </c>
      <c r="AR398" s="63" t="s">
        <v>3493</v>
      </c>
      <c r="AS398" s="63">
        <v>0</v>
      </c>
      <c r="AX398" s="63" t="e">
        <f>VLOOKUP(B398,[1]COMPLETE_DIVIDEND_DATA!$B$2:$I$1138,3,0)</f>
        <v>#N/A</v>
      </c>
    </row>
    <row r="399" spans="1:50" x14ac:dyDescent="0.25">
      <c r="A399" s="63">
        <v>500398</v>
      </c>
      <c r="B399" s="63">
        <v>1357</v>
      </c>
      <c r="C399" s="63" t="s">
        <v>436</v>
      </c>
      <c r="D399" s="63" t="s">
        <v>16950</v>
      </c>
      <c r="E399" s="63" t="s">
        <v>16949</v>
      </c>
      <c r="F399" s="63" t="s">
        <v>15148</v>
      </c>
      <c r="K399" s="63">
        <v>205</v>
      </c>
      <c r="L399" s="63">
        <v>205</v>
      </c>
      <c r="M399" s="64">
        <v>0</v>
      </c>
      <c r="N399" s="63">
        <v>102.5</v>
      </c>
      <c r="O399" s="63">
        <v>51</v>
      </c>
      <c r="P399" s="63">
        <v>15</v>
      </c>
      <c r="Q399" s="63">
        <v>37</v>
      </c>
      <c r="U399" s="63" t="s">
        <v>436</v>
      </c>
      <c r="V399" s="63" t="s">
        <v>4566</v>
      </c>
      <c r="Y399" s="63">
        <v>205</v>
      </c>
      <c r="Z399" s="63" t="s">
        <v>16948</v>
      </c>
      <c r="AA399" s="63">
        <v>15</v>
      </c>
      <c r="AB399" s="63" t="s">
        <v>3494</v>
      </c>
      <c r="AE399" s="63">
        <v>0</v>
      </c>
      <c r="AF399" s="63" t="s">
        <v>3493</v>
      </c>
      <c r="AG399" s="63">
        <v>0</v>
      </c>
      <c r="AK399" s="63">
        <v>0</v>
      </c>
      <c r="AL399" s="63" t="s">
        <v>3493</v>
      </c>
      <c r="AM399" s="63">
        <v>0</v>
      </c>
      <c r="AQ399" s="63">
        <v>0</v>
      </c>
      <c r="AR399" s="63" t="s">
        <v>3493</v>
      </c>
      <c r="AS399" s="63">
        <v>0</v>
      </c>
      <c r="AX399" s="63" t="e">
        <f>VLOOKUP(B399,[1]COMPLETE_DIVIDEND_DATA!$B$2:$I$1138,3,0)</f>
        <v>#N/A</v>
      </c>
    </row>
    <row r="400" spans="1:50" x14ac:dyDescent="0.25">
      <c r="A400" s="63">
        <v>500399</v>
      </c>
      <c r="B400" s="63">
        <v>1360</v>
      </c>
      <c r="C400" s="63" t="s">
        <v>438</v>
      </c>
      <c r="D400" s="63" t="s">
        <v>1001</v>
      </c>
      <c r="E400" s="63" t="s">
        <v>16947</v>
      </c>
      <c r="F400" s="63" t="s">
        <v>16946</v>
      </c>
      <c r="K400" s="63">
        <v>65</v>
      </c>
      <c r="L400" s="63">
        <v>65</v>
      </c>
      <c r="M400" s="64">
        <v>0</v>
      </c>
      <c r="N400" s="63">
        <v>32.5</v>
      </c>
      <c r="O400" s="63">
        <v>16</v>
      </c>
      <c r="P400" s="63">
        <v>5</v>
      </c>
      <c r="Q400" s="63">
        <v>12</v>
      </c>
      <c r="U400" s="63" t="s">
        <v>438</v>
      </c>
      <c r="V400" s="63" t="s">
        <v>16945</v>
      </c>
      <c r="Y400" s="63">
        <v>65</v>
      </c>
      <c r="Z400" s="63" t="s">
        <v>5598</v>
      </c>
      <c r="AA400" s="63">
        <v>5</v>
      </c>
      <c r="AB400" s="63" t="s">
        <v>3494</v>
      </c>
      <c r="AE400" s="63">
        <v>0</v>
      </c>
      <c r="AF400" s="63" t="s">
        <v>3493</v>
      </c>
      <c r="AG400" s="63">
        <v>0</v>
      </c>
      <c r="AK400" s="63">
        <v>0</v>
      </c>
      <c r="AL400" s="63" t="s">
        <v>3493</v>
      </c>
      <c r="AM400" s="63">
        <v>0</v>
      </c>
      <c r="AQ400" s="63">
        <v>0</v>
      </c>
      <c r="AR400" s="63" t="s">
        <v>3493</v>
      </c>
      <c r="AS400" s="63">
        <v>0</v>
      </c>
      <c r="AX400" s="63" t="e">
        <f>VLOOKUP(B400,[1]COMPLETE_DIVIDEND_DATA!$B$2:$I$1138,3,0)</f>
        <v>#N/A</v>
      </c>
    </row>
    <row r="401" spans="1:50" x14ac:dyDescent="0.25">
      <c r="A401" s="63">
        <v>500400</v>
      </c>
      <c r="B401" s="63">
        <v>1365</v>
      </c>
      <c r="C401" s="63" t="s">
        <v>440</v>
      </c>
      <c r="D401" s="63" t="s">
        <v>16944</v>
      </c>
      <c r="E401" s="63" t="s">
        <v>16942</v>
      </c>
      <c r="F401" s="63" t="s">
        <v>16941</v>
      </c>
      <c r="G401" s="63" t="s">
        <v>15233</v>
      </c>
      <c r="K401" s="63">
        <v>449</v>
      </c>
      <c r="L401" s="63">
        <v>449</v>
      </c>
      <c r="M401" s="64">
        <v>0</v>
      </c>
      <c r="N401" s="63">
        <v>224.5</v>
      </c>
      <c r="O401" s="63">
        <v>112</v>
      </c>
      <c r="P401" s="63">
        <v>67</v>
      </c>
      <c r="Q401" s="63">
        <v>46</v>
      </c>
      <c r="U401" s="63" t="s">
        <v>440</v>
      </c>
      <c r="Y401" s="63">
        <v>449</v>
      </c>
      <c r="Z401" s="63" t="s">
        <v>14418</v>
      </c>
      <c r="AA401" s="63">
        <v>67</v>
      </c>
      <c r="AB401" s="63" t="s">
        <v>3505</v>
      </c>
      <c r="AE401" s="63">
        <v>0</v>
      </c>
      <c r="AF401" s="63" t="s">
        <v>3493</v>
      </c>
      <c r="AG401" s="63">
        <v>0</v>
      </c>
      <c r="AK401" s="63">
        <v>0</v>
      </c>
      <c r="AL401" s="63" t="s">
        <v>3493</v>
      </c>
      <c r="AM401" s="63">
        <v>0</v>
      </c>
      <c r="AQ401" s="63">
        <v>0</v>
      </c>
      <c r="AR401" s="63" t="s">
        <v>3493</v>
      </c>
      <c r="AS401" s="63">
        <v>0</v>
      </c>
      <c r="AX401" s="63" t="e">
        <f>VLOOKUP(B401,[1]COMPLETE_DIVIDEND_DATA!$B$2:$I$1138,3,0)</f>
        <v>#N/A</v>
      </c>
    </row>
    <row r="402" spans="1:50" x14ac:dyDescent="0.25">
      <c r="A402" s="63">
        <v>500401</v>
      </c>
      <c r="B402" s="63">
        <v>1368</v>
      </c>
      <c r="C402" s="63" t="s">
        <v>441</v>
      </c>
      <c r="D402" s="63" t="s">
        <v>16943</v>
      </c>
      <c r="E402" s="63" t="s">
        <v>16942</v>
      </c>
      <c r="F402" s="63" t="s">
        <v>16941</v>
      </c>
      <c r="G402" s="63" t="s">
        <v>15233</v>
      </c>
      <c r="K402" s="63">
        <v>449</v>
      </c>
      <c r="L402" s="63">
        <v>449</v>
      </c>
      <c r="M402" s="64">
        <v>0</v>
      </c>
      <c r="N402" s="63">
        <v>224.5</v>
      </c>
      <c r="O402" s="63">
        <v>112</v>
      </c>
      <c r="P402" s="63">
        <v>67</v>
      </c>
      <c r="Q402" s="63">
        <v>46</v>
      </c>
      <c r="U402" s="63" t="s">
        <v>441</v>
      </c>
      <c r="Y402" s="63">
        <v>449</v>
      </c>
      <c r="Z402" s="63" t="s">
        <v>14418</v>
      </c>
      <c r="AA402" s="63">
        <v>67</v>
      </c>
      <c r="AB402" s="63" t="s">
        <v>3505</v>
      </c>
      <c r="AE402" s="63">
        <v>0</v>
      </c>
      <c r="AF402" s="63" t="s">
        <v>3493</v>
      </c>
      <c r="AG402" s="63">
        <v>0</v>
      </c>
      <c r="AK402" s="63">
        <v>0</v>
      </c>
      <c r="AL402" s="63" t="s">
        <v>3493</v>
      </c>
      <c r="AM402" s="63">
        <v>0</v>
      </c>
      <c r="AQ402" s="63">
        <v>0</v>
      </c>
      <c r="AR402" s="63" t="s">
        <v>3493</v>
      </c>
      <c r="AS402" s="63">
        <v>0</v>
      </c>
      <c r="AX402" s="63" t="e">
        <f>VLOOKUP(B402,[1]COMPLETE_DIVIDEND_DATA!$B$2:$I$1138,3,0)</f>
        <v>#N/A</v>
      </c>
    </row>
    <row r="403" spans="1:50" x14ac:dyDescent="0.25">
      <c r="A403" s="63">
        <v>500402</v>
      </c>
      <c r="B403" s="63">
        <v>1372</v>
      </c>
      <c r="C403" s="63" t="s">
        <v>442</v>
      </c>
      <c r="D403" s="63" t="s">
        <v>16940</v>
      </c>
      <c r="E403" s="63" t="s">
        <v>16939</v>
      </c>
      <c r="F403" s="63" t="s">
        <v>16938</v>
      </c>
      <c r="G403" s="63" t="s">
        <v>16937</v>
      </c>
      <c r="K403" s="63">
        <v>377</v>
      </c>
      <c r="L403" s="63">
        <v>377</v>
      </c>
      <c r="M403" s="64">
        <v>0</v>
      </c>
      <c r="N403" s="63">
        <v>188.5</v>
      </c>
      <c r="O403" s="63">
        <v>94</v>
      </c>
      <c r="P403" s="63">
        <v>28</v>
      </c>
      <c r="Q403" s="63">
        <v>67</v>
      </c>
      <c r="U403" s="63" t="s">
        <v>442</v>
      </c>
      <c r="V403" s="63" t="s">
        <v>16936</v>
      </c>
      <c r="Y403" s="63">
        <v>377</v>
      </c>
      <c r="Z403" s="63" t="s">
        <v>5733</v>
      </c>
      <c r="AA403" s="63">
        <v>28</v>
      </c>
      <c r="AB403" s="63" t="s">
        <v>3494</v>
      </c>
      <c r="AE403" s="63">
        <v>0</v>
      </c>
      <c r="AF403" s="63" t="s">
        <v>3493</v>
      </c>
      <c r="AG403" s="63">
        <v>0</v>
      </c>
      <c r="AK403" s="63">
        <v>0</v>
      </c>
      <c r="AL403" s="63" t="s">
        <v>3493</v>
      </c>
      <c r="AM403" s="63">
        <v>0</v>
      </c>
      <c r="AQ403" s="63">
        <v>0</v>
      </c>
      <c r="AR403" s="63" t="s">
        <v>3493</v>
      </c>
      <c r="AS403" s="63">
        <v>0</v>
      </c>
      <c r="AX403" s="63" t="e">
        <f>VLOOKUP(B403,[1]COMPLETE_DIVIDEND_DATA!$B$2:$I$1138,3,0)</f>
        <v>#N/A</v>
      </c>
    </row>
    <row r="404" spans="1:50" x14ac:dyDescent="0.25">
      <c r="A404" s="63">
        <v>500403</v>
      </c>
      <c r="B404" s="63">
        <v>1373</v>
      </c>
      <c r="C404" s="63" t="s">
        <v>444</v>
      </c>
      <c r="D404" s="63" t="s">
        <v>16935</v>
      </c>
      <c r="E404" s="63" t="s">
        <v>16934</v>
      </c>
      <c r="F404" s="63" t="s">
        <v>16933</v>
      </c>
      <c r="K404" s="63">
        <v>2249</v>
      </c>
      <c r="L404" s="63">
        <v>2249</v>
      </c>
      <c r="M404" s="64">
        <v>0</v>
      </c>
      <c r="N404" s="63">
        <v>1124.5</v>
      </c>
      <c r="O404" s="63">
        <v>562</v>
      </c>
      <c r="P404" s="63">
        <v>337</v>
      </c>
      <c r="Q404" s="63">
        <v>226</v>
      </c>
      <c r="U404" s="63" t="s">
        <v>444</v>
      </c>
      <c r="Y404" s="63">
        <v>2249</v>
      </c>
      <c r="Z404" s="63" t="s">
        <v>13127</v>
      </c>
      <c r="AA404" s="63">
        <v>337</v>
      </c>
      <c r="AB404" s="63" t="s">
        <v>3505</v>
      </c>
      <c r="AE404" s="63">
        <v>0</v>
      </c>
      <c r="AF404" s="63" t="s">
        <v>3493</v>
      </c>
      <c r="AG404" s="63">
        <v>0</v>
      </c>
      <c r="AK404" s="63">
        <v>0</v>
      </c>
      <c r="AL404" s="63" t="s">
        <v>3493</v>
      </c>
      <c r="AM404" s="63">
        <v>0</v>
      </c>
      <c r="AQ404" s="63">
        <v>0</v>
      </c>
      <c r="AR404" s="63" t="s">
        <v>3493</v>
      </c>
      <c r="AS404" s="63">
        <v>0</v>
      </c>
      <c r="AX404" s="63" t="e">
        <f>VLOOKUP(B404,[1]COMPLETE_DIVIDEND_DATA!$B$2:$I$1138,3,0)</f>
        <v>#N/A</v>
      </c>
    </row>
    <row r="405" spans="1:50" x14ac:dyDescent="0.25">
      <c r="A405" s="63">
        <v>500404</v>
      </c>
      <c r="B405" s="63">
        <v>1375</v>
      </c>
      <c r="C405" s="63" t="s">
        <v>445</v>
      </c>
      <c r="D405" s="63" t="s">
        <v>16932</v>
      </c>
      <c r="E405" s="63" t="s">
        <v>16931</v>
      </c>
      <c r="F405" s="63" t="s">
        <v>16930</v>
      </c>
      <c r="G405" s="63" t="s">
        <v>14701</v>
      </c>
      <c r="K405" s="63">
        <v>449</v>
      </c>
      <c r="L405" s="63">
        <v>449</v>
      </c>
      <c r="M405" s="64">
        <v>0</v>
      </c>
      <c r="N405" s="63">
        <v>224.5</v>
      </c>
      <c r="O405" s="63">
        <v>112</v>
      </c>
      <c r="P405" s="63">
        <v>67</v>
      </c>
      <c r="Q405" s="63">
        <v>46</v>
      </c>
      <c r="U405" s="63" t="s">
        <v>445</v>
      </c>
      <c r="Y405" s="63">
        <v>449</v>
      </c>
      <c r="Z405" s="63" t="s">
        <v>14418</v>
      </c>
      <c r="AA405" s="63">
        <v>67</v>
      </c>
      <c r="AB405" s="63" t="s">
        <v>3505</v>
      </c>
      <c r="AE405" s="63">
        <v>0</v>
      </c>
      <c r="AF405" s="63" t="s">
        <v>3493</v>
      </c>
      <c r="AG405" s="63">
        <v>0</v>
      </c>
      <c r="AK405" s="63">
        <v>0</v>
      </c>
      <c r="AL405" s="63" t="s">
        <v>3493</v>
      </c>
      <c r="AM405" s="63">
        <v>0</v>
      </c>
      <c r="AQ405" s="63">
        <v>0</v>
      </c>
      <c r="AR405" s="63" t="s">
        <v>3493</v>
      </c>
      <c r="AS405" s="63">
        <v>0</v>
      </c>
      <c r="AX405" s="63" t="e">
        <f>VLOOKUP(B405,[1]COMPLETE_DIVIDEND_DATA!$B$2:$I$1138,3,0)</f>
        <v>#N/A</v>
      </c>
    </row>
    <row r="406" spans="1:50" x14ac:dyDescent="0.25">
      <c r="A406" s="63">
        <v>500405</v>
      </c>
      <c r="B406" s="63">
        <v>1377</v>
      </c>
      <c r="C406" s="63" t="s">
        <v>446</v>
      </c>
      <c r="D406" s="63" t="s">
        <v>16929</v>
      </c>
      <c r="E406" s="63" t="s">
        <v>16928</v>
      </c>
      <c r="F406" s="63" t="s">
        <v>8403</v>
      </c>
      <c r="K406" s="63">
        <v>179</v>
      </c>
      <c r="L406" s="63">
        <v>179</v>
      </c>
      <c r="M406" s="64">
        <v>0</v>
      </c>
      <c r="N406" s="63">
        <v>89.5</v>
      </c>
      <c r="O406" s="63">
        <v>45</v>
      </c>
      <c r="P406" s="63">
        <v>27</v>
      </c>
      <c r="Q406" s="63">
        <v>18</v>
      </c>
      <c r="U406" s="63" t="s">
        <v>446</v>
      </c>
      <c r="Y406" s="63">
        <v>179</v>
      </c>
      <c r="Z406" s="63" t="s">
        <v>4979</v>
      </c>
      <c r="AA406" s="63">
        <v>27</v>
      </c>
      <c r="AB406" s="63" t="s">
        <v>3505</v>
      </c>
      <c r="AE406" s="63">
        <v>0</v>
      </c>
      <c r="AF406" s="63" t="s">
        <v>3493</v>
      </c>
      <c r="AG406" s="63">
        <v>0</v>
      </c>
      <c r="AK406" s="63">
        <v>0</v>
      </c>
      <c r="AL406" s="63" t="s">
        <v>3493</v>
      </c>
      <c r="AM406" s="63">
        <v>0</v>
      </c>
      <c r="AQ406" s="63">
        <v>0</v>
      </c>
      <c r="AR406" s="63" t="s">
        <v>3493</v>
      </c>
      <c r="AS406" s="63">
        <v>0</v>
      </c>
      <c r="AX406" s="63" t="e">
        <f>VLOOKUP(B406,[1]COMPLETE_DIVIDEND_DATA!$B$2:$I$1138,3,0)</f>
        <v>#N/A</v>
      </c>
    </row>
    <row r="407" spans="1:50" x14ac:dyDescent="0.25">
      <c r="A407" s="63">
        <v>500406</v>
      </c>
      <c r="B407" s="63">
        <v>1380</v>
      </c>
      <c r="C407" s="63" t="s">
        <v>420</v>
      </c>
      <c r="D407" s="63" t="s">
        <v>675</v>
      </c>
      <c r="E407" s="63" t="s">
        <v>16927</v>
      </c>
      <c r="F407" s="63" t="s">
        <v>16926</v>
      </c>
      <c r="K407" s="63">
        <v>1305</v>
      </c>
      <c r="L407" s="63">
        <v>1305</v>
      </c>
      <c r="M407" s="64">
        <v>0</v>
      </c>
      <c r="N407" s="63">
        <v>652.5</v>
      </c>
      <c r="O407" s="63">
        <v>326</v>
      </c>
      <c r="P407" s="63">
        <v>196</v>
      </c>
      <c r="Q407" s="63">
        <v>131</v>
      </c>
      <c r="U407" s="63" t="s">
        <v>420</v>
      </c>
      <c r="Y407" s="63">
        <v>1305</v>
      </c>
      <c r="Z407" s="63" t="s">
        <v>16211</v>
      </c>
      <c r="AA407" s="63">
        <v>196</v>
      </c>
      <c r="AB407" s="63" t="s">
        <v>3505</v>
      </c>
      <c r="AE407" s="63">
        <v>0</v>
      </c>
      <c r="AF407" s="63" t="s">
        <v>3493</v>
      </c>
      <c r="AG407" s="63">
        <v>0</v>
      </c>
      <c r="AK407" s="63">
        <v>0</v>
      </c>
      <c r="AL407" s="63" t="s">
        <v>3493</v>
      </c>
      <c r="AM407" s="63">
        <v>0</v>
      </c>
      <c r="AQ407" s="63">
        <v>0</v>
      </c>
      <c r="AR407" s="63" t="s">
        <v>3493</v>
      </c>
      <c r="AS407" s="63">
        <v>0</v>
      </c>
      <c r="AX407" s="63" t="e">
        <f>VLOOKUP(B407,[1]COMPLETE_DIVIDEND_DATA!$B$2:$I$1138,3,0)</f>
        <v>#N/A</v>
      </c>
    </row>
    <row r="408" spans="1:50" x14ac:dyDescent="0.25">
      <c r="A408" s="63">
        <v>500407</v>
      </c>
      <c r="B408" s="63">
        <v>1381</v>
      </c>
      <c r="C408" s="63" t="s">
        <v>447</v>
      </c>
      <c r="D408" s="63" t="s">
        <v>16925</v>
      </c>
      <c r="E408" s="63" t="s">
        <v>16924</v>
      </c>
      <c r="F408" s="63" t="s">
        <v>15851</v>
      </c>
      <c r="K408" s="63">
        <v>931</v>
      </c>
      <c r="L408" s="63">
        <v>931</v>
      </c>
      <c r="M408" s="64">
        <v>0</v>
      </c>
      <c r="N408" s="63">
        <v>465.5</v>
      </c>
      <c r="O408" s="63">
        <v>233</v>
      </c>
      <c r="P408" s="63">
        <v>70</v>
      </c>
      <c r="Q408" s="63">
        <v>163</v>
      </c>
      <c r="U408" s="63" t="s">
        <v>447</v>
      </c>
      <c r="V408" s="63" t="s">
        <v>16923</v>
      </c>
      <c r="Y408" s="63">
        <v>931</v>
      </c>
      <c r="Z408" s="63" t="s">
        <v>14443</v>
      </c>
      <c r="AA408" s="63">
        <v>70</v>
      </c>
      <c r="AB408" s="63" t="s">
        <v>3494</v>
      </c>
      <c r="AE408" s="63">
        <v>0</v>
      </c>
      <c r="AF408" s="63" t="s">
        <v>3493</v>
      </c>
      <c r="AG408" s="63">
        <v>0</v>
      </c>
      <c r="AK408" s="63">
        <v>0</v>
      </c>
      <c r="AL408" s="63" t="s">
        <v>3493</v>
      </c>
      <c r="AM408" s="63">
        <v>0</v>
      </c>
      <c r="AQ408" s="63">
        <v>0</v>
      </c>
      <c r="AR408" s="63" t="s">
        <v>3493</v>
      </c>
      <c r="AS408" s="63">
        <v>0</v>
      </c>
      <c r="AX408" s="63" t="e">
        <f>VLOOKUP(B408,[1]COMPLETE_DIVIDEND_DATA!$B$2:$I$1138,3,0)</f>
        <v>#N/A</v>
      </c>
    </row>
    <row r="409" spans="1:50" x14ac:dyDescent="0.25">
      <c r="A409" s="63">
        <v>500408</v>
      </c>
      <c r="B409" s="63">
        <v>1384</v>
      </c>
      <c r="C409" s="63" t="s">
        <v>449</v>
      </c>
      <c r="D409" s="63" t="s">
        <v>16922</v>
      </c>
      <c r="E409" s="63" t="s">
        <v>16921</v>
      </c>
      <c r="F409" s="63" t="s">
        <v>16155</v>
      </c>
      <c r="K409" s="63">
        <v>449</v>
      </c>
      <c r="L409" s="63">
        <v>449</v>
      </c>
      <c r="M409" s="64">
        <v>0</v>
      </c>
      <c r="N409" s="63">
        <v>224.5</v>
      </c>
      <c r="O409" s="63">
        <v>112</v>
      </c>
      <c r="P409" s="63">
        <v>67</v>
      </c>
      <c r="Q409" s="63">
        <v>46</v>
      </c>
      <c r="U409" s="63" t="s">
        <v>449</v>
      </c>
      <c r="Y409" s="63">
        <v>449</v>
      </c>
      <c r="Z409" s="63" t="s">
        <v>14418</v>
      </c>
      <c r="AA409" s="63">
        <v>67</v>
      </c>
      <c r="AB409" s="63" t="s">
        <v>3505</v>
      </c>
      <c r="AE409" s="63">
        <v>0</v>
      </c>
      <c r="AF409" s="63" t="s">
        <v>3493</v>
      </c>
      <c r="AG409" s="63">
        <v>0</v>
      </c>
      <c r="AK409" s="63">
        <v>0</v>
      </c>
      <c r="AL409" s="63" t="s">
        <v>3493</v>
      </c>
      <c r="AM409" s="63">
        <v>0</v>
      </c>
      <c r="AQ409" s="63">
        <v>0</v>
      </c>
      <c r="AR409" s="63" t="s">
        <v>3493</v>
      </c>
      <c r="AS409" s="63">
        <v>0</v>
      </c>
      <c r="AX409" s="63" t="e">
        <f>VLOOKUP(B409,[1]COMPLETE_DIVIDEND_DATA!$B$2:$I$1138,3,0)</f>
        <v>#N/A</v>
      </c>
    </row>
    <row r="410" spans="1:50" x14ac:dyDescent="0.25">
      <c r="A410" s="63">
        <v>500409</v>
      </c>
      <c r="B410" s="63">
        <v>1388</v>
      </c>
      <c r="C410" s="63" t="s">
        <v>450</v>
      </c>
      <c r="D410" s="63" t="s">
        <v>194</v>
      </c>
      <c r="E410" s="63" t="s">
        <v>16920</v>
      </c>
      <c r="F410" s="63" t="s">
        <v>16919</v>
      </c>
      <c r="G410" s="63" t="s">
        <v>16918</v>
      </c>
      <c r="K410" s="63">
        <v>2249</v>
      </c>
      <c r="L410" s="63">
        <v>2249</v>
      </c>
      <c r="M410" s="64">
        <v>0</v>
      </c>
      <c r="N410" s="63">
        <v>1124.5</v>
      </c>
      <c r="O410" s="63">
        <v>562</v>
      </c>
      <c r="P410" s="63">
        <v>337</v>
      </c>
      <c r="Q410" s="63">
        <v>226</v>
      </c>
      <c r="U410" s="63" t="s">
        <v>450</v>
      </c>
      <c r="Y410" s="63">
        <v>2249</v>
      </c>
      <c r="Z410" s="63" t="s">
        <v>13127</v>
      </c>
      <c r="AA410" s="63">
        <v>337</v>
      </c>
      <c r="AB410" s="63" t="s">
        <v>3505</v>
      </c>
      <c r="AE410" s="63">
        <v>0</v>
      </c>
      <c r="AF410" s="63" t="s">
        <v>3493</v>
      </c>
      <c r="AG410" s="63">
        <v>0</v>
      </c>
      <c r="AK410" s="63">
        <v>0</v>
      </c>
      <c r="AL410" s="63" t="s">
        <v>3493</v>
      </c>
      <c r="AM410" s="63">
        <v>0</v>
      </c>
      <c r="AQ410" s="63">
        <v>0</v>
      </c>
      <c r="AR410" s="63" t="s">
        <v>3493</v>
      </c>
      <c r="AS410" s="63">
        <v>0</v>
      </c>
      <c r="AX410" s="63" t="e">
        <f>VLOOKUP(B410,[1]COMPLETE_DIVIDEND_DATA!$B$2:$I$1138,3,0)</f>
        <v>#N/A</v>
      </c>
    </row>
    <row r="411" spans="1:50" x14ac:dyDescent="0.25">
      <c r="A411" s="63">
        <v>500410</v>
      </c>
      <c r="B411" s="63">
        <v>1389</v>
      </c>
      <c r="C411" s="63" t="s">
        <v>451</v>
      </c>
      <c r="D411" s="63" t="s">
        <v>420</v>
      </c>
      <c r="E411" s="63" t="s">
        <v>16917</v>
      </c>
      <c r="F411" s="63" t="s">
        <v>16916</v>
      </c>
      <c r="G411" s="63" t="s">
        <v>5360</v>
      </c>
      <c r="H411" s="63" t="s">
        <v>7810</v>
      </c>
      <c r="K411" s="63">
        <v>2249</v>
      </c>
      <c r="L411" s="63">
        <v>2249</v>
      </c>
      <c r="M411" s="64">
        <v>0</v>
      </c>
      <c r="N411" s="63">
        <v>1124.5</v>
      </c>
      <c r="O411" s="63">
        <v>562</v>
      </c>
      <c r="P411" s="63">
        <v>337</v>
      </c>
      <c r="Q411" s="63">
        <v>226</v>
      </c>
      <c r="U411" s="63" t="s">
        <v>451</v>
      </c>
      <c r="V411" s="63" t="s">
        <v>16915</v>
      </c>
      <c r="Y411" s="63">
        <v>2249</v>
      </c>
      <c r="Z411" s="63" t="s">
        <v>13127</v>
      </c>
      <c r="AA411" s="63">
        <v>337</v>
      </c>
      <c r="AB411" s="63" t="s">
        <v>3505</v>
      </c>
      <c r="AE411" s="63">
        <v>0</v>
      </c>
      <c r="AF411" s="63" t="s">
        <v>3493</v>
      </c>
      <c r="AG411" s="63">
        <v>0</v>
      </c>
      <c r="AK411" s="63">
        <v>0</v>
      </c>
      <c r="AL411" s="63" t="s">
        <v>3493</v>
      </c>
      <c r="AM411" s="63">
        <v>0</v>
      </c>
      <c r="AQ411" s="63">
        <v>0</v>
      </c>
      <c r="AR411" s="63" t="s">
        <v>3493</v>
      </c>
      <c r="AS411" s="63">
        <v>0</v>
      </c>
      <c r="AX411" s="63" t="e">
        <f>VLOOKUP(B411,[1]COMPLETE_DIVIDEND_DATA!$B$2:$I$1138,3,0)</f>
        <v>#N/A</v>
      </c>
    </row>
    <row r="412" spans="1:50" x14ac:dyDescent="0.25">
      <c r="A412" s="63">
        <v>500411</v>
      </c>
      <c r="B412" s="63">
        <v>1390</v>
      </c>
      <c r="C412" s="63" t="s">
        <v>453</v>
      </c>
      <c r="D412" s="63" t="s">
        <v>16914</v>
      </c>
      <c r="E412" s="63" t="s">
        <v>16913</v>
      </c>
      <c r="F412" s="63" t="s">
        <v>16912</v>
      </c>
      <c r="G412" s="63" t="s">
        <v>16911</v>
      </c>
      <c r="K412" s="63">
        <v>2446</v>
      </c>
      <c r="L412" s="63">
        <v>2446</v>
      </c>
      <c r="M412" s="64">
        <v>0</v>
      </c>
      <c r="N412" s="63">
        <v>1223</v>
      </c>
      <c r="O412" s="63">
        <v>612</v>
      </c>
      <c r="P412" s="63">
        <v>367</v>
      </c>
      <c r="Q412" s="63">
        <v>244</v>
      </c>
      <c r="U412" s="63" t="s">
        <v>453</v>
      </c>
      <c r="Y412" s="63">
        <v>2446</v>
      </c>
      <c r="Z412" s="63" t="s">
        <v>16910</v>
      </c>
      <c r="AA412" s="63">
        <v>367</v>
      </c>
      <c r="AB412" s="63" t="s">
        <v>3505</v>
      </c>
      <c r="AE412" s="63">
        <v>0</v>
      </c>
      <c r="AF412" s="63" t="s">
        <v>3493</v>
      </c>
      <c r="AG412" s="63">
        <v>0</v>
      </c>
      <c r="AK412" s="63">
        <v>0</v>
      </c>
      <c r="AL412" s="63" t="s">
        <v>3493</v>
      </c>
      <c r="AM412" s="63">
        <v>0</v>
      </c>
      <c r="AQ412" s="63">
        <v>0</v>
      </c>
      <c r="AR412" s="63" t="s">
        <v>3493</v>
      </c>
      <c r="AS412" s="63">
        <v>0</v>
      </c>
      <c r="AX412" s="63" t="e">
        <f>VLOOKUP(B412,[1]COMPLETE_DIVIDEND_DATA!$B$2:$I$1138,3,0)</f>
        <v>#N/A</v>
      </c>
    </row>
    <row r="413" spans="1:50" x14ac:dyDescent="0.25">
      <c r="A413" s="63">
        <v>500412</v>
      </c>
      <c r="B413" s="63">
        <v>1393</v>
      </c>
      <c r="C413" s="63" t="s">
        <v>454</v>
      </c>
      <c r="D413" s="63" t="s">
        <v>16909</v>
      </c>
      <c r="E413" s="63" t="s">
        <v>16908</v>
      </c>
      <c r="F413" s="63" t="s">
        <v>14685</v>
      </c>
      <c r="G413" s="63" t="s">
        <v>7810</v>
      </c>
      <c r="K413" s="63">
        <v>449</v>
      </c>
      <c r="L413" s="63">
        <v>449</v>
      </c>
      <c r="M413" s="64">
        <v>0</v>
      </c>
      <c r="N413" s="63">
        <v>224.5</v>
      </c>
      <c r="O413" s="63">
        <v>112</v>
      </c>
      <c r="P413" s="63">
        <v>67</v>
      </c>
      <c r="Q413" s="63">
        <v>46</v>
      </c>
      <c r="U413" s="63" t="s">
        <v>454</v>
      </c>
      <c r="Y413" s="63">
        <v>449</v>
      </c>
      <c r="Z413" s="63" t="s">
        <v>14418</v>
      </c>
      <c r="AA413" s="63">
        <v>67</v>
      </c>
      <c r="AB413" s="63" t="s">
        <v>3505</v>
      </c>
      <c r="AE413" s="63">
        <v>0</v>
      </c>
      <c r="AF413" s="63" t="s">
        <v>3493</v>
      </c>
      <c r="AG413" s="63">
        <v>0</v>
      </c>
      <c r="AK413" s="63">
        <v>0</v>
      </c>
      <c r="AL413" s="63" t="s">
        <v>3493</v>
      </c>
      <c r="AM413" s="63">
        <v>0</v>
      </c>
      <c r="AQ413" s="63">
        <v>0</v>
      </c>
      <c r="AR413" s="63" t="s">
        <v>3493</v>
      </c>
      <c r="AS413" s="63">
        <v>0</v>
      </c>
      <c r="AX413" s="63" t="e">
        <f>VLOOKUP(B413,[1]COMPLETE_DIVIDEND_DATA!$B$2:$I$1138,3,0)</f>
        <v>#N/A</v>
      </c>
    </row>
    <row r="414" spans="1:50" x14ac:dyDescent="0.25">
      <c r="A414" s="63">
        <v>500413</v>
      </c>
      <c r="B414" s="63">
        <v>1395</v>
      </c>
      <c r="C414" s="63" t="s">
        <v>455</v>
      </c>
      <c r="D414" s="63" t="s">
        <v>16907</v>
      </c>
      <c r="E414" s="63" t="s">
        <v>16906</v>
      </c>
      <c r="F414" s="63" t="s">
        <v>7810</v>
      </c>
      <c r="K414" s="63">
        <v>449</v>
      </c>
      <c r="L414" s="63">
        <v>449</v>
      </c>
      <c r="M414" s="64">
        <v>0</v>
      </c>
      <c r="N414" s="63">
        <v>224.5</v>
      </c>
      <c r="O414" s="63">
        <v>112</v>
      </c>
      <c r="P414" s="63">
        <v>67</v>
      </c>
      <c r="Q414" s="63">
        <v>46</v>
      </c>
      <c r="U414" s="63" t="s">
        <v>455</v>
      </c>
      <c r="Y414" s="63">
        <v>449</v>
      </c>
      <c r="Z414" s="63" t="s">
        <v>14418</v>
      </c>
      <c r="AA414" s="63">
        <v>67</v>
      </c>
      <c r="AB414" s="63" t="s">
        <v>3505</v>
      </c>
      <c r="AE414" s="63">
        <v>0</v>
      </c>
      <c r="AF414" s="63" t="s">
        <v>3493</v>
      </c>
      <c r="AG414" s="63">
        <v>0</v>
      </c>
      <c r="AK414" s="63">
        <v>0</v>
      </c>
      <c r="AL414" s="63" t="s">
        <v>3493</v>
      </c>
      <c r="AM414" s="63">
        <v>0</v>
      </c>
      <c r="AQ414" s="63">
        <v>0</v>
      </c>
      <c r="AR414" s="63" t="s">
        <v>3493</v>
      </c>
      <c r="AS414" s="63">
        <v>0</v>
      </c>
      <c r="AX414" s="63" t="e">
        <f>VLOOKUP(B414,[1]COMPLETE_DIVIDEND_DATA!$B$2:$I$1138,3,0)</f>
        <v>#N/A</v>
      </c>
    </row>
    <row r="415" spans="1:50" x14ac:dyDescent="0.25">
      <c r="A415" s="63">
        <v>500414</v>
      </c>
      <c r="B415" s="63">
        <v>1398</v>
      </c>
      <c r="C415" s="63" t="s">
        <v>456</v>
      </c>
      <c r="D415" s="63" t="s">
        <v>16905</v>
      </c>
      <c r="E415" s="63" t="s">
        <v>16904</v>
      </c>
      <c r="F415" s="63" t="s">
        <v>9958</v>
      </c>
      <c r="G415" s="63" t="s">
        <v>7810</v>
      </c>
      <c r="K415" s="63">
        <v>166</v>
      </c>
      <c r="L415" s="63">
        <v>166</v>
      </c>
      <c r="M415" s="64">
        <v>0</v>
      </c>
      <c r="N415" s="63">
        <v>83</v>
      </c>
      <c r="O415" s="63">
        <v>42</v>
      </c>
      <c r="P415" s="63">
        <v>25</v>
      </c>
      <c r="Q415" s="63">
        <v>16</v>
      </c>
      <c r="U415" s="63" t="s">
        <v>456</v>
      </c>
      <c r="Y415" s="63">
        <v>166</v>
      </c>
      <c r="Z415" s="63" t="s">
        <v>14671</v>
      </c>
      <c r="AA415" s="63">
        <v>25</v>
      </c>
      <c r="AB415" s="63" t="s">
        <v>3505</v>
      </c>
      <c r="AE415" s="63">
        <v>0</v>
      </c>
      <c r="AF415" s="63" t="s">
        <v>3493</v>
      </c>
      <c r="AG415" s="63">
        <v>0</v>
      </c>
      <c r="AK415" s="63">
        <v>0</v>
      </c>
      <c r="AL415" s="63" t="s">
        <v>3493</v>
      </c>
      <c r="AM415" s="63">
        <v>0</v>
      </c>
      <c r="AQ415" s="63">
        <v>0</v>
      </c>
      <c r="AR415" s="63" t="s">
        <v>3493</v>
      </c>
      <c r="AS415" s="63">
        <v>0</v>
      </c>
      <c r="AX415" s="63" t="e">
        <f>VLOOKUP(B415,[1]COMPLETE_DIVIDEND_DATA!$B$2:$I$1138,3,0)</f>
        <v>#N/A</v>
      </c>
    </row>
    <row r="416" spans="1:50" x14ac:dyDescent="0.25">
      <c r="A416" s="63">
        <v>500415</v>
      </c>
      <c r="B416" s="63">
        <v>1405</v>
      </c>
      <c r="C416" s="63" t="s">
        <v>457</v>
      </c>
      <c r="D416" s="63" t="s">
        <v>9571</v>
      </c>
      <c r="E416" s="63" t="s">
        <v>16903</v>
      </c>
      <c r="F416" s="63" t="s">
        <v>10606</v>
      </c>
      <c r="G416" s="63" t="s">
        <v>7810</v>
      </c>
      <c r="K416" s="63">
        <v>1498</v>
      </c>
      <c r="L416" s="63">
        <v>1498</v>
      </c>
      <c r="M416" s="64">
        <v>0</v>
      </c>
      <c r="N416" s="63">
        <v>749</v>
      </c>
      <c r="O416" s="63">
        <v>375</v>
      </c>
      <c r="P416" s="63">
        <v>225</v>
      </c>
      <c r="Q416" s="63">
        <v>149</v>
      </c>
      <c r="U416" s="63" t="s">
        <v>457</v>
      </c>
      <c r="Y416" s="63">
        <v>1498</v>
      </c>
      <c r="Z416" s="63" t="s">
        <v>3763</v>
      </c>
      <c r="AA416" s="63">
        <v>225</v>
      </c>
      <c r="AB416" s="63" t="s">
        <v>3505</v>
      </c>
      <c r="AE416" s="63">
        <v>0</v>
      </c>
      <c r="AF416" s="63" t="s">
        <v>3493</v>
      </c>
      <c r="AG416" s="63">
        <v>0</v>
      </c>
      <c r="AK416" s="63">
        <v>0</v>
      </c>
      <c r="AL416" s="63" t="s">
        <v>3493</v>
      </c>
      <c r="AM416" s="63">
        <v>0</v>
      </c>
      <c r="AQ416" s="63">
        <v>0</v>
      </c>
      <c r="AR416" s="63" t="s">
        <v>3493</v>
      </c>
      <c r="AS416" s="63">
        <v>0</v>
      </c>
      <c r="AX416" s="63" t="e">
        <f>VLOOKUP(B416,[1]COMPLETE_DIVIDEND_DATA!$B$2:$I$1138,3,0)</f>
        <v>#N/A</v>
      </c>
    </row>
    <row r="417" spans="1:50" x14ac:dyDescent="0.25">
      <c r="A417" s="63">
        <v>500416</v>
      </c>
      <c r="B417" s="63">
        <v>1407</v>
      </c>
      <c r="C417" s="63" t="s">
        <v>458</v>
      </c>
      <c r="D417" s="63" t="s">
        <v>16902</v>
      </c>
      <c r="E417" s="63" t="s">
        <v>16901</v>
      </c>
      <c r="F417" s="63" t="s">
        <v>16900</v>
      </c>
      <c r="K417" s="63">
        <v>207</v>
      </c>
      <c r="L417" s="63">
        <v>207</v>
      </c>
      <c r="M417" s="64">
        <v>0</v>
      </c>
      <c r="N417" s="63">
        <v>103.5</v>
      </c>
      <c r="O417" s="63">
        <v>52</v>
      </c>
      <c r="P417" s="63">
        <v>31</v>
      </c>
      <c r="Q417" s="63">
        <v>21</v>
      </c>
      <c r="U417" s="63" t="s">
        <v>458</v>
      </c>
      <c r="Y417" s="63">
        <v>207</v>
      </c>
      <c r="Z417" s="63" t="s">
        <v>14629</v>
      </c>
      <c r="AA417" s="63">
        <v>31</v>
      </c>
      <c r="AB417" s="63" t="s">
        <v>3505</v>
      </c>
      <c r="AE417" s="63">
        <v>0</v>
      </c>
      <c r="AF417" s="63" t="s">
        <v>3493</v>
      </c>
      <c r="AG417" s="63">
        <v>0</v>
      </c>
      <c r="AK417" s="63">
        <v>0</v>
      </c>
      <c r="AL417" s="63" t="s">
        <v>3493</v>
      </c>
      <c r="AM417" s="63">
        <v>0</v>
      </c>
      <c r="AQ417" s="63">
        <v>0</v>
      </c>
      <c r="AR417" s="63" t="s">
        <v>3493</v>
      </c>
      <c r="AS417" s="63">
        <v>0</v>
      </c>
      <c r="AX417" s="63" t="e">
        <f>VLOOKUP(B417,[1]COMPLETE_DIVIDEND_DATA!$B$2:$I$1138,3,0)</f>
        <v>#N/A</v>
      </c>
    </row>
    <row r="418" spans="1:50" x14ac:dyDescent="0.25">
      <c r="A418" s="63">
        <v>500417</v>
      </c>
      <c r="B418" s="63">
        <v>1408</v>
      </c>
      <c r="C418" s="63" t="s">
        <v>459</v>
      </c>
      <c r="D418" s="63" t="s">
        <v>16899</v>
      </c>
      <c r="E418" s="63" t="s">
        <v>16898</v>
      </c>
      <c r="F418" s="63" t="s">
        <v>7810</v>
      </c>
      <c r="K418" s="63">
        <v>179</v>
      </c>
      <c r="L418" s="63">
        <v>179</v>
      </c>
      <c r="M418" s="64">
        <v>0</v>
      </c>
      <c r="N418" s="63">
        <v>89.5</v>
      </c>
      <c r="O418" s="63">
        <v>45</v>
      </c>
      <c r="P418" s="63">
        <v>27</v>
      </c>
      <c r="Q418" s="63">
        <v>18</v>
      </c>
      <c r="U418" s="63" t="s">
        <v>459</v>
      </c>
      <c r="Y418" s="63">
        <v>179</v>
      </c>
      <c r="Z418" s="63" t="s">
        <v>4979</v>
      </c>
      <c r="AA418" s="63">
        <v>27</v>
      </c>
      <c r="AB418" s="63" t="s">
        <v>3505</v>
      </c>
      <c r="AE418" s="63">
        <v>0</v>
      </c>
      <c r="AF418" s="63" t="s">
        <v>3493</v>
      </c>
      <c r="AG418" s="63">
        <v>0</v>
      </c>
      <c r="AK418" s="63">
        <v>0</v>
      </c>
      <c r="AL418" s="63" t="s">
        <v>3493</v>
      </c>
      <c r="AM418" s="63">
        <v>0</v>
      </c>
      <c r="AQ418" s="63">
        <v>0</v>
      </c>
      <c r="AR418" s="63" t="s">
        <v>3493</v>
      </c>
      <c r="AS418" s="63">
        <v>0</v>
      </c>
      <c r="AX418" s="63" t="e">
        <f>VLOOKUP(B418,[1]COMPLETE_DIVIDEND_DATA!$B$2:$I$1138,3,0)</f>
        <v>#N/A</v>
      </c>
    </row>
    <row r="419" spans="1:50" x14ac:dyDescent="0.25">
      <c r="A419" s="63">
        <v>500418</v>
      </c>
      <c r="B419" s="63">
        <v>1409</v>
      </c>
      <c r="C419" s="63" t="s">
        <v>460</v>
      </c>
      <c r="D419" s="63" t="s">
        <v>16897</v>
      </c>
      <c r="E419" s="63" t="s">
        <v>16896</v>
      </c>
      <c r="F419" s="63" t="s">
        <v>16895</v>
      </c>
      <c r="G419" s="63" t="s">
        <v>15102</v>
      </c>
      <c r="K419" s="63">
        <v>179</v>
      </c>
      <c r="L419" s="63">
        <v>179</v>
      </c>
      <c r="M419" s="64">
        <v>0</v>
      </c>
      <c r="N419" s="63">
        <v>89.5</v>
      </c>
      <c r="O419" s="63">
        <v>45</v>
      </c>
      <c r="P419" s="63">
        <v>27</v>
      </c>
      <c r="Q419" s="63">
        <v>18</v>
      </c>
      <c r="U419" s="63" t="s">
        <v>460</v>
      </c>
      <c r="Y419" s="63">
        <v>179</v>
      </c>
      <c r="Z419" s="63" t="s">
        <v>4979</v>
      </c>
      <c r="AA419" s="63">
        <v>27</v>
      </c>
      <c r="AB419" s="63" t="s">
        <v>3505</v>
      </c>
      <c r="AE419" s="63">
        <v>0</v>
      </c>
      <c r="AF419" s="63" t="s">
        <v>3493</v>
      </c>
      <c r="AG419" s="63">
        <v>0</v>
      </c>
      <c r="AK419" s="63">
        <v>0</v>
      </c>
      <c r="AL419" s="63" t="s">
        <v>3493</v>
      </c>
      <c r="AM419" s="63">
        <v>0</v>
      </c>
      <c r="AQ419" s="63">
        <v>0</v>
      </c>
      <c r="AR419" s="63" t="s">
        <v>3493</v>
      </c>
      <c r="AS419" s="63">
        <v>0</v>
      </c>
      <c r="AX419" s="63" t="e">
        <f>VLOOKUP(B419,[1]COMPLETE_DIVIDEND_DATA!$B$2:$I$1138,3,0)</f>
        <v>#N/A</v>
      </c>
    </row>
    <row r="420" spans="1:50" x14ac:dyDescent="0.25">
      <c r="A420" s="63">
        <v>500419</v>
      </c>
      <c r="B420" s="63">
        <v>1411</v>
      </c>
      <c r="C420" s="63" t="s">
        <v>461</v>
      </c>
      <c r="D420" s="63" t="s">
        <v>16894</v>
      </c>
      <c r="E420" s="63" t="s">
        <v>16893</v>
      </c>
      <c r="F420" s="63" t="s">
        <v>14436</v>
      </c>
      <c r="G420" s="63" t="s">
        <v>7810</v>
      </c>
      <c r="K420" s="63">
        <v>1184</v>
      </c>
      <c r="L420" s="63">
        <v>1184</v>
      </c>
      <c r="M420" s="64">
        <v>0</v>
      </c>
      <c r="N420" s="63">
        <v>592</v>
      </c>
      <c r="O420" s="63">
        <v>296</v>
      </c>
      <c r="P420" s="63">
        <v>89</v>
      </c>
      <c r="Q420" s="63">
        <v>207</v>
      </c>
      <c r="U420" s="63" t="s">
        <v>461</v>
      </c>
      <c r="V420" s="63" t="s">
        <v>16892</v>
      </c>
      <c r="Y420" s="63">
        <v>1184</v>
      </c>
      <c r="Z420" s="63" t="s">
        <v>16891</v>
      </c>
      <c r="AA420" s="63">
        <v>89</v>
      </c>
      <c r="AB420" s="63" t="s">
        <v>3494</v>
      </c>
      <c r="AE420" s="63">
        <v>0</v>
      </c>
      <c r="AF420" s="63" t="s">
        <v>3493</v>
      </c>
      <c r="AG420" s="63">
        <v>0</v>
      </c>
      <c r="AK420" s="63">
        <v>0</v>
      </c>
      <c r="AL420" s="63" t="s">
        <v>3493</v>
      </c>
      <c r="AM420" s="63">
        <v>0</v>
      </c>
      <c r="AQ420" s="63">
        <v>0</v>
      </c>
      <c r="AR420" s="63" t="s">
        <v>3493</v>
      </c>
      <c r="AS420" s="63">
        <v>0</v>
      </c>
      <c r="AX420" s="63" t="e">
        <f>VLOOKUP(B420,[1]COMPLETE_DIVIDEND_DATA!$B$2:$I$1138,3,0)</f>
        <v>#N/A</v>
      </c>
    </row>
    <row r="421" spans="1:50" x14ac:dyDescent="0.25">
      <c r="A421" s="63">
        <v>500420</v>
      </c>
      <c r="B421" s="63">
        <v>1413</v>
      </c>
      <c r="C421" s="63" t="s">
        <v>463</v>
      </c>
      <c r="D421" s="63" t="s">
        <v>7580</v>
      </c>
      <c r="E421" s="63" t="s">
        <v>16890</v>
      </c>
      <c r="F421" s="63" t="s">
        <v>16889</v>
      </c>
      <c r="K421" s="63">
        <v>449</v>
      </c>
      <c r="L421" s="63">
        <v>449</v>
      </c>
      <c r="M421" s="64">
        <v>0</v>
      </c>
      <c r="N421" s="63">
        <v>224.5</v>
      </c>
      <c r="O421" s="63">
        <v>112</v>
      </c>
      <c r="P421" s="63">
        <v>67</v>
      </c>
      <c r="Q421" s="63">
        <v>46</v>
      </c>
      <c r="U421" s="63" t="s">
        <v>463</v>
      </c>
      <c r="Y421" s="63">
        <v>449</v>
      </c>
      <c r="Z421" s="63" t="s">
        <v>14418</v>
      </c>
      <c r="AA421" s="63">
        <v>67</v>
      </c>
      <c r="AB421" s="63" t="s">
        <v>3505</v>
      </c>
      <c r="AE421" s="63">
        <v>0</v>
      </c>
      <c r="AF421" s="63" t="s">
        <v>3493</v>
      </c>
      <c r="AG421" s="63">
        <v>0</v>
      </c>
      <c r="AK421" s="63">
        <v>0</v>
      </c>
      <c r="AL421" s="63" t="s">
        <v>3493</v>
      </c>
      <c r="AM421" s="63">
        <v>0</v>
      </c>
      <c r="AQ421" s="63">
        <v>0</v>
      </c>
      <c r="AR421" s="63" t="s">
        <v>3493</v>
      </c>
      <c r="AS421" s="63">
        <v>0</v>
      </c>
      <c r="AX421" s="63" t="e">
        <f>VLOOKUP(B421,[1]COMPLETE_DIVIDEND_DATA!$B$2:$I$1138,3,0)</f>
        <v>#N/A</v>
      </c>
    </row>
    <row r="422" spans="1:50" x14ac:dyDescent="0.25">
      <c r="A422" s="63">
        <v>500421</v>
      </c>
      <c r="B422" s="63">
        <v>1415</v>
      </c>
      <c r="C422" s="63" t="s">
        <v>464</v>
      </c>
      <c r="D422" s="63" t="s">
        <v>16888</v>
      </c>
      <c r="E422" s="63" t="s">
        <v>16887</v>
      </c>
      <c r="F422" s="63" t="s">
        <v>16886</v>
      </c>
      <c r="G422" s="63" t="s">
        <v>7810</v>
      </c>
      <c r="K422" s="63">
        <v>449</v>
      </c>
      <c r="L422" s="63">
        <v>449</v>
      </c>
      <c r="M422" s="64">
        <v>0</v>
      </c>
      <c r="N422" s="63">
        <v>224.5</v>
      </c>
      <c r="O422" s="63">
        <v>112</v>
      </c>
      <c r="P422" s="63">
        <v>67</v>
      </c>
      <c r="Q422" s="63">
        <v>46</v>
      </c>
      <c r="U422" s="63" t="s">
        <v>464</v>
      </c>
      <c r="Y422" s="63">
        <v>449</v>
      </c>
      <c r="Z422" s="63" t="s">
        <v>14418</v>
      </c>
      <c r="AA422" s="63">
        <v>67</v>
      </c>
      <c r="AB422" s="63" t="s">
        <v>3505</v>
      </c>
      <c r="AE422" s="63">
        <v>0</v>
      </c>
      <c r="AF422" s="63" t="s">
        <v>3493</v>
      </c>
      <c r="AG422" s="63">
        <v>0</v>
      </c>
      <c r="AK422" s="63">
        <v>0</v>
      </c>
      <c r="AL422" s="63" t="s">
        <v>3493</v>
      </c>
      <c r="AM422" s="63">
        <v>0</v>
      </c>
      <c r="AQ422" s="63">
        <v>0</v>
      </c>
      <c r="AR422" s="63" t="s">
        <v>3493</v>
      </c>
      <c r="AS422" s="63">
        <v>0</v>
      </c>
      <c r="AX422" s="63" t="e">
        <f>VLOOKUP(B422,[1]COMPLETE_DIVIDEND_DATA!$B$2:$I$1138,3,0)</f>
        <v>#N/A</v>
      </c>
    </row>
    <row r="423" spans="1:50" x14ac:dyDescent="0.25">
      <c r="A423" s="63">
        <v>500422</v>
      </c>
      <c r="B423" s="63">
        <v>1432</v>
      </c>
      <c r="C423" s="63" t="s">
        <v>465</v>
      </c>
      <c r="D423" s="63" t="s">
        <v>871</v>
      </c>
      <c r="E423" s="63" t="s">
        <v>16885</v>
      </c>
      <c r="F423" s="63" t="s">
        <v>16884</v>
      </c>
      <c r="G423" s="63" t="s">
        <v>7810</v>
      </c>
      <c r="K423" s="63">
        <v>106</v>
      </c>
      <c r="L423" s="63">
        <v>106</v>
      </c>
      <c r="M423" s="64">
        <v>0</v>
      </c>
      <c r="N423" s="63">
        <v>53</v>
      </c>
      <c r="O423" s="63">
        <v>27</v>
      </c>
      <c r="P423" s="63">
        <v>16</v>
      </c>
      <c r="Q423" s="63">
        <v>10</v>
      </c>
      <c r="U423" s="63" t="s">
        <v>465</v>
      </c>
      <c r="Y423" s="63">
        <v>106</v>
      </c>
      <c r="Z423" s="63" t="s">
        <v>16883</v>
      </c>
      <c r="AA423" s="63">
        <v>16</v>
      </c>
      <c r="AB423" s="63" t="s">
        <v>3505</v>
      </c>
      <c r="AE423" s="63">
        <v>0</v>
      </c>
      <c r="AF423" s="63" t="s">
        <v>3493</v>
      </c>
      <c r="AG423" s="63">
        <v>0</v>
      </c>
      <c r="AK423" s="63">
        <v>0</v>
      </c>
      <c r="AL423" s="63" t="s">
        <v>3493</v>
      </c>
      <c r="AM423" s="63">
        <v>0</v>
      </c>
      <c r="AQ423" s="63">
        <v>0</v>
      </c>
      <c r="AR423" s="63" t="s">
        <v>3493</v>
      </c>
      <c r="AS423" s="63">
        <v>0</v>
      </c>
      <c r="AX423" s="63" t="e">
        <f>VLOOKUP(B423,[1]COMPLETE_DIVIDEND_DATA!$B$2:$I$1138,3,0)</f>
        <v>#N/A</v>
      </c>
    </row>
    <row r="424" spans="1:50" x14ac:dyDescent="0.25">
      <c r="A424" s="63">
        <v>500423</v>
      </c>
      <c r="B424" s="63">
        <v>1433</v>
      </c>
      <c r="C424" s="63" t="s">
        <v>466</v>
      </c>
      <c r="D424" s="63" t="s">
        <v>16882</v>
      </c>
      <c r="E424" s="63" t="s">
        <v>16881</v>
      </c>
      <c r="F424" s="63" t="s">
        <v>11549</v>
      </c>
      <c r="K424" s="63">
        <v>257</v>
      </c>
      <c r="L424" s="63">
        <v>257</v>
      </c>
      <c r="M424" s="64">
        <v>0</v>
      </c>
      <c r="N424" s="63">
        <v>128.5</v>
      </c>
      <c r="O424" s="63">
        <v>64</v>
      </c>
      <c r="P424" s="63">
        <v>39</v>
      </c>
      <c r="Q424" s="63">
        <v>26</v>
      </c>
      <c r="U424" s="63" t="s">
        <v>466</v>
      </c>
      <c r="Y424" s="63">
        <v>257</v>
      </c>
      <c r="Z424" s="63" t="s">
        <v>15323</v>
      </c>
      <c r="AA424" s="63">
        <v>39</v>
      </c>
      <c r="AB424" s="63" t="s">
        <v>3505</v>
      </c>
      <c r="AE424" s="63">
        <v>0</v>
      </c>
      <c r="AF424" s="63" t="s">
        <v>3493</v>
      </c>
      <c r="AG424" s="63">
        <v>0</v>
      </c>
      <c r="AK424" s="63">
        <v>0</v>
      </c>
      <c r="AL424" s="63" t="s">
        <v>3493</v>
      </c>
      <c r="AM424" s="63">
        <v>0</v>
      </c>
      <c r="AQ424" s="63">
        <v>0</v>
      </c>
      <c r="AR424" s="63" t="s">
        <v>3493</v>
      </c>
      <c r="AS424" s="63">
        <v>0</v>
      </c>
      <c r="AX424" s="63" t="e">
        <f>VLOOKUP(B424,[1]COMPLETE_DIVIDEND_DATA!$B$2:$I$1138,3,0)</f>
        <v>#N/A</v>
      </c>
    </row>
    <row r="425" spans="1:50" x14ac:dyDescent="0.25">
      <c r="A425" s="63">
        <v>500424</v>
      </c>
      <c r="B425" s="63">
        <v>1434</v>
      </c>
      <c r="C425" s="63" t="s">
        <v>467</v>
      </c>
      <c r="D425" s="63" t="s">
        <v>9571</v>
      </c>
      <c r="E425" s="63" t="s">
        <v>16880</v>
      </c>
      <c r="F425" s="63" t="s">
        <v>16879</v>
      </c>
      <c r="G425" s="63" t="s">
        <v>7810</v>
      </c>
      <c r="K425" s="63">
        <v>449</v>
      </c>
      <c r="L425" s="63">
        <v>449</v>
      </c>
      <c r="M425" s="64">
        <v>0</v>
      </c>
      <c r="N425" s="63">
        <v>224.5</v>
      </c>
      <c r="O425" s="63">
        <v>112</v>
      </c>
      <c r="P425" s="63">
        <v>67</v>
      </c>
      <c r="Q425" s="63">
        <v>46</v>
      </c>
      <c r="U425" s="63" t="s">
        <v>467</v>
      </c>
      <c r="Y425" s="63">
        <v>449</v>
      </c>
      <c r="Z425" s="63" t="s">
        <v>14418</v>
      </c>
      <c r="AA425" s="63">
        <v>67</v>
      </c>
      <c r="AB425" s="63" t="s">
        <v>3505</v>
      </c>
      <c r="AE425" s="63">
        <v>0</v>
      </c>
      <c r="AF425" s="63" t="s">
        <v>3493</v>
      </c>
      <c r="AG425" s="63">
        <v>0</v>
      </c>
      <c r="AK425" s="63">
        <v>0</v>
      </c>
      <c r="AL425" s="63" t="s">
        <v>3493</v>
      </c>
      <c r="AM425" s="63">
        <v>0</v>
      </c>
      <c r="AQ425" s="63">
        <v>0</v>
      </c>
      <c r="AR425" s="63" t="s">
        <v>3493</v>
      </c>
      <c r="AS425" s="63">
        <v>0</v>
      </c>
      <c r="AX425" s="63" t="e">
        <f>VLOOKUP(B425,[1]COMPLETE_DIVIDEND_DATA!$B$2:$I$1138,3,0)</f>
        <v>#N/A</v>
      </c>
    </row>
    <row r="426" spans="1:50" x14ac:dyDescent="0.25">
      <c r="A426" s="63">
        <v>500425</v>
      </c>
      <c r="B426" s="63">
        <v>1435</v>
      </c>
      <c r="C426" s="63" t="s">
        <v>468</v>
      </c>
      <c r="D426" s="63" t="s">
        <v>16878</v>
      </c>
      <c r="E426" s="63" t="s">
        <v>16877</v>
      </c>
      <c r="F426" s="63" t="s">
        <v>16722</v>
      </c>
      <c r="G426" s="63" t="s">
        <v>7810</v>
      </c>
      <c r="K426" s="63">
        <v>257</v>
      </c>
      <c r="L426" s="63">
        <v>257</v>
      </c>
      <c r="M426" s="64">
        <v>0</v>
      </c>
      <c r="N426" s="63">
        <v>128.5</v>
      </c>
      <c r="O426" s="63">
        <v>64</v>
      </c>
      <c r="P426" s="63">
        <v>39</v>
      </c>
      <c r="Q426" s="63">
        <v>26</v>
      </c>
      <c r="U426" s="63" t="s">
        <v>468</v>
      </c>
      <c r="Y426" s="63">
        <v>257</v>
      </c>
      <c r="Z426" s="63" t="s">
        <v>15323</v>
      </c>
      <c r="AA426" s="63">
        <v>39</v>
      </c>
      <c r="AB426" s="63" t="s">
        <v>3505</v>
      </c>
      <c r="AE426" s="63">
        <v>0</v>
      </c>
      <c r="AF426" s="63" t="s">
        <v>3493</v>
      </c>
      <c r="AG426" s="63">
        <v>0</v>
      </c>
      <c r="AK426" s="63">
        <v>0</v>
      </c>
      <c r="AL426" s="63" t="s">
        <v>3493</v>
      </c>
      <c r="AM426" s="63">
        <v>0</v>
      </c>
      <c r="AQ426" s="63">
        <v>0</v>
      </c>
      <c r="AR426" s="63" t="s">
        <v>3493</v>
      </c>
      <c r="AS426" s="63">
        <v>0</v>
      </c>
      <c r="AX426" s="63" t="e">
        <f>VLOOKUP(B426,[1]COMPLETE_DIVIDEND_DATA!$B$2:$I$1138,3,0)</f>
        <v>#N/A</v>
      </c>
    </row>
    <row r="427" spans="1:50" x14ac:dyDescent="0.25">
      <c r="A427" s="63">
        <v>500426</v>
      </c>
      <c r="B427" s="63">
        <v>1437</v>
      </c>
      <c r="C427" s="63" t="s">
        <v>469</v>
      </c>
      <c r="D427" s="63" t="s">
        <v>16876</v>
      </c>
      <c r="E427" s="63" t="s">
        <v>16875</v>
      </c>
      <c r="F427" s="63" t="s">
        <v>16874</v>
      </c>
      <c r="G427" s="63" t="s">
        <v>7810</v>
      </c>
      <c r="K427" s="63">
        <v>213</v>
      </c>
      <c r="L427" s="63">
        <v>213</v>
      </c>
      <c r="M427" s="64">
        <v>0</v>
      </c>
      <c r="N427" s="63">
        <v>106.5</v>
      </c>
      <c r="O427" s="63">
        <v>53</v>
      </c>
      <c r="P427" s="63">
        <v>32</v>
      </c>
      <c r="Q427" s="63">
        <v>22</v>
      </c>
      <c r="U427" s="63" t="s">
        <v>469</v>
      </c>
      <c r="V427" s="63" t="s">
        <v>16873</v>
      </c>
      <c r="Y427" s="63">
        <v>213</v>
      </c>
      <c r="Z427" s="63" t="s">
        <v>15731</v>
      </c>
      <c r="AA427" s="63">
        <v>32</v>
      </c>
      <c r="AB427" s="63" t="s">
        <v>3505</v>
      </c>
      <c r="AE427" s="63">
        <v>0</v>
      </c>
      <c r="AF427" s="63" t="s">
        <v>3493</v>
      </c>
      <c r="AG427" s="63">
        <v>0</v>
      </c>
      <c r="AK427" s="63">
        <v>0</v>
      </c>
      <c r="AL427" s="63" t="s">
        <v>3493</v>
      </c>
      <c r="AM427" s="63">
        <v>0</v>
      </c>
      <c r="AQ427" s="63">
        <v>0</v>
      </c>
      <c r="AR427" s="63" t="s">
        <v>3493</v>
      </c>
      <c r="AS427" s="63">
        <v>0</v>
      </c>
      <c r="AX427" s="63" t="e">
        <f>VLOOKUP(B427,[1]COMPLETE_DIVIDEND_DATA!$B$2:$I$1138,3,0)</f>
        <v>#N/A</v>
      </c>
    </row>
    <row r="428" spans="1:50" x14ac:dyDescent="0.25">
      <c r="A428" s="63">
        <v>500427</v>
      </c>
      <c r="B428" s="63">
        <v>1438</v>
      </c>
      <c r="C428" s="63" t="s">
        <v>471</v>
      </c>
      <c r="D428" s="63" t="s">
        <v>16872</v>
      </c>
      <c r="E428" s="63" t="s">
        <v>16871</v>
      </c>
      <c r="F428" s="63" t="s">
        <v>7810</v>
      </c>
      <c r="K428" s="63">
        <v>2249</v>
      </c>
      <c r="L428" s="63">
        <v>2249</v>
      </c>
      <c r="M428" s="64">
        <v>0</v>
      </c>
      <c r="N428" s="63">
        <v>1124.5</v>
      </c>
      <c r="O428" s="63">
        <v>562</v>
      </c>
      <c r="P428" s="63">
        <v>337</v>
      </c>
      <c r="Q428" s="63">
        <v>226</v>
      </c>
      <c r="U428" s="63" t="s">
        <v>471</v>
      </c>
      <c r="Y428" s="63">
        <v>2249</v>
      </c>
      <c r="Z428" s="63" t="s">
        <v>13127</v>
      </c>
      <c r="AA428" s="63">
        <v>337</v>
      </c>
      <c r="AB428" s="63" t="s">
        <v>3505</v>
      </c>
      <c r="AE428" s="63">
        <v>0</v>
      </c>
      <c r="AF428" s="63" t="s">
        <v>3493</v>
      </c>
      <c r="AG428" s="63">
        <v>0</v>
      </c>
      <c r="AK428" s="63">
        <v>0</v>
      </c>
      <c r="AL428" s="63" t="s">
        <v>3493</v>
      </c>
      <c r="AM428" s="63">
        <v>0</v>
      </c>
      <c r="AQ428" s="63">
        <v>0</v>
      </c>
      <c r="AR428" s="63" t="s">
        <v>3493</v>
      </c>
      <c r="AS428" s="63">
        <v>0</v>
      </c>
      <c r="AX428" s="63" t="e">
        <f>VLOOKUP(B428,[1]COMPLETE_DIVIDEND_DATA!$B$2:$I$1138,3,0)</f>
        <v>#N/A</v>
      </c>
    </row>
    <row r="429" spans="1:50" x14ac:dyDescent="0.25">
      <c r="A429" s="63">
        <v>500428</v>
      </c>
      <c r="B429" s="63">
        <v>1443</v>
      </c>
      <c r="C429" s="63" t="s">
        <v>472</v>
      </c>
      <c r="D429" s="63" t="s">
        <v>231</v>
      </c>
      <c r="E429" s="63" t="s">
        <v>16870</v>
      </c>
      <c r="F429" s="63" t="s">
        <v>16722</v>
      </c>
      <c r="G429" s="63" t="s">
        <v>7810</v>
      </c>
      <c r="K429" s="63">
        <v>179</v>
      </c>
      <c r="L429" s="63">
        <v>179</v>
      </c>
      <c r="M429" s="64">
        <v>0</v>
      </c>
      <c r="N429" s="63">
        <v>89.5</v>
      </c>
      <c r="O429" s="63">
        <v>45</v>
      </c>
      <c r="P429" s="63">
        <v>27</v>
      </c>
      <c r="Q429" s="63">
        <v>18</v>
      </c>
      <c r="U429" s="63" t="s">
        <v>472</v>
      </c>
      <c r="Y429" s="63">
        <v>179</v>
      </c>
      <c r="Z429" s="63" t="s">
        <v>4979</v>
      </c>
      <c r="AA429" s="63">
        <v>27</v>
      </c>
      <c r="AB429" s="63" t="s">
        <v>3505</v>
      </c>
      <c r="AE429" s="63">
        <v>0</v>
      </c>
      <c r="AF429" s="63" t="s">
        <v>3493</v>
      </c>
      <c r="AG429" s="63">
        <v>0</v>
      </c>
      <c r="AK429" s="63">
        <v>0</v>
      </c>
      <c r="AL429" s="63" t="s">
        <v>3493</v>
      </c>
      <c r="AM429" s="63">
        <v>0</v>
      </c>
      <c r="AQ429" s="63">
        <v>0</v>
      </c>
      <c r="AR429" s="63" t="s">
        <v>3493</v>
      </c>
      <c r="AS429" s="63">
        <v>0</v>
      </c>
      <c r="AX429" s="63" t="e">
        <f>VLOOKUP(B429,[1]COMPLETE_DIVIDEND_DATA!$B$2:$I$1138,3,0)</f>
        <v>#N/A</v>
      </c>
    </row>
    <row r="430" spans="1:50" x14ac:dyDescent="0.25">
      <c r="A430" s="63">
        <v>500429</v>
      </c>
      <c r="B430" s="63">
        <v>1447</v>
      </c>
      <c r="C430" s="63" t="s">
        <v>473</v>
      </c>
      <c r="D430" s="63" t="s">
        <v>16869</v>
      </c>
      <c r="E430" s="63" t="s">
        <v>16868</v>
      </c>
      <c r="F430" s="63" t="s">
        <v>16867</v>
      </c>
      <c r="G430" s="63" t="s">
        <v>7810</v>
      </c>
      <c r="K430" s="63">
        <v>85</v>
      </c>
      <c r="L430" s="63">
        <v>85</v>
      </c>
      <c r="M430" s="64">
        <v>0</v>
      </c>
      <c r="N430" s="63">
        <v>42.5</v>
      </c>
      <c r="O430" s="63">
        <v>21</v>
      </c>
      <c r="P430" s="63">
        <v>13</v>
      </c>
      <c r="Q430" s="63">
        <v>9</v>
      </c>
      <c r="U430" s="63" t="s">
        <v>473</v>
      </c>
      <c r="V430" s="63" t="s">
        <v>16866</v>
      </c>
      <c r="Y430" s="63">
        <v>85</v>
      </c>
      <c r="Z430" s="63" t="s">
        <v>15465</v>
      </c>
      <c r="AA430" s="63">
        <v>13</v>
      </c>
      <c r="AB430" s="63" t="s">
        <v>3505</v>
      </c>
      <c r="AE430" s="63">
        <v>0</v>
      </c>
      <c r="AF430" s="63" t="s">
        <v>3493</v>
      </c>
      <c r="AG430" s="63">
        <v>0</v>
      </c>
      <c r="AK430" s="63">
        <v>0</v>
      </c>
      <c r="AL430" s="63" t="s">
        <v>3493</v>
      </c>
      <c r="AM430" s="63">
        <v>0</v>
      </c>
      <c r="AQ430" s="63">
        <v>0</v>
      </c>
      <c r="AR430" s="63" t="s">
        <v>3493</v>
      </c>
      <c r="AS430" s="63">
        <v>0</v>
      </c>
      <c r="AX430" s="63" t="e">
        <f>VLOOKUP(B430,[1]COMPLETE_DIVIDEND_DATA!$B$2:$I$1138,3,0)</f>
        <v>#N/A</v>
      </c>
    </row>
    <row r="431" spans="1:50" x14ac:dyDescent="0.25">
      <c r="A431" s="63">
        <v>500430</v>
      </c>
      <c r="B431" s="63">
        <v>1485</v>
      </c>
      <c r="C431" s="63" t="s">
        <v>475</v>
      </c>
      <c r="D431" s="63" t="s">
        <v>16865</v>
      </c>
      <c r="E431" s="63" t="s">
        <v>16863</v>
      </c>
      <c r="F431" s="63" t="s">
        <v>16722</v>
      </c>
      <c r="G431" s="63" t="s">
        <v>7810</v>
      </c>
      <c r="K431" s="63">
        <v>119</v>
      </c>
      <c r="L431" s="63">
        <v>119</v>
      </c>
      <c r="M431" s="64">
        <v>0</v>
      </c>
      <c r="N431" s="63">
        <v>59.5</v>
      </c>
      <c r="O431" s="63">
        <v>30</v>
      </c>
      <c r="P431" s="63">
        <v>18</v>
      </c>
      <c r="Q431" s="63">
        <v>12</v>
      </c>
      <c r="U431" s="63" t="s">
        <v>475</v>
      </c>
      <c r="Y431" s="63">
        <v>119</v>
      </c>
      <c r="Z431" s="63" t="s">
        <v>14645</v>
      </c>
      <c r="AA431" s="63">
        <v>18</v>
      </c>
      <c r="AB431" s="63" t="s">
        <v>3505</v>
      </c>
      <c r="AE431" s="63">
        <v>0</v>
      </c>
      <c r="AF431" s="63" t="s">
        <v>3493</v>
      </c>
      <c r="AG431" s="63">
        <v>0</v>
      </c>
      <c r="AK431" s="63">
        <v>0</v>
      </c>
      <c r="AL431" s="63" t="s">
        <v>3493</v>
      </c>
      <c r="AM431" s="63">
        <v>0</v>
      </c>
      <c r="AQ431" s="63">
        <v>0</v>
      </c>
      <c r="AR431" s="63" t="s">
        <v>3493</v>
      </c>
      <c r="AS431" s="63">
        <v>0</v>
      </c>
      <c r="AX431" s="63" t="e">
        <f>VLOOKUP(B431,[1]COMPLETE_DIVIDEND_DATA!$B$2:$I$1138,3,0)</f>
        <v>#N/A</v>
      </c>
    </row>
    <row r="432" spans="1:50" x14ac:dyDescent="0.25">
      <c r="A432" s="63">
        <v>500431</v>
      </c>
      <c r="B432" s="63">
        <v>1486</v>
      </c>
      <c r="C432" s="63" t="s">
        <v>476</v>
      </c>
      <c r="D432" s="63" t="s">
        <v>16864</v>
      </c>
      <c r="E432" s="63" t="s">
        <v>16863</v>
      </c>
      <c r="F432" s="63" t="s">
        <v>16722</v>
      </c>
      <c r="G432" s="63" t="s">
        <v>7810</v>
      </c>
      <c r="K432" s="63">
        <v>119</v>
      </c>
      <c r="L432" s="63">
        <v>119</v>
      </c>
      <c r="M432" s="64">
        <v>0</v>
      </c>
      <c r="N432" s="63">
        <v>59.5</v>
      </c>
      <c r="O432" s="63">
        <v>30</v>
      </c>
      <c r="P432" s="63">
        <v>18</v>
      </c>
      <c r="Q432" s="63">
        <v>12</v>
      </c>
      <c r="U432" s="63" t="s">
        <v>476</v>
      </c>
      <c r="Y432" s="63">
        <v>119</v>
      </c>
      <c r="Z432" s="63" t="s">
        <v>14645</v>
      </c>
      <c r="AA432" s="63">
        <v>18</v>
      </c>
      <c r="AB432" s="63" t="s">
        <v>3505</v>
      </c>
      <c r="AE432" s="63">
        <v>0</v>
      </c>
      <c r="AF432" s="63" t="s">
        <v>3493</v>
      </c>
      <c r="AG432" s="63">
        <v>0</v>
      </c>
      <c r="AK432" s="63">
        <v>0</v>
      </c>
      <c r="AL432" s="63" t="s">
        <v>3493</v>
      </c>
      <c r="AM432" s="63">
        <v>0</v>
      </c>
      <c r="AQ432" s="63">
        <v>0</v>
      </c>
      <c r="AR432" s="63" t="s">
        <v>3493</v>
      </c>
      <c r="AS432" s="63">
        <v>0</v>
      </c>
      <c r="AX432" s="63" t="e">
        <f>VLOOKUP(B432,[1]COMPLETE_DIVIDEND_DATA!$B$2:$I$1138,3,0)</f>
        <v>#N/A</v>
      </c>
    </row>
    <row r="433" spans="1:50" x14ac:dyDescent="0.25">
      <c r="A433" s="63">
        <v>500432</v>
      </c>
      <c r="B433" s="63">
        <v>1495</v>
      </c>
      <c r="C433" s="63" t="s">
        <v>477</v>
      </c>
      <c r="D433" s="63" t="s">
        <v>402</v>
      </c>
      <c r="E433" s="63" t="s">
        <v>16860</v>
      </c>
      <c r="F433" s="63" t="s">
        <v>16859</v>
      </c>
      <c r="G433" s="63" t="s">
        <v>15066</v>
      </c>
      <c r="H433" s="63" t="s">
        <v>7810</v>
      </c>
      <c r="K433" s="63">
        <v>8</v>
      </c>
      <c r="L433" s="63">
        <v>8</v>
      </c>
      <c r="M433" s="64">
        <v>0</v>
      </c>
      <c r="N433" s="63">
        <v>4</v>
      </c>
      <c r="O433" s="63">
        <v>2</v>
      </c>
      <c r="P433" s="63">
        <v>1</v>
      </c>
      <c r="Q433" s="63">
        <v>1</v>
      </c>
      <c r="U433" s="63" t="s">
        <v>477</v>
      </c>
      <c r="Y433" s="63">
        <v>8</v>
      </c>
      <c r="Z433" s="63" t="s">
        <v>4024</v>
      </c>
      <c r="AA433" s="63">
        <v>1</v>
      </c>
      <c r="AB433" s="63" t="s">
        <v>3505</v>
      </c>
      <c r="AE433" s="63">
        <v>0</v>
      </c>
      <c r="AF433" s="63" t="s">
        <v>3493</v>
      </c>
      <c r="AG433" s="63">
        <v>0</v>
      </c>
      <c r="AK433" s="63">
        <v>0</v>
      </c>
      <c r="AL433" s="63" t="s">
        <v>3493</v>
      </c>
      <c r="AM433" s="63">
        <v>0</v>
      </c>
      <c r="AQ433" s="63">
        <v>0</v>
      </c>
      <c r="AR433" s="63" t="s">
        <v>3493</v>
      </c>
      <c r="AS433" s="63">
        <v>0</v>
      </c>
      <c r="AX433" s="63" t="e">
        <f>VLOOKUP(B433,[1]COMPLETE_DIVIDEND_DATA!$B$2:$I$1138,3,0)</f>
        <v>#N/A</v>
      </c>
    </row>
    <row r="434" spans="1:50" x14ac:dyDescent="0.25">
      <c r="A434" s="63">
        <v>500433</v>
      </c>
      <c r="B434" s="63">
        <v>1496</v>
      </c>
      <c r="C434" s="63" t="s">
        <v>478</v>
      </c>
      <c r="D434" s="63" t="s">
        <v>16862</v>
      </c>
      <c r="E434" s="63" t="s">
        <v>16860</v>
      </c>
      <c r="F434" s="63" t="s">
        <v>16859</v>
      </c>
      <c r="G434" s="63" t="s">
        <v>15066</v>
      </c>
      <c r="H434" s="63" t="s">
        <v>7810</v>
      </c>
      <c r="K434" s="63">
        <v>65</v>
      </c>
      <c r="L434" s="63">
        <v>65</v>
      </c>
      <c r="M434" s="64">
        <v>0</v>
      </c>
      <c r="N434" s="63">
        <v>32.5</v>
      </c>
      <c r="O434" s="63">
        <v>16</v>
      </c>
      <c r="P434" s="63">
        <v>10</v>
      </c>
      <c r="Q434" s="63">
        <v>7</v>
      </c>
      <c r="U434" s="63" t="s">
        <v>478</v>
      </c>
      <c r="Y434" s="63">
        <v>65</v>
      </c>
      <c r="Z434" s="63" t="s">
        <v>5598</v>
      </c>
      <c r="AA434" s="63">
        <v>10</v>
      </c>
      <c r="AB434" s="63" t="s">
        <v>3505</v>
      </c>
      <c r="AE434" s="63">
        <v>0</v>
      </c>
      <c r="AF434" s="63" t="s">
        <v>3493</v>
      </c>
      <c r="AG434" s="63">
        <v>0</v>
      </c>
      <c r="AK434" s="63">
        <v>0</v>
      </c>
      <c r="AL434" s="63" t="s">
        <v>3493</v>
      </c>
      <c r="AM434" s="63">
        <v>0</v>
      </c>
      <c r="AQ434" s="63">
        <v>0</v>
      </c>
      <c r="AR434" s="63" t="s">
        <v>3493</v>
      </c>
      <c r="AS434" s="63">
        <v>0</v>
      </c>
      <c r="AX434" s="63" t="e">
        <f>VLOOKUP(B434,[1]COMPLETE_DIVIDEND_DATA!$B$2:$I$1138,3,0)</f>
        <v>#N/A</v>
      </c>
    </row>
    <row r="435" spans="1:50" x14ac:dyDescent="0.25">
      <c r="A435" s="63">
        <v>500434</v>
      </c>
      <c r="B435" s="63">
        <v>1497</v>
      </c>
      <c r="C435" s="63" t="s">
        <v>479</v>
      </c>
      <c r="D435" s="63" t="s">
        <v>16861</v>
      </c>
      <c r="E435" s="63" t="s">
        <v>16860</v>
      </c>
      <c r="F435" s="63" t="s">
        <v>16859</v>
      </c>
      <c r="G435" s="63" t="s">
        <v>15066</v>
      </c>
      <c r="H435" s="63" t="s">
        <v>7810</v>
      </c>
      <c r="K435" s="63">
        <v>65</v>
      </c>
      <c r="L435" s="63">
        <v>65</v>
      </c>
      <c r="M435" s="64">
        <v>0</v>
      </c>
      <c r="N435" s="63">
        <v>32.5</v>
      </c>
      <c r="O435" s="63">
        <v>16</v>
      </c>
      <c r="P435" s="63">
        <v>10</v>
      </c>
      <c r="Q435" s="63">
        <v>7</v>
      </c>
      <c r="U435" s="63" t="s">
        <v>479</v>
      </c>
      <c r="Y435" s="63">
        <v>65</v>
      </c>
      <c r="Z435" s="63" t="s">
        <v>5598</v>
      </c>
      <c r="AA435" s="63">
        <v>10</v>
      </c>
      <c r="AB435" s="63" t="s">
        <v>3505</v>
      </c>
      <c r="AE435" s="63">
        <v>0</v>
      </c>
      <c r="AF435" s="63" t="s">
        <v>3493</v>
      </c>
      <c r="AG435" s="63">
        <v>0</v>
      </c>
      <c r="AK435" s="63">
        <v>0</v>
      </c>
      <c r="AL435" s="63" t="s">
        <v>3493</v>
      </c>
      <c r="AM435" s="63">
        <v>0</v>
      </c>
      <c r="AQ435" s="63">
        <v>0</v>
      </c>
      <c r="AR435" s="63" t="s">
        <v>3493</v>
      </c>
      <c r="AS435" s="63">
        <v>0</v>
      </c>
      <c r="AX435" s="63" t="e">
        <f>VLOOKUP(B435,[1]COMPLETE_DIVIDEND_DATA!$B$2:$I$1138,3,0)</f>
        <v>#N/A</v>
      </c>
    </row>
    <row r="436" spans="1:50" x14ac:dyDescent="0.25">
      <c r="A436" s="63">
        <v>500435</v>
      </c>
      <c r="B436" s="63">
        <v>1502</v>
      </c>
      <c r="C436" s="63" t="s">
        <v>480</v>
      </c>
      <c r="D436" s="63" t="s">
        <v>1020</v>
      </c>
      <c r="E436" s="63" t="s">
        <v>16860</v>
      </c>
      <c r="F436" s="63" t="s">
        <v>16859</v>
      </c>
      <c r="G436" s="63" t="s">
        <v>15066</v>
      </c>
      <c r="H436" s="63" t="s">
        <v>7810</v>
      </c>
      <c r="K436" s="63">
        <v>8</v>
      </c>
      <c r="L436" s="63">
        <v>8</v>
      </c>
      <c r="M436" s="64">
        <v>0</v>
      </c>
      <c r="N436" s="63">
        <v>4</v>
      </c>
      <c r="O436" s="63">
        <v>2</v>
      </c>
      <c r="P436" s="63">
        <v>1</v>
      </c>
      <c r="Q436" s="63">
        <v>1</v>
      </c>
      <c r="U436" s="63" t="s">
        <v>480</v>
      </c>
      <c r="Y436" s="63">
        <v>8</v>
      </c>
      <c r="Z436" s="63" t="s">
        <v>4024</v>
      </c>
      <c r="AA436" s="63">
        <v>1</v>
      </c>
      <c r="AB436" s="63" t="s">
        <v>3505</v>
      </c>
      <c r="AE436" s="63">
        <v>0</v>
      </c>
      <c r="AF436" s="63" t="s">
        <v>3493</v>
      </c>
      <c r="AG436" s="63">
        <v>0</v>
      </c>
      <c r="AK436" s="63">
        <v>0</v>
      </c>
      <c r="AL436" s="63" t="s">
        <v>3493</v>
      </c>
      <c r="AM436" s="63">
        <v>0</v>
      </c>
      <c r="AQ436" s="63">
        <v>0</v>
      </c>
      <c r="AR436" s="63" t="s">
        <v>3493</v>
      </c>
      <c r="AS436" s="63">
        <v>0</v>
      </c>
      <c r="AX436" s="63" t="e">
        <f>VLOOKUP(B436,[1]COMPLETE_DIVIDEND_DATA!$B$2:$I$1138,3,0)</f>
        <v>#N/A</v>
      </c>
    </row>
    <row r="437" spans="1:50" x14ac:dyDescent="0.25">
      <c r="A437" s="63">
        <v>500436</v>
      </c>
      <c r="B437" s="63">
        <v>1524</v>
      </c>
      <c r="C437" s="63" t="s">
        <v>481</v>
      </c>
      <c r="D437" s="63" t="s">
        <v>16858</v>
      </c>
      <c r="E437" s="63" t="s">
        <v>16857</v>
      </c>
      <c r="F437" s="63" t="s">
        <v>16856</v>
      </c>
      <c r="G437" s="63" t="s">
        <v>7782</v>
      </c>
      <c r="K437" s="63">
        <v>19</v>
      </c>
      <c r="L437" s="63">
        <v>19</v>
      </c>
      <c r="M437" s="64">
        <v>0</v>
      </c>
      <c r="N437" s="63">
        <v>9.5</v>
      </c>
      <c r="O437" s="63">
        <v>5</v>
      </c>
      <c r="P437" s="63">
        <v>3</v>
      </c>
      <c r="Q437" s="63">
        <v>2</v>
      </c>
      <c r="U437" s="63" t="s">
        <v>481</v>
      </c>
      <c r="Y437" s="63">
        <v>19</v>
      </c>
      <c r="Z437" s="63" t="s">
        <v>15343</v>
      </c>
      <c r="AA437" s="63">
        <v>3</v>
      </c>
      <c r="AB437" s="63" t="s">
        <v>3505</v>
      </c>
      <c r="AE437" s="63">
        <v>0</v>
      </c>
      <c r="AF437" s="63" t="s">
        <v>3493</v>
      </c>
      <c r="AG437" s="63">
        <v>0</v>
      </c>
      <c r="AK437" s="63">
        <v>0</v>
      </c>
      <c r="AL437" s="63" t="s">
        <v>3493</v>
      </c>
      <c r="AM437" s="63">
        <v>0</v>
      </c>
      <c r="AQ437" s="63">
        <v>0</v>
      </c>
      <c r="AR437" s="63" t="s">
        <v>3493</v>
      </c>
      <c r="AS437" s="63">
        <v>0</v>
      </c>
      <c r="AX437" s="63" t="e">
        <f>VLOOKUP(B437,[1]COMPLETE_DIVIDEND_DATA!$B$2:$I$1138,3,0)</f>
        <v>#N/A</v>
      </c>
    </row>
    <row r="438" spans="1:50" x14ac:dyDescent="0.25">
      <c r="A438" s="63">
        <v>500437</v>
      </c>
      <c r="B438" s="63">
        <v>1525</v>
      </c>
      <c r="C438" s="63" t="s">
        <v>482</v>
      </c>
      <c r="D438" s="63" t="s">
        <v>16855</v>
      </c>
      <c r="E438" s="63" t="s">
        <v>16854</v>
      </c>
      <c r="F438" s="63" t="s">
        <v>16853</v>
      </c>
      <c r="G438" s="63" t="s">
        <v>7810</v>
      </c>
      <c r="K438" s="63">
        <v>119</v>
      </c>
      <c r="L438" s="63">
        <v>119</v>
      </c>
      <c r="M438" s="64">
        <v>0</v>
      </c>
      <c r="N438" s="63">
        <v>59.5</v>
      </c>
      <c r="O438" s="63">
        <v>30</v>
      </c>
      <c r="P438" s="63">
        <v>18</v>
      </c>
      <c r="Q438" s="63">
        <v>12</v>
      </c>
      <c r="U438" s="63" t="s">
        <v>482</v>
      </c>
      <c r="V438" s="63" t="s">
        <v>16852</v>
      </c>
      <c r="Y438" s="63">
        <v>119</v>
      </c>
      <c r="Z438" s="63" t="s">
        <v>14645</v>
      </c>
      <c r="AA438" s="63">
        <v>18</v>
      </c>
      <c r="AB438" s="63" t="s">
        <v>3505</v>
      </c>
      <c r="AE438" s="63">
        <v>0</v>
      </c>
      <c r="AF438" s="63" t="s">
        <v>3493</v>
      </c>
      <c r="AG438" s="63">
        <v>0</v>
      </c>
      <c r="AK438" s="63">
        <v>0</v>
      </c>
      <c r="AL438" s="63" t="s">
        <v>3493</v>
      </c>
      <c r="AM438" s="63">
        <v>0</v>
      </c>
      <c r="AQ438" s="63">
        <v>0</v>
      </c>
      <c r="AR438" s="63" t="s">
        <v>3493</v>
      </c>
      <c r="AS438" s="63">
        <v>0</v>
      </c>
      <c r="AX438" s="63" t="e">
        <f>VLOOKUP(B438,[1]COMPLETE_DIVIDEND_DATA!$B$2:$I$1138,3,0)</f>
        <v>#N/A</v>
      </c>
    </row>
    <row r="439" spans="1:50" x14ac:dyDescent="0.25">
      <c r="A439" s="63">
        <v>500438</v>
      </c>
      <c r="B439" s="63">
        <v>1528</v>
      </c>
      <c r="C439" s="63" t="s">
        <v>484</v>
      </c>
      <c r="D439" s="63" t="s">
        <v>6323</v>
      </c>
      <c r="E439" s="63" t="s">
        <v>16851</v>
      </c>
      <c r="F439" s="63" t="s">
        <v>16850</v>
      </c>
      <c r="G439" s="63" t="s">
        <v>7810</v>
      </c>
      <c r="K439" s="63">
        <v>158</v>
      </c>
      <c r="L439" s="63">
        <v>158</v>
      </c>
      <c r="M439" s="64">
        <v>0</v>
      </c>
      <c r="N439" s="63">
        <v>79</v>
      </c>
      <c r="O439" s="63">
        <v>40</v>
      </c>
      <c r="P439" s="63">
        <v>24</v>
      </c>
      <c r="Q439" s="63">
        <v>15</v>
      </c>
      <c r="U439" s="63" t="s">
        <v>484</v>
      </c>
      <c r="Y439" s="63">
        <v>158</v>
      </c>
      <c r="Z439" s="63" t="s">
        <v>12457</v>
      </c>
      <c r="AA439" s="63">
        <v>24</v>
      </c>
      <c r="AB439" s="63" t="s">
        <v>3505</v>
      </c>
      <c r="AE439" s="63">
        <v>0</v>
      </c>
      <c r="AF439" s="63" t="s">
        <v>3493</v>
      </c>
      <c r="AG439" s="63">
        <v>0</v>
      </c>
      <c r="AK439" s="63">
        <v>0</v>
      </c>
      <c r="AL439" s="63" t="s">
        <v>3493</v>
      </c>
      <c r="AM439" s="63">
        <v>0</v>
      </c>
      <c r="AQ439" s="63">
        <v>0</v>
      </c>
      <c r="AR439" s="63" t="s">
        <v>3493</v>
      </c>
      <c r="AS439" s="63">
        <v>0</v>
      </c>
      <c r="AX439" s="63" t="e">
        <f>VLOOKUP(B439,[1]COMPLETE_DIVIDEND_DATA!$B$2:$I$1138,3,0)</f>
        <v>#N/A</v>
      </c>
    </row>
    <row r="440" spans="1:50" x14ac:dyDescent="0.25">
      <c r="A440" s="63">
        <v>500439</v>
      </c>
      <c r="B440" s="63">
        <v>1533</v>
      </c>
      <c r="C440" s="63" t="s">
        <v>485</v>
      </c>
      <c r="D440" s="63" t="s">
        <v>16849</v>
      </c>
      <c r="E440" s="63" t="s">
        <v>16848</v>
      </c>
      <c r="F440" s="63" t="s">
        <v>16847</v>
      </c>
      <c r="G440" s="63" t="s">
        <v>14532</v>
      </c>
      <c r="K440" s="63">
        <v>179</v>
      </c>
      <c r="L440" s="63">
        <v>179</v>
      </c>
      <c r="M440" s="64">
        <v>0</v>
      </c>
      <c r="N440" s="63">
        <v>89.5</v>
      </c>
      <c r="O440" s="63">
        <v>45</v>
      </c>
      <c r="P440" s="63">
        <v>27</v>
      </c>
      <c r="Q440" s="63">
        <v>18</v>
      </c>
      <c r="U440" s="63" t="s">
        <v>485</v>
      </c>
      <c r="Y440" s="63">
        <v>179</v>
      </c>
      <c r="Z440" s="63" t="s">
        <v>4979</v>
      </c>
      <c r="AA440" s="63">
        <v>27</v>
      </c>
      <c r="AB440" s="63" t="s">
        <v>3505</v>
      </c>
      <c r="AE440" s="63">
        <v>0</v>
      </c>
      <c r="AF440" s="63" t="s">
        <v>3493</v>
      </c>
      <c r="AG440" s="63">
        <v>0</v>
      </c>
      <c r="AK440" s="63">
        <v>0</v>
      </c>
      <c r="AL440" s="63" t="s">
        <v>3493</v>
      </c>
      <c r="AM440" s="63">
        <v>0</v>
      </c>
      <c r="AQ440" s="63">
        <v>0</v>
      </c>
      <c r="AR440" s="63" t="s">
        <v>3493</v>
      </c>
      <c r="AS440" s="63">
        <v>0</v>
      </c>
      <c r="AX440" s="63" t="e">
        <f>VLOOKUP(B440,[1]COMPLETE_DIVIDEND_DATA!$B$2:$I$1138,3,0)</f>
        <v>#N/A</v>
      </c>
    </row>
    <row r="441" spans="1:50" x14ac:dyDescent="0.25">
      <c r="A441" s="63">
        <v>500440</v>
      </c>
      <c r="B441" s="63">
        <v>1534</v>
      </c>
      <c r="C441" s="63" t="s">
        <v>486</v>
      </c>
      <c r="D441" s="63" t="s">
        <v>16846</v>
      </c>
      <c r="E441" s="63" t="s">
        <v>16845</v>
      </c>
      <c r="F441" s="63" t="s">
        <v>16844</v>
      </c>
      <c r="G441" s="63" t="s">
        <v>14532</v>
      </c>
      <c r="K441" s="63">
        <v>2249</v>
      </c>
      <c r="L441" s="63">
        <v>2249</v>
      </c>
      <c r="M441" s="64">
        <v>0</v>
      </c>
      <c r="N441" s="63">
        <v>1124.5</v>
      </c>
      <c r="O441" s="63">
        <v>562</v>
      </c>
      <c r="P441" s="63">
        <v>337</v>
      </c>
      <c r="Q441" s="63">
        <v>226</v>
      </c>
      <c r="U441" s="63" t="s">
        <v>486</v>
      </c>
      <c r="Y441" s="63">
        <v>2249</v>
      </c>
      <c r="Z441" s="63" t="s">
        <v>13127</v>
      </c>
      <c r="AA441" s="63">
        <v>337</v>
      </c>
      <c r="AB441" s="63" t="s">
        <v>3505</v>
      </c>
      <c r="AE441" s="63">
        <v>0</v>
      </c>
      <c r="AF441" s="63" t="s">
        <v>3493</v>
      </c>
      <c r="AG441" s="63">
        <v>0</v>
      </c>
      <c r="AK441" s="63">
        <v>0</v>
      </c>
      <c r="AL441" s="63" t="s">
        <v>3493</v>
      </c>
      <c r="AM441" s="63">
        <v>0</v>
      </c>
      <c r="AQ441" s="63">
        <v>0</v>
      </c>
      <c r="AR441" s="63" t="s">
        <v>3493</v>
      </c>
      <c r="AS441" s="63">
        <v>0</v>
      </c>
      <c r="AX441" s="63" t="e">
        <f>VLOOKUP(B441,[1]COMPLETE_DIVIDEND_DATA!$B$2:$I$1138,3,0)</f>
        <v>#N/A</v>
      </c>
    </row>
    <row r="442" spans="1:50" x14ac:dyDescent="0.25">
      <c r="A442" s="63">
        <v>500441</v>
      </c>
      <c r="B442" s="63">
        <v>1537</v>
      </c>
      <c r="C442" s="63" t="s">
        <v>487</v>
      </c>
      <c r="D442" s="63" t="s">
        <v>6247</v>
      </c>
      <c r="E442" s="63" t="s">
        <v>16843</v>
      </c>
      <c r="F442" s="63" t="s">
        <v>16842</v>
      </c>
      <c r="G442" s="63" t="s">
        <v>16841</v>
      </c>
      <c r="K442" s="63">
        <v>297</v>
      </c>
      <c r="L442" s="63">
        <v>297</v>
      </c>
      <c r="M442" s="64">
        <v>0</v>
      </c>
      <c r="N442" s="63">
        <v>148.5</v>
      </c>
      <c r="O442" s="63">
        <v>74</v>
      </c>
      <c r="P442" s="63">
        <v>45</v>
      </c>
      <c r="Q442" s="63">
        <v>30</v>
      </c>
      <c r="U442" s="63" t="s">
        <v>487</v>
      </c>
      <c r="Y442" s="63">
        <v>297</v>
      </c>
      <c r="Z442" s="63" t="s">
        <v>10325</v>
      </c>
      <c r="AA442" s="63">
        <v>45</v>
      </c>
      <c r="AB442" s="63" t="s">
        <v>3505</v>
      </c>
      <c r="AE442" s="63">
        <v>0</v>
      </c>
      <c r="AF442" s="63" t="s">
        <v>3493</v>
      </c>
      <c r="AG442" s="63">
        <v>0</v>
      </c>
      <c r="AK442" s="63">
        <v>0</v>
      </c>
      <c r="AL442" s="63" t="s">
        <v>3493</v>
      </c>
      <c r="AM442" s="63">
        <v>0</v>
      </c>
      <c r="AQ442" s="63">
        <v>0</v>
      </c>
      <c r="AR442" s="63" t="s">
        <v>3493</v>
      </c>
      <c r="AS442" s="63">
        <v>0</v>
      </c>
      <c r="AX442" s="63" t="e">
        <f>VLOOKUP(B442,[1]COMPLETE_DIVIDEND_DATA!$B$2:$I$1138,3,0)</f>
        <v>#N/A</v>
      </c>
    </row>
    <row r="443" spans="1:50" x14ac:dyDescent="0.25">
      <c r="A443" s="63">
        <v>500442</v>
      </c>
      <c r="B443" s="63">
        <v>1538</v>
      </c>
      <c r="C443" s="63" t="s">
        <v>28</v>
      </c>
      <c r="D443" s="63" t="s">
        <v>16840</v>
      </c>
      <c r="E443" s="63" t="s">
        <v>16839</v>
      </c>
      <c r="F443" s="63" t="s">
        <v>16838</v>
      </c>
      <c r="G443" s="63" t="s">
        <v>14532</v>
      </c>
      <c r="K443" s="63">
        <v>2249</v>
      </c>
      <c r="L443" s="63">
        <v>2249</v>
      </c>
      <c r="M443" s="64">
        <v>0</v>
      </c>
      <c r="N443" s="63">
        <v>1124.5</v>
      </c>
      <c r="O443" s="63">
        <v>562</v>
      </c>
      <c r="P443" s="63">
        <v>337</v>
      </c>
      <c r="Q443" s="63">
        <v>226</v>
      </c>
      <c r="U443" s="63" t="s">
        <v>28</v>
      </c>
      <c r="Y443" s="63">
        <v>2249</v>
      </c>
      <c r="Z443" s="63" t="s">
        <v>13127</v>
      </c>
      <c r="AA443" s="63">
        <v>337</v>
      </c>
      <c r="AB443" s="63" t="s">
        <v>3505</v>
      </c>
      <c r="AE443" s="63">
        <v>0</v>
      </c>
      <c r="AF443" s="63" t="s">
        <v>3493</v>
      </c>
      <c r="AG443" s="63">
        <v>0</v>
      </c>
      <c r="AK443" s="63">
        <v>0</v>
      </c>
      <c r="AL443" s="63" t="s">
        <v>3493</v>
      </c>
      <c r="AM443" s="63">
        <v>0</v>
      </c>
      <c r="AQ443" s="63">
        <v>0</v>
      </c>
      <c r="AR443" s="63" t="s">
        <v>3493</v>
      </c>
      <c r="AS443" s="63">
        <v>0</v>
      </c>
      <c r="AX443" s="63" t="e">
        <f>VLOOKUP(B443,[1]COMPLETE_DIVIDEND_DATA!$B$2:$I$1138,3,0)</f>
        <v>#N/A</v>
      </c>
    </row>
    <row r="444" spans="1:50" x14ac:dyDescent="0.25">
      <c r="A444" s="63">
        <v>500443</v>
      </c>
      <c r="B444" s="63">
        <v>1539</v>
      </c>
      <c r="C444" s="63" t="s">
        <v>488</v>
      </c>
      <c r="D444" s="63" t="s">
        <v>16837</v>
      </c>
      <c r="E444" s="63" t="s">
        <v>16836</v>
      </c>
      <c r="F444" s="63" t="s">
        <v>16835</v>
      </c>
      <c r="G444" s="63" t="s">
        <v>16834</v>
      </c>
      <c r="K444" s="63">
        <v>2249</v>
      </c>
      <c r="L444" s="63">
        <v>2249</v>
      </c>
      <c r="M444" s="64">
        <v>0</v>
      </c>
      <c r="N444" s="63">
        <v>1124.5</v>
      </c>
      <c r="O444" s="63">
        <v>562</v>
      </c>
      <c r="P444" s="63">
        <v>337</v>
      </c>
      <c r="Q444" s="63">
        <v>226</v>
      </c>
      <c r="U444" s="63" t="s">
        <v>488</v>
      </c>
      <c r="Y444" s="63">
        <v>2249</v>
      </c>
      <c r="Z444" s="63" t="s">
        <v>13127</v>
      </c>
      <c r="AA444" s="63">
        <v>337</v>
      </c>
      <c r="AB444" s="63" t="s">
        <v>3505</v>
      </c>
      <c r="AE444" s="63">
        <v>0</v>
      </c>
      <c r="AF444" s="63" t="s">
        <v>3493</v>
      </c>
      <c r="AG444" s="63">
        <v>0</v>
      </c>
      <c r="AK444" s="63">
        <v>0</v>
      </c>
      <c r="AL444" s="63" t="s">
        <v>3493</v>
      </c>
      <c r="AM444" s="63">
        <v>0</v>
      </c>
      <c r="AQ444" s="63">
        <v>0</v>
      </c>
      <c r="AR444" s="63" t="s">
        <v>3493</v>
      </c>
      <c r="AS444" s="63">
        <v>0</v>
      </c>
      <c r="AX444" s="63" t="e">
        <f>VLOOKUP(B444,[1]COMPLETE_DIVIDEND_DATA!$B$2:$I$1138,3,0)</f>
        <v>#N/A</v>
      </c>
    </row>
    <row r="445" spans="1:50" x14ac:dyDescent="0.25">
      <c r="A445" s="63">
        <v>500444</v>
      </c>
      <c r="B445" s="63">
        <v>1540</v>
      </c>
      <c r="C445" s="63" t="s">
        <v>489</v>
      </c>
      <c r="D445" s="63" t="s">
        <v>16833</v>
      </c>
      <c r="E445" s="63" t="s">
        <v>16832</v>
      </c>
      <c r="F445" s="63" t="s">
        <v>16831</v>
      </c>
      <c r="G445" s="63" t="s">
        <v>14532</v>
      </c>
      <c r="K445" s="63">
        <v>3753</v>
      </c>
      <c r="L445" s="63">
        <v>3753</v>
      </c>
      <c r="M445" s="64">
        <v>0</v>
      </c>
      <c r="N445" s="63">
        <v>1876.5</v>
      </c>
      <c r="O445" s="63">
        <v>938</v>
      </c>
      <c r="P445" s="63">
        <v>563</v>
      </c>
      <c r="Q445" s="63">
        <v>376</v>
      </c>
      <c r="U445" s="63" t="s">
        <v>489</v>
      </c>
      <c r="Y445" s="63">
        <v>3753</v>
      </c>
      <c r="Z445" s="63" t="s">
        <v>14580</v>
      </c>
      <c r="AA445" s="63">
        <v>563</v>
      </c>
      <c r="AB445" s="63" t="s">
        <v>3505</v>
      </c>
      <c r="AE445" s="63">
        <v>0</v>
      </c>
      <c r="AF445" s="63" t="s">
        <v>3493</v>
      </c>
      <c r="AG445" s="63">
        <v>0</v>
      </c>
      <c r="AK445" s="63">
        <v>0</v>
      </c>
      <c r="AL445" s="63" t="s">
        <v>3493</v>
      </c>
      <c r="AM445" s="63">
        <v>0</v>
      </c>
      <c r="AQ445" s="63">
        <v>0</v>
      </c>
      <c r="AR445" s="63" t="s">
        <v>3493</v>
      </c>
      <c r="AS445" s="63">
        <v>0</v>
      </c>
      <c r="AX445" s="63" t="e">
        <f>VLOOKUP(B445,[1]COMPLETE_DIVIDEND_DATA!$B$2:$I$1138,3,0)</f>
        <v>#N/A</v>
      </c>
    </row>
    <row r="446" spans="1:50" x14ac:dyDescent="0.25">
      <c r="A446" s="63">
        <v>500445</v>
      </c>
      <c r="B446" s="63">
        <v>1541</v>
      </c>
      <c r="C446" s="63" t="s">
        <v>490</v>
      </c>
      <c r="D446" s="63" t="s">
        <v>16830</v>
      </c>
      <c r="E446" s="63" t="s">
        <v>16829</v>
      </c>
      <c r="F446" s="63" t="s">
        <v>16828</v>
      </c>
      <c r="G446" s="63" t="s">
        <v>14532</v>
      </c>
      <c r="K446" s="63">
        <v>449</v>
      </c>
      <c r="L446" s="63">
        <v>449</v>
      </c>
      <c r="M446" s="64">
        <v>0</v>
      </c>
      <c r="N446" s="63">
        <v>224.5</v>
      </c>
      <c r="O446" s="63">
        <v>112</v>
      </c>
      <c r="P446" s="63">
        <v>67</v>
      </c>
      <c r="Q446" s="63">
        <v>46</v>
      </c>
      <c r="U446" s="63" t="s">
        <v>490</v>
      </c>
      <c r="Y446" s="63">
        <v>449</v>
      </c>
      <c r="Z446" s="63" t="s">
        <v>14418</v>
      </c>
      <c r="AA446" s="63">
        <v>67</v>
      </c>
      <c r="AB446" s="63" t="s">
        <v>3505</v>
      </c>
      <c r="AE446" s="63">
        <v>0</v>
      </c>
      <c r="AF446" s="63" t="s">
        <v>3493</v>
      </c>
      <c r="AG446" s="63">
        <v>0</v>
      </c>
      <c r="AK446" s="63">
        <v>0</v>
      </c>
      <c r="AL446" s="63" t="s">
        <v>3493</v>
      </c>
      <c r="AM446" s="63">
        <v>0</v>
      </c>
      <c r="AQ446" s="63">
        <v>0</v>
      </c>
      <c r="AR446" s="63" t="s">
        <v>3493</v>
      </c>
      <c r="AS446" s="63">
        <v>0</v>
      </c>
      <c r="AX446" s="63" t="e">
        <f>VLOOKUP(B446,[1]COMPLETE_DIVIDEND_DATA!$B$2:$I$1138,3,0)</f>
        <v>#N/A</v>
      </c>
    </row>
    <row r="447" spans="1:50" x14ac:dyDescent="0.25">
      <c r="A447" s="63">
        <v>500446</v>
      </c>
      <c r="B447" s="63">
        <v>1542</v>
      </c>
      <c r="C447" s="63" t="s">
        <v>491</v>
      </c>
      <c r="D447" s="63" t="s">
        <v>16827</v>
      </c>
      <c r="E447" s="63" t="s">
        <v>16826</v>
      </c>
      <c r="F447" s="63" t="s">
        <v>16825</v>
      </c>
      <c r="G447" s="63" t="s">
        <v>14532</v>
      </c>
      <c r="K447" s="63">
        <v>449</v>
      </c>
      <c r="L447" s="63">
        <v>449</v>
      </c>
      <c r="M447" s="64">
        <v>0</v>
      </c>
      <c r="N447" s="63">
        <v>224.5</v>
      </c>
      <c r="O447" s="63">
        <v>112</v>
      </c>
      <c r="P447" s="63">
        <v>67</v>
      </c>
      <c r="Q447" s="63">
        <v>46</v>
      </c>
      <c r="U447" s="63" t="s">
        <v>491</v>
      </c>
      <c r="Y447" s="63">
        <v>449</v>
      </c>
      <c r="Z447" s="63" t="s">
        <v>14418</v>
      </c>
      <c r="AA447" s="63">
        <v>67</v>
      </c>
      <c r="AB447" s="63" t="s">
        <v>3505</v>
      </c>
      <c r="AE447" s="63">
        <v>0</v>
      </c>
      <c r="AF447" s="63" t="s">
        <v>3493</v>
      </c>
      <c r="AG447" s="63">
        <v>0</v>
      </c>
      <c r="AK447" s="63">
        <v>0</v>
      </c>
      <c r="AL447" s="63" t="s">
        <v>3493</v>
      </c>
      <c r="AM447" s="63">
        <v>0</v>
      </c>
      <c r="AQ447" s="63">
        <v>0</v>
      </c>
      <c r="AR447" s="63" t="s">
        <v>3493</v>
      </c>
      <c r="AS447" s="63">
        <v>0</v>
      </c>
      <c r="AX447" s="63" t="e">
        <f>VLOOKUP(B447,[1]COMPLETE_DIVIDEND_DATA!$B$2:$I$1138,3,0)</f>
        <v>#N/A</v>
      </c>
    </row>
    <row r="448" spans="1:50" x14ac:dyDescent="0.25">
      <c r="A448" s="63">
        <v>500447</v>
      </c>
      <c r="B448" s="63">
        <v>1543</v>
      </c>
      <c r="C448" s="63" t="s">
        <v>492</v>
      </c>
      <c r="D448" s="63" t="s">
        <v>16824</v>
      </c>
      <c r="E448" s="63" t="s">
        <v>16823</v>
      </c>
      <c r="F448" s="63" t="s">
        <v>16734</v>
      </c>
      <c r="G448" s="63" t="s">
        <v>7810</v>
      </c>
      <c r="K448" s="63">
        <v>2249</v>
      </c>
      <c r="L448" s="63">
        <v>2249</v>
      </c>
      <c r="M448" s="64">
        <v>0</v>
      </c>
      <c r="N448" s="63">
        <v>1124.5</v>
      </c>
      <c r="O448" s="63">
        <v>562</v>
      </c>
      <c r="P448" s="63">
        <v>337</v>
      </c>
      <c r="Q448" s="63">
        <v>226</v>
      </c>
      <c r="U448" s="63" t="s">
        <v>492</v>
      </c>
      <c r="Y448" s="63">
        <v>2249</v>
      </c>
      <c r="Z448" s="63" t="s">
        <v>13127</v>
      </c>
      <c r="AA448" s="63">
        <v>337</v>
      </c>
      <c r="AB448" s="63" t="s">
        <v>3505</v>
      </c>
      <c r="AE448" s="63">
        <v>0</v>
      </c>
      <c r="AF448" s="63" t="s">
        <v>3493</v>
      </c>
      <c r="AG448" s="63">
        <v>0</v>
      </c>
      <c r="AK448" s="63">
        <v>0</v>
      </c>
      <c r="AL448" s="63" t="s">
        <v>3493</v>
      </c>
      <c r="AM448" s="63">
        <v>0</v>
      </c>
      <c r="AQ448" s="63">
        <v>0</v>
      </c>
      <c r="AR448" s="63" t="s">
        <v>3493</v>
      </c>
      <c r="AS448" s="63">
        <v>0</v>
      </c>
      <c r="AX448" s="63" t="e">
        <f>VLOOKUP(B448,[1]COMPLETE_DIVIDEND_DATA!$B$2:$I$1138,3,0)</f>
        <v>#N/A</v>
      </c>
    </row>
    <row r="449" spans="1:50" x14ac:dyDescent="0.25">
      <c r="A449" s="63">
        <v>500448</v>
      </c>
      <c r="B449" s="63">
        <v>1548</v>
      </c>
      <c r="C449" s="63" t="s">
        <v>493</v>
      </c>
      <c r="D449" s="63" t="s">
        <v>16822</v>
      </c>
      <c r="E449" s="63" t="s">
        <v>16821</v>
      </c>
      <c r="F449" s="63" t="s">
        <v>16820</v>
      </c>
      <c r="G449" s="63" t="s">
        <v>15763</v>
      </c>
      <c r="K449" s="63">
        <v>449</v>
      </c>
      <c r="L449" s="63">
        <v>449</v>
      </c>
      <c r="M449" s="64">
        <v>0</v>
      </c>
      <c r="N449" s="63">
        <v>224.5</v>
      </c>
      <c r="O449" s="63">
        <v>112</v>
      </c>
      <c r="P449" s="63">
        <v>67</v>
      </c>
      <c r="Q449" s="63">
        <v>46</v>
      </c>
      <c r="U449" s="63" t="s">
        <v>493</v>
      </c>
      <c r="Y449" s="63">
        <v>449</v>
      </c>
      <c r="Z449" s="63" t="s">
        <v>14418</v>
      </c>
      <c r="AA449" s="63">
        <v>67</v>
      </c>
      <c r="AB449" s="63" t="s">
        <v>3505</v>
      </c>
      <c r="AE449" s="63">
        <v>0</v>
      </c>
      <c r="AF449" s="63" t="s">
        <v>3493</v>
      </c>
      <c r="AG449" s="63">
        <v>0</v>
      </c>
      <c r="AK449" s="63">
        <v>0</v>
      </c>
      <c r="AL449" s="63" t="s">
        <v>3493</v>
      </c>
      <c r="AM449" s="63">
        <v>0</v>
      </c>
      <c r="AQ449" s="63">
        <v>0</v>
      </c>
      <c r="AR449" s="63" t="s">
        <v>3493</v>
      </c>
      <c r="AS449" s="63">
        <v>0</v>
      </c>
      <c r="AX449" s="63" t="e">
        <f>VLOOKUP(B449,[1]COMPLETE_DIVIDEND_DATA!$B$2:$I$1138,3,0)</f>
        <v>#N/A</v>
      </c>
    </row>
    <row r="450" spans="1:50" x14ac:dyDescent="0.25">
      <c r="A450" s="63">
        <v>500449</v>
      </c>
      <c r="B450" s="63">
        <v>1549</v>
      </c>
      <c r="C450" s="63" t="s">
        <v>494</v>
      </c>
      <c r="D450" s="63" t="s">
        <v>16819</v>
      </c>
      <c r="E450" s="63" t="s">
        <v>16818</v>
      </c>
      <c r="F450" s="63" t="s">
        <v>4515</v>
      </c>
      <c r="G450" s="63" t="s">
        <v>7810</v>
      </c>
      <c r="K450" s="63">
        <v>449</v>
      </c>
      <c r="L450" s="63">
        <v>449</v>
      </c>
      <c r="M450" s="64">
        <v>0</v>
      </c>
      <c r="N450" s="63">
        <v>224.5</v>
      </c>
      <c r="O450" s="63">
        <v>112</v>
      </c>
      <c r="P450" s="63">
        <v>67</v>
      </c>
      <c r="Q450" s="63">
        <v>46</v>
      </c>
      <c r="U450" s="63" t="s">
        <v>494</v>
      </c>
      <c r="Y450" s="63">
        <v>449</v>
      </c>
      <c r="Z450" s="63" t="s">
        <v>14418</v>
      </c>
      <c r="AA450" s="63">
        <v>67</v>
      </c>
      <c r="AB450" s="63" t="s">
        <v>3505</v>
      </c>
      <c r="AE450" s="63">
        <v>0</v>
      </c>
      <c r="AF450" s="63" t="s">
        <v>3493</v>
      </c>
      <c r="AG450" s="63">
        <v>0</v>
      </c>
      <c r="AK450" s="63">
        <v>0</v>
      </c>
      <c r="AL450" s="63" t="s">
        <v>3493</v>
      </c>
      <c r="AM450" s="63">
        <v>0</v>
      </c>
      <c r="AQ450" s="63">
        <v>0</v>
      </c>
      <c r="AR450" s="63" t="s">
        <v>3493</v>
      </c>
      <c r="AS450" s="63">
        <v>0</v>
      </c>
      <c r="AX450" s="63" t="e">
        <f>VLOOKUP(B450,[1]COMPLETE_DIVIDEND_DATA!$B$2:$I$1138,3,0)</f>
        <v>#N/A</v>
      </c>
    </row>
    <row r="451" spans="1:50" x14ac:dyDescent="0.25">
      <c r="A451" s="63">
        <v>500450</v>
      </c>
      <c r="B451" s="63">
        <v>1550</v>
      </c>
      <c r="C451" s="63" t="s">
        <v>495</v>
      </c>
      <c r="D451" s="63" t="s">
        <v>16817</v>
      </c>
      <c r="E451" s="63" t="s">
        <v>16816</v>
      </c>
      <c r="F451" s="63" t="s">
        <v>15752</v>
      </c>
      <c r="G451" s="63" t="s">
        <v>7810</v>
      </c>
      <c r="K451" s="63">
        <v>297</v>
      </c>
      <c r="L451" s="63">
        <v>297</v>
      </c>
      <c r="M451" s="64">
        <v>0</v>
      </c>
      <c r="N451" s="63">
        <v>148.5</v>
      </c>
      <c r="O451" s="63">
        <v>74</v>
      </c>
      <c r="P451" s="63">
        <v>45</v>
      </c>
      <c r="Q451" s="63">
        <v>30</v>
      </c>
      <c r="U451" s="63" t="s">
        <v>495</v>
      </c>
      <c r="Y451" s="63">
        <v>297</v>
      </c>
      <c r="Z451" s="63" t="s">
        <v>10325</v>
      </c>
      <c r="AA451" s="63">
        <v>45</v>
      </c>
      <c r="AB451" s="63" t="s">
        <v>3505</v>
      </c>
      <c r="AE451" s="63">
        <v>0</v>
      </c>
      <c r="AF451" s="63" t="s">
        <v>3493</v>
      </c>
      <c r="AG451" s="63">
        <v>0</v>
      </c>
      <c r="AK451" s="63">
        <v>0</v>
      </c>
      <c r="AL451" s="63" t="s">
        <v>3493</v>
      </c>
      <c r="AM451" s="63">
        <v>0</v>
      </c>
      <c r="AQ451" s="63">
        <v>0</v>
      </c>
      <c r="AR451" s="63" t="s">
        <v>3493</v>
      </c>
      <c r="AS451" s="63">
        <v>0</v>
      </c>
      <c r="AX451" s="63" t="e">
        <f>VLOOKUP(B451,[1]COMPLETE_DIVIDEND_DATA!$B$2:$I$1138,3,0)</f>
        <v>#N/A</v>
      </c>
    </row>
    <row r="452" spans="1:50" x14ac:dyDescent="0.25">
      <c r="A452" s="63">
        <v>500451</v>
      </c>
      <c r="B452" s="63">
        <v>1551</v>
      </c>
      <c r="C452" s="63" t="s">
        <v>496</v>
      </c>
      <c r="D452" s="63" t="s">
        <v>573</v>
      </c>
      <c r="E452" s="63" t="s">
        <v>16815</v>
      </c>
      <c r="F452" s="63" t="s">
        <v>6425</v>
      </c>
      <c r="G452" s="63" t="s">
        <v>15763</v>
      </c>
      <c r="K452" s="63">
        <v>1049</v>
      </c>
      <c r="L452" s="63">
        <v>1049</v>
      </c>
      <c r="M452" s="64">
        <v>0</v>
      </c>
      <c r="N452" s="63">
        <v>524.5</v>
      </c>
      <c r="O452" s="63">
        <v>262</v>
      </c>
      <c r="P452" s="63">
        <v>157</v>
      </c>
      <c r="Q452" s="63">
        <v>106</v>
      </c>
      <c r="U452" s="63" t="s">
        <v>496</v>
      </c>
      <c r="Y452" s="63">
        <v>1049</v>
      </c>
      <c r="Z452" s="63" t="s">
        <v>15116</v>
      </c>
      <c r="AA452" s="63">
        <v>157</v>
      </c>
      <c r="AB452" s="63" t="s">
        <v>3505</v>
      </c>
      <c r="AE452" s="63">
        <v>0</v>
      </c>
      <c r="AF452" s="63" t="s">
        <v>3493</v>
      </c>
      <c r="AG452" s="63">
        <v>0</v>
      </c>
      <c r="AK452" s="63">
        <v>0</v>
      </c>
      <c r="AL452" s="63" t="s">
        <v>3493</v>
      </c>
      <c r="AM452" s="63">
        <v>0</v>
      </c>
      <c r="AQ452" s="63">
        <v>0</v>
      </c>
      <c r="AR452" s="63" t="s">
        <v>3493</v>
      </c>
      <c r="AS452" s="63">
        <v>0</v>
      </c>
      <c r="AX452" s="63" t="e">
        <f>VLOOKUP(B452,[1]COMPLETE_DIVIDEND_DATA!$B$2:$I$1138,3,0)</f>
        <v>#N/A</v>
      </c>
    </row>
    <row r="453" spans="1:50" x14ac:dyDescent="0.25">
      <c r="A453" s="63">
        <v>500452</v>
      </c>
      <c r="B453" s="63">
        <v>1552</v>
      </c>
      <c r="C453" s="63" t="s">
        <v>497</v>
      </c>
      <c r="D453" s="63" t="s">
        <v>16814</v>
      </c>
      <c r="E453" s="63" t="s">
        <v>16813</v>
      </c>
      <c r="F453" s="63" t="s">
        <v>16812</v>
      </c>
      <c r="G453" s="63" t="s">
        <v>16811</v>
      </c>
      <c r="K453" s="63">
        <v>2249</v>
      </c>
      <c r="L453" s="63">
        <v>2249</v>
      </c>
      <c r="M453" s="64">
        <v>0</v>
      </c>
      <c r="N453" s="63">
        <v>1124.5</v>
      </c>
      <c r="O453" s="63">
        <v>562</v>
      </c>
      <c r="P453" s="63">
        <v>337</v>
      </c>
      <c r="Q453" s="63">
        <v>226</v>
      </c>
      <c r="U453" s="63" t="s">
        <v>497</v>
      </c>
      <c r="Y453" s="63">
        <v>2249</v>
      </c>
      <c r="Z453" s="63" t="s">
        <v>13127</v>
      </c>
      <c r="AA453" s="63">
        <v>337</v>
      </c>
      <c r="AB453" s="63" t="s">
        <v>3505</v>
      </c>
      <c r="AE453" s="63">
        <v>0</v>
      </c>
      <c r="AF453" s="63" t="s">
        <v>3493</v>
      </c>
      <c r="AG453" s="63">
        <v>0</v>
      </c>
      <c r="AK453" s="63">
        <v>0</v>
      </c>
      <c r="AL453" s="63" t="s">
        <v>3493</v>
      </c>
      <c r="AM453" s="63">
        <v>0</v>
      </c>
      <c r="AQ453" s="63">
        <v>0</v>
      </c>
      <c r="AR453" s="63" t="s">
        <v>3493</v>
      </c>
      <c r="AS453" s="63">
        <v>0</v>
      </c>
      <c r="AX453" s="63" t="e">
        <f>VLOOKUP(B453,[1]COMPLETE_DIVIDEND_DATA!$B$2:$I$1138,3,0)</f>
        <v>#N/A</v>
      </c>
    </row>
    <row r="454" spans="1:50" x14ac:dyDescent="0.25">
      <c r="A454" s="63">
        <v>500453</v>
      </c>
      <c r="B454" s="63">
        <v>1559</v>
      </c>
      <c r="C454" s="63" t="s">
        <v>231</v>
      </c>
      <c r="D454" s="63" t="s">
        <v>16810</v>
      </c>
      <c r="E454" s="63" t="s">
        <v>16809</v>
      </c>
      <c r="F454" s="63" t="s">
        <v>16808</v>
      </c>
      <c r="G454" s="63" t="s">
        <v>7810</v>
      </c>
      <c r="K454" s="63">
        <v>449</v>
      </c>
      <c r="L454" s="63">
        <v>449</v>
      </c>
      <c r="M454" s="64">
        <v>0</v>
      </c>
      <c r="N454" s="63">
        <v>224.5</v>
      </c>
      <c r="O454" s="63">
        <v>112</v>
      </c>
      <c r="P454" s="63">
        <v>67</v>
      </c>
      <c r="Q454" s="63">
        <v>46</v>
      </c>
      <c r="U454" s="63" t="s">
        <v>231</v>
      </c>
      <c r="Y454" s="63">
        <v>449</v>
      </c>
      <c r="Z454" s="63" t="s">
        <v>14418</v>
      </c>
      <c r="AA454" s="63">
        <v>67</v>
      </c>
      <c r="AB454" s="63" t="s">
        <v>3505</v>
      </c>
      <c r="AE454" s="63">
        <v>0</v>
      </c>
      <c r="AF454" s="63" t="s">
        <v>3493</v>
      </c>
      <c r="AG454" s="63">
        <v>0</v>
      </c>
      <c r="AK454" s="63">
        <v>0</v>
      </c>
      <c r="AL454" s="63" t="s">
        <v>3493</v>
      </c>
      <c r="AM454" s="63">
        <v>0</v>
      </c>
      <c r="AQ454" s="63">
        <v>0</v>
      </c>
      <c r="AR454" s="63" t="s">
        <v>3493</v>
      </c>
      <c r="AS454" s="63">
        <v>0</v>
      </c>
      <c r="AX454" s="63" t="e">
        <f>VLOOKUP(B454,[1]COMPLETE_DIVIDEND_DATA!$B$2:$I$1138,3,0)</f>
        <v>#N/A</v>
      </c>
    </row>
    <row r="455" spans="1:50" x14ac:dyDescent="0.25">
      <c r="A455" s="63">
        <v>500454</v>
      </c>
      <c r="B455" s="63">
        <v>1564</v>
      </c>
      <c r="C455" s="63" t="s">
        <v>498</v>
      </c>
      <c r="D455" s="63" t="s">
        <v>744</v>
      </c>
      <c r="E455" s="63" t="s">
        <v>16807</v>
      </c>
      <c r="F455" s="63" t="s">
        <v>16806</v>
      </c>
      <c r="G455" s="63" t="s">
        <v>7810</v>
      </c>
      <c r="K455" s="63">
        <v>288</v>
      </c>
      <c r="L455" s="63">
        <v>288</v>
      </c>
      <c r="M455" s="64">
        <v>0</v>
      </c>
      <c r="N455" s="63">
        <v>144</v>
      </c>
      <c r="O455" s="63">
        <v>72</v>
      </c>
      <c r="P455" s="63">
        <v>43</v>
      </c>
      <c r="Q455" s="63">
        <v>29</v>
      </c>
      <c r="U455" s="63" t="s">
        <v>498</v>
      </c>
      <c r="Y455" s="63">
        <v>288</v>
      </c>
      <c r="Z455" s="63" t="s">
        <v>4452</v>
      </c>
      <c r="AA455" s="63">
        <v>43</v>
      </c>
      <c r="AB455" s="63" t="s">
        <v>3505</v>
      </c>
      <c r="AE455" s="63">
        <v>0</v>
      </c>
      <c r="AF455" s="63" t="s">
        <v>3493</v>
      </c>
      <c r="AG455" s="63">
        <v>0</v>
      </c>
      <c r="AK455" s="63">
        <v>0</v>
      </c>
      <c r="AL455" s="63" t="s">
        <v>3493</v>
      </c>
      <c r="AM455" s="63">
        <v>0</v>
      </c>
      <c r="AQ455" s="63">
        <v>0</v>
      </c>
      <c r="AR455" s="63" t="s">
        <v>3493</v>
      </c>
      <c r="AS455" s="63">
        <v>0</v>
      </c>
      <c r="AX455" s="63" t="e">
        <f>VLOOKUP(B455,[1]COMPLETE_DIVIDEND_DATA!$B$2:$I$1138,3,0)</f>
        <v>#N/A</v>
      </c>
    </row>
    <row r="456" spans="1:50" x14ac:dyDescent="0.25">
      <c r="A456" s="63">
        <v>500455</v>
      </c>
      <c r="B456" s="63">
        <v>1566</v>
      </c>
      <c r="C456" s="63" t="s">
        <v>499</v>
      </c>
      <c r="D456" s="63" t="s">
        <v>16805</v>
      </c>
      <c r="E456" s="63" t="s">
        <v>16803</v>
      </c>
      <c r="F456" s="63" t="s">
        <v>16802</v>
      </c>
      <c r="G456" s="63" t="s">
        <v>7810</v>
      </c>
      <c r="K456" s="63">
        <v>2087</v>
      </c>
      <c r="L456" s="63">
        <v>2087</v>
      </c>
      <c r="M456" s="64">
        <v>0</v>
      </c>
      <c r="N456" s="63">
        <v>1043.5</v>
      </c>
      <c r="O456" s="63">
        <v>522</v>
      </c>
      <c r="P456" s="63">
        <v>313</v>
      </c>
      <c r="Q456" s="63">
        <v>209</v>
      </c>
      <c r="U456" s="63" t="s">
        <v>499</v>
      </c>
      <c r="Y456" s="63">
        <v>2087</v>
      </c>
      <c r="Z456" s="63" t="s">
        <v>15770</v>
      </c>
      <c r="AA456" s="63">
        <v>313</v>
      </c>
      <c r="AB456" s="63" t="s">
        <v>3505</v>
      </c>
      <c r="AE456" s="63">
        <v>0</v>
      </c>
      <c r="AF456" s="63" t="s">
        <v>3493</v>
      </c>
      <c r="AG456" s="63">
        <v>0</v>
      </c>
      <c r="AK456" s="63">
        <v>0</v>
      </c>
      <c r="AL456" s="63" t="s">
        <v>3493</v>
      </c>
      <c r="AM456" s="63">
        <v>0</v>
      </c>
      <c r="AQ456" s="63">
        <v>0</v>
      </c>
      <c r="AR456" s="63" t="s">
        <v>3493</v>
      </c>
      <c r="AS456" s="63">
        <v>0</v>
      </c>
      <c r="AX456" s="63" t="e">
        <f>VLOOKUP(B456,[1]COMPLETE_DIVIDEND_DATA!$B$2:$I$1138,3,0)</f>
        <v>#N/A</v>
      </c>
    </row>
    <row r="457" spans="1:50" x14ac:dyDescent="0.25">
      <c r="A457" s="63">
        <v>500456</v>
      </c>
      <c r="B457" s="63">
        <v>1567</v>
      </c>
      <c r="C457" s="63" t="s">
        <v>500</v>
      </c>
      <c r="D457" s="63" t="s">
        <v>16804</v>
      </c>
      <c r="E457" s="63" t="s">
        <v>16803</v>
      </c>
      <c r="F457" s="63" t="s">
        <v>16802</v>
      </c>
      <c r="G457" s="63" t="s">
        <v>7810</v>
      </c>
      <c r="K457" s="63">
        <v>2087</v>
      </c>
      <c r="L457" s="63">
        <v>2087</v>
      </c>
      <c r="M457" s="64">
        <v>0</v>
      </c>
      <c r="N457" s="63">
        <v>1043.5</v>
      </c>
      <c r="O457" s="63">
        <v>522</v>
      </c>
      <c r="P457" s="63">
        <v>313</v>
      </c>
      <c r="Q457" s="63">
        <v>209</v>
      </c>
      <c r="U457" s="63" t="s">
        <v>500</v>
      </c>
      <c r="Y457" s="63">
        <v>2087</v>
      </c>
      <c r="Z457" s="63" t="s">
        <v>15770</v>
      </c>
      <c r="AA457" s="63">
        <v>313</v>
      </c>
      <c r="AB457" s="63" t="s">
        <v>3505</v>
      </c>
      <c r="AE457" s="63">
        <v>0</v>
      </c>
      <c r="AF457" s="63" t="s">
        <v>3493</v>
      </c>
      <c r="AG457" s="63">
        <v>0</v>
      </c>
      <c r="AK457" s="63">
        <v>0</v>
      </c>
      <c r="AL457" s="63" t="s">
        <v>3493</v>
      </c>
      <c r="AM457" s="63">
        <v>0</v>
      </c>
      <c r="AQ457" s="63">
        <v>0</v>
      </c>
      <c r="AR457" s="63" t="s">
        <v>3493</v>
      </c>
      <c r="AS457" s="63">
        <v>0</v>
      </c>
      <c r="AX457" s="63" t="e">
        <f>VLOOKUP(B457,[1]COMPLETE_DIVIDEND_DATA!$B$2:$I$1138,3,0)</f>
        <v>#N/A</v>
      </c>
    </row>
    <row r="458" spans="1:50" x14ac:dyDescent="0.25">
      <c r="A458" s="63">
        <v>500457</v>
      </c>
      <c r="B458" s="63">
        <v>1575</v>
      </c>
      <c r="C458" s="63" t="s">
        <v>501</v>
      </c>
      <c r="D458" s="63" t="s">
        <v>16801</v>
      </c>
      <c r="E458" s="63" t="s">
        <v>16800</v>
      </c>
      <c r="F458" s="63" t="s">
        <v>3822</v>
      </c>
      <c r="G458" s="63" t="s">
        <v>16799</v>
      </c>
      <c r="K458" s="63">
        <v>186</v>
      </c>
      <c r="L458" s="63">
        <v>186</v>
      </c>
      <c r="M458" s="64">
        <v>0</v>
      </c>
      <c r="N458" s="63">
        <v>93</v>
      </c>
      <c r="O458" s="63">
        <v>47</v>
      </c>
      <c r="P458" s="63">
        <v>28</v>
      </c>
      <c r="Q458" s="63">
        <v>18</v>
      </c>
      <c r="U458" s="63" t="s">
        <v>501</v>
      </c>
      <c r="V458" s="63" t="s">
        <v>11282</v>
      </c>
      <c r="Y458" s="63">
        <v>186</v>
      </c>
      <c r="Z458" s="63" t="s">
        <v>11830</v>
      </c>
      <c r="AA458" s="63">
        <v>28</v>
      </c>
      <c r="AB458" s="63" t="s">
        <v>3505</v>
      </c>
      <c r="AE458" s="63">
        <v>0</v>
      </c>
      <c r="AF458" s="63" t="s">
        <v>3493</v>
      </c>
      <c r="AG458" s="63">
        <v>0</v>
      </c>
      <c r="AK458" s="63">
        <v>0</v>
      </c>
      <c r="AL458" s="63" t="s">
        <v>3493</v>
      </c>
      <c r="AM458" s="63">
        <v>0</v>
      </c>
      <c r="AQ458" s="63">
        <v>0</v>
      </c>
      <c r="AR458" s="63" t="s">
        <v>3493</v>
      </c>
      <c r="AS458" s="63">
        <v>0</v>
      </c>
      <c r="AX458" s="63" t="e">
        <f>VLOOKUP(B458,[1]COMPLETE_DIVIDEND_DATA!$B$2:$I$1138,3,0)</f>
        <v>#N/A</v>
      </c>
    </row>
    <row r="459" spans="1:50" x14ac:dyDescent="0.25">
      <c r="A459" s="63">
        <v>500458</v>
      </c>
      <c r="B459" s="63">
        <v>1577</v>
      </c>
      <c r="C459" s="63" t="s">
        <v>503</v>
      </c>
      <c r="D459" s="63" t="s">
        <v>16798</v>
      </c>
      <c r="E459" s="63" t="s">
        <v>16797</v>
      </c>
      <c r="F459" s="63" t="s">
        <v>16796</v>
      </c>
      <c r="G459" s="63" t="s">
        <v>16795</v>
      </c>
      <c r="K459" s="63">
        <v>2249</v>
      </c>
      <c r="L459" s="63">
        <v>2249</v>
      </c>
      <c r="M459" s="64">
        <v>0</v>
      </c>
      <c r="N459" s="63">
        <v>1124.5</v>
      </c>
      <c r="O459" s="63">
        <v>562</v>
      </c>
      <c r="P459" s="63">
        <v>337</v>
      </c>
      <c r="Q459" s="63">
        <v>226</v>
      </c>
      <c r="U459" s="63" t="s">
        <v>503</v>
      </c>
      <c r="Y459" s="63">
        <v>2249</v>
      </c>
      <c r="Z459" s="63" t="s">
        <v>13127</v>
      </c>
      <c r="AA459" s="63">
        <v>337</v>
      </c>
      <c r="AB459" s="63" t="s">
        <v>3505</v>
      </c>
      <c r="AE459" s="63">
        <v>0</v>
      </c>
      <c r="AF459" s="63" t="s">
        <v>3493</v>
      </c>
      <c r="AG459" s="63">
        <v>0</v>
      </c>
      <c r="AK459" s="63">
        <v>0</v>
      </c>
      <c r="AL459" s="63" t="s">
        <v>3493</v>
      </c>
      <c r="AM459" s="63">
        <v>0</v>
      </c>
      <c r="AQ459" s="63">
        <v>0</v>
      </c>
      <c r="AR459" s="63" t="s">
        <v>3493</v>
      </c>
      <c r="AS459" s="63">
        <v>0</v>
      </c>
      <c r="AX459" s="63" t="e">
        <f>VLOOKUP(B459,[1]COMPLETE_DIVIDEND_DATA!$B$2:$I$1138,3,0)</f>
        <v>#N/A</v>
      </c>
    </row>
    <row r="460" spans="1:50" x14ac:dyDescent="0.25">
      <c r="A460" s="63">
        <v>500459</v>
      </c>
      <c r="B460" s="63">
        <v>1578</v>
      </c>
      <c r="C460" s="63" t="s">
        <v>504</v>
      </c>
      <c r="D460" s="63" t="s">
        <v>16794</v>
      </c>
      <c r="E460" s="63" t="s">
        <v>16793</v>
      </c>
      <c r="F460" s="63" t="s">
        <v>16792</v>
      </c>
      <c r="G460" s="63" t="s">
        <v>16791</v>
      </c>
      <c r="H460" s="63" t="s">
        <v>16790</v>
      </c>
      <c r="K460" s="63">
        <v>288</v>
      </c>
      <c r="L460" s="63">
        <v>288</v>
      </c>
      <c r="M460" s="64">
        <v>0</v>
      </c>
      <c r="N460" s="63">
        <v>144</v>
      </c>
      <c r="O460" s="63">
        <v>72</v>
      </c>
      <c r="P460" s="63">
        <v>22</v>
      </c>
      <c r="Q460" s="63">
        <v>50</v>
      </c>
      <c r="U460" s="63" t="s">
        <v>504</v>
      </c>
      <c r="V460" s="63" t="s">
        <v>16789</v>
      </c>
      <c r="Y460" s="63">
        <v>288</v>
      </c>
      <c r="Z460" s="63" t="s">
        <v>4452</v>
      </c>
      <c r="AA460" s="63">
        <v>22</v>
      </c>
      <c r="AB460" s="63" t="s">
        <v>3494</v>
      </c>
      <c r="AE460" s="63">
        <v>0</v>
      </c>
      <c r="AF460" s="63" t="s">
        <v>3493</v>
      </c>
      <c r="AG460" s="63">
        <v>0</v>
      </c>
      <c r="AK460" s="63">
        <v>0</v>
      </c>
      <c r="AL460" s="63" t="s">
        <v>3493</v>
      </c>
      <c r="AM460" s="63">
        <v>0</v>
      </c>
      <c r="AQ460" s="63">
        <v>0</v>
      </c>
      <c r="AR460" s="63" t="s">
        <v>3493</v>
      </c>
      <c r="AS460" s="63">
        <v>0</v>
      </c>
      <c r="AX460" s="63" t="e">
        <f>VLOOKUP(B460,[1]COMPLETE_DIVIDEND_DATA!$B$2:$I$1138,3,0)</f>
        <v>#N/A</v>
      </c>
    </row>
    <row r="461" spans="1:50" x14ac:dyDescent="0.25">
      <c r="A461" s="63">
        <v>500460</v>
      </c>
      <c r="B461" s="63">
        <v>1579</v>
      </c>
      <c r="C461" s="63" t="s">
        <v>506</v>
      </c>
      <c r="D461" s="63" t="s">
        <v>108</v>
      </c>
      <c r="E461" s="63" t="s">
        <v>16788</v>
      </c>
      <c r="F461" s="63" t="s">
        <v>15431</v>
      </c>
      <c r="G461" s="63" t="s">
        <v>7810</v>
      </c>
      <c r="K461" s="63">
        <v>171</v>
      </c>
      <c r="L461" s="63">
        <v>171</v>
      </c>
      <c r="M461" s="64">
        <v>0</v>
      </c>
      <c r="N461" s="63">
        <v>85.5</v>
      </c>
      <c r="O461" s="63">
        <v>43</v>
      </c>
      <c r="P461" s="63">
        <v>26</v>
      </c>
      <c r="Q461" s="63">
        <v>17</v>
      </c>
      <c r="U461" s="63" t="s">
        <v>506</v>
      </c>
      <c r="Y461" s="63">
        <v>171</v>
      </c>
      <c r="Z461" s="63" t="s">
        <v>16787</v>
      </c>
      <c r="AA461" s="63">
        <v>26</v>
      </c>
      <c r="AB461" s="63" t="s">
        <v>3505</v>
      </c>
      <c r="AE461" s="63">
        <v>0</v>
      </c>
      <c r="AF461" s="63" t="s">
        <v>3493</v>
      </c>
      <c r="AG461" s="63">
        <v>0</v>
      </c>
      <c r="AK461" s="63">
        <v>0</v>
      </c>
      <c r="AL461" s="63" t="s">
        <v>3493</v>
      </c>
      <c r="AM461" s="63">
        <v>0</v>
      </c>
      <c r="AQ461" s="63">
        <v>0</v>
      </c>
      <c r="AR461" s="63" t="s">
        <v>3493</v>
      </c>
      <c r="AS461" s="63">
        <v>0</v>
      </c>
      <c r="AX461" s="63" t="e">
        <f>VLOOKUP(B461,[1]COMPLETE_DIVIDEND_DATA!$B$2:$I$1138,3,0)</f>
        <v>#N/A</v>
      </c>
    </row>
    <row r="462" spans="1:50" x14ac:dyDescent="0.25">
      <c r="A462" s="63">
        <v>500461</v>
      </c>
      <c r="B462" s="63">
        <v>1582</v>
      </c>
      <c r="C462" s="63" t="s">
        <v>507</v>
      </c>
      <c r="D462" s="63" t="s">
        <v>16786</v>
      </c>
      <c r="E462" s="63" t="s">
        <v>16785</v>
      </c>
      <c r="F462" s="63" t="s">
        <v>16784</v>
      </c>
      <c r="G462" s="63" t="s">
        <v>7810</v>
      </c>
      <c r="K462" s="63">
        <v>449</v>
      </c>
      <c r="L462" s="63">
        <v>449</v>
      </c>
      <c r="M462" s="64">
        <v>0</v>
      </c>
      <c r="N462" s="63">
        <v>224.5</v>
      </c>
      <c r="O462" s="63">
        <v>112</v>
      </c>
      <c r="P462" s="63">
        <v>67</v>
      </c>
      <c r="Q462" s="63">
        <v>46</v>
      </c>
      <c r="U462" s="63" t="s">
        <v>507</v>
      </c>
      <c r="Y462" s="63">
        <v>449</v>
      </c>
      <c r="Z462" s="63" t="s">
        <v>14418</v>
      </c>
      <c r="AA462" s="63">
        <v>67</v>
      </c>
      <c r="AB462" s="63" t="s">
        <v>3505</v>
      </c>
      <c r="AE462" s="63">
        <v>0</v>
      </c>
      <c r="AF462" s="63" t="s">
        <v>3493</v>
      </c>
      <c r="AG462" s="63">
        <v>0</v>
      </c>
      <c r="AK462" s="63">
        <v>0</v>
      </c>
      <c r="AL462" s="63" t="s">
        <v>3493</v>
      </c>
      <c r="AM462" s="63">
        <v>0</v>
      </c>
      <c r="AQ462" s="63">
        <v>0</v>
      </c>
      <c r="AR462" s="63" t="s">
        <v>3493</v>
      </c>
      <c r="AS462" s="63">
        <v>0</v>
      </c>
      <c r="AX462" s="63" t="e">
        <f>VLOOKUP(B462,[1]COMPLETE_DIVIDEND_DATA!$B$2:$I$1138,3,0)</f>
        <v>#N/A</v>
      </c>
    </row>
    <row r="463" spans="1:50" x14ac:dyDescent="0.25">
      <c r="A463" s="63">
        <v>500462</v>
      </c>
      <c r="B463" s="63">
        <v>1585</v>
      </c>
      <c r="C463" s="63" t="s">
        <v>508</v>
      </c>
      <c r="D463" s="63" t="s">
        <v>16783</v>
      </c>
      <c r="E463" s="63" t="s">
        <v>16782</v>
      </c>
      <c r="F463" s="63" t="s">
        <v>4688</v>
      </c>
      <c r="G463" s="63" t="s">
        <v>7810</v>
      </c>
      <c r="K463" s="63">
        <v>673</v>
      </c>
      <c r="L463" s="63">
        <v>673</v>
      </c>
      <c r="M463" s="64">
        <v>0</v>
      </c>
      <c r="N463" s="63">
        <v>336.5</v>
      </c>
      <c r="O463" s="63">
        <v>168</v>
      </c>
      <c r="P463" s="63">
        <v>101</v>
      </c>
      <c r="Q463" s="63">
        <v>68</v>
      </c>
      <c r="U463" s="63" t="s">
        <v>508</v>
      </c>
      <c r="Y463" s="63">
        <v>673</v>
      </c>
      <c r="Z463" s="63" t="s">
        <v>16781</v>
      </c>
      <c r="AA463" s="63">
        <v>101</v>
      </c>
      <c r="AB463" s="63" t="s">
        <v>3505</v>
      </c>
      <c r="AE463" s="63">
        <v>0</v>
      </c>
      <c r="AF463" s="63" t="s">
        <v>3493</v>
      </c>
      <c r="AG463" s="63">
        <v>0</v>
      </c>
      <c r="AK463" s="63">
        <v>0</v>
      </c>
      <c r="AL463" s="63" t="s">
        <v>3493</v>
      </c>
      <c r="AM463" s="63">
        <v>0</v>
      </c>
      <c r="AQ463" s="63">
        <v>0</v>
      </c>
      <c r="AR463" s="63" t="s">
        <v>3493</v>
      </c>
      <c r="AS463" s="63">
        <v>0</v>
      </c>
      <c r="AX463" s="63" t="e">
        <f>VLOOKUP(B463,[1]COMPLETE_DIVIDEND_DATA!$B$2:$I$1138,3,0)</f>
        <v>#N/A</v>
      </c>
    </row>
    <row r="464" spans="1:50" x14ac:dyDescent="0.25">
      <c r="A464" s="63">
        <v>500463</v>
      </c>
      <c r="B464" s="63">
        <v>1586</v>
      </c>
      <c r="C464" s="63" t="s">
        <v>509</v>
      </c>
      <c r="D464" s="63" t="s">
        <v>1882</v>
      </c>
      <c r="E464" s="63" t="s">
        <v>16780</v>
      </c>
      <c r="F464" s="63" t="s">
        <v>16779</v>
      </c>
      <c r="G464" s="63" t="s">
        <v>16778</v>
      </c>
      <c r="K464" s="63">
        <v>10</v>
      </c>
      <c r="L464" s="63">
        <v>10</v>
      </c>
      <c r="M464" s="64">
        <v>0</v>
      </c>
      <c r="N464" s="63">
        <v>5</v>
      </c>
      <c r="O464" s="63">
        <v>3</v>
      </c>
      <c r="P464" s="63">
        <v>2</v>
      </c>
      <c r="Q464" s="63">
        <v>0</v>
      </c>
      <c r="U464" s="63" t="s">
        <v>509</v>
      </c>
      <c r="Y464" s="63">
        <v>10</v>
      </c>
      <c r="Z464" s="63" t="s">
        <v>4402</v>
      </c>
      <c r="AA464" s="63">
        <v>2</v>
      </c>
      <c r="AB464" s="63" t="s">
        <v>3505</v>
      </c>
      <c r="AE464" s="63">
        <v>0</v>
      </c>
      <c r="AF464" s="63" t="s">
        <v>3493</v>
      </c>
      <c r="AG464" s="63">
        <v>0</v>
      </c>
      <c r="AK464" s="63">
        <v>0</v>
      </c>
      <c r="AL464" s="63" t="s">
        <v>3493</v>
      </c>
      <c r="AM464" s="63">
        <v>0</v>
      </c>
      <c r="AQ464" s="63">
        <v>0</v>
      </c>
      <c r="AR464" s="63" t="s">
        <v>3493</v>
      </c>
      <c r="AS464" s="63">
        <v>0</v>
      </c>
      <c r="AX464" s="63" t="e">
        <f>VLOOKUP(B464,[1]COMPLETE_DIVIDEND_DATA!$B$2:$I$1138,3,0)</f>
        <v>#N/A</v>
      </c>
    </row>
    <row r="465" spans="1:50" x14ac:dyDescent="0.25">
      <c r="A465" s="63">
        <v>500464</v>
      </c>
      <c r="B465" s="63">
        <v>1588</v>
      </c>
      <c r="C465" s="63" t="s">
        <v>510</v>
      </c>
      <c r="D465" s="63" t="s">
        <v>16777</v>
      </c>
      <c r="E465" s="63" t="s">
        <v>16776</v>
      </c>
      <c r="F465" s="63" t="s">
        <v>7782</v>
      </c>
      <c r="K465" s="63">
        <v>449</v>
      </c>
      <c r="L465" s="63">
        <v>449</v>
      </c>
      <c r="M465" s="64">
        <v>0</v>
      </c>
      <c r="N465" s="63">
        <v>224.5</v>
      </c>
      <c r="O465" s="63">
        <v>112</v>
      </c>
      <c r="P465" s="63">
        <v>67</v>
      </c>
      <c r="Q465" s="63">
        <v>46</v>
      </c>
      <c r="U465" s="63" t="s">
        <v>510</v>
      </c>
      <c r="Y465" s="63">
        <v>449</v>
      </c>
      <c r="Z465" s="63" t="s">
        <v>14418</v>
      </c>
      <c r="AA465" s="63">
        <v>67</v>
      </c>
      <c r="AB465" s="63" t="s">
        <v>3505</v>
      </c>
      <c r="AE465" s="63">
        <v>0</v>
      </c>
      <c r="AF465" s="63" t="s">
        <v>3493</v>
      </c>
      <c r="AG465" s="63">
        <v>0</v>
      </c>
      <c r="AK465" s="63">
        <v>0</v>
      </c>
      <c r="AL465" s="63" t="s">
        <v>3493</v>
      </c>
      <c r="AM465" s="63">
        <v>0</v>
      </c>
      <c r="AQ465" s="63">
        <v>0</v>
      </c>
      <c r="AR465" s="63" t="s">
        <v>3493</v>
      </c>
      <c r="AS465" s="63">
        <v>0</v>
      </c>
      <c r="AX465" s="63" t="e">
        <f>VLOOKUP(B465,[1]COMPLETE_DIVIDEND_DATA!$B$2:$I$1138,3,0)</f>
        <v>#N/A</v>
      </c>
    </row>
    <row r="466" spans="1:50" x14ac:dyDescent="0.25">
      <c r="A466" s="63">
        <v>500465</v>
      </c>
      <c r="B466" s="63">
        <v>1589</v>
      </c>
      <c r="C466" s="63" t="s">
        <v>511</v>
      </c>
      <c r="D466" s="63" t="s">
        <v>16775</v>
      </c>
      <c r="E466" s="63" t="s">
        <v>16774</v>
      </c>
      <c r="F466" s="63" t="s">
        <v>7782</v>
      </c>
      <c r="K466" s="63">
        <v>409</v>
      </c>
      <c r="L466" s="63">
        <v>409</v>
      </c>
      <c r="M466" s="64">
        <v>0</v>
      </c>
      <c r="N466" s="63">
        <v>204.5</v>
      </c>
      <c r="O466" s="63">
        <v>102</v>
      </c>
      <c r="P466" s="63">
        <v>61</v>
      </c>
      <c r="Q466" s="63">
        <v>42</v>
      </c>
      <c r="U466" s="63" t="s">
        <v>511</v>
      </c>
      <c r="Y466" s="63">
        <v>409</v>
      </c>
      <c r="Z466" s="63" t="s">
        <v>10007</v>
      </c>
      <c r="AA466" s="63">
        <v>61</v>
      </c>
      <c r="AB466" s="63" t="s">
        <v>3505</v>
      </c>
      <c r="AE466" s="63">
        <v>0</v>
      </c>
      <c r="AF466" s="63" t="s">
        <v>3493</v>
      </c>
      <c r="AG466" s="63">
        <v>0</v>
      </c>
      <c r="AK466" s="63">
        <v>0</v>
      </c>
      <c r="AL466" s="63" t="s">
        <v>3493</v>
      </c>
      <c r="AM466" s="63">
        <v>0</v>
      </c>
      <c r="AQ466" s="63">
        <v>0</v>
      </c>
      <c r="AR466" s="63" t="s">
        <v>3493</v>
      </c>
      <c r="AS466" s="63">
        <v>0</v>
      </c>
      <c r="AX466" s="63" t="e">
        <f>VLOOKUP(B466,[1]COMPLETE_DIVIDEND_DATA!$B$2:$I$1138,3,0)</f>
        <v>#N/A</v>
      </c>
    </row>
    <row r="467" spans="1:50" x14ac:dyDescent="0.25">
      <c r="A467" s="63">
        <v>500466</v>
      </c>
      <c r="B467" s="63">
        <v>1591</v>
      </c>
      <c r="C467" s="63" t="s">
        <v>512</v>
      </c>
      <c r="D467" s="63" t="s">
        <v>10278</v>
      </c>
      <c r="E467" s="63" t="s">
        <v>16773</v>
      </c>
      <c r="F467" s="63" t="s">
        <v>16772</v>
      </c>
      <c r="G467" s="63" t="s">
        <v>7782</v>
      </c>
      <c r="K467" s="63">
        <v>192</v>
      </c>
      <c r="L467" s="63">
        <v>192</v>
      </c>
      <c r="M467" s="64">
        <v>0</v>
      </c>
      <c r="N467" s="63">
        <v>96</v>
      </c>
      <c r="O467" s="63">
        <v>48</v>
      </c>
      <c r="P467" s="63">
        <v>29</v>
      </c>
      <c r="Q467" s="63">
        <v>19</v>
      </c>
      <c r="U467" s="63" t="s">
        <v>512</v>
      </c>
      <c r="Y467" s="63">
        <v>192</v>
      </c>
      <c r="Z467" s="63" t="s">
        <v>8443</v>
      </c>
      <c r="AA467" s="63">
        <v>29</v>
      </c>
      <c r="AB467" s="63" t="s">
        <v>3505</v>
      </c>
      <c r="AE467" s="63">
        <v>0</v>
      </c>
      <c r="AF467" s="63" t="s">
        <v>3493</v>
      </c>
      <c r="AG467" s="63">
        <v>0</v>
      </c>
      <c r="AK467" s="63">
        <v>0</v>
      </c>
      <c r="AL467" s="63" t="s">
        <v>3493</v>
      </c>
      <c r="AM467" s="63">
        <v>0</v>
      </c>
      <c r="AQ467" s="63">
        <v>0</v>
      </c>
      <c r="AR467" s="63" t="s">
        <v>3493</v>
      </c>
      <c r="AS467" s="63">
        <v>0</v>
      </c>
      <c r="AX467" s="63" t="e">
        <f>VLOOKUP(B467,[1]COMPLETE_DIVIDEND_DATA!$B$2:$I$1138,3,0)</f>
        <v>#N/A</v>
      </c>
    </row>
    <row r="468" spans="1:50" x14ac:dyDescent="0.25">
      <c r="A468" s="63">
        <v>500467</v>
      </c>
      <c r="B468" s="63">
        <v>1593</v>
      </c>
      <c r="C468" s="63" t="s">
        <v>513</v>
      </c>
      <c r="D468" s="63" t="s">
        <v>16771</v>
      </c>
      <c r="E468" s="63" t="s">
        <v>16770</v>
      </c>
      <c r="F468" s="63" t="s">
        <v>16033</v>
      </c>
      <c r="G468" s="63" t="s">
        <v>7810</v>
      </c>
      <c r="K468" s="63">
        <v>2249</v>
      </c>
      <c r="L468" s="63">
        <v>2249</v>
      </c>
      <c r="M468" s="64">
        <v>0</v>
      </c>
      <c r="N468" s="63">
        <v>1124.5</v>
      </c>
      <c r="O468" s="63">
        <v>562</v>
      </c>
      <c r="P468" s="63">
        <v>337</v>
      </c>
      <c r="Q468" s="63">
        <v>226</v>
      </c>
      <c r="U468" s="63" t="s">
        <v>513</v>
      </c>
      <c r="Y468" s="63">
        <v>2249</v>
      </c>
      <c r="Z468" s="63" t="s">
        <v>13127</v>
      </c>
      <c r="AA468" s="63">
        <v>337</v>
      </c>
      <c r="AB468" s="63" t="s">
        <v>3505</v>
      </c>
      <c r="AE468" s="63">
        <v>0</v>
      </c>
      <c r="AF468" s="63" t="s">
        <v>3493</v>
      </c>
      <c r="AG468" s="63">
        <v>0</v>
      </c>
      <c r="AK468" s="63">
        <v>0</v>
      </c>
      <c r="AL468" s="63" t="s">
        <v>3493</v>
      </c>
      <c r="AM468" s="63">
        <v>0</v>
      </c>
      <c r="AQ468" s="63">
        <v>0</v>
      </c>
      <c r="AR468" s="63" t="s">
        <v>3493</v>
      </c>
      <c r="AS468" s="63">
        <v>0</v>
      </c>
      <c r="AX468" s="63" t="e">
        <f>VLOOKUP(B468,[1]COMPLETE_DIVIDEND_DATA!$B$2:$I$1138,3,0)</f>
        <v>#N/A</v>
      </c>
    </row>
    <row r="469" spans="1:50" x14ac:dyDescent="0.25">
      <c r="A469" s="63">
        <v>500468</v>
      </c>
      <c r="B469" s="63">
        <v>1594</v>
      </c>
      <c r="C469" s="63" t="s">
        <v>514</v>
      </c>
      <c r="D469" s="63" t="s">
        <v>16769</v>
      </c>
      <c r="E469" s="63" t="s">
        <v>16768</v>
      </c>
      <c r="F469" s="63" t="s">
        <v>16767</v>
      </c>
      <c r="G469" s="63" t="s">
        <v>7810</v>
      </c>
      <c r="K469" s="63">
        <v>2249</v>
      </c>
      <c r="L469" s="63">
        <v>2249</v>
      </c>
      <c r="M469" s="64">
        <v>0</v>
      </c>
      <c r="N469" s="63">
        <v>1124.5</v>
      </c>
      <c r="O469" s="63">
        <v>562</v>
      </c>
      <c r="P469" s="63">
        <v>337</v>
      </c>
      <c r="Q469" s="63">
        <v>226</v>
      </c>
      <c r="U469" s="63" t="s">
        <v>514</v>
      </c>
      <c r="Y469" s="63">
        <v>2249</v>
      </c>
      <c r="Z469" s="63" t="s">
        <v>13127</v>
      </c>
      <c r="AA469" s="63">
        <v>337</v>
      </c>
      <c r="AB469" s="63" t="s">
        <v>3505</v>
      </c>
      <c r="AE469" s="63">
        <v>0</v>
      </c>
      <c r="AF469" s="63" t="s">
        <v>3493</v>
      </c>
      <c r="AG469" s="63">
        <v>0</v>
      </c>
      <c r="AK469" s="63">
        <v>0</v>
      </c>
      <c r="AL469" s="63" t="s">
        <v>3493</v>
      </c>
      <c r="AM469" s="63">
        <v>0</v>
      </c>
      <c r="AQ469" s="63">
        <v>0</v>
      </c>
      <c r="AR469" s="63" t="s">
        <v>3493</v>
      </c>
      <c r="AS469" s="63">
        <v>0</v>
      </c>
      <c r="AX469" s="63" t="e">
        <f>VLOOKUP(B469,[1]COMPLETE_DIVIDEND_DATA!$B$2:$I$1138,3,0)</f>
        <v>#N/A</v>
      </c>
    </row>
    <row r="470" spans="1:50" x14ac:dyDescent="0.25">
      <c r="A470" s="63">
        <v>500469</v>
      </c>
      <c r="B470" s="63">
        <v>1596</v>
      </c>
      <c r="C470" s="63" t="s">
        <v>515</v>
      </c>
      <c r="D470" s="63" t="s">
        <v>16766</v>
      </c>
      <c r="E470" s="63" t="s">
        <v>16755</v>
      </c>
      <c r="F470" s="63" t="s">
        <v>16765</v>
      </c>
      <c r="G470" s="63" t="s">
        <v>15070</v>
      </c>
      <c r="K470" s="63">
        <v>192</v>
      </c>
      <c r="L470" s="63">
        <v>192</v>
      </c>
      <c r="M470" s="64">
        <v>0</v>
      </c>
      <c r="N470" s="63">
        <v>96</v>
      </c>
      <c r="O470" s="63">
        <v>48</v>
      </c>
      <c r="P470" s="63">
        <v>14</v>
      </c>
      <c r="Q470" s="63">
        <v>34</v>
      </c>
      <c r="U470" s="63" t="s">
        <v>515</v>
      </c>
      <c r="V470" s="63" t="s">
        <v>16764</v>
      </c>
      <c r="Y470" s="63">
        <v>192</v>
      </c>
      <c r="Z470" s="63" t="s">
        <v>8443</v>
      </c>
      <c r="AA470" s="63">
        <v>14</v>
      </c>
      <c r="AB470" s="63" t="s">
        <v>3494</v>
      </c>
      <c r="AE470" s="63">
        <v>0</v>
      </c>
      <c r="AF470" s="63" t="s">
        <v>3493</v>
      </c>
      <c r="AG470" s="63">
        <v>0</v>
      </c>
      <c r="AK470" s="63">
        <v>0</v>
      </c>
      <c r="AL470" s="63" t="s">
        <v>3493</v>
      </c>
      <c r="AM470" s="63">
        <v>0</v>
      </c>
      <c r="AQ470" s="63">
        <v>0</v>
      </c>
      <c r="AR470" s="63" t="s">
        <v>3493</v>
      </c>
      <c r="AS470" s="63">
        <v>0</v>
      </c>
      <c r="AX470" s="63" t="e">
        <f>VLOOKUP(B470,[1]COMPLETE_DIVIDEND_DATA!$B$2:$I$1138,3,0)</f>
        <v>#N/A</v>
      </c>
    </row>
    <row r="471" spans="1:50" x14ac:dyDescent="0.25">
      <c r="A471" s="63">
        <v>500470</v>
      </c>
      <c r="B471" s="63">
        <v>1600</v>
      </c>
      <c r="C471" s="63" t="s">
        <v>517</v>
      </c>
      <c r="D471" s="63" t="s">
        <v>16763</v>
      </c>
      <c r="E471" s="63" t="s">
        <v>16762</v>
      </c>
      <c r="F471" s="63" t="s">
        <v>16761</v>
      </c>
      <c r="G471" s="63" t="s">
        <v>16760</v>
      </c>
      <c r="K471" s="63">
        <v>297</v>
      </c>
      <c r="L471" s="63">
        <v>297</v>
      </c>
      <c r="M471" s="64">
        <v>0</v>
      </c>
      <c r="N471" s="63">
        <v>148.5</v>
      </c>
      <c r="O471" s="63">
        <v>74</v>
      </c>
      <c r="P471" s="63">
        <v>45</v>
      </c>
      <c r="Q471" s="63">
        <v>30</v>
      </c>
      <c r="U471" s="63" t="s">
        <v>517</v>
      </c>
      <c r="Y471" s="63">
        <v>297</v>
      </c>
      <c r="Z471" s="63" t="s">
        <v>10325</v>
      </c>
      <c r="AA471" s="63">
        <v>45</v>
      </c>
      <c r="AB471" s="63" t="s">
        <v>3505</v>
      </c>
      <c r="AE471" s="63">
        <v>0</v>
      </c>
      <c r="AF471" s="63" t="s">
        <v>3493</v>
      </c>
      <c r="AG471" s="63">
        <v>0</v>
      </c>
      <c r="AK471" s="63">
        <v>0</v>
      </c>
      <c r="AL471" s="63" t="s">
        <v>3493</v>
      </c>
      <c r="AM471" s="63">
        <v>0</v>
      </c>
      <c r="AQ471" s="63">
        <v>0</v>
      </c>
      <c r="AR471" s="63" t="s">
        <v>3493</v>
      </c>
      <c r="AS471" s="63">
        <v>0</v>
      </c>
      <c r="AX471" s="63" t="e">
        <f>VLOOKUP(B471,[1]COMPLETE_DIVIDEND_DATA!$B$2:$I$1138,3,0)</f>
        <v>#N/A</v>
      </c>
    </row>
    <row r="472" spans="1:50" x14ac:dyDescent="0.25">
      <c r="A472" s="63">
        <v>500471</v>
      </c>
      <c r="B472" s="63">
        <v>1601</v>
      </c>
      <c r="C472" s="63" t="s">
        <v>518</v>
      </c>
      <c r="D472" s="63" t="s">
        <v>16759</v>
      </c>
      <c r="E472" s="63" t="s">
        <v>16758</v>
      </c>
      <c r="F472" s="63" t="s">
        <v>16757</v>
      </c>
      <c r="G472" s="63" t="s">
        <v>7810</v>
      </c>
      <c r="K472" s="63">
        <v>1498</v>
      </c>
      <c r="L472" s="63">
        <v>1498</v>
      </c>
      <c r="M472" s="64">
        <v>0</v>
      </c>
      <c r="N472" s="63">
        <v>749</v>
      </c>
      <c r="O472" s="63">
        <v>375</v>
      </c>
      <c r="P472" s="63">
        <v>225</v>
      </c>
      <c r="Q472" s="63">
        <v>149</v>
      </c>
      <c r="U472" s="63" t="s">
        <v>518</v>
      </c>
      <c r="Y472" s="63">
        <v>1498</v>
      </c>
      <c r="Z472" s="63" t="s">
        <v>3763</v>
      </c>
      <c r="AA472" s="63">
        <v>225</v>
      </c>
      <c r="AB472" s="63" t="s">
        <v>3505</v>
      </c>
      <c r="AE472" s="63">
        <v>0</v>
      </c>
      <c r="AF472" s="63" t="s">
        <v>3493</v>
      </c>
      <c r="AG472" s="63">
        <v>0</v>
      </c>
      <c r="AK472" s="63">
        <v>0</v>
      </c>
      <c r="AL472" s="63" t="s">
        <v>3493</v>
      </c>
      <c r="AM472" s="63">
        <v>0</v>
      </c>
      <c r="AQ472" s="63">
        <v>0</v>
      </c>
      <c r="AR472" s="63" t="s">
        <v>3493</v>
      </c>
      <c r="AS472" s="63">
        <v>0</v>
      </c>
      <c r="AX472" s="63" t="e">
        <f>VLOOKUP(B472,[1]COMPLETE_DIVIDEND_DATA!$B$2:$I$1138,3,0)</f>
        <v>#N/A</v>
      </c>
    </row>
    <row r="473" spans="1:50" x14ac:dyDescent="0.25">
      <c r="A473" s="63">
        <v>500472</v>
      </c>
      <c r="B473" s="63">
        <v>1602</v>
      </c>
      <c r="C473" s="63" t="s">
        <v>519</v>
      </c>
      <c r="D473" s="63" t="s">
        <v>16756</v>
      </c>
      <c r="E473" s="63" t="s">
        <v>16755</v>
      </c>
      <c r="F473" s="63" t="s">
        <v>16754</v>
      </c>
      <c r="G473" s="63" t="s">
        <v>16753</v>
      </c>
      <c r="K473" s="63">
        <v>1392</v>
      </c>
      <c r="L473" s="63">
        <v>1392</v>
      </c>
      <c r="M473" s="64">
        <v>0</v>
      </c>
      <c r="N473" s="63">
        <v>696</v>
      </c>
      <c r="O473" s="63">
        <v>348</v>
      </c>
      <c r="P473" s="63">
        <v>209</v>
      </c>
      <c r="Q473" s="63">
        <v>139</v>
      </c>
      <c r="U473" s="63" t="s">
        <v>519</v>
      </c>
      <c r="Y473" s="63">
        <v>1392</v>
      </c>
      <c r="Z473" s="63" t="s">
        <v>15480</v>
      </c>
      <c r="AA473" s="63">
        <v>209</v>
      </c>
      <c r="AB473" s="63" t="s">
        <v>3505</v>
      </c>
      <c r="AE473" s="63">
        <v>0</v>
      </c>
      <c r="AF473" s="63" t="s">
        <v>3493</v>
      </c>
      <c r="AG473" s="63">
        <v>0</v>
      </c>
      <c r="AK473" s="63">
        <v>0</v>
      </c>
      <c r="AL473" s="63" t="s">
        <v>3493</v>
      </c>
      <c r="AM473" s="63">
        <v>0</v>
      </c>
      <c r="AQ473" s="63">
        <v>0</v>
      </c>
      <c r="AR473" s="63" t="s">
        <v>3493</v>
      </c>
      <c r="AS473" s="63">
        <v>0</v>
      </c>
      <c r="AX473" s="63" t="e">
        <f>VLOOKUP(B473,[1]COMPLETE_DIVIDEND_DATA!$B$2:$I$1138,3,0)</f>
        <v>#N/A</v>
      </c>
    </row>
    <row r="474" spans="1:50" x14ac:dyDescent="0.25">
      <c r="A474" s="63">
        <v>500473</v>
      </c>
      <c r="B474" s="63">
        <v>1606</v>
      </c>
      <c r="C474" s="63" t="s">
        <v>520</v>
      </c>
      <c r="D474" s="63" t="s">
        <v>16752</v>
      </c>
      <c r="E474" s="63" t="s">
        <v>16751</v>
      </c>
      <c r="F474" s="63" t="s">
        <v>16750</v>
      </c>
      <c r="K474" s="63">
        <v>179</v>
      </c>
      <c r="L474" s="63">
        <v>179</v>
      </c>
      <c r="M474" s="64">
        <v>0</v>
      </c>
      <c r="N474" s="63">
        <v>89.5</v>
      </c>
      <c r="O474" s="63">
        <v>45</v>
      </c>
      <c r="P474" s="63">
        <v>27</v>
      </c>
      <c r="Q474" s="63">
        <v>18</v>
      </c>
      <c r="U474" s="63" t="s">
        <v>520</v>
      </c>
      <c r="Y474" s="63">
        <v>179</v>
      </c>
      <c r="Z474" s="63" t="s">
        <v>4979</v>
      </c>
      <c r="AA474" s="63">
        <v>27</v>
      </c>
      <c r="AB474" s="63" t="s">
        <v>3505</v>
      </c>
      <c r="AE474" s="63">
        <v>0</v>
      </c>
      <c r="AF474" s="63" t="s">
        <v>3493</v>
      </c>
      <c r="AG474" s="63">
        <v>0</v>
      </c>
      <c r="AK474" s="63">
        <v>0</v>
      </c>
      <c r="AL474" s="63" t="s">
        <v>3493</v>
      </c>
      <c r="AM474" s="63">
        <v>0</v>
      </c>
      <c r="AQ474" s="63">
        <v>0</v>
      </c>
      <c r="AR474" s="63" t="s">
        <v>3493</v>
      </c>
      <c r="AS474" s="63">
        <v>0</v>
      </c>
      <c r="AX474" s="63" t="e">
        <f>VLOOKUP(B474,[1]COMPLETE_DIVIDEND_DATA!$B$2:$I$1138,3,0)</f>
        <v>#N/A</v>
      </c>
    </row>
    <row r="475" spans="1:50" x14ac:dyDescent="0.25">
      <c r="A475" s="63">
        <v>500474</v>
      </c>
      <c r="B475" s="63">
        <v>1610</v>
      </c>
      <c r="C475" s="63" t="s">
        <v>521</v>
      </c>
      <c r="D475" s="63" t="s">
        <v>16749</v>
      </c>
      <c r="E475" s="63" t="s">
        <v>16748</v>
      </c>
      <c r="F475" s="63" t="s">
        <v>16747</v>
      </c>
      <c r="G475" s="63" t="s">
        <v>7810</v>
      </c>
      <c r="K475" s="63">
        <v>2249</v>
      </c>
      <c r="L475" s="63">
        <v>2249</v>
      </c>
      <c r="M475" s="64">
        <v>0</v>
      </c>
      <c r="N475" s="63">
        <v>1124.5</v>
      </c>
      <c r="O475" s="63">
        <v>562</v>
      </c>
      <c r="P475" s="63">
        <v>337</v>
      </c>
      <c r="Q475" s="63">
        <v>226</v>
      </c>
      <c r="U475" s="63" t="s">
        <v>521</v>
      </c>
      <c r="Y475" s="63">
        <v>2249</v>
      </c>
      <c r="Z475" s="63" t="s">
        <v>13127</v>
      </c>
      <c r="AA475" s="63">
        <v>337</v>
      </c>
      <c r="AB475" s="63" t="s">
        <v>3505</v>
      </c>
      <c r="AE475" s="63">
        <v>0</v>
      </c>
      <c r="AF475" s="63" t="s">
        <v>3493</v>
      </c>
      <c r="AG475" s="63">
        <v>0</v>
      </c>
      <c r="AK475" s="63">
        <v>0</v>
      </c>
      <c r="AL475" s="63" t="s">
        <v>3493</v>
      </c>
      <c r="AM475" s="63">
        <v>0</v>
      </c>
      <c r="AQ475" s="63">
        <v>0</v>
      </c>
      <c r="AR475" s="63" t="s">
        <v>3493</v>
      </c>
      <c r="AS475" s="63">
        <v>0</v>
      </c>
      <c r="AX475" s="63" t="e">
        <f>VLOOKUP(B475,[1]COMPLETE_DIVIDEND_DATA!$B$2:$I$1138,3,0)</f>
        <v>#N/A</v>
      </c>
    </row>
    <row r="476" spans="1:50" x14ac:dyDescent="0.25">
      <c r="A476" s="63">
        <v>500475</v>
      </c>
      <c r="B476" s="63">
        <v>1615</v>
      </c>
      <c r="C476" s="63" t="s">
        <v>522</v>
      </c>
      <c r="D476" s="63" t="s">
        <v>86</v>
      </c>
      <c r="E476" s="63" t="s">
        <v>16746</v>
      </c>
      <c r="F476" s="63" t="s">
        <v>16745</v>
      </c>
      <c r="G476" s="63" t="s">
        <v>7810</v>
      </c>
      <c r="K476" s="63">
        <v>1199</v>
      </c>
      <c r="L476" s="63">
        <v>1199</v>
      </c>
      <c r="M476" s="64">
        <v>0</v>
      </c>
      <c r="N476" s="63">
        <v>599.5</v>
      </c>
      <c r="O476" s="63">
        <v>300</v>
      </c>
      <c r="P476" s="63">
        <v>180</v>
      </c>
      <c r="Q476" s="63">
        <v>120</v>
      </c>
      <c r="U476" s="63" t="s">
        <v>522</v>
      </c>
      <c r="Y476" s="63">
        <v>1199</v>
      </c>
      <c r="Z476" s="63" t="s">
        <v>4844</v>
      </c>
      <c r="AA476" s="63">
        <v>180</v>
      </c>
      <c r="AB476" s="63" t="s">
        <v>3505</v>
      </c>
      <c r="AE476" s="63">
        <v>0</v>
      </c>
      <c r="AF476" s="63" t="s">
        <v>3493</v>
      </c>
      <c r="AG476" s="63">
        <v>0</v>
      </c>
      <c r="AK476" s="63">
        <v>0</v>
      </c>
      <c r="AL476" s="63" t="s">
        <v>3493</v>
      </c>
      <c r="AM476" s="63">
        <v>0</v>
      </c>
      <c r="AQ476" s="63">
        <v>0</v>
      </c>
      <c r="AR476" s="63" t="s">
        <v>3493</v>
      </c>
      <c r="AS476" s="63">
        <v>0</v>
      </c>
      <c r="AX476" s="63" t="e">
        <f>VLOOKUP(B476,[1]COMPLETE_DIVIDEND_DATA!$B$2:$I$1138,3,0)</f>
        <v>#N/A</v>
      </c>
    </row>
    <row r="477" spans="1:50" x14ac:dyDescent="0.25">
      <c r="A477" s="63">
        <v>500476</v>
      </c>
      <c r="B477" s="63">
        <v>1618</v>
      </c>
      <c r="C477" s="63" t="s">
        <v>523</v>
      </c>
      <c r="D477" s="63" t="s">
        <v>16744</v>
      </c>
      <c r="E477" s="63" t="s">
        <v>16743</v>
      </c>
      <c r="F477" s="63" t="s">
        <v>4680</v>
      </c>
      <c r="G477" s="63" t="s">
        <v>7810</v>
      </c>
      <c r="K477" s="63">
        <v>449</v>
      </c>
      <c r="L477" s="63">
        <v>449</v>
      </c>
      <c r="M477" s="64">
        <v>0</v>
      </c>
      <c r="N477" s="63">
        <v>224.5</v>
      </c>
      <c r="O477" s="63">
        <v>112</v>
      </c>
      <c r="P477" s="63">
        <v>67</v>
      </c>
      <c r="Q477" s="63">
        <v>46</v>
      </c>
      <c r="U477" s="63" t="s">
        <v>523</v>
      </c>
      <c r="Y477" s="63">
        <v>449</v>
      </c>
      <c r="Z477" s="63" t="s">
        <v>14418</v>
      </c>
      <c r="AA477" s="63">
        <v>67</v>
      </c>
      <c r="AB477" s="63" t="s">
        <v>3505</v>
      </c>
      <c r="AE477" s="63">
        <v>0</v>
      </c>
      <c r="AF477" s="63" t="s">
        <v>3493</v>
      </c>
      <c r="AG477" s="63">
        <v>0</v>
      </c>
      <c r="AK477" s="63">
        <v>0</v>
      </c>
      <c r="AL477" s="63" t="s">
        <v>3493</v>
      </c>
      <c r="AM477" s="63">
        <v>0</v>
      </c>
      <c r="AQ477" s="63">
        <v>0</v>
      </c>
      <c r="AR477" s="63" t="s">
        <v>3493</v>
      </c>
      <c r="AS477" s="63">
        <v>0</v>
      </c>
      <c r="AX477" s="63" t="e">
        <f>VLOOKUP(B477,[1]COMPLETE_DIVIDEND_DATA!$B$2:$I$1138,3,0)</f>
        <v>#N/A</v>
      </c>
    </row>
    <row r="478" spans="1:50" x14ac:dyDescent="0.25">
      <c r="A478" s="63">
        <v>500477</v>
      </c>
      <c r="B478" s="63">
        <v>1621</v>
      </c>
      <c r="C478" s="63" t="s">
        <v>524</v>
      </c>
      <c r="D478" s="63" t="s">
        <v>16742</v>
      </c>
      <c r="E478" s="63" t="s">
        <v>16741</v>
      </c>
      <c r="F478" s="63" t="s">
        <v>16740</v>
      </c>
      <c r="G478" s="63" t="s">
        <v>7810</v>
      </c>
      <c r="K478" s="63">
        <v>179</v>
      </c>
      <c r="L478" s="63">
        <v>179</v>
      </c>
      <c r="M478" s="64">
        <v>0</v>
      </c>
      <c r="N478" s="63">
        <v>89.5</v>
      </c>
      <c r="O478" s="63">
        <v>45</v>
      </c>
      <c r="P478" s="63">
        <v>27</v>
      </c>
      <c r="Q478" s="63">
        <v>18</v>
      </c>
      <c r="U478" s="63" t="s">
        <v>524</v>
      </c>
      <c r="Y478" s="63">
        <v>179</v>
      </c>
      <c r="Z478" s="63" t="s">
        <v>4979</v>
      </c>
      <c r="AA478" s="63">
        <v>27</v>
      </c>
      <c r="AB478" s="63" t="s">
        <v>3505</v>
      </c>
      <c r="AE478" s="63">
        <v>0</v>
      </c>
      <c r="AF478" s="63" t="s">
        <v>3493</v>
      </c>
      <c r="AG478" s="63">
        <v>0</v>
      </c>
      <c r="AK478" s="63">
        <v>0</v>
      </c>
      <c r="AL478" s="63" t="s">
        <v>3493</v>
      </c>
      <c r="AM478" s="63">
        <v>0</v>
      </c>
      <c r="AQ478" s="63">
        <v>0</v>
      </c>
      <c r="AR478" s="63" t="s">
        <v>3493</v>
      </c>
      <c r="AS478" s="63">
        <v>0</v>
      </c>
      <c r="AX478" s="63" t="e">
        <f>VLOOKUP(B478,[1]COMPLETE_DIVIDEND_DATA!$B$2:$I$1138,3,0)</f>
        <v>#N/A</v>
      </c>
    </row>
    <row r="479" spans="1:50" x14ac:dyDescent="0.25">
      <c r="A479" s="63">
        <v>500478</v>
      </c>
      <c r="B479" s="63">
        <v>1624</v>
      </c>
      <c r="C479" s="63" t="s">
        <v>525</v>
      </c>
      <c r="D479" s="63" t="s">
        <v>16739</v>
      </c>
      <c r="E479" s="63" t="s">
        <v>16738</v>
      </c>
      <c r="F479" s="63" t="s">
        <v>16737</v>
      </c>
      <c r="G479" s="63" t="s">
        <v>7810</v>
      </c>
      <c r="K479" s="63">
        <v>449</v>
      </c>
      <c r="L479" s="63">
        <v>449</v>
      </c>
      <c r="M479" s="64">
        <v>0</v>
      </c>
      <c r="N479" s="63">
        <v>224.5</v>
      </c>
      <c r="O479" s="63">
        <v>112</v>
      </c>
      <c r="P479" s="63">
        <v>67</v>
      </c>
      <c r="Q479" s="63">
        <v>46</v>
      </c>
      <c r="U479" s="63" t="s">
        <v>525</v>
      </c>
      <c r="Y479" s="63">
        <v>449</v>
      </c>
      <c r="Z479" s="63" t="s">
        <v>14418</v>
      </c>
      <c r="AA479" s="63">
        <v>67</v>
      </c>
      <c r="AB479" s="63" t="s">
        <v>3505</v>
      </c>
      <c r="AE479" s="63">
        <v>0</v>
      </c>
      <c r="AF479" s="63" t="s">
        <v>3493</v>
      </c>
      <c r="AG479" s="63">
        <v>0</v>
      </c>
      <c r="AK479" s="63">
        <v>0</v>
      </c>
      <c r="AL479" s="63" t="s">
        <v>3493</v>
      </c>
      <c r="AM479" s="63">
        <v>0</v>
      </c>
      <c r="AQ479" s="63">
        <v>0</v>
      </c>
      <c r="AR479" s="63" t="s">
        <v>3493</v>
      </c>
      <c r="AS479" s="63">
        <v>0</v>
      </c>
      <c r="AX479" s="63" t="e">
        <f>VLOOKUP(B479,[1]COMPLETE_DIVIDEND_DATA!$B$2:$I$1138,3,0)</f>
        <v>#N/A</v>
      </c>
    </row>
    <row r="480" spans="1:50" x14ac:dyDescent="0.25">
      <c r="A480" s="63">
        <v>500479</v>
      </c>
      <c r="B480" s="63">
        <v>1626</v>
      </c>
      <c r="C480" s="63" t="s">
        <v>526</v>
      </c>
      <c r="D480" s="63" t="s">
        <v>16736</v>
      </c>
      <c r="E480" s="63" t="s">
        <v>16735</v>
      </c>
      <c r="F480" s="63" t="s">
        <v>16734</v>
      </c>
      <c r="G480" s="63" t="s">
        <v>7810</v>
      </c>
      <c r="K480" s="63">
        <v>2249</v>
      </c>
      <c r="L480" s="63">
        <v>2249</v>
      </c>
      <c r="M480" s="64">
        <v>0</v>
      </c>
      <c r="N480" s="63">
        <v>1124.5</v>
      </c>
      <c r="O480" s="63">
        <v>562</v>
      </c>
      <c r="P480" s="63">
        <v>337</v>
      </c>
      <c r="Q480" s="63">
        <v>226</v>
      </c>
      <c r="U480" s="63" t="s">
        <v>526</v>
      </c>
      <c r="Y480" s="63">
        <v>2249</v>
      </c>
      <c r="Z480" s="63" t="s">
        <v>13127</v>
      </c>
      <c r="AA480" s="63">
        <v>337</v>
      </c>
      <c r="AB480" s="63" t="s">
        <v>3505</v>
      </c>
      <c r="AE480" s="63">
        <v>0</v>
      </c>
      <c r="AF480" s="63" t="s">
        <v>3493</v>
      </c>
      <c r="AG480" s="63">
        <v>0</v>
      </c>
      <c r="AK480" s="63">
        <v>0</v>
      </c>
      <c r="AL480" s="63" t="s">
        <v>3493</v>
      </c>
      <c r="AM480" s="63">
        <v>0</v>
      </c>
      <c r="AQ480" s="63">
        <v>0</v>
      </c>
      <c r="AR480" s="63" t="s">
        <v>3493</v>
      </c>
      <c r="AS480" s="63">
        <v>0</v>
      </c>
      <c r="AX480" s="63" t="e">
        <f>VLOOKUP(B480,[1]COMPLETE_DIVIDEND_DATA!$B$2:$I$1138,3,0)</f>
        <v>#N/A</v>
      </c>
    </row>
    <row r="481" spans="1:50" x14ac:dyDescent="0.25">
      <c r="A481" s="63">
        <v>500480</v>
      </c>
      <c r="B481" s="63">
        <v>1628</v>
      </c>
      <c r="C481" s="63" t="s">
        <v>527</v>
      </c>
      <c r="D481" s="63" t="s">
        <v>16733</v>
      </c>
      <c r="E481" s="63" t="s">
        <v>16732</v>
      </c>
      <c r="F481" s="63" t="s">
        <v>16731</v>
      </c>
      <c r="G481" s="63" t="s">
        <v>7810</v>
      </c>
      <c r="K481" s="63">
        <v>297</v>
      </c>
      <c r="L481" s="63">
        <v>297</v>
      </c>
      <c r="M481" s="64">
        <v>0</v>
      </c>
      <c r="N481" s="63">
        <v>148.5</v>
      </c>
      <c r="O481" s="63">
        <v>74</v>
      </c>
      <c r="P481" s="63">
        <v>45</v>
      </c>
      <c r="Q481" s="63">
        <v>30</v>
      </c>
      <c r="U481" s="63" t="s">
        <v>527</v>
      </c>
      <c r="Y481" s="63">
        <v>297</v>
      </c>
      <c r="Z481" s="63" t="s">
        <v>10325</v>
      </c>
      <c r="AA481" s="63">
        <v>45</v>
      </c>
      <c r="AB481" s="63" t="s">
        <v>3505</v>
      </c>
      <c r="AE481" s="63">
        <v>0</v>
      </c>
      <c r="AF481" s="63" t="s">
        <v>3493</v>
      </c>
      <c r="AG481" s="63">
        <v>0</v>
      </c>
      <c r="AK481" s="63">
        <v>0</v>
      </c>
      <c r="AL481" s="63" t="s">
        <v>3493</v>
      </c>
      <c r="AM481" s="63">
        <v>0</v>
      </c>
      <c r="AQ481" s="63">
        <v>0</v>
      </c>
      <c r="AR481" s="63" t="s">
        <v>3493</v>
      </c>
      <c r="AS481" s="63">
        <v>0</v>
      </c>
      <c r="AX481" s="63" t="e">
        <f>VLOOKUP(B481,[1]COMPLETE_DIVIDEND_DATA!$B$2:$I$1138,3,0)</f>
        <v>#N/A</v>
      </c>
    </row>
    <row r="482" spans="1:50" x14ac:dyDescent="0.25">
      <c r="A482" s="63">
        <v>500481</v>
      </c>
      <c r="B482" s="63">
        <v>1636</v>
      </c>
      <c r="C482" s="63" t="s">
        <v>528</v>
      </c>
      <c r="D482" s="63" t="s">
        <v>16730</v>
      </c>
      <c r="E482" s="63" t="s">
        <v>16729</v>
      </c>
      <c r="F482" s="63" t="s">
        <v>16728</v>
      </c>
      <c r="G482" s="63" t="s">
        <v>7810</v>
      </c>
      <c r="K482" s="63">
        <v>297</v>
      </c>
      <c r="L482" s="63">
        <v>297</v>
      </c>
      <c r="M482" s="64">
        <v>0</v>
      </c>
      <c r="N482" s="63">
        <v>148.5</v>
      </c>
      <c r="O482" s="63">
        <v>74</v>
      </c>
      <c r="P482" s="63">
        <v>45</v>
      </c>
      <c r="Q482" s="63">
        <v>30</v>
      </c>
      <c r="U482" s="63" t="s">
        <v>528</v>
      </c>
      <c r="Y482" s="63">
        <v>297</v>
      </c>
      <c r="Z482" s="63" t="s">
        <v>10325</v>
      </c>
      <c r="AA482" s="63">
        <v>45</v>
      </c>
      <c r="AB482" s="63" t="s">
        <v>3505</v>
      </c>
      <c r="AE482" s="63">
        <v>0</v>
      </c>
      <c r="AF482" s="63" t="s">
        <v>3493</v>
      </c>
      <c r="AG482" s="63">
        <v>0</v>
      </c>
      <c r="AK482" s="63">
        <v>0</v>
      </c>
      <c r="AL482" s="63" t="s">
        <v>3493</v>
      </c>
      <c r="AM482" s="63">
        <v>0</v>
      </c>
      <c r="AQ482" s="63">
        <v>0</v>
      </c>
      <c r="AR482" s="63" t="s">
        <v>3493</v>
      </c>
      <c r="AS482" s="63">
        <v>0</v>
      </c>
      <c r="AX482" s="63" t="e">
        <f>VLOOKUP(B482,[1]COMPLETE_DIVIDEND_DATA!$B$2:$I$1138,3,0)</f>
        <v>#N/A</v>
      </c>
    </row>
    <row r="483" spans="1:50" x14ac:dyDescent="0.25">
      <c r="A483" s="63">
        <v>500482</v>
      </c>
      <c r="B483" s="63">
        <v>1638</v>
      </c>
      <c r="C483" s="63" t="s">
        <v>529</v>
      </c>
      <c r="D483" s="63" t="s">
        <v>16727</v>
      </c>
      <c r="E483" s="63" t="s">
        <v>16726</v>
      </c>
      <c r="F483" s="63" t="s">
        <v>16725</v>
      </c>
      <c r="G483" s="63" t="s">
        <v>7810</v>
      </c>
      <c r="K483" s="63">
        <v>104</v>
      </c>
      <c r="L483" s="63">
        <v>104</v>
      </c>
      <c r="M483" s="64">
        <v>0</v>
      </c>
      <c r="N483" s="63">
        <v>52</v>
      </c>
      <c r="O483" s="63">
        <v>26</v>
      </c>
      <c r="P483" s="63">
        <v>16</v>
      </c>
      <c r="Q483" s="63">
        <v>10</v>
      </c>
      <c r="U483" s="63" t="s">
        <v>529</v>
      </c>
      <c r="Y483" s="63">
        <v>104</v>
      </c>
      <c r="Z483" s="63" t="s">
        <v>15276</v>
      </c>
      <c r="AA483" s="63">
        <v>16</v>
      </c>
      <c r="AB483" s="63" t="s">
        <v>3505</v>
      </c>
      <c r="AE483" s="63">
        <v>0</v>
      </c>
      <c r="AF483" s="63" t="s">
        <v>3493</v>
      </c>
      <c r="AG483" s="63">
        <v>0</v>
      </c>
      <c r="AK483" s="63">
        <v>0</v>
      </c>
      <c r="AL483" s="63" t="s">
        <v>3493</v>
      </c>
      <c r="AM483" s="63">
        <v>0</v>
      </c>
      <c r="AQ483" s="63">
        <v>0</v>
      </c>
      <c r="AR483" s="63" t="s">
        <v>3493</v>
      </c>
      <c r="AS483" s="63">
        <v>0</v>
      </c>
      <c r="AX483" s="63" t="e">
        <f>VLOOKUP(B483,[1]COMPLETE_DIVIDEND_DATA!$B$2:$I$1138,3,0)</f>
        <v>#N/A</v>
      </c>
    </row>
    <row r="484" spans="1:50" x14ac:dyDescent="0.25">
      <c r="A484" s="63">
        <v>500483</v>
      </c>
      <c r="B484" s="63">
        <v>1644</v>
      </c>
      <c r="C484" s="63" t="s">
        <v>530</v>
      </c>
      <c r="D484" s="63" t="s">
        <v>16724</v>
      </c>
      <c r="E484" s="63" t="s">
        <v>16723</v>
      </c>
      <c r="F484" s="63" t="s">
        <v>16722</v>
      </c>
      <c r="G484" s="63" t="s">
        <v>7810</v>
      </c>
      <c r="K484" s="63">
        <v>1</v>
      </c>
      <c r="L484" s="63">
        <v>1</v>
      </c>
      <c r="M484" s="64">
        <v>0</v>
      </c>
      <c r="N484" s="63">
        <v>0.5</v>
      </c>
      <c r="O484" s="63">
        <v>0</v>
      </c>
      <c r="P484" s="63">
        <v>0</v>
      </c>
      <c r="Q484" s="63">
        <v>1</v>
      </c>
      <c r="U484" s="63" t="s">
        <v>530</v>
      </c>
      <c r="Y484" s="63">
        <v>1</v>
      </c>
      <c r="Z484" s="63" t="s">
        <v>3736</v>
      </c>
      <c r="AA484" s="63">
        <v>0</v>
      </c>
      <c r="AB484" s="63" t="s">
        <v>3505</v>
      </c>
      <c r="AE484" s="63">
        <v>0</v>
      </c>
      <c r="AF484" s="63" t="s">
        <v>3493</v>
      </c>
      <c r="AG484" s="63">
        <v>0</v>
      </c>
      <c r="AK484" s="63">
        <v>0</v>
      </c>
      <c r="AL484" s="63" t="s">
        <v>3493</v>
      </c>
      <c r="AM484" s="63">
        <v>0</v>
      </c>
      <c r="AQ484" s="63">
        <v>0</v>
      </c>
      <c r="AR484" s="63" t="s">
        <v>3493</v>
      </c>
      <c r="AS484" s="63">
        <v>0</v>
      </c>
      <c r="AX484" s="63" t="e">
        <f>VLOOKUP(B484,[1]COMPLETE_DIVIDEND_DATA!$B$2:$I$1138,3,0)</f>
        <v>#N/A</v>
      </c>
    </row>
    <row r="485" spans="1:50" x14ac:dyDescent="0.25">
      <c r="A485" s="63">
        <v>500484</v>
      </c>
      <c r="B485" s="63">
        <v>1645</v>
      </c>
      <c r="C485" s="63" t="s">
        <v>531</v>
      </c>
      <c r="D485" s="63" t="s">
        <v>16721</v>
      </c>
      <c r="E485" s="63" t="s">
        <v>16720</v>
      </c>
      <c r="F485" s="63" t="s">
        <v>16719</v>
      </c>
      <c r="G485" s="63" t="s">
        <v>7810</v>
      </c>
      <c r="K485" s="63">
        <v>144</v>
      </c>
      <c r="L485" s="63">
        <v>144</v>
      </c>
      <c r="M485" s="64">
        <v>0</v>
      </c>
      <c r="N485" s="63">
        <v>72</v>
      </c>
      <c r="O485" s="63">
        <v>36</v>
      </c>
      <c r="P485" s="63">
        <v>22</v>
      </c>
      <c r="Q485" s="63">
        <v>14</v>
      </c>
      <c r="U485" s="63" t="s">
        <v>531</v>
      </c>
      <c r="Y485" s="63">
        <v>144</v>
      </c>
      <c r="Z485" s="63" t="s">
        <v>15630</v>
      </c>
      <c r="AA485" s="63">
        <v>22</v>
      </c>
      <c r="AB485" s="63" t="s">
        <v>3505</v>
      </c>
      <c r="AE485" s="63">
        <v>0</v>
      </c>
      <c r="AF485" s="63" t="s">
        <v>3493</v>
      </c>
      <c r="AG485" s="63">
        <v>0</v>
      </c>
      <c r="AK485" s="63">
        <v>0</v>
      </c>
      <c r="AL485" s="63" t="s">
        <v>3493</v>
      </c>
      <c r="AM485" s="63">
        <v>0</v>
      </c>
      <c r="AQ485" s="63">
        <v>0</v>
      </c>
      <c r="AR485" s="63" t="s">
        <v>3493</v>
      </c>
      <c r="AS485" s="63">
        <v>0</v>
      </c>
      <c r="AX485" s="63" t="e">
        <f>VLOOKUP(B485,[1]COMPLETE_DIVIDEND_DATA!$B$2:$I$1138,3,0)</f>
        <v>#N/A</v>
      </c>
    </row>
    <row r="486" spans="1:50" x14ac:dyDescent="0.25">
      <c r="A486" s="63">
        <v>500485</v>
      </c>
      <c r="B486" s="63">
        <v>1649</v>
      </c>
      <c r="C486" s="63" t="s">
        <v>532</v>
      </c>
      <c r="D486" s="63" t="s">
        <v>16718</v>
      </c>
      <c r="E486" s="63" t="s">
        <v>16717</v>
      </c>
      <c r="F486" s="63" t="s">
        <v>16716</v>
      </c>
      <c r="G486" s="63" t="s">
        <v>7810</v>
      </c>
      <c r="K486" s="63">
        <v>2249</v>
      </c>
      <c r="L486" s="63">
        <v>2249</v>
      </c>
      <c r="M486" s="64">
        <v>0</v>
      </c>
      <c r="N486" s="63">
        <v>1124.5</v>
      </c>
      <c r="O486" s="63">
        <v>562</v>
      </c>
      <c r="P486" s="63">
        <v>337</v>
      </c>
      <c r="Q486" s="63">
        <v>226</v>
      </c>
      <c r="U486" s="63" t="s">
        <v>532</v>
      </c>
      <c r="Y486" s="63">
        <v>2249</v>
      </c>
      <c r="Z486" s="63" t="s">
        <v>13127</v>
      </c>
      <c r="AA486" s="63">
        <v>337</v>
      </c>
      <c r="AB486" s="63" t="s">
        <v>3505</v>
      </c>
      <c r="AE486" s="63">
        <v>0</v>
      </c>
      <c r="AF486" s="63" t="s">
        <v>3493</v>
      </c>
      <c r="AG486" s="63">
        <v>0</v>
      </c>
      <c r="AK486" s="63">
        <v>0</v>
      </c>
      <c r="AL486" s="63" t="s">
        <v>3493</v>
      </c>
      <c r="AM486" s="63">
        <v>0</v>
      </c>
      <c r="AQ486" s="63">
        <v>0</v>
      </c>
      <c r="AR486" s="63" t="s">
        <v>3493</v>
      </c>
      <c r="AS486" s="63">
        <v>0</v>
      </c>
      <c r="AX486" s="63" t="e">
        <f>VLOOKUP(B486,[1]COMPLETE_DIVIDEND_DATA!$B$2:$I$1138,3,0)</f>
        <v>#N/A</v>
      </c>
    </row>
    <row r="487" spans="1:50" x14ac:dyDescent="0.25">
      <c r="A487" s="63">
        <v>500486</v>
      </c>
      <c r="B487" s="63">
        <v>1650</v>
      </c>
      <c r="C487" s="63" t="s">
        <v>533</v>
      </c>
      <c r="D487" s="63" t="s">
        <v>3355</v>
      </c>
      <c r="E487" s="63" t="s">
        <v>16714</v>
      </c>
      <c r="F487" s="63" t="s">
        <v>16713</v>
      </c>
      <c r="G487" s="63" t="s">
        <v>7810</v>
      </c>
      <c r="K487" s="63">
        <v>931</v>
      </c>
      <c r="L487" s="63">
        <v>931</v>
      </c>
      <c r="M487" s="64">
        <v>0</v>
      </c>
      <c r="N487" s="63">
        <v>465.5</v>
      </c>
      <c r="O487" s="63">
        <v>233</v>
      </c>
      <c r="P487" s="63">
        <v>70</v>
      </c>
      <c r="Q487" s="63">
        <v>163</v>
      </c>
      <c r="U487" s="63" t="s">
        <v>533</v>
      </c>
      <c r="V487" s="63" t="s">
        <v>16715</v>
      </c>
      <c r="Y487" s="63">
        <v>931</v>
      </c>
      <c r="Z487" s="63" t="s">
        <v>14443</v>
      </c>
      <c r="AA487" s="63">
        <v>70</v>
      </c>
      <c r="AB487" s="63" t="s">
        <v>3494</v>
      </c>
      <c r="AE487" s="63">
        <v>0</v>
      </c>
      <c r="AF487" s="63" t="s">
        <v>3493</v>
      </c>
      <c r="AG487" s="63">
        <v>0</v>
      </c>
      <c r="AK487" s="63">
        <v>0</v>
      </c>
      <c r="AL487" s="63" t="s">
        <v>3493</v>
      </c>
      <c r="AM487" s="63">
        <v>0</v>
      </c>
      <c r="AQ487" s="63">
        <v>0</v>
      </c>
      <c r="AR487" s="63" t="s">
        <v>3493</v>
      </c>
      <c r="AS487" s="63">
        <v>0</v>
      </c>
      <c r="AX487" s="63" t="e">
        <f>VLOOKUP(B487,[1]COMPLETE_DIVIDEND_DATA!$B$2:$I$1138,3,0)</f>
        <v>#N/A</v>
      </c>
    </row>
    <row r="488" spans="1:50" x14ac:dyDescent="0.25">
      <c r="A488" s="63">
        <v>500487</v>
      </c>
      <c r="B488" s="63">
        <v>1651</v>
      </c>
      <c r="C488" s="63" t="s">
        <v>535</v>
      </c>
      <c r="D488" s="63" t="s">
        <v>58</v>
      </c>
      <c r="E488" s="63" t="s">
        <v>16714</v>
      </c>
      <c r="F488" s="63" t="s">
        <v>16713</v>
      </c>
      <c r="G488" s="63" t="s">
        <v>7810</v>
      </c>
      <c r="K488" s="63">
        <v>931</v>
      </c>
      <c r="L488" s="63">
        <v>931</v>
      </c>
      <c r="M488" s="64">
        <v>0</v>
      </c>
      <c r="N488" s="63">
        <v>465.5</v>
      </c>
      <c r="O488" s="63">
        <v>233</v>
      </c>
      <c r="P488" s="63">
        <v>70</v>
      </c>
      <c r="Q488" s="63">
        <v>163</v>
      </c>
      <c r="U488" s="63" t="s">
        <v>535</v>
      </c>
      <c r="V488" s="63" t="s">
        <v>16712</v>
      </c>
      <c r="Y488" s="63">
        <v>931</v>
      </c>
      <c r="Z488" s="63" t="s">
        <v>14443</v>
      </c>
      <c r="AA488" s="63">
        <v>70</v>
      </c>
      <c r="AB488" s="63" t="s">
        <v>3494</v>
      </c>
      <c r="AE488" s="63">
        <v>0</v>
      </c>
      <c r="AF488" s="63" t="s">
        <v>3493</v>
      </c>
      <c r="AG488" s="63">
        <v>0</v>
      </c>
      <c r="AK488" s="63">
        <v>0</v>
      </c>
      <c r="AL488" s="63" t="s">
        <v>3493</v>
      </c>
      <c r="AM488" s="63">
        <v>0</v>
      </c>
      <c r="AQ488" s="63">
        <v>0</v>
      </c>
      <c r="AR488" s="63" t="s">
        <v>3493</v>
      </c>
      <c r="AS488" s="63">
        <v>0</v>
      </c>
      <c r="AX488" s="63" t="e">
        <f>VLOOKUP(B488,[1]COMPLETE_DIVIDEND_DATA!$B$2:$I$1138,3,0)</f>
        <v>#N/A</v>
      </c>
    </row>
    <row r="489" spans="1:50" x14ac:dyDescent="0.25">
      <c r="A489" s="63">
        <v>500488</v>
      </c>
      <c r="B489" s="63">
        <v>1652</v>
      </c>
      <c r="C489" s="63" t="s">
        <v>537</v>
      </c>
      <c r="D489" s="63" t="s">
        <v>796</v>
      </c>
      <c r="E489" s="63" t="s">
        <v>16711</v>
      </c>
      <c r="F489" s="63" t="s">
        <v>16710</v>
      </c>
      <c r="G489" s="63" t="s">
        <v>7810</v>
      </c>
      <c r="K489" s="63">
        <v>2249</v>
      </c>
      <c r="L489" s="63">
        <v>2249</v>
      </c>
      <c r="M489" s="64">
        <v>0</v>
      </c>
      <c r="N489" s="63">
        <v>1124.5</v>
      </c>
      <c r="O489" s="63">
        <v>562</v>
      </c>
      <c r="P489" s="63">
        <v>337</v>
      </c>
      <c r="Q489" s="63">
        <v>226</v>
      </c>
      <c r="U489" s="63" t="s">
        <v>537</v>
      </c>
      <c r="Y489" s="63">
        <v>2249</v>
      </c>
      <c r="Z489" s="63" t="s">
        <v>13127</v>
      </c>
      <c r="AA489" s="63">
        <v>337</v>
      </c>
      <c r="AB489" s="63" t="s">
        <v>3505</v>
      </c>
      <c r="AE489" s="63">
        <v>0</v>
      </c>
      <c r="AF489" s="63" t="s">
        <v>3493</v>
      </c>
      <c r="AG489" s="63">
        <v>0</v>
      </c>
      <c r="AK489" s="63">
        <v>0</v>
      </c>
      <c r="AL489" s="63" t="s">
        <v>3493</v>
      </c>
      <c r="AM489" s="63">
        <v>0</v>
      </c>
      <c r="AQ489" s="63">
        <v>0</v>
      </c>
      <c r="AR489" s="63" t="s">
        <v>3493</v>
      </c>
      <c r="AS489" s="63">
        <v>0</v>
      </c>
      <c r="AX489" s="63" t="e">
        <f>VLOOKUP(B489,[1]COMPLETE_DIVIDEND_DATA!$B$2:$I$1138,3,0)</f>
        <v>#N/A</v>
      </c>
    </row>
    <row r="490" spans="1:50" x14ac:dyDescent="0.25">
      <c r="A490" s="63">
        <v>500489</v>
      </c>
      <c r="B490" s="63">
        <v>1655</v>
      </c>
      <c r="C490" s="63" t="s">
        <v>538</v>
      </c>
      <c r="D490" s="63" t="s">
        <v>16709</v>
      </c>
      <c r="E490" s="63" t="s">
        <v>16708</v>
      </c>
      <c r="F490" s="63" t="s">
        <v>7627</v>
      </c>
      <c r="G490" s="63" t="s">
        <v>7810</v>
      </c>
      <c r="K490" s="63">
        <v>2249</v>
      </c>
      <c r="L490" s="63">
        <v>2249</v>
      </c>
      <c r="M490" s="64">
        <v>0</v>
      </c>
      <c r="N490" s="63">
        <v>1124.5</v>
      </c>
      <c r="O490" s="63">
        <v>562</v>
      </c>
      <c r="P490" s="63">
        <v>337</v>
      </c>
      <c r="Q490" s="63">
        <v>226</v>
      </c>
      <c r="U490" s="63" t="s">
        <v>538</v>
      </c>
      <c r="Y490" s="63">
        <v>2249</v>
      </c>
      <c r="Z490" s="63" t="s">
        <v>13127</v>
      </c>
      <c r="AA490" s="63">
        <v>337</v>
      </c>
      <c r="AB490" s="63" t="s">
        <v>3505</v>
      </c>
      <c r="AE490" s="63">
        <v>0</v>
      </c>
      <c r="AF490" s="63" t="s">
        <v>3493</v>
      </c>
      <c r="AG490" s="63">
        <v>0</v>
      </c>
      <c r="AK490" s="63">
        <v>0</v>
      </c>
      <c r="AL490" s="63" t="s">
        <v>3493</v>
      </c>
      <c r="AM490" s="63">
        <v>0</v>
      </c>
      <c r="AQ490" s="63">
        <v>0</v>
      </c>
      <c r="AR490" s="63" t="s">
        <v>3493</v>
      </c>
      <c r="AS490" s="63">
        <v>0</v>
      </c>
      <c r="AX490" s="63" t="e">
        <f>VLOOKUP(B490,[1]COMPLETE_DIVIDEND_DATA!$B$2:$I$1138,3,0)</f>
        <v>#N/A</v>
      </c>
    </row>
    <row r="491" spans="1:50" x14ac:dyDescent="0.25">
      <c r="A491" s="63">
        <v>500490</v>
      </c>
      <c r="B491" s="63">
        <v>1691</v>
      </c>
      <c r="C491" s="63" t="s">
        <v>539</v>
      </c>
      <c r="D491" s="63" t="s">
        <v>16707</v>
      </c>
      <c r="E491" s="63" t="s">
        <v>16706</v>
      </c>
      <c r="F491" s="63" t="s">
        <v>16705</v>
      </c>
      <c r="K491" s="63">
        <v>166</v>
      </c>
      <c r="L491" s="63">
        <v>166</v>
      </c>
      <c r="M491" s="64">
        <v>0</v>
      </c>
      <c r="N491" s="63">
        <v>83</v>
      </c>
      <c r="O491" s="63">
        <v>42</v>
      </c>
      <c r="P491" s="63">
        <v>25</v>
      </c>
      <c r="Q491" s="63">
        <v>16</v>
      </c>
      <c r="U491" s="63" t="s">
        <v>539</v>
      </c>
      <c r="Y491" s="63">
        <v>166</v>
      </c>
      <c r="Z491" s="63" t="s">
        <v>14671</v>
      </c>
      <c r="AA491" s="63">
        <v>25</v>
      </c>
      <c r="AB491" s="63" t="s">
        <v>3505</v>
      </c>
      <c r="AE491" s="63">
        <v>0</v>
      </c>
      <c r="AF491" s="63" t="s">
        <v>3493</v>
      </c>
      <c r="AG491" s="63">
        <v>0</v>
      </c>
      <c r="AK491" s="63">
        <v>0</v>
      </c>
      <c r="AL491" s="63" t="s">
        <v>3493</v>
      </c>
      <c r="AM491" s="63">
        <v>0</v>
      </c>
      <c r="AQ491" s="63">
        <v>0</v>
      </c>
      <c r="AR491" s="63" t="s">
        <v>3493</v>
      </c>
      <c r="AS491" s="63">
        <v>0</v>
      </c>
      <c r="AX491" s="63" t="e">
        <f>VLOOKUP(B491,[1]COMPLETE_DIVIDEND_DATA!$B$2:$I$1138,3,0)</f>
        <v>#N/A</v>
      </c>
    </row>
    <row r="492" spans="1:50" x14ac:dyDescent="0.25">
      <c r="A492" s="63">
        <v>500491</v>
      </c>
      <c r="B492" s="63">
        <v>1703</v>
      </c>
      <c r="C492" s="63" t="s">
        <v>540</v>
      </c>
      <c r="D492" s="63" t="s">
        <v>16704</v>
      </c>
      <c r="E492" s="63" t="s">
        <v>16703</v>
      </c>
      <c r="F492" s="63" t="s">
        <v>7810</v>
      </c>
      <c r="K492" s="63">
        <v>447</v>
      </c>
      <c r="L492" s="63">
        <v>447</v>
      </c>
      <c r="M492" s="64">
        <v>0</v>
      </c>
      <c r="N492" s="63">
        <v>223.5</v>
      </c>
      <c r="O492" s="63">
        <v>112</v>
      </c>
      <c r="P492" s="63">
        <v>67</v>
      </c>
      <c r="Q492" s="63">
        <v>45</v>
      </c>
      <c r="U492" s="63" t="s">
        <v>540</v>
      </c>
      <c r="Y492" s="63">
        <v>447</v>
      </c>
      <c r="Z492" s="63" t="s">
        <v>12288</v>
      </c>
      <c r="AA492" s="63">
        <v>67</v>
      </c>
      <c r="AB492" s="63" t="s">
        <v>3505</v>
      </c>
      <c r="AE492" s="63">
        <v>0</v>
      </c>
      <c r="AF492" s="63" t="s">
        <v>3493</v>
      </c>
      <c r="AG492" s="63">
        <v>0</v>
      </c>
      <c r="AK492" s="63">
        <v>0</v>
      </c>
      <c r="AL492" s="63" t="s">
        <v>3493</v>
      </c>
      <c r="AM492" s="63">
        <v>0</v>
      </c>
      <c r="AQ492" s="63">
        <v>0</v>
      </c>
      <c r="AR492" s="63" t="s">
        <v>3493</v>
      </c>
      <c r="AS492" s="63">
        <v>0</v>
      </c>
      <c r="AX492" s="63" t="e">
        <f>VLOOKUP(B492,[1]COMPLETE_DIVIDEND_DATA!$B$2:$I$1138,3,0)</f>
        <v>#N/A</v>
      </c>
    </row>
    <row r="493" spans="1:50" x14ac:dyDescent="0.25">
      <c r="A493" s="63">
        <v>500492</v>
      </c>
      <c r="B493" s="63">
        <v>1716</v>
      </c>
      <c r="C493" s="63" t="s">
        <v>77</v>
      </c>
      <c r="D493" s="63" t="s">
        <v>16702</v>
      </c>
      <c r="E493" s="63" t="s">
        <v>16701</v>
      </c>
      <c r="F493" s="63" t="s">
        <v>16700</v>
      </c>
      <c r="G493" s="63" t="s">
        <v>7810</v>
      </c>
      <c r="K493" s="63">
        <v>1798</v>
      </c>
      <c r="L493" s="63">
        <v>1798</v>
      </c>
      <c r="M493" s="64">
        <v>0</v>
      </c>
      <c r="N493" s="63">
        <v>899</v>
      </c>
      <c r="O493" s="63">
        <v>450</v>
      </c>
      <c r="P493" s="63">
        <v>270</v>
      </c>
      <c r="Q493" s="63">
        <v>179</v>
      </c>
      <c r="U493" s="63" t="s">
        <v>77</v>
      </c>
      <c r="Y493" s="63">
        <v>1798</v>
      </c>
      <c r="Z493" s="63" t="s">
        <v>16699</v>
      </c>
      <c r="AA493" s="63">
        <v>270</v>
      </c>
      <c r="AB493" s="63" t="s">
        <v>3505</v>
      </c>
      <c r="AE493" s="63">
        <v>0</v>
      </c>
      <c r="AF493" s="63" t="s">
        <v>3493</v>
      </c>
      <c r="AG493" s="63">
        <v>0</v>
      </c>
      <c r="AK493" s="63">
        <v>0</v>
      </c>
      <c r="AL493" s="63" t="s">
        <v>3493</v>
      </c>
      <c r="AM493" s="63">
        <v>0</v>
      </c>
      <c r="AQ493" s="63">
        <v>0</v>
      </c>
      <c r="AR493" s="63" t="s">
        <v>3493</v>
      </c>
      <c r="AS493" s="63">
        <v>0</v>
      </c>
      <c r="AX493" s="63" t="e">
        <f>VLOOKUP(B493,[1]COMPLETE_DIVIDEND_DATA!$B$2:$I$1138,3,0)</f>
        <v>#N/A</v>
      </c>
    </row>
    <row r="494" spans="1:50" x14ac:dyDescent="0.25">
      <c r="A494" s="63">
        <v>500493</v>
      </c>
      <c r="B494" s="63">
        <v>1767</v>
      </c>
      <c r="C494" s="63" t="s">
        <v>541</v>
      </c>
      <c r="D494" s="63" t="s">
        <v>16698</v>
      </c>
      <c r="E494" s="63" t="s">
        <v>16697</v>
      </c>
      <c r="F494" s="63" t="s">
        <v>16696</v>
      </c>
      <c r="G494" s="63" t="s">
        <v>11549</v>
      </c>
      <c r="K494" s="63">
        <v>449</v>
      </c>
      <c r="L494" s="63">
        <v>449</v>
      </c>
      <c r="M494" s="64">
        <v>0</v>
      </c>
      <c r="N494" s="63">
        <v>224.5</v>
      </c>
      <c r="O494" s="63">
        <v>112</v>
      </c>
      <c r="P494" s="63">
        <v>67</v>
      </c>
      <c r="Q494" s="63">
        <v>46</v>
      </c>
      <c r="U494" s="63" t="s">
        <v>541</v>
      </c>
      <c r="Y494" s="63">
        <v>449</v>
      </c>
      <c r="Z494" s="63" t="s">
        <v>14418</v>
      </c>
      <c r="AA494" s="63">
        <v>67</v>
      </c>
      <c r="AB494" s="63" t="s">
        <v>3505</v>
      </c>
      <c r="AE494" s="63">
        <v>0</v>
      </c>
      <c r="AF494" s="63" t="s">
        <v>3493</v>
      </c>
      <c r="AG494" s="63">
        <v>0</v>
      </c>
      <c r="AK494" s="63">
        <v>0</v>
      </c>
      <c r="AL494" s="63" t="s">
        <v>3493</v>
      </c>
      <c r="AM494" s="63">
        <v>0</v>
      </c>
      <c r="AQ494" s="63">
        <v>0</v>
      </c>
      <c r="AR494" s="63" t="s">
        <v>3493</v>
      </c>
      <c r="AS494" s="63">
        <v>0</v>
      </c>
      <c r="AX494" s="63" t="e">
        <f>VLOOKUP(B494,[1]COMPLETE_DIVIDEND_DATA!$B$2:$I$1138,3,0)</f>
        <v>#N/A</v>
      </c>
    </row>
    <row r="495" spans="1:50" x14ac:dyDescent="0.25">
      <c r="A495" s="63">
        <v>500494</v>
      </c>
      <c r="B495" s="63">
        <v>1770</v>
      </c>
      <c r="C495" s="63" t="s">
        <v>542</v>
      </c>
      <c r="D495" s="63" t="s">
        <v>9571</v>
      </c>
      <c r="E495" s="63" t="s">
        <v>16695</v>
      </c>
      <c r="F495" s="63" t="s">
        <v>7810</v>
      </c>
      <c r="K495" s="63">
        <v>2249</v>
      </c>
      <c r="L495" s="63">
        <v>2249</v>
      </c>
      <c r="M495" s="64">
        <v>0</v>
      </c>
      <c r="N495" s="63">
        <v>1124.5</v>
      </c>
      <c r="O495" s="63">
        <v>562</v>
      </c>
      <c r="P495" s="63">
        <v>337</v>
      </c>
      <c r="Q495" s="63">
        <v>226</v>
      </c>
      <c r="U495" s="63" t="s">
        <v>542</v>
      </c>
      <c r="Y495" s="63">
        <v>2249</v>
      </c>
      <c r="Z495" s="63" t="s">
        <v>13127</v>
      </c>
      <c r="AA495" s="63">
        <v>337</v>
      </c>
      <c r="AB495" s="63" t="s">
        <v>3505</v>
      </c>
      <c r="AE495" s="63">
        <v>0</v>
      </c>
      <c r="AF495" s="63" t="s">
        <v>3493</v>
      </c>
      <c r="AG495" s="63">
        <v>0</v>
      </c>
      <c r="AK495" s="63">
        <v>0</v>
      </c>
      <c r="AL495" s="63" t="s">
        <v>3493</v>
      </c>
      <c r="AM495" s="63">
        <v>0</v>
      </c>
      <c r="AQ495" s="63">
        <v>0</v>
      </c>
      <c r="AR495" s="63" t="s">
        <v>3493</v>
      </c>
      <c r="AS495" s="63">
        <v>0</v>
      </c>
      <c r="AX495" s="63" t="e">
        <f>VLOOKUP(B495,[1]COMPLETE_DIVIDEND_DATA!$B$2:$I$1138,3,0)</f>
        <v>#N/A</v>
      </c>
    </row>
    <row r="496" spans="1:50" x14ac:dyDescent="0.25">
      <c r="A496" s="63">
        <v>500495</v>
      </c>
      <c r="B496" s="63">
        <v>1778</v>
      </c>
      <c r="C496" s="63" t="s">
        <v>543</v>
      </c>
      <c r="D496" s="63" t="s">
        <v>16694</v>
      </c>
      <c r="E496" s="63" t="s">
        <v>16693</v>
      </c>
      <c r="F496" s="63" t="s">
        <v>16692</v>
      </c>
      <c r="G496" s="63" t="s">
        <v>16691</v>
      </c>
      <c r="K496" s="63">
        <v>449</v>
      </c>
      <c r="L496" s="63">
        <v>449</v>
      </c>
      <c r="M496" s="64">
        <v>0</v>
      </c>
      <c r="N496" s="63">
        <v>224.5</v>
      </c>
      <c r="O496" s="63">
        <v>112</v>
      </c>
      <c r="P496" s="63">
        <v>67</v>
      </c>
      <c r="Q496" s="63">
        <v>46</v>
      </c>
      <c r="U496" s="63" t="s">
        <v>543</v>
      </c>
      <c r="Y496" s="63">
        <v>449</v>
      </c>
      <c r="Z496" s="63" t="s">
        <v>14418</v>
      </c>
      <c r="AA496" s="63">
        <v>67</v>
      </c>
      <c r="AB496" s="63" t="s">
        <v>3505</v>
      </c>
      <c r="AE496" s="63">
        <v>0</v>
      </c>
      <c r="AF496" s="63" t="s">
        <v>3493</v>
      </c>
      <c r="AG496" s="63">
        <v>0</v>
      </c>
      <c r="AK496" s="63">
        <v>0</v>
      </c>
      <c r="AL496" s="63" t="s">
        <v>3493</v>
      </c>
      <c r="AM496" s="63">
        <v>0</v>
      </c>
      <c r="AQ496" s="63">
        <v>0</v>
      </c>
      <c r="AR496" s="63" t="s">
        <v>3493</v>
      </c>
      <c r="AS496" s="63">
        <v>0</v>
      </c>
      <c r="AX496" s="63" t="e">
        <f>VLOOKUP(B496,[1]COMPLETE_DIVIDEND_DATA!$B$2:$I$1138,3,0)</f>
        <v>#N/A</v>
      </c>
    </row>
    <row r="497" spans="1:50" x14ac:dyDescent="0.25">
      <c r="A497" s="63">
        <v>500496</v>
      </c>
      <c r="B497" s="63">
        <v>1779</v>
      </c>
      <c r="C497" s="63" t="s">
        <v>544</v>
      </c>
      <c r="D497" s="63" t="s">
        <v>16690</v>
      </c>
      <c r="E497" s="63" t="s">
        <v>16689</v>
      </c>
      <c r="F497" s="63" t="s">
        <v>16688</v>
      </c>
      <c r="G497" s="63" t="s">
        <v>7810</v>
      </c>
      <c r="K497" s="63">
        <v>449</v>
      </c>
      <c r="L497" s="63">
        <v>449</v>
      </c>
      <c r="M497" s="64">
        <v>0</v>
      </c>
      <c r="N497" s="63">
        <v>224.5</v>
      </c>
      <c r="O497" s="63">
        <v>112</v>
      </c>
      <c r="P497" s="63">
        <v>67</v>
      </c>
      <c r="Q497" s="63">
        <v>46</v>
      </c>
      <c r="U497" s="63" t="s">
        <v>544</v>
      </c>
      <c r="Y497" s="63">
        <v>449</v>
      </c>
      <c r="Z497" s="63" t="s">
        <v>14418</v>
      </c>
      <c r="AA497" s="63">
        <v>67</v>
      </c>
      <c r="AB497" s="63" t="s">
        <v>3505</v>
      </c>
      <c r="AE497" s="63">
        <v>0</v>
      </c>
      <c r="AF497" s="63" t="s">
        <v>3493</v>
      </c>
      <c r="AG497" s="63">
        <v>0</v>
      </c>
      <c r="AK497" s="63">
        <v>0</v>
      </c>
      <c r="AL497" s="63" t="s">
        <v>3493</v>
      </c>
      <c r="AM497" s="63">
        <v>0</v>
      </c>
      <c r="AQ497" s="63">
        <v>0</v>
      </c>
      <c r="AR497" s="63" t="s">
        <v>3493</v>
      </c>
      <c r="AS497" s="63">
        <v>0</v>
      </c>
      <c r="AX497" s="63" t="e">
        <f>VLOOKUP(B497,[1]COMPLETE_DIVIDEND_DATA!$B$2:$I$1138,3,0)</f>
        <v>#N/A</v>
      </c>
    </row>
    <row r="498" spans="1:50" x14ac:dyDescent="0.25">
      <c r="A498" s="63">
        <v>500497</v>
      </c>
      <c r="B498" s="63">
        <v>1783</v>
      </c>
      <c r="C498" s="63" t="s">
        <v>545</v>
      </c>
      <c r="D498" s="63" t="s">
        <v>16687</v>
      </c>
      <c r="E498" s="63" t="s">
        <v>16686</v>
      </c>
      <c r="F498" s="63" t="s">
        <v>15066</v>
      </c>
      <c r="G498" s="63" t="s">
        <v>7810</v>
      </c>
      <c r="K498" s="63">
        <v>449</v>
      </c>
      <c r="L498" s="63">
        <v>449</v>
      </c>
      <c r="M498" s="64">
        <v>0</v>
      </c>
      <c r="N498" s="63">
        <v>224.5</v>
      </c>
      <c r="O498" s="63">
        <v>112</v>
      </c>
      <c r="P498" s="63">
        <v>67</v>
      </c>
      <c r="Q498" s="63">
        <v>46</v>
      </c>
      <c r="U498" s="63" t="s">
        <v>545</v>
      </c>
      <c r="Y498" s="63">
        <v>449</v>
      </c>
      <c r="Z498" s="63" t="s">
        <v>14418</v>
      </c>
      <c r="AA498" s="63">
        <v>67</v>
      </c>
      <c r="AB498" s="63" t="s">
        <v>3505</v>
      </c>
      <c r="AE498" s="63">
        <v>0</v>
      </c>
      <c r="AF498" s="63" t="s">
        <v>3493</v>
      </c>
      <c r="AG498" s="63">
        <v>0</v>
      </c>
      <c r="AK498" s="63">
        <v>0</v>
      </c>
      <c r="AL498" s="63" t="s">
        <v>3493</v>
      </c>
      <c r="AM498" s="63">
        <v>0</v>
      </c>
      <c r="AQ498" s="63">
        <v>0</v>
      </c>
      <c r="AR498" s="63" t="s">
        <v>3493</v>
      </c>
      <c r="AS498" s="63">
        <v>0</v>
      </c>
      <c r="AX498" s="63" t="e">
        <f>VLOOKUP(B498,[1]COMPLETE_DIVIDEND_DATA!$B$2:$I$1138,3,0)</f>
        <v>#N/A</v>
      </c>
    </row>
    <row r="499" spans="1:50" x14ac:dyDescent="0.25">
      <c r="A499" s="63">
        <v>500498</v>
      </c>
      <c r="B499" s="63">
        <v>1784</v>
      </c>
      <c r="C499" s="63" t="s">
        <v>546</v>
      </c>
      <c r="D499" s="63" t="s">
        <v>16685</v>
      </c>
      <c r="E499" s="63" t="s">
        <v>16684</v>
      </c>
      <c r="F499" s="63" t="s">
        <v>16683</v>
      </c>
      <c r="G499" s="63" t="s">
        <v>16682</v>
      </c>
      <c r="K499" s="63">
        <v>179</v>
      </c>
      <c r="L499" s="63">
        <v>179</v>
      </c>
      <c r="M499" s="64">
        <v>0</v>
      </c>
      <c r="N499" s="63">
        <v>89.5</v>
      </c>
      <c r="O499" s="63">
        <v>45</v>
      </c>
      <c r="P499" s="63">
        <v>27</v>
      </c>
      <c r="Q499" s="63">
        <v>18</v>
      </c>
      <c r="U499" s="63" t="s">
        <v>546</v>
      </c>
      <c r="Y499" s="63">
        <v>179</v>
      </c>
      <c r="Z499" s="63" t="s">
        <v>4979</v>
      </c>
      <c r="AA499" s="63">
        <v>27</v>
      </c>
      <c r="AB499" s="63" t="s">
        <v>3505</v>
      </c>
      <c r="AE499" s="63">
        <v>0</v>
      </c>
      <c r="AF499" s="63" t="s">
        <v>3493</v>
      </c>
      <c r="AG499" s="63">
        <v>0</v>
      </c>
      <c r="AK499" s="63">
        <v>0</v>
      </c>
      <c r="AL499" s="63" t="s">
        <v>3493</v>
      </c>
      <c r="AM499" s="63">
        <v>0</v>
      </c>
      <c r="AQ499" s="63">
        <v>0</v>
      </c>
      <c r="AR499" s="63" t="s">
        <v>3493</v>
      </c>
      <c r="AS499" s="63">
        <v>0</v>
      </c>
      <c r="AX499" s="63" t="e">
        <f>VLOOKUP(B499,[1]COMPLETE_DIVIDEND_DATA!$B$2:$I$1138,3,0)</f>
        <v>#N/A</v>
      </c>
    </row>
    <row r="500" spans="1:50" x14ac:dyDescent="0.25">
      <c r="A500" s="63">
        <v>500499</v>
      </c>
      <c r="B500" s="63">
        <v>1785</v>
      </c>
      <c r="C500" s="63" t="s">
        <v>547</v>
      </c>
      <c r="D500" s="63" t="s">
        <v>16681</v>
      </c>
      <c r="E500" s="63" t="s">
        <v>16680</v>
      </c>
      <c r="F500" s="63" t="s">
        <v>16679</v>
      </c>
      <c r="G500" s="63" t="s">
        <v>11549</v>
      </c>
      <c r="K500" s="63">
        <v>179</v>
      </c>
      <c r="L500" s="63">
        <v>179</v>
      </c>
      <c r="M500" s="64">
        <v>0</v>
      </c>
      <c r="N500" s="63">
        <v>89.5</v>
      </c>
      <c r="O500" s="63">
        <v>45</v>
      </c>
      <c r="P500" s="63">
        <v>27</v>
      </c>
      <c r="Q500" s="63">
        <v>18</v>
      </c>
      <c r="U500" s="63" t="s">
        <v>547</v>
      </c>
      <c r="Y500" s="63">
        <v>179</v>
      </c>
      <c r="Z500" s="63" t="s">
        <v>4979</v>
      </c>
      <c r="AA500" s="63">
        <v>27</v>
      </c>
      <c r="AB500" s="63" t="s">
        <v>3505</v>
      </c>
      <c r="AE500" s="63">
        <v>0</v>
      </c>
      <c r="AF500" s="63" t="s">
        <v>3493</v>
      </c>
      <c r="AG500" s="63">
        <v>0</v>
      </c>
      <c r="AK500" s="63">
        <v>0</v>
      </c>
      <c r="AL500" s="63" t="s">
        <v>3493</v>
      </c>
      <c r="AM500" s="63">
        <v>0</v>
      </c>
      <c r="AQ500" s="63">
        <v>0</v>
      </c>
      <c r="AR500" s="63" t="s">
        <v>3493</v>
      </c>
      <c r="AS500" s="63">
        <v>0</v>
      </c>
      <c r="AX500" s="63" t="e">
        <f>VLOOKUP(B500,[1]COMPLETE_DIVIDEND_DATA!$B$2:$I$1138,3,0)</f>
        <v>#N/A</v>
      </c>
    </row>
    <row r="501" spans="1:50" x14ac:dyDescent="0.25">
      <c r="A501" s="63">
        <v>500500</v>
      </c>
      <c r="B501" s="63">
        <v>1787</v>
      </c>
      <c r="C501" s="63" t="s">
        <v>548</v>
      </c>
      <c r="D501" s="63" t="s">
        <v>16678</v>
      </c>
      <c r="E501" s="63" t="s">
        <v>16677</v>
      </c>
      <c r="F501" s="63" t="s">
        <v>16676</v>
      </c>
      <c r="K501" s="63">
        <v>744</v>
      </c>
      <c r="L501" s="63">
        <v>744</v>
      </c>
      <c r="M501" s="64">
        <v>0</v>
      </c>
      <c r="N501" s="63">
        <v>372</v>
      </c>
      <c r="O501" s="63">
        <v>186</v>
      </c>
      <c r="P501" s="63">
        <v>112</v>
      </c>
      <c r="Q501" s="63">
        <v>74</v>
      </c>
      <c r="U501" s="63" t="s">
        <v>548</v>
      </c>
      <c r="Y501" s="63">
        <v>744</v>
      </c>
      <c r="Z501" s="63" t="s">
        <v>3988</v>
      </c>
      <c r="AA501" s="63">
        <v>112</v>
      </c>
      <c r="AB501" s="63" t="s">
        <v>3505</v>
      </c>
      <c r="AE501" s="63">
        <v>0</v>
      </c>
      <c r="AF501" s="63" t="s">
        <v>3493</v>
      </c>
      <c r="AG501" s="63">
        <v>0</v>
      </c>
      <c r="AK501" s="63">
        <v>0</v>
      </c>
      <c r="AL501" s="63" t="s">
        <v>3493</v>
      </c>
      <c r="AM501" s="63">
        <v>0</v>
      </c>
      <c r="AQ501" s="63">
        <v>0</v>
      </c>
      <c r="AR501" s="63" t="s">
        <v>3493</v>
      </c>
      <c r="AS501" s="63">
        <v>0</v>
      </c>
      <c r="AX501" s="63" t="e">
        <f>VLOOKUP(B501,[1]COMPLETE_DIVIDEND_DATA!$B$2:$I$1138,3,0)</f>
        <v>#N/A</v>
      </c>
    </row>
    <row r="502" spans="1:50" x14ac:dyDescent="0.25">
      <c r="A502" s="63">
        <v>500501</v>
      </c>
      <c r="B502" s="63">
        <v>1791</v>
      </c>
      <c r="C502" s="63" t="s">
        <v>549</v>
      </c>
      <c r="D502" s="63" t="s">
        <v>6706</v>
      </c>
      <c r="E502" s="63" t="s">
        <v>16675</v>
      </c>
      <c r="F502" s="63" t="s">
        <v>16674</v>
      </c>
      <c r="G502" s="63" t="s">
        <v>7810</v>
      </c>
      <c r="K502" s="63">
        <v>744</v>
      </c>
      <c r="L502" s="63">
        <v>744</v>
      </c>
      <c r="M502" s="64">
        <v>0</v>
      </c>
      <c r="N502" s="63">
        <v>372</v>
      </c>
      <c r="O502" s="63">
        <v>186</v>
      </c>
      <c r="P502" s="63">
        <v>112</v>
      </c>
      <c r="Q502" s="63">
        <v>74</v>
      </c>
      <c r="U502" s="63" t="s">
        <v>549</v>
      </c>
      <c r="Y502" s="63">
        <v>744</v>
      </c>
      <c r="Z502" s="63" t="s">
        <v>3988</v>
      </c>
      <c r="AA502" s="63">
        <v>112</v>
      </c>
      <c r="AB502" s="63" t="s">
        <v>3505</v>
      </c>
      <c r="AE502" s="63">
        <v>0</v>
      </c>
      <c r="AF502" s="63" t="s">
        <v>3493</v>
      </c>
      <c r="AG502" s="63">
        <v>0</v>
      </c>
      <c r="AK502" s="63">
        <v>0</v>
      </c>
      <c r="AL502" s="63" t="s">
        <v>3493</v>
      </c>
      <c r="AM502" s="63">
        <v>0</v>
      </c>
      <c r="AQ502" s="63">
        <v>0</v>
      </c>
      <c r="AR502" s="63" t="s">
        <v>3493</v>
      </c>
      <c r="AS502" s="63">
        <v>0</v>
      </c>
      <c r="AX502" s="63" t="e">
        <f>VLOOKUP(B502,[1]COMPLETE_DIVIDEND_DATA!$B$2:$I$1138,3,0)</f>
        <v>#N/A</v>
      </c>
    </row>
    <row r="503" spans="1:50" x14ac:dyDescent="0.25">
      <c r="A503" s="63">
        <v>500502</v>
      </c>
      <c r="B503" s="63">
        <v>1794</v>
      </c>
      <c r="C503" s="63" t="s">
        <v>550</v>
      </c>
      <c r="D503" s="63" t="s">
        <v>263</v>
      </c>
      <c r="E503" s="63" t="s">
        <v>16673</v>
      </c>
      <c r="F503" s="63" t="s">
        <v>3895</v>
      </c>
      <c r="G503" s="63" t="s">
        <v>7810</v>
      </c>
      <c r="K503" s="63">
        <v>192</v>
      </c>
      <c r="L503" s="63">
        <v>192</v>
      </c>
      <c r="M503" s="64">
        <v>0</v>
      </c>
      <c r="N503" s="63">
        <v>96</v>
      </c>
      <c r="O503" s="63">
        <v>48</v>
      </c>
      <c r="P503" s="63">
        <v>29</v>
      </c>
      <c r="Q503" s="63">
        <v>19</v>
      </c>
      <c r="U503" s="63" t="s">
        <v>550</v>
      </c>
      <c r="Y503" s="63">
        <v>192</v>
      </c>
      <c r="Z503" s="63" t="s">
        <v>8443</v>
      </c>
      <c r="AA503" s="63">
        <v>29</v>
      </c>
      <c r="AB503" s="63" t="s">
        <v>3505</v>
      </c>
      <c r="AE503" s="63">
        <v>0</v>
      </c>
      <c r="AF503" s="63" t="s">
        <v>3493</v>
      </c>
      <c r="AG503" s="63">
        <v>0</v>
      </c>
      <c r="AK503" s="63">
        <v>0</v>
      </c>
      <c r="AL503" s="63" t="s">
        <v>3493</v>
      </c>
      <c r="AM503" s="63">
        <v>0</v>
      </c>
      <c r="AQ503" s="63">
        <v>0</v>
      </c>
      <c r="AR503" s="63" t="s">
        <v>3493</v>
      </c>
      <c r="AS503" s="63">
        <v>0</v>
      </c>
      <c r="AX503" s="63" t="e">
        <f>VLOOKUP(B503,[1]COMPLETE_DIVIDEND_DATA!$B$2:$I$1138,3,0)</f>
        <v>#N/A</v>
      </c>
    </row>
    <row r="504" spans="1:50" x14ac:dyDescent="0.25">
      <c r="A504" s="63">
        <v>500503</v>
      </c>
      <c r="B504" s="63">
        <v>1797</v>
      </c>
      <c r="C504" s="63" t="s">
        <v>551</v>
      </c>
      <c r="D504" s="63" t="s">
        <v>16672</v>
      </c>
      <c r="E504" s="63" t="s">
        <v>16671</v>
      </c>
      <c r="F504" s="63" t="s">
        <v>7810</v>
      </c>
      <c r="K504" s="63">
        <v>341</v>
      </c>
      <c r="L504" s="63">
        <v>341</v>
      </c>
      <c r="M504" s="64">
        <v>0</v>
      </c>
      <c r="N504" s="63">
        <v>170.5</v>
      </c>
      <c r="O504" s="63">
        <v>85</v>
      </c>
      <c r="P504" s="63">
        <v>51</v>
      </c>
      <c r="Q504" s="63">
        <v>35</v>
      </c>
      <c r="U504" s="63" t="s">
        <v>551</v>
      </c>
      <c r="Y504" s="63">
        <v>341</v>
      </c>
      <c r="Z504" s="63" t="s">
        <v>14829</v>
      </c>
      <c r="AA504" s="63">
        <v>51</v>
      </c>
      <c r="AB504" s="63" t="s">
        <v>3505</v>
      </c>
      <c r="AE504" s="63">
        <v>0</v>
      </c>
      <c r="AF504" s="63" t="s">
        <v>3493</v>
      </c>
      <c r="AG504" s="63">
        <v>0</v>
      </c>
      <c r="AK504" s="63">
        <v>0</v>
      </c>
      <c r="AL504" s="63" t="s">
        <v>3493</v>
      </c>
      <c r="AM504" s="63">
        <v>0</v>
      </c>
      <c r="AQ504" s="63">
        <v>0</v>
      </c>
      <c r="AR504" s="63" t="s">
        <v>3493</v>
      </c>
      <c r="AS504" s="63">
        <v>0</v>
      </c>
      <c r="AX504" s="63" t="e">
        <f>VLOOKUP(B504,[1]COMPLETE_DIVIDEND_DATA!$B$2:$I$1138,3,0)</f>
        <v>#N/A</v>
      </c>
    </row>
    <row r="505" spans="1:50" x14ac:dyDescent="0.25">
      <c r="A505" s="63">
        <v>500504</v>
      </c>
      <c r="B505" s="63">
        <v>1809</v>
      </c>
      <c r="C505" s="63" t="s">
        <v>552</v>
      </c>
      <c r="D505" s="63" t="s">
        <v>7575</v>
      </c>
      <c r="E505" s="63" t="s">
        <v>16670</v>
      </c>
      <c r="F505" s="63" t="s">
        <v>16669</v>
      </c>
      <c r="K505" s="63">
        <v>449</v>
      </c>
      <c r="L505" s="63">
        <v>449</v>
      </c>
      <c r="M505" s="64">
        <v>0</v>
      </c>
      <c r="N505" s="63">
        <v>224.5</v>
      </c>
      <c r="O505" s="63">
        <v>112</v>
      </c>
      <c r="P505" s="63">
        <v>67</v>
      </c>
      <c r="Q505" s="63">
        <v>46</v>
      </c>
      <c r="U505" s="63" t="s">
        <v>552</v>
      </c>
      <c r="Y505" s="63">
        <v>449</v>
      </c>
      <c r="Z505" s="63" t="s">
        <v>14418</v>
      </c>
      <c r="AA505" s="63">
        <v>67</v>
      </c>
      <c r="AB505" s="63" t="s">
        <v>3505</v>
      </c>
      <c r="AE505" s="63">
        <v>0</v>
      </c>
      <c r="AF505" s="63" t="s">
        <v>3493</v>
      </c>
      <c r="AG505" s="63">
        <v>0</v>
      </c>
      <c r="AK505" s="63">
        <v>0</v>
      </c>
      <c r="AL505" s="63" t="s">
        <v>3493</v>
      </c>
      <c r="AM505" s="63">
        <v>0</v>
      </c>
      <c r="AQ505" s="63">
        <v>0</v>
      </c>
      <c r="AR505" s="63" t="s">
        <v>3493</v>
      </c>
      <c r="AS505" s="63">
        <v>0</v>
      </c>
      <c r="AX505" s="63" t="e">
        <f>VLOOKUP(B505,[1]COMPLETE_DIVIDEND_DATA!$B$2:$I$1138,3,0)</f>
        <v>#N/A</v>
      </c>
    </row>
    <row r="506" spans="1:50" x14ac:dyDescent="0.25">
      <c r="A506" s="63">
        <v>500505</v>
      </c>
      <c r="B506" s="63">
        <v>1810</v>
      </c>
      <c r="C506" s="63" t="s">
        <v>553</v>
      </c>
      <c r="D506" s="63" t="s">
        <v>16668</v>
      </c>
      <c r="E506" s="63" t="s">
        <v>16667</v>
      </c>
      <c r="F506" s="63" t="s">
        <v>16496</v>
      </c>
      <c r="G506" s="63" t="s">
        <v>7810</v>
      </c>
      <c r="K506" s="63">
        <v>1392</v>
      </c>
      <c r="L506" s="63">
        <v>1392</v>
      </c>
      <c r="M506" s="64">
        <v>0</v>
      </c>
      <c r="N506" s="63">
        <v>696</v>
      </c>
      <c r="O506" s="63">
        <v>348</v>
      </c>
      <c r="P506" s="63">
        <v>209</v>
      </c>
      <c r="Q506" s="63">
        <v>139</v>
      </c>
      <c r="U506" s="63" t="s">
        <v>553</v>
      </c>
      <c r="Y506" s="63">
        <v>1392</v>
      </c>
      <c r="Z506" s="63" t="s">
        <v>15480</v>
      </c>
      <c r="AA506" s="63">
        <v>209</v>
      </c>
      <c r="AB506" s="63" t="s">
        <v>3505</v>
      </c>
      <c r="AE506" s="63">
        <v>0</v>
      </c>
      <c r="AF506" s="63" t="s">
        <v>3493</v>
      </c>
      <c r="AG506" s="63">
        <v>0</v>
      </c>
      <c r="AK506" s="63">
        <v>0</v>
      </c>
      <c r="AL506" s="63" t="s">
        <v>3493</v>
      </c>
      <c r="AM506" s="63">
        <v>0</v>
      </c>
      <c r="AQ506" s="63">
        <v>0</v>
      </c>
      <c r="AR506" s="63" t="s">
        <v>3493</v>
      </c>
      <c r="AS506" s="63">
        <v>0</v>
      </c>
      <c r="AX506" s="63" t="e">
        <f>VLOOKUP(B506,[1]COMPLETE_DIVIDEND_DATA!$B$2:$I$1138,3,0)</f>
        <v>#N/A</v>
      </c>
    </row>
    <row r="507" spans="1:50" x14ac:dyDescent="0.25">
      <c r="A507" s="63">
        <v>500506</v>
      </c>
      <c r="B507" s="63">
        <v>1813</v>
      </c>
      <c r="C507" s="63" t="s">
        <v>554</v>
      </c>
      <c r="D507" s="63" t="s">
        <v>16666</v>
      </c>
      <c r="E507" s="63" t="s">
        <v>16665</v>
      </c>
      <c r="F507" s="63" t="s">
        <v>16496</v>
      </c>
      <c r="G507" s="63" t="s">
        <v>7810</v>
      </c>
      <c r="K507" s="63">
        <v>1049</v>
      </c>
      <c r="L507" s="63">
        <v>1049</v>
      </c>
      <c r="M507" s="64">
        <v>0</v>
      </c>
      <c r="N507" s="63">
        <v>524.5</v>
      </c>
      <c r="O507" s="63">
        <v>262</v>
      </c>
      <c r="P507" s="63">
        <v>157</v>
      </c>
      <c r="Q507" s="63">
        <v>106</v>
      </c>
      <c r="U507" s="63" t="s">
        <v>554</v>
      </c>
      <c r="Y507" s="63">
        <v>1049</v>
      </c>
      <c r="Z507" s="63" t="s">
        <v>15116</v>
      </c>
      <c r="AA507" s="63">
        <v>157</v>
      </c>
      <c r="AB507" s="63" t="s">
        <v>3505</v>
      </c>
      <c r="AE507" s="63">
        <v>0</v>
      </c>
      <c r="AF507" s="63" t="s">
        <v>3493</v>
      </c>
      <c r="AG507" s="63">
        <v>0</v>
      </c>
      <c r="AK507" s="63">
        <v>0</v>
      </c>
      <c r="AL507" s="63" t="s">
        <v>3493</v>
      </c>
      <c r="AM507" s="63">
        <v>0</v>
      </c>
      <c r="AQ507" s="63">
        <v>0</v>
      </c>
      <c r="AR507" s="63" t="s">
        <v>3493</v>
      </c>
      <c r="AS507" s="63">
        <v>0</v>
      </c>
      <c r="AX507" s="63" t="e">
        <f>VLOOKUP(B507,[1]COMPLETE_DIVIDEND_DATA!$B$2:$I$1138,3,0)</f>
        <v>#N/A</v>
      </c>
    </row>
    <row r="508" spans="1:50" x14ac:dyDescent="0.25">
      <c r="A508" s="63">
        <v>500507</v>
      </c>
      <c r="B508" s="63">
        <v>1819</v>
      </c>
      <c r="C508" s="63" t="s">
        <v>555</v>
      </c>
      <c r="D508" s="63" t="s">
        <v>16664</v>
      </c>
      <c r="E508" s="63" t="s">
        <v>16663</v>
      </c>
      <c r="F508" s="63" t="s">
        <v>7810</v>
      </c>
      <c r="K508" s="63">
        <v>178</v>
      </c>
      <c r="L508" s="63">
        <v>178</v>
      </c>
      <c r="M508" s="64">
        <v>0</v>
      </c>
      <c r="N508" s="63">
        <v>89</v>
      </c>
      <c r="O508" s="63">
        <v>45</v>
      </c>
      <c r="P508" s="63">
        <v>27</v>
      </c>
      <c r="Q508" s="63">
        <v>17</v>
      </c>
      <c r="U508" s="63" t="s">
        <v>555</v>
      </c>
      <c r="Y508" s="63">
        <v>178</v>
      </c>
      <c r="Z508" s="63" t="s">
        <v>4976</v>
      </c>
      <c r="AA508" s="63">
        <v>27</v>
      </c>
      <c r="AB508" s="63" t="s">
        <v>3505</v>
      </c>
      <c r="AE508" s="63">
        <v>0</v>
      </c>
      <c r="AF508" s="63" t="s">
        <v>3493</v>
      </c>
      <c r="AG508" s="63">
        <v>0</v>
      </c>
      <c r="AK508" s="63">
        <v>0</v>
      </c>
      <c r="AL508" s="63" t="s">
        <v>3493</v>
      </c>
      <c r="AM508" s="63">
        <v>0</v>
      </c>
      <c r="AQ508" s="63">
        <v>0</v>
      </c>
      <c r="AR508" s="63" t="s">
        <v>3493</v>
      </c>
      <c r="AS508" s="63">
        <v>0</v>
      </c>
      <c r="AX508" s="63" t="e">
        <f>VLOOKUP(B508,[1]COMPLETE_DIVIDEND_DATA!$B$2:$I$1138,3,0)</f>
        <v>#N/A</v>
      </c>
    </row>
    <row r="509" spans="1:50" x14ac:dyDescent="0.25">
      <c r="A509" s="63">
        <v>500508</v>
      </c>
      <c r="B509" s="63">
        <v>1821</v>
      </c>
      <c r="C509" s="63" t="s">
        <v>556</v>
      </c>
      <c r="D509" s="63" t="s">
        <v>16662</v>
      </c>
      <c r="E509" s="63" t="s">
        <v>16661</v>
      </c>
      <c r="F509" s="63" t="s">
        <v>7810</v>
      </c>
      <c r="K509" s="63">
        <v>271</v>
      </c>
      <c r="L509" s="63">
        <v>271</v>
      </c>
      <c r="M509" s="64">
        <v>0</v>
      </c>
      <c r="N509" s="63">
        <v>135.5</v>
      </c>
      <c r="O509" s="63">
        <v>68</v>
      </c>
      <c r="P509" s="63">
        <v>41</v>
      </c>
      <c r="Q509" s="63">
        <v>27</v>
      </c>
      <c r="U509" s="63" t="s">
        <v>556</v>
      </c>
      <c r="Y509" s="63">
        <v>271</v>
      </c>
      <c r="Z509" s="63" t="s">
        <v>15254</v>
      </c>
      <c r="AA509" s="63">
        <v>41</v>
      </c>
      <c r="AB509" s="63" t="s">
        <v>3505</v>
      </c>
      <c r="AE509" s="63">
        <v>0</v>
      </c>
      <c r="AF509" s="63" t="s">
        <v>3493</v>
      </c>
      <c r="AG509" s="63">
        <v>0</v>
      </c>
      <c r="AK509" s="63">
        <v>0</v>
      </c>
      <c r="AL509" s="63" t="s">
        <v>3493</v>
      </c>
      <c r="AM509" s="63">
        <v>0</v>
      </c>
      <c r="AQ509" s="63">
        <v>0</v>
      </c>
      <c r="AR509" s="63" t="s">
        <v>3493</v>
      </c>
      <c r="AS509" s="63">
        <v>0</v>
      </c>
      <c r="AX509" s="63" t="e">
        <f>VLOOKUP(B509,[1]COMPLETE_DIVIDEND_DATA!$B$2:$I$1138,3,0)</f>
        <v>#N/A</v>
      </c>
    </row>
    <row r="510" spans="1:50" x14ac:dyDescent="0.25">
      <c r="A510" s="63">
        <v>500509</v>
      </c>
      <c r="B510" s="63">
        <v>1822</v>
      </c>
      <c r="C510" s="63" t="s">
        <v>557</v>
      </c>
      <c r="D510" s="63" t="s">
        <v>16660</v>
      </c>
      <c r="E510" s="63" t="s">
        <v>16659</v>
      </c>
      <c r="F510" s="63" t="s">
        <v>16658</v>
      </c>
      <c r="G510" s="63" t="s">
        <v>7810</v>
      </c>
      <c r="K510" s="63">
        <v>113</v>
      </c>
      <c r="L510" s="63">
        <v>113</v>
      </c>
      <c r="M510" s="64">
        <v>0</v>
      </c>
      <c r="N510" s="63">
        <v>56.5</v>
      </c>
      <c r="O510" s="63">
        <v>28</v>
      </c>
      <c r="P510" s="63">
        <v>17</v>
      </c>
      <c r="Q510" s="63">
        <v>12</v>
      </c>
      <c r="U510" s="63" t="s">
        <v>557</v>
      </c>
      <c r="Y510" s="63">
        <v>113</v>
      </c>
      <c r="Z510" s="63" t="s">
        <v>16657</v>
      </c>
      <c r="AA510" s="63">
        <v>17</v>
      </c>
      <c r="AB510" s="63" t="s">
        <v>3505</v>
      </c>
      <c r="AE510" s="63">
        <v>0</v>
      </c>
      <c r="AF510" s="63" t="s">
        <v>3493</v>
      </c>
      <c r="AG510" s="63">
        <v>0</v>
      </c>
      <c r="AK510" s="63">
        <v>0</v>
      </c>
      <c r="AL510" s="63" t="s">
        <v>3493</v>
      </c>
      <c r="AM510" s="63">
        <v>0</v>
      </c>
      <c r="AQ510" s="63">
        <v>0</v>
      </c>
      <c r="AR510" s="63" t="s">
        <v>3493</v>
      </c>
      <c r="AS510" s="63">
        <v>0</v>
      </c>
      <c r="AX510" s="63" t="e">
        <f>VLOOKUP(B510,[1]COMPLETE_DIVIDEND_DATA!$B$2:$I$1138,3,0)</f>
        <v>#N/A</v>
      </c>
    </row>
    <row r="511" spans="1:50" x14ac:dyDescent="0.25">
      <c r="A511" s="63">
        <v>500510</v>
      </c>
      <c r="B511" s="63">
        <v>1833</v>
      </c>
      <c r="C511" s="63" t="s">
        <v>558</v>
      </c>
      <c r="D511" s="63" t="s">
        <v>16656</v>
      </c>
      <c r="E511" s="63" t="s">
        <v>16655</v>
      </c>
      <c r="F511" s="63" t="s">
        <v>16654</v>
      </c>
      <c r="G511" s="63" t="s">
        <v>16653</v>
      </c>
      <c r="K511" s="63">
        <v>2249</v>
      </c>
      <c r="L511" s="63">
        <v>2249</v>
      </c>
      <c r="M511" s="64">
        <v>0</v>
      </c>
      <c r="N511" s="63">
        <v>1124.5</v>
      </c>
      <c r="O511" s="63">
        <v>562</v>
      </c>
      <c r="P511" s="63">
        <v>337</v>
      </c>
      <c r="Q511" s="63">
        <v>226</v>
      </c>
      <c r="U511" s="63" t="s">
        <v>558</v>
      </c>
      <c r="V511" s="63" t="s">
        <v>16652</v>
      </c>
      <c r="Y511" s="63">
        <v>2249</v>
      </c>
      <c r="Z511" s="63" t="s">
        <v>13127</v>
      </c>
      <c r="AA511" s="63">
        <v>337</v>
      </c>
      <c r="AB511" s="63" t="s">
        <v>3505</v>
      </c>
      <c r="AE511" s="63">
        <v>0</v>
      </c>
      <c r="AF511" s="63" t="s">
        <v>3493</v>
      </c>
      <c r="AG511" s="63">
        <v>0</v>
      </c>
      <c r="AK511" s="63">
        <v>0</v>
      </c>
      <c r="AL511" s="63" t="s">
        <v>3493</v>
      </c>
      <c r="AM511" s="63">
        <v>0</v>
      </c>
      <c r="AQ511" s="63">
        <v>0</v>
      </c>
      <c r="AR511" s="63" t="s">
        <v>3493</v>
      </c>
      <c r="AS511" s="63">
        <v>0</v>
      </c>
      <c r="AX511" s="63" t="e">
        <f>VLOOKUP(B511,[1]COMPLETE_DIVIDEND_DATA!$B$2:$I$1138,3,0)</f>
        <v>#N/A</v>
      </c>
    </row>
    <row r="512" spans="1:50" x14ac:dyDescent="0.25">
      <c r="A512" s="63">
        <v>500511</v>
      </c>
      <c r="B512" s="63">
        <v>1834</v>
      </c>
      <c r="C512" s="63" t="s">
        <v>560</v>
      </c>
      <c r="D512" s="63" t="s">
        <v>244</v>
      </c>
      <c r="E512" s="63" t="s">
        <v>16651</v>
      </c>
      <c r="F512" s="63" t="s">
        <v>16650</v>
      </c>
      <c r="G512" s="63" t="s">
        <v>7810</v>
      </c>
      <c r="K512" s="63">
        <v>449</v>
      </c>
      <c r="L512" s="63">
        <v>449</v>
      </c>
      <c r="M512" s="64">
        <v>0</v>
      </c>
      <c r="N512" s="63">
        <v>224.5</v>
      </c>
      <c r="O512" s="63">
        <v>112</v>
      </c>
      <c r="P512" s="63">
        <v>67</v>
      </c>
      <c r="Q512" s="63">
        <v>46</v>
      </c>
      <c r="U512" s="63" t="s">
        <v>560</v>
      </c>
      <c r="Y512" s="63">
        <v>449</v>
      </c>
      <c r="Z512" s="63" t="s">
        <v>14418</v>
      </c>
      <c r="AA512" s="63">
        <v>67</v>
      </c>
      <c r="AB512" s="63" t="s">
        <v>3505</v>
      </c>
      <c r="AE512" s="63">
        <v>0</v>
      </c>
      <c r="AF512" s="63" t="s">
        <v>3493</v>
      </c>
      <c r="AG512" s="63">
        <v>0</v>
      </c>
      <c r="AK512" s="63">
        <v>0</v>
      </c>
      <c r="AL512" s="63" t="s">
        <v>3493</v>
      </c>
      <c r="AM512" s="63">
        <v>0</v>
      </c>
      <c r="AQ512" s="63">
        <v>0</v>
      </c>
      <c r="AR512" s="63" t="s">
        <v>3493</v>
      </c>
      <c r="AS512" s="63">
        <v>0</v>
      </c>
      <c r="AX512" s="63" t="e">
        <f>VLOOKUP(B512,[1]COMPLETE_DIVIDEND_DATA!$B$2:$I$1138,3,0)</f>
        <v>#N/A</v>
      </c>
    </row>
    <row r="513" spans="1:50" x14ac:dyDescent="0.25">
      <c r="A513" s="63">
        <v>500512</v>
      </c>
      <c r="B513" s="63">
        <v>1835</v>
      </c>
      <c r="C513" s="63" t="s">
        <v>561</v>
      </c>
      <c r="D513" s="63" t="s">
        <v>15012</v>
      </c>
      <c r="E513" s="63" t="s">
        <v>16649</v>
      </c>
      <c r="F513" s="63" t="s">
        <v>14144</v>
      </c>
      <c r="G513" s="63" t="s">
        <v>7810</v>
      </c>
      <c r="K513" s="63">
        <v>753</v>
      </c>
      <c r="L513" s="63">
        <v>753</v>
      </c>
      <c r="M513" s="64">
        <v>0</v>
      </c>
      <c r="N513" s="63">
        <v>376.5</v>
      </c>
      <c r="O513" s="63">
        <v>188</v>
      </c>
      <c r="P513" s="63">
        <v>113</v>
      </c>
      <c r="Q513" s="63">
        <v>76</v>
      </c>
      <c r="U513" s="63" t="s">
        <v>561</v>
      </c>
      <c r="V513" s="63" t="s">
        <v>16648</v>
      </c>
      <c r="Y513" s="63">
        <v>753</v>
      </c>
      <c r="Z513" s="63" t="s">
        <v>8627</v>
      </c>
      <c r="AA513" s="63">
        <v>113</v>
      </c>
      <c r="AB513" s="63" t="s">
        <v>3505</v>
      </c>
      <c r="AE513" s="63">
        <v>0</v>
      </c>
      <c r="AF513" s="63" t="s">
        <v>3493</v>
      </c>
      <c r="AG513" s="63">
        <v>0</v>
      </c>
      <c r="AK513" s="63">
        <v>0</v>
      </c>
      <c r="AL513" s="63" t="s">
        <v>3493</v>
      </c>
      <c r="AM513" s="63">
        <v>0</v>
      </c>
      <c r="AQ513" s="63">
        <v>0</v>
      </c>
      <c r="AR513" s="63" t="s">
        <v>3493</v>
      </c>
      <c r="AS513" s="63">
        <v>0</v>
      </c>
      <c r="AX513" s="63" t="e">
        <f>VLOOKUP(B513,[1]COMPLETE_DIVIDEND_DATA!$B$2:$I$1138,3,0)</f>
        <v>#N/A</v>
      </c>
    </row>
    <row r="514" spans="1:50" x14ac:dyDescent="0.25">
      <c r="A514" s="63">
        <v>500513</v>
      </c>
      <c r="B514" s="63">
        <v>1842</v>
      </c>
      <c r="C514" s="63" t="s">
        <v>563</v>
      </c>
      <c r="D514" s="63" t="s">
        <v>16647</v>
      </c>
      <c r="E514" s="63" t="s">
        <v>16646</v>
      </c>
      <c r="F514" s="63" t="s">
        <v>3535</v>
      </c>
      <c r="K514" s="63">
        <v>166</v>
      </c>
      <c r="L514" s="63">
        <v>166</v>
      </c>
      <c r="M514" s="64">
        <v>0</v>
      </c>
      <c r="N514" s="63">
        <v>83</v>
      </c>
      <c r="O514" s="63">
        <v>42</v>
      </c>
      <c r="P514" s="63">
        <v>25</v>
      </c>
      <c r="Q514" s="63">
        <v>16</v>
      </c>
      <c r="U514" s="63" t="s">
        <v>563</v>
      </c>
      <c r="Y514" s="63">
        <v>166</v>
      </c>
      <c r="Z514" s="63" t="s">
        <v>14671</v>
      </c>
      <c r="AA514" s="63">
        <v>25</v>
      </c>
      <c r="AB514" s="63" t="s">
        <v>3505</v>
      </c>
      <c r="AE514" s="63">
        <v>0</v>
      </c>
      <c r="AF514" s="63" t="s">
        <v>3493</v>
      </c>
      <c r="AG514" s="63">
        <v>0</v>
      </c>
      <c r="AK514" s="63">
        <v>0</v>
      </c>
      <c r="AL514" s="63" t="s">
        <v>3493</v>
      </c>
      <c r="AM514" s="63">
        <v>0</v>
      </c>
      <c r="AQ514" s="63">
        <v>0</v>
      </c>
      <c r="AR514" s="63" t="s">
        <v>3493</v>
      </c>
      <c r="AS514" s="63">
        <v>0</v>
      </c>
      <c r="AX514" s="63" t="e">
        <f>VLOOKUP(B514,[1]COMPLETE_DIVIDEND_DATA!$B$2:$I$1138,3,0)</f>
        <v>#N/A</v>
      </c>
    </row>
    <row r="515" spans="1:50" x14ac:dyDescent="0.25">
      <c r="A515" s="63">
        <v>500514</v>
      </c>
      <c r="B515" s="63">
        <v>1846</v>
      </c>
      <c r="C515" s="63" t="s">
        <v>564</v>
      </c>
      <c r="D515" s="63" t="s">
        <v>16645</v>
      </c>
      <c r="E515" s="63" t="s">
        <v>16644</v>
      </c>
      <c r="F515" s="63" t="s">
        <v>5041</v>
      </c>
      <c r="G515" s="63" t="s">
        <v>3535</v>
      </c>
      <c r="K515" s="63">
        <v>3183</v>
      </c>
      <c r="L515" s="63">
        <v>3183</v>
      </c>
      <c r="M515" s="64">
        <v>0</v>
      </c>
      <c r="N515" s="63">
        <v>1591.5</v>
      </c>
      <c r="O515" s="63">
        <v>796</v>
      </c>
      <c r="P515" s="63">
        <v>477</v>
      </c>
      <c r="Q515" s="63">
        <v>319</v>
      </c>
      <c r="U515" s="63" t="s">
        <v>564</v>
      </c>
      <c r="Y515" s="63">
        <v>3183</v>
      </c>
      <c r="Z515" s="63" t="s">
        <v>16643</v>
      </c>
      <c r="AA515" s="63">
        <v>477</v>
      </c>
      <c r="AB515" s="63" t="s">
        <v>3505</v>
      </c>
      <c r="AE515" s="63">
        <v>0</v>
      </c>
      <c r="AF515" s="63" t="s">
        <v>3493</v>
      </c>
      <c r="AG515" s="63">
        <v>0</v>
      </c>
      <c r="AK515" s="63">
        <v>0</v>
      </c>
      <c r="AL515" s="63" t="s">
        <v>3493</v>
      </c>
      <c r="AM515" s="63">
        <v>0</v>
      </c>
      <c r="AQ515" s="63">
        <v>0</v>
      </c>
      <c r="AR515" s="63" t="s">
        <v>3493</v>
      </c>
      <c r="AS515" s="63">
        <v>0</v>
      </c>
      <c r="AX515" s="63" t="e">
        <f>VLOOKUP(B515,[1]COMPLETE_DIVIDEND_DATA!$B$2:$I$1138,3,0)</f>
        <v>#N/A</v>
      </c>
    </row>
    <row r="516" spans="1:50" x14ac:dyDescent="0.25">
      <c r="A516" s="63">
        <v>500515</v>
      </c>
      <c r="B516" s="63">
        <v>1847</v>
      </c>
      <c r="C516" s="63" t="s">
        <v>565</v>
      </c>
      <c r="D516" s="63" t="s">
        <v>263</v>
      </c>
      <c r="E516" s="63" t="s">
        <v>16642</v>
      </c>
      <c r="F516" s="63" t="s">
        <v>16641</v>
      </c>
      <c r="G516" s="63" t="s">
        <v>3535</v>
      </c>
      <c r="K516" s="63">
        <v>158</v>
      </c>
      <c r="L516" s="63">
        <v>158</v>
      </c>
      <c r="M516" s="64">
        <v>0</v>
      </c>
      <c r="N516" s="63">
        <v>79</v>
      </c>
      <c r="O516" s="63">
        <v>40</v>
      </c>
      <c r="P516" s="63">
        <v>24</v>
      </c>
      <c r="Q516" s="63">
        <v>15</v>
      </c>
      <c r="U516" s="63" t="s">
        <v>565</v>
      </c>
      <c r="Y516" s="63">
        <v>158</v>
      </c>
      <c r="Z516" s="63" t="s">
        <v>12457</v>
      </c>
      <c r="AA516" s="63">
        <v>24</v>
      </c>
      <c r="AB516" s="63" t="s">
        <v>3505</v>
      </c>
      <c r="AE516" s="63">
        <v>0</v>
      </c>
      <c r="AF516" s="63" t="s">
        <v>3493</v>
      </c>
      <c r="AG516" s="63">
        <v>0</v>
      </c>
      <c r="AK516" s="63">
        <v>0</v>
      </c>
      <c r="AL516" s="63" t="s">
        <v>3493</v>
      </c>
      <c r="AM516" s="63">
        <v>0</v>
      </c>
      <c r="AQ516" s="63">
        <v>0</v>
      </c>
      <c r="AR516" s="63" t="s">
        <v>3493</v>
      </c>
      <c r="AS516" s="63">
        <v>0</v>
      </c>
      <c r="AX516" s="63" t="e">
        <f>VLOOKUP(B516,[1]COMPLETE_DIVIDEND_DATA!$B$2:$I$1138,3,0)</f>
        <v>#N/A</v>
      </c>
    </row>
    <row r="517" spans="1:50" x14ac:dyDescent="0.25">
      <c r="A517" s="63">
        <v>500516</v>
      </c>
      <c r="B517" s="63">
        <v>1848</v>
      </c>
      <c r="C517" s="63" t="s">
        <v>566</v>
      </c>
      <c r="D517" s="63" t="s">
        <v>94</v>
      </c>
      <c r="E517" s="63" t="s">
        <v>16640</v>
      </c>
      <c r="F517" s="63" t="s">
        <v>16639</v>
      </c>
      <c r="G517" s="63" t="s">
        <v>3535</v>
      </c>
      <c r="K517" s="63">
        <v>2249</v>
      </c>
      <c r="L517" s="63">
        <v>2249</v>
      </c>
      <c r="M517" s="64">
        <v>0</v>
      </c>
      <c r="N517" s="63">
        <v>1124.5</v>
      </c>
      <c r="O517" s="63">
        <v>562</v>
      </c>
      <c r="P517" s="63">
        <v>337</v>
      </c>
      <c r="Q517" s="63">
        <v>226</v>
      </c>
      <c r="U517" s="63" t="s">
        <v>566</v>
      </c>
      <c r="Y517" s="63">
        <v>2249</v>
      </c>
      <c r="Z517" s="63" t="s">
        <v>13127</v>
      </c>
      <c r="AA517" s="63">
        <v>337</v>
      </c>
      <c r="AB517" s="63" t="s">
        <v>3505</v>
      </c>
      <c r="AE517" s="63">
        <v>0</v>
      </c>
      <c r="AF517" s="63" t="s">
        <v>3493</v>
      </c>
      <c r="AG517" s="63">
        <v>0</v>
      </c>
      <c r="AK517" s="63">
        <v>0</v>
      </c>
      <c r="AL517" s="63" t="s">
        <v>3493</v>
      </c>
      <c r="AM517" s="63">
        <v>0</v>
      </c>
      <c r="AQ517" s="63">
        <v>0</v>
      </c>
      <c r="AR517" s="63" t="s">
        <v>3493</v>
      </c>
      <c r="AS517" s="63">
        <v>0</v>
      </c>
      <c r="AX517" s="63" t="e">
        <f>VLOOKUP(B517,[1]COMPLETE_DIVIDEND_DATA!$B$2:$I$1138,3,0)</f>
        <v>#N/A</v>
      </c>
    </row>
    <row r="518" spans="1:50" x14ac:dyDescent="0.25">
      <c r="A518" s="63">
        <v>500517</v>
      </c>
      <c r="B518" s="63">
        <v>1851</v>
      </c>
      <c r="C518" s="63" t="s">
        <v>567</v>
      </c>
      <c r="D518" s="63" t="s">
        <v>16638</v>
      </c>
      <c r="E518" s="63" t="s">
        <v>16637</v>
      </c>
      <c r="F518" s="63" t="s">
        <v>4586</v>
      </c>
      <c r="G518" s="63" t="s">
        <v>3535</v>
      </c>
      <c r="K518" s="63">
        <v>2249</v>
      </c>
      <c r="L518" s="63">
        <v>2249</v>
      </c>
      <c r="M518" s="64">
        <v>0</v>
      </c>
      <c r="N518" s="63">
        <v>1124.5</v>
      </c>
      <c r="O518" s="63">
        <v>562</v>
      </c>
      <c r="P518" s="63">
        <v>337</v>
      </c>
      <c r="Q518" s="63">
        <v>226</v>
      </c>
      <c r="U518" s="63" t="s">
        <v>567</v>
      </c>
      <c r="Y518" s="63">
        <v>2249</v>
      </c>
      <c r="Z518" s="63" t="s">
        <v>13127</v>
      </c>
      <c r="AA518" s="63">
        <v>337</v>
      </c>
      <c r="AB518" s="63" t="s">
        <v>3505</v>
      </c>
      <c r="AE518" s="63">
        <v>0</v>
      </c>
      <c r="AF518" s="63" t="s">
        <v>3493</v>
      </c>
      <c r="AG518" s="63">
        <v>0</v>
      </c>
      <c r="AK518" s="63">
        <v>0</v>
      </c>
      <c r="AL518" s="63" t="s">
        <v>3493</v>
      </c>
      <c r="AM518" s="63">
        <v>0</v>
      </c>
      <c r="AQ518" s="63">
        <v>0</v>
      </c>
      <c r="AR518" s="63" t="s">
        <v>3493</v>
      </c>
      <c r="AS518" s="63">
        <v>0</v>
      </c>
      <c r="AX518" s="63" t="e">
        <f>VLOOKUP(B518,[1]COMPLETE_DIVIDEND_DATA!$B$2:$I$1138,3,0)</f>
        <v>#N/A</v>
      </c>
    </row>
    <row r="519" spans="1:50" x14ac:dyDescent="0.25">
      <c r="A519" s="63">
        <v>500518</v>
      </c>
      <c r="B519" s="63">
        <v>1852</v>
      </c>
      <c r="C519" s="63" t="s">
        <v>568</v>
      </c>
      <c r="D519" s="63" t="s">
        <v>355</v>
      </c>
      <c r="E519" s="63" t="s">
        <v>16636</v>
      </c>
      <c r="F519" s="63" t="s">
        <v>4586</v>
      </c>
      <c r="G519" s="63" t="s">
        <v>3535</v>
      </c>
      <c r="K519" s="63">
        <v>33</v>
      </c>
      <c r="L519" s="63">
        <v>33</v>
      </c>
      <c r="M519" s="64">
        <v>0</v>
      </c>
      <c r="N519" s="63">
        <v>16.5</v>
      </c>
      <c r="O519" s="63">
        <v>8</v>
      </c>
      <c r="P519" s="63">
        <v>5</v>
      </c>
      <c r="Q519" s="63">
        <v>4</v>
      </c>
      <c r="U519" s="63" t="s">
        <v>568</v>
      </c>
      <c r="Y519" s="63">
        <v>33</v>
      </c>
      <c r="Z519" s="63" t="s">
        <v>3979</v>
      </c>
      <c r="AA519" s="63">
        <v>5</v>
      </c>
      <c r="AB519" s="63" t="s">
        <v>3505</v>
      </c>
      <c r="AE519" s="63">
        <v>0</v>
      </c>
      <c r="AF519" s="63" t="s">
        <v>3493</v>
      </c>
      <c r="AG519" s="63">
        <v>0</v>
      </c>
      <c r="AK519" s="63">
        <v>0</v>
      </c>
      <c r="AL519" s="63" t="s">
        <v>3493</v>
      </c>
      <c r="AM519" s="63">
        <v>0</v>
      </c>
      <c r="AQ519" s="63">
        <v>0</v>
      </c>
      <c r="AR519" s="63" t="s">
        <v>3493</v>
      </c>
      <c r="AS519" s="63">
        <v>0</v>
      </c>
      <c r="AX519" s="63" t="e">
        <f>VLOOKUP(B519,[1]COMPLETE_DIVIDEND_DATA!$B$2:$I$1138,3,0)</f>
        <v>#N/A</v>
      </c>
    </row>
    <row r="520" spans="1:50" x14ac:dyDescent="0.25">
      <c r="A520" s="63">
        <v>500519</v>
      </c>
      <c r="B520" s="63">
        <v>1853</v>
      </c>
      <c r="C520" s="63" t="s">
        <v>569</v>
      </c>
      <c r="D520" s="63" t="s">
        <v>16635</v>
      </c>
      <c r="E520" s="63" t="s">
        <v>16634</v>
      </c>
      <c r="F520" s="63" t="s">
        <v>4586</v>
      </c>
      <c r="G520" s="63" t="s">
        <v>3535</v>
      </c>
      <c r="K520" s="63">
        <v>2249</v>
      </c>
      <c r="L520" s="63">
        <v>2249</v>
      </c>
      <c r="M520" s="64">
        <v>0</v>
      </c>
      <c r="N520" s="63">
        <v>1124.5</v>
      </c>
      <c r="O520" s="63">
        <v>562</v>
      </c>
      <c r="P520" s="63">
        <v>337</v>
      </c>
      <c r="Q520" s="63">
        <v>226</v>
      </c>
      <c r="U520" s="63" t="s">
        <v>569</v>
      </c>
      <c r="Y520" s="63">
        <v>2249</v>
      </c>
      <c r="Z520" s="63" t="s">
        <v>13127</v>
      </c>
      <c r="AA520" s="63">
        <v>337</v>
      </c>
      <c r="AB520" s="63" t="s">
        <v>3505</v>
      </c>
      <c r="AE520" s="63">
        <v>0</v>
      </c>
      <c r="AF520" s="63" t="s">
        <v>3493</v>
      </c>
      <c r="AG520" s="63">
        <v>0</v>
      </c>
      <c r="AK520" s="63">
        <v>0</v>
      </c>
      <c r="AL520" s="63" t="s">
        <v>3493</v>
      </c>
      <c r="AM520" s="63">
        <v>0</v>
      </c>
      <c r="AQ520" s="63">
        <v>0</v>
      </c>
      <c r="AR520" s="63" t="s">
        <v>3493</v>
      </c>
      <c r="AS520" s="63">
        <v>0</v>
      </c>
      <c r="AX520" s="63" t="e">
        <f>VLOOKUP(B520,[1]COMPLETE_DIVIDEND_DATA!$B$2:$I$1138,3,0)</f>
        <v>#N/A</v>
      </c>
    </row>
    <row r="521" spans="1:50" x14ac:dyDescent="0.25">
      <c r="A521" s="63">
        <v>500520</v>
      </c>
      <c r="B521" s="63">
        <v>1854</v>
      </c>
      <c r="C521" s="63" t="s">
        <v>570</v>
      </c>
      <c r="D521" s="63" t="s">
        <v>1052</v>
      </c>
      <c r="E521" s="63" t="s">
        <v>16634</v>
      </c>
      <c r="F521" s="63" t="s">
        <v>4586</v>
      </c>
      <c r="G521" s="63" t="s">
        <v>3535</v>
      </c>
      <c r="K521" s="63">
        <v>2249</v>
      </c>
      <c r="L521" s="63">
        <v>2249</v>
      </c>
      <c r="M521" s="64">
        <v>0</v>
      </c>
      <c r="N521" s="63">
        <v>1124.5</v>
      </c>
      <c r="O521" s="63">
        <v>562</v>
      </c>
      <c r="P521" s="63">
        <v>337</v>
      </c>
      <c r="Q521" s="63">
        <v>226</v>
      </c>
      <c r="U521" s="63" t="s">
        <v>570</v>
      </c>
      <c r="Y521" s="63">
        <v>2249</v>
      </c>
      <c r="Z521" s="63" t="s">
        <v>13127</v>
      </c>
      <c r="AA521" s="63">
        <v>337</v>
      </c>
      <c r="AB521" s="63" t="s">
        <v>3505</v>
      </c>
      <c r="AE521" s="63">
        <v>0</v>
      </c>
      <c r="AF521" s="63" t="s">
        <v>3493</v>
      </c>
      <c r="AG521" s="63">
        <v>0</v>
      </c>
      <c r="AK521" s="63">
        <v>0</v>
      </c>
      <c r="AL521" s="63" t="s">
        <v>3493</v>
      </c>
      <c r="AM521" s="63">
        <v>0</v>
      </c>
      <c r="AQ521" s="63">
        <v>0</v>
      </c>
      <c r="AR521" s="63" t="s">
        <v>3493</v>
      </c>
      <c r="AS521" s="63">
        <v>0</v>
      </c>
      <c r="AX521" s="63" t="e">
        <f>VLOOKUP(B521,[1]COMPLETE_DIVIDEND_DATA!$B$2:$I$1138,3,0)</f>
        <v>#N/A</v>
      </c>
    </row>
    <row r="522" spans="1:50" x14ac:dyDescent="0.25">
      <c r="A522" s="63">
        <v>500521</v>
      </c>
      <c r="B522" s="63">
        <v>1855</v>
      </c>
      <c r="C522" s="63" t="s">
        <v>263</v>
      </c>
      <c r="D522" s="63" t="s">
        <v>15903</v>
      </c>
      <c r="E522" s="63" t="s">
        <v>16633</v>
      </c>
      <c r="F522" s="63" t="s">
        <v>16632</v>
      </c>
      <c r="G522" s="63" t="s">
        <v>3535</v>
      </c>
      <c r="K522" s="63">
        <v>14</v>
      </c>
      <c r="L522" s="63">
        <v>14</v>
      </c>
      <c r="M522" s="64">
        <v>0</v>
      </c>
      <c r="N522" s="63">
        <v>7</v>
      </c>
      <c r="O522" s="63">
        <v>4</v>
      </c>
      <c r="P522" s="63">
        <v>2</v>
      </c>
      <c r="Q522" s="63">
        <v>1</v>
      </c>
      <c r="U522" s="63" t="s">
        <v>263</v>
      </c>
      <c r="Y522" s="63">
        <v>14</v>
      </c>
      <c r="Z522" s="63" t="s">
        <v>11034</v>
      </c>
      <c r="AA522" s="63">
        <v>2</v>
      </c>
      <c r="AB522" s="63" t="s">
        <v>3505</v>
      </c>
      <c r="AE522" s="63">
        <v>0</v>
      </c>
      <c r="AF522" s="63" t="s">
        <v>3493</v>
      </c>
      <c r="AG522" s="63">
        <v>0</v>
      </c>
      <c r="AK522" s="63">
        <v>0</v>
      </c>
      <c r="AL522" s="63" t="s">
        <v>3493</v>
      </c>
      <c r="AM522" s="63">
        <v>0</v>
      </c>
      <c r="AQ522" s="63">
        <v>0</v>
      </c>
      <c r="AR522" s="63" t="s">
        <v>3493</v>
      </c>
      <c r="AS522" s="63">
        <v>0</v>
      </c>
      <c r="AX522" s="63" t="e">
        <f>VLOOKUP(B522,[1]COMPLETE_DIVIDEND_DATA!$B$2:$I$1138,3,0)</f>
        <v>#N/A</v>
      </c>
    </row>
    <row r="523" spans="1:50" x14ac:dyDescent="0.25">
      <c r="A523" s="63">
        <v>500522</v>
      </c>
      <c r="B523" s="63">
        <v>1858</v>
      </c>
      <c r="C523" s="63" t="s">
        <v>231</v>
      </c>
      <c r="D523" s="63" t="s">
        <v>16631</v>
      </c>
      <c r="E523" s="63" t="s">
        <v>16630</v>
      </c>
      <c r="F523" s="63" t="s">
        <v>4586</v>
      </c>
      <c r="G523" s="63" t="s">
        <v>3535</v>
      </c>
      <c r="K523" s="63">
        <v>449</v>
      </c>
      <c r="L523" s="63">
        <v>449</v>
      </c>
      <c r="M523" s="64">
        <v>0</v>
      </c>
      <c r="N523" s="63">
        <v>224.5</v>
      </c>
      <c r="O523" s="63">
        <v>112</v>
      </c>
      <c r="P523" s="63">
        <v>67</v>
      </c>
      <c r="Q523" s="63">
        <v>46</v>
      </c>
      <c r="U523" s="63" t="s">
        <v>231</v>
      </c>
      <c r="Y523" s="63">
        <v>449</v>
      </c>
      <c r="Z523" s="63" t="s">
        <v>14418</v>
      </c>
      <c r="AA523" s="63">
        <v>67</v>
      </c>
      <c r="AB523" s="63" t="s">
        <v>3505</v>
      </c>
      <c r="AE523" s="63">
        <v>0</v>
      </c>
      <c r="AF523" s="63" t="s">
        <v>3493</v>
      </c>
      <c r="AG523" s="63">
        <v>0</v>
      </c>
      <c r="AK523" s="63">
        <v>0</v>
      </c>
      <c r="AL523" s="63" t="s">
        <v>3493</v>
      </c>
      <c r="AM523" s="63">
        <v>0</v>
      </c>
      <c r="AQ523" s="63">
        <v>0</v>
      </c>
      <c r="AR523" s="63" t="s">
        <v>3493</v>
      </c>
      <c r="AS523" s="63">
        <v>0</v>
      </c>
      <c r="AX523" s="63" t="e">
        <f>VLOOKUP(B523,[1]COMPLETE_DIVIDEND_DATA!$B$2:$I$1138,3,0)</f>
        <v>#N/A</v>
      </c>
    </row>
    <row r="524" spans="1:50" x14ac:dyDescent="0.25">
      <c r="A524" s="63">
        <v>500523</v>
      </c>
      <c r="B524" s="63">
        <v>1861</v>
      </c>
      <c r="C524" s="63" t="s">
        <v>571</v>
      </c>
      <c r="D524" s="63" t="s">
        <v>16629</v>
      </c>
      <c r="E524" s="63" t="s">
        <v>16628</v>
      </c>
      <c r="F524" s="63" t="s">
        <v>3535</v>
      </c>
      <c r="K524" s="63">
        <v>179</v>
      </c>
      <c r="L524" s="63">
        <v>179</v>
      </c>
      <c r="M524" s="64">
        <v>0</v>
      </c>
      <c r="N524" s="63">
        <v>89.5</v>
      </c>
      <c r="O524" s="63">
        <v>45</v>
      </c>
      <c r="P524" s="63">
        <v>27</v>
      </c>
      <c r="Q524" s="63">
        <v>18</v>
      </c>
      <c r="U524" s="63" t="s">
        <v>571</v>
      </c>
      <c r="Y524" s="63">
        <v>179</v>
      </c>
      <c r="Z524" s="63" t="s">
        <v>4979</v>
      </c>
      <c r="AA524" s="63">
        <v>27</v>
      </c>
      <c r="AB524" s="63" t="s">
        <v>3505</v>
      </c>
      <c r="AE524" s="63">
        <v>0</v>
      </c>
      <c r="AF524" s="63" t="s">
        <v>3493</v>
      </c>
      <c r="AG524" s="63">
        <v>0</v>
      </c>
      <c r="AK524" s="63">
        <v>0</v>
      </c>
      <c r="AL524" s="63" t="s">
        <v>3493</v>
      </c>
      <c r="AM524" s="63">
        <v>0</v>
      </c>
      <c r="AQ524" s="63">
        <v>0</v>
      </c>
      <c r="AR524" s="63" t="s">
        <v>3493</v>
      </c>
      <c r="AS524" s="63">
        <v>0</v>
      </c>
      <c r="AX524" s="63" t="e">
        <f>VLOOKUP(B524,[1]COMPLETE_DIVIDEND_DATA!$B$2:$I$1138,3,0)</f>
        <v>#N/A</v>
      </c>
    </row>
    <row r="525" spans="1:50" x14ac:dyDescent="0.25">
      <c r="A525" s="63">
        <v>500524</v>
      </c>
      <c r="B525" s="63">
        <v>1864</v>
      </c>
      <c r="C525" s="63" t="s">
        <v>572</v>
      </c>
      <c r="D525" s="63" t="s">
        <v>3141</v>
      </c>
      <c r="E525" s="63" t="s">
        <v>16627</v>
      </c>
      <c r="F525" s="63" t="s">
        <v>3535</v>
      </c>
      <c r="K525" s="63">
        <v>449</v>
      </c>
      <c r="L525" s="63">
        <v>449</v>
      </c>
      <c r="M525" s="64">
        <v>0</v>
      </c>
      <c r="N525" s="63">
        <v>224.5</v>
      </c>
      <c r="O525" s="63">
        <v>112</v>
      </c>
      <c r="P525" s="63">
        <v>67</v>
      </c>
      <c r="Q525" s="63">
        <v>46</v>
      </c>
      <c r="U525" s="63" t="s">
        <v>572</v>
      </c>
      <c r="Y525" s="63">
        <v>449</v>
      </c>
      <c r="Z525" s="63" t="s">
        <v>14418</v>
      </c>
      <c r="AA525" s="63">
        <v>67</v>
      </c>
      <c r="AB525" s="63" t="s">
        <v>3505</v>
      </c>
      <c r="AE525" s="63">
        <v>0</v>
      </c>
      <c r="AF525" s="63" t="s">
        <v>3493</v>
      </c>
      <c r="AG525" s="63">
        <v>0</v>
      </c>
      <c r="AK525" s="63">
        <v>0</v>
      </c>
      <c r="AL525" s="63" t="s">
        <v>3493</v>
      </c>
      <c r="AM525" s="63">
        <v>0</v>
      </c>
      <c r="AQ525" s="63">
        <v>0</v>
      </c>
      <c r="AR525" s="63" t="s">
        <v>3493</v>
      </c>
      <c r="AS525" s="63">
        <v>0</v>
      </c>
      <c r="AX525" s="63" t="e">
        <f>VLOOKUP(B525,[1]COMPLETE_DIVIDEND_DATA!$B$2:$I$1138,3,0)</f>
        <v>#N/A</v>
      </c>
    </row>
    <row r="526" spans="1:50" x14ac:dyDescent="0.25">
      <c r="A526" s="63">
        <v>500525</v>
      </c>
      <c r="B526" s="63">
        <v>1866</v>
      </c>
      <c r="C526" s="63" t="s">
        <v>573</v>
      </c>
      <c r="D526" s="63" t="s">
        <v>654</v>
      </c>
      <c r="E526" s="63" t="s">
        <v>16626</v>
      </c>
      <c r="F526" s="63" t="s">
        <v>16625</v>
      </c>
      <c r="G526" s="63" t="s">
        <v>3535</v>
      </c>
      <c r="K526" s="63">
        <v>449</v>
      </c>
      <c r="L526" s="63">
        <v>449</v>
      </c>
      <c r="M526" s="64">
        <v>0</v>
      </c>
      <c r="N526" s="63">
        <v>224.5</v>
      </c>
      <c r="O526" s="63">
        <v>112</v>
      </c>
      <c r="P526" s="63">
        <v>67</v>
      </c>
      <c r="Q526" s="63">
        <v>46</v>
      </c>
      <c r="U526" s="63" t="s">
        <v>573</v>
      </c>
      <c r="Y526" s="63">
        <v>449</v>
      </c>
      <c r="Z526" s="63" t="s">
        <v>14418</v>
      </c>
      <c r="AA526" s="63">
        <v>67</v>
      </c>
      <c r="AB526" s="63" t="s">
        <v>3505</v>
      </c>
      <c r="AE526" s="63">
        <v>0</v>
      </c>
      <c r="AF526" s="63" t="s">
        <v>3493</v>
      </c>
      <c r="AG526" s="63">
        <v>0</v>
      </c>
      <c r="AK526" s="63">
        <v>0</v>
      </c>
      <c r="AL526" s="63" t="s">
        <v>3493</v>
      </c>
      <c r="AM526" s="63">
        <v>0</v>
      </c>
      <c r="AQ526" s="63">
        <v>0</v>
      </c>
      <c r="AR526" s="63" t="s">
        <v>3493</v>
      </c>
      <c r="AS526" s="63">
        <v>0</v>
      </c>
      <c r="AX526" s="63" t="e">
        <f>VLOOKUP(B526,[1]COMPLETE_DIVIDEND_DATA!$B$2:$I$1138,3,0)</f>
        <v>#N/A</v>
      </c>
    </row>
    <row r="527" spans="1:50" x14ac:dyDescent="0.25">
      <c r="A527" s="63">
        <v>500526</v>
      </c>
      <c r="B527" s="63">
        <v>1870</v>
      </c>
      <c r="C527" s="63" t="s">
        <v>263</v>
      </c>
      <c r="D527" s="63" t="s">
        <v>16624</v>
      </c>
      <c r="E527" s="63" t="s">
        <v>16623</v>
      </c>
      <c r="F527" s="63" t="s">
        <v>5041</v>
      </c>
      <c r="G527" s="63" t="s">
        <v>3535</v>
      </c>
      <c r="K527" s="63">
        <v>449</v>
      </c>
      <c r="L527" s="63">
        <v>449</v>
      </c>
      <c r="M527" s="64">
        <v>0</v>
      </c>
      <c r="N527" s="63">
        <v>224.5</v>
      </c>
      <c r="O527" s="63">
        <v>112</v>
      </c>
      <c r="P527" s="63">
        <v>67</v>
      </c>
      <c r="Q527" s="63">
        <v>46</v>
      </c>
      <c r="U527" s="63" t="s">
        <v>263</v>
      </c>
      <c r="Y527" s="63">
        <v>449</v>
      </c>
      <c r="Z527" s="63" t="s">
        <v>14418</v>
      </c>
      <c r="AA527" s="63">
        <v>67</v>
      </c>
      <c r="AB527" s="63" t="s">
        <v>3505</v>
      </c>
      <c r="AE527" s="63">
        <v>0</v>
      </c>
      <c r="AF527" s="63" t="s">
        <v>3493</v>
      </c>
      <c r="AG527" s="63">
        <v>0</v>
      </c>
      <c r="AK527" s="63">
        <v>0</v>
      </c>
      <c r="AL527" s="63" t="s">
        <v>3493</v>
      </c>
      <c r="AM527" s="63">
        <v>0</v>
      </c>
      <c r="AQ527" s="63">
        <v>0</v>
      </c>
      <c r="AR527" s="63" t="s">
        <v>3493</v>
      </c>
      <c r="AS527" s="63">
        <v>0</v>
      </c>
      <c r="AX527" s="63" t="e">
        <f>VLOOKUP(B527,[1]COMPLETE_DIVIDEND_DATA!$B$2:$I$1138,3,0)</f>
        <v>#N/A</v>
      </c>
    </row>
    <row r="528" spans="1:50" x14ac:dyDescent="0.25">
      <c r="A528" s="63">
        <v>500527</v>
      </c>
      <c r="B528" s="63">
        <v>1871</v>
      </c>
      <c r="C528" s="63" t="s">
        <v>574</v>
      </c>
      <c r="D528" s="63" t="s">
        <v>16622</v>
      </c>
      <c r="E528" s="63" t="s">
        <v>16621</v>
      </c>
      <c r="F528" s="63" t="s">
        <v>16620</v>
      </c>
      <c r="G528" s="63" t="s">
        <v>3535</v>
      </c>
      <c r="K528" s="63">
        <v>449</v>
      </c>
      <c r="L528" s="63">
        <v>449</v>
      </c>
      <c r="M528" s="64">
        <v>0</v>
      </c>
      <c r="N528" s="63">
        <v>224.5</v>
      </c>
      <c r="O528" s="63">
        <v>112</v>
      </c>
      <c r="P528" s="63">
        <v>67</v>
      </c>
      <c r="Q528" s="63">
        <v>46</v>
      </c>
      <c r="U528" s="63" t="s">
        <v>574</v>
      </c>
      <c r="Y528" s="63">
        <v>449</v>
      </c>
      <c r="Z528" s="63" t="s">
        <v>14418</v>
      </c>
      <c r="AA528" s="63">
        <v>67</v>
      </c>
      <c r="AB528" s="63" t="s">
        <v>3505</v>
      </c>
      <c r="AE528" s="63">
        <v>0</v>
      </c>
      <c r="AF528" s="63" t="s">
        <v>3493</v>
      </c>
      <c r="AG528" s="63">
        <v>0</v>
      </c>
      <c r="AK528" s="63">
        <v>0</v>
      </c>
      <c r="AL528" s="63" t="s">
        <v>3493</v>
      </c>
      <c r="AM528" s="63">
        <v>0</v>
      </c>
      <c r="AQ528" s="63">
        <v>0</v>
      </c>
      <c r="AR528" s="63" t="s">
        <v>3493</v>
      </c>
      <c r="AS528" s="63">
        <v>0</v>
      </c>
      <c r="AX528" s="63" t="e">
        <f>VLOOKUP(B528,[1]COMPLETE_DIVIDEND_DATA!$B$2:$I$1138,3,0)</f>
        <v>#N/A</v>
      </c>
    </row>
    <row r="529" spans="1:50" x14ac:dyDescent="0.25">
      <c r="A529" s="63">
        <v>500528</v>
      </c>
      <c r="B529" s="63">
        <v>1872</v>
      </c>
      <c r="C529" s="63" t="s">
        <v>575</v>
      </c>
      <c r="D529" s="63" t="s">
        <v>16619</v>
      </c>
      <c r="E529" s="63" t="s">
        <v>16618</v>
      </c>
      <c r="F529" s="63" t="s">
        <v>16617</v>
      </c>
      <c r="G529" s="63" t="s">
        <v>3535</v>
      </c>
      <c r="K529" s="63">
        <v>449</v>
      </c>
      <c r="L529" s="63">
        <v>449</v>
      </c>
      <c r="M529" s="64">
        <v>0</v>
      </c>
      <c r="N529" s="63">
        <v>224.5</v>
      </c>
      <c r="O529" s="63">
        <v>112</v>
      </c>
      <c r="P529" s="63">
        <v>67</v>
      </c>
      <c r="Q529" s="63">
        <v>46</v>
      </c>
      <c r="U529" s="63" t="s">
        <v>575</v>
      </c>
      <c r="Y529" s="63">
        <v>449</v>
      </c>
      <c r="Z529" s="63" t="s">
        <v>14418</v>
      </c>
      <c r="AA529" s="63">
        <v>67</v>
      </c>
      <c r="AB529" s="63" t="s">
        <v>3505</v>
      </c>
      <c r="AE529" s="63">
        <v>0</v>
      </c>
      <c r="AF529" s="63" t="s">
        <v>3493</v>
      </c>
      <c r="AG529" s="63">
        <v>0</v>
      </c>
      <c r="AK529" s="63">
        <v>0</v>
      </c>
      <c r="AL529" s="63" t="s">
        <v>3493</v>
      </c>
      <c r="AM529" s="63">
        <v>0</v>
      </c>
      <c r="AQ529" s="63">
        <v>0</v>
      </c>
      <c r="AR529" s="63" t="s">
        <v>3493</v>
      </c>
      <c r="AS529" s="63">
        <v>0</v>
      </c>
      <c r="AX529" s="63" t="e">
        <f>VLOOKUP(B529,[1]COMPLETE_DIVIDEND_DATA!$B$2:$I$1138,3,0)</f>
        <v>#N/A</v>
      </c>
    </row>
    <row r="530" spans="1:50" x14ac:dyDescent="0.25">
      <c r="A530" s="63">
        <v>500529</v>
      </c>
      <c r="B530" s="63">
        <v>1873</v>
      </c>
      <c r="C530" s="63" t="s">
        <v>576</v>
      </c>
      <c r="D530" s="63" t="s">
        <v>231</v>
      </c>
      <c r="E530" s="63" t="s">
        <v>16616</v>
      </c>
      <c r="F530" s="63" t="s">
        <v>4586</v>
      </c>
      <c r="G530" s="63" t="s">
        <v>3535</v>
      </c>
      <c r="K530" s="63">
        <v>271</v>
      </c>
      <c r="L530" s="63">
        <v>271</v>
      </c>
      <c r="M530" s="64">
        <v>0</v>
      </c>
      <c r="N530" s="63">
        <v>135.5</v>
      </c>
      <c r="O530" s="63">
        <v>68</v>
      </c>
      <c r="P530" s="63">
        <v>41</v>
      </c>
      <c r="Q530" s="63">
        <v>27</v>
      </c>
      <c r="U530" s="63" t="s">
        <v>576</v>
      </c>
      <c r="Y530" s="63">
        <v>271</v>
      </c>
      <c r="Z530" s="63" t="s">
        <v>15254</v>
      </c>
      <c r="AA530" s="63">
        <v>41</v>
      </c>
      <c r="AB530" s="63" t="s">
        <v>3505</v>
      </c>
      <c r="AE530" s="63">
        <v>0</v>
      </c>
      <c r="AF530" s="63" t="s">
        <v>3493</v>
      </c>
      <c r="AG530" s="63">
        <v>0</v>
      </c>
      <c r="AK530" s="63">
        <v>0</v>
      </c>
      <c r="AL530" s="63" t="s">
        <v>3493</v>
      </c>
      <c r="AM530" s="63">
        <v>0</v>
      </c>
      <c r="AQ530" s="63">
        <v>0</v>
      </c>
      <c r="AR530" s="63" t="s">
        <v>3493</v>
      </c>
      <c r="AS530" s="63">
        <v>0</v>
      </c>
      <c r="AX530" s="63" t="e">
        <f>VLOOKUP(B530,[1]COMPLETE_DIVIDEND_DATA!$B$2:$I$1138,3,0)</f>
        <v>#N/A</v>
      </c>
    </row>
    <row r="531" spans="1:50" x14ac:dyDescent="0.25">
      <c r="A531" s="63">
        <v>500530</v>
      </c>
      <c r="B531" s="63">
        <v>1874</v>
      </c>
      <c r="C531" s="63" t="s">
        <v>577</v>
      </c>
      <c r="D531" s="63" t="s">
        <v>16615</v>
      </c>
      <c r="E531" s="63" t="s">
        <v>16614</v>
      </c>
      <c r="F531" s="63" t="s">
        <v>4586</v>
      </c>
      <c r="G531" s="63" t="s">
        <v>3535</v>
      </c>
      <c r="K531" s="63">
        <v>359</v>
      </c>
      <c r="L531" s="63">
        <v>359</v>
      </c>
      <c r="M531" s="64">
        <v>0</v>
      </c>
      <c r="N531" s="63">
        <v>179.5</v>
      </c>
      <c r="O531" s="63">
        <v>90</v>
      </c>
      <c r="P531" s="63">
        <v>54</v>
      </c>
      <c r="Q531" s="63">
        <v>36</v>
      </c>
      <c r="U531" s="63" t="s">
        <v>577</v>
      </c>
      <c r="Y531" s="63">
        <v>359</v>
      </c>
      <c r="Z531" s="63" t="s">
        <v>15153</v>
      </c>
      <c r="AA531" s="63">
        <v>54</v>
      </c>
      <c r="AB531" s="63" t="s">
        <v>3505</v>
      </c>
      <c r="AE531" s="63">
        <v>0</v>
      </c>
      <c r="AF531" s="63" t="s">
        <v>3493</v>
      </c>
      <c r="AG531" s="63">
        <v>0</v>
      </c>
      <c r="AK531" s="63">
        <v>0</v>
      </c>
      <c r="AL531" s="63" t="s">
        <v>3493</v>
      </c>
      <c r="AM531" s="63">
        <v>0</v>
      </c>
      <c r="AQ531" s="63">
        <v>0</v>
      </c>
      <c r="AR531" s="63" t="s">
        <v>3493</v>
      </c>
      <c r="AS531" s="63">
        <v>0</v>
      </c>
      <c r="AX531" s="63" t="e">
        <f>VLOOKUP(B531,[1]COMPLETE_DIVIDEND_DATA!$B$2:$I$1138,3,0)</f>
        <v>#N/A</v>
      </c>
    </row>
    <row r="532" spans="1:50" x14ac:dyDescent="0.25">
      <c r="A532" s="63">
        <v>500531</v>
      </c>
      <c r="B532" s="63">
        <v>1875</v>
      </c>
      <c r="C532" s="63" t="s">
        <v>578</v>
      </c>
      <c r="D532" s="63" t="s">
        <v>16613</v>
      </c>
      <c r="E532" s="63" t="s">
        <v>16612</v>
      </c>
      <c r="F532" s="63" t="s">
        <v>16611</v>
      </c>
      <c r="G532" s="63" t="s">
        <v>16496</v>
      </c>
      <c r="H532" s="63" t="s">
        <v>7810</v>
      </c>
      <c r="K532" s="63">
        <v>288</v>
      </c>
      <c r="L532" s="63">
        <v>288</v>
      </c>
      <c r="M532" s="64">
        <v>0</v>
      </c>
      <c r="N532" s="63">
        <v>144</v>
      </c>
      <c r="O532" s="63">
        <v>72</v>
      </c>
      <c r="P532" s="63">
        <v>43</v>
      </c>
      <c r="Q532" s="63">
        <v>29</v>
      </c>
      <c r="U532" s="63" t="s">
        <v>578</v>
      </c>
      <c r="Y532" s="63">
        <v>288</v>
      </c>
      <c r="Z532" s="63" t="s">
        <v>4452</v>
      </c>
      <c r="AA532" s="63">
        <v>43</v>
      </c>
      <c r="AB532" s="63" t="s">
        <v>3505</v>
      </c>
      <c r="AE532" s="63">
        <v>0</v>
      </c>
      <c r="AF532" s="63" t="s">
        <v>3493</v>
      </c>
      <c r="AG532" s="63">
        <v>0</v>
      </c>
      <c r="AK532" s="63">
        <v>0</v>
      </c>
      <c r="AL532" s="63" t="s">
        <v>3493</v>
      </c>
      <c r="AM532" s="63">
        <v>0</v>
      </c>
      <c r="AQ532" s="63">
        <v>0</v>
      </c>
      <c r="AR532" s="63" t="s">
        <v>3493</v>
      </c>
      <c r="AS532" s="63">
        <v>0</v>
      </c>
      <c r="AX532" s="63" t="e">
        <f>VLOOKUP(B532,[1]COMPLETE_DIVIDEND_DATA!$B$2:$I$1138,3,0)</f>
        <v>#N/A</v>
      </c>
    </row>
    <row r="533" spans="1:50" x14ac:dyDescent="0.25">
      <c r="A533" s="63">
        <v>500532</v>
      </c>
      <c r="B533" s="63">
        <v>1886</v>
      </c>
      <c r="C533" s="63" t="s">
        <v>579</v>
      </c>
      <c r="D533" s="63" t="s">
        <v>11885</v>
      </c>
      <c r="E533" s="63" t="s">
        <v>16610</v>
      </c>
      <c r="F533" s="63" t="s">
        <v>16609</v>
      </c>
      <c r="G533" s="63" t="s">
        <v>16608</v>
      </c>
      <c r="H533" s="63" t="s">
        <v>7810</v>
      </c>
      <c r="K533" s="63">
        <v>297</v>
      </c>
      <c r="L533" s="63">
        <v>297</v>
      </c>
      <c r="M533" s="64">
        <v>0</v>
      </c>
      <c r="N533" s="63">
        <v>148.5</v>
      </c>
      <c r="O533" s="63">
        <v>74</v>
      </c>
      <c r="P533" s="63">
        <v>45</v>
      </c>
      <c r="Q533" s="63">
        <v>30</v>
      </c>
      <c r="U533" s="63" t="s">
        <v>579</v>
      </c>
      <c r="V533" s="63" t="s">
        <v>16607</v>
      </c>
      <c r="Y533" s="63">
        <v>297</v>
      </c>
      <c r="Z533" s="63" t="s">
        <v>10325</v>
      </c>
      <c r="AA533" s="63">
        <v>45</v>
      </c>
      <c r="AB533" s="63" t="s">
        <v>3505</v>
      </c>
      <c r="AE533" s="63">
        <v>0</v>
      </c>
      <c r="AF533" s="63" t="s">
        <v>3493</v>
      </c>
      <c r="AG533" s="63">
        <v>0</v>
      </c>
      <c r="AK533" s="63">
        <v>0</v>
      </c>
      <c r="AL533" s="63" t="s">
        <v>3493</v>
      </c>
      <c r="AM533" s="63">
        <v>0</v>
      </c>
      <c r="AQ533" s="63">
        <v>0</v>
      </c>
      <c r="AR533" s="63" t="s">
        <v>3493</v>
      </c>
      <c r="AS533" s="63">
        <v>0</v>
      </c>
      <c r="AX533" s="63" t="e">
        <f>VLOOKUP(B533,[1]COMPLETE_DIVIDEND_DATA!$B$2:$I$1138,3,0)</f>
        <v>#N/A</v>
      </c>
    </row>
    <row r="534" spans="1:50" x14ac:dyDescent="0.25">
      <c r="A534" s="63">
        <v>500533</v>
      </c>
      <c r="B534" s="63">
        <v>1887</v>
      </c>
      <c r="C534" s="63" t="s">
        <v>581</v>
      </c>
      <c r="D534" s="63" t="s">
        <v>16606</v>
      </c>
      <c r="E534" s="63" t="s">
        <v>16605</v>
      </c>
      <c r="F534" s="63" t="s">
        <v>16604</v>
      </c>
      <c r="G534" s="63" t="s">
        <v>3535</v>
      </c>
      <c r="K534" s="63">
        <v>449</v>
      </c>
      <c r="L534" s="63">
        <v>449</v>
      </c>
      <c r="M534" s="64">
        <v>0</v>
      </c>
      <c r="N534" s="63">
        <v>224.5</v>
      </c>
      <c r="O534" s="63">
        <v>112</v>
      </c>
      <c r="P534" s="63">
        <v>67</v>
      </c>
      <c r="Q534" s="63">
        <v>46</v>
      </c>
      <c r="U534" s="63" t="s">
        <v>581</v>
      </c>
      <c r="Y534" s="63">
        <v>449</v>
      </c>
      <c r="Z534" s="63" t="s">
        <v>14418</v>
      </c>
      <c r="AA534" s="63">
        <v>67</v>
      </c>
      <c r="AB534" s="63" t="s">
        <v>3505</v>
      </c>
      <c r="AE534" s="63">
        <v>0</v>
      </c>
      <c r="AF534" s="63" t="s">
        <v>3493</v>
      </c>
      <c r="AG534" s="63">
        <v>0</v>
      </c>
      <c r="AK534" s="63">
        <v>0</v>
      </c>
      <c r="AL534" s="63" t="s">
        <v>3493</v>
      </c>
      <c r="AM534" s="63">
        <v>0</v>
      </c>
      <c r="AQ534" s="63">
        <v>0</v>
      </c>
      <c r="AR534" s="63" t="s">
        <v>3493</v>
      </c>
      <c r="AS534" s="63">
        <v>0</v>
      </c>
      <c r="AX534" s="63" t="e">
        <f>VLOOKUP(B534,[1]COMPLETE_DIVIDEND_DATA!$B$2:$I$1138,3,0)</f>
        <v>#N/A</v>
      </c>
    </row>
    <row r="535" spans="1:50" x14ac:dyDescent="0.25">
      <c r="A535" s="63">
        <v>500534</v>
      </c>
      <c r="B535" s="63">
        <v>1898</v>
      </c>
      <c r="C535" s="63" t="s">
        <v>582</v>
      </c>
      <c r="D535" s="63" t="s">
        <v>16603</v>
      </c>
      <c r="E535" s="63" t="s">
        <v>16602</v>
      </c>
      <c r="F535" s="63" t="s">
        <v>6425</v>
      </c>
      <c r="G535" s="63" t="s">
        <v>3535</v>
      </c>
      <c r="K535" s="63">
        <v>2249</v>
      </c>
      <c r="L535" s="63">
        <v>2249</v>
      </c>
      <c r="M535" s="64">
        <v>0</v>
      </c>
      <c r="N535" s="63">
        <v>1124.5</v>
      </c>
      <c r="O535" s="63">
        <v>562</v>
      </c>
      <c r="P535" s="63">
        <v>337</v>
      </c>
      <c r="Q535" s="63">
        <v>226</v>
      </c>
      <c r="U535" s="63" t="s">
        <v>582</v>
      </c>
      <c r="Y535" s="63">
        <v>2249</v>
      </c>
      <c r="Z535" s="63" t="s">
        <v>13127</v>
      </c>
      <c r="AA535" s="63">
        <v>337</v>
      </c>
      <c r="AB535" s="63" t="s">
        <v>3505</v>
      </c>
      <c r="AE535" s="63">
        <v>0</v>
      </c>
      <c r="AF535" s="63" t="s">
        <v>3493</v>
      </c>
      <c r="AG535" s="63">
        <v>0</v>
      </c>
      <c r="AK535" s="63">
        <v>0</v>
      </c>
      <c r="AL535" s="63" t="s">
        <v>3493</v>
      </c>
      <c r="AM535" s="63">
        <v>0</v>
      </c>
      <c r="AQ535" s="63">
        <v>0</v>
      </c>
      <c r="AR535" s="63" t="s">
        <v>3493</v>
      </c>
      <c r="AS535" s="63">
        <v>0</v>
      </c>
      <c r="AX535" s="63" t="e">
        <f>VLOOKUP(B535,[1]COMPLETE_DIVIDEND_DATA!$B$2:$I$1138,3,0)</f>
        <v>#N/A</v>
      </c>
    </row>
    <row r="536" spans="1:50" x14ac:dyDescent="0.25">
      <c r="A536" s="63">
        <v>500535</v>
      </c>
      <c r="B536" s="63">
        <v>1902</v>
      </c>
      <c r="C536" s="63" t="s">
        <v>583</v>
      </c>
      <c r="D536" s="63" t="s">
        <v>12673</v>
      </c>
      <c r="E536" s="63" t="s">
        <v>16601</v>
      </c>
      <c r="F536" s="63" t="s">
        <v>6425</v>
      </c>
      <c r="G536" s="63" t="s">
        <v>3535</v>
      </c>
      <c r="K536" s="63">
        <v>2249</v>
      </c>
      <c r="L536" s="63">
        <v>2249</v>
      </c>
      <c r="M536" s="64">
        <v>0</v>
      </c>
      <c r="N536" s="63">
        <v>1124.5</v>
      </c>
      <c r="O536" s="63">
        <v>562</v>
      </c>
      <c r="P536" s="63">
        <v>337</v>
      </c>
      <c r="Q536" s="63">
        <v>226</v>
      </c>
      <c r="U536" s="63" t="s">
        <v>583</v>
      </c>
      <c r="Y536" s="63">
        <v>2249</v>
      </c>
      <c r="Z536" s="63" t="s">
        <v>13127</v>
      </c>
      <c r="AA536" s="63">
        <v>337</v>
      </c>
      <c r="AB536" s="63" t="s">
        <v>3505</v>
      </c>
      <c r="AE536" s="63">
        <v>0</v>
      </c>
      <c r="AF536" s="63" t="s">
        <v>3493</v>
      </c>
      <c r="AG536" s="63">
        <v>0</v>
      </c>
      <c r="AK536" s="63">
        <v>0</v>
      </c>
      <c r="AL536" s="63" t="s">
        <v>3493</v>
      </c>
      <c r="AM536" s="63">
        <v>0</v>
      </c>
      <c r="AQ536" s="63">
        <v>0</v>
      </c>
      <c r="AR536" s="63" t="s">
        <v>3493</v>
      </c>
      <c r="AS536" s="63">
        <v>0</v>
      </c>
      <c r="AX536" s="63" t="e">
        <f>VLOOKUP(B536,[1]COMPLETE_DIVIDEND_DATA!$B$2:$I$1138,3,0)</f>
        <v>#N/A</v>
      </c>
    </row>
    <row r="537" spans="1:50" x14ac:dyDescent="0.25">
      <c r="A537" s="63">
        <v>500536</v>
      </c>
      <c r="B537" s="63">
        <v>1905</v>
      </c>
      <c r="C537" s="63" t="s">
        <v>584</v>
      </c>
      <c r="D537" s="63" t="s">
        <v>263</v>
      </c>
      <c r="E537" s="63" t="s">
        <v>16600</v>
      </c>
      <c r="F537" s="63" t="s">
        <v>16599</v>
      </c>
      <c r="G537" s="63" t="s">
        <v>3535</v>
      </c>
      <c r="K537" s="63">
        <v>1199</v>
      </c>
      <c r="L537" s="63">
        <v>1199</v>
      </c>
      <c r="M537" s="64">
        <v>0</v>
      </c>
      <c r="N537" s="63">
        <v>599.5</v>
      </c>
      <c r="O537" s="63">
        <v>300</v>
      </c>
      <c r="P537" s="63">
        <v>180</v>
      </c>
      <c r="Q537" s="63">
        <v>120</v>
      </c>
      <c r="U537" s="63" t="s">
        <v>584</v>
      </c>
      <c r="Y537" s="63">
        <v>1199</v>
      </c>
      <c r="Z537" s="63" t="s">
        <v>4844</v>
      </c>
      <c r="AA537" s="63">
        <v>180</v>
      </c>
      <c r="AB537" s="63" t="s">
        <v>3505</v>
      </c>
      <c r="AE537" s="63">
        <v>0</v>
      </c>
      <c r="AF537" s="63" t="s">
        <v>3493</v>
      </c>
      <c r="AG537" s="63">
        <v>0</v>
      </c>
      <c r="AK537" s="63">
        <v>0</v>
      </c>
      <c r="AL537" s="63" t="s">
        <v>3493</v>
      </c>
      <c r="AM537" s="63">
        <v>0</v>
      </c>
      <c r="AQ537" s="63">
        <v>0</v>
      </c>
      <c r="AR537" s="63" t="s">
        <v>3493</v>
      </c>
      <c r="AS537" s="63">
        <v>0</v>
      </c>
      <c r="AX537" s="63" t="e">
        <f>VLOOKUP(B537,[1]COMPLETE_DIVIDEND_DATA!$B$2:$I$1138,3,0)</f>
        <v>#N/A</v>
      </c>
    </row>
    <row r="538" spans="1:50" x14ac:dyDescent="0.25">
      <c r="A538" s="63">
        <v>500537</v>
      </c>
      <c r="B538" s="63">
        <v>1909</v>
      </c>
      <c r="C538" s="63" t="s">
        <v>58</v>
      </c>
      <c r="D538" s="63" t="s">
        <v>1479</v>
      </c>
      <c r="E538" s="63" t="s">
        <v>16598</v>
      </c>
      <c r="F538" s="63" t="s">
        <v>16597</v>
      </c>
      <c r="G538" s="63" t="s">
        <v>14589</v>
      </c>
      <c r="K538" s="63">
        <v>3753</v>
      </c>
      <c r="L538" s="63">
        <v>3753</v>
      </c>
      <c r="M538" s="64">
        <v>0</v>
      </c>
      <c r="N538" s="63">
        <v>1876.5</v>
      </c>
      <c r="O538" s="63">
        <v>938</v>
      </c>
      <c r="P538" s="63">
        <v>563</v>
      </c>
      <c r="Q538" s="63">
        <v>376</v>
      </c>
      <c r="U538" s="63" t="s">
        <v>58</v>
      </c>
      <c r="Y538" s="63">
        <v>3753</v>
      </c>
      <c r="Z538" s="63" t="s">
        <v>14580</v>
      </c>
      <c r="AA538" s="63">
        <v>563</v>
      </c>
      <c r="AB538" s="63" t="s">
        <v>3505</v>
      </c>
      <c r="AE538" s="63">
        <v>0</v>
      </c>
      <c r="AF538" s="63" t="s">
        <v>3493</v>
      </c>
      <c r="AG538" s="63">
        <v>0</v>
      </c>
      <c r="AK538" s="63">
        <v>0</v>
      </c>
      <c r="AL538" s="63" t="s">
        <v>3493</v>
      </c>
      <c r="AM538" s="63">
        <v>0</v>
      </c>
      <c r="AQ538" s="63">
        <v>0</v>
      </c>
      <c r="AR538" s="63" t="s">
        <v>3493</v>
      </c>
      <c r="AS538" s="63">
        <v>0</v>
      </c>
      <c r="AX538" s="63" t="e">
        <f>VLOOKUP(B538,[1]COMPLETE_DIVIDEND_DATA!$B$2:$I$1138,3,0)</f>
        <v>#N/A</v>
      </c>
    </row>
    <row r="539" spans="1:50" x14ac:dyDescent="0.25">
      <c r="A539" s="63">
        <v>500538</v>
      </c>
      <c r="B539" s="63">
        <v>1910</v>
      </c>
      <c r="C539" s="63" t="s">
        <v>585</v>
      </c>
      <c r="D539" s="63" t="s">
        <v>229</v>
      </c>
      <c r="E539" s="63" t="s">
        <v>16596</v>
      </c>
      <c r="F539" s="63" t="s">
        <v>16595</v>
      </c>
      <c r="G539" s="63" t="s">
        <v>16594</v>
      </c>
      <c r="H539" s="63" t="s">
        <v>16593</v>
      </c>
      <c r="K539" s="63">
        <v>127</v>
      </c>
      <c r="L539" s="63">
        <v>127</v>
      </c>
      <c r="M539" s="64">
        <v>0</v>
      </c>
      <c r="N539" s="63">
        <v>63.5</v>
      </c>
      <c r="O539" s="63">
        <v>32</v>
      </c>
      <c r="P539" s="63">
        <v>19</v>
      </c>
      <c r="Q539" s="63">
        <v>13</v>
      </c>
      <c r="U539" s="63" t="s">
        <v>585</v>
      </c>
      <c r="Y539" s="63">
        <v>127</v>
      </c>
      <c r="Z539" s="63" t="s">
        <v>13854</v>
      </c>
      <c r="AA539" s="63">
        <v>19</v>
      </c>
      <c r="AB539" s="63" t="s">
        <v>3505</v>
      </c>
      <c r="AE539" s="63">
        <v>0</v>
      </c>
      <c r="AF539" s="63" t="s">
        <v>3493</v>
      </c>
      <c r="AG539" s="63">
        <v>0</v>
      </c>
      <c r="AK539" s="63">
        <v>0</v>
      </c>
      <c r="AL539" s="63" t="s">
        <v>3493</v>
      </c>
      <c r="AM539" s="63">
        <v>0</v>
      </c>
      <c r="AQ539" s="63">
        <v>0</v>
      </c>
      <c r="AR539" s="63" t="s">
        <v>3493</v>
      </c>
      <c r="AS539" s="63">
        <v>0</v>
      </c>
      <c r="AX539" s="63" t="e">
        <f>VLOOKUP(B539,[1]COMPLETE_DIVIDEND_DATA!$B$2:$I$1138,3,0)</f>
        <v>#N/A</v>
      </c>
    </row>
    <row r="540" spans="1:50" x14ac:dyDescent="0.25">
      <c r="A540" s="63">
        <v>500539</v>
      </c>
      <c r="B540" s="63">
        <v>1911</v>
      </c>
      <c r="C540" s="63" t="s">
        <v>586</v>
      </c>
      <c r="D540" s="63" t="s">
        <v>685</v>
      </c>
      <c r="E540" s="63" t="s">
        <v>16592</v>
      </c>
      <c r="F540" s="63" t="s">
        <v>16591</v>
      </c>
      <c r="G540" s="63" t="s">
        <v>16590</v>
      </c>
      <c r="K540" s="63">
        <v>753</v>
      </c>
      <c r="L540" s="63">
        <v>753</v>
      </c>
      <c r="M540" s="64">
        <v>0</v>
      </c>
      <c r="N540" s="63">
        <v>376.5</v>
      </c>
      <c r="O540" s="63">
        <v>188</v>
      </c>
      <c r="P540" s="63">
        <v>113</v>
      </c>
      <c r="Q540" s="63">
        <v>76</v>
      </c>
      <c r="U540" s="63" t="s">
        <v>586</v>
      </c>
      <c r="Y540" s="63">
        <v>753</v>
      </c>
      <c r="Z540" s="63" t="s">
        <v>8627</v>
      </c>
      <c r="AA540" s="63">
        <v>113</v>
      </c>
      <c r="AB540" s="63" t="s">
        <v>3505</v>
      </c>
      <c r="AE540" s="63">
        <v>0</v>
      </c>
      <c r="AF540" s="63" t="s">
        <v>3493</v>
      </c>
      <c r="AG540" s="63">
        <v>0</v>
      </c>
      <c r="AK540" s="63">
        <v>0</v>
      </c>
      <c r="AL540" s="63" t="s">
        <v>3493</v>
      </c>
      <c r="AM540" s="63">
        <v>0</v>
      </c>
      <c r="AQ540" s="63">
        <v>0</v>
      </c>
      <c r="AR540" s="63" t="s">
        <v>3493</v>
      </c>
      <c r="AS540" s="63">
        <v>0</v>
      </c>
      <c r="AX540" s="63" t="e">
        <f>VLOOKUP(B540,[1]COMPLETE_DIVIDEND_DATA!$B$2:$I$1138,3,0)</f>
        <v>#N/A</v>
      </c>
    </row>
    <row r="541" spans="1:50" x14ac:dyDescent="0.25">
      <c r="A541" s="63">
        <v>500540</v>
      </c>
      <c r="B541" s="63">
        <v>1913</v>
      </c>
      <c r="C541" s="63" t="s">
        <v>587</v>
      </c>
      <c r="D541" s="63" t="s">
        <v>16589</v>
      </c>
      <c r="E541" s="63" t="s">
        <v>16588</v>
      </c>
      <c r="F541" s="63" t="s">
        <v>16587</v>
      </c>
      <c r="G541" s="63" t="s">
        <v>3535</v>
      </c>
      <c r="K541" s="63">
        <v>2056</v>
      </c>
      <c r="L541" s="63">
        <v>2056</v>
      </c>
      <c r="M541" s="64">
        <v>0</v>
      </c>
      <c r="N541" s="63">
        <v>1028</v>
      </c>
      <c r="O541" s="63">
        <v>514</v>
      </c>
      <c r="P541" s="63">
        <v>308</v>
      </c>
      <c r="Q541" s="63">
        <v>206</v>
      </c>
      <c r="U541" s="63" t="s">
        <v>587</v>
      </c>
      <c r="Y541" s="63">
        <v>2056</v>
      </c>
      <c r="Z541" s="63" t="s">
        <v>15273</v>
      </c>
      <c r="AA541" s="63">
        <v>308</v>
      </c>
      <c r="AB541" s="63" t="s">
        <v>3505</v>
      </c>
      <c r="AE541" s="63">
        <v>0</v>
      </c>
      <c r="AF541" s="63" t="s">
        <v>3493</v>
      </c>
      <c r="AG541" s="63">
        <v>0</v>
      </c>
      <c r="AK541" s="63">
        <v>0</v>
      </c>
      <c r="AL541" s="63" t="s">
        <v>3493</v>
      </c>
      <c r="AM541" s="63">
        <v>0</v>
      </c>
      <c r="AQ541" s="63">
        <v>0</v>
      </c>
      <c r="AR541" s="63" t="s">
        <v>3493</v>
      </c>
      <c r="AS541" s="63">
        <v>0</v>
      </c>
      <c r="AX541" s="63" t="e">
        <f>VLOOKUP(B541,[1]COMPLETE_DIVIDEND_DATA!$B$2:$I$1138,3,0)</f>
        <v>#N/A</v>
      </c>
    </row>
    <row r="542" spans="1:50" x14ac:dyDescent="0.25">
      <c r="A542" s="63">
        <v>500541</v>
      </c>
      <c r="B542" s="63">
        <v>1923</v>
      </c>
      <c r="C542" s="63" t="s">
        <v>588</v>
      </c>
      <c r="D542" s="63" t="s">
        <v>744</v>
      </c>
      <c r="E542" s="63" t="s">
        <v>16586</v>
      </c>
      <c r="F542" s="63" t="s">
        <v>16585</v>
      </c>
      <c r="G542" s="63" t="s">
        <v>14589</v>
      </c>
      <c r="K542" s="63">
        <v>2249</v>
      </c>
      <c r="L542" s="63">
        <v>2249</v>
      </c>
      <c r="M542" s="64">
        <v>0</v>
      </c>
      <c r="N542" s="63">
        <v>1124.5</v>
      </c>
      <c r="O542" s="63">
        <v>562</v>
      </c>
      <c r="P542" s="63">
        <v>337</v>
      </c>
      <c r="Q542" s="63">
        <v>226</v>
      </c>
      <c r="U542" s="63" t="s">
        <v>588</v>
      </c>
      <c r="Y542" s="63">
        <v>2249</v>
      </c>
      <c r="Z542" s="63" t="s">
        <v>13127</v>
      </c>
      <c r="AA542" s="63">
        <v>337</v>
      </c>
      <c r="AB542" s="63" t="s">
        <v>3505</v>
      </c>
      <c r="AE542" s="63">
        <v>0</v>
      </c>
      <c r="AF542" s="63" t="s">
        <v>3493</v>
      </c>
      <c r="AG542" s="63">
        <v>0</v>
      </c>
      <c r="AK542" s="63">
        <v>0</v>
      </c>
      <c r="AL542" s="63" t="s">
        <v>3493</v>
      </c>
      <c r="AM542" s="63">
        <v>0</v>
      </c>
      <c r="AQ542" s="63">
        <v>0</v>
      </c>
      <c r="AR542" s="63" t="s">
        <v>3493</v>
      </c>
      <c r="AS542" s="63">
        <v>0</v>
      </c>
      <c r="AX542" s="63" t="e">
        <f>VLOOKUP(B542,[1]COMPLETE_DIVIDEND_DATA!$B$2:$I$1138,3,0)</f>
        <v>#N/A</v>
      </c>
    </row>
    <row r="543" spans="1:50" x14ac:dyDescent="0.25">
      <c r="A543" s="63">
        <v>500542</v>
      </c>
      <c r="B543" s="63">
        <v>1924</v>
      </c>
      <c r="C543" s="63" t="s">
        <v>509</v>
      </c>
      <c r="D543" s="63" t="s">
        <v>471</v>
      </c>
      <c r="E543" s="63" t="s">
        <v>16584</v>
      </c>
      <c r="F543" s="63" t="s">
        <v>16583</v>
      </c>
      <c r="G543" s="63" t="s">
        <v>3535</v>
      </c>
      <c r="K543" s="63">
        <v>166</v>
      </c>
      <c r="L543" s="63">
        <v>166</v>
      </c>
      <c r="M543" s="64">
        <v>0</v>
      </c>
      <c r="N543" s="63">
        <v>83</v>
      </c>
      <c r="O543" s="63">
        <v>42</v>
      </c>
      <c r="P543" s="63">
        <v>25</v>
      </c>
      <c r="Q543" s="63">
        <v>16</v>
      </c>
      <c r="U543" s="63" t="s">
        <v>509</v>
      </c>
      <c r="V543" s="63" t="s">
        <v>16582</v>
      </c>
      <c r="Y543" s="63">
        <v>166</v>
      </c>
      <c r="Z543" s="63" t="s">
        <v>14671</v>
      </c>
      <c r="AA543" s="63">
        <v>25</v>
      </c>
      <c r="AB543" s="63" t="s">
        <v>3505</v>
      </c>
      <c r="AE543" s="63">
        <v>0</v>
      </c>
      <c r="AF543" s="63" t="s">
        <v>3493</v>
      </c>
      <c r="AG543" s="63">
        <v>0</v>
      </c>
      <c r="AK543" s="63">
        <v>0</v>
      </c>
      <c r="AL543" s="63" t="s">
        <v>3493</v>
      </c>
      <c r="AM543" s="63">
        <v>0</v>
      </c>
      <c r="AQ543" s="63">
        <v>0</v>
      </c>
      <c r="AR543" s="63" t="s">
        <v>3493</v>
      </c>
      <c r="AS543" s="63">
        <v>0</v>
      </c>
      <c r="AX543" s="63" t="e">
        <f>VLOOKUP(B543,[1]COMPLETE_DIVIDEND_DATA!$B$2:$I$1138,3,0)</f>
        <v>#N/A</v>
      </c>
    </row>
    <row r="544" spans="1:50" x14ac:dyDescent="0.25">
      <c r="A544" s="63">
        <v>500543</v>
      </c>
      <c r="B544" s="63">
        <v>1932</v>
      </c>
      <c r="C544" s="63" t="s">
        <v>590</v>
      </c>
      <c r="D544" s="63" t="s">
        <v>16210</v>
      </c>
      <c r="E544" s="63" t="s">
        <v>16581</v>
      </c>
      <c r="F544" s="63" t="s">
        <v>4515</v>
      </c>
      <c r="G544" s="63" t="s">
        <v>3535</v>
      </c>
      <c r="K544" s="63">
        <v>179</v>
      </c>
      <c r="L544" s="63">
        <v>179</v>
      </c>
      <c r="M544" s="64">
        <v>0</v>
      </c>
      <c r="N544" s="63">
        <v>89.5</v>
      </c>
      <c r="O544" s="63">
        <v>45</v>
      </c>
      <c r="P544" s="63">
        <v>27</v>
      </c>
      <c r="Q544" s="63">
        <v>18</v>
      </c>
      <c r="U544" s="63" t="s">
        <v>590</v>
      </c>
      <c r="Y544" s="63">
        <v>179</v>
      </c>
      <c r="Z544" s="63" t="s">
        <v>4979</v>
      </c>
      <c r="AA544" s="63">
        <v>27</v>
      </c>
      <c r="AB544" s="63" t="s">
        <v>3505</v>
      </c>
      <c r="AE544" s="63">
        <v>0</v>
      </c>
      <c r="AF544" s="63" t="s">
        <v>3493</v>
      </c>
      <c r="AG544" s="63">
        <v>0</v>
      </c>
      <c r="AK544" s="63">
        <v>0</v>
      </c>
      <c r="AL544" s="63" t="s">
        <v>3493</v>
      </c>
      <c r="AM544" s="63">
        <v>0</v>
      </c>
      <c r="AQ544" s="63">
        <v>0</v>
      </c>
      <c r="AR544" s="63" t="s">
        <v>3493</v>
      </c>
      <c r="AS544" s="63">
        <v>0</v>
      </c>
      <c r="AX544" s="63" t="e">
        <f>VLOOKUP(B544,[1]COMPLETE_DIVIDEND_DATA!$B$2:$I$1138,3,0)</f>
        <v>#N/A</v>
      </c>
    </row>
    <row r="545" spans="1:50" x14ac:dyDescent="0.25">
      <c r="A545" s="63">
        <v>500544</v>
      </c>
      <c r="B545" s="63">
        <v>1934</v>
      </c>
      <c r="C545" s="63" t="s">
        <v>591</v>
      </c>
      <c r="D545" s="63" t="s">
        <v>685</v>
      </c>
      <c r="E545" s="63" t="s">
        <v>16580</v>
      </c>
      <c r="F545" s="63" t="s">
        <v>11250</v>
      </c>
      <c r="G545" s="63" t="s">
        <v>3535</v>
      </c>
      <c r="K545" s="63">
        <v>449</v>
      </c>
      <c r="L545" s="63">
        <v>449</v>
      </c>
      <c r="M545" s="64">
        <v>0</v>
      </c>
      <c r="N545" s="63">
        <v>224.5</v>
      </c>
      <c r="O545" s="63">
        <v>112</v>
      </c>
      <c r="P545" s="63">
        <v>67</v>
      </c>
      <c r="Q545" s="63">
        <v>46</v>
      </c>
      <c r="U545" s="63" t="s">
        <v>591</v>
      </c>
      <c r="Y545" s="63">
        <v>449</v>
      </c>
      <c r="Z545" s="63" t="s">
        <v>14418</v>
      </c>
      <c r="AA545" s="63">
        <v>67</v>
      </c>
      <c r="AB545" s="63" t="s">
        <v>3505</v>
      </c>
      <c r="AE545" s="63">
        <v>0</v>
      </c>
      <c r="AF545" s="63" t="s">
        <v>3493</v>
      </c>
      <c r="AG545" s="63">
        <v>0</v>
      </c>
      <c r="AK545" s="63">
        <v>0</v>
      </c>
      <c r="AL545" s="63" t="s">
        <v>3493</v>
      </c>
      <c r="AM545" s="63">
        <v>0</v>
      </c>
      <c r="AQ545" s="63">
        <v>0</v>
      </c>
      <c r="AR545" s="63" t="s">
        <v>3493</v>
      </c>
      <c r="AS545" s="63">
        <v>0</v>
      </c>
      <c r="AX545" s="63" t="e">
        <f>VLOOKUP(B545,[1]COMPLETE_DIVIDEND_DATA!$B$2:$I$1138,3,0)</f>
        <v>#N/A</v>
      </c>
    </row>
    <row r="546" spans="1:50" x14ac:dyDescent="0.25">
      <c r="A546" s="63">
        <v>500545</v>
      </c>
      <c r="B546" s="63">
        <v>1936</v>
      </c>
      <c r="C546" s="63" t="s">
        <v>592</v>
      </c>
      <c r="D546" s="63" t="s">
        <v>16579</v>
      </c>
      <c r="E546" s="63" t="s">
        <v>16578</v>
      </c>
      <c r="F546" s="63" t="s">
        <v>16577</v>
      </c>
      <c r="G546" s="63" t="s">
        <v>3535</v>
      </c>
      <c r="K546" s="63">
        <v>1043</v>
      </c>
      <c r="L546" s="63">
        <v>1043</v>
      </c>
      <c r="M546" s="64">
        <v>0</v>
      </c>
      <c r="N546" s="63">
        <v>521.5</v>
      </c>
      <c r="O546" s="63">
        <v>261</v>
      </c>
      <c r="P546" s="63">
        <v>156</v>
      </c>
      <c r="Q546" s="63">
        <v>105</v>
      </c>
      <c r="U546" s="63" t="s">
        <v>592</v>
      </c>
      <c r="Y546" s="63">
        <v>1043</v>
      </c>
      <c r="Z546" s="63" t="s">
        <v>11313</v>
      </c>
      <c r="AA546" s="63">
        <v>156</v>
      </c>
      <c r="AB546" s="63" t="s">
        <v>3505</v>
      </c>
      <c r="AE546" s="63">
        <v>0</v>
      </c>
      <c r="AF546" s="63" t="s">
        <v>3493</v>
      </c>
      <c r="AG546" s="63">
        <v>0</v>
      </c>
      <c r="AK546" s="63">
        <v>0</v>
      </c>
      <c r="AL546" s="63" t="s">
        <v>3493</v>
      </c>
      <c r="AM546" s="63">
        <v>0</v>
      </c>
      <c r="AQ546" s="63">
        <v>0</v>
      </c>
      <c r="AR546" s="63" t="s">
        <v>3493</v>
      </c>
      <c r="AS546" s="63">
        <v>0</v>
      </c>
      <c r="AX546" s="63" t="e">
        <f>VLOOKUP(B546,[1]COMPLETE_DIVIDEND_DATA!$B$2:$I$1138,3,0)</f>
        <v>#N/A</v>
      </c>
    </row>
    <row r="547" spans="1:50" x14ac:dyDescent="0.25">
      <c r="A547" s="63">
        <v>500546</v>
      </c>
      <c r="B547" s="63">
        <v>1937</v>
      </c>
      <c r="C547" s="63" t="s">
        <v>593</v>
      </c>
      <c r="D547" s="63" t="s">
        <v>16576</v>
      </c>
      <c r="E547" s="63" t="s">
        <v>16575</v>
      </c>
      <c r="F547" s="63" t="s">
        <v>16574</v>
      </c>
      <c r="G547" s="63" t="s">
        <v>3535</v>
      </c>
      <c r="K547" s="63">
        <v>931</v>
      </c>
      <c r="L547" s="63">
        <v>931</v>
      </c>
      <c r="M547" s="64">
        <v>0</v>
      </c>
      <c r="N547" s="63">
        <v>465.5</v>
      </c>
      <c r="O547" s="63">
        <v>233</v>
      </c>
      <c r="P547" s="63">
        <v>140</v>
      </c>
      <c r="Q547" s="63">
        <v>93</v>
      </c>
      <c r="U547" s="63" t="s">
        <v>593</v>
      </c>
      <c r="Y547" s="63">
        <v>931</v>
      </c>
      <c r="Z547" s="63" t="s">
        <v>14443</v>
      </c>
      <c r="AA547" s="63">
        <v>140</v>
      </c>
      <c r="AB547" s="63" t="s">
        <v>3505</v>
      </c>
      <c r="AE547" s="63">
        <v>0</v>
      </c>
      <c r="AF547" s="63" t="s">
        <v>3493</v>
      </c>
      <c r="AG547" s="63">
        <v>0</v>
      </c>
      <c r="AK547" s="63">
        <v>0</v>
      </c>
      <c r="AL547" s="63" t="s">
        <v>3493</v>
      </c>
      <c r="AM547" s="63">
        <v>0</v>
      </c>
      <c r="AQ547" s="63">
        <v>0</v>
      </c>
      <c r="AR547" s="63" t="s">
        <v>3493</v>
      </c>
      <c r="AS547" s="63">
        <v>0</v>
      </c>
      <c r="AX547" s="63" t="e">
        <f>VLOOKUP(B547,[1]COMPLETE_DIVIDEND_DATA!$B$2:$I$1138,3,0)</f>
        <v>#N/A</v>
      </c>
    </row>
    <row r="548" spans="1:50" x14ac:dyDescent="0.25">
      <c r="A548" s="63">
        <v>500547</v>
      </c>
      <c r="B548" s="63">
        <v>1938</v>
      </c>
      <c r="C548" s="63" t="s">
        <v>594</v>
      </c>
      <c r="D548" s="63" t="s">
        <v>16573</v>
      </c>
      <c r="E548" s="63" t="s">
        <v>16572</v>
      </c>
      <c r="F548" s="63" t="s">
        <v>16548</v>
      </c>
      <c r="G548" s="63" t="s">
        <v>16547</v>
      </c>
      <c r="H548" s="63" t="s">
        <v>16571</v>
      </c>
      <c r="K548" s="63">
        <v>864</v>
      </c>
      <c r="L548" s="63">
        <v>864</v>
      </c>
      <c r="M548" s="64">
        <v>0</v>
      </c>
      <c r="N548" s="63">
        <v>432</v>
      </c>
      <c r="O548" s="63">
        <v>216</v>
      </c>
      <c r="P548" s="63">
        <v>130</v>
      </c>
      <c r="Q548" s="63">
        <v>86</v>
      </c>
      <c r="U548" s="63" t="s">
        <v>594</v>
      </c>
      <c r="Y548" s="63">
        <v>864</v>
      </c>
      <c r="Z548" s="63" t="s">
        <v>15307</v>
      </c>
      <c r="AA548" s="63">
        <v>130</v>
      </c>
      <c r="AB548" s="63" t="s">
        <v>3505</v>
      </c>
      <c r="AE548" s="63">
        <v>0</v>
      </c>
      <c r="AF548" s="63" t="s">
        <v>3493</v>
      </c>
      <c r="AG548" s="63">
        <v>0</v>
      </c>
      <c r="AK548" s="63">
        <v>0</v>
      </c>
      <c r="AL548" s="63" t="s">
        <v>3493</v>
      </c>
      <c r="AM548" s="63">
        <v>0</v>
      </c>
      <c r="AQ548" s="63">
        <v>0</v>
      </c>
      <c r="AR548" s="63" t="s">
        <v>3493</v>
      </c>
      <c r="AS548" s="63">
        <v>0</v>
      </c>
      <c r="AX548" s="63" t="e">
        <f>VLOOKUP(B548,[1]COMPLETE_DIVIDEND_DATA!$B$2:$I$1138,3,0)</f>
        <v>#N/A</v>
      </c>
    </row>
    <row r="549" spans="1:50" x14ac:dyDescent="0.25">
      <c r="A549" s="63">
        <v>500548</v>
      </c>
      <c r="B549" s="63">
        <v>1939</v>
      </c>
      <c r="C549" s="63" t="s">
        <v>595</v>
      </c>
      <c r="D549" s="63" t="s">
        <v>16570</v>
      </c>
      <c r="E549" s="63" t="s">
        <v>16569</v>
      </c>
      <c r="F549" s="63" t="s">
        <v>16568</v>
      </c>
      <c r="G549" s="63" t="s">
        <v>3535</v>
      </c>
      <c r="K549" s="63">
        <v>1256</v>
      </c>
      <c r="L549" s="63">
        <v>1256</v>
      </c>
      <c r="M549" s="64">
        <v>0</v>
      </c>
      <c r="N549" s="63">
        <v>628</v>
      </c>
      <c r="O549" s="63">
        <v>314</v>
      </c>
      <c r="P549" s="63">
        <v>188</v>
      </c>
      <c r="Q549" s="63">
        <v>126</v>
      </c>
      <c r="U549" s="63" t="s">
        <v>595</v>
      </c>
      <c r="Y549" s="63">
        <v>1256</v>
      </c>
      <c r="Z549" s="63" t="s">
        <v>14810</v>
      </c>
      <c r="AA549" s="63">
        <v>188</v>
      </c>
      <c r="AB549" s="63" t="s">
        <v>3505</v>
      </c>
      <c r="AE549" s="63">
        <v>0</v>
      </c>
      <c r="AF549" s="63" t="s">
        <v>3493</v>
      </c>
      <c r="AG549" s="63">
        <v>0</v>
      </c>
      <c r="AK549" s="63">
        <v>0</v>
      </c>
      <c r="AL549" s="63" t="s">
        <v>3493</v>
      </c>
      <c r="AM549" s="63">
        <v>0</v>
      </c>
      <c r="AQ549" s="63">
        <v>0</v>
      </c>
      <c r="AR549" s="63" t="s">
        <v>3493</v>
      </c>
      <c r="AS549" s="63">
        <v>0</v>
      </c>
      <c r="AX549" s="63" t="e">
        <f>VLOOKUP(B549,[1]COMPLETE_DIVIDEND_DATA!$B$2:$I$1138,3,0)</f>
        <v>#N/A</v>
      </c>
    </row>
    <row r="550" spans="1:50" x14ac:dyDescent="0.25">
      <c r="A550" s="63">
        <v>500549</v>
      </c>
      <c r="B550" s="63">
        <v>1940</v>
      </c>
      <c r="C550" s="63" t="s">
        <v>596</v>
      </c>
      <c r="D550" s="63" t="s">
        <v>16567</v>
      </c>
      <c r="E550" s="63" t="s">
        <v>16558</v>
      </c>
      <c r="F550" s="63" t="s">
        <v>16566</v>
      </c>
      <c r="G550" s="63" t="s">
        <v>3535</v>
      </c>
      <c r="K550" s="63">
        <v>2249</v>
      </c>
      <c r="L550" s="63">
        <v>2249</v>
      </c>
      <c r="M550" s="64">
        <v>0</v>
      </c>
      <c r="N550" s="63">
        <v>1124.5</v>
      </c>
      <c r="O550" s="63">
        <v>562</v>
      </c>
      <c r="P550" s="63">
        <v>337</v>
      </c>
      <c r="Q550" s="63">
        <v>226</v>
      </c>
      <c r="U550" s="63" t="s">
        <v>596</v>
      </c>
      <c r="Y550" s="63">
        <v>2249</v>
      </c>
      <c r="Z550" s="63" t="s">
        <v>13127</v>
      </c>
      <c r="AA550" s="63">
        <v>337</v>
      </c>
      <c r="AB550" s="63" t="s">
        <v>3505</v>
      </c>
      <c r="AE550" s="63">
        <v>0</v>
      </c>
      <c r="AF550" s="63" t="s">
        <v>3493</v>
      </c>
      <c r="AG550" s="63">
        <v>0</v>
      </c>
      <c r="AK550" s="63">
        <v>0</v>
      </c>
      <c r="AL550" s="63" t="s">
        <v>3493</v>
      </c>
      <c r="AM550" s="63">
        <v>0</v>
      </c>
      <c r="AQ550" s="63">
        <v>0</v>
      </c>
      <c r="AR550" s="63" t="s">
        <v>3493</v>
      </c>
      <c r="AS550" s="63">
        <v>0</v>
      </c>
      <c r="AX550" s="63" t="e">
        <f>VLOOKUP(B550,[1]COMPLETE_DIVIDEND_DATA!$B$2:$I$1138,3,0)</f>
        <v>#N/A</v>
      </c>
    </row>
    <row r="551" spans="1:50" x14ac:dyDescent="0.25">
      <c r="A551" s="63">
        <v>500550</v>
      </c>
      <c r="B551" s="63">
        <v>1941</v>
      </c>
      <c r="C551" s="63" t="s">
        <v>597</v>
      </c>
      <c r="D551" s="63" t="s">
        <v>16565</v>
      </c>
      <c r="E551" s="63" t="s">
        <v>16564</v>
      </c>
      <c r="F551" s="63" t="s">
        <v>16563</v>
      </c>
      <c r="G551" s="63" t="s">
        <v>3535</v>
      </c>
      <c r="K551" s="63">
        <v>2249</v>
      </c>
      <c r="L551" s="63">
        <v>2249</v>
      </c>
      <c r="M551" s="64">
        <v>0</v>
      </c>
      <c r="N551" s="63">
        <v>1124.5</v>
      </c>
      <c r="O551" s="63">
        <v>562</v>
      </c>
      <c r="P551" s="63">
        <v>337</v>
      </c>
      <c r="Q551" s="63">
        <v>226</v>
      </c>
      <c r="U551" s="63" t="s">
        <v>597</v>
      </c>
      <c r="Y551" s="63">
        <v>2249</v>
      </c>
      <c r="Z551" s="63" t="s">
        <v>13127</v>
      </c>
      <c r="AA551" s="63">
        <v>337</v>
      </c>
      <c r="AB551" s="63" t="s">
        <v>3505</v>
      </c>
      <c r="AE551" s="63">
        <v>0</v>
      </c>
      <c r="AF551" s="63" t="s">
        <v>3493</v>
      </c>
      <c r="AG551" s="63">
        <v>0</v>
      </c>
      <c r="AK551" s="63">
        <v>0</v>
      </c>
      <c r="AL551" s="63" t="s">
        <v>3493</v>
      </c>
      <c r="AM551" s="63">
        <v>0</v>
      </c>
      <c r="AQ551" s="63">
        <v>0</v>
      </c>
      <c r="AR551" s="63" t="s">
        <v>3493</v>
      </c>
      <c r="AS551" s="63">
        <v>0</v>
      </c>
      <c r="AX551" s="63" t="e">
        <f>VLOOKUP(B551,[1]COMPLETE_DIVIDEND_DATA!$B$2:$I$1138,3,0)</f>
        <v>#N/A</v>
      </c>
    </row>
    <row r="552" spans="1:50" x14ac:dyDescent="0.25">
      <c r="A552" s="63">
        <v>500551</v>
      </c>
      <c r="B552" s="63">
        <v>1942</v>
      </c>
      <c r="C552" s="63" t="s">
        <v>598</v>
      </c>
      <c r="D552" s="63" t="s">
        <v>16562</v>
      </c>
      <c r="E552" s="63" t="s">
        <v>16561</v>
      </c>
      <c r="F552" s="63" t="s">
        <v>16560</v>
      </c>
      <c r="G552" s="63" t="s">
        <v>15121</v>
      </c>
      <c r="K552" s="63">
        <v>290</v>
      </c>
      <c r="L552" s="63">
        <v>290</v>
      </c>
      <c r="M552" s="64">
        <v>0</v>
      </c>
      <c r="N552" s="63">
        <v>145</v>
      </c>
      <c r="O552" s="63">
        <v>73</v>
      </c>
      <c r="P552" s="63">
        <v>44</v>
      </c>
      <c r="Q552" s="63">
        <v>28</v>
      </c>
      <c r="U552" s="63" t="s">
        <v>598</v>
      </c>
      <c r="Y552" s="63">
        <v>290</v>
      </c>
      <c r="Z552" s="63" t="s">
        <v>15403</v>
      </c>
      <c r="AA552" s="63">
        <v>44</v>
      </c>
      <c r="AB552" s="63" t="s">
        <v>3505</v>
      </c>
      <c r="AE552" s="63">
        <v>0</v>
      </c>
      <c r="AF552" s="63" t="s">
        <v>3493</v>
      </c>
      <c r="AG552" s="63">
        <v>0</v>
      </c>
      <c r="AK552" s="63">
        <v>0</v>
      </c>
      <c r="AL552" s="63" t="s">
        <v>3493</v>
      </c>
      <c r="AM552" s="63">
        <v>0</v>
      </c>
      <c r="AQ552" s="63">
        <v>0</v>
      </c>
      <c r="AR552" s="63" t="s">
        <v>3493</v>
      </c>
      <c r="AS552" s="63">
        <v>0</v>
      </c>
      <c r="AX552" s="63" t="e">
        <f>VLOOKUP(B552,[1]COMPLETE_DIVIDEND_DATA!$B$2:$I$1138,3,0)</f>
        <v>#N/A</v>
      </c>
    </row>
    <row r="553" spans="1:50" x14ac:dyDescent="0.25">
      <c r="A553" s="63">
        <v>500552</v>
      </c>
      <c r="B553" s="63">
        <v>1943</v>
      </c>
      <c r="C553" s="63" t="s">
        <v>599</v>
      </c>
      <c r="D553" s="63" t="s">
        <v>16559</v>
      </c>
      <c r="E553" s="63" t="s">
        <v>16558</v>
      </c>
      <c r="F553" s="63" t="s">
        <v>16557</v>
      </c>
      <c r="G553" s="63" t="s">
        <v>3535</v>
      </c>
      <c r="K553" s="63">
        <v>2249</v>
      </c>
      <c r="L553" s="63">
        <v>2249</v>
      </c>
      <c r="M553" s="64">
        <v>0</v>
      </c>
      <c r="N553" s="63">
        <v>1124.5</v>
      </c>
      <c r="O553" s="63">
        <v>562</v>
      </c>
      <c r="P553" s="63">
        <v>337</v>
      </c>
      <c r="Q553" s="63">
        <v>226</v>
      </c>
      <c r="U553" s="63" t="s">
        <v>599</v>
      </c>
      <c r="Y553" s="63">
        <v>2249</v>
      </c>
      <c r="Z553" s="63" t="s">
        <v>13127</v>
      </c>
      <c r="AA553" s="63">
        <v>337</v>
      </c>
      <c r="AB553" s="63" t="s">
        <v>3505</v>
      </c>
      <c r="AE553" s="63">
        <v>0</v>
      </c>
      <c r="AF553" s="63" t="s">
        <v>3493</v>
      </c>
      <c r="AG553" s="63">
        <v>0</v>
      </c>
      <c r="AK553" s="63">
        <v>0</v>
      </c>
      <c r="AL553" s="63" t="s">
        <v>3493</v>
      </c>
      <c r="AM553" s="63">
        <v>0</v>
      </c>
      <c r="AQ553" s="63">
        <v>0</v>
      </c>
      <c r="AR553" s="63" t="s">
        <v>3493</v>
      </c>
      <c r="AS553" s="63">
        <v>0</v>
      </c>
      <c r="AX553" s="63" t="e">
        <f>VLOOKUP(B553,[1]COMPLETE_DIVIDEND_DATA!$B$2:$I$1138,3,0)</f>
        <v>#N/A</v>
      </c>
    </row>
    <row r="554" spans="1:50" x14ac:dyDescent="0.25">
      <c r="A554" s="63">
        <v>500553</v>
      </c>
      <c r="B554" s="63">
        <v>1944</v>
      </c>
      <c r="C554" s="63" t="s">
        <v>600</v>
      </c>
      <c r="D554" s="63" t="s">
        <v>16556</v>
      </c>
      <c r="E554" s="63" t="s">
        <v>16555</v>
      </c>
      <c r="F554" s="63" t="s">
        <v>16554</v>
      </c>
      <c r="G554" s="63" t="s">
        <v>16553</v>
      </c>
      <c r="H554" s="63" t="s">
        <v>16546</v>
      </c>
      <c r="K554" s="63">
        <v>744</v>
      </c>
      <c r="L554" s="63">
        <v>744</v>
      </c>
      <c r="M554" s="64">
        <v>0</v>
      </c>
      <c r="N554" s="63">
        <v>372</v>
      </c>
      <c r="O554" s="63">
        <v>186</v>
      </c>
      <c r="P554" s="63">
        <v>112</v>
      </c>
      <c r="Q554" s="63">
        <v>74</v>
      </c>
      <c r="U554" s="63" t="s">
        <v>600</v>
      </c>
      <c r="Y554" s="63">
        <v>744</v>
      </c>
      <c r="Z554" s="63" t="s">
        <v>3988</v>
      </c>
      <c r="AA554" s="63">
        <v>112</v>
      </c>
      <c r="AB554" s="63" t="s">
        <v>3505</v>
      </c>
      <c r="AE554" s="63">
        <v>0</v>
      </c>
      <c r="AF554" s="63" t="s">
        <v>3493</v>
      </c>
      <c r="AG554" s="63">
        <v>0</v>
      </c>
      <c r="AK554" s="63">
        <v>0</v>
      </c>
      <c r="AL554" s="63" t="s">
        <v>3493</v>
      </c>
      <c r="AM554" s="63">
        <v>0</v>
      </c>
      <c r="AQ554" s="63">
        <v>0</v>
      </c>
      <c r="AR554" s="63" t="s">
        <v>3493</v>
      </c>
      <c r="AS554" s="63">
        <v>0</v>
      </c>
      <c r="AX554" s="63" t="e">
        <f>VLOOKUP(B554,[1]COMPLETE_DIVIDEND_DATA!$B$2:$I$1138,3,0)</f>
        <v>#N/A</v>
      </c>
    </row>
    <row r="555" spans="1:50" x14ac:dyDescent="0.25">
      <c r="A555" s="63">
        <v>500554</v>
      </c>
      <c r="B555" s="63">
        <v>1945</v>
      </c>
      <c r="C555" s="63" t="s">
        <v>117</v>
      </c>
      <c r="D555" s="63" t="s">
        <v>16552</v>
      </c>
      <c r="E555" s="63" t="s">
        <v>16551</v>
      </c>
      <c r="F555" s="63" t="s">
        <v>16550</v>
      </c>
      <c r="G555" s="63" t="s">
        <v>3535</v>
      </c>
      <c r="K555" s="63">
        <v>931</v>
      </c>
      <c r="L555" s="63">
        <v>931</v>
      </c>
      <c r="M555" s="64">
        <v>0</v>
      </c>
      <c r="N555" s="63">
        <v>465.5</v>
      </c>
      <c r="O555" s="63">
        <v>233</v>
      </c>
      <c r="P555" s="63">
        <v>140</v>
      </c>
      <c r="Q555" s="63">
        <v>93</v>
      </c>
      <c r="U555" s="63" t="s">
        <v>117</v>
      </c>
      <c r="Y555" s="63">
        <v>931</v>
      </c>
      <c r="Z555" s="63" t="s">
        <v>14443</v>
      </c>
      <c r="AA555" s="63">
        <v>140</v>
      </c>
      <c r="AB555" s="63" t="s">
        <v>3505</v>
      </c>
      <c r="AE555" s="63">
        <v>0</v>
      </c>
      <c r="AF555" s="63" t="s">
        <v>3493</v>
      </c>
      <c r="AG555" s="63">
        <v>0</v>
      </c>
      <c r="AK555" s="63">
        <v>0</v>
      </c>
      <c r="AL555" s="63" t="s">
        <v>3493</v>
      </c>
      <c r="AM555" s="63">
        <v>0</v>
      </c>
      <c r="AQ555" s="63">
        <v>0</v>
      </c>
      <c r="AR555" s="63" t="s">
        <v>3493</v>
      </c>
      <c r="AS555" s="63">
        <v>0</v>
      </c>
      <c r="AX555" s="63" t="e">
        <f>VLOOKUP(B555,[1]COMPLETE_DIVIDEND_DATA!$B$2:$I$1138,3,0)</f>
        <v>#N/A</v>
      </c>
    </row>
    <row r="556" spans="1:50" x14ac:dyDescent="0.25">
      <c r="A556" s="63">
        <v>500555</v>
      </c>
      <c r="B556" s="63">
        <v>1946</v>
      </c>
      <c r="C556" s="63" t="s">
        <v>601</v>
      </c>
      <c r="D556" s="63" t="s">
        <v>1907</v>
      </c>
      <c r="E556" s="63" t="s">
        <v>16549</v>
      </c>
      <c r="F556" s="63" t="s">
        <v>16548</v>
      </c>
      <c r="G556" s="63" t="s">
        <v>16547</v>
      </c>
      <c r="H556" s="63" t="s">
        <v>16546</v>
      </c>
      <c r="K556" s="63">
        <v>864</v>
      </c>
      <c r="L556" s="63">
        <v>864</v>
      </c>
      <c r="M556" s="64">
        <v>0</v>
      </c>
      <c r="N556" s="63">
        <v>432</v>
      </c>
      <c r="O556" s="63">
        <v>216</v>
      </c>
      <c r="P556" s="63">
        <v>130</v>
      </c>
      <c r="Q556" s="63">
        <v>86</v>
      </c>
      <c r="U556" s="63" t="s">
        <v>601</v>
      </c>
      <c r="Y556" s="63">
        <v>864</v>
      </c>
      <c r="Z556" s="63" t="s">
        <v>15307</v>
      </c>
      <c r="AA556" s="63">
        <v>130</v>
      </c>
      <c r="AB556" s="63" t="s">
        <v>3505</v>
      </c>
      <c r="AE556" s="63">
        <v>0</v>
      </c>
      <c r="AF556" s="63" t="s">
        <v>3493</v>
      </c>
      <c r="AG556" s="63">
        <v>0</v>
      </c>
      <c r="AK556" s="63">
        <v>0</v>
      </c>
      <c r="AL556" s="63" t="s">
        <v>3493</v>
      </c>
      <c r="AM556" s="63">
        <v>0</v>
      </c>
      <c r="AQ556" s="63">
        <v>0</v>
      </c>
      <c r="AR556" s="63" t="s">
        <v>3493</v>
      </c>
      <c r="AS556" s="63">
        <v>0</v>
      </c>
      <c r="AX556" s="63" t="e">
        <f>VLOOKUP(B556,[1]COMPLETE_DIVIDEND_DATA!$B$2:$I$1138,3,0)</f>
        <v>#N/A</v>
      </c>
    </row>
    <row r="557" spans="1:50" x14ac:dyDescent="0.25">
      <c r="A557" s="63">
        <v>500556</v>
      </c>
      <c r="B557" s="63">
        <v>1947</v>
      </c>
      <c r="C557" s="63" t="s">
        <v>602</v>
      </c>
      <c r="D557" s="63" t="s">
        <v>16545</v>
      </c>
      <c r="E557" s="63" t="s">
        <v>16544</v>
      </c>
      <c r="F557" s="63" t="s">
        <v>16543</v>
      </c>
      <c r="G557" s="63" t="s">
        <v>3535</v>
      </c>
      <c r="K557" s="63">
        <v>2249</v>
      </c>
      <c r="L557" s="63">
        <v>2249</v>
      </c>
      <c r="M557" s="64">
        <v>0</v>
      </c>
      <c r="N557" s="63">
        <v>1124.5</v>
      </c>
      <c r="O557" s="63">
        <v>562</v>
      </c>
      <c r="P557" s="63">
        <v>337</v>
      </c>
      <c r="Q557" s="63">
        <v>226</v>
      </c>
      <c r="U557" s="63" t="s">
        <v>602</v>
      </c>
      <c r="Y557" s="63">
        <v>2249</v>
      </c>
      <c r="Z557" s="63" t="s">
        <v>13127</v>
      </c>
      <c r="AA557" s="63">
        <v>337</v>
      </c>
      <c r="AB557" s="63" t="s">
        <v>3505</v>
      </c>
      <c r="AE557" s="63">
        <v>0</v>
      </c>
      <c r="AF557" s="63" t="s">
        <v>3493</v>
      </c>
      <c r="AG557" s="63">
        <v>0</v>
      </c>
      <c r="AK557" s="63">
        <v>0</v>
      </c>
      <c r="AL557" s="63" t="s">
        <v>3493</v>
      </c>
      <c r="AM557" s="63">
        <v>0</v>
      </c>
      <c r="AQ557" s="63">
        <v>0</v>
      </c>
      <c r="AR557" s="63" t="s">
        <v>3493</v>
      </c>
      <c r="AS557" s="63">
        <v>0</v>
      </c>
      <c r="AX557" s="63" t="e">
        <f>VLOOKUP(B557,[1]COMPLETE_DIVIDEND_DATA!$B$2:$I$1138,3,0)</f>
        <v>#N/A</v>
      </c>
    </row>
    <row r="558" spans="1:50" x14ac:dyDescent="0.25">
      <c r="A558" s="63">
        <v>500557</v>
      </c>
      <c r="B558" s="63">
        <v>1948</v>
      </c>
      <c r="C558" s="63" t="s">
        <v>603</v>
      </c>
      <c r="D558" s="63" t="s">
        <v>16542</v>
      </c>
      <c r="E558" s="63" t="s">
        <v>16541</v>
      </c>
      <c r="F558" s="63" t="s">
        <v>5759</v>
      </c>
      <c r="G558" s="63" t="s">
        <v>3535</v>
      </c>
      <c r="K558" s="63">
        <v>3753</v>
      </c>
      <c r="L558" s="63">
        <v>3753</v>
      </c>
      <c r="M558" s="64">
        <v>0</v>
      </c>
      <c r="N558" s="63">
        <v>1876.5</v>
      </c>
      <c r="O558" s="63">
        <v>938</v>
      </c>
      <c r="P558" s="63">
        <v>563</v>
      </c>
      <c r="Q558" s="63">
        <v>376</v>
      </c>
      <c r="U558" s="63" t="s">
        <v>603</v>
      </c>
      <c r="Y558" s="63">
        <v>3753</v>
      </c>
      <c r="Z558" s="63" t="s">
        <v>14580</v>
      </c>
      <c r="AA558" s="63">
        <v>563</v>
      </c>
      <c r="AB558" s="63" t="s">
        <v>3505</v>
      </c>
      <c r="AE558" s="63">
        <v>0</v>
      </c>
      <c r="AF558" s="63" t="s">
        <v>3493</v>
      </c>
      <c r="AG558" s="63">
        <v>0</v>
      </c>
      <c r="AK558" s="63">
        <v>0</v>
      </c>
      <c r="AL558" s="63" t="s">
        <v>3493</v>
      </c>
      <c r="AM558" s="63">
        <v>0</v>
      </c>
      <c r="AQ558" s="63">
        <v>0</v>
      </c>
      <c r="AR558" s="63" t="s">
        <v>3493</v>
      </c>
      <c r="AS558" s="63">
        <v>0</v>
      </c>
      <c r="AX558" s="63" t="e">
        <f>VLOOKUP(B558,[1]COMPLETE_DIVIDEND_DATA!$B$2:$I$1138,3,0)</f>
        <v>#N/A</v>
      </c>
    </row>
    <row r="559" spans="1:50" hidden="1" x14ac:dyDescent="0.25">
      <c r="A559" s="63">
        <v>500558</v>
      </c>
      <c r="B559" s="63">
        <v>1951</v>
      </c>
      <c r="C559" s="63" t="s">
        <v>604</v>
      </c>
      <c r="D559" s="63" t="s">
        <v>16540</v>
      </c>
      <c r="E559" s="63" t="s">
        <v>16539</v>
      </c>
      <c r="F559" s="63" t="s">
        <v>16538</v>
      </c>
      <c r="K559" s="63">
        <v>166</v>
      </c>
      <c r="L559" s="63">
        <v>0</v>
      </c>
      <c r="M559" s="64">
        <v>166</v>
      </c>
      <c r="N559" s="63">
        <v>83</v>
      </c>
      <c r="O559" s="63">
        <v>0</v>
      </c>
      <c r="P559" s="63">
        <v>25</v>
      </c>
      <c r="Q559" s="63">
        <v>58</v>
      </c>
      <c r="R559" s="63" t="s">
        <v>16537</v>
      </c>
      <c r="S559" s="63" t="s">
        <v>14566</v>
      </c>
      <c r="T559" s="63" t="s">
        <v>16536</v>
      </c>
      <c r="U559" s="63" t="s">
        <v>604</v>
      </c>
      <c r="V559" s="63" t="s">
        <v>16535</v>
      </c>
      <c r="Y559" s="63">
        <v>166</v>
      </c>
      <c r="Z559" s="63" t="s">
        <v>14671</v>
      </c>
      <c r="AA559" s="63">
        <v>25</v>
      </c>
      <c r="AB559" s="63" t="s">
        <v>3505</v>
      </c>
      <c r="AE559" s="63">
        <v>0</v>
      </c>
      <c r="AF559" s="63" t="s">
        <v>3493</v>
      </c>
      <c r="AG559" s="63">
        <v>0</v>
      </c>
      <c r="AK559" s="63">
        <v>0</v>
      </c>
      <c r="AL559" s="63" t="s">
        <v>3493</v>
      </c>
      <c r="AM559" s="63">
        <v>0</v>
      </c>
      <c r="AQ559" s="63">
        <v>0</v>
      </c>
      <c r="AR559" s="63" t="s">
        <v>3493</v>
      </c>
      <c r="AS559" s="63">
        <v>0</v>
      </c>
      <c r="AW559" s="63" t="s">
        <v>16534</v>
      </c>
      <c r="AX559" s="74" t="str">
        <f>VLOOKUP(B559,[1]COMPLETE_DIVIDEND_DATA!$B$2:$I$1138,8,0)</f>
        <v>PAID</v>
      </c>
    </row>
    <row r="560" spans="1:50" x14ac:dyDescent="0.25">
      <c r="A560" s="63">
        <v>500559</v>
      </c>
      <c r="B560" s="63">
        <v>1952</v>
      </c>
      <c r="C560" s="63" t="s">
        <v>605</v>
      </c>
      <c r="D560" s="63" t="s">
        <v>16533</v>
      </c>
      <c r="E560" s="63" t="s">
        <v>16532</v>
      </c>
      <c r="F560" s="63" t="s">
        <v>16531</v>
      </c>
      <c r="G560" s="63" t="s">
        <v>3535</v>
      </c>
      <c r="K560" s="63">
        <v>192</v>
      </c>
      <c r="L560" s="63">
        <v>192</v>
      </c>
      <c r="M560" s="64">
        <v>0</v>
      </c>
      <c r="N560" s="63">
        <v>96</v>
      </c>
      <c r="O560" s="63">
        <v>48</v>
      </c>
      <c r="P560" s="63">
        <v>29</v>
      </c>
      <c r="Q560" s="63">
        <v>19</v>
      </c>
      <c r="U560" s="63" t="s">
        <v>605</v>
      </c>
      <c r="Y560" s="63">
        <v>192</v>
      </c>
      <c r="Z560" s="63" t="s">
        <v>8443</v>
      </c>
      <c r="AA560" s="63">
        <v>29</v>
      </c>
      <c r="AB560" s="63" t="s">
        <v>3505</v>
      </c>
      <c r="AE560" s="63">
        <v>0</v>
      </c>
      <c r="AF560" s="63" t="s">
        <v>3493</v>
      </c>
      <c r="AG560" s="63">
        <v>0</v>
      </c>
      <c r="AK560" s="63">
        <v>0</v>
      </c>
      <c r="AL560" s="63" t="s">
        <v>3493</v>
      </c>
      <c r="AM560" s="63">
        <v>0</v>
      </c>
      <c r="AQ560" s="63">
        <v>0</v>
      </c>
      <c r="AR560" s="63" t="s">
        <v>3493</v>
      </c>
      <c r="AS560" s="63">
        <v>0</v>
      </c>
      <c r="AX560" s="63" t="e">
        <f>VLOOKUP(B560,[1]COMPLETE_DIVIDEND_DATA!$B$2:$I$1138,3,0)</f>
        <v>#N/A</v>
      </c>
    </row>
    <row r="561" spans="1:50" x14ac:dyDescent="0.25">
      <c r="A561" s="63">
        <v>500560</v>
      </c>
      <c r="B561" s="63">
        <v>1953</v>
      </c>
      <c r="C561" s="63" t="s">
        <v>606</v>
      </c>
      <c r="D561" s="63" t="s">
        <v>16530</v>
      </c>
      <c r="E561" s="63" t="s">
        <v>16529</v>
      </c>
      <c r="F561" s="63" t="s">
        <v>16528</v>
      </c>
      <c r="G561" s="63" t="s">
        <v>3535</v>
      </c>
      <c r="K561" s="63">
        <v>3753</v>
      </c>
      <c r="L561" s="63">
        <v>3753</v>
      </c>
      <c r="M561" s="64">
        <v>0</v>
      </c>
      <c r="N561" s="63">
        <v>1876.5</v>
      </c>
      <c r="O561" s="63">
        <v>938</v>
      </c>
      <c r="P561" s="63">
        <v>563</v>
      </c>
      <c r="Q561" s="63">
        <v>376</v>
      </c>
      <c r="U561" s="63" t="s">
        <v>606</v>
      </c>
      <c r="Y561" s="63">
        <v>3753</v>
      </c>
      <c r="Z561" s="63" t="s">
        <v>14580</v>
      </c>
      <c r="AA561" s="63">
        <v>563</v>
      </c>
      <c r="AB561" s="63" t="s">
        <v>3505</v>
      </c>
      <c r="AE561" s="63">
        <v>0</v>
      </c>
      <c r="AF561" s="63" t="s">
        <v>3493</v>
      </c>
      <c r="AG561" s="63">
        <v>0</v>
      </c>
      <c r="AK561" s="63">
        <v>0</v>
      </c>
      <c r="AL561" s="63" t="s">
        <v>3493</v>
      </c>
      <c r="AM561" s="63">
        <v>0</v>
      </c>
      <c r="AQ561" s="63">
        <v>0</v>
      </c>
      <c r="AR561" s="63" t="s">
        <v>3493</v>
      </c>
      <c r="AS561" s="63">
        <v>0</v>
      </c>
      <c r="AX561" s="63" t="e">
        <f>VLOOKUP(B561,[1]COMPLETE_DIVIDEND_DATA!$B$2:$I$1138,3,0)</f>
        <v>#N/A</v>
      </c>
    </row>
    <row r="562" spans="1:50" x14ac:dyDescent="0.25">
      <c r="A562" s="63">
        <v>500561</v>
      </c>
      <c r="B562" s="63">
        <v>1955</v>
      </c>
      <c r="C562" s="63" t="s">
        <v>607</v>
      </c>
      <c r="D562" s="63" t="s">
        <v>231</v>
      </c>
      <c r="E562" s="63" t="s">
        <v>16527</v>
      </c>
      <c r="F562" s="63" t="s">
        <v>16526</v>
      </c>
      <c r="G562" s="63" t="s">
        <v>3535</v>
      </c>
      <c r="K562" s="63">
        <v>449</v>
      </c>
      <c r="L562" s="63">
        <v>449</v>
      </c>
      <c r="M562" s="64">
        <v>0</v>
      </c>
      <c r="N562" s="63">
        <v>224.5</v>
      </c>
      <c r="O562" s="63">
        <v>112</v>
      </c>
      <c r="P562" s="63">
        <v>67</v>
      </c>
      <c r="Q562" s="63">
        <v>46</v>
      </c>
      <c r="U562" s="63" t="s">
        <v>607</v>
      </c>
      <c r="Y562" s="63">
        <v>449</v>
      </c>
      <c r="Z562" s="63" t="s">
        <v>14418</v>
      </c>
      <c r="AA562" s="63">
        <v>67</v>
      </c>
      <c r="AB562" s="63" t="s">
        <v>3505</v>
      </c>
      <c r="AE562" s="63">
        <v>0</v>
      </c>
      <c r="AF562" s="63" t="s">
        <v>3493</v>
      </c>
      <c r="AG562" s="63">
        <v>0</v>
      </c>
      <c r="AK562" s="63">
        <v>0</v>
      </c>
      <c r="AL562" s="63" t="s">
        <v>3493</v>
      </c>
      <c r="AM562" s="63">
        <v>0</v>
      </c>
      <c r="AQ562" s="63">
        <v>0</v>
      </c>
      <c r="AR562" s="63" t="s">
        <v>3493</v>
      </c>
      <c r="AS562" s="63">
        <v>0</v>
      </c>
      <c r="AX562" s="63" t="e">
        <f>VLOOKUP(B562,[1]COMPLETE_DIVIDEND_DATA!$B$2:$I$1138,3,0)</f>
        <v>#N/A</v>
      </c>
    </row>
    <row r="563" spans="1:50" x14ac:dyDescent="0.25">
      <c r="A563" s="63">
        <v>500562</v>
      </c>
      <c r="B563" s="63">
        <v>1958</v>
      </c>
      <c r="C563" s="63" t="s">
        <v>608</v>
      </c>
      <c r="D563" s="63" t="s">
        <v>231</v>
      </c>
      <c r="E563" s="63" t="s">
        <v>16525</v>
      </c>
      <c r="F563" s="63" t="s">
        <v>16524</v>
      </c>
      <c r="G563" s="63" t="s">
        <v>3535</v>
      </c>
      <c r="K563" s="63">
        <v>2249</v>
      </c>
      <c r="L563" s="63">
        <v>2249</v>
      </c>
      <c r="M563" s="64">
        <v>0</v>
      </c>
      <c r="N563" s="63">
        <v>1124.5</v>
      </c>
      <c r="O563" s="63">
        <v>562</v>
      </c>
      <c r="P563" s="63">
        <v>337</v>
      </c>
      <c r="Q563" s="63">
        <v>226</v>
      </c>
      <c r="U563" s="63" t="s">
        <v>608</v>
      </c>
      <c r="Y563" s="63">
        <v>2249</v>
      </c>
      <c r="Z563" s="63" t="s">
        <v>13127</v>
      </c>
      <c r="AA563" s="63">
        <v>337</v>
      </c>
      <c r="AB563" s="63" t="s">
        <v>3505</v>
      </c>
      <c r="AE563" s="63">
        <v>0</v>
      </c>
      <c r="AF563" s="63" t="s">
        <v>3493</v>
      </c>
      <c r="AG563" s="63">
        <v>0</v>
      </c>
      <c r="AK563" s="63">
        <v>0</v>
      </c>
      <c r="AL563" s="63" t="s">
        <v>3493</v>
      </c>
      <c r="AM563" s="63">
        <v>0</v>
      </c>
      <c r="AQ563" s="63">
        <v>0</v>
      </c>
      <c r="AR563" s="63" t="s">
        <v>3493</v>
      </c>
      <c r="AS563" s="63">
        <v>0</v>
      </c>
      <c r="AX563" s="63" t="e">
        <f>VLOOKUP(B563,[1]COMPLETE_DIVIDEND_DATA!$B$2:$I$1138,3,0)</f>
        <v>#N/A</v>
      </c>
    </row>
    <row r="564" spans="1:50" x14ac:dyDescent="0.25">
      <c r="A564" s="63">
        <v>500563</v>
      </c>
      <c r="B564" s="63">
        <v>1959</v>
      </c>
      <c r="C564" s="63" t="s">
        <v>609</v>
      </c>
      <c r="D564" s="63" t="s">
        <v>16523</v>
      </c>
      <c r="E564" s="63" t="s">
        <v>16522</v>
      </c>
      <c r="F564" s="63" t="s">
        <v>16521</v>
      </c>
      <c r="G564" s="63" t="s">
        <v>3535</v>
      </c>
      <c r="K564" s="63">
        <v>10</v>
      </c>
      <c r="L564" s="63">
        <v>10</v>
      </c>
      <c r="M564" s="64">
        <v>0</v>
      </c>
      <c r="N564" s="63">
        <v>5</v>
      </c>
      <c r="O564" s="63">
        <v>3</v>
      </c>
      <c r="P564" s="63">
        <v>2</v>
      </c>
      <c r="Q564" s="63">
        <v>0</v>
      </c>
      <c r="U564" s="63" t="s">
        <v>609</v>
      </c>
      <c r="Y564" s="63">
        <v>10</v>
      </c>
      <c r="Z564" s="63" t="s">
        <v>4402</v>
      </c>
      <c r="AA564" s="63">
        <v>2</v>
      </c>
      <c r="AB564" s="63" t="s">
        <v>3505</v>
      </c>
      <c r="AE564" s="63">
        <v>0</v>
      </c>
      <c r="AF564" s="63" t="s">
        <v>3493</v>
      </c>
      <c r="AG564" s="63">
        <v>0</v>
      </c>
      <c r="AK564" s="63">
        <v>0</v>
      </c>
      <c r="AL564" s="63" t="s">
        <v>3493</v>
      </c>
      <c r="AM564" s="63">
        <v>0</v>
      </c>
      <c r="AQ564" s="63">
        <v>0</v>
      </c>
      <c r="AR564" s="63" t="s">
        <v>3493</v>
      </c>
      <c r="AS564" s="63">
        <v>0</v>
      </c>
      <c r="AX564" s="63" t="e">
        <f>VLOOKUP(B564,[1]COMPLETE_DIVIDEND_DATA!$B$2:$I$1138,3,0)</f>
        <v>#N/A</v>
      </c>
    </row>
    <row r="565" spans="1:50" x14ac:dyDescent="0.25">
      <c r="A565" s="63">
        <v>500564</v>
      </c>
      <c r="B565" s="63">
        <v>1962</v>
      </c>
      <c r="C565" s="63" t="s">
        <v>610</v>
      </c>
      <c r="D565" s="63" t="s">
        <v>15461</v>
      </c>
      <c r="E565" s="63" t="s">
        <v>16520</v>
      </c>
      <c r="F565" s="63" t="s">
        <v>9544</v>
      </c>
      <c r="G565" s="63" t="s">
        <v>3535</v>
      </c>
      <c r="K565" s="63">
        <v>179</v>
      </c>
      <c r="L565" s="63">
        <v>179</v>
      </c>
      <c r="M565" s="64">
        <v>0</v>
      </c>
      <c r="N565" s="63">
        <v>89.5</v>
      </c>
      <c r="O565" s="63">
        <v>45</v>
      </c>
      <c r="P565" s="63">
        <v>27</v>
      </c>
      <c r="Q565" s="63">
        <v>18</v>
      </c>
      <c r="U565" s="63" t="s">
        <v>610</v>
      </c>
      <c r="Y565" s="63">
        <v>179</v>
      </c>
      <c r="Z565" s="63" t="s">
        <v>4979</v>
      </c>
      <c r="AA565" s="63">
        <v>27</v>
      </c>
      <c r="AB565" s="63" t="s">
        <v>3505</v>
      </c>
      <c r="AE565" s="63">
        <v>0</v>
      </c>
      <c r="AF565" s="63" t="s">
        <v>3493</v>
      </c>
      <c r="AG565" s="63">
        <v>0</v>
      </c>
      <c r="AK565" s="63">
        <v>0</v>
      </c>
      <c r="AL565" s="63" t="s">
        <v>3493</v>
      </c>
      <c r="AM565" s="63">
        <v>0</v>
      </c>
      <c r="AQ565" s="63">
        <v>0</v>
      </c>
      <c r="AR565" s="63" t="s">
        <v>3493</v>
      </c>
      <c r="AS565" s="63">
        <v>0</v>
      </c>
      <c r="AX565" s="63" t="e">
        <f>VLOOKUP(B565,[1]COMPLETE_DIVIDEND_DATA!$B$2:$I$1138,3,0)</f>
        <v>#N/A</v>
      </c>
    </row>
    <row r="566" spans="1:50" x14ac:dyDescent="0.25">
      <c r="A566" s="63">
        <v>500565</v>
      </c>
      <c r="B566" s="63">
        <v>1963</v>
      </c>
      <c r="C566" s="63" t="s">
        <v>303</v>
      </c>
      <c r="D566" s="63" t="s">
        <v>16519</v>
      </c>
      <c r="E566" s="63" t="s">
        <v>16517</v>
      </c>
      <c r="F566" s="63" t="s">
        <v>16516</v>
      </c>
      <c r="G566" s="63" t="s">
        <v>3535</v>
      </c>
      <c r="K566" s="63">
        <v>179</v>
      </c>
      <c r="L566" s="63">
        <v>179</v>
      </c>
      <c r="M566" s="64">
        <v>0</v>
      </c>
      <c r="N566" s="63">
        <v>89.5</v>
      </c>
      <c r="O566" s="63">
        <v>45</v>
      </c>
      <c r="P566" s="63">
        <v>27</v>
      </c>
      <c r="Q566" s="63">
        <v>18</v>
      </c>
      <c r="U566" s="63" t="s">
        <v>303</v>
      </c>
      <c r="Y566" s="63">
        <v>179</v>
      </c>
      <c r="Z566" s="63" t="s">
        <v>4979</v>
      </c>
      <c r="AA566" s="63">
        <v>27</v>
      </c>
      <c r="AB566" s="63" t="s">
        <v>3505</v>
      </c>
      <c r="AE566" s="63">
        <v>0</v>
      </c>
      <c r="AF566" s="63" t="s">
        <v>3493</v>
      </c>
      <c r="AG566" s="63">
        <v>0</v>
      </c>
      <c r="AK566" s="63">
        <v>0</v>
      </c>
      <c r="AL566" s="63" t="s">
        <v>3493</v>
      </c>
      <c r="AM566" s="63">
        <v>0</v>
      </c>
      <c r="AQ566" s="63">
        <v>0</v>
      </c>
      <c r="AR566" s="63" t="s">
        <v>3493</v>
      </c>
      <c r="AS566" s="63">
        <v>0</v>
      </c>
      <c r="AX566" s="63" t="e">
        <f>VLOOKUP(B566,[1]COMPLETE_DIVIDEND_DATA!$B$2:$I$1138,3,0)</f>
        <v>#N/A</v>
      </c>
    </row>
    <row r="567" spans="1:50" x14ac:dyDescent="0.25">
      <c r="A567" s="63">
        <v>500566</v>
      </c>
      <c r="B567" s="63">
        <v>1964</v>
      </c>
      <c r="C567" s="63" t="s">
        <v>611</v>
      </c>
      <c r="D567" s="63" t="s">
        <v>16518</v>
      </c>
      <c r="E567" s="63" t="s">
        <v>16517</v>
      </c>
      <c r="F567" s="63" t="s">
        <v>16516</v>
      </c>
      <c r="G567" s="63" t="s">
        <v>3535</v>
      </c>
      <c r="K567" s="63">
        <v>179</v>
      </c>
      <c r="L567" s="63">
        <v>179</v>
      </c>
      <c r="M567" s="64">
        <v>0</v>
      </c>
      <c r="N567" s="63">
        <v>89.5</v>
      </c>
      <c r="O567" s="63">
        <v>45</v>
      </c>
      <c r="P567" s="63">
        <v>27</v>
      </c>
      <c r="Q567" s="63">
        <v>18</v>
      </c>
      <c r="U567" s="63" t="s">
        <v>611</v>
      </c>
      <c r="Y567" s="63">
        <v>179</v>
      </c>
      <c r="Z567" s="63" t="s">
        <v>4979</v>
      </c>
      <c r="AA567" s="63">
        <v>27</v>
      </c>
      <c r="AB567" s="63" t="s">
        <v>3505</v>
      </c>
      <c r="AE567" s="63">
        <v>0</v>
      </c>
      <c r="AF567" s="63" t="s">
        <v>3493</v>
      </c>
      <c r="AG567" s="63">
        <v>0</v>
      </c>
      <c r="AK567" s="63">
        <v>0</v>
      </c>
      <c r="AL567" s="63" t="s">
        <v>3493</v>
      </c>
      <c r="AM567" s="63">
        <v>0</v>
      </c>
      <c r="AQ567" s="63">
        <v>0</v>
      </c>
      <c r="AR567" s="63" t="s">
        <v>3493</v>
      </c>
      <c r="AS567" s="63">
        <v>0</v>
      </c>
      <c r="AX567" s="63" t="e">
        <f>VLOOKUP(B567,[1]COMPLETE_DIVIDEND_DATA!$B$2:$I$1138,3,0)</f>
        <v>#N/A</v>
      </c>
    </row>
    <row r="568" spans="1:50" x14ac:dyDescent="0.25">
      <c r="A568" s="63">
        <v>500567</v>
      </c>
      <c r="B568" s="63">
        <v>1968</v>
      </c>
      <c r="C568" s="63" t="s">
        <v>612</v>
      </c>
      <c r="D568" s="63" t="s">
        <v>231</v>
      </c>
      <c r="E568" s="63" t="s">
        <v>16515</v>
      </c>
      <c r="F568" s="63" t="s">
        <v>16514</v>
      </c>
      <c r="G568" s="63" t="s">
        <v>3535</v>
      </c>
      <c r="K568" s="63">
        <v>179</v>
      </c>
      <c r="L568" s="63">
        <v>179</v>
      </c>
      <c r="M568" s="64">
        <v>0</v>
      </c>
      <c r="N568" s="63">
        <v>89.5</v>
      </c>
      <c r="O568" s="63">
        <v>45</v>
      </c>
      <c r="P568" s="63">
        <v>27</v>
      </c>
      <c r="Q568" s="63">
        <v>18</v>
      </c>
      <c r="U568" s="63" t="s">
        <v>612</v>
      </c>
      <c r="Y568" s="63">
        <v>179</v>
      </c>
      <c r="Z568" s="63" t="s">
        <v>4979</v>
      </c>
      <c r="AA568" s="63">
        <v>27</v>
      </c>
      <c r="AB568" s="63" t="s">
        <v>3505</v>
      </c>
      <c r="AE568" s="63">
        <v>0</v>
      </c>
      <c r="AF568" s="63" t="s">
        <v>3493</v>
      </c>
      <c r="AG568" s="63">
        <v>0</v>
      </c>
      <c r="AK568" s="63">
        <v>0</v>
      </c>
      <c r="AL568" s="63" t="s">
        <v>3493</v>
      </c>
      <c r="AM568" s="63">
        <v>0</v>
      </c>
      <c r="AQ568" s="63">
        <v>0</v>
      </c>
      <c r="AR568" s="63" t="s">
        <v>3493</v>
      </c>
      <c r="AS568" s="63">
        <v>0</v>
      </c>
      <c r="AX568" s="63" t="e">
        <f>VLOOKUP(B568,[1]COMPLETE_DIVIDEND_DATA!$B$2:$I$1138,3,0)</f>
        <v>#N/A</v>
      </c>
    </row>
    <row r="569" spans="1:50" x14ac:dyDescent="0.25">
      <c r="A569" s="63">
        <v>500568</v>
      </c>
      <c r="B569" s="63">
        <v>1971</v>
      </c>
      <c r="C569" s="63" t="s">
        <v>613</v>
      </c>
      <c r="D569" s="63" t="s">
        <v>16513</v>
      </c>
      <c r="E569" s="63" t="s">
        <v>16512</v>
      </c>
      <c r="F569" s="63" t="s">
        <v>16511</v>
      </c>
      <c r="G569" s="63" t="s">
        <v>3535</v>
      </c>
      <c r="K569" s="63">
        <v>119</v>
      </c>
      <c r="L569" s="63">
        <v>119</v>
      </c>
      <c r="M569" s="64">
        <v>0</v>
      </c>
      <c r="N569" s="63">
        <v>59.5</v>
      </c>
      <c r="O569" s="63">
        <v>30</v>
      </c>
      <c r="P569" s="63">
        <v>9</v>
      </c>
      <c r="Q569" s="63">
        <v>21</v>
      </c>
      <c r="U569" s="63" t="s">
        <v>613</v>
      </c>
      <c r="V569" s="63" t="s">
        <v>14848</v>
      </c>
      <c r="Y569" s="63">
        <v>119</v>
      </c>
      <c r="Z569" s="63" t="s">
        <v>14645</v>
      </c>
      <c r="AA569" s="63">
        <v>9</v>
      </c>
      <c r="AB569" s="63" t="s">
        <v>3494</v>
      </c>
      <c r="AE569" s="63">
        <v>0</v>
      </c>
      <c r="AF569" s="63" t="s">
        <v>3493</v>
      </c>
      <c r="AG569" s="63">
        <v>0</v>
      </c>
      <c r="AK569" s="63">
        <v>0</v>
      </c>
      <c r="AL569" s="63" t="s">
        <v>3493</v>
      </c>
      <c r="AM569" s="63">
        <v>0</v>
      </c>
      <c r="AQ569" s="63">
        <v>0</v>
      </c>
      <c r="AR569" s="63" t="s">
        <v>3493</v>
      </c>
      <c r="AS569" s="63">
        <v>0</v>
      </c>
      <c r="AX569" s="63" t="e">
        <f>VLOOKUP(B569,[1]COMPLETE_DIVIDEND_DATA!$B$2:$I$1138,3,0)</f>
        <v>#N/A</v>
      </c>
    </row>
    <row r="570" spans="1:50" x14ac:dyDescent="0.25">
      <c r="A570" s="63">
        <v>500569</v>
      </c>
      <c r="B570" s="63">
        <v>1978</v>
      </c>
      <c r="C570" s="63" t="s">
        <v>615</v>
      </c>
      <c r="D570" s="63" t="s">
        <v>5250</v>
      </c>
      <c r="E570" s="63" t="s">
        <v>16510</v>
      </c>
      <c r="F570" s="63" t="s">
        <v>16509</v>
      </c>
      <c r="G570" s="63" t="s">
        <v>16014</v>
      </c>
      <c r="K570" s="63">
        <v>166</v>
      </c>
      <c r="L570" s="63">
        <v>166</v>
      </c>
      <c r="M570" s="64">
        <v>0</v>
      </c>
      <c r="N570" s="63">
        <v>83</v>
      </c>
      <c r="O570" s="63">
        <v>42</v>
      </c>
      <c r="P570" s="63">
        <v>25</v>
      </c>
      <c r="Q570" s="63">
        <v>16</v>
      </c>
      <c r="U570" s="63" t="s">
        <v>615</v>
      </c>
      <c r="Y570" s="63">
        <v>166</v>
      </c>
      <c r="Z570" s="63" t="s">
        <v>14671</v>
      </c>
      <c r="AA570" s="63">
        <v>25</v>
      </c>
      <c r="AB570" s="63" t="s">
        <v>3505</v>
      </c>
      <c r="AE570" s="63">
        <v>0</v>
      </c>
      <c r="AF570" s="63" t="s">
        <v>3493</v>
      </c>
      <c r="AG570" s="63">
        <v>0</v>
      </c>
      <c r="AK570" s="63">
        <v>0</v>
      </c>
      <c r="AL570" s="63" t="s">
        <v>3493</v>
      </c>
      <c r="AM570" s="63">
        <v>0</v>
      </c>
      <c r="AQ570" s="63">
        <v>0</v>
      </c>
      <c r="AR570" s="63" t="s">
        <v>3493</v>
      </c>
      <c r="AS570" s="63">
        <v>0</v>
      </c>
      <c r="AX570" s="63" t="e">
        <f>VLOOKUP(B570,[1]COMPLETE_DIVIDEND_DATA!$B$2:$I$1138,3,0)</f>
        <v>#N/A</v>
      </c>
    </row>
    <row r="571" spans="1:50" x14ac:dyDescent="0.25">
      <c r="A571" s="63">
        <v>500570</v>
      </c>
      <c r="B571" s="63">
        <v>1990</v>
      </c>
      <c r="C571" s="63" t="s">
        <v>616</v>
      </c>
      <c r="D571" s="63" t="s">
        <v>16508</v>
      </c>
      <c r="E571" s="63" t="s">
        <v>16506</v>
      </c>
      <c r="F571" s="63" t="s">
        <v>16505</v>
      </c>
      <c r="G571" s="63" t="s">
        <v>3535</v>
      </c>
      <c r="K571" s="63">
        <v>2249</v>
      </c>
      <c r="L571" s="63">
        <v>2249</v>
      </c>
      <c r="M571" s="64">
        <v>0</v>
      </c>
      <c r="N571" s="63">
        <v>1124.5</v>
      </c>
      <c r="O571" s="63">
        <v>562</v>
      </c>
      <c r="P571" s="63">
        <v>337</v>
      </c>
      <c r="Q571" s="63">
        <v>226</v>
      </c>
      <c r="U571" s="63" t="s">
        <v>616</v>
      </c>
      <c r="Y571" s="63">
        <v>2249</v>
      </c>
      <c r="Z571" s="63" t="s">
        <v>13127</v>
      </c>
      <c r="AA571" s="63">
        <v>337</v>
      </c>
      <c r="AB571" s="63" t="s">
        <v>3505</v>
      </c>
      <c r="AE571" s="63">
        <v>0</v>
      </c>
      <c r="AF571" s="63" t="s">
        <v>3493</v>
      </c>
      <c r="AG571" s="63">
        <v>0</v>
      </c>
      <c r="AK571" s="63">
        <v>0</v>
      </c>
      <c r="AL571" s="63" t="s">
        <v>3493</v>
      </c>
      <c r="AM571" s="63">
        <v>0</v>
      </c>
      <c r="AQ571" s="63">
        <v>0</v>
      </c>
      <c r="AR571" s="63" t="s">
        <v>3493</v>
      </c>
      <c r="AS571" s="63">
        <v>0</v>
      </c>
      <c r="AX571" s="63" t="e">
        <f>VLOOKUP(B571,[1]COMPLETE_DIVIDEND_DATA!$B$2:$I$1138,3,0)</f>
        <v>#N/A</v>
      </c>
    </row>
    <row r="572" spans="1:50" x14ac:dyDescent="0.25">
      <c r="A572" s="63">
        <v>500571</v>
      </c>
      <c r="B572" s="63">
        <v>1991</v>
      </c>
      <c r="C572" s="63" t="s">
        <v>617</v>
      </c>
      <c r="D572" s="63" t="s">
        <v>16507</v>
      </c>
      <c r="E572" s="63" t="s">
        <v>16506</v>
      </c>
      <c r="F572" s="63" t="s">
        <v>16505</v>
      </c>
      <c r="G572" s="63" t="s">
        <v>3535</v>
      </c>
      <c r="K572" s="63">
        <v>2249</v>
      </c>
      <c r="L572" s="63">
        <v>2249</v>
      </c>
      <c r="M572" s="64">
        <v>0</v>
      </c>
      <c r="N572" s="63">
        <v>1124.5</v>
      </c>
      <c r="O572" s="63">
        <v>562</v>
      </c>
      <c r="P572" s="63">
        <v>337</v>
      </c>
      <c r="Q572" s="63">
        <v>226</v>
      </c>
      <c r="U572" s="63" t="s">
        <v>617</v>
      </c>
      <c r="Y572" s="63">
        <v>2249</v>
      </c>
      <c r="Z572" s="63" t="s">
        <v>13127</v>
      </c>
      <c r="AA572" s="63">
        <v>337</v>
      </c>
      <c r="AB572" s="63" t="s">
        <v>3505</v>
      </c>
      <c r="AE572" s="63">
        <v>0</v>
      </c>
      <c r="AF572" s="63" t="s">
        <v>3493</v>
      </c>
      <c r="AG572" s="63">
        <v>0</v>
      </c>
      <c r="AK572" s="63">
        <v>0</v>
      </c>
      <c r="AL572" s="63" t="s">
        <v>3493</v>
      </c>
      <c r="AM572" s="63">
        <v>0</v>
      </c>
      <c r="AQ572" s="63">
        <v>0</v>
      </c>
      <c r="AR572" s="63" t="s">
        <v>3493</v>
      </c>
      <c r="AS572" s="63">
        <v>0</v>
      </c>
      <c r="AX572" s="63" t="e">
        <f>VLOOKUP(B572,[1]COMPLETE_DIVIDEND_DATA!$B$2:$I$1138,3,0)</f>
        <v>#N/A</v>
      </c>
    </row>
    <row r="573" spans="1:50" x14ac:dyDescent="0.25">
      <c r="A573" s="63">
        <v>500572</v>
      </c>
      <c r="B573" s="63">
        <v>1996</v>
      </c>
      <c r="C573" s="63" t="s">
        <v>618</v>
      </c>
      <c r="D573" s="63" t="s">
        <v>56</v>
      </c>
      <c r="E573" s="63" t="s">
        <v>16504</v>
      </c>
      <c r="F573" s="63" t="s">
        <v>3535</v>
      </c>
      <c r="K573" s="63">
        <v>288</v>
      </c>
      <c r="L573" s="63">
        <v>288</v>
      </c>
      <c r="M573" s="64">
        <v>0</v>
      </c>
      <c r="N573" s="63">
        <v>144</v>
      </c>
      <c r="O573" s="63">
        <v>72</v>
      </c>
      <c r="P573" s="63">
        <v>43</v>
      </c>
      <c r="Q573" s="63">
        <v>29</v>
      </c>
      <c r="U573" s="63" t="s">
        <v>618</v>
      </c>
      <c r="Y573" s="63">
        <v>288</v>
      </c>
      <c r="Z573" s="63" t="s">
        <v>4452</v>
      </c>
      <c r="AA573" s="63">
        <v>43</v>
      </c>
      <c r="AB573" s="63" t="s">
        <v>3505</v>
      </c>
      <c r="AE573" s="63">
        <v>0</v>
      </c>
      <c r="AF573" s="63" t="s">
        <v>3493</v>
      </c>
      <c r="AG573" s="63">
        <v>0</v>
      </c>
      <c r="AK573" s="63">
        <v>0</v>
      </c>
      <c r="AL573" s="63" t="s">
        <v>3493</v>
      </c>
      <c r="AM573" s="63">
        <v>0</v>
      </c>
      <c r="AQ573" s="63">
        <v>0</v>
      </c>
      <c r="AR573" s="63" t="s">
        <v>3493</v>
      </c>
      <c r="AS573" s="63">
        <v>0</v>
      </c>
      <c r="AX573" s="63" t="e">
        <f>VLOOKUP(B573,[1]COMPLETE_DIVIDEND_DATA!$B$2:$I$1138,3,0)</f>
        <v>#N/A</v>
      </c>
    </row>
    <row r="574" spans="1:50" x14ac:dyDescent="0.25">
      <c r="A574" s="63">
        <v>500573</v>
      </c>
      <c r="B574" s="63">
        <v>2001</v>
      </c>
      <c r="C574" s="63" t="s">
        <v>619</v>
      </c>
      <c r="D574" s="63" t="s">
        <v>16503</v>
      </c>
      <c r="E574" s="63" t="s">
        <v>16502</v>
      </c>
      <c r="F574" s="63" t="s">
        <v>16501</v>
      </c>
      <c r="G574" s="63" t="s">
        <v>3535</v>
      </c>
      <c r="K574" s="63">
        <v>179</v>
      </c>
      <c r="L574" s="63">
        <v>179</v>
      </c>
      <c r="M574" s="64">
        <v>0</v>
      </c>
      <c r="N574" s="63">
        <v>89.5</v>
      </c>
      <c r="O574" s="63">
        <v>45</v>
      </c>
      <c r="P574" s="63">
        <v>27</v>
      </c>
      <c r="Q574" s="63">
        <v>18</v>
      </c>
      <c r="U574" s="63" t="s">
        <v>619</v>
      </c>
      <c r="Y574" s="63">
        <v>179</v>
      </c>
      <c r="Z574" s="63" t="s">
        <v>4979</v>
      </c>
      <c r="AA574" s="63">
        <v>27</v>
      </c>
      <c r="AB574" s="63" t="s">
        <v>3505</v>
      </c>
      <c r="AE574" s="63">
        <v>0</v>
      </c>
      <c r="AF574" s="63" t="s">
        <v>3493</v>
      </c>
      <c r="AG574" s="63">
        <v>0</v>
      </c>
      <c r="AK574" s="63">
        <v>0</v>
      </c>
      <c r="AL574" s="63" t="s">
        <v>3493</v>
      </c>
      <c r="AM574" s="63">
        <v>0</v>
      </c>
      <c r="AQ574" s="63">
        <v>0</v>
      </c>
      <c r="AR574" s="63" t="s">
        <v>3493</v>
      </c>
      <c r="AS574" s="63">
        <v>0</v>
      </c>
      <c r="AX574" s="63" t="e">
        <f>VLOOKUP(B574,[1]COMPLETE_DIVIDEND_DATA!$B$2:$I$1138,3,0)</f>
        <v>#N/A</v>
      </c>
    </row>
    <row r="575" spans="1:50" x14ac:dyDescent="0.25">
      <c r="A575" s="63">
        <v>500574</v>
      </c>
      <c r="B575" s="63">
        <v>2011</v>
      </c>
      <c r="C575" s="63" t="s">
        <v>620</v>
      </c>
      <c r="D575" s="63" t="s">
        <v>968</v>
      </c>
      <c r="E575" s="63" t="s">
        <v>16500</v>
      </c>
      <c r="F575" s="63" t="s">
        <v>16499</v>
      </c>
      <c r="G575" s="63" t="s">
        <v>3535</v>
      </c>
      <c r="K575" s="63">
        <v>449</v>
      </c>
      <c r="L575" s="63">
        <v>449</v>
      </c>
      <c r="M575" s="64">
        <v>0</v>
      </c>
      <c r="N575" s="63">
        <v>224.5</v>
      </c>
      <c r="O575" s="63">
        <v>112</v>
      </c>
      <c r="P575" s="63">
        <v>67</v>
      </c>
      <c r="Q575" s="63">
        <v>46</v>
      </c>
      <c r="U575" s="63" t="s">
        <v>620</v>
      </c>
      <c r="Y575" s="63">
        <v>449</v>
      </c>
      <c r="Z575" s="63" t="s">
        <v>14418</v>
      </c>
      <c r="AA575" s="63">
        <v>67</v>
      </c>
      <c r="AB575" s="63" t="s">
        <v>3505</v>
      </c>
      <c r="AE575" s="63">
        <v>0</v>
      </c>
      <c r="AF575" s="63" t="s">
        <v>3493</v>
      </c>
      <c r="AG575" s="63">
        <v>0</v>
      </c>
      <c r="AK575" s="63">
        <v>0</v>
      </c>
      <c r="AL575" s="63" t="s">
        <v>3493</v>
      </c>
      <c r="AM575" s="63">
        <v>0</v>
      </c>
      <c r="AQ575" s="63">
        <v>0</v>
      </c>
      <c r="AR575" s="63" t="s">
        <v>3493</v>
      </c>
      <c r="AS575" s="63">
        <v>0</v>
      </c>
      <c r="AX575" s="63" t="e">
        <f>VLOOKUP(B575,[1]COMPLETE_DIVIDEND_DATA!$B$2:$I$1138,3,0)</f>
        <v>#N/A</v>
      </c>
    </row>
    <row r="576" spans="1:50" x14ac:dyDescent="0.25">
      <c r="A576" s="63">
        <v>500575</v>
      </c>
      <c r="B576" s="63">
        <v>2014</v>
      </c>
      <c r="C576" s="63" t="s">
        <v>621</v>
      </c>
      <c r="D576" s="63" t="s">
        <v>16498</v>
      </c>
      <c r="E576" s="63" t="s">
        <v>16497</v>
      </c>
      <c r="F576" s="63" t="s">
        <v>16496</v>
      </c>
      <c r="G576" s="63" t="s">
        <v>16495</v>
      </c>
      <c r="K576" s="63">
        <v>449</v>
      </c>
      <c r="L576" s="63">
        <v>449</v>
      </c>
      <c r="M576" s="64">
        <v>0</v>
      </c>
      <c r="N576" s="63">
        <v>224.5</v>
      </c>
      <c r="O576" s="63">
        <v>112</v>
      </c>
      <c r="P576" s="63">
        <v>67</v>
      </c>
      <c r="Q576" s="63">
        <v>46</v>
      </c>
      <c r="U576" s="63" t="s">
        <v>621</v>
      </c>
      <c r="Y576" s="63">
        <v>449</v>
      </c>
      <c r="Z576" s="63" t="s">
        <v>14418</v>
      </c>
      <c r="AA576" s="63">
        <v>67</v>
      </c>
      <c r="AB576" s="63" t="s">
        <v>3505</v>
      </c>
      <c r="AE576" s="63">
        <v>0</v>
      </c>
      <c r="AF576" s="63" t="s">
        <v>3493</v>
      </c>
      <c r="AG576" s="63">
        <v>0</v>
      </c>
      <c r="AK576" s="63">
        <v>0</v>
      </c>
      <c r="AL576" s="63" t="s">
        <v>3493</v>
      </c>
      <c r="AM576" s="63">
        <v>0</v>
      </c>
      <c r="AQ576" s="63">
        <v>0</v>
      </c>
      <c r="AR576" s="63" t="s">
        <v>3493</v>
      </c>
      <c r="AS576" s="63">
        <v>0</v>
      </c>
      <c r="AX576" s="63" t="e">
        <f>VLOOKUP(B576,[1]COMPLETE_DIVIDEND_DATA!$B$2:$I$1138,3,0)</f>
        <v>#N/A</v>
      </c>
    </row>
    <row r="577" spans="1:50" x14ac:dyDescent="0.25">
      <c r="A577" s="63">
        <v>500576</v>
      </c>
      <c r="B577" s="63">
        <v>2015</v>
      </c>
      <c r="C577" s="63" t="s">
        <v>622</v>
      </c>
      <c r="D577" s="63" t="s">
        <v>16494</v>
      </c>
      <c r="E577" s="63" t="s">
        <v>16493</v>
      </c>
      <c r="F577" s="63" t="s">
        <v>16492</v>
      </c>
      <c r="G577" s="63" t="s">
        <v>15368</v>
      </c>
      <c r="K577" s="63">
        <v>2249</v>
      </c>
      <c r="L577" s="63">
        <v>2249</v>
      </c>
      <c r="M577" s="64">
        <v>0</v>
      </c>
      <c r="N577" s="63">
        <v>1124.5</v>
      </c>
      <c r="O577" s="63">
        <v>562</v>
      </c>
      <c r="P577" s="63">
        <v>337</v>
      </c>
      <c r="Q577" s="63">
        <v>226</v>
      </c>
      <c r="U577" s="63" t="s">
        <v>622</v>
      </c>
      <c r="Y577" s="63">
        <v>2249</v>
      </c>
      <c r="Z577" s="63" t="s">
        <v>13127</v>
      </c>
      <c r="AA577" s="63">
        <v>337</v>
      </c>
      <c r="AB577" s="63" t="s">
        <v>3505</v>
      </c>
      <c r="AE577" s="63">
        <v>0</v>
      </c>
      <c r="AF577" s="63" t="s">
        <v>3493</v>
      </c>
      <c r="AG577" s="63">
        <v>0</v>
      </c>
      <c r="AK577" s="63">
        <v>0</v>
      </c>
      <c r="AL577" s="63" t="s">
        <v>3493</v>
      </c>
      <c r="AM577" s="63">
        <v>0</v>
      </c>
      <c r="AQ577" s="63">
        <v>0</v>
      </c>
      <c r="AR577" s="63" t="s">
        <v>3493</v>
      </c>
      <c r="AS577" s="63">
        <v>0</v>
      </c>
      <c r="AX577" s="63" t="e">
        <f>VLOOKUP(B577,[1]COMPLETE_DIVIDEND_DATA!$B$2:$I$1138,3,0)</f>
        <v>#N/A</v>
      </c>
    </row>
    <row r="578" spans="1:50" x14ac:dyDescent="0.25">
      <c r="A578" s="63">
        <v>500577</v>
      </c>
      <c r="B578" s="63">
        <v>2016</v>
      </c>
      <c r="C578" s="63" t="s">
        <v>623</v>
      </c>
      <c r="D578" s="63" t="s">
        <v>16491</v>
      </c>
      <c r="E578" s="63" t="s">
        <v>16490</v>
      </c>
      <c r="F578" s="63" t="s">
        <v>5356</v>
      </c>
      <c r="G578" s="63" t="s">
        <v>3535</v>
      </c>
      <c r="K578" s="63">
        <v>449</v>
      </c>
      <c r="L578" s="63">
        <v>449</v>
      </c>
      <c r="M578" s="64">
        <v>0</v>
      </c>
      <c r="N578" s="63">
        <v>224.5</v>
      </c>
      <c r="O578" s="63">
        <v>112</v>
      </c>
      <c r="P578" s="63">
        <v>67</v>
      </c>
      <c r="Q578" s="63">
        <v>46</v>
      </c>
      <c r="U578" s="63" t="s">
        <v>623</v>
      </c>
      <c r="Y578" s="63">
        <v>449</v>
      </c>
      <c r="Z578" s="63" t="s">
        <v>14418</v>
      </c>
      <c r="AA578" s="63">
        <v>67</v>
      </c>
      <c r="AB578" s="63" t="s">
        <v>3505</v>
      </c>
      <c r="AE578" s="63">
        <v>0</v>
      </c>
      <c r="AF578" s="63" t="s">
        <v>3493</v>
      </c>
      <c r="AG578" s="63">
        <v>0</v>
      </c>
      <c r="AK578" s="63">
        <v>0</v>
      </c>
      <c r="AL578" s="63" t="s">
        <v>3493</v>
      </c>
      <c r="AM578" s="63">
        <v>0</v>
      </c>
      <c r="AQ578" s="63">
        <v>0</v>
      </c>
      <c r="AR578" s="63" t="s">
        <v>3493</v>
      </c>
      <c r="AS578" s="63">
        <v>0</v>
      </c>
      <c r="AX578" s="63" t="e">
        <f>VLOOKUP(B578,[1]COMPLETE_DIVIDEND_DATA!$B$2:$I$1138,3,0)</f>
        <v>#N/A</v>
      </c>
    </row>
    <row r="579" spans="1:50" x14ac:dyDescent="0.25">
      <c r="A579" s="63">
        <v>500578</v>
      </c>
      <c r="B579" s="63">
        <v>2020</v>
      </c>
      <c r="C579" s="63" t="s">
        <v>624</v>
      </c>
      <c r="D579" s="63" t="s">
        <v>16489</v>
      </c>
      <c r="E579" s="63" t="s">
        <v>16488</v>
      </c>
      <c r="F579" s="63" t="s">
        <v>16487</v>
      </c>
      <c r="G579" s="63" t="s">
        <v>16486</v>
      </c>
      <c r="K579" s="63">
        <v>449</v>
      </c>
      <c r="L579" s="63">
        <v>449</v>
      </c>
      <c r="M579" s="64">
        <v>0</v>
      </c>
      <c r="N579" s="63">
        <v>224.5</v>
      </c>
      <c r="O579" s="63">
        <v>112</v>
      </c>
      <c r="P579" s="63">
        <v>67</v>
      </c>
      <c r="Q579" s="63">
        <v>46</v>
      </c>
      <c r="U579" s="63" t="s">
        <v>624</v>
      </c>
      <c r="Y579" s="63">
        <v>449</v>
      </c>
      <c r="Z579" s="63" t="s">
        <v>14418</v>
      </c>
      <c r="AA579" s="63">
        <v>67</v>
      </c>
      <c r="AB579" s="63" t="s">
        <v>3505</v>
      </c>
      <c r="AE579" s="63">
        <v>0</v>
      </c>
      <c r="AF579" s="63" t="s">
        <v>3493</v>
      </c>
      <c r="AG579" s="63">
        <v>0</v>
      </c>
      <c r="AK579" s="63">
        <v>0</v>
      </c>
      <c r="AL579" s="63" t="s">
        <v>3493</v>
      </c>
      <c r="AM579" s="63">
        <v>0</v>
      </c>
      <c r="AQ579" s="63">
        <v>0</v>
      </c>
      <c r="AR579" s="63" t="s">
        <v>3493</v>
      </c>
      <c r="AS579" s="63">
        <v>0</v>
      </c>
      <c r="AX579" s="63" t="e">
        <f>VLOOKUP(B579,[1]COMPLETE_DIVIDEND_DATA!$B$2:$I$1138,3,0)</f>
        <v>#N/A</v>
      </c>
    </row>
    <row r="580" spans="1:50" x14ac:dyDescent="0.25">
      <c r="A580" s="63">
        <v>500579</v>
      </c>
      <c r="B580" s="63">
        <v>2029</v>
      </c>
      <c r="C580" s="63" t="s">
        <v>625</v>
      </c>
      <c r="D580" s="63" t="s">
        <v>3141</v>
      </c>
      <c r="E580" s="63" t="s">
        <v>16485</v>
      </c>
      <c r="F580" s="63" t="s">
        <v>16484</v>
      </c>
      <c r="G580" s="63" t="s">
        <v>3535</v>
      </c>
      <c r="K580" s="63">
        <v>2249</v>
      </c>
      <c r="L580" s="63">
        <v>2249</v>
      </c>
      <c r="M580" s="64">
        <v>0</v>
      </c>
      <c r="N580" s="63">
        <v>1124.5</v>
      </c>
      <c r="O580" s="63">
        <v>562</v>
      </c>
      <c r="P580" s="63">
        <v>337</v>
      </c>
      <c r="Q580" s="63">
        <v>226</v>
      </c>
      <c r="U580" s="63" t="s">
        <v>625</v>
      </c>
      <c r="Y580" s="63">
        <v>2249</v>
      </c>
      <c r="Z580" s="63" t="s">
        <v>13127</v>
      </c>
      <c r="AA580" s="63">
        <v>337</v>
      </c>
      <c r="AB580" s="63" t="s">
        <v>3505</v>
      </c>
      <c r="AE580" s="63">
        <v>0</v>
      </c>
      <c r="AF580" s="63" t="s">
        <v>3493</v>
      </c>
      <c r="AG580" s="63">
        <v>0</v>
      </c>
      <c r="AK580" s="63">
        <v>0</v>
      </c>
      <c r="AL580" s="63" t="s">
        <v>3493</v>
      </c>
      <c r="AM580" s="63">
        <v>0</v>
      </c>
      <c r="AQ580" s="63">
        <v>0</v>
      </c>
      <c r="AR580" s="63" t="s">
        <v>3493</v>
      </c>
      <c r="AS580" s="63">
        <v>0</v>
      </c>
      <c r="AX580" s="63" t="e">
        <f>VLOOKUP(B580,[1]COMPLETE_DIVIDEND_DATA!$B$2:$I$1138,3,0)</f>
        <v>#N/A</v>
      </c>
    </row>
    <row r="581" spans="1:50" x14ac:dyDescent="0.25">
      <c r="A581" s="63">
        <v>500580</v>
      </c>
      <c r="B581" s="63">
        <v>2035</v>
      </c>
      <c r="C581" s="63" t="s">
        <v>626</v>
      </c>
      <c r="D581" s="63" t="s">
        <v>16483</v>
      </c>
      <c r="E581" s="63" t="s">
        <v>16482</v>
      </c>
      <c r="F581" s="63" t="s">
        <v>4515</v>
      </c>
      <c r="G581" s="63" t="s">
        <v>3535</v>
      </c>
      <c r="K581" s="63">
        <v>179</v>
      </c>
      <c r="L581" s="63">
        <v>179</v>
      </c>
      <c r="M581" s="64">
        <v>0</v>
      </c>
      <c r="N581" s="63">
        <v>89.5</v>
      </c>
      <c r="O581" s="63">
        <v>45</v>
      </c>
      <c r="P581" s="63">
        <v>27</v>
      </c>
      <c r="Q581" s="63">
        <v>18</v>
      </c>
      <c r="U581" s="63" t="s">
        <v>626</v>
      </c>
      <c r="Y581" s="63">
        <v>179</v>
      </c>
      <c r="Z581" s="63" t="s">
        <v>4979</v>
      </c>
      <c r="AA581" s="63">
        <v>27</v>
      </c>
      <c r="AB581" s="63" t="s">
        <v>3505</v>
      </c>
      <c r="AE581" s="63">
        <v>0</v>
      </c>
      <c r="AF581" s="63" t="s">
        <v>3493</v>
      </c>
      <c r="AG581" s="63">
        <v>0</v>
      </c>
      <c r="AK581" s="63">
        <v>0</v>
      </c>
      <c r="AL581" s="63" t="s">
        <v>3493</v>
      </c>
      <c r="AM581" s="63">
        <v>0</v>
      </c>
      <c r="AQ581" s="63">
        <v>0</v>
      </c>
      <c r="AR581" s="63" t="s">
        <v>3493</v>
      </c>
      <c r="AS581" s="63">
        <v>0</v>
      </c>
      <c r="AX581" s="63" t="e">
        <f>VLOOKUP(B581,[1]COMPLETE_DIVIDEND_DATA!$B$2:$I$1138,3,0)</f>
        <v>#N/A</v>
      </c>
    </row>
    <row r="582" spans="1:50" x14ac:dyDescent="0.25">
      <c r="A582" s="63">
        <v>500581</v>
      </c>
      <c r="B582" s="63">
        <v>2036</v>
      </c>
      <c r="C582" s="63" t="s">
        <v>627</v>
      </c>
      <c r="D582" s="63" t="s">
        <v>16481</v>
      </c>
      <c r="E582" s="63" t="s">
        <v>16480</v>
      </c>
      <c r="F582" s="63" t="s">
        <v>4515</v>
      </c>
      <c r="G582" s="63" t="s">
        <v>3535</v>
      </c>
      <c r="K582" s="63">
        <v>179</v>
      </c>
      <c r="L582" s="63">
        <v>179</v>
      </c>
      <c r="M582" s="64">
        <v>0</v>
      </c>
      <c r="N582" s="63">
        <v>89.5</v>
      </c>
      <c r="O582" s="63">
        <v>45</v>
      </c>
      <c r="P582" s="63">
        <v>27</v>
      </c>
      <c r="Q582" s="63">
        <v>18</v>
      </c>
      <c r="U582" s="63" t="s">
        <v>627</v>
      </c>
      <c r="Y582" s="63">
        <v>179</v>
      </c>
      <c r="Z582" s="63" t="s">
        <v>4979</v>
      </c>
      <c r="AA582" s="63">
        <v>27</v>
      </c>
      <c r="AB582" s="63" t="s">
        <v>3505</v>
      </c>
      <c r="AE582" s="63">
        <v>0</v>
      </c>
      <c r="AF582" s="63" t="s">
        <v>3493</v>
      </c>
      <c r="AG582" s="63">
        <v>0</v>
      </c>
      <c r="AK582" s="63">
        <v>0</v>
      </c>
      <c r="AL582" s="63" t="s">
        <v>3493</v>
      </c>
      <c r="AM582" s="63">
        <v>0</v>
      </c>
      <c r="AQ582" s="63">
        <v>0</v>
      </c>
      <c r="AR582" s="63" t="s">
        <v>3493</v>
      </c>
      <c r="AS582" s="63">
        <v>0</v>
      </c>
      <c r="AX582" s="63" t="e">
        <f>VLOOKUP(B582,[1]COMPLETE_DIVIDEND_DATA!$B$2:$I$1138,3,0)</f>
        <v>#N/A</v>
      </c>
    </row>
    <row r="583" spans="1:50" x14ac:dyDescent="0.25">
      <c r="A583" s="63">
        <v>500582</v>
      </c>
      <c r="B583" s="63">
        <v>2037</v>
      </c>
      <c r="C583" s="63" t="s">
        <v>628</v>
      </c>
      <c r="D583" s="63" t="s">
        <v>16479</v>
      </c>
      <c r="E583" s="63" t="s">
        <v>16478</v>
      </c>
      <c r="F583" s="63" t="s">
        <v>16477</v>
      </c>
      <c r="G583" s="63" t="s">
        <v>3535</v>
      </c>
      <c r="K583" s="63">
        <v>144</v>
      </c>
      <c r="L583" s="63">
        <v>144</v>
      </c>
      <c r="M583" s="64">
        <v>0</v>
      </c>
      <c r="N583" s="63">
        <v>72</v>
      </c>
      <c r="O583" s="63">
        <v>36</v>
      </c>
      <c r="P583" s="63">
        <v>22</v>
      </c>
      <c r="Q583" s="63">
        <v>14</v>
      </c>
      <c r="U583" s="63" t="s">
        <v>628</v>
      </c>
      <c r="Y583" s="63">
        <v>144</v>
      </c>
      <c r="Z583" s="63" t="s">
        <v>15630</v>
      </c>
      <c r="AA583" s="63">
        <v>22</v>
      </c>
      <c r="AB583" s="63" t="s">
        <v>3505</v>
      </c>
      <c r="AE583" s="63">
        <v>0</v>
      </c>
      <c r="AF583" s="63" t="s">
        <v>3493</v>
      </c>
      <c r="AG583" s="63">
        <v>0</v>
      </c>
      <c r="AK583" s="63">
        <v>0</v>
      </c>
      <c r="AL583" s="63" t="s">
        <v>3493</v>
      </c>
      <c r="AM583" s="63">
        <v>0</v>
      </c>
      <c r="AQ583" s="63">
        <v>0</v>
      </c>
      <c r="AR583" s="63" t="s">
        <v>3493</v>
      </c>
      <c r="AS583" s="63">
        <v>0</v>
      </c>
      <c r="AX583" s="63" t="e">
        <f>VLOOKUP(B583,[1]COMPLETE_DIVIDEND_DATA!$B$2:$I$1138,3,0)</f>
        <v>#N/A</v>
      </c>
    </row>
    <row r="584" spans="1:50" x14ac:dyDescent="0.25">
      <c r="A584" s="63">
        <v>500583</v>
      </c>
      <c r="B584" s="63">
        <v>2039</v>
      </c>
      <c r="C584" s="63" t="s">
        <v>629</v>
      </c>
      <c r="D584" s="63" t="s">
        <v>16476</v>
      </c>
      <c r="E584" s="63" t="s">
        <v>16475</v>
      </c>
      <c r="F584" s="63" t="s">
        <v>4515</v>
      </c>
      <c r="G584" s="63" t="s">
        <v>3535</v>
      </c>
      <c r="K584" s="63">
        <v>2249</v>
      </c>
      <c r="L584" s="63">
        <v>2249</v>
      </c>
      <c r="M584" s="64">
        <v>0</v>
      </c>
      <c r="N584" s="63">
        <v>1124.5</v>
      </c>
      <c r="O584" s="63">
        <v>562</v>
      </c>
      <c r="P584" s="63">
        <v>337</v>
      </c>
      <c r="Q584" s="63">
        <v>226</v>
      </c>
      <c r="U584" s="63" t="s">
        <v>629</v>
      </c>
      <c r="Y584" s="63">
        <v>2249</v>
      </c>
      <c r="Z584" s="63" t="s">
        <v>13127</v>
      </c>
      <c r="AA584" s="63">
        <v>337</v>
      </c>
      <c r="AB584" s="63" t="s">
        <v>3505</v>
      </c>
      <c r="AE584" s="63">
        <v>0</v>
      </c>
      <c r="AF584" s="63" t="s">
        <v>3493</v>
      </c>
      <c r="AG584" s="63">
        <v>0</v>
      </c>
      <c r="AK584" s="63">
        <v>0</v>
      </c>
      <c r="AL584" s="63" t="s">
        <v>3493</v>
      </c>
      <c r="AM584" s="63">
        <v>0</v>
      </c>
      <c r="AQ584" s="63">
        <v>0</v>
      </c>
      <c r="AR584" s="63" t="s">
        <v>3493</v>
      </c>
      <c r="AS584" s="63">
        <v>0</v>
      </c>
      <c r="AX584" s="63" t="e">
        <f>VLOOKUP(B584,[1]COMPLETE_DIVIDEND_DATA!$B$2:$I$1138,3,0)</f>
        <v>#N/A</v>
      </c>
    </row>
    <row r="585" spans="1:50" x14ac:dyDescent="0.25">
      <c r="A585" s="63">
        <v>500584</v>
      </c>
      <c r="B585" s="63">
        <v>2042</v>
      </c>
      <c r="C585" s="63" t="s">
        <v>630</v>
      </c>
      <c r="D585" s="63" t="s">
        <v>16474</v>
      </c>
      <c r="E585" s="63" t="s">
        <v>16473</v>
      </c>
      <c r="F585" s="63" t="s">
        <v>7810</v>
      </c>
      <c r="K585" s="63">
        <v>179</v>
      </c>
      <c r="L585" s="63">
        <v>179</v>
      </c>
      <c r="M585" s="64">
        <v>0</v>
      </c>
      <c r="N585" s="63">
        <v>89.5</v>
      </c>
      <c r="O585" s="63">
        <v>45</v>
      </c>
      <c r="P585" s="63">
        <v>27</v>
      </c>
      <c r="Q585" s="63">
        <v>18</v>
      </c>
      <c r="U585" s="63" t="s">
        <v>630</v>
      </c>
      <c r="Y585" s="63">
        <v>179</v>
      </c>
      <c r="Z585" s="63" t="s">
        <v>4979</v>
      </c>
      <c r="AA585" s="63">
        <v>27</v>
      </c>
      <c r="AB585" s="63" t="s">
        <v>3505</v>
      </c>
      <c r="AE585" s="63">
        <v>0</v>
      </c>
      <c r="AF585" s="63" t="s">
        <v>3493</v>
      </c>
      <c r="AG585" s="63">
        <v>0</v>
      </c>
      <c r="AK585" s="63">
        <v>0</v>
      </c>
      <c r="AL585" s="63" t="s">
        <v>3493</v>
      </c>
      <c r="AM585" s="63">
        <v>0</v>
      </c>
      <c r="AQ585" s="63">
        <v>0</v>
      </c>
      <c r="AR585" s="63" t="s">
        <v>3493</v>
      </c>
      <c r="AS585" s="63">
        <v>0</v>
      </c>
      <c r="AX585" s="63" t="e">
        <f>VLOOKUP(B585,[1]COMPLETE_DIVIDEND_DATA!$B$2:$I$1138,3,0)</f>
        <v>#N/A</v>
      </c>
    </row>
    <row r="586" spans="1:50" x14ac:dyDescent="0.25">
      <c r="A586" s="63">
        <v>500585</v>
      </c>
      <c r="B586" s="63">
        <v>2043</v>
      </c>
      <c r="C586" s="63" t="s">
        <v>631</v>
      </c>
      <c r="D586" s="63" t="s">
        <v>15529</v>
      </c>
      <c r="E586" s="63" t="s">
        <v>16471</v>
      </c>
      <c r="F586" s="63" t="s">
        <v>7810</v>
      </c>
      <c r="K586" s="63">
        <v>179</v>
      </c>
      <c r="L586" s="63">
        <v>179</v>
      </c>
      <c r="M586" s="64">
        <v>0</v>
      </c>
      <c r="N586" s="63">
        <v>89.5</v>
      </c>
      <c r="O586" s="63">
        <v>45</v>
      </c>
      <c r="P586" s="63">
        <v>27</v>
      </c>
      <c r="Q586" s="63">
        <v>18</v>
      </c>
      <c r="U586" s="63" t="s">
        <v>631</v>
      </c>
      <c r="Y586" s="63">
        <v>179</v>
      </c>
      <c r="Z586" s="63" t="s">
        <v>4979</v>
      </c>
      <c r="AA586" s="63">
        <v>27</v>
      </c>
      <c r="AB586" s="63" t="s">
        <v>3505</v>
      </c>
      <c r="AE586" s="63">
        <v>0</v>
      </c>
      <c r="AF586" s="63" t="s">
        <v>3493</v>
      </c>
      <c r="AG586" s="63">
        <v>0</v>
      </c>
      <c r="AK586" s="63">
        <v>0</v>
      </c>
      <c r="AL586" s="63" t="s">
        <v>3493</v>
      </c>
      <c r="AM586" s="63">
        <v>0</v>
      </c>
      <c r="AQ586" s="63">
        <v>0</v>
      </c>
      <c r="AR586" s="63" t="s">
        <v>3493</v>
      </c>
      <c r="AS586" s="63">
        <v>0</v>
      </c>
      <c r="AX586" s="63" t="e">
        <f>VLOOKUP(B586,[1]COMPLETE_DIVIDEND_DATA!$B$2:$I$1138,3,0)</f>
        <v>#N/A</v>
      </c>
    </row>
    <row r="587" spans="1:50" x14ac:dyDescent="0.25">
      <c r="A587" s="63">
        <v>500586</v>
      </c>
      <c r="B587" s="63">
        <v>2044</v>
      </c>
      <c r="C587" s="63" t="s">
        <v>632</v>
      </c>
      <c r="D587" s="63" t="s">
        <v>16472</v>
      </c>
      <c r="E587" s="63" t="s">
        <v>16471</v>
      </c>
      <c r="F587" s="63" t="s">
        <v>7810</v>
      </c>
      <c r="K587" s="63">
        <v>179</v>
      </c>
      <c r="L587" s="63">
        <v>179</v>
      </c>
      <c r="M587" s="64">
        <v>0</v>
      </c>
      <c r="N587" s="63">
        <v>89.5</v>
      </c>
      <c r="O587" s="63">
        <v>45</v>
      </c>
      <c r="P587" s="63">
        <v>27</v>
      </c>
      <c r="Q587" s="63">
        <v>18</v>
      </c>
      <c r="U587" s="63" t="s">
        <v>632</v>
      </c>
      <c r="Y587" s="63">
        <v>179</v>
      </c>
      <c r="Z587" s="63" t="s">
        <v>4979</v>
      </c>
      <c r="AA587" s="63">
        <v>27</v>
      </c>
      <c r="AB587" s="63" t="s">
        <v>3505</v>
      </c>
      <c r="AE587" s="63">
        <v>0</v>
      </c>
      <c r="AF587" s="63" t="s">
        <v>3493</v>
      </c>
      <c r="AG587" s="63">
        <v>0</v>
      </c>
      <c r="AK587" s="63">
        <v>0</v>
      </c>
      <c r="AL587" s="63" t="s">
        <v>3493</v>
      </c>
      <c r="AM587" s="63">
        <v>0</v>
      </c>
      <c r="AQ587" s="63">
        <v>0</v>
      </c>
      <c r="AR587" s="63" t="s">
        <v>3493</v>
      </c>
      <c r="AS587" s="63">
        <v>0</v>
      </c>
      <c r="AX587" s="63" t="e">
        <f>VLOOKUP(B587,[1]COMPLETE_DIVIDEND_DATA!$B$2:$I$1138,3,0)</f>
        <v>#N/A</v>
      </c>
    </row>
    <row r="588" spans="1:50" x14ac:dyDescent="0.25">
      <c r="A588" s="63">
        <v>500587</v>
      </c>
      <c r="B588" s="63">
        <v>2049</v>
      </c>
      <c r="C588" s="63" t="s">
        <v>633</v>
      </c>
      <c r="D588" s="63" t="s">
        <v>16470</v>
      </c>
      <c r="E588" s="63" t="s">
        <v>16468</v>
      </c>
      <c r="K588" s="63">
        <v>449</v>
      </c>
      <c r="L588" s="63">
        <v>449</v>
      </c>
      <c r="M588" s="64">
        <v>0</v>
      </c>
      <c r="N588" s="63">
        <v>224.5</v>
      </c>
      <c r="O588" s="63">
        <v>112</v>
      </c>
      <c r="P588" s="63">
        <v>67</v>
      </c>
      <c r="Q588" s="63">
        <v>46</v>
      </c>
      <c r="U588" s="63" t="s">
        <v>633</v>
      </c>
      <c r="Y588" s="63">
        <v>449</v>
      </c>
      <c r="Z588" s="63" t="s">
        <v>14418</v>
      </c>
      <c r="AA588" s="63">
        <v>67</v>
      </c>
      <c r="AB588" s="63" t="s">
        <v>3505</v>
      </c>
      <c r="AE588" s="63">
        <v>0</v>
      </c>
      <c r="AF588" s="63" t="s">
        <v>3493</v>
      </c>
      <c r="AG588" s="63">
        <v>0</v>
      </c>
      <c r="AK588" s="63">
        <v>0</v>
      </c>
      <c r="AL588" s="63" t="s">
        <v>3493</v>
      </c>
      <c r="AM588" s="63">
        <v>0</v>
      </c>
      <c r="AQ588" s="63">
        <v>0</v>
      </c>
      <c r="AR588" s="63" t="s">
        <v>3493</v>
      </c>
      <c r="AS588" s="63">
        <v>0</v>
      </c>
      <c r="AX588" s="63" t="e">
        <f>VLOOKUP(B588,[1]COMPLETE_DIVIDEND_DATA!$B$2:$I$1138,3,0)</f>
        <v>#N/A</v>
      </c>
    </row>
    <row r="589" spans="1:50" x14ac:dyDescent="0.25">
      <c r="A589" s="63">
        <v>500588</v>
      </c>
      <c r="B589" s="63">
        <v>2050</v>
      </c>
      <c r="C589" s="63" t="s">
        <v>634</v>
      </c>
      <c r="D589" s="63" t="s">
        <v>16469</v>
      </c>
      <c r="E589" s="63" t="s">
        <v>16468</v>
      </c>
      <c r="F589" s="63" t="s">
        <v>7810</v>
      </c>
      <c r="K589" s="63">
        <v>449</v>
      </c>
      <c r="L589" s="63">
        <v>449</v>
      </c>
      <c r="M589" s="64">
        <v>0</v>
      </c>
      <c r="N589" s="63">
        <v>224.5</v>
      </c>
      <c r="O589" s="63">
        <v>112</v>
      </c>
      <c r="P589" s="63">
        <v>67</v>
      </c>
      <c r="Q589" s="63">
        <v>46</v>
      </c>
      <c r="U589" s="63" t="s">
        <v>634</v>
      </c>
      <c r="Y589" s="63">
        <v>449</v>
      </c>
      <c r="Z589" s="63" t="s">
        <v>14418</v>
      </c>
      <c r="AA589" s="63">
        <v>67</v>
      </c>
      <c r="AB589" s="63" t="s">
        <v>3505</v>
      </c>
      <c r="AE589" s="63">
        <v>0</v>
      </c>
      <c r="AF589" s="63" t="s">
        <v>3493</v>
      </c>
      <c r="AG589" s="63">
        <v>0</v>
      </c>
      <c r="AK589" s="63">
        <v>0</v>
      </c>
      <c r="AL589" s="63" t="s">
        <v>3493</v>
      </c>
      <c r="AM589" s="63">
        <v>0</v>
      </c>
      <c r="AQ589" s="63">
        <v>0</v>
      </c>
      <c r="AR589" s="63" t="s">
        <v>3493</v>
      </c>
      <c r="AS589" s="63">
        <v>0</v>
      </c>
      <c r="AX589" s="63" t="e">
        <f>VLOOKUP(B589,[1]COMPLETE_DIVIDEND_DATA!$B$2:$I$1138,3,0)</f>
        <v>#N/A</v>
      </c>
    </row>
    <row r="590" spans="1:50" x14ac:dyDescent="0.25">
      <c r="A590" s="63">
        <v>500589</v>
      </c>
      <c r="B590" s="63">
        <v>2051</v>
      </c>
      <c r="C590" s="63" t="s">
        <v>635</v>
      </c>
      <c r="D590" s="63" t="s">
        <v>16467</v>
      </c>
      <c r="E590" s="63" t="s">
        <v>16466</v>
      </c>
      <c r="F590" s="63" t="s">
        <v>16465</v>
      </c>
      <c r="K590" s="63">
        <v>119</v>
      </c>
      <c r="L590" s="63">
        <v>119</v>
      </c>
      <c r="M590" s="64">
        <v>0</v>
      </c>
      <c r="N590" s="63">
        <v>59.5</v>
      </c>
      <c r="O590" s="63">
        <v>30</v>
      </c>
      <c r="P590" s="63">
        <v>18</v>
      </c>
      <c r="Q590" s="63">
        <v>12</v>
      </c>
      <c r="U590" s="63" t="s">
        <v>635</v>
      </c>
      <c r="Y590" s="63">
        <v>119</v>
      </c>
      <c r="Z590" s="63" t="s">
        <v>14645</v>
      </c>
      <c r="AA590" s="63">
        <v>18</v>
      </c>
      <c r="AB590" s="63" t="s">
        <v>3505</v>
      </c>
      <c r="AE590" s="63">
        <v>0</v>
      </c>
      <c r="AF590" s="63" t="s">
        <v>3493</v>
      </c>
      <c r="AG590" s="63">
        <v>0</v>
      </c>
      <c r="AK590" s="63">
        <v>0</v>
      </c>
      <c r="AL590" s="63" t="s">
        <v>3493</v>
      </c>
      <c r="AM590" s="63">
        <v>0</v>
      </c>
      <c r="AQ590" s="63">
        <v>0</v>
      </c>
      <c r="AR590" s="63" t="s">
        <v>3493</v>
      </c>
      <c r="AS590" s="63">
        <v>0</v>
      </c>
      <c r="AX590" s="63" t="e">
        <f>VLOOKUP(B590,[1]COMPLETE_DIVIDEND_DATA!$B$2:$I$1138,3,0)</f>
        <v>#N/A</v>
      </c>
    </row>
    <row r="591" spans="1:50" x14ac:dyDescent="0.25">
      <c r="A591" s="63">
        <v>500590</v>
      </c>
      <c r="B591" s="63">
        <v>2052</v>
      </c>
      <c r="C591" s="63" t="s">
        <v>636</v>
      </c>
      <c r="D591" s="63" t="s">
        <v>16464</v>
      </c>
      <c r="E591" s="63" t="s">
        <v>16463</v>
      </c>
      <c r="F591" s="63" t="s">
        <v>16462</v>
      </c>
      <c r="G591" s="63" t="s">
        <v>7810</v>
      </c>
      <c r="K591" s="63">
        <v>257</v>
      </c>
      <c r="L591" s="63">
        <v>257</v>
      </c>
      <c r="M591" s="64">
        <v>0</v>
      </c>
      <c r="N591" s="63">
        <v>128.5</v>
      </c>
      <c r="O591" s="63">
        <v>64</v>
      </c>
      <c r="P591" s="63">
        <v>39</v>
      </c>
      <c r="Q591" s="63">
        <v>26</v>
      </c>
      <c r="U591" s="63" t="s">
        <v>636</v>
      </c>
      <c r="Y591" s="63">
        <v>257</v>
      </c>
      <c r="Z591" s="63" t="s">
        <v>15323</v>
      </c>
      <c r="AA591" s="63">
        <v>39</v>
      </c>
      <c r="AB591" s="63" t="s">
        <v>3505</v>
      </c>
      <c r="AE591" s="63">
        <v>0</v>
      </c>
      <c r="AF591" s="63" t="s">
        <v>3493</v>
      </c>
      <c r="AG591" s="63">
        <v>0</v>
      </c>
      <c r="AK591" s="63">
        <v>0</v>
      </c>
      <c r="AL591" s="63" t="s">
        <v>3493</v>
      </c>
      <c r="AM591" s="63">
        <v>0</v>
      </c>
      <c r="AQ591" s="63">
        <v>0</v>
      </c>
      <c r="AR591" s="63" t="s">
        <v>3493</v>
      </c>
      <c r="AS591" s="63">
        <v>0</v>
      </c>
      <c r="AX591" s="63" t="e">
        <f>VLOOKUP(B591,[1]COMPLETE_DIVIDEND_DATA!$B$2:$I$1138,3,0)</f>
        <v>#N/A</v>
      </c>
    </row>
    <row r="592" spans="1:50" x14ac:dyDescent="0.25">
      <c r="A592" s="63">
        <v>500591</v>
      </c>
      <c r="B592" s="63">
        <v>2053</v>
      </c>
      <c r="C592" s="63" t="s">
        <v>81</v>
      </c>
      <c r="D592" s="63" t="s">
        <v>16311</v>
      </c>
      <c r="E592" s="63" t="s">
        <v>16461</v>
      </c>
      <c r="F592" s="63" t="s">
        <v>16460</v>
      </c>
      <c r="G592" s="63" t="s">
        <v>16459</v>
      </c>
      <c r="H592" s="63" t="s">
        <v>16458</v>
      </c>
      <c r="K592" s="63">
        <v>65</v>
      </c>
      <c r="L592" s="63">
        <v>65</v>
      </c>
      <c r="M592" s="64">
        <v>0</v>
      </c>
      <c r="N592" s="63">
        <v>32.5</v>
      </c>
      <c r="O592" s="63">
        <v>16</v>
      </c>
      <c r="P592" s="63">
        <v>10</v>
      </c>
      <c r="Q592" s="63">
        <v>7</v>
      </c>
      <c r="U592" s="63" t="s">
        <v>81</v>
      </c>
      <c r="Y592" s="63">
        <v>65</v>
      </c>
      <c r="Z592" s="63" t="s">
        <v>5598</v>
      </c>
      <c r="AA592" s="63">
        <v>10</v>
      </c>
      <c r="AB592" s="63" t="s">
        <v>3505</v>
      </c>
      <c r="AE592" s="63">
        <v>0</v>
      </c>
      <c r="AF592" s="63" t="s">
        <v>3493</v>
      </c>
      <c r="AG592" s="63">
        <v>0</v>
      </c>
      <c r="AK592" s="63">
        <v>0</v>
      </c>
      <c r="AL592" s="63" t="s">
        <v>3493</v>
      </c>
      <c r="AM592" s="63">
        <v>0</v>
      </c>
      <c r="AQ592" s="63">
        <v>0</v>
      </c>
      <c r="AR592" s="63" t="s">
        <v>3493</v>
      </c>
      <c r="AS592" s="63">
        <v>0</v>
      </c>
      <c r="AX592" s="63" t="e">
        <f>VLOOKUP(B592,[1]COMPLETE_DIVIDEND_DATA!$B$2:$I$1138,3,0)</f>
        <v>#N/A</v>
      </c>
    </row>
    <row r="593" spans="1:50" x14ac:dyDescent="0.25">
      <c r="A593" s="63">
        <v>500592</v>
      </c>
      <c r="B593" s="63">
        <v>2054</v>
      </c>
      <c r="C593" s="63" t="s">
        <v>637</v>
      </c>
      <c r="D593" s="63" t="s">
        <v>16457</v>
      </c>
      <c r="E593" s="63" t="s">
        <v>16456</v>
      </c>
      <c r="F593" s="63" t="s">
        <v>16455</v>
      </c>
      <c r="G593" s="63" t="s">
        <v>7810</v>
      </c>
      <c r="K593" s="63">
        <v>449</v>
      </c>
      <c r="L593" s="63">
        <v>449</v>
      </c>
      <c r="M593" s="64">
        <v>0</v>
      </c>
      <c r="N593" s="63">
        <v>224.5</v>
      </c>
      <c r="O593" s="63">
        <v>112</v>
      </c>
      <c r="P593" s="63">
        <v>67</v>
      </c>
      <c r="Q593" s="63">
        <v>46</v>
      </c>
      <c r="U593" s="63" t="s">
        <v>637</v>
      </c>
      <c r="Y593" s="63">
        <v>449</v>
      </c>
      <c r="Z593" s="63" t="s">
        <v>14418</v>
      </c>
      <c r="AA593" s="63">
        <v>67</v>
      </c>
      <c r="AB593" s="63" t="s">
        <v>3505</v>
      </c>
      <c r="AE593" s="63">
        <v>0</v>
      </c>
      <c r="AF593" s="63" t="s">
        <v>3493</v>
      </c>
      <c r="AG593" s="63">
        <v>0</v>
      </c>
      <c r="AK593" s="63">
        <v>0</v>
      </c>
      <c r="AL593" s="63" t="s">
        <v>3493</v>
      </c>
      <c r="AM593" s="63">
        <v>0</v>
      </c>
      <c r="AQ593" s="63">
        <v>0</v>
      </c>
      <c r="AR593" s="63" t="s">
        <v>3493</v>
      </c>
      <c r="AS593" s="63">
        <v>0</v>
      </c>
      <c r="AX593" s="63" t="e">
        <f>VLOOKUP(B593,[1]COMPLETE_DIVIDEND_DATA!$B$2:$I$1138,3,0)</f>
        <v>#N/A</v>
      </c>
    </row>
    <row r="594" spans="1:50" x14ac:dyDescent="0.25">
      <c r="A594" s="63">
        <v>500593</v>
      </c>
      <c r="B594" s="63">
        <v>2055</v>
      </c>
      <c r="C594" s="63" t="s">
        <v>638</v>
      </c>
      <c r="D594" s="63" t="s">
        <v>16454</v>
      </c>
      <c r="E594" s="63" t="s">
        <v>16453</v>
      </c>
      <c r="F594" s="63" t="s">
        <v>16452</v>
      </c>
      <c r="G594" s="63" t="s">
        <v>15466</v>
      </c>
      <c r="K594" s="63">
        <v>179</v>
      </c>
      <c r="L594" s="63">
        <v>179</v>
      </c>
      <c r="M594" s="64">
        <v>0</v>
      </c>
      <c r="N594" s="63">
        <v>89.5</v>
      </c>
      <c r="O594" s="63">
        <v>45</v>
      </c>
      <c r="P594" s="63">
        <v>27</v>
      </c>
      <c r="Q594" s="63">
        <v>18</v>
      </c>
      <c r="U594" s="63" t="s">
        <v>638</v>
      </c>
      <c r="Y594" s="63">
        <v>179</v>
      </c>
      <c r="Z594" s="63" t="s">
        <v>4979</v>
      </c>
      <c r="AA594" s="63">
        <v>27</v>
      </c>
      <c r="AB594" s="63" t="s">
        <v>3505</v>
      </c>
      <c r="AE594" s="63">
        <v>0</v>
      </c>
      <c r="AF594" s="63" t="s">
        <v>3493</v>
      </c>
      <c r="AG594" s="63">
        <v>0</v>
      </c>
      <c r="AK594" s="63">
        <v>0</v>
      </c>
      <c r="AL594" s="63" t="s">
        <v>3493</v>
      </c>
      <c r="AM594" s="63">
        <v>0</v>
      </c>
      <c r="AQ594" s="63">
        <v>0</v>
      </c>
      <c r="AR594" s="63" t="s">
        <v>3493</v>
      </c>
      <c r="AS594" s="63">
        <v>0</v>
      </c>
      <c r="AX594" s="63" t="e">
        <f>VLOOKUP(B594,[1]COMPLETE_DIVIDEND_DATA!$B$2:$I$1138,3,0)</f>
        <v>#N/A</v>
      </c>
    </row>
    <row r="595" spans="1:50" x14ac:dyDescent="0.25">
      <c r="A595" s="63">
        <v>500594</v>
      </c>
      <c r="B595" s="63">
        <v>2056</v>
      </c>
      <c r="C595" s="63" t="s">
        <v>639</v>
      </c>
      <c r="D595" s="63" t="s">
        <v>16451</v>
      </c>
      <c r="E595" s="63" t="s">
        <v>16450</v>
      </c>
      <c r="F595" s="63" t="s">
        <v>16449</v>
      </c>
      <c r="G595" s="63" t="s">
        <v>16448</v>
      </c>
      <c r="H595" s="63" t="s">
        <v>7810</v>
      </c>
      <c r="K595" s="63">
        <v>179</v>
      </c>
      <c r="L595" s="63">
        <v>179</v>
      </c>
      <c r="M595" s="64">
        <v>0</v>
      </c>
      <c r="N595" s="63">
        <v>89.5</v>
      </c>
      <c r="O595" s="63">
        <v>45</v>
      </c>
      <c r="P595" s="63">
        <v>27</v>
      </c>
      <c r="Q595" s="63">
        <v>18</v>
      </c>
      <c r="U595" s="63" t="s">
        <v>639</v>
      </c>
      <c r="Y595" s="63">
        <v>179</v>
      </c>
      <c r="Z595" s="63" t="s">
        <v>4979</v>
      </c>
      <c r="AA595" s="63">
        <v>27</v>
      </c>
      <c r="AB595" s="63" t="s">
        <v>3505</v>
      </c>
      <c r="AE595" s="63">
        <v>0</v>
      </c>
      <c r="AF595" s="63" t="s">
        <v>3493</v>
      </c>
      <c r="AG595" s="63">
        <v>0</v>
      </c>
      <c r="AK595" s="63">
        <v>0</v>
      </c>
      <c r="AL595" s="63" t="s">
        <v>3493</v>
      </c>
      <c r="AM595" s="63">
        <v>0</v>
      </c>
      <c r="AQ595" s="63">
        <v>0</v>
      </c>
      <c r="AR595" s="63" t="s">
        <v>3493</v>
      </c>
      <c r="AS595" s="63">
        <v>0</v>
      </c>
      <c r="AX595" s="63" t="e">
        <f>VLOOKUP(B595,[1]COMPLETE_DIVIDEND_DATA!$B$2:$I$1138,3,0)</f>
        <v>#N/A</v>
      </c>
    </row>
    <row r="596" spans="1:50" x14ac:dyDescent="0.25">
      <c r="A596" s="63">
        <v>500595</v>
      </c>
      <c r="B596" s="63">
        <v>2059</v>
      </c>
      <c r="C596" s="63" t="s">
        <v>640</v>
      </c>
      <c r="D596" s="63" t="s">
        <v>16447</v>
      </c>
      <c r="E596" s="63" t="s">
        <v>16446</v>
      </c>
      <c r="F596" s="63" t="s">
        <v>7810</v>
      </c>
      <c r="K596" s="63">
        <v>449</v>
      </c>
      <c r="L596" s="63">
        <v>449</v>
      </c>
      <c r="M596" s="64">
        <v>0</v>
      </c>
      <c r="N596" s="63">
        <v>224.5</v>
      </c>
      <c r="O596" s="63">
        <v>112</v>
      </c>
      <c r="P596" s="63">
        <v>67</v>
      </c>
      <c r="Q596" s="63">
        <v>46</v>
      </c>
      <c r="U596" s="63" t="s">
        <v>640</v>
      </c>
      <c r="Y596" s="63">
        <v>449</v>
      </c>
      <c r="Z596" s="63" t="s">
        <v>14418</v>
      </c>
      <c r="AA596" s="63">
        <v>67</v>
      </c>
      <c r="AB596" s="63" t="s">
        <v>3505</v>
      </c>
      <c r="AE596" s="63">
        <v>0</v>
      </c>
      <c r="AF596" s="63" t="s">
        <v>3493</v>
      </c>
      <c r="AG596" s="63">
        <v>0</v>
      </c>
      <c r="AK596" s="63">
        <v>0</v>
      </c>
      <c r="AL596" s="63" t="s">
        <v>3493</v>
      </c>
      <c r="AM596" s="63">
        <v>0</v>
      </c>
      <c r="AQ596" s="63">
        <v>0</v>
      </c>
      <c r="AR596" s="63" t="s">
        <v>3493</v>
      </c>
      <c r="AS596" s="63">
        <v>0</v>
      </c>
      <c r="AX596" s="63" t="e">
        <f>VLOOKUP(B596,[1]COMPLETE_DIVIDEND_DATA!$B$2:$I$1138,3,0)</f>
        <v>#N/A</v>
      </c>
    </row>
    <row r="597" spans="1:50" x14ac:dyDescent="0.25">
      <c r="A597" s="63">
        <v>500596</v>
      </c>
      <c r="B597" s="63">
        <v>2069</v>
      </c>
      <c r="C597" s="63" t="s">
        <v>641</v>
      </c>
      <c r="D597" s="63" t="s">
        <v>641</v>
      </c>
      <c r="E597" s="63" t="s">
        <v>16445</v>
      </c>
      <c r="F597" s="63" t="s">
        <v>7810</v>
      </c>
      <c r="K597" s="63">
        <v>2249</v>
      </c>
      <c r="L597" s="63">
        <v>2249</v>
      </c>
      <c r="M597" s="64">
        <v>0</v>
      </c>
      <c r="N597" s="63">
        <v>1124.5</v>
      </c>
      <c r="O597" s="63">
        <v>562</v>
      </c>
      <c r="P597" s="63">
        <v>337</v>
      </c>
      <c r="Q597" s="63">
        <v>226</v>
      </c>
      <c r="U597" s="63" t="s">
        <v>641</v>
      </c>
      <c r="Y597" s="63">
        <v>2249</v>
      </c>
      <c r="Z597" s="63" t="s">
        <v>13127</v>
      </c>
      <c r="AA597" s="63">
        <v>337</v>
      </c>
      <c r="AB597" s="63" t="s">
        <v>3505</v>
      </c>
      <c r="AE597" s="63">
        <v>0</v>
      </c>
      <c r="AF597" s="63" t="s">
        <v>3493</v>
      </c>
      <c r="AG597" s="63">
        <v>0</v>
      </c>
      <c r="AK597" s="63">
        <v>0</v>
      </c>
      <c r="AL597" s="63" t="s">
        <v>3493</v>
      </c>
      <c r="AM597" s="63">
        <v>0</v>
      </c>
      <c r="AQ597" s="63">
        <v>0</v>
      </c>
      <c r="AR597" s="63" t="s">
        <v>3493</v>
      </c>
      <c r="AS597" s="63">
        <v>0</v>
      </c>
      <c r="AX597" s="63" t="e">
        <f>VLOOKUP(B597,[1]COMPLETE_DIVIDEND_DATA!$B$2:$I$1138,3,0)</f>
        <v>#N/A</v>
      </c>
    </row>
    <row r="598" spans="1:50" x14ac:dyDescent="0.25">
      <c r="A598" s="63">
        <v>500597</v>
      </c>
      <c r="B598" s="63">
        <v>2070</v>
      </c>
      <c r="C598" s="63" t="s">
        <v>642</v>
      </c>
      <c r="D598" s="63" t="s">
        <v>641</v>
      </c>
      <c r="E598" s="63" t="s">
        <v>16445</v>
      </c>
      <c r="F598" s="63" t="s">
        <v>7810</v>
      </c>
      <c r="K598" s="63">
        <v>2249</v>
      </c>
      <c r="L598" s="63">
        <v>2249</v>
      </c>
      <c r="M598" s="64">
        <v>0</v>
      </c>
      <c r="N598" s="63">
        <v>1124.5</v>
      </c>
      <c r="O598" s="63">
        <v>562</v>
      </c>
      <c r="P598" s="63">
        <v>337</v>
      </c>
      <c r="Q598" s="63">
        <v>226</v>
      </c>
      <c r="U598" s="63" t="s">
        <v>642</v>
      </c>
      <c r="Y598" s="63">
        <v>2249</v>
      </c>
      <c r="Z598" s="63" t="s">
        <v>13127</v>
      </c>
      <c r="AA598" s="63">
        <v>337</v>
      </c>
      <c r="AB598" s="63" t="s">
        <v>3505</v>
      </c>
      <c r="AE598" s="63">
        <v>0</v>
      </c>
      <c r="AF598" s="63" t="s">
        <v>3493</v>
      </c>
      <c r="AG598" s="63">
        <v>0</v>
      </c>
      <c r="AK598" s="63">
        <v>0</v>
      </c>
      <c r="AL598" s="63" t="s">
        <v>3493</v>
      </c>
      <c r="AM598" s="63">
        <v>0</v>
      </c>
      <c r="AQ598" s="63">
        <v>0</v>
      </c>
      <c r="AR598" s="63" t="s">
        <v>3493</v>
      </c>
      <c r="AS598" s="63">
        <v>0</v>
      </c>
      <c r="AX598" s="63" t="e">
        <f>VLOOKUP(B598,[1]COMPLETE_DIVIDEND_DATA!$B$2:$I$1138,3,0)</f>
        <v>#N/A</v>
      </c>
    </row>
    <row r="599" spans="1:50" x14ac:dyDescent="0.25">
      <c r="A599" s="63">
        <v>500598</v>
      </c>
      <c r="B599" s="63">
        <v>2071</v>
      </c>
      <c r="C599" s="63" t="s">
        <v>643</v>
      </c>
      <c r="D599" s="63" t="s">
        <v>16444</v>
      </c>
      <c r="E599" s="63" t="s">
        <v>16443</v>
      </c>
      <c r="F599" s="63" t="s">
        <v>7810</v>
      </c>
      <c r="K599" s="63">
        <v>2249</v>
      </c>
      <c r="L599" s="63">
        <v>2249</v>
      </c>
      <c r="M599" s="64">
        <v>0</v>
      </c>
      <c r="N599" s="63">
        <v>1124.5</v>
      </c>
      <c r="O599" s="63">
        <v>562</v>
      </c>
      <c r="P599" s="63">
        <v>337</v>
      </c>
      <c r="Q599" s="63">
        <v>226</v>
      </c>
      <c r="U599" s="63" t="s">
        <v>643</v>
      </c>
      <c r="Y599" s="63">
        <v>2249</v>
      </c>
      <c r="Z599" s="63" t="s">
        <v>13127</v>
      </c>
      <c r="AA599" s="63">
        <v>337</v>
      </c>
      <c r="AB599" s="63" t="s">
        <v>3505</v>
      </c>
      <c r="AE599" s="63">
        <v>0</v>
      </c>
      <c r="AF599" s="63" t="s">
        <v>3493</v>
      </c>
      <c r="AG599" s="63">
        <v>0</v>
      </c>
      <c r="AK599" s="63">
        <v>0</v>
      </c>
      <c r="AL599" s="63" t="s">
        <v>3493</v>
      </c>
      <c r="AM599" s="63">
        <v>0</v>
      </c>
      <c r="AQ599" s="63">
        <v>0</v>
      </c>
      <c r="AR599" s="63" t="s">
        <v>3493</v>
      </c>
      <c r="AS599" s="63">
        <v>0</v>
      </c>
      <c r="AX599" s="63" t="e">
        <f>VLOOKUP(B599,[1]COMPLETE_DIVIDEND_DATA!$B$2:$I$1138,3,0)</f>
        <v>#N/A</v>
      </c>
    </row>
    <row r="600" spans="1:50" x14ac:dyDescent="0.25">
      <c r="A600" s="63">
        <v>500599</v>
      </c>
      <c r="B600" s="63">
        <v>2076</v>
      </c>
      <c r="C600" s="63" t="s">
        <v>644</v>
      </c>
      <c r="D600" s="63" t="s">
        <v>16442</v>
      </c>
      <c r="E600" s="63" t="s">
        <v>16441</v>
      </c>
      <c r="F600" s="63" t="s">
        <v>16440</v>
      </c>
      <c r="G600" s="63" t="s">
        <v>16439</v>
      </c>
      <c r="H600" s="63" t="s">
        <v>7810</v>
      </c>
      <c r="K600" s="63">
        <v>791</v>
      </c>
      <c r="L600" s="63">
        <v>791</v>
      </c>
      <c r="M600" s="64">
        <v>0</v>
      </c>
      <c r="N600" s="63">
        <v>395.5</v>
      </c>
      <c r="O600" s="63">
        <v>198</v>
      </c>
      <c r="P600" s="63">
        <v>119</v>
      </c>
      <c r="Q600" s="63">
        <v>79</v>
      </c>
      <c r="U600" s="63" t="s">
        <v>644</v>
      </c>
      <c r="Y600" s="63">
        <v>791</v>
      </c>
      <c r="Z600" s="63" t="s">
        <v>16438</v>
      </c>
      <c r="AA600" s="63">
        <v>119</v>
      </c>
      <c r="AB600" s="63" t="s">
        <v>3505</v>
      </c>
      <c r="AE600" s="63">
        <v>0</v>
      </c>
      <c r="AF600" s="63" t="s">
        <v>3493</v>
      </c>
      <c r="AG600" s="63">
        <v>0</v>
      </c>
      <c r="AK600" s="63">
        <v>0</v>
      </c>
      <c r="AL600" s="63" t="s">
        <v>3493</v>
      </c>
      <c r="AM600" s="63">
        <v>0</v>
      </c>
      <c r="AQ600" s="63">
        <v>0</v>
      </c>
      <c r="AR600" s="63" t="s">
        <v>3493</v>
      </c>
      <c r="AS600" s="63">
        <v>0</v>
      </c>
      <c r="AX600" s="63" t="e">
        <f>VLOOKUP(B600,[1]COMPLETE_DIVIDEND_DATA!$B$2:$I$1138,3,0)</f>
        <v>#N/A</v>
      </c>
    </row>
    <row r="601" spans="1:50" x14ac:dyDescent="0.25">
      <c r="A601" s="63">
        <v>500600</v>
      </c>
      <c r="B601" s="63">
        <v>2078</v>
      </c>
      <c r="C601" s="63" t="s">
        <v>645</v>
      </c>
      <c r="D601" s="63" t="s">
        <v>16437</v>
      </c>
      <c r="E601" s="63" t="s">
        <v>16436</v>
      </c>
      <c r="F601" s="63" t="s">
        <v>16435</v>
      </c>
      <c r="K601" s="63">
        <v>449</v>
      </c>
      <c r="L601" s="63">
        <v>449</v>
      </c>
      <c r="M601" s="64">
        <v>0</v>
      </c>
      <c r="N601" s="63">
        <v>224.5</v>
      </c>
      <c r="O601" s="63">
        <v>112</v>
      </c>
      <c r="P601" s="63">
        <v>67</v>
      </c>
      <c r="Q601" s="63">
        <v>46</v>
      </c>
      <c r="U601" s="63" t="s">
        <v>645</v>
      </c>
      <c r="Y601" s="63">
        <v>449</v>
      </c>
      <c r="Z601" s="63" t="s">
        <v>14418</v>
      </c>
      <c r="AA601" s="63">
        <v>67</v>
      </c>
      <c r="AB601" s="63" t="s">
        <v>3505</v>
      </c>
      <c r="AE601" s="63">
        <v>0</v>
      </c>
      <c r="AF601" s="63" t="s">
        <v>3493</v>
      </c>
      <c r="AG601" s="63">
        <v>0</v>
      </c>
      <c r="AK601" s="63">
        <v>0</v>
      </c>
      <c r="AL601" s="63" t="s">
        <v>3493</v>
      </c>
      <c r="AM601" s="63">
        <v>0</v>
      </c>
      <c r="AQ601" s="63">
        <v>0</v>
      </c>
      <c r="AR601" s="63" t="s">
        <v>3493</v>
      </c>
      <c r="AS601" s="63">
        <v>0</v>
      </c>
      <c r="AX601" s="63" t="e">
        <f>VLOOKUP(B601,[1]COMPLETE_DIVIDEND_DATA!$B$2:$I$1138,3,0)</f>
        <v>#N/A</v>
      </c>
    </row>
    <row r="602" spans="1:50" x14ac:dyDescent="0.25">
      <c r="A602" s="63">
        <v>500601</v>
      </c>
      <c r="B602" s="63">
        <v>2079</v>
      </c>
      <c r="C602" s="63" t="s">
        <v>646</v>
      </c>
      <c r="D602" s="63" t="s">
        <v>645</v>
      </c>
      <c r="E602" s="63" t="s">
        <v>16436</v>
      </c>
      <c r="F602" s="63" t="s">
        <v>16435</v>
      </c>
      <c r="K602" s="63">
        <v>449</v>
      </c>
      <c r="L602" s="63">
        <v>449</v>
      </c>
      <c r="M602" s="64">
        <v>0</v>
      </c>
      <c r="N602" s="63">
        <v>224.5</v>
      </c>
      <c r="O602" s="63">
        <v>112</v>
      </c>
      <c r="P602" s="63">
        <v>67</v>
      </c>
      <c r="Q602" s="63">
        <v>46</v>
      </c>
      <c r="U602" s="63" t="s">
        <v>646</v>
      </c>
      <c r="Y602" s="63">
        <v>449</v>
      </c>
      <c r="Z602" s="63" t="s">
        <v>14418</v>
      </c>
      <c r="AA602" s="63">
        <v>67</v>
      </c>
      <c r="AB602" s="63" t="s">
        <v>3505</v>
      </c>
      <c r="AE602" s="63">
        <v>0</v>
      </c>
      <c r="AF602" s="63" t="s">
        <v>3493</v>
      </c>
      <c r="AG602" s="63">
        <v>0</v>
      </c>
      <c r="AK602" s="63">
        <v>0</v>
      </c>
      <c r="AL602" s="63" t="s">
        <v>3493</v>
      </c>
      <c r="AM602" s="63">
        <v>0</v>
      </c>
      <c r="AQ602" s="63">
        <v>0</v>
      </c>
      <c r="AR602" s="63" t="s">
        <v>3493</v>
      </c>
      <c r="AS602" s="63">
        <v>0</v>
      </c>
      <c r="AX602" s="63" t="e">
        <f>VLOOKUP(B602,[1]COMPLETE_DIVIDEND_DATA!$B$2:$I$1138,3,0)</f>
        <v>#N/A</v>
      </c>
    </row>
    <row r="603" spans="1:50" x14ac:dyDescent="0.25">
      <c r="A603" s="63">
        <v>500602</v>
      </c>
      <c r="B603" s="63">
        <v>2081</v>
      </c>
      <c r="C603" s="63" t="s">
        <v>347</v>
      </c>
      <c r="D603" s="63" t="s">
        <v>16434</v>
      </c>
      <c r="E603" s="63" t="s">
        <v>16433</v>
      </c>
      <c r="F603" s="63" t="s">
        <v>7810</v>
      </c>
      <c r="K603" s="63">
        <v>119</v>
      </c>
      <c r="L603" s="63">
        <v>119</v>
      </c>
      <c r="M603" s="64">
        <v>0</v>
      </c>
      <c r="N603" s="63">
        <v>59.5</v>
      </c>
      <c r="O603" s="63">
        <v>30</v>
      </c>
      <c r="P603" s="63">
        <v>9</v>
      </c>
      <c r="Q603" s="63">
        <v>21</v>
      </c>
      <c r="U603" s="63" t="s">
        <v>347</v>
      </c>
      <c r="V603" s="63" t="s">
        <v>16432</v>
      </c>
      <c r="Y603" s="63">
        <v>119</v>
      </c>
      <c r="Z603" s="63" t="s">
        <v>14645</v>
      </c>
      <c r="AA603" s="63">
        <v>9</v>
      </c>
      <c r="AB603" s="63" t="s">
        <v>3494</v>
      </c>
      <c r="AE603" s="63">
        <v>0</v>
      </c>
      <c r="AF603" s="63" t="s">
        <v>3493</v>
      </c>
      <c r="AG603" s="63">
        <v>0</v>
      </c>
      <c r="AK603" s="63">
        <v>0</v>
      </c>
      <c r="AL603" s="63" t="s">
        <v>3493</v>
      </c>
      <c r="AM603" s="63">
        <v>0</v>
      </c>
      <c r="AQ603" s="63">
        <v>0</v>
      </c>
      <c r="AR603" s="63" t="s">
        <v>3493</v>
      </c>
      <c r="AS603" s="63">
        <v>0</v>
      </c>
      <c r="AX603" s="63" t="e">
        <f>VLOOKUP(B603,[1]COMPLETE_DIVIDEND_DATA!$B$2:$I$1138,3,0)</f>
        <v>#N/A</v>
      </c>
    </row>
    <row r="604" spans="1:50" x14ac:dyDescent="0.25">
      <c r="A604" s="63">
        <v>500603</v>
      </c>
      <c r="B604" s="63">
        <v>2094</v>
      </c>
      <c r="C604" s="63" t="s">
        <v>648</v>
      </c>
      <c r="D604" s="63" t="s">
        <v>13741</v>
      </c>
      <c r="E604" s="63" t="s">
        <v>16431</v>
      </c>
      <c r="F604" s="63" t="s">
        <v>16430</v>
      </c>
      <c r="G604" s="63" t="s">
        <v>7810</v>
      </c>
      <c r="K604" s="63">
        <v>449</v>
      </c>
      <c r="L604" s="63">
        <v>449</v>
      </c>
      <c r="M604" s="64">
        <v>0</v>
      </c>
      <c r="N604" s="63">
        <v>224.5</v>
      </c>
      <c r="O604" s="63">
        <v>112</v>
      </c>
      <c r="P604" s="63">
        <v>67</v>
      </c>
      <c r="Q604" s="63">
        <v>46</v>
      </c>
      <c r="U604" s="63" t="s">
        <v>648</v>
      </c>
      <c r="Y604" s="63">
        <v>449</v>
      </c>
      <c r="Z604" s="63" t="s">
        <v>14418</v>
      </c>
      <c r="AA604" s="63">
        <v>67</v>
      </c>
      <c r="AB604" s="63" t="s">
        <v>3505</v>
      </c>
      <c r="AE604" s="63">
        <v>0</v>
      </c>
      <c r="AF604" s="63" t="s">
        <v>3493</v>
      </c>
      <c r="AG604" s="63">
        <v>0</v>
      </c>
      <c r="AK604" s="63">
        <v>0</v>
      </c>
      <c r="AL604" s="63" t="s">
        <v>3493</v>
      </c>
      <c r="AM604" s="63">
        <v>0</v>
      </c>
      <c r="AQ604" s="63">
        <v>0</v>
      </c>
      <c r="AR604" s="63" t="s">
        <v>3493</v>
      </c>
      <c r="AS604" s="63">
        <v>0</v>
      </c>
      <c r="AX604" s="63" t="e">
        <f>VLOOKUP(B604,[1]COMPLETE_DIVIDEND_DATA!$B$2:$I$1138,3,0)</f>
        <v>#N/A</v>
      </c>
    </row>
    <row r="605" spans="1:50" x14ac:dyDescent="0.25">
      <c r="A605" s="63">
        <v>500604</v>
      </c>
      <c r="B605" s="63">
        <v>2095</v>
      </c>
      <c r="C605" s="63" t="s">
        <v>649</v>
      </c>
      <c r="D605" s="63" t="s">
        <v>355</v>
      </c>
      <c r="E605" s="63" t="s">
        <v>16429</v>
      </c>
      <c r="F605" s="63" t="s">
        <v>16428</v>
      </c>
      <c r="G605" s="63" t="s">
        <v>7810</v>
      </c>
      <c r="K605" s="63">
        <v>92</v>
      </c>
      <c r="L605" s="63">
        <v>92</v>
      </c>
      <c r="M605" s="64">
        <v>0</v>
      </c>
      <c r="N605" s="63">
        <v>46</v>
      </c>
      <c r="O605" s="63">
        <v>23</v>
      </c>
      <c r="P605" s="63">
        <v>14</v>
      </c>
      <c r="Q605" s="63">
        <v>9</v>
      </c>
      <c r="U605" s="63" t="s">
        <v>649</v>
      </c>
      <c r="Y605" s="63">
        <v>92</v>
      </c>
      <c r="Z605" s="63" t="s">
        <v>14751</v>
      </c>
      <c r="AA605" s="63">
        <v>14</v>
      </c>
      <c r="AB605" s="63" t="s">
        <v>3505</v>
      </c>
      <c r="AE605" s="63">
        <v>0</v>
      </c>
      <c r="AF605" s="63" t="s">
        <v>3493</v>
      </c>
      <c r="AG605" s="63">
        <v>0</v>
      </c>
      <c r="AK605" s="63">
        <v>0</v>
      </c>
      <c r="AL605" s="63" t="s">
        <v>3493</v>
      </c>
      <c r="AM605" s="63">
        <v>0</v>
      </c>
      <c r="AQ605" s="63">
        <v>0</v>
      </c>
      <c r="AR605" s="63" t="s">
        <v>3493</v>
      </c>
      <c r="AS605" s="63">
        <v>0</v>
      </c>
      <c r="AX605" s="63" t="e">
        <f>VLOOKUP(B605,[1]COMPLETE_DIVIDEND_DATA!$B$2:$I$1138,3,0)</f>
        <v>#N/A</v>
      </c>
    </row>
    <row r="606" spans="1:50" x14ac:dyDescent="0.25">
      <c r="A606" s="63">
        <v>500605</v>
      </c>
      <c r="B606" s="63">
        <v>2097</v>
      </c>
      <c r="C606" s="63" t="s">
        <v>650</v>
      </c>
      <c r="D606" s="63" t="s">
        <v>419</v>
      </c>
      <c r="E606" s="63" t="s">
        <v>16427</v>
      </c>
      <c r="F606" s="63" t="s">
        <v>7810</v>
      </c>
      <c r="K606" s="63">
        <v>417</v>
      </c>
      <c r="L606" s="63">
        <v>417</v>
      </c>
      <c r="M606" s="64">
        <v>0</v>
      </c>
      <c r="N606" s="63">
        <v>208.5</v>
      </c>
      <c r="O606" s="63">
        <v>104</v>
      </c>
      <c r="P606" s="63">
        <v>63</v>
      </c>
      <c r="Q606" s="63">
        <v>42</v>
      </c>
      <c r="U606" s="63" t="s">
        <v>650</v>
      </c>
      <c r="Y606" s="63">
        <v>417</v>
      </c>
      <c r="Z606" s="63" t="s">
        <v>14963</v>
      </c>
      <c r="AA606" s="63">
        <v>63</v>
      </c>
      <c r="AB606" s="63" t="s">
        <v>3505</v>
      </c>
      <c r="AE606" s="63">
        <v>0</v>
      </c>
      <c r="AF606" s="63" t="s">
        <v>3493</v>
      </c>
      <c r="AG606" s="63">
        <v>0</v>
      </c>
      <c r="AK606" s="63">
        <v>0</v>
      </c>
      <c r="AL606" s="63" t="s">
        <v>3493</v>
      </c>
      <c r="AM606" s="63">
        <v>0</v>
      </c>
      <c r="AQ606" s="63">
        <v>0</v>
      </c>
      <c r="AR606" s="63" t="s">
        <v>3493</v>
      </c>
      <c r="AS606" s="63">
        <v>0</v>
      </c>
      <c r="AX606" s="63" t="e">
        <f>VLOOKUP(B606,[1]COMPLETE_DIVIDEND_DATA!$B$2:$I$1138,3,0)</f>
        <v>#N/A</v>
      </c>
    </row>
    <row r="607" spans="1:50" x14ac:dyDescent="0.25">
      <c r="A607" s="63">
        <v>500606</v>
      </c>
      <c r="B607" s="63">
        <v>2098</v>
      </c>
      <c r="C607" s="63" t="s">
        <v>651</v>
      </c>
      <c r="D607" s="63" t="s">
        <v>355</v>
      </c>
      <c r="E607" s="63" t="s">
        <v>16426</v>
      </c>
      <c r="F607" s="63" t="s">
        <v>7810</v>
      </c>
      <c r="K607" s="63">
        <v>449</v>
      </c>
      <c r="L607" s="63">
        <v>449</v>
      </c>
      <c r="M607" s="64">
        <v>0</v>
      </c>
      <c r="N607" s="63">
        <v>224.5</v>
      </c>
      <c r="O607" s="63">
        <v>112</v>
      </c>
      <c r="P607" s="63">
        <v>67</v>
      </c>
      <c r="Q607" s="63">
        <v>46</v>
      </c>
      <c r="U607" s="63" t="s">
        <v>651</v>
      </c>
      <c r="Y607" s="63">
        <v>449</v>
      </c>
      <c r="Z607" s="63" t="s">
        <v>14418</v>
      </c>
      <c r="AA607" s="63">
        <v>67</v>
      </c>
      <c r="AB607" s="63" t="s">
        <v>3505</v>
      </c>
      <c r="AE607" s="63">
        <v>0</v>
      </c>
      <c r="AF607" s="63" t="s">
        <v>3493</v>
      </c>
      <c r="AG607" s="63">
        <v>0</v>
      </c>
      <c r="AK607" s="63">
        <v>0</v>
      </c>
      <c r="AL607" s="63" t="s">
        <v>3493</v>
      </c>
      <c r="AM607" s="63">
        <v>0</v>
      </c>
      <c r="AQ607" s="63">
        <v>0</v>
      </c>
      <c r="AR607" s="63" t="s">
        <v>3493</v>
      </c>
      <c r="AS607" s="63">
        <v>0</v>
      </c>
      <c r="AX607" s="63" t="e">
        <f>VLOOKUP(B607,[1]COMPLETE_DIVIDEND_DATA!$B$2:$I$1138,3,0)</f>
        <v>#N/A</v>
      </c>
    </row>
    <row r="608" spans="1:50" x14ac:dyDescent="0.25">
      <c r="A608" s="63">
        <v>500607</v>
      </c>
      <c r="B608" s="63">
        <v>2106</v>
      </c>
      <c r="C608" s="63" t="s">
        <v>652</v>
      </c>
      <c r="D608" s="63" t="s">
        <v>16425</v>
      </c>
      <c r="E608" s="63" t="s">
        <v>16424</v>
      </c>
      <c r="F608" s="63" t="s">
        <v>16423</v>
      </c>
      <c r="G608" s="63" t="s">
        <v>7810</v>
      </c>
      <c r="K608" s="63">
        <v>3761</v>
      </c>
      <c r="L608" s="63">
        <v>3761</v>
      </c>
      <c r="M608" s="64">
        <v>0</v>
      </c>
      <c r="N608" s="63">
        <v>1880.5</v>
      </c>
      <c r="O608" s="63">
        <v>940</v>
      </c>
      <c r="P608" s="63">
        <v>564</v>
      </c>
      <c r="Q608" s="63">
        <v>377</v>
      </c>
      <c r="U608" s="63" t="s">
        <v>652</v>
      </c>
      <c r="Y608" s="63">
        <v>3761</v>
      </c>
      <c r="Z608" s="63" t="s">
        <v>16422</v>
      </c>
      <c r="AA608" s="63">
        <v>564</v>
      </c>
      <c r="AB608" s="63" t="s">
        <v>3505</v>
      </c>
      <c r="AE608" s="63">
        <v>0</v>
      </c>
      <c r="AF608" s="63" t="s">
        <v>3493</v>
      </c>
      <c r="AG608" s="63">
        <v>0</v>
      </c>
      <c r="AK608" s="63">
        <v>0</v>
      </c>
      <c r="AL608" s="63" t="s">
        <v>3493</v>
      </c>
      <c r="AM608" s="63">
        <v>0</v>
      </c>
      <c r="AQ608" s="63">
        <v>0</v>
      </c>
      <c r="AR608" s="63" t="s">
        <v>3493</v>
      </c>
      <c r="AS608" s="63">
        <v>0</v>
      </c>
      <c r="AX608" s="63" t="e">
        <f>VLOOKUP(B608,[1]COMPLETE_DIVIDEND_DATA!$B$2:$I$1138,3,0)</f>
        <v>#N/A</v>
      </c>
    </row>
    <row r="609" spans="1:50" x14ac:dyDescent="0.25">
      <c r="A609" s="63">
        <v>500608</v>
      </c>
      <c r="B609" s="63">
        <v>2116</v>
      </c>
      <c r="C609" s="63" t="s">
        <v>653</v>
      </c>
      <c r="D609" s="63" t="s">
        <v>16421</v>
      </c>
      <c r="E609" s="63" t="s">
        <v>16420</v>
      </c>
      <c r="F609" s="63" t="s">
        <v>7810</v>
      </c>
      <c r="K609" s="63">
        <v>1504</v>
      </c>
      <c r="L609" s="63">
        <v>1504</v>
      </c>
      <c r="M609" s="64">
        <v>0</v>
      </c>
      <c r="N609" s="63">
        <v>752</v>
      </c>
      <c r="O609" s="63">
        <v>376</v>
      </c>
      <c r="P609" s="63">
        <v>226</v>
      </c>
      <c r="Q609" s="63">
        <v>150</v>
      </c>
      <c r="U609" s="63" t="s">
        <v>653</v>
      </c>
      <c r="Y609" s="63">
        <v>1504</v>
      </c>
      <c r="Z609" s="63" t="s">
        <v>10103</v>
      </c>
      <c r="AA609" s="63">
        <v>226</v>
      </c>
      <c r="AB609" s="63" t="s">
        <v>3505</v>
      </c>
      <c r="AE609" s="63">
        <v>0</v>
      </c>
      <c r="AF609" s="63" t="s">
        <v>3493</v>
      </c>
      <c r="AG609" s="63">
        <v>0</v>
      </c>
      <c r="AK609" s="63">
        <v>0</v>
      </c>
      <c r="AL609" s="63" t="s">
        <v>3493</v>
      </c>
      <c r="AM609" s="63">
        <v>0</v>
      </c>
      <c r="AQ609" s="63">
        <v>0</v>
      </c>
      <c r="AR609" s="63" t="s">
        <v>3493</v>
      </c>
      <c r="AS609" s="63">
        <v>0</v>
      </c>
      <c r="AX609" s="63" t="e">
        <f>VLOOKUP(B609,[1]COMPLETE_DIVIDEND_DATA!$B$2:$I$1138,3,0)</f>
        <v>#N/A</v>
      </c>
    </row>
    <row r="610" spans="1:50" x14ac:dyDescent="0.25">
      <c r="A610" s="63">
        <v>500609</v>
      </c>
      <c r="B610" s="63">
        <v>2124</v>
      </c>
      <c r="C610" s="63" t="s">
        <v>654</v>
      </c>
      <c r="D610" s="63" t="s">
        <v>16419</v>
      </c>
      <c r="E610" s="63" t="s">
        <v>16418</v>
      </c>
      <c r="F610" s="63" t="s">
        <v>16417</v>
      </c>
      <c r="K610" s="63">
        <v>225</v>
      </c>
      <c r="L610" s="63">
        <v>225</v>
      </c>
      <c r="M610" s="64">
        <v>0</v>
      </c>
      <c r="N610" s="63">
        <v>112.5</v>
      </c>
      <c r="O610" s="63">
        <v>56</v>
      </c>
      <c r="P610" s="63">
        <v>34</v>
      </c>
      <c r="Q610" s="63">
        <v>23</v>
      </c>
      <c r="U610" s="63" t="s">
        <v>654</v>
      </c>
      <c r="Y610" s="63">
        <v>225</v>
      </c>
      <c r="Z610" s="63" t="s">
        <v>3845</v>
      </c>
      <c r="AA610" s="63">
        <v>34</v>
      </c>
      <c r="AB610" s="63" t="s">
        <v>3505</v>
      </c>
      <c r="AE610" s="63">
        <v>0</v>
      </c>
      <c r="AF610" s="63" t="s">
        <v>3493</v>
      </c>
      <c r="AG610" s="63">
        <v>0</v>
      </c>
      <c r="AK610" s="63">
        <v>0</v>
      </c>
      <c r="AL610" s="63" t="s">
        <v>3493</v>
      </c>
      <c r="AM610" s="63">
        <v>0</v>
      </c>
      <c r="AQ610" s="63">
        <v>0</v>
      </c>
      <c r="AR610" s="63" t="s">
        <v>3493</v>
      </c>
      <c r="AS610" s="63">
        <v>0</v>
      </c>
      <c r="AX610" s="63" t="e">
        <f>VLOOKUP(B610,[1]COMPLETE_DIVIDEND_DATA!$B$2:$I$1138,3,0)</f>
        <v>#N/A</v>
      </c>
    </row>
    <row r="611" spans="1:50" x14ac:dyDescent="0.25">
      <c r="A611" s="63">
        <v>500610</v>
      </c>
      <c r="B611" s="63">
        <v>2125</v>
      </c>
      <c r="C611" s="63" t="s">
        <v>655</v>
      </c>
      <c r="D611" s="63" t="s">
        <v>16416</v>
      </c>
      <c r="E611" s="63" t="s">
        <v>16415</v>
      </c>
      <c r="F611" s="63" t="s">
        <v>7810</v>
      </c>
      <c r="K611" s="63">
        <v>239</v>
      </c>
      <c r="L611" s="63">
        <v>239</v>
      </c>
      <c r="M611" s="64">
        <v>0</v>
      </c>
      <c r="N611" s="63">
        <v>119.5</v>
      </c>
      <c r="O611" s="63">
        <v>60</v>
      </c>
      <c r="P611" s="63">
        <v>36</v>
      </c>
      <c r="Q611" s="63">
        <v>24</v>
      </c>
      <c r="U611" s="63" t="s">
        <v>655</v>
      </c>
      <c r="Y611" s="63">
        <v>239</v>
      </c>
      <c r="Z611" s="63" t="s">
        <v>16151</v>
      </c>
      <c r="AA611" s="63">
        <v>36</v>
      </c>
      <c r="AB611" s="63" t="s">
        <v>3505</v>
      </c>
      <c r="AE611" s="63">
        <v>0</v>
      </c>
      <c r="AF611" s="63" t="s">
        <v>3493</v>
      </c>
      <c r="AG611" s="63">
        <v>0</v>
      </c>
      <c r="AK611" s="63">
        <v>0</v>
      </c>
      <c r="AL611" s="63" t="s">
        <v>3493</v>
      </c>
      <c r="AM611" s="63">
        <v>0</v>
      </c>
      <c r="AQ611" s="63">
        <v>0</v>
      </c>
      <c r="AR611" s="63" t="s">
        <v>3493</v>
      </c>
      <c r="AS611" s="63">
        <v>0</v>
      </c>
      <c r="AX611" s="63" t="e">
        <f>VLOOKUP(B611,[1]COMPLETE_DIVIDEND_DATA!$B$2:$I$1138,3,0)</f>
        <v>#N/A</v>
      </c>
    </row>
    <row r="612" spans="1:50" x14ac:dyDescent="0.25">
      <c r="A612" s="63">
        <v>500611</v>
      </c>
      <c r="B612" s="63">
        <v>2139</v>
      </c>
      <c r="C612" s="63" t="s">
        <v>656</v>
      </c>
      <c r="D612" s="63" t="s">
        <v>16414</v>
      </c>
      <c r="E612" s="63" t="s">
        <v>16413</v>
      </c>
      <c r="F612" s="63" t="s">
        <v>7810</v>
      </c>
      <c r="K612" s="63">
        <v>2249</v>
      </c>
      <c r="L612" s="63">
        <v>2249</v>
      </c>
      <c r="M612" s="64">
        <v>0</v>
      </c>
      <c r="N612" s="63">
        <v>1124.5</v>
      </c>
      <c r="O612" s="63">
        <v>562</v>
      </c>
      <c r="P612" s="63">
        <v>337</v>
      </c>
      <c r="Q612" s="63">
        <v>226</v>
      </c>
      <c r="U612" s="63" t="s">
        <v>656</v>
      </c>
      <c r="Y612" s="63">
        <v>2249</v>
      </c>
      <c r="Z612" s="63" t="s">
        <v>13127</v>
      </c>
      <c r="AA612" s="63">
        <v>337</v>
      </c>
      <c r="AB612" s="63" t="s">
        <v>3505</v>
      </c>
      <c r="AE612" s="63">
        <v>0</v>
      </c>
      <c r="AF612" s="63" t="s">
        <v>3493</v>
      </c>
      <c r="AG612" s="63">
        <v>0</v>
      </c>
      <c r="AK612" s="63">
        <v>0</v>
      </c>
      <c r="AL612" s="63" t="s">
        <v>3493</v>
      </c>
      <c r="AM612" s="63">
        <v>0</v>
      </c>
      <c r="AQ612" s="63">
        <v>0</v>
      </c>
      <c r="AR612" s="63" t="s">
        <v>3493</v>
      </c>
      <c r="AS612" s="63">
        <v>0</v>
      </c>
      <c r="AX612" s="63" t="e">
        <f>VLOOKUP(B612,[1]COMPLETE_DIVIDEND_DATA!$B$2:$I$1138,3,0)</f>
        <v>#N/A</v>
      </c>
    </row>
    <row r="613" spans="1:50" x14ac:dyDescent="0.25">
      <c r="A613" s="63">
        <v>500612</v>
      </c>
      <c r="B613" s="63">
        <v>2140</v>
      </c>
      <c r="C613" s="63" t="s">
        <v>657</v>
      </c>
      <c r="D613" s="63" t="s">
        <v>16412</v>
      </c>
      <c r="E613" s="63" t="s">
        <v>16411</v>
      </c>
      <c r="F613" s="63" t="s">
        <v>16410</v>
      </c>
      <c r="K613" s="63">
        <v>2249</v>
      </c>
      <c r="L613" s="63">
        <v>2249</v>
      </c>
      <c r="M613" s="64">
        <v>0</v>
      </c>
      <c r="N613" s="63">
        <v>1124.5</v>
      </c>
      <c r="O613" s="63">
        <v>562</v>
      </c>
      <c r="P613" s="63">
        <v>337</v>
      </c>
      <c r="Q613" s="63">
        <v>226</v>
      </c>
      <c r="U613" s="63" t="s">
        <v>657</v>
      </c>
      <c r="Y613" s="63">
        <v>2249</v>
      </c>
      <c r="Z613" s="63" t="s">
        <v>13127</v>
      </c>
      <c r="AA613" s="63">
        <v>337</v>
      </c>
      <c r="AB613" s="63" t="s">
        <v>3505</v>
      </c>
      <c r="AE613" s="63">
        <v>0</v>
      </c>
      <c r="AF613" s="63" t="s">
        <v>3493</v>
      </c>
      <c r="AG613" s="63">
        <v>0</v>
      </c>
      <c r="AK613" s="63">
        <v>0</v>
      </c>
      <c r="AL613" s="63" t="s">
        <v>3493</v>
      </c>
      <c r="AM613" s="63">
        <v>0</v>
      </c>
      <c r="AQ613" s="63">
        <v>0</v>
      </c>
      <c r="AR613" s="63" t="s">
        <v>3493</v>
      </c>
      <c r="AS613" s="63">
        <v>0</v>
      </c>
      <c r="AX613" s="63" t="e">
        <f>VLOOKUP(B613,[1]COMPLETE_DIVIDEND_DATA!$B$2:$I$1138,3,0)</f>
        <v>#N/A</v>
      </c>
    </row>
    <row r="614" spans="1:50" x14ac:dyDescent="0.25">
      <c r="A614" s="63">
        <v>500613</v>
      </c>
      <c r="B614" s="63">
        <v>2141</v>
      </c>
      <c r="C614" s="63" t="s">
        <v>658</v>
      </c>
      <c r="D614" s="63" t="s">
        <v>16409</v>
      </c>
      <c r="E614" s="63" t="s">
        <v>16408</v>
      </c>
      <c r="F614" s="63" t="s">
        <v>16407</v>
      </c>
      <c r="G614" s="63" t="s">
        <v>11170</v>
      </c>
      <c r="K614" s="63">
        <v>2249</v>
      </c>
      <c r="L614" s="63">
        <v>2249</v>
      </c>
      <c r="M614" s="64">
        <v>0</v>
      </c>
      <c r="N614" s="63">
        <v>1124.5</v>
      </c>
      <c r="O614" s="63">
        <v>562</v>
      </c>
      <c r="P614" s="63">
        <v>337</v>
      </c>
      <c r="Q614" s="63">
        <v>226</v>
      </c>
      <c r="U614" s="63" t="s">
        <v>658</v>
      </c>
      <c r="Y614" s="63">
        <v>2249</v>
      </c>
      <c r="Z614" s="63" t="s">
        <v>13127</v>
      </c>
      <c r="AA614" s="63">
        <v>337</v>
      </c>
      <c r="AB614" s="63" t="s">
        <v>3505</v>
      </c>
      <c r="AE614" s="63">
        <v>0</v>
      </c>
      <c r="AF614" s="63" t="s">
        <v>3493</v>
      </c>
      <c r="AG614" s="63">
        <v>0</v>
      </c>
      <c r="AK614" s="63">
        <v>0</v>
      </c>
      <c r="AL614" s="63" t="s">
        <v>3493</v>
      </c>
      <c r="AM614" s="63">
        <v>0</v>
      </c>
      <c r="AQ614" s="63">
        <v>0</v>
      </c>
      <c r="AR614" s="63" t="s">
        <v>3493</v>
      </c>
      <c r="AS614" s="63">
        <v>0</v>
      </c>
      <c r="AX614" s="63" t="e">
        <f>VLOOKUP(B614,[1]COMPLETE_DIVIDEND_DATA!$B$2:$I$1138,3,0)</f>
        <v>#N/A</v>
      </c>
    </row>
    <row r="615" spans="1:50" x14ac:dyDescent="0.25">
      <c r="A615" s="63">
        <v>500614</v>
      </c>
      <c r="B615" s="63">
        <v>2147</v>
      </c>
      <c r="C615" s="63" t="s">
        <v>659</v>
      </c>
      <c r="D615" s="63" t="s">
        <v>16406</v>
      </c>
      <c r="E615" s="63" t="s">
        <v>16405</v>
      </c>
      <c r="F615" s="63" t="s">
        <v>7810</v>
      </c>
      <c r="K615" s="63">
        <v>449</v>
      </c>
      <c r="L615" s="63">
        <v>449</v>
      </c>
      <c r="M615" s="64">
        <v>0</v>
      </c>
      <c r="N615" s="63">
        <v>224.5</v>
      </c>
      <c r="O615" s="63">
        <v>112</v>
      </c>
      <c r="P615" s="63">
        <v>67</v>
      </c>
      <c r="Q615" s="63">
        <v>46</v>
      </c>
      <c r="U615" s="63" t="s">
        <v>659</v>
      </c>
      <c r="Y615" s="63">
        <v>449</v>
      </c>
      <c r="Z615" s="63" t="s">
        <v>14418</v>
      </c>
      <c r="AA615" s="63">
        <v>67</v>
      </c>
      <c r="AB615" s="63" t="s">
        <v>3505</v>
      </c>
      <c r="AE615" s="63">
        <v>0</v>
      </c>
      <c r="AF615" s="63" t="s">
        <v>3493</v>
      </c>
      <c r="AG615" s="63">
        <v>0</v>
      </c>
      <c r="AK615" s="63">
        <v>0</v>
      </c>
      <c r="AL615" s="63" t="s">
        <v>3493</v>
      </c>
      <c r="AM615" s="63">
        <v>0</v>
      </c>
      <c r="AQ615" s="63">
        <v>0</v>
      </c>
      <c r="AR615" s="63" t="s">
        <v>3493</v>
      </c>
      <c r="AS615" s="63">
        <v>0</v>
      </c>
      <c r="AX615" s="63" t="e">
        <f>VLOOKUP(B615,[1]COMPLETE_DIVIDEND_DATA!$B$2:$I$1138,3,0)</f>
        <v>#N/A</v>
      </c>
    </row>
    <row r="616" spans="1:50" x14ac:dyDescent="0.25">
      <c r="A616" s="63">
        <v>500615</v>
      </c>
      <c r="B616" s="63">
        <v>2149</v>
      </c>
      <c r="C616" s="63" t="s">
        <v>660</v>
      </c>
      <c r="D616" s="63" t="s">
        <v>685</v>
      </c>
      <c r="E616" s="63" t="s">
        <v>16404</v>
      </c>
      <c r="F616" s="63" t="s">
        <v>16401</v>
      </c>
      <c r="G616" s="63" t="s">
        <v>7810</v>
      </c>
      <c r="K616" s="63">
        <v>179</v>
      </c>
      <c r="L616" s="63">
        <v>179</v>
      </c>
      <c r="M616" s="64">
        <v>0</v>
      </c>
      <c r="N616" s="63">
        <v>89.5</v>
      </c>
      <c r="O616" s="63">
        <v>45</v>
      </c>
      <c r="P616" s="63">
        <v>27</v>
      </c>
      <c r="Q616" s="63">
        <v>18</v>
      </c>
      <c r="U616" s="63" t="s">
        <v>660</v>
      </c>
      <c r="Y616" s="63">
        <v>179</v>
      </c>
      <c r="Z616" s="63" t="s">
        <v>4979</v>
      </c>
      <c r="AA616" s="63">
        <v>27</v>
      </c>
      <c r="AB616" s="63" t="s">
        <v>3505</v>
      </c>
      <c r="AE616" s="63">
        <v>0</v>
      </c>
      <c r="AF616" s="63" t="s">
        <v>3493</v>
      </c>
      <c r="AG616" s="63">
        <v>0</v>
      </c>
      <c r="AK616" s="63">
        <v>0</v>
      </c>
      <c r="AL616" s="63" t="s">
        <v>3493</v>
      </c>
      <c r="AM616" s="63">
        <v>0</v>
      </c>
      <c r="AQ616" s="63">
        <v>0</v>
      </c>
      <c r="AR616" s="63" t="s">
        <v>3493</v>
      </c>
      <c r="AS616" s="63">
        <v>0</v>
      </c>
      <c r="AX616" s="63" t="e">
        <f>VLOOKUP(B616,[1]COMPLETE_DIVIDEND_DATA!$B$2:$I$1138,3,0)</f>
        <v>#N/A</v>
      </c>
    </row>
    <row r="617" spans="1:50" x14ac:dyDescent="0.25">
      <c r="A617" s="63">
        <v>500616</v>
      </c>
      <c r="B617" s="63">
        <v>2150</v>
      </c>
      <c r="C617" s="63" t="s">
        <v>661</v>
      </c>
      <c r="D617" s="63" t="s">
        <v>263</v>
      </c>
      <c r="E617" s="63" t="s">
        <v>16403</v>
      </c>
      <c r="F617" s="63" t="s">
        <v>16401</v>
      </c>
      <c r="G617" s="63" t="s">
        <v>7810</v>
      </c>
      <c r="K617" s="63">
        <v>179</v>
      </c>
      <c r="L617" s="63">
        <v>179</v>
      </c>
      <c r="M617" s="64">
        <v>0</v>
      </c>
      <c r="N617" s="63">
        <v>89.5</v>
      </c>
      <c r="O617" s="63">
        <v>45</v>
      </c>
      <c r="P617" s="63">
        <v>27</v>
      </c>
      <c r="Q617" s="63">
        <v>18</v>
      </c>
      <c r="U617" s="63" t="s">
        <v>661</v>
      </c>
      <c r="Y617" s="63">
        <v>179</v>
      </c>
      <c r="Z617" s="63" t="s">
        <v>4979</v>
      </c>
      <c r="AA617" s="63">
        <v>27</v>
      </c>
      <c r="AB617" s="63" t="s">
        <v>3505</v>
      </c>
      <c r="AE617" s="63">
        <v>0</v>
      </c>
      <c r="AF617" s="63" t="s">
        <v>3493</v>
      </c>
      <c r="AG617" s="63">
        <v>0</v>
      </c>
      <c r="AK617" s="63">
        <v>0</v>
      </c>
      <c r="AL617" s="63" t="s">
        <v>3493</v>
      </c>
      <c r="AM617" s="63">
        <v>0</v>
      </c>
      <c r="AQ617" s="63">
        <v>0</v>
      </c>
      <c r="AR617" s="63" t="s">
        <v>3493</v>
      </c>
      <c r="AS617" s="63">
        <v>0</v>
      </c>
      <c r="AX617" s="63" t="e">
        <f>VLOOKUP(B617,[1]COMPLETE_DIVIDEND_DATA!$B$2:$I$1138,3,0)</f>
        <v>#N/A</v>
      </c>
    </row>
    <row r="618" spans="1:50" x14ac:dyDescent="0.25">
      <c r="A618" s="63">
        <v>500617</v>
      </c>
      <c r="B618" s="63">
        <v>2151</v>
      </c>
      <c r="C618" s="63" t="s">
        <v>402</v>
      </c>
      <c r="D618" s="63" t="s">
        <v>16328</v>
      </c>
      <c r="E618" s="63" t="s">
        <v>16402</v>
      </c>
      <c r="F618" s="63" t="s">
        <v>16401</v>
      </c>
      <c r="G618" s="63" t="s">
        <v>7810</v>
      </c>
      <c r="K618" s="63">
        <v>179</v>
      </c>
      <c r="L618" s="63">
        <v>179</v>
      </c>
      <c r="M618" s="64">
        <v>0</v>
      </c>
      <c r="N618" s="63">
        <v>89.5</v>
      </c>
      <c r="O618" s="63">
        <v>45</v>
      </c>
      <c r="P618" s="63">
        <v>27</v>
      </c>
      <c r="Q618" s="63">
        <v>18</v>
      </c>
      <c r="U618" s="63" t="s">
        <v>402</v>
      </c>
      <c r="Y618" s="63">
        <v>179</v>
      </c>
      <c r="Z618" s="63" t="s">
        <v>4979</v>
      </c>
      <c r="AA618" s="63">
        <v>27</v>
      </c>
      <c r="AB618" s="63" t="s">
        <v>3505</v>
      </c>
      <c r="AE618" s="63">
        <v>0</v>
      </c>
      <c r="AF618" s="63" t="s">
        <v>3493</v>
      </c>
      <c r="AG618" s="63">
        <v>0</v>
      </c>
      <c r="AK618" s="63">
        <v>0</v>
      </c>
      <c r="AL618" s="63" t="s">
        <v>3493</v>
      </c>
      <c r="AM618" s="63">
        <v>0</v>
      </c>
      <c r="AQ618" s="63">
        <v>0</v>
      </c>
      <c r="AR618" s="63" t="s">
        <v>3493</v>
      </c>
      <c r="AS618" s="63">
        <v>0</v>
      </c>
      <c r="AX618" s="63" t="e">
        <f>VLOOKUP(B618,[1]COMPLETE_DIVIDEND_DATA!$B$2:$I$1138,3,0)</f>
        <v>#N/A</v>
      </c>
    </row>
    <row r="619" spans="1:50" x14ac:dyDescent="0.25">
      <c r="A619" s="63">
        <v>500618</v>
      </c>
      <c r="B619" s="63">
        <v>2152</v>
      </c>
      <c r="C619" s="63" t="s">
        <v>662</v>
      </c>
      <c r="D619" s="63" t="s">
        <v>16400</v>
      </c>
      <c r="E619" s="63" t="s">
        <v>16399</v>
      </c>
      <c r="F619" s="63" t="s">
        <v>16398</v>
      </c>
      <c r="K619" s="63">
        <v>641</v>
      </c>
      <c r="L619" s="63">
        <v>641</v>
      </c>
      <c r="M619" s="64">
        <v>0</v>
      </c>
      <c r="N619" s="63">
        <v>320.5</v>
      </c>
      <c r="O619" s="63">
        <v>160</v>
      </c>
      <c r="P619" s="63">
        <v>96</v>
      </c>
      <c r="Q619" s="63">
        <v>65</v>
      </c>
      <c r="U619" s="63" t="s">
        <v>662</v>
      </c>
      <c r="Y619" s="63">
        <v>641</v>
      </c>
      <c r="Z619" s="63" t="s">
        <v>15210</v>
      </c>
      <c r="AA619" s="63">
        <v>96</v>
      </c>
      <c r="AB619" s="63" t="s">
        <v>3505</v>
      </c>
      <c r="AE619" s="63">
        <v>0</v>
      </c>
      <c r="AF619" s="63" t="s">
        <v>3493</v>
      </c>
      <c r="AG619" s="63">
        <v>0</v>
      </c>
      <c r="AK619" s="63">
        <v>0</v>
      </c>
      <c r="AL619" s="63" t="s">
        <v>3493</v>
      </c>
      <c r="AM619" s="63">
        <v>0</v>
      </c>
      <c r="AQ619" s="63">
        <v>0</v>
      </c>
      <c r="AR619" s="63" t="s">
        <v>3493</v>
      </c>
      <c r="AS619" s="63">
        <v>0</v>
      </c>
      <c r="AX619" s="63" t="e">
        <f>VLOOKUP(B619,[1]COMPLETE_DIVIDEND_DATA!$B$2:$I$1138,3,0)</f>
        <v>#N/A</v>
      </c>
    </row>
    <row r="620" spans="1:50" x14ac:dyDescent="0.25">
      <c r="A620" s="63">
        <v>500619</v>
      </c>
      <c r="B620" s="63">
        <v>2157</v>
      </c>
      <c r="C620" s="63" t="s">
        <v>663</v>
      </c>
      <c r="D620" s="63" t="s">
        <v>16397</v>
      </c>
      <c r="E620" s="63" t="s">
        <v>16396</v>
      </c>
      <c r="F620" s="63" t="s">
        <v>16395</v>
      </c>
      <c r="G620" s="63" t="s">
        <v>7810</v>
      </c>
      <c r="K620" s="63">
        <v>449</v>
      </c>
      <c r="L620" s="63">
        <v>449</v>
      </c>
      <c r="M620" s="64">
        <v>0</v>
      </c>
      <c r="N620" s="63">
        <v>224.5</v>
      </c>
      <c r="O620" s="63">
        <v>112</v>
      </c>
      <c r="P620" s="63">
        <v>67</v>
      </c>
      <c r="Q620" s="63">
        <v>46</v>
      </c>
      <c r="U620" s="63" t="s">
        <v>663</v>
      </c>
      <c r="Y620" s="63">
        <v>449</v>
      </c>
      <c r="Z620" s="63" t="s">
        <v>14418</v>
      </c>
      <c r="AA620" s="63">
        <v>67</v>
      </c>
      <c r="AB620" s="63" t="s">
        <v>3505</v>
      </c>
      <c r="AE620" s="63">
        <v>0</v>
      </c>
      <c r="AF620" s="63" t="s">
        <v>3493</v>
      </c>
      <c r="AG620" s="63">
        <v>0</v>
      </c>
      <c r="AK620" s="63">
        <v>0</v>
      </c>
      <c r="AL620" s="63" t="s">
        <v>3493</v>
      </c>
      <c r="AM620" s="63">
        <v>0</v>
      </c>
      <c r="AQ620" s="63">
        <v>0</v>
      </c>
      <c r="AR620" s="63" t="s">
        <v>3493</v>
      </c>
      <c r="AS620" s="63">
        <v>0</v>
      </c>
      <c r="AX620" s="63" t="e">
        <f>VLOOKUP(B620,[1]COMPLETE_DIVIDEND_DATA!$B$2:$I$1138,3,0)</f>
        <v>#N/A</v>
      </c>
    </row>
    <row r="621" spans="1:50" x14ac:dyDescent="0.25">
      <c r="A621" s="63">
        <v>500620</v>
      </c>
      <c r="B621" s="63">
        <v>2158</v>
      </c>
      <c r="C621" s="63" t="s">
        <v>664</v>
      </c>
      <c r="D621" s="63" t="s">
        <v>573</v>
      </c>
      <c r="E621" s="63" t="s">
        <v>16396</v>
      </c>
      <c r="F621" s="63" t="s">
        <v>16395</v>
      </c>
      <c r="G621" s="63" t="s">
        <v>7810</v>
      </c>
      <c r="K621" s="63">
        <v>449</v>
      </c>
      <c r="L621" s="63">
        <v>449</v>
      </c>
      <c r="M621" s="64">
        <v>0</v>
      </c>
      <c r="N621" s="63">
        <v>224.5</v>
      </c>
      <c r="O621" s="63">
        <v>112</v>
      </c>
      <c r="P621" s="63">
        <v>67</v>
      </c>
      <c r="Q621" s="63">
        <v>46</v>
      </c>
      <c r="U621" s="63" t="s">
        <v>664</v>
      </c>
      <c r="Y621" s="63">
        <v>449</v>
      </c>
      <c r="Z621" s="63" t="s">
        <v>14418</v>
      </c>
      <c r="AA621" s="63">
        <v>67</v>
      </c>
      <c r="AB621" s="63" t="s">
        <v>3505</v>
      </c>
      <c r="AE621" s="63">
        <v>0</v>
      </c>
      <c r="AF621" s="63" t="s">
        <v>3493</v>
      </c>
      <c r="AG621" s="63">
        <v>0</v>
      </c>
      <c r="AK621" s="63">
        <v>0</v>
      </c>
      <c r="AL621" s="63" t="s">
        <v>3493</v>
      </c>
      <c r="AM621" s="63">
        <v>0</v>
      </c>
      <c r="AQ621" s="63">
        <v>0</v>
      </c>
      <c r="AR621" s="63" t="s">
        <v>3493</v>
      </c>
      <c r="AS621" s="63">
        <v>0</v>
      </c>
      <c r="AX621" s="63" t="e">
        <f>VLOOKUP(B621,[1]COMPLETE_DIVIDEND_DATA!$B$2:$I$1138,3,0)</f>
        <v>#N/A</v>
      </c>
    </row>
    <row r="622" spans="1:50" x14ac:dyDescent="0.25">
      <c r="A622" s="63">
        <v>500621</v>
      </c>
      <c r="B622" s="63">
        <v>2164</v>
      </c>
      <c r="C622" s="63" t="s">
        <v>665</v>
      </c>
      <c r="D622" s="63" t="s">
        <v>16394</v>
      </c>
      <c r="E622" s="63" t="s">
        <v>16393</v>
      </c>
      <c r="F622" s="63" t="s">
        <v>16392</v>
      </c>
      <c r="K622" s="63">
        <v>2249</v>
      </c>
      <c r="L622" s="63">
        <v>2249</v>
      </c>
      <c r="M622" s="64">
        <v>0</v>
      </c>
      <c r="N622" s="63">
        <v>1124.5</v>
      </c>
      <c r="O622" s="63">
        <v>562</v>
      </c>
      <c r="P622" s="63">
        <v>337</v>
      </c>
      <c r="Q622" s="63">
        <v>226</v>
      </c>
      <c r="U622" s="63" t="s">
        <v>665</v>
      </c>
      <c r="Y622" s="63">
        <v>2249</v>
      </c>
      <c r="Z622" s="63" t="s">
        <v>13127</v>
      </c>
      <c r="AA622" s="63">
        <v>337</v>
      </c>
      <c r="AB622" s="63" t="s">
        <v>3505</v>
      </c>
      <c r="AE622" s="63">
        <v>0</v>
      </c>
      <c r="AF622" s="63" t="s">
        <v>3493</v>
      </c>
      <c r="AG622" s="63">
        <v>0</v>
      </c>
      <c r="AK622" s="63">
        <v>0</v>
      </c>
      <c r="AL622" s="63" t="s">
        <v>3493</v>
      </c>
      <c r="AM622" s="63">
        <v>0</v>
      </c>
      <c r="AQ622" s="63">
        <v>0</v>
      </c>
      <c r="AR622" s="63" t="s">
        <v>3493</v>
      </c>
      <c r="AS622" s="63">
        <v>0</v>
      </c>
      <c r="AX622" s="63" t="e">
        <f>VLOOKUP(B622,[1]COMPLETE_DIVIDEND_DATA!$B$2:$I$1138,3,0)</f>
        <v>#N/A</v>
      </c>
    </row>
    <row r="623" spans="1:50" x14ac:dyDescent="0.25">
      <c r="A623" s="63">
        <v>500622</v>
      </c>
      <c r="B623" s="63">
        <v>2166</v>
      </c>
      <c r="C623" s="63" t="s">
        <v>666</v>
      </c>
      <c r="D623" s="63" t="s">
        <v>13741</v>
      </c>
      <c r="E623" s="63" t="s">
        <v>16391</v>
      </c>
      <c r="F623" s="63" t="s">
        <v>16390</v>
      </c>
      <c r="K623" s="63">
        <v>855</v>
      </c>
      <c r="L623" s="63">
        <v>855</v>
      </c>
      <c r="M623" s="64">
        <v>0</v>
      </c>
      <c r="N623" s="63">
        <v>427.5</v>
      </c>
      <c r="O623" s="63">
        <v>214</v>
      </c>
      <c r="P623" s="63">
        <v>128</v>
      </c>
      <c r="Q623" s="63">
        <v>86</v>
      </c>
      <c r="U623" s="63" t="s">
        <v>666</v>
      </c>
      <c r="V623" s="63" t="s">
        <v>16389</v>
      </c>
      <c r="Y623" s="63">
        <v>855</v>
      </c>
      <c r="Z623" s="63" t="s">
        <v>14700</v>
      </c>
      <c r="AA623" s="63">
        <v>128</v>
      </c>
      <c r="AB623" s="63" t="s">
        <v>3505</v>
      </c>
      <c r="AE623" s="63">
        <v>0</v>
      </c>
      <c r="AF623" s="63" t="s">
        <v>3493</v>
      </c>
      <c r="AG623" s="63">
        <v>0</v>
      </c>
      <c r="AK623" s="63">
        <v>0</v>
      </c>
      <c r="AL623" s="63" t="s">
        <v>3493</v>
      </c>
      <c r="AM623" s="63">
        <v>0</v>
      </c>
      <c r="AQ623" s="63">
        <v>0</v>
      </c>
      <c r="AR623" s="63" t="s">
        <v>3493</v>
      </c>
      <c r="AS623" s="63">
        <v>0</v>
      </c>
      <c r="AX623" s="63" t="e">
        <f>VLOOKUP(B623,[1]COMPLETE_DIVIDEND_DATA!$B$2:$I$1138,3,0)</f>
        <v>#N/A</v>
      </c>
    </row>
    <row r="624" spans="1:50" x14ac:dyDescent="0.25">
      <c r="A624" s="63">
        <v>500623</v>
      </c>
      <c r="B624" s="63">
        <v>2167</v>
      </c>
      <c r="C624" s="63" t="s">
        <v>668</v>
      </c>
      <c r="D624" s="63" t="s">
        <v>16388</v>
      </c>
      <c r="E624" s="63" t="s">
        <v>16387</v>
      </c>
      <c r="K624" s="63">
        <v>261</v>
      </c>
      <c r="L624" s="63">
        <v>261</v>
      </c>
      <c r="M624" s="64">
        <v>0</v>
      </c>
      <c r="N624" s="63">
        <v>130.5</v>
      </c>
      <c r="O624" s="63">
        <v>65</v>
      </c>
      <c r="P624" s="63">
        <v>39</v>
      </c>
      <c r="Q624" s="63">
        <v>27</v>
      </c>
      <c r="U624" s="63" t="s">
        <v>668</v>
      </c>
      <c r="Y624" s="63">
        <v>261</v>
      </c>
      <c r="Z624" s="63" t="s">
        <v>15565</v>
      </c>
      <c r="AA624" s="63">
        <v>39</v>
      </c>
      <c r="AB624" s="63" t="s">
        <v>3505</v>
      </c>
      <c r="AE624" s="63">
        <v>0</v>
      </c>
      <c r="AF624" s="63" t="s">
        <v>3493</v>
      </c>
      <c r="AG624" s="63">
        <v>0</v>
      </c>
      <c r="AK624" s="63">
        <v>0</v>
      </c>
      <c r="AL624" s="63" t="s">
        <v>3493</v>
      </c>
      <c r="AM624" s="63">
        <v>0</v>
      </c>
      <c r="AQ624" s="63">
        <v>0</v>
      </c>
      <c r="AR624" s="63" t="s">
        <v>3493</v>
      </c>
      <c r="AS624" s="63">
        <v>0</v>
      </c>
      <c r="AX624" s="63" t="e">
        <f>VLOOKUP(B624,[1]COMPLETE_DIVIDEND_DATA!$B$2:$I$1138,3,0)</f>
        <v>#N/A</v>
      </c>
    </row>
    <row r="625" spans="1:50" x14ac:dyDescent="0.25">
      <c r="A625" s="63">
        <v>500624</v>
      </c>
      <c r="B625" s="63">
        <v>2168</v>
      </c>
      <c r="C625" s="63" t="s">
        <v>669</v>
      </c>
      <c r="D625" s="63" t="s">
        <v>16386</v>
      </c>
      <c r="E625" s="63" t="s">
        <v>16385</v>
      </c>
      <c r="F625" s="63" t="s">
        <v>16384</v>
      </c>
      <c r="K625" s="63">
        <v>3753</v>
      </c>
      <c r="L625" s="63">
        <v>3753</v>
      </c>
      <c r="M625" s="64">
        <v>0</v>
      </c>
      <c r="N625" s="63">
        <v>1876.5</v>
      </c>
      <c r="O625" s="63">
        <v>938</v>
      </c>
      <c r="P625" s="63">
        <v>563</v>
      </c>
      <c r="Q625" s="63">
        <v>376</v>
      </c>
      <c r="U625" s="63" t="s">
        <v>669</v>
      </c>
      <c r="Y625" s="63">
        <v>3753</v>
      </c>
      <c r="Z625" s="63" t="s">
        <v>14580</v>
      </c>
      <c r="AA625" s="63">
        <v>563</v>
      </c>
      <c r="AB625" s="63" t="s">
        <v>3505</v>
      </c>
      <c r="AE625" s="63">
        <v>0</v>
      </c>
      <c r="AF625" s="63" t="s">
        <v>3493</v>
      </c>
      <c r="AG625" s="63">
        <v>0</v>
      </c>
      <c r="AK625" s="63">
        <v>0</v>
      </c>
      <c r="AL625" s="63" t="s">
        <v>3493</v>
      </c>
      <c r="AM625" s="63">
        <v>0</v>
      </c>
      <c r="AQ625" s="63">
        <v>0</v>
      </c>
      <c r="AR625" s="63" t="s">
        <v>3493</v>
      </c>
      <c r="AS625" s="63">
        <v>0</v>
      </c>
      <c r="AX625" s="63" t="e">
        <f>VLOOKUP(B625,[1]COMPLETE_DIVIDEND_DATA!$B$2:$I$1138,3,0)</f>
        <v>#N/A</v>
      </c>
    </row>
    <row r="626" spans="1:50" x14ac:dyDescent="0.25">
      <c r="A626" s="63">
        <v>500625</v>
      </c>
      <c r="B626" s="63">
        <v>2169</v>
      </c>
      <c r="C626" s="63" t="s">
        <v>670</v>
      </c>
      <c r="D626" s="63" t="s">
        <v>6357</v>
      </c>
      <c r="E626" s="63" t="s">
        <v>16383</v>
      </c>
      <c r="F626" s="63" t="s">
        <v>16382</v>
      </c>
      <c r="G626" s="63" t="s">
        <v>7810</v>
      </c>
      <c r="K626" s="63">
        <v>2249</v>
      </c>
      <c r="L626" s="63">
        <v>2249</v>
      </c>
      <c r="M626" s="64">
        <v>0</v>
      </c>
      <c r="N626" s="63">
        <v>1124.5</v>
      </c>
      <c r="O626" s="63">
        <v>562</v>
      </c>
      <c r="P626" s="63">
        <v>337</v>
      </c>
      <c r="Q626" s="63">
        <v>226</v>
      </c>
      <c r="U626" s="63" t="s">
        <v>670</v>
      </c>
      <c r="Y626" s="63">
        <v>2249</v>
      </c>
      <c r="Z626" s="63" t="s">
        <v>13127</v>
      </c>
      <c r="AA626" s="63">
        <v>337</v>
      </c>
      <c r="AB626" s="63" t="s">
        <v>3505</v>
      </c>
      <c r="AE626" s="63">
        <v>0</v>
      </c>
      <c r="AF626" s="63" t="s">
        <v>3493</v>
      </c>
      <c r="AG626" s="63">
        <v>0</v>
      </c>
      <c r="AK626" s="63">
        <v>0</v>
      </c>
      <c r="AL626" s="63" t="s">
        <v>3493</v>
      </c>
      <c r="AM626" s="63">
        <v>0</v>
      </c>
      <c r="AQ626" s="63">
        <v>0</v>
      </c>
      <c r="AR626" s="63" t="s">
        <v>3493</v>
      </c>
      <c r="AS626" s="63">
        <v>0</v>
      </c>
      <c r="AX626" s="63" t="e">
        <f>VLOOKUP(B626,[1]COMPLETE_DIVIDEND_DATA!$B$2:$I$1138,3,0)</f>
        <v>#N/A</v>
      </c>
    </row>
    <row r="627" spans="1:50" x14ac:dyDescent="0.25">
      <c r="A627" s="63">
        <v>500626</v>
      </c>
      <c r="B627" s="63">
        <v>2172</v>
      </c>
      <c r="C627" s="63" t="s">
        <v>671</v>
      </c>
      <c r="D627" s="63" t="s">
        <v>16381</v>
      </c>
      <c r="E627" s="63" t="s">
        <v>16380</v>
      </c>
      <c r="F627" s="63" t="s">
        <v>15233</v>
      </c>
      <c r="K627" s="63">
        <v>166</v>
      </c>
      <c r="L627" s="63">
        <v>166</v>
      </c>
      <c r="M627" s="64">
        <v>0</v>
      </c>
      <c r="N627" s="63">
        <v>83</v>
      </c>
      <c r="O627" s="63">
        <v>42</v>
      </c>
      <c r="P627" s="63">
        <v>25</v>
      </c>
      <c r="Q627" s="63">
        <v>16</v>
      </c>
      <c r="U627" s="63" t="s">
        <v>671</v>
      </c>
      <c r="Y627" s="63">
        <v>166</v>
      </c>
      <c r="Z627" s="63" t="s">
        <v>14671</v>
      </c>
      <c r="AA627" s="63">
        <v>25</v>
      </c>
      <c r="AB627" s="63" t="s">
        <v>3505</v>
      </c>
      <c r="AE627" s="63">
        <v>0</v>
      </c>
      <c r="AF627" s="63" t="s">
        <v>3493</v>
      </c>
      <c r="AG627" s="63">
        <v>0</v>
      </c>
      <c r="AK627" s="63">
        <v>0</v>
      </c>
      <c r="AL627" s="63" t="s">
        <v>3493</v>
      </c>
      <c r="AM627" s="63">
        <v>0</v>
      </c>
      <c r="AQ627" s="63">
        <v>0</v>
      </c>
      <c r="AR627" s="63" t="s">
        <v>3493</v>
      </c>
      <c r="AS627" s="63">
        <v>0</v>
      </c>
      <c r="AX627" s="63" t="e">
        <f>VLOOKUP(B627,[1]COMPLETE_DIVIDEND_DATA!$B$2:$I$1138,3,0)</f>
        <v>#N/A</v>
      </c>
    </row>
    <row r="628" spans="1:50" x14ac:dyDescent="0.25">
      <c r="A628" s="63">
        <v>500627</v>
      </c>
      <c r="B628" s="63">
        <v>2173</v>
      </c>
      <c r="C628" s="63" t="s">
        <v>672</v>
      </c>
      <c r="D628" s="63" t="s">
        <v>16379</v>
      </c>
      <c r="E628" s="63" t="s">
        <v>16378</v>
      </c>
      <c r="F628" s="63" t="s">
        <v>15233</v>
      </c>
      <c r="K628" s="63">
        <v>449</v>
      </c>
      <c r="L628" s="63">
        <v>449</v>
      </c>
      <c r="M628" s="64">
        <v>0</v>
      </c>
      <c r="N628" s="63">
        <v>224.5</v>
      </c>
      <c r="O628" s="63">
        <v>112</v>
      </c>
      <c r="P628" s="63">
        <v>67</v>
      </c>
      <c r="Q628" s="63">
        <v>46</v>
      </c>
      <c r="U628" s="63" t="s">
        <v>672</v>
      </c>
      <c r="Y628" s="63">
        <v>449</v>
      </c>
      <c r="Z628" s="63" t="s">
        <v>14418</v>
      </c>
      <c r="AA628" s="63">
        <v>67</v>
      </c>
      <c r="AB628" s="63" t="s">
        <v>3505</v>
      </c>
      <c r="AE628" s="63">
        <v>0</v>
      </c>
      <c r="AF628" s="63" t="s">
        <v>3493</v>
      </c>
      <c r="AG628" s="63">
        <v>0</v>
      </c>
      <c r="AK628" s="63">
        <v>0</v>
      </c>
      <c r="AL628" s="63" t="s">
        <v>3493</v>
      </c>
      <c r="AM628" s="63">
        <v>0</v>
      </c>
      <c r="AQ628" s="63">
        <v>0</v>
      </c>
      <c r="AR628" s="63" t="s">
        <v>3493</v>
      </c>
      <c r="AS628" s="63">
        <v>0</v>
      </c>
      <c r="AX628" s="63" t="e">
        <f>VLOOKUP(B628,[1]COMPLETE_DIVIDEND_DATA!$B$2:$I$1138,3,0)</f>
        <v>#N/A</v>
      </c>
    </row>
    <row r="629" spans="1:50" x14ac:dyDescent="0.25">
      <c r="A629" s="63">
        <v>500628</v>
      </c>
      <c r="B629" s="63">
        <v>2178</v>
      </c>
      <c r="C629" s="63" t="s">
        <v>673</v>
      </c>
      <c r="D629" s="63" t="s">
        <v>16377</v>
      </c>
      <c r="E629" s="63" t="s">
        <v>16376</v>
      </c>
      <c r="F629" s="63" t="s">
        <v>16375</v>
      </c>
      <c r="K629" s="63">
        <v>384</v>
      </c>
      <c r="L629" s="63">
        <v>384</v>
      </c>
      <c r="M629" s="64">
        <v>0</v>
      </c>
      <c r="N629" s="63">
        <v>192</v>
      </c>
      <c r="O629" s="63">
        <v>96</v>
      </c>
      <c r="P629" s="63">
        <v>58</v>
      </c>
      <c r="Q629" s="63">
        <v>38</v>
      </c>
      <c r="U629" s="63" t="s">
        <v>673</v>
      </c>
      <c r="Y629" s="63">
        <v>384</v>
      </c>
      <c r="Z629" s="63" t="s">
        <v>14845</v>
      </c>
      <c r="AA629" s="63">
        <v>58</v>
      </c>
      <c r="AB629" s="63" t="s">
        <v>3505</v>
      </c>
      <c r="AE629" s="63">
        <v>0</v>
      </c>
      <c r="AF629" s="63" t="s">
        <v>3493</v>
      </c>
      <c r="AG629" s="63">
        <v>0</v>
      </c>
      <c r="AK629" s="63">
        <v>0</v>
      </c>
      <c r="AL629" s="63" t="s">
        <v>3493</v>
      </c>
      <c r="AM629" s="63">
        <v>0</v>
      </c>
      <c r="AQ629" s="63">
        <v>0</v>
      </c>
      <c r="AR629" s="63" t="s">
        <v>3493</v>
      </c>
      <c r="AS629" s="63">
        <v>0</v>
      </c>
      <c r="AX629" s="63" t="e">
        <f>VLOOKUP(B629,[1]COMPLETE_DIVIDEND_DATA!$B$2:$I$1138,3,0)</f>
        <v>#N/A</v>
      </c>
    </row>
    <row r="630" spans="1:50" x14ac:dyDescent="0.25">
      <c r="A630" s="63">
        <v>500629</v>
      </c>
      <c r="B630" s="63">
        <v>2180</v>
      </c>
      <c r="C630" s="63" t="s">
        <v>590</v>
      </c>
      <c r="D630" s="63" t="s">
        <v>16374</v>
      </c>
      <c r="E630" s="63" t="s">
        <v>16373</v>
      </c>
      <c r="F630" s="63" t="s">
        <v>16372</v>
      </c>
      <c r="K630" s="63">
        <v>3753</v>
      </c>
      <c r="L630" s="63">
        <v>3753</v>
      </c>
      <c r="M630" s="64">
        <v>0</v>
      </c>
      <c r="N630" s="63">
        <v>1876.5</v>
      </c>
      <c r="O630" s="63">
        <v>938</v>
      </c>
      <c r="P630" s="63">
        <v>563</v>
      </c>
      <c r="Q630" s="63">
        <v>376</v>
      </c>
      <c r="U630" s="63" t="s">
        <v>590</v>
      </c>
      <c r="Y630" s="63">
        <v>3753</v>
      </c>
      <c r="Z630" s="63" t="s">
        <v>14580</v>
      </c>
      <c r="AA630" s="63">
        <v>563</v>
      </c>
      <c r="AB630" s="63" t="s">
        <v>3505</v>
      </c>
      <c r="AE630" s="63">
        <v>0</v>
      </c>
      <c r="AF630" s="63" t="s">
        <v>3493</v>
      </c>
      <c r="AG630" s="63">
        <v>0</v>
      </c>
      <c r="AK630" s="63">
        <v>0</v>
      </c>
      <c r="AL630" s="63" t="s">
        <v>3493</v>
      </c>
      <c r="AM630" s="63">
        <v>0</v>
      </c>
      <c r="AQ630" s="63">
        <v>0</v>
      </c>
      <c r="AR630" s="63" t="s">
        <v>3493</v>
      </c>
      <c r="AS630" s="63">
        <v>0</v>
      </c>
      <c r="AX630" s="63" t="e">
        <f>VLOOKUP(B630,[1]COMPLETE_DIVIDEND_DATA!$B$2:$I$1138,3,0)</f>
        <v>#N/A</v>
      </c>
    </row>
    <row r="631" spans="1:50" x14ac:dyDescent="0.25">
      <c r="A631" s="63">
        <v>500630</v>
      </c>
      <c r="B631" s="63">
        <v>2184</v>
      </c>
      <c r="C631" s="63" t="s">
        <v>674</v>
      </c>
      <c r="D631" s="63" t="s">
        <v>16371</v>
      </c>
      <c r="E631" s="63" t="s">
        <v>16370</v>
      </c>
      <c r="F631" s="63" t="s">
        <v>7810</v>
      </c>
      <c r="K631" s="63">
        <v>449</v>
      </c>
      <c r="L631" s="63">
        <v>449</v>
      </c>
      <c r="M631" s="64">
        <v>0</v>
      </c>
      <c r="N631" s="63">
        <v>224.5</v>
      </c>
      <c r="O631" s="63">
        <v>112</v>
      </c>
      <c r="P631" s="63">
        <v>67</v>
      </c>
      <c r="Q631" s="63">
        <v>46</v>
      </c>
      <c r="U631" s="63" t="s">
        <v>674</v>
      </c>
      <c r="Y631" s="63">
        <v>449</v>
      </c>
      <c r="Z631" s="63" t="s">
        <v>14418</v>
      </c>
      <c r="AA631" s="63">
        <v>67</v>
      </c>
      <c r="AB631" s="63" t="s">
        <v>3505</v>
      </c>
      <c r="AE631" s="63">
        <v>0</v>
      </c>
      <c r="AF631" s="63" t="s">
        <v>3493</v>
      </c>
      <c r="AG631" s="63">
        <v>0</v>
      </c>
      <c r="AK631" s="63">
        <v>0</v>
      </c>
      <c r="AL631" s="63" t="s">
        <v>3493</v>
      </c>
      <c r="AM631" s="63">
        <v>0</v>
      </c>
      <c r="AQ631" s="63">
        <v>0</v>
      </c>
      <c r="AR631" s="63" t="s">
        <v>3493</v>
      </c>
      <c r="AS631" s="63">
        <v>0</v>
      </c>
      <c r="AX631" s="63" t="e">
        <f>VLOOKUP(B631,[1]COMPLETE_DIVIDEND_DATA!$B$2:$I$1138,3,0)</f>
        <v>#N/A</v>
      </c>
    </row>
    <row r="632" spans="1:50" x14ac:dyDescent="0.25">
      <c r="A632" s="63">
        <v>500631</v>
      </c>
      <c r="B632" s="63">
        <v>2186</v>
      </c>
      <c r="C632" s="63" t="s">
        <v>675</v>
      </c>
      <c r="D632" s="63" t="s">
        <v>16369</v>
      </c>
      <c r="E632" s="63" t="s">
        <v>16367</v>
      </c>
      <c r="F632" s="63" t="s">
        <v>6011</v>
      </c>
      <c r="K632" s="63">
        <v>449</v>
      </c>
      <c r="L632" s="63">
        <v>449</v>
      </c>
      <c r="M632" s="64">
        <v>0</v>
      </c>
      <c r="N632" s="63">
        <v>224.5</v>
      </c>
      <c r="O632" s="63">
        <v>112</v>
      </c>
      <c r="P632" s="63">
        <v>67</v>
      </c>
      <c r="Q632" s="63">
        <v>46</v>
      </c>
      <c r="U632" s="63" t="s">
        <v>675</v>
      </c>
      <c r="Y632" s="63">
        <v>449</v>
      </c>
      <c r="Z632" s="63" t="s">
        <v>14418</v>
      </c>
      <c r="AA632" s="63">
        <v>67</v>
      </c>
      <c r="AB632" s="63" t="s">
        <v>3505</v>
      </c>
      <c r="AE632" s="63">
        <v>0</v>
      </c>
      <c r="AF632" s="63" t="s">
        <v>3493</v>
      </c>
      <c r="AG632" s="63">
        <v>0</v>
      </c>
      <c r="AK632" s="63">
        <v>0</v>
      </c>
      <c r="AL632" s="63" t="s">
        <v>3493</v>
      </c>
      <c r="AM632" s="63">
        <v>0</v>
      </c>
      <c r="AQ632" s="63">
        <v>0</v>
      </c>
      <c r="AR632" s="63" t="s">
        <v>3493</v>
      </c>
      <c r="AS632" s="63">
        <v>0</v>
      </c>
      <c r="AX632" s="63" t="e">
        <f>VLOOKUP(B632,[1]COMPLETE_DIVIDEND_DATA!$B$2:$I$1138,3,0)</f>
        <v>#N/A</v>
      </c>
    </row>
    <row r="633" spans="1:50" x14ac:dyDescent="0.25">
      <c r="A633" s="63">
        <v>500632</v>
      </c>
      <c r="B633" s="63">
        <v>2187</v>
      </c>
      <c r="C633" s="63" t="s">
        <v>676</v>
      </c>
      <c r="D633" s="63" t="s">
        <v>16368</v>
      </c>
      <c r="E633" s="63" t="s">
        <v>16367</v>
      </c>
      <c r="F633" s="63" t="s">
        <v>6011</v>
      </c>
      <c r="K633" s="63">
        <v>449</v>
      </c>
      <c r="L633" s="63">
        <v>449</v>
      </c>
      <c r="M633" s="64">
        <v>0</v>
      </c>
      <c r="N633" s="63">
        <v>224.5</v>
      </c>
      <c r="O633" s="63">
        <v>112</v>
      </c>
      <c r="P633" s="63">
        <v>67</v>
      </c>
      <c r="Q633" s="63">
        <v>46</v>
      </c>
      <c r="U633" s="63" t="s">
        <v>676</v>
      </c>
      <c r="Y633" s="63">
        <v>449</v>
      </c>
      <c r="Z633" s="63" t="s">
        <v>14418</v>
      </c>
      <c r="AA633" s="63">
        <v>67</v>
      </c>
      <c r="AB633" s="63" t="s">
        <v>3505</v>
      </c>
      <c r="AE633" s="63">
        <v>0</v>
      </c>
      <c r="AF633" s="63" t="s">
        <v>3493</v>
      </c>
      <c r="AG633" s="63">
        <v>0</v>
      </c>
      <c r="AK633" s="63">
        <v>0</v>
      </c>
      <c r="AL633" s="63" t="s">
        <v>3493</v>
      </c>
      <c r="AM633" s="63">
        <v>0</v>
      </c>
      <c r="AQ633" s="63">
        <v>0</v>
      </c>
      <c r="AR633" s="63" t="s">
        <v>3493</v>
      </c>
      <c r="AS633" s="63">
        <v>0</v>
      </c>
      <c r="AX633" s="63" t="e">
        <f>VLOOKUP(B633,[1]COMPLETE_DIVIDEND_DATA!$B$2:$I$1138,3,0)</f>
        <v>#N/A</v>
      </c>
    </row>
    <row r="634" spans="1:50" x14ac:dyDescent="0.25">
      <c r="A634" s="63">
        <v>500633</v>
      </c>
      <c r="B634" s="63">
        <v>2194</v>
      </c>
      <c r="C634" s="63" t="s">
        <v>677</v>
      </c>
      <c r="D634" s="63" t="s">
        <v>16366</v>
      </c>
      <c r="E634" s="63" t="s">
        <v>16365</v>
      </c>
      <c r="F634" s="63" t="s">
        <v>16364</v>
      </c>
      <c r="K634" s="63">
        <v>1305</v>
      </c>
      <c r="L634" s="63">
        <v>1305</v>
      </c>
      <c r="M634" s="64">
        <v>0</v>
      </c>
      <c r="N634" s="63">
        <v>652.5</v>
      </c>
      <c r="O634" s="63">
        <v>326</v>
      </c>
      <c r="P634" s="63">
        <v>196</v>
      </c>
      <c r="Q634" s="63">
        <v>131</v>
      </c>
      <c r="U634" s="63" t="s">
        <v>677</v>
      </c>
      <c r="Y634" s="63">
        <v>1305</v>
      </c>
      <c r="Z634" s="63" t="s">
        <v>16211</v>
      </c>
      <c r="AA634" s="63">
        <v>196</v>
      </c>
      <c r="AB634" s="63" t="s">
        <v>3505</v>
      </c>
      <c r="AE634" s="63">
        <v>0</v>
      </c>
      <c r="AF634" s="63" t="s">
        <v>3493</v>
      </c>
      <c r="AG634" s="63">
        <v>0</v>
      </c>
      <c r="AK634" s="63">
        <v>0</v>
      </c>
      <c r="AL634" s="63" t="s">
        <v>3493</v>
      </c>
      <c r="AM634" s="63">
        <v>0</v>
      </c>
      <c r="AQ634" s="63">
        <v>0</v>
      </c>
      <c r="AR634" s="63" t="s">
        <v>3493</v>
      </c>
      <c r="AS634" s="63">
        <v>0</v>
      </c>
      <c r="AX634" s="63" t="e">
        <f>VLOOKUP(B634,[1]COMPLETE_DIVIDEND_DATA!$B$2:$I$1138,3,0)</f>
        <v>#N/A</v>
      </c>
    </row>
    <row r="635" spans="1:50" x14ac:dyDescent="0.25">
      <c r="A635" s="63">
        <v>500634</v>
      </c>
      <c r="B635" s="63">
        <v>2195</v>
      </c>
      <c r="C635" s="63" t="s">
        <v>678</v>
      </c>
      <c r="D635" s="63" t="s">
        <v>16366</v>
      </c>
      <c r="E635" s="63" t="s">
        <v>16365</v>
      </c>
      <c r="F635" s="63" t="s">
        <v>16364</v>
      </c>
      <c r="K635" s="63">
        <v>760</v>
      </c>
      <c r="L635" s="63">
        <v>760</v>
      </c>
      <c r="M635" s="64">
        <v>0</v>
      </c>
      <c r="N635" s="63">
        <v>380</v>
      </c>
      <c r="O635" s="63">
        <v>190</v>
      </c>
      <c r="P635" s="63">
        <v>114</v>
      </c>
      <c r="Q635" s="63">
        <v>76</v>
      </c>
      <c r="U635" s="63" t="s">
        <v>678</v>
      </c>
      <c r="V635" s="63" t="s">
        <v>16363</v>
      </c>
      <c r="Y635" s="63">
        <v>760</v>
      </c>
      <c r="Z635" s="63" t="s">
        <v>16362</v>
      </c>
      <c r="AA635" s="63">
        <v>114</v>
      </c>
      <c r="AB635" s="63" t="s">
        <v>3505</v>
      </c>
      <c r="AE635" s="63">
        <v>0</v>
      </c>
      <c r="AF635" s="63" t="s">
        <v>3493</v>
      </c>
      <c r="AG635" s="63">
        <v>0</v>
      </c>
      <c r="AK635" s="63">
        <v>0</v>
      </c>
      <c r="AL635" s="63" t="s">
        <v>3493</v>
      </c>
      <c r="AM635" s="63">
        <v>0</v>
      </c>
      <c r="AQ635" s="63">
        <v>0</v>
      </c>
      <c r="AR635" s="63" t="s">
        <v>3493</v>
      </c>
      <c r="AS635" s="63">
        <v>0</v>
      </c>
      <c r="AX635" s="63" t="e">
        <f>VLOOKUP(B635,[1]COMPLETE_DIVIDEND_DATA!$B$2:$I$1138,3,0)</f>
        <v>#N/A</v>
      </c>
    </row>
    <row r="636" spans="1:50" x14ac:dyDescent="0.25">
      <c r="A636" s="63">
        <v>500635</v>
      </c>
      <c r="B636" s="63">
        <v>2196</v>
      </c>
      <c r="C636" s="63" t="s">
        <v>679</v>
      </c>
      <c r="D636" s="63" t="s">
        <v>16361</v>
      </c>
      <c r="E636" s="63" t="s">
        <v>16360</v>
      </c>
      <c r="K636" s="63">
        <v>449</v>
      </c>
      <c r="L636" s="63">
        <v>449</v>
      </c>
      <c r="M636" s="64">
        <v>0</v>
      </c>
      <c r="N636" s="63">
        <v>224.5</v>
      </c>
      <c r="O636" s="63">
        <v>112</v>
      </c>
      <c r="P636" s="63">
        <v>67</v>
      </c>
      <c r="Q636" s="63">
        <v>46</v>
      </c>
      <c r="U636" s="63" t="s">
        <v>679</v>
      </c>
      <c r="Y636" s="63">
        <v>449</v>
      </c>
      <c r="Z636" s="63" t="s">
        <v>14418</v>
      </c>
      <c r="AA636" s="63">
        <v>67</v>
      </c>
      <c r="AB636" s="63" t="s">
        <v>3505</v>
      </c>
      <c r="AE636" s="63">
        <v>0</v>
      </c>
      <c r="AF636" s="63" t="s">
        <v>3493</v>
      </c>
      <c r="AG636" s="63">
        <v>0</v>
      </c>
      <c r="AK636" s="63">
        <v>0</v>
      </c>
      <c r="AL636" s="63" t="s">
        <v>3493</v>
      </c>
      <c r="AM636" s="63">
        <v>0</v>
      </c>
      <c r="AQ636" s="63">
        <v>0</v>
      </c>
      <c r="AR636" s="63" t="s">
        <v>3493</v>
      </c>
      <c r="AS636" s="63">
        <v>0</v>
      </c>
      <c r="AX636" s="63" t="e">
        <f>VLOOKUP(B636,[1]COMPLETE_DIVIDEND_DATA!$B$2:$I$1138,3,0)</f>
        <v>#N/A</v>
      </c>
    </row>
    <row r="637" spans="1:50" x14ac:dyDescent="0.25">
      <c r="A637" s="63">
        <v>500636</v>
      </c>
      <c r="B637" s="63">
        <v>2200</v>
      </c>
      <c r="C637" s="63" t="s">
        <v>680</v>
      </c>
      <c r="D637" s="63" t="s">
        <v>16359</v>
      </c>
      <c r="E637" s="63" t="s">
        <v>6038</v>
      </c>
      <c r="F637" s="63" t="s">
        <v>14363</v>
      </c>
      <c r="G637" s="63" t="s">
        <v>16358</v>
      </c>
      <c r="H637" s="63" t="s">
        <v>6011</v>
      </c>
      <c r="K637" s="63">
        <v>510</v>
      </c>
      <c r="L637" s="63">
        <v>510</v>
      </c>
      <c r="M637" s="64">
        <v>0</v>
      </c>
      <c r="N637" s="63">
        <v>255</v>
      </c>
      <c r="O637" s="63">
        <v>128</v>
      </c>
      <c r="P637" s="63">
        <v>77</v>
      </c>
      <c r="Q637" s="63">
        <v>50</v>
      </c>
      <c r="U637" s="63" t="s">
        <v>680</v>
      </c>
      <c r="Y637" s="63">
        <v>510</v>
      </c>
      <c r="Z637" s="63" t="s">
        <v>13754</v>
      </c>
      <c r="AA637" s="63">
        <v>77</v>
      </c>
      <c r="AB637" s="63" t="s">
        <v>3505</v>
      </c>
      <c r="AE637" s="63">
        <v>0</v>
      </c>
      <c r="AF637" s="63" t="s">
        <v>3493</v>
      </c>
      <c r="AG637" s="63">
        <v>0</v>
      </c>
      <c r="AK637" s="63">
        <v>0</v>
      </c>
      <c r="AL637" s="63" t="s">
        <v>3493</v>
      </c>
      <c r="AM637" s="63">
        <v>0</v>
      </c>
      <c r="AQ637" s="63">
        <v>0</v>
      </c>
      <c r="AR637" s="63" t="s">
        <v>3493</v>
      </c>
      <c r="AS637" s="63">
        <v>0</v>
      </c>
      <c r="AX637" s="63" t="e">
        <f>VLOOKUP(B637,[1]COMPLETE_DIVIDEND_DATA!$B$2:$I$1138,3,0)</f>
        <v>#N/A</v>
      </c>
    </row>
    <row r="638" spans="1:50" x14ac:dyDescent="0.25">
      <c r="A638" s="63">
        <v>500637</v>
      </c>
      <c r="B638" s="63">
        <v>2206</v>
      </c>
      <c r="C638" s="63" t="s">
        <v>681</v>
      </c>
      <c r="D638" s="63" t="s">
        <v>12673</v>
      </c>
      <c r="E638" s="63" t="s">
        <v>16357</v>
      </c>
      <c r="F638" s="63" t="s">
        <v>16326</v>
      </c>
      <c r="K638" s="63">
        <v>147</v>
      </c>
      <c r="L638" s="63">
        <v>147</v>
      </c>
      <c r="M638" s="64">
        <v>0</v>
      </c>
      <c r="N638" s="63">
        <v>73.5</v>
      </c>
      <c r="O638" s="63">
        <v>37</v>
      </c>
      <c r="P638" s="63">
        <v>22</v>
      </c>
      <c r="Q638" s="63">
        <v>15</v>
      </c>
      <c r="U638" s="63" t="s">
        <v>681</v>
      </c>
      <c r="Y638" s="63">
        <v>147</v>
      </c>
      <c r="Z638" s="63" t="s">
        <v>5763</v>
      </c>
      <c r="AA638" s="63">
        <v>22</v>
      </c>
      <c r="AB638" s="63" t="s">
        <v>3505</v>
      </c>
      <c r="AE638" s="63">
        <v>0</v>
      </c>
      <c r="AF638" s="63" t="s">
        <v>3493</v>
      </c>
      <c r="AG638" s="63">
        <v>0</v>
      </c>
      <c r="AK638" s="63">
        <v>0</v>
      </c>
      <c r="AL638" s="63" t="s">
        <v>3493</v>
      </c>
      <c r="AM638" s="63">
        <v>0</v>
      </c>
      <c r="AQ638" s="63">
        <v>0</v>
      </c>
      <c r="AR638" s="63" t="s">
        <v>3493</v>
      </c>
      <c r="AS638" s="63">
        <v>0</v>
      </c>
      <c r="AX638" s="63" t="e">
        <f>VLOOKUP(B638,[1]COMPLETE_DIVIDEND_DATA!$B$2:$I$1138,3,0)</f>
        <v>#N/A</v>
      </c>
    </row>
    <row r="639" spans="1:50" x14ac:dyDescent="0.25">
      <c r="A639" s="63">
        <v>500638</v>
      </c>
      <c r="B639" s="63">
        <v>2232</v>
      </c>
      <c r="C639" s="63" t="s">
        <v>31</v>
      </c>
      <c r="D639" s="63" t="s">
        <v>16356</v>
      </c>
      <c r="E639" s="63" t="s">
        <v>16355</v>
      </c>
      <c r="F639" s="63" t="s">
        <v>6011</v>
      </c>
      <c r="K639" s="63">
        <v>192</v>
      </c>
      <c r="L639" s="63">
        <v>192</v>
      </c>
      <c r="M639" s="64">
        <v>0</v>
      </c>
      <c r="N639" s="63">
        <v>96</v>
      </c>
      <c r="O639" s="63">
        <v>48</v>
      </c>
      <c r="P639" s="63">
        <v>29</v>
      </c>
      <c r="Q639" s="63">
        <v>19</v>
      </c>
      <c r="U639" s="63" t="s">
        <v>31</v>
      </c>
      <c r="Y639" s="63">
        <v>192</v>
      </c>
      <c r="Z639" s="63" t="s">
        <v>8443</v>
      </c>
      <c r="AA639" s="63">
        <v>29</v>
      </c>
      <c r="AB639" s="63" t="s">
        <v>3505</v>
      </c>
      <c r="AE639" s="63">
        <v>0</v>
      </c>
      <c r="AF639" s="63" t="s">
        <v>3493</v>
      </c>
      <c r="AG639" s="63">
        <v>0</v>
      </c>
      <c r="AK639" s="63">
        <v>0</v>
      </c>
      <c r="AL639" s="63" t="s">
        <v>3493</v>
      </c>
      <c r="AM639" s="63">
        <v>0</v>
      </c>
      <c r="AQ639" s="63">
        <v>0</v>
      </c>
      <c r="AR639" s="63" t="s">
        <v>3493</v>
      </c>
      <c r="AS639" s="63">
        <v>0</v>
      </c>
      <c r="AX639" s="63" t="e">
        <f>VLOOKUP(B639,[1]COMPLETE_DIVIDEND_DATA!$B$2:$I$1138,3,0)</f>
        <v>#N/A</v>
      </c>
    </row>
    <row r="640" spans="1:50" x14ac:dyDescent="0.25">
      <c r="A640" s="63">
        <v>500639</v>
      </c>
      <c r="B640" s="63">
        <v>2235</v>
      </c>
      <c r="C640" s="63" t="s">
        <v>682</v>
      </c>
      <c r="D640" s="63" t="s">
        <v>16354</v>
      </c>
      <c r="E640" s="63" t="s">
        <v>16353</v>
      </c>
      <c r="F640" s="63" t="s">
        <v>6011</v>
      </c>
      <c r="K640" s="63">
        <v>297</v>
      </c>
      <c r="L640" s="63">
        <v>297</v>
      </c>
      <c r="M640" s="64">
        <v>0</v>
      </c>
      <c r="N640" s="63">
        <v>148.5</v>
      </c>
      <c r="O640" s="63">
        <v>74</v>
      </c>
      <c r="P640" s="63">
        <v>45</v>
      </c>
      <c r="Q640" s="63">
        <v>30</v>
      </c>
      <c r="U640" s="63" t="s">
        <v>682</v>
      </c>
      <c r="Y640" s="63">
        <v>297</v>
      </c>
      <c r="Z640" s="63" t="s">
        <v>10325</v>
      </c>
      <c r="AA640" s="63">
        <v>45</v>
      </c>
      <c r="AB640" s="63" t="s">
        <v>3505</v>
      </c>
      <c r="AE640" s="63">
        <v>0</v>
      </c>
      <c r="AF640" s="63" t="s">
        <v>3493</v>
      </c>
      <c r="AG640" s="63">
        <v>0</v>
      </c>
      <c r="AK640" s="63">
        <v>0</v>
      </c>
      <c r="AL640" s="63" t="s">
        <v>3493</v>
      </c>
      <c r="AM640" s="63">
        <v>0</v>
      </c>
      <c r="AQ640" s="63">
        <v>0</v>
      </c>
      <c r="AR640" s="63" t="s">
        <v>3493</v>
      </c>
      <c r="AS640" s="63">
        <v>0</v>
      </c>
      <c r="AX640" s="63" t="e">
        <f>VLOOKUP(B640,[1]COMPLETE_DIVIDEND_DATA!$B$2:$I$1138,3,0)</f>
        <v>#N/A</v>
      </c>
    </row>
    <row r="641" spans="1:50" x14ac:dyDescent="0.25">
      <c r="A641" s="63">
        <v>500640</v>
      </c>
      <c r="B641" s="63">
        <v>2236</v>
      </c>
      <c r="C641" s="63" t="s">
        <v>683</v>
      </c>
      <c r="D641" s="63" t="s">
        <v>231</v>
      </c>
      <c r="E641" s="63" t="s">
        <v>16352</v>
      </c>
      <c r="F641" s="63" t="s">
        <v>16351</v>
      </c>
      <c r="G641" s="63" t="s">
        <v>6011</v>
      </c>
      <c r="K641" s="63">
        <v>119</v>
      </c>
      <c r="L641" s="63">
        <v>119</v>
      </c>
      <c r="M641" s="64">
        <v>0</v>
      </c>
      <c r="N641" s="63">
        <v>59.5</v>
      </c>
      <c r="O641" s="63">
        <v>30</v>
      </c>
      <c r="P641" s="63">
        <v>18</v>
      </c>
      <c r="Q641" s="63">
        <v>12</v>
      </c>
      <c r="U641" s="63" t="s">
        <v>683</v>
      </c>
      <c r="Y641" s="63">
        <v>119</v>
      </c>
      <c r="Z641" s="63" t="s">
        <v>14645</v>
      </c>
      <c r="AA641" s="63">
        <v>18</v>
      </c>
      <c r="AB641" s="63" t="s">
        <v>3505</v>
      </c>
      <c r="AE641" s="63">
        <v>0</v>
      </c>
      <c r="AF641" s="63" t="s">
        <v>3493</v>
      </c>
      <c r="AG641" s="63">
        <v>0</v>
      </c>
      <c r="AK641" s="63">
        <v>0</v>
      </c>
      <c r="AL641" s="63" t="s">
        <v>3493</v>
      </c>
      <c r="AM641" s="63">
        <v>0</v>
      </c>
      <c r="AQ641" s="63">
        <v>0</v>
      </c>
      <c r="AR641" s="63" t="s">
        <v>3493</v>
      </c>
      <c r="AS641" s="63">
        <v>0</v>
      </c>
      <c r="AX641" s="63" t="e">
        <f>VLOOKUP(B641,[1]COMPLETE_DIVIDEND_DATA!$B$2:$I$1138,3,0)</f>
        <v>#N/A</v>
      </c>
    </row>
    <row r="642" spans="1:50" x14ac:dyDescent="0.25">
      <c r="A642" s="63">
        <v>500641</v>
      </c>
      <c r="B642" s="63">
        <v>2238</v>
      </c>
      <c r="C642" s="63" t="s">
        <v>684</v>
      </c>
      <c r="D642" s="63" t="s">
        <v>16350</v>
      </c>
      <c r="E642" s="63" t="s">
        <v>16349</v>
      </c>
      <c r="F642" s="63" t="s">
        <v>16348</v>
      </c>
      <c r="G642" s="63" t="s">
        <v>6011</v>
      </c>
      <c r="K642" s="63">
        <v>147</v>
      </c>
      <c r="L642" s="63">
        <v>147</v>
      </c>
      <c r="M642" s="64">
        <v>0</v>
      </c>
      <c r="N642" s="63">
        <v>73.5</v>
      </c>
      <c r="O642" s="63">
        <v>37</v>
      </c>
      <c r="P642" s="63">
        <v>22</v>
      </c>
      <c r="Q642" s="63">
        <v>15</v>
      </c>
      <c r="U642" s="63" t="s">
        <v>684</v>
      </c>
      <c r="Y642" s="63">
        <v>147</v>
      </c>
      <c r="Z642" s="63" t="s">
        <v>5763</v>
      </c>
      <c r="AA642" s="63">
        <v>22</v>
      </c>
      <c r="AB642" s="63" t="s">
        <v>3505</v>
      </c>
      <c r="AE642" s="63">
        <v>0</v>
      </c>
      <c r="AF642" s="63" t="s">
        <v>3493</v>
      </c>
      <c r="AG642" s="63">
        <v>0</v>
      </c>
      <c r="AK642" s="63">
        <v>0</v>
      </c>
      <c r="AL642" s="63" t="s">
        <v>3493</v>
      </c>
      <c r="AM642" s="63">
        <v>0</v>
      </c>
      <c r="AQ642" s="63">
        <v>0</v>
      </c>
      <c r="AR642" s="63" t="s">
        <v>3493</v>
      </c>
      <c r="AS642" s="63">
        <v>0</v>
      </c>
      <c r="AX642" s="63" t="e">
        <f>VLOOKUP(B642,[1]COMPLETE_DIVIDEND_DATA!$B$2:$I$1138,3,0)</f>
        <v>#N/A</v>
      </c>
    </row>
    <row r="643" spans="1:50" x14ac:dyDescent="0.25">
      <c r="A643" s="63">
        <v>500642</v>
      </c>
      <c r="B643" s="63">
        <v>2240</v>
      </c>
      <c r="C643" s="63" t="s">
        <v>685</v>
      </c>
      <c r="D643" s="63" t="s">
        <v>231</v>
      </c>
      <c r="E643" s="63" t="s">
        <v>16347</v>
      </c>
      <c r="F643" s="63" t="s">
        <v>6037</v>
      </c>
      <c r="G643" s="63" t="s">
        <v>6011</v>
      </c>
      <c r="K643" s="63">
        <v>104</v>
      </c>
      <c r="L643" s="63">
        <v>104</v>
      </c>
      <c r="M643" s="64">
        <v>0</v>
      </c>
      <c r="N643" s="63">
        <v>52</v>
      </c>
      <c r="O643" s="63">
        <v>26</v>
      </c>
      <c r="P643" s="63">
        <v>16</v>
      </c>
      <c r="Q643" s="63">
        <v>10</v>
      </c>
      <c r="U643" s="63" t="s">
        <v>685</v>
      </c>
      <c r="Y643" s="63">
        <v>104</v>
      </c>
      <c r="Z643" s="63" t="s">
        <v>15276</v>
      </c>
      <c r="AA643" s="63">
        <v>16</v>
      </c>
      <c r="AB643" s="63" t="s">
        <v>3505</v>
      </c>
      <c r="AE643" s="63">
        <v>0</v>
      </c>
      <c r="AF643" s="63" t="s">
        <v>3493</v>
      </c>
      <c r="AG643" s="63">
        <v>0</v>
      </c>
      <c r="AK643" s="63">
        <v>0</v>
      </c>
      <c r="AL643" s="63" t="s">
        <v>3493</v>
      </c>
      <c r="AM643" s="63">
        <v>0</v>
      </c>
      <c r="AQ643" s="63">
        <v>0</v>
      </c>
      <c r="AR643" s="63" t="s">
        <v>3493</v>
      </c>
      <c r="AS643" s="63">
        <v>0</v>
      </c>
      <c r="AX643" s="63" t="e">
        <f>VLOOKUP(B643,[1]COMPLETE_DIVIDEND_DATA!$B$2:$I$1138,3,0)</f>
        <v>#N/A</v>
      </c>
    </row>
    <row r="644" spans="1:50" x14ac:dyDescent="0.25">
      <c r="A644" s="63">
        <v>500643</v>
      </c>
      <c r="B644" s="63">
        <v>2244</v>
      </c>
      <c r="C644" s="63" t="s">
        <v>686</v>
      </c>
      <c r="D644" s="63" t="s">
        <v>16346</v>
      </c>
      <c r="E644" s="63" t="s">
        <v>16345</v>
      </c>
      <c r="F644" s="63" t="s">
        <v>16344</v>
      </c>
      <c r="G644" s="63" t="s">
        <v>6011</v>
      </c>
      <c r="K644" s="63">
        <v>257</v>
      </c>
      <c r="L644" s="63">
        <v>257</v>
      </c>
      <c r="M644" s="64">
        <v>0</v>
      </c>
      <c r="N644" s="63">
        <v>128.5</v>
      </c>
      <c r="O644" s="63">
        <v>64</v>
      </c>
      <c r="P644" s="63">
        <v>39</v>
      </c>
      <c r="Q644" s="63">
        <v>26</v>
      </c>
      <c r="U644" s="63" t="s">
        <v>686</v>
      </c>
      <c r="Y644" s="63">
        <v>257</v>
      </c>
      <c r="Z644" s="63" t="s">
        <v>15323</v>
      </c>
      <c r="AA644" s="63">
        <v>39</v>
      </c>
      <c r="AB644" s="63" t="s">
        <v>3505</v>
      </c>
      <c r="AE644" s="63">
        <v>0</v>
      </c>
      <c r="AF644" s="63" t="s">
        <v>3493</v>
      </c>
      <c r="AG644" s="63">
        <v>0</v>
      </c>
      <c r="AK644" s="63">
        <v>0</v>
      </c>
      <c r="AL644" s="63" t="s">
        <v>3493</v>
      </c>
      <c r="AM644" s="63">
        <v>0</v>
      </c>
      <c r="AQ644" s="63">
        <v>0</v>
      </c>
      <c r="AR644" s="63" t="s">
        <v>3493</v>
      </c>
      <c r="AS644" s="63">
        <v>0</v>
      </c>
      <c r="AX644" s="63" t="e">
        <f>VLOOKUP(B644,[1]COMPLETE_DIVIDEND_DATA!$B$2:$I$1138,3,0)</f>
        <v>#N/A</v>
      </c>
    </row>
    <row r="645" spans="1:50" x14ac:dyDescent="0.25">
      <c r="A645" s="63">
        <v>500644</v>
      </c>
      <c r="B645" s="63">
        <v>2245</v>
      </c>
      <c r="C645" s="63" t="s">
        <v>687</v>
      </c>
      <c r="D645" s="63" t="s">
        <v>16343</v>
      </c>
      <c r="E645" s="63" t="s">
        <v>16342</v>
      </c>
      <c r="F645" s="63" t="s">
        <v>16341</v>
      </c>
      <c r="G645" s="63" t="s">
        <v>6011</v>
      </c>
      <c r="K645" s="63">
        <v>179</v>
      </c>
      <c r="L645" s="63">
        <v>179</v>
      </c>
      <c r="M645" s="64">
        <v>0</v>
      </c>
      <c r="N645" s="63">
        <v>89.5</v>
      </c>
      <c r="O645" s="63">
        <v>45</v>
      </c>
      <c r="P645" s="63">
        <v>27</v>
      </c>
      <c r="Q645" s="63">
        <v>18</v>
      </c>
      <c r="U645" s="63" t="s">
        <v>687</v>
      </c>
      <c r="Y645" s="63">
        <v>179</v>
      </c>
      <c r="Z645" s="63" t="s">
        <v>4979</v>
      </c>
      <c r="AA645" s="63">
        <v>27</v>
      </c>
      <c r="AB645" s="63" t="s">
        <v>3505</v>
      </c>
      <c r="AE645" s="63">
        <v>0</v>
      </c>
      <c r="AF645" s="63" t="s">
        <v>3493</v>
      </c>
      <c r="AG645" s="63">
        <v>0</v>
      </c>
      <c r="AK645" s="63">
        <v>0</v>
      </c>
      <c r="AL645" s="63" t="s">
        <v>3493</v>
      </c>
      <c r="AM645" s="63">
        <v>0</v>
      </c>
      <c r="AQ645" s="63">
        <v>0</v>
      </c>
      <c r="AR645" s="63" t="s">
        <v>3493</v>
      </c>
      <c r="AS645" s="63">
        <v>0</v>
      </c>
      <c r="AX645" s="63" t="e">
        <f>VLOOKUP(B645,[1]COMPLETE_DIVIDEND_DATA!$B$2:$I$1138,3,0)</f>
        <v>#N/A</v>
      </c>
    </row>
    <row r="646" spans="1:50" x14ac:dyDescent="0.25">
      <c r="A646" s="63">
        <v>500645</v>
      </c>
      <c r="B646" s="63">
        <v>2272</v>
      </c>
      <c r="C646" s="63" t="s">
        <v>688</v>
      </c>
      <c r="D646" s="63" t="s">
        <v>16340</v>
      </c>
      <c r="E646" s="63" t="s">
        <v>16339</v>
      </c>
      <c r="F646" s="63" t="s">
        <v>12036</v>
      </c>
      <c r="G646" s="63" t="s">
        <v>16326</v>
      </c>
      <c r="K646" s="63">
        <v>21</v>
      </c>
      <c r="L646" s="63">
        <v>21</v>
      </c>
      <c r="M646" s="64">
        <v>0</v>
      </c>
      <c r="N646" s="63">
        <v>10.5</v>
      </c>
      <c r="O646" s="63">
        <v>5</v>
      </c>
      <c r="P646" s="63">
        <v>3</v>
      </c>
      <c r="Q646" s="63">
        <v>3</v>
      </c>
      <c r="U646" s="63" t="s">
        <v>688</v>
      </c>
      <c r="Y646" s="63">
        <v>21</v>
      </c>
      <c r="Z646" s="63" t="s">
        <v>9729</v>
      </c>
      <c r="AA646" s="63">
        <v>3</v>
      </c>
      <c r="AB646" s="63" t="s">
        <v>3505</v>
      </c>
      <c r="AE646" s="63">
        <v>0</v>
      </c>
      <c r="AF646" s="63" t="s">
        <v>3493</v>
      </c>
      <c r="AG646" s="63">
        <v>0</v>
      </c>
      <c r="AK646" s="63">
        <v>0</v>
      </c>
      <c r="AL646" s="63" t="s">
        <v>3493</v>
      </c>
      <c r="AM646" s="63">
        <v>0</v>
      </c>
      <c r="AQ646" s="63">
        <v>0</v>
      </c>
      <c r="AR646" s="63" t="s">
        <v>3493</v>
      </c>
      <c r="AS646" s="63">
        <v>0</v>
      </c>
      <c r="AX646" s="63" t="e">
        <f>VLOOKUP(B646,[1]COMPLETE_DIVIDEND_DATA!$B$2:$I$1138,3,0)</f>
        <v>#N/A</v>
      </c>
    </row>
    <row r="647" spans="1:50" x14ac:dyDescent="0.25">
      <c r="A647" s="63">
        <v>500646</v>
      </c>
      <c r="B647" s="63">
        <v>2280</v>
      </c>
      <c r="C647" s="63" t="s">
        <v>689</v>
      </c>
      <c r="D647" s="63" t="s">
        <v>16338</v>
      </c>
      <c r="E647" s="63" t="s">
        <v>16337</v>
      </c>
      <c r="F647" s="63" t="s">
        <v>16336</v>
      </c>
      <c r="G647" s="63" t="s">
        <v>16335</v>
      </c>
      <c r="K647" s="63">
        <v>270</v>
      </c>
      <c r="L647" s="63">
        <v>270</v>
      </c>
      <c r="M647" s="64">
        <v>0</v>
      </c>
      <c r="N647" s="63">
        <v>135</v>
      </c>
      <c r="O647" s="63">
        <v>68</v>
      </c>
      <c r="P647" s="63">
        <v>41</v>
      </c>
      <c r="Q647" s="63">
        <v>26</v>
      </c>
      <c r="U647" s="63" t="s">
        <v>689</v>
      </c>
      <c r="Y647" s="63">
        <v>270</v>
      </c>
      <c r="Z647" s="63" t="s">
        <v>16334</v>
      </c>
      <c r="AA647" s="63">
        <v>41</v>
      </c>
      <c r="AB647" s="63" t="s">
        <v>3505</v>
      </c>
      <c r="AE647" s="63">
        <v>0</v>
      </c>
      <c r="AF647" s="63" t="s">
        <v>3493</v>
      </c>
      <c r="AG647" s="63">
        <v>0</v>
      </c>
      <c r="AK647" s="63">
        <v>0</v>
      </c>
      <c r="AL647" s="63" t="s">
        <v>3493</v>
      </c>
      <c r="AM647" s="63">
        <v>0</v>
      </c>
      <c r="AQ647" s="63">
        <v>0</v>
      </c>
      <c r="AR647" s="63" t="s">
        <v>3493</v>
      </c>
      <c r="AS647" s="63">
        <v>0</v>
      </c>
      <c r="AX647" s="63" t="e">
        <f>VLOOKUP(B647,[1]COMPLETE_DIVIDEND_DATA!$B$2:$I$1138,3,0)</f>
        <v>#N/A</v>
      </c>
    </row>
    <row r="648" spans="1:50" x14ac:dyDescent="0.25">
      <c r="A648" s="63">
        <v>500647</v>
      </c>
      <c r="B648" s="63">
        <v>2294</v>
      </c>
      <c r="C648" s="63" t="s">
        <v>690</v>
      </c>
      <c r="D648" s="63" t="s">
        <v>16333</v>
      </c>
      <c r="E648" s="63" t="s">
        <v>16332</v>
      </c>
      <c r="F648" s="63" t="s">
        <v>16326</v>
      </c>
      <c r="K648" s="63">
        <v>1136</v>
      </c>
      <c r="L648" s="63">
        <v>1136</v>
      </c>
      <c r="M648" s="64">
        <v>0</v>
      </c>
      <c r="N648" s="63">
        <v>568</v>
      </c>
      <c r="O648" s="63">
        <v>284</v>
      </c>
      <c r="P648" s="63">
        <v>170</v>
      </c>
      <c r="Q648" s="63">
        <v>114</v>
      </c>
      <c r="U648" s="63" t="s">
        <v>690</v>
      </c>
      <c r="Y648" s="63">
        <v>1136</v>
      </c>
      <c r="Z648" s="63" t="s">
        <v>16331</v>
      </c>
      <c r="AA648" s="63">
        <v>170</v>
      </c>
      <c r="AB648" s="63" t="s">
        <v>3505</v>
      </c>
      <c r="AE648" s="63">
        <v>0</v>
      </c>
      <c r="AF648" s="63" t="s">
        <v>3493</v>
      </c>
      <c r="AG648" s="63">
        <v>0</v>
      </c>
      <c r="AK648" s="63">
        <v>0</v>
      </c>
      <c r="AL648" s="63" t="s">
        <v>3493</v>
      </c>
      <c r="AM648" s="63">
        <v>0</v>
      </c>
      <c r="AQ648" s="63">
        <v>0</v>
      </c>
      <c r="AR648" s="63" t="s">
        <v>3493</v>
      </c>
      <c r="AS648" s="63">
        <v>0</v>
      </c>
      <c r="AX648" s="63" t="e">
        <f>VLOOKUP(B648,[1]COMPLETE_DIVIDEND_DATA!$B$2:$I$1138,3,0)</f>
        <v>#N/A</v>
      </c>
    </row>
    <row r="649" spans="1:50" x14ac:dyDescent="0.25">
      <c r="A649" s="63">
        <v>500648</v>
      </c>
      <c r="B649" s="63">
        <v>2295</v>
      </c>
      <c r="C649" s="63" t="s">
        <v>355</v>
      </c>
      <c r="D649" s="63" t="s">
        <v>16330</v>
      </c>
      <c r="E649" s="63" t="s">
        <v>16329</v>
      </c>
      <c r="F649" s="63" t="s">
        <v>16326</v>
      </c>
      <c r="K649" s="63">
        <v>19</v>
      </c>
      <c r="L649" s="63">
        <v>19</v>
      </c>
      <c r="M649" s="64">
        <v>0</v>
      </c>
      <c r="N649" s="63">
        <v>9.5</v>
      </c>
      <c r="O649" s="63">
        <v>5</v>
      </c>
      <c r="P649" s="63">
        <v>3</v>
      </c>
      <c r="Q649" s="63">
        <v>2</v>
      </c>
      <c r="U649" s="63" t="s">
        <v>355</v>
      </c>
      <c r="Y649" s="63">
        <v>19</v>
      </c>
      <c r="Z649" s="63" t="s">
        <v>15343</v>
      </c>
      <c r="AA649" s="63">
        <v>3</v>
      </c>
      <c r="AB649" s="63" t="s">
        <v>3505</v>
      </c>
      <c r="AE649" s="63">
        <v>0</v>
      </c>
      <c r="AF649" s="63" t="s">
        <v>3493</v>
      </c>
      <c r="AG649" s="63">
        <v>0</v>
      </c>
      <c r="AK649" s="63">
        <v>0</v>
      </c>
      <c r="AL649" s="63" t="s">
        <v>3493</v>
      </c>
      <c r="AM649" s="63">
        <v>0</v>
      </c>
      <c r="AQ649" s="63">
        <v>0</v>
      </c>
      <c r="AR649" s="63" t="s">
        <v>3493</v>
      </c>
      <c r="AS649" s="63">
        <v>0</v>
      </c>
      <c r="AX649" s="63" t="e">
        <f>VLOOKUP(B649,[1]COMPLETE_DIVIDEND_DATA!$B$2:$I$1138,3,0)</f>
        <v>#N/A</v>
      </c>
    </row>
    <row r="650" spans="1:50" x14ac:dyDescent="0.25">
      <c r="A650" s="63">
        <v>500649</v>
      </c>
      <c r="B650" s="63">
        <v>2296</v>
      </c>
      <c r="C650" s="63" t="s">
        <v>342</v>
      </c>
      <c r="D650" s="63" t="s">
        <v>16328</v>
      </c>
      <c r="E650" s="63" t="s">
        <v>16327</v>
      </c>
      <c r="F650" s="63" t="s">
        <v>16326</v>
      </c>
      <c r="K650" s="63">
        <v>51</v>
      </c>
      <c r="L650" s="63">
        <v>51</v>
      </c>
      <c r="M650" s="64">
        <v>0</v>
      </c>
      <c r="N650" s="63">
        <v>25.5</v>
      </c>
      <c r="O650" s="63">
        <v>13</v>
      </c>
      <c r="P650" s="63">
        <v>8</v>
      </c>
      <c r="Q650" s="63">
        <v>5</v>
      </c>
      <c r="U650" s="63" t="s">
        <v>342</v>
      </c>
      <c r="Y650" s="63">
        <v>51</v>
      </c>
      <c r="Z650" s="63" t="s">
        <v>5312</v>
      </c>
      <c r="AA650" s="63">
        <v>8</v>
      </c>
      <c r="AB650" s="63" t="s">
        <v>3505</v>
      </c>
      <c r="AE650" s="63">
        <v>0</v>
      </c>
      <c r="AF650" s="63" t="s">
        <v>3493</v>
      </c>
      <c r="AG650" s="63">
        <v>0</v>
      </c>
      <c r="AK650" s="63">
        <v>0</v>
      </c>
      <c r="AL650" s="63" t="s">
        <v>3493</v>
      </c>
      <c r="AM650" s="63">
        <v>0</v>
      </c>
      <c r="AQ650" s="63">
        <v>0</v>
      </c>
      <c r="AR650" s="63" t="s">
        <v>3493</v>
      </c>
      <c r="AS650" s="63">
        <v>0</v>
      </c>
      <c r="AX650" s="63" t="e">
        <f>VLOOKUP(B650,[1]COMPLETE_DIVIDEND_DATA!$B$2:$I$1138,3,0)</f>
        <v>#N/A</v>
      </c>
    </row>
    <row r="651" spans="1:50" x14ac:dyDescent="0.25">
      <c r="A651" s="63">
        <v>500650</v>
      </c>
      <c r="B651" s="63">
        <v>2297</v>
      </c>
      <c r="C651" s="63" t="s">
        <v>691</v>
      </c>
      <c r="D651" s="63" t="s">
        <v>16325</v>
      </c>
      <c r="E651" s="63" t="s">
        <v>16324</v>
      </c>
      <c r="F651" s="63" t="s">
        <v>16323</v>
      </c>
      <c r="G651" s="63" t="s">
        <v>6011</v>
      </c>
      <c r="K651" s="63">
        <v>188</v>
      </c>
      <c r="L651" s="63">
        <v>188</v>
      </c>
      <c r="M651" s="64">
        <v>0</v>
      </c>
      <c r="N651" s="63">
        <v>94</v>
      </c>
      <c r="O651" s="63">
        <v>47</v>
      </c>
      <c r="P651" s="63">
        <v>28</v>
      </c>
      <c r="Q651" s="63">
        <v>19</v>
      </c>
      <c r="U651" s="63" t="s">
        <v>691</v>
      </c>
      <c r="Y651" s="63">
        <v>188</v>
      </c>
      <c r="Z651" s="63" t="s">
        <v>11763</v>
      </c>
      <c r="AA651" s="63">
        <v>28</v>
      </c>
      <c r="AB651" s="63" t="s">
        <v>3505</v>
      </c>
      <c r="AE651" s="63">
        <v>0</v>
      </c>
      <c r="AF651" s="63" t="s">
        <v>3493</v>
      </c>
      <c r="AG651" s="63">
        <v>0</v>
      </c>
      <c r="AK651" s="63">
        <v>0</v>
      </c>
      <c r="AL651" s="63" t="s">
        <v>3493</v>
      </c>
      <c r="AM651" s="63">
        <v>0</v>
      </c>
      <c r="AQ651" s="63">
        <v>0</v>
      </c>
      <c r="AR651" s="63" t="s">
        <v>3493</v>
      </c>
      <c r="AS651" s="63">
        <v>0</v>
      </c>
      <c r="AX651" s="63" t="e">
        <f>VLOOKUP(B651,[1]COMPLETE_DIVIDEND_DATA!$B$2:$I$1138,3,0)</f>
        <v>#N/A</v>
      </c>
    </row>
    <row r="652" spans="1:50" x14ac:dyDescent="0.25">
      <c r="A652" s="63">
        <v>500651</v>
      </c>
      <c r="B652" s="63">
        <v>2298</v>
      </c>
      <c r="C652" s="63" t="s">
        <v>692</v>
      </c>
      <c r="D652" s="63" t="s">
        <v>735</v>
      </c>
      <c r="E652" s="63" t="s">
        <v>16322</v>
      </c>
      <c r="F652" s="63" t="s">
        <v>16321</v>
      </c>
      <c r="G652" s="63" t="s">
        <v>6011</v>
      </c>
      <c r="K652" s="63">
        <v>188</v>
      </c>
      <c r="L652" s="63">
        <v>188</v>
      </c>
      <c r="M652" s="64">
        <v>0</v>
      </c>
      <c r="N652" s="63">
        <v>94</v>
      </c>
      <c r="O652" s="63">
        <v>47</v>
      </c>
      <c r="P652" s="63">
        <v>28</v>
      </c>
      <c r="Q652" s="63">
        <v>19</v>
      </c>
      <c r="U652" s="63" t="s">
        <v>692</v>
      </c>
      <c r="Y652" s="63">
        <v>188</v>
      </c>
      <c r="Z652" s="63" t="s">
        <v>11763</v>
      </c>
      <c r="AA652" s="63">
        <v>28</v>
      </c>
      <c r="AB652" s="63" t="s">
        <v>3505</v>
      </c>
      <c r="AE652" s="63">
        <v>0</v>
      </c>
      <c r="AF652" s="63" t="s">
        <v>3493</v>
      </c>
      <c r="AG652" s="63">
        <v>0</v>
      </c>
      <c r="AK652" s="63">
        <v>0</v>
      </c>
      <c r="AL652" s="63" t="s">
        <v>3493</v>
      </c>
      <c r="AM652" s="63">
        <v>0</v>
      </c>
      <c r="AQ652" s="63">
        <v>0</v>
      </c>
      <c r="AR652" s="63" t="s">
        <v>3493</v>
      </c>
      <c r="AS652" s="63">
        <v>0</v>
      </c>
      <c r="AX652" s="63" t="e">
        <f>VLOOKUP(B652,[1]COMPLETE_DIVIDEND_DATA!$B$2:$I$1138,3,0)</f>
        <v>#N/A</v>
      </c>
    </row>
    <row r="653" spans="1:50" x14ac:dyDescent="0.25">
      <c r="A653" s="63">
        <v>500652</v>
      </c>
      <c r="B653" s="63">
        <v>2307</v>
      </c>
      <c r="C653" s="63" t="s">
        <v>693</v>
      </c>
      <c r="D653" s="63" t="s">
        <v>16320</v>
      </c>
      <c r="E653" s="63" t="s">
        <v>16319</v>
      </c>
      <c r="F653" s="63" t="s">
        <v>16318</v>
      </c>
      <c r="K653" s="63">
        <v>92</v>
      </c>
      <c r="L653" s="63">
        <v>92</v>
      </c>
      <c r="M653" s="64">
        <v>0</v>
      </c>
      <c r="N653" s="63">
        <v>46</v>
      </c>
      <c r="O653" s="63">
        <v>23</v>
      </c>
      <c r="P653" s="63">
        <v>14</v>
      </c>
      <c r="Q653" s="63">
        <v>9</v>
      </c>
      <c r="U653" s="63" t="s">
        <v>693</v>
      </c>
      <c r="Y653" s="63">
        <v>92</v>
      </c>
      <c r="Z653" s="63" t="s">
        <v>14751</v>
      </c>
      <c r="AA653" s="63">
        <v>14</v>
      </c>
      <c r="AB653" s="63" t="s">
        <v>3505</v>
      </c>
      <c r="AE653" s="63">
        <v>0</v>
      </c>
      <c r="AF653" s="63" t="s">
        <v>3493</v>
      </c>
      <c r="AG653" s="63">
        <v>0</v>
      </c>
      <c r="AK653" s="63">
        <v>0</v>
      </c>
      <c r="AL653" s="63" t="s">
        <v>3493</v>
      </c>
      <c r="AM653" s="63">
        <v>0</v>
      </c>
      <c r="AQ653" s="63">
        <v>0</v>
      </c>
      <c r="AR653" s="63" t="s">
        <v>3493</v>
      </c>
      <c r="AS653" s="63">
        <v>0</v>
      </c>
      <c r="AX653" s="63" t="e">
        <f>VLOOKUP(B653,[1]COMPLETE_DIVIDEND_DATA!$B$2:$I$1138,3,0)</f>
        <v>#N/A</v>
      </c>
    </row>
    <row r="654" spans="1:50" x14ac:dyDescent="0.25">
      <c r="A654" s="63">
        <v>500653</v>
      </c>
      <c r="B654" s="63">
        <v>2311</v>
      </c>
      <c r="C654" s="63" t="s">
        <v>694</v>
      </c>
      <c r="D654" s="63" t="s">
        <v>16317</v>
      </c>
      <c r="E654" s="63" t="s">
        <v>16316</v>
      </c>
      <c r="F654" s="63" t="s">
        <v>15841</v>
      </c>
      <c r="G654" s="63" t="s">
        <v>16315</v>
      </c>
      <c r="K654" s="63">
        <v>204</v>
      </c>
      <c r="L654" s="63">
        <v>204</v>
      </c>
      <c r="M654" s="64">
        <v>0</v>
      </c>
      <c r="N654" s="63">
        <v>102</v>
      </c>
      <c r="O654" s="63">
        <v>51</v>
      </c>
      <c r="P654" s="63">
        <v>31</v>
      </c>
      <c r="Q654" s="63">
        <v>20</v>
      </c>
      <c r="U654" s="63" t="s">
        <v>694</v>
      </c>
      <c r="Y654" s="63">
        <v>204</v>
      </c>
      <c r="Z654" s="63" t="s">
        <v>15647</v>
      </c>
      <c r="AA654" s="63">
        <v>31</v>
      </c>
      <c r="AB654" s="63" t="s">
        <v>3505</v>
      </c>
      <c r="AE654" s="63">
        <v>0</v>
      </c>
      <c r="AF654" s="63" t="s">
        <v>3493</v>
      </c>
      <c r="AG654" s="63">
        <v>0</v>
      </c>
      <c r="AK654" s="63">
        <v>0</v>
      </c>
      <c r="AL654" s="63" t="s">
        <v>3493</v>
      </c>
      <c r="AM654" s="63">
        <v>0</v>
      </c>
      <c r="AQ654" s="63">
        <v>0</v>
      </c>
      <c r="AR654" s="63" t="s">
        <v>3493</v>
      </c>
      <c r="AS654" s="63">
        <v>0</v>
      </c>
      <c r="AX654" s="63" t="e">
        <f>VLOOKUP(B654,[1]COMPLETE_DIVIDEND_DATA!$B$2:$I$1138,3,0)</f>
        <v>#N/A</v>
      </c>
    </row>
    <row r="655" spans="1:50" x14ac:dyDescent="0.25">
      <c r="A655" s="63">
        <v>500654</v>
      </c>
      <c r="B655" s="63">
        <v>2313</v>
      </c>
      <c r="C655" s="63" t="s">
        <v>695</v>
      </c>
      <c r="D655" s="63" t="s">
        <v>16314</v>
      </c>
      <c r="E655" s="63" t="s">
        <v>16313</v>
      </c>
      <c r="F655" s="63" t="s">
        <v>16312</v>
      </c>
      <c r="G655" s="63" t="s">
        <v>14532</v>
      </c>
      <c r="K655" s="63">
        <v>449</v>
      </c>
      <c r="L655" s="63">
        <v>449</v>
      </c>
      <c r="M655" s="64">
        <v>0</v>
      </c>
      <c r="N655" s="63">
        <v>224.5</v>
      </c>
      <c r="O655" s="63">
        <v>112</v>
      </c>
      <c r="P655" s="63">
        <v>67</v>
      </c>
      <c r="Q655" s="63">
        <v>46</v>
      </c>
      <c r="U655" s="63" t="s">
        <v>695</v>
      </c>
      <c r="Y655" s="63">
        <v>449</v>
      </c>
      <c r="Z655" s="63" t="s">
        <v>14418</v>
      </c>
      <c r="AA655" s="63">
        <v>67</v>
      </c>
      <c r="AB655" s="63" t="s">
        <v>3505</v>
      </c>
      <c r="AE655" s="63">
        <v>0</v>
      </c>
      <c r="AF655" s="63" t="s">
        <v>3493</v>
      </c>
      <c r="AG655" s="63">
        <v>0</v>
      </c>
      <c r="AK655" s="63">
        <v>0</v>
      </c>
      <c r="AL655" s="63" t="s">
        <v>3493</v>
      </c>
      <c r="AM655" s="63">
        <v>0</v>
      </c>
      <c r="AQ655" s="63">
        <v>0</v>
      </c>
      <c r="AR655" s="63" t="s">
        <v>3493</v>
      </c>
      <c r="AS655" s="63">
        <v>0</v>
      </c>
      <c r="AX655" s="63" t="e">
        <f>VLOOKUP(B655,[1]COMPLETE_DIVIDEND_DATA!$B$2:$I$1138,3,0)</f>
        <v>#N/A</v>
      </c>
    </row>
    <row r="656" spans="1:50" x14ac:dyDescent="0.25">
      <c r="A656" s="63">
        <v>500655</v>
      </c>
      <c r="B656" s="63">
        <v>2322</v>
      </c>
      <c r="C656" s="63" t="s">
        <v>696</v>
      </c>
      <c r="D656" s="63" t="s">
        <v>16311</v>
      </c>
      <c r="E656" s="63" t="s">
        <v>16304</v>
      </c>
      <c r="F656" s="63" t="s">
        <v>16303</v>
      </c>
      <c r="G656" s="63" t="s">
        <v>15211</v>
      </c>
      <c r="K656" s="63">
        <v>104</v>
      </c>
      <c r="L656" s="63">
        <v>104</v>
      </c>
      <c r="M656" s="64">
        <v>0</v>
      </c>
      <c r="N656" s="63">
        <v>52</v>
      </c>
      <c r="O656" s="63">
        <v>26</v>
      </c>
      <c r="P656" s="63">
        <v>16</v>
      </c>
      <c r="Q656" s="63">
        <v>10</v>
      </c>
      <c r="U656" s="63" t="s">
        <v>696</v>
      </c>
      <c r="Y656" s="63">
        <v>104</v>
      </c>
      <c r="Z656" s="63" t="s">
        <v>15276</v>
      </c>
      <c r="AA656" s="63">
        <v>16</v>
      </c>
      <c r="AB656" s="63" t="s">
        <v>3505</v>
      </c>
      <c r="AE656" s="63">
        <v>0</v>
      </c>
      <c r="AF656" s="63" t="s">
        <v>3493</v>
      </c>
      <c r="AG656" s="63">
        <v>0</v>
      </c>
      <c r="AK656" s="63">
        <v>0</v>
      </c>
      <c r="AL656" s="63" t="s">
        <v>3493</v>
      </c>
      <c r="AM656" s="63">
        <v>0</v>
      </c>
      <c r="AQ656" s="63">
        <v>0</v>
      </c>
      <c r="AR656" s="63" t="s">
        <v>3493</v>
      </c>
      <c r="AS656" s="63">
        <v>0</v>
      </c>
      <c r="AX656" s="63" t="e">
        <f>VLOOKUP(B656,[1]COMPLETE_DIVIDEND_DATA!$B$2:$I$1138,3,0)</f>
        <v>#N/A</v>
      </c>
    </row>
    <row r="657" spans="1:50" x14ac:dyDescent="0.25">
      <c r="A657" s="63">
        <v>500656</v>
      </c>
      <c r="B657" s="63">
        <v>2323</v>
      </c>
      <c r="C657" s="63" t="s">
        <v>697</v>
      </c>
      <c r="D657" s="63" t="s">
        <v>75</v>
      </c>
      <c r="E657" s="63" t="s">
        <v>16304</v>
      </c>
      <c r="F657" s="63" t="s">
        <v>16303</v>
      </c>
      <c r="G657" s="63" t="s">
        <v>15211</v>
      </c>
      <c r="K657" s="63">
        <v>104</v>
      </c>
      <c r="L657" s="63">
        <v>104</v>
      </c>
      <c r="M657" s="64">
        <v>0</v>
      </c>
      <c r="N657" s="63">
        <v>52</v>
      </c>
      <c r="O657" s="63">
        <v>26</v>
      </c>
      <c r="P657" s="63">
        <v>16</v>
      </c>
      <c r="Q657" s="63">
        <v>10</v>
      </c>
      <c r="U657" s="63" t="s">
        <v>697</v>
      </c>
      <c r="Y657" s="63">
        <v>104</v>
      </c>
      <c r="Z657" s="63" t="s">
        <v>15276</v>
      </c>
      <c r="AA657" s="63">
        <v>16</v>
      </c>
      <c r="AB657" s="63" t="s">
        <v>3505</v>
      </c>
      <c r="AE657" s="63">
        <v>0</v>
      </c>
      <c r="AF657" s="63" t="s">
        <v>3493</v>
      </c>
      <c r="AG657" s="63">
        <v>0</v>
      </c>
      <c r="AK657" s="63">
        <v>0</v>
      </c>
      <c r="AL657" s="63" t="s">
        <v>3493</v>
      </c>
      <c r="AM657" s="63">
        <v>0</v>
      </c>
      <c r="AQ657" s="63">
        <v>0</v>
      </c>
      <c r="AR657" s="63" t="s">
        <v>3493</v>
      </c>
      <c r="AS657" s="63">
        <v>0</v>
      </c>
      <c r="AX657" s="63" t="e">
        <f>VLOOKUP(B657,[1]COMPLETE_DIVIDEND_DATA!$B$2:$I$1138,3,0)</f>
        <v>#N/A</v>
      </c>
    </row>
    <row r="658" spans="1:50" x14ac:dyDescent="0.25">
      <c r="A658" s="63">
        <v>500657</v>
      </c>
      <c r="B658" s="63">
        <v>2324</v>
      </c>
      <c r="C658" s="63" t="s">
        <v>698</v>
      </c>
      <c r="D658" s="63" t="s">
        <v>3141</v>
      </c>
      <c r="E658" s="63" t="s">
        <v>16304</v>
      </c>
      <c r="F658" s="63" t="s">
        <v>16303</v>
      </c>
      <c r="G658" s="63" t="s">
        <v>15211</v>
      </c>
      <c r="K658" s="63">
        <v>104</v>
      </c>
      <c r="L658" s="63">
        <v>104</v>
      </c>
      <c r="M658" s="64">
        <v>0</v>
      </c>
      <c r="N658" s="63">
        <v>52</v>
      </c>
      <c r="O658" s="63">
        <v>26</v>
      </c>
      <c r="P658" s="63">
        <v>16</v>
      </c>
      <c r="Q658" s="63">
        <v>10</v>
      </c>
      <c r="U658" s="63" t="s">
        <v>698</v>
      </c>
      <c r="Y658" s="63">
        <v>104</v>
      </c>
      <c r="Z658" s="63" t="s">
        <v>15276</v>
      </c>
      <c r="AA658" s="63">
        <v>16</v>
      </c>
      <c r="AB658" s="63" t="s">
        <v>3505</v>
      </c>
      <c r="AE658" s="63">
        <v>0</v>
      </c>
      <c r="AF658" s="63" t="s">
        <v>3493</v>
      </c>
      <c r="AG658" s="63">
        <v>0</v>
      </c>
      <c r="AK658" s="63">
        <v>0</v>
      </c>
      <c r="AL658" s="63" t="s">
        <v>3493</v>
      </c>
      <c r="AM658" s="63">
        <v>0</v>
      </c>
      <c r="AQ658" s="63">
        <v>0</v>
      </c>
      <c r="AR658" s="63" t="s">
        <v>3493</v>
      </c>
      <c r="AS658" s="63">
        <v>0</v>
      </c>
      <c r="AX658" s="63" t="e">
        <f>VLOOKUP(B658,[1]COMPLETE_DIVIDEND_DATA!$B$2:$I$1138,3,0)</f>
        <v>#N/A</v>
      </c>
    </row>
    <row r="659" spans="1:50" x14ac:dyDescent="0.25">
      <c r="A659" s="63">
        <v>500658</v>
      </c>
      <c r="B659" s="63">
        <v>2325</v>
      </c>
      <c r="C659" s="63" t="s">
        <v>637</v>
      </c>
      <c r="D659" s="63" t="s">
        <v>75</v>
      </c>
      <c r="E659" s="63" t="s">
        <v>16304</v>
      </c>
      <c r="F659" s="63" t="s">
        <v>16303</v>
      </c>
      <c r="G659" s="63" t="s">
        <v>15211</v>
      </c>
      <c r="K659" s="63">
        <v>104</v>
      </c>
      <c r="L659" s="63">
        <v>104</v>
      </c>
      <c r="M659" s="64">
        <v>0</v>
      </c>
      <c r="N659" s="63">
        <v>52</v>
      </c>
      <c r="O659" s="63">
        <v>26</v>
      </c>
      <c r="P659" s="63">
        <v>16</v>
      </c>
      <c r="Q659" s="63">
        <v>10</v>
      </c>
      <c r="U659" s="63" t="s">
        <v>637</v>
      </c>
      <c r="Y659" s="63">
        <v>104</v>
      </c>
      <c r="Z659" s="63" t="s">
        <v>15276</v>
      </c>
      <c r="AA659" s="63">
        <v>16</v>
      </c>
      <c r="AB659" s="63" t="s">
        <v>3505</v>
      </c>
      <c r="AE659" s="63">
        <v>0</v>
      </c>
      <c r="AF659" s="63" t="s">
        <v>3493</v>
      </c>
      <c r="AG659" s="63">
        <v>0</v>
      </c>
      <c r="AK659" s="63">
        <v>0</v>
      </c>
      <c r="AL659" s="63" t="s">
        <v>3493</v>
      </c>
      <c r="AM659" s="63">
        <v>0</v>
      </c>
      <c r="AQ659" s="63">
        <v>0</v>
      </c>
      <c r="AR659" s="63" t="s">
        <v>3493</v>
      </c>
      <c r="AS659" s="63">
        <v>0</v>
      </c>
      <c r="AX659" s="63" t="e">
        <f>VLOOKUP(B659,[1]COMPLETE_DIVIDEND_DATA!$B$2:$I$1138,3,0)</f>
        <v>#N/A</v>
      </c>
    </row>
    <row r="660" spans="1:50" x14ac:dyDescent="0.25">
      <c r="A660" s="63">
        <v>500659</v>
      </c>
      <c r="B660" s="63">
        <v>2326</v>
      </c>
      <c r="C660" s="63" t="s">
        <v>699</v>
      </c>
      <c r="D660" s="63" t="s">
        <v>16310</v>
      </c>
      <c r="E660" s="63" t="s">
        <v>16304</v>
      </c>
      <c r="F660" s="63" t="s">
        <v>16303</v>
      </c>
      <c r="G660" s="63" t="s">
        <v>15211</v>
      </c>
      <c r="K660" s="63">
        <v>104</v>
      </c>
      <c r="L660" s="63">
        <v>104</v>
      </c>
      <c r="M660" s="64">
        <v>0</v>
      </c>
      <c r="N660" s="63">
        <v>52</v>
      </c>
      <c r="O660" s="63">
        <v>26</v>
      </c>
      <c r="P660" s="63">
        <v>16</v>
      </c>
      <c r="Q660" s="63">
        <v>10</v>
      </c>
      <c r="U660" s="63" t="s">
        <v>699</v>
      </c>
      <c r="Y660" s="63">
        <v>104</v>
      </c>
      <c r="Z660" s="63" t="s">
        <v>15276</v>
      </c>
      <c r="AA660" s="63">
        <v>16</v>
      </c>
      <c r="AB660" s="63" t="s">
        <v>3505</v>
      </c>
      <c r="AE660" s="63">
        <v>0</v>
      </c>
      <c r="AF660" s="63" t="s">
        <v>3493</v>
      </c>
      <c r="AG660" s="63">
        <v>0</v>
      </c>
      <c r="AK660" s="63">
        <v>0</v>
      </c>
      <c r="AL660" s="63" t="s">
        <v>3493</v>
      </c>
      <c r="AM660" s="63">
        <v>0</v>
      </c>
      <c r="AQ660" s="63">
        <v>0</v>
      </c>
      <c r="AR660" s="63" t="s">
        <v>3493</v>
      </c>
      <c r="AS660" s="63">
        <v>0</v>
      </c>
      <c r="AX660" s="63" t="e">
        <f>VLOOKUP(B660,[1]COMPLETE_DIVIDEND_DATA!$B$2:$I$1138,3,0)</f>
        <v>#N/A</v>
      </c>
    </row>
    <row r="661" spans="1:50" x14ac:dyDescent="0.25">
      <c r="A661" s="63">
        <v>500660</v>
      </c>
      <c r="B661" s="63">
        <v>2327</v>
      </c>
      <c r="C661" s="63" t="s">
        <v>700</v>
      </c>
      <c r="D661" s="63" t="s">
        <v>16309</v>
      </c>
      <c r="E661" s="63" t="s">
        <v>16304</v>
      </c>
      <c r="F661" s="63" t="s">
        <v>16303</v>
      </c>
      <c r="G661" s="63" t="s">
        <v>15211</v>
      </c>
      <c r="K661" s="63">
        <v>104</v>
      </c>
      <c r="L661" s="63">
        <v>104</v>
      </c>
      <c r="M661" s="64">
        <v>0</v>
      </c>
      <c r="N661" s="63">
        <v>52</v>
      </c>
      <c r="O661" s="63">
        <v>26</v>
      </c>
      <c r="P661" s="63">
        <v>16</v>
      </c>
      <c r="Q661" s="63">
        <v>10</v>
      </c>
      <c r="U661" s="63" t="s">
        <v>700</v>
      </c>
      <c r="Y661" s="63">
        <v>104</v>
      </c>
      <c r="Z661" s="63" t="s">
        <v>15276</v>
      </c>
      <c r="AA661" s="63">
        <v>16</v>
      </c>
      <c r="AB661" s="63" t="s">
        <v>3505</v>
      </c>
      <c r="AE661" s="63">
        <v>0</v>
      </c>
      <c r="AF661" s="63" t="s">
        <v>3493</v>
      </c>
      <c r="AG661" s="63">
        <v>0</v>
      </c>
      <c r="AK661" s="63">
        <v>0</v>
      </c>
      <c r="AL661" s="63" t="s">
        <v>3493</v>
      </c>
      <c r="AM661" s="63">
        <v>0</v>
      </c>
      <c r="AQ661" s="63">
        <v>0</v>
      </c>
      <c r="AR661" s="63" t="s">
        <v>3493</v>
      </c>
      <c r="AS661" s="63">
        <v>0</v>
      </c>
      <c r="AX661" s="63" t="e">
        <f>VLOOKUP(B661,[1]COMPLETE_DIVIDEND_DATA!$B$2:$I$1138,3,0)</f>
        <v>#N/A</v>
      </c>
    </row>
    <row r="662" spans="1:50" x14ac:dyDescent="0.25">
      <c r="A662" s="63">
        <v>500661</v>
      </c>
      <c r="B662" s="63">
        <v>2328</v>
      </c>
      <c r="C662" s="63" t="s">
        <v>701</v>
      </c>
      <c r="D662" s="63" t="s">
        <v>8359</v>
      </c>
      <c r="E662" s="63" t="s">
        <v>16304</v>
      </c>
      <c r="F662" s="63" t="s">
        <v>16303</v>
      </c>
      <c r="G662" s="63" t="s">
        <v>15211</v>
      </c>
      <c r="K662" s="63">
        <v>104</v>
      </c>
      <c r="L662" s="63">
        <v>104</v>
      </c>
      <c r="M662" s="64">
        <v>0</v>
      </c>
      <c r="N662" s="63">
        <v>52</v>
      </c>
      <c r="O662" s="63">
        <v>26</v>
      </c>
      <c r="P662" s="63">
        <v>16</v>
      </c>
      <c r="Q662" s="63">
        <v>10</v>
      </c>
      <c r="U662" s="63" t="s">
        <v>701</v>
      </c>
      <c r="Y662" s="63">
        <v>104</v>
      </c>
      <c r="Z662" s="63" t="s">
        <v>15276</v>
      </c>
      <c r="AA662" s="63">
        <v>16</v>
      </c>
      <c r="AB662" s="63" t="s">
        <v>3505</v>
      </c>
      <c r="AE662" s="63">
        <v>0</v>
      </c>
      <c r="AF662" s="63" t="s">
        <v>3493</v>
      </c>
      <c r="AG662" s="63">
        <v>0</v>
      </c>
      <c r="AK662" s="63">
        <v>0</v>
      </c>
      <c r="AL662" s="63" t="s">
        <v>3493</v>
      </c>
      <c r="AM662" s="63">
        <v>0</v>
      </c>
      <c r="AQ662" s="63">
        <v>0</v>
      </c>
      <c r="AR662" s="63" t="s">
        <v>3493</v>
      </c>
      <c r="AS662" s="63">
        <v>0</v>
      </c>
      <c r="AX662" s="63" t="e">
        <f>VLOOKUP(B662,[1]COMPLETE_DIVIDEND_DATA!$B$2:$I$1138,3,0)</f>
        <v>#N/A</v>
      </c>
    </row>
    <row r="663" spans="1:50" x14ac:dyDescent="0.25">
      <c r="A663" s="63">
        <v>500662</v>
      </c>
      <c r="B663" s="63">
        <v>2329</v>
      </c>
      <c r="C663" s="63" t="s">
        <v>702</v>
      </c>
      <c r="D663" s="63" t="s">
        <v>942</v>
      </c>
      <c r="E663" s="63" t="s">
        <v>16304</v>
      </c>
      <c r="F663" s="63" t="s">
        <v>16303</v>
      </c>
      <c r="G663" s="63" t="s">
        <v>15211</v>
      </c>
      <c r="K663" s="63">
        <v>104</v>
      </c>
      <c r="L663" s="63">
        <v>104</v>
      </c>
      <c r="M663" s="64">
        <v>0</v>
      </c>
      <c r="N663" s="63">
        <v>52</v>
      </c>
      <c r="O663" s="63">
        <v>26</v>
      </c>
      <c r="P663" s="63">
        <v>16</v>
      </c>
      <c r="Q663" s="63">
        <v>10</v>
      </c>
      <c r="U663" s="63" t="s">
        <v>702</v>
      </c>
      <c r="Y663" s="63">
        <v>104</v>
      </c>
      <c r="Z663" s="63" t="s">
        <v>15276</v>
      </c>
      <c r="AA663" s="63">
        <v>16</v>
      </c>
      <c r="AB663" s="63" t="s">
        <v>3505</v>
      </c>
      <c r="AE663" s="63">
        <v>0</v>
      </c>
      <c r="AF663" s="63" t="s">
        <v>3493</v>
      </c>
      <c r="AG663" s="63">
        <v>0</v>
      </c>
      <c r="AK663" s="63">
        <v>0</v>
      </c>
      <c r="AL663" s="63" t="s">
        <v>3493</v>
      </c>
      <c r="AM663" s="63">
        <v>0</v>
      </c>
      <c r="AQ663" s="63">
        <v>0</v>
      </c>
      <c r="AR663" s="63" t="s">
        <v>3493</v>
      </c>
      <c r="AS663" s="63">
        <v>0</v>
      </c>
      <c r="AX663" s="63" t="e">
        <f>VLOOKUP(B663,[1]COMPLETE_DIVIDEND_DATA!$B$2:$I$1138,3,0)</f>
        <v>#N/A</v>
      </c>
    </row>
    <row r="664" spans="1:50" x14ac:dyDescent="0.25">
      <c r="A664" s="63">
        <v>500663</v>
      </c>
      <c r="B664" s="63">
        <v>2330</v>
      </c>
      <c r="C664" s="63" t="s">
        <v>703</v>
      </c>
      <c r="D664" s="63" t="s">
        <v>16308</v>
      </c>
      <c r="E664" s="63" t="s">
        <v>16304</v>
      </c>
      <c r="F664" s="63" t="s">
        <v>16303</v>
      </c>
      <c r="G664" s="63" t="s">
        <v>15211</v>
      </c>
      <c r="K664" s="63">
        <v>104</v>
      </c>
      <c r="L664" s="63">
        <v>104</v>
      </c>
      <c r="M664" s="64">
        <v>0</v>
      </c>
      <c r="N664" s="63">
        <v>52</v>
      </c>
      <c r="O664" s="63">
        <v>26</v>
      </c>
      <c r="P664" s="63">
        <v>16</v>
      </c>
      <c r="Q664" s="63">
        <v>10</v>
      </c>
      <c r="U664" s="63" t="s">
        <v>703</v>
      </c>
      <c r="Y664" s="63">
        <v>104</v>
      </c>
      <c r="Z664" s="63" t="s">
        <v>15276</v>
      </c>
      <c r="AA664" s="63">
        <v>16</v>
      </c>
      <c r="AB664" s="63" t="s">
        <v>3505</v>
      </c>
      <c r="AE664" s="63">
        <v>0</v>
      </c>
      <c r="AF664" s="63" t="s">
        <v>3493</v>
      </c>
      <c r="AG664" s="63">
        <v>0</v>
      </c>
      <c r="AK664" s="63">
        <v>0</v>
      </c>
      <c r="AL664" s="63" t="s">
        <v>3493</v>
      </c>
      <c r="AM664" s="63">
        <v>0</v>
      </c>
      <c r="AQ664" s="63">
        <v>0</v>
      </c>
      <c r="AR664" s="63" t="s">
        <v>3493</v>
      </c>
      <c r="AS664" s="63">
        <v>0</v>
      </c>
      <c r="AX664" s="63" t="e">
        <f>VLOOKUP(B664,[1]COMPLETE_DIVIDEND_DATA!$B$2:$I$1138,3,0)</f>
        <v>#N/A</v>
      </c>
    </row>
    <row r="665" spans="1:50" x14ac:dyDescent="0.25">
      <c r="A665" s="63">
        <v>500664</v>
      </c>
      <c r="B665" s="63">
        <v>2331</v>
      </c>
      <c r="C665" s="63" t="s">
        <v>704</v>
      </c>
      <c r="D665" s="63" t="s">
        <v>16307</v>
      </c>
      <c r="E665" s="63" t="s">
        <v>16304</v>
      </c>
      <c r="F665" s="63" t="s">
        <v>16303</v>
      </c>
      <c r="G665" s="63" t="s">
        <v>15211</v>
      </c>
      <c r="K665" s="63">
        <v>104</v>
      </c>
      <c r="L665" s="63">
        <v>104</v>
      </c>
      <c r="M665" s="64">
        <v>0</v>
      </c>
      <c r="N665" s="63">
        <v>52</v>
      </c>
      <c r="O665" s="63">
        <v>26</v>
      </c>
      <c r="P665" s="63">
        <v>16</v>
      </c>
      <c r="Q665" s="63">
        <v>10</v>
      </c>
      <c r="U665" s="63" t="s">
        <v>704</v>
      </c>
      <c r="Y665" s="63">
        <v>104</v>
      </c>
      <c r="Z665" s="63" t="s">
        <v>15276</v>
      </c>
      <c r="AA665" s="63">
        <v>16</v>
      </c>
      <c r="AB665" s="63" t="s">
        <v>3505</v>
      </c>
      <c r="AE665" s="63">
        <v>0</v>
      </c>
      <c r="AF665" s="63" t="s">
        <v>3493</v>
      </c>
      <c r="AG665" s="63">
        <v>0</v>
      </c>
      <c r="AK665" s="63">
        <v>0</v>
      </c>
      <c r="AL665" s="63" t="s">
        <v>3493</v>
      </c>
      <c r="AM665" s="63">
        <v>0</v>
      </c>
      <c r="AQ665" s="63">
        <v>0</v>
      </c>
      <c r="AR665" s="63" t="s">
        <v>3493</v>
      </c>
      <c r="AS665" s="63">
        <v>0</v>
      </c>
      <c r="AX665" s="63" t="e">
        <f>VLOOKUP(B665,[1]COMPLETE_DIVIDEND_DATA!$B$2:$I$1138,3,0)</f>
        <v>#N/A</v>
      </c>
    </row>
    <row r="666" spans="1:50" x14ac:dyDescent="0.25">
      <c r="A666" s="63">
        <v>500665</v>
      </c>
      <c r="B666" s="63">
        <v>2332</v>
      </c>
      <c r="C666" s="63" t="s">
        <v>705</v>
      </c>
      <c r="D666" s="63" t="s">
        <v>16306</v>
      </c>
      <c r="E666" s="63" t="s">
        <v>16304</v>
      </c>
      <c r="F666" s="63" t="s">
        <v>16303</v>
      </c>
      <c r="G666" s="63" t="s">
        <v>15211</v>
      </c>
      <c r="K666" s="63">
        <v>104</v>
      </c>
      <c r="L666" s="63">
        <v>104</v>
      </c>
      <c r="M666" s="64">
        <v>0</v>
      </c>
      <c r="N666" s="63">
        <v>52</v>
      </c>
      <c r="O666" s="63">
        <v>26</v>
      </c>
      <c r="P666" s="63">
        <v>16</v>
      </c>
      <c r="Q666" s="63">
        <v>10</v>
      </c>
      <c r="U666" s="63" t="s">
        <v>705</v>
      </c>
      <c r="Y666" s="63">
        <v>104</v>
      </c>
      <c r="Z666" s="63" t="s">
        <v>15276</v>
      </c>
      <c r="AA666" s="63">
        <v>16</v>
      </c>
      <c r="AB666" s="63" t="s">
        <v>3505</v>
      </c>
      <c r="AE666" s="63">
        <v>0</v>
      </c>
      <c r="AF666" s="63" t="s">
        <v>3493</v>
      </c>
      <c r="AG666" s="63">
        <v>0</v>
      </c>
      <c r="AK666" s="63">
        <v>0</v>
      </c>
      <c r="AL666" s="63" t="s">
        <v>3493</v>
      </c>
      <c r="AM666" s="63">
        <v>0</v>
      </c>
      <c r="AQ666" s="63">
        <v>0</v>
      </c>
      <c r="AR666" s="63" t="s">
        <v>3493</v>
      </c>
      <c r="AS666" s="63">
        <v>0</v>
      </c>
      <c r="AX666" s="63" t="e">
        <f>VLOOKUP(B666,[1]COMPLETE_DIVIDEND_DATA!$B$2:$I$1138,3,0)</f>
        <v>#N/A</v>
      </c>
    </row>
    <row r="667" spans="1:50" x14ac:dyDescent="0.25">
      <c r="A667" s="63">
        <v>500666</v>
      </c>
      <c r="B667" s="63">
        <v>2333</v>
      </c>
      <c r="C667" s="63" t="s">
        <v>706</v>
      </c>
      <c r="D667" s="63" t="s">
        <v>16305</v>
      </c>
      <c r="E667" s="63" t="s">
        <v>16304</v>
      </c>
      <c r="F667" s="63" t="s">
        <v>16303</v>
      </c>
      <c r="G667" s="63" t="s">
        <v>15211</v>
      </c>
      <c r="K667" s="63">
        <v>104</v>
      </c>
      <c r="L667" s="63">
        <v>104</v>
      </c>
      <c r="M667" s="64">
        <v>0</v>
      </c>
      <c r="N667" s="63">
        <v>52</v>
      </c>
      <c r="O667" s="63">
        <v>26</v>
      </c>
      <c r="P667" s="63">
        <v>16</v>
      </c>
      <c r="Q667" s="63">
        <v>10</v>
      </c>
      <c r="U667" s="63" t="s">
        <v>706</v>
      </c>
      <c r="Y667" s="63">
        <v>104</v>
      </c>
      <c r="Z667" s="63" t="s">
        <v>15276</v>
      </c>
      <c r="AA667" s="63">
        <v>16</v>
      </c>
      <c r="AB667" s="63" t="s">
        <v>3505</v>
      </c>
      <c r="AE667" s="63">
        <v>0</v>
      </c>
      <c r="AF667" s="63" t="s">
        <v>3493</v>
      </c>
      <c r="AG667" s="63">
        <v>0</v>
      </c>
      <c r="AK667" s="63">
        <v>0</v>
      </c>
      <c r="AL667" s="63" t="s">
        <v>3493</v>
      </c>
      <c r="AM667" s="63">
        <v>0</v>
      </c>
      <c r="AQ667" s="63">
        <v>0</v>
      </c>
      <c r="AR667" s="63" t="s">
        <v>3493</v>
      </c>
      <c r="AS667" s="63">
        <v>0</v>
      </c>
      <c r="AX667" s="63" t="e">
        <f>VLOOKUP(B667,[1]COMPLETE_DIVIDEND_DATA!$B$2:$I$1138,3,0)</f>
        <v>#N/A</v>
      </c>
    </row>
    <row r="668" spans="1:50" x14ac:dyDescent="0.25">
      <c r="A668" s="63">
        <v>500667</v>
      </c>
      <c r="B668" s="63">
        <v>2338</v>
      </c>
      <c r="C668" s="63" t="s">
        <v>707</v>
      </c>
      <c r="D668" s="63" t="s">
        <v>5034</v>
      </c>
      <c r="E668" s="63" t="s">
        <v>16302</v>
      </c>
      <c r="F668" s="63" t="s">
        <v>16301</v>
      </c>
      <c r="G668" s="63" t="s">
        <v>16298</v>
      </c>
      <c r="K668" s="63">
        <v>449</v>
      </c>
      <c r="L668" s="63">
        <v>449</v>
      </c>
      <c r="M668" s="64">
        <v>0</v>
      </c>
      <c r="N668" s="63">
        <v>224.5</v>
      </c>
      <c r="O668" s="63">
        <v>112</v>
      </c>
      <c r="P668" s="63">
        <v>67</v>
      </c>
      <c r="Q668" s="63">
        <v>46</v>
      </c>
      <c r="U668" s="63" t="s">
        <v>707</v>
      </c>
      <c r="Y668" s="63">
        <v>449</v>
      </c>
      <c r="Z668" s="63" t="s">
        <v>14418</v>
      </c>
      <c r="AA668" s="63">
        <v>67</v>
      </c>
      <c r="AB668" s="63" t="s">
        <v>3505</v>
      </c>
      <c r="AE668" s="63">
        <v>0</v>
      </c>
      <c r="AF668" s="63" t="s">
        <v>3493</v>
      </c>
      <c r="AG668" s="63">
        <v>0</v>
      </c>
      <c r="AK668" s="63">
        <v>0</v>
      </c>
      <c r="AL668" s="63" t="s">
        <v>3493</v>
      </c>
      <c r="AM668" s="63">
        <v>0</v>
      </c>
      <c r="AQ668" s="63">
        <v>0</v>
      </c>
      <c r="AR668" s="63" t="s">
        <v>3493</v>
      </c>
      <c r="AS668" s="63">
        <v>0</v>
      </c>
      <c r="AX668" s="63" t="e">
        <f>VLOOKUP(B668,[1]COMPLETE_DIVIDEND_DATA!$B$2:$I$1138,3,0)</f>
        <v>#N/A</v>
      </c>
    </row>
    <row r="669" spans="1:50" x14ac:dyDescent="0.25">
      <c r="A669" s="63">
        <v>500668</v>
      </c>
      <c r="B669" s="63">
        <v>2341</v>
      </c>
      <c r="C669" s="63" t="s">
        <v>708</v>
      </c>
      <c r="D669" s="63" t="s">
        <v>1141</v>
      </c>
      <c r="E669" s="63" t="s">
        <v>16300</v>
      </c>
      <c r="F669" s="63" t="s">
        <v>16299</v>
      </c>
      <c r="G669" s="63" t="s">
        <v>16298</v>
      </c>
      <c r="K669" s="63">
        <v>449</v>
      </c>
      <c r="L669" s="63">
        <v>449</v>
      </c>
      <c r="M669" s="64">
        <v>0</v>
      </c>
      <c r="N669" s="63">
        <v>224.5</v>
      </c>
      <c r="O669" s="63">
        <v>112</v>
      </c>
      <c r="P669" s="63">
        <v>67</v>
      </c>
      <c r="Q669" s="63">
        <v>46</v>
      </c>
      <c r="U669" s="63" t="s">
        <v>708</v>
      </c>
      <c r="Y669" s="63">
        <v>449</v>
      </c>
      <c r="Z669" s="63" t="s">
        <v>14418</v>
      </c>
      <c r="AA669" s="63">
        <v>67</v>
      </c>
      <c r="AB669" s="63" t="s">
        <v>3505</v>
      </c>
      <c r="AE669" s="63">
        <v>0</v>
      </c>
      <c r="AF669" s="63" t="s">
        <v>3493</v>
      </c>
      <c r="AG669" s="63">
        <v>0</v>
      </c>
      <c r="AK669" s="63">
        <v>0</v>
      </c>
      <c r="AL669" s="63" t="s">
        <v>3493</v>
      </c>
      <c r="AM669" s="63">
        <v>0</v>
      </c>
      <c r="AQ669" s="63">
        <v>0</v>
      </c>
      <c r="AR669" s="63" t="s">
        <v>3493</v>
      </c>
      <c r="AS669" s="63">
        <v>0</v>
      </c>
      <c r="AX669" s="63" t="e">
        <f>VLOOKUP(B669,[1]COMPLETE_DIVIDEND_DATA!$B$2:$I$1138,3,0)</f>
        <v>#N/A</v>
      </c>
    </row>
    <row r="670" spans="1:50" x14ac:dyDescent="0.25">
      <c r="A670" s="63">
        <v>500669</v>
      </c>
      <c r="B670" s="63">
        <v>2347</v>
      </c>
      <c r="C670" s="63" t="s">
        <v>709</v>
      </c>
      <c r="D670" s="63" t="s">
        <v>77</v>
      </c>
      <c r="E670" s="63" t="s">
        <v>16297</v>
      </c>
      <c r="F670" s="63" t="s">
        <v>16296</v>
      </c>
      <c r="G670" s="63" t="s">
        <v>16295</v>
      </c>
      <c r="K670" s="63">
        <v>2249</v>
      </c>
      <c r="L670" s="63">
        <v>2249</v>
      </c>
      <c r="M670" s="64">
        <v>0</v>
      </c>
      <c r="N670" s="63">
        <v>1124.5</v>
      </c>
      <c r="O670" s="63">
        <v>562</v>
      </c>
      <c r="P670" s="63">
        <v>337</v>
      </c>
      <c r="Q670" s="63">
        <v>226</v>
      </c>
      <c r="U670" s="63" t="s">
        <v>709</v>
      </c>
      <c r="V670" s="63" t="s">
        <v>16294</v>
      </c>
      <c r="Y670" s="63">
        <v>2249</v>
      </c>
      <c r="Z670" s="63" t="s">
        <v>13127</v>
      </c>
      <c r="AA670" s="63">
        <v>337</v>
      </c>
      <c r="AB670" s="63" t="s">
        <v>3505</v>
      </c>
      <c r="AE670" s="63">
        <v>0</v>
      </c>
      <c r="AF670" s="63" t="s">
        <v>3493</v>
      </c>
      <c r="AG670" s="63">
        <v>0</v>
      </c>
      <c r="AK670" s="63">
        <v>0</v>
      </c>
      <c r="AL670" s="63" t="s">
        <v>3493</v>
      </c>
      <c r="AM670" s="63">
        <v>0</v>
      </c>
      <c r="AQ670" s="63">
        <v>0</v>
      </c>
      <c r="AR670" s="63" t="s">
        <v>3493</v>
      </c>
      <c r="AS670" s="63">
        <v>0</v>
      </c>
      <c r="AX670" s="63" t="e">
        <f>VLOOKUP(B670,[1]COMPLETE_DIVIDEND_DATA!$B$2:$I$1138,3,0)</f>
        <v>#N/A</v>
      </c>
    </row>
    <row r="671" spans="1:50" x14ac:dyDescent="0.25">
      <c r="A671" s="63">
        <v>500670</v>
      </c>
      <c r="B671" s="63">
        <v>2348</v>
      </c>
      <c r="C671" s="63" t="s">
        <v>711</v>
      </c>
      <c r="D671" s="63" t="s">
        <v>4005</v>
      </c>
      <c r="E671" s="63" t="s">
        <v>16293</v>
      </c>
      <c r="F671" s="63" t="s">
        <v>16292</v>
      </c>
      <c r="G671" s="63" t="s">
        <v>7782</v>
      </c>
      <c r="K671" s="63">
        <v>2249</v>
      </c>
      <c r="L671" s="63">
        <v>2249</v>
      </c>
      <c r="M671" s="64">
        <v>0</v>
      </c>
      <c r="N671" s="63">
        <v>1124.5</v>
      </c>
      <c r="O671" s="63">
        <v>562</v>
      </c>
      <c r="P671" s="63">
        <v>337</v>
      </c>
      <c r="Q671" s="63">
        <v>226</v>
      </c>
      <c r="U671" s="63" t="s">
        <v>711</v>
      </c>
      <c r="Y671" s="63">
        <v>2249</v>
      </c>
      <c r="Z671" s="63" t="s">
        <v>13127</v>
      </c>
      <c r="AA671" s="63">
        <v>337</v>
      </c>
      <c r="AB671" s="63" t="s">
        <v>3505</v>
      </c>
      <c r="AE671" s="63">
        <v>0</v>
      </c>
      <c r="AF671" s="63" t="s">
        <v>3493</v>
      </c>
      <c r="AG671" s="63">
        <v>0</v>
      </c>
      <c r="AK671" s="63">
        <v>0</v>
      </c>
      <c r="AL671" s="63" t="s">
        <v>3493</v>
      </c>
      <c r="AM671" s="63">
        <v>0</v>
      </c>
      <c r="AQ671" s="63">
        <v>0</v>
      </c>
      <c r="AR671" s="63" t="s">
        <v>3493</v>
      </c>
      <c r="AS671" s="63">
        <v>0</v>
      </c>
      <c r="AX671" s="63" t="e">
        <f>VLOOKUP(B671,[1]COMPLETE_DIVIDEND_DATA!$B$2:$I$1138,3,0)</f>
        <v>#N/A</v>
      </c>
    </row>
    <row r="672" spans="1:50" x14ac:dyDescent="0.25">
      <c r="A672" s="63">
        <v>500671</v>
      </c>
      <c r="B672" s="63">
        <v>2351</v>
      </c>
      <c r="C672" s="63" t="s">
        <v>712</v>
      </c>
      <c r="D672" s="63" t="s">
        <v>16291</v>
      </c>
      <c r="E672" s="63" t="s">
        <v>16290</v>
      </c>
      <c r="F672" s="63" t="s">
        <v>16289</v>
      </c>
      <c r="G672" s="63" t="s">
        <v>7782</v>
      </c>
      <c r="K672" s="63">
        <v>3753</v>
      </c>
      <c r="L672" s="63">
        <v>3753</v>
      </c>
      <c r="M672" s="64">
        <v>0</v>
      </c>
      <c r="N672" s="63">
        <v>1876.5</v>
      </c>
      <c r="O672" s="63">
        <v>938</v>
      </c>
      <c r="P672" s="63">
        <v>563</v>
      </c>
      <c r="Q672" s="63">
        <v>376</v>
      </c>
      <c r="U672" s="63" t="s">
        <v>712</v>
      </c>
      <c r="Y672" s="63">
        <v>3753</v>
      </c>
      <c r="Z672" s="63" t="s">
        <v>14580</v>
      </c>
      <c r="AA672" s="63">
        <v>563</v>
      </c>
      <c r="AB672" s="63" t="s">
        <v>3505</v>
      </c>
      <c r="AE672" s="63">
        <v>0</v>
      </c>
      <c r="AF672" s="63" t="s">
        <v>3493</v>
      </c>
      <c r="AG672" s="63">
        <v>0</v>
      </c>
      <c r="AK672" s="63">
        <v>0</v>
      </c>
      <c r="AL672" s="63" t="s">
        <v>3493</v>
      </c>
      <c r="AM672" s="63">
        <v>0</v>
      </c>
      <c r="AQ672" s="63">
        <v>0</v>
      </c>
      <c r="AR672" s="63" t="s">
        <v>3493</v>
      </c>
      <c r="AS672" s="63">
        <v>0</v>
      </c>
      <c r="AX672" s="63" t="e">
        <f>VLOOKUP(B672,[1]COMPLETE_DIVIDEND_DATA!$B$2:$I$1138,3,0)</f>
        <v>#N/A</v>
      </c>
    </row>
    <row r="673" spans="1:50" x14ac:dyDescent="0.25">
      <c r="A673" s="63">
        <v>500672</v>
      </c>
      <c r="B673" s="63">
        <v>2352</v>
      </c>
      <c r="C673" s="63" t="s">
        <v>713</v>
      </c>
      <c r="D673" s="63" t="s">
        <v>16288</v>
      </c>
      <c r="E673" s="63" t="s">
        <v>16287</v>
      </c>
      <c r="F673" s="63" t="s">
        <v>16286</v>
      </c>
      <c r="G673" s="63" t="s">
        <v>16285</v>
      </c>
      <c r="K673" s="63">
        <v>166</v>
      </c>
      <c r="L673" s="63">
        <v>166</v>
      </c>
      <c r="M673" s="64">
        <v>0</v>
      </c>
      <c r="N673" s="63">
        <v>83</v>
      </c>
      <c r="O673" s="63">
        <v>42</v>
      </c>
      <c r="P673" s="63">
        <v>25</v>
      </c>
      <c r="Q673" s="63">
        <v>16</v>
      </c>
      <c r="U673" s="63" t="s">
        <v>713</v>
      </c>
      <c r="Y673" s="63">
        <v>166</v>
      </c>
      <c r="Z673" s="63" t="s">
        <v>14671</v>
      </c>
      <c r="AA673" s="63">
        <v>25</v>
      </c>
      <c r="AB673" s="63" t="s">
        <v>3505</v>
      </c>
      <c r="AE673" s="63">
        <v>0</v>
      </c>
      <c r="AF673" s="63" t="s">
        <v>3493</v>
      </c>
      <c r="AG673" s="63">
        <v>0</v>
      </c>
      <c r="AK673" s="63">
        <v>0</v>
      </c>
      <c r="AL673" s="63" t="s">
        <v>3493</v>
      </c>
      <c r="AM673" s="63">
        <v>0</v>
      </c>
      <c r="AQ673" s="63">
        <v>0</v>
      </c>
      <c r="AR673" s="63" t="s">
        <v>3493</v>
      </c>
      <c r="AS673" s="63">
        <v>0</v>
      </c>
      <c r="AX673" s="63" t="e">
        <f>VLOOKUP(B673,[1]COMPLETE_DIVIDEND_DATA!$B$2:$I$1138,3,0)</f>
        <v>#N/A</v>
      </c>
    </row>
    <row r="674" spans="1:50" x14ac:dyDescent="0.25">
      <c r="A674" s="63">
        <v>500673</v>
      </c>
      <c r="B674" s="63">
        <v>2365</v>
      </c>
      <c r="C674" s="63" t="s">
        <v>714</v>
      </c>
      <c r="D674" s="63" t="s">
        <v>2357</v>
      </c>
      <c r="E674" s="63" t="s">
        <v>16284</v>
      </c>
      <c r="F674" s="63" t="s">
        <v>16283</v>
      </c>
      <c r="G674" s="63" t="s">
        <v>16279</v>
      </c>
      <c r="K674" s="63">
        <v>1352</v>
      </c>
      <c r="L674" s="63">
        <v>1352</v>
      </c>
      <c r="M674" s="64">
        <v>0</v>
      </c>
      <c r="N674" s="63">
        <v>676</v>
      </c>
      <c r="O674" s="63">
        <v>338</v>
      </c>
      <c r="P674" s="63">
        <v>203</v>
      </c>
      <c r="Q674" s="63">
        <v>135</v>
      </c>
      <c r="U674" s="63" t="s">
        <v>714</v>
      </c>
      <c r="Y674" s="63">
        <v>1352</v>
      </c>
      <c r="Z674" s="63" t="s">
        <v>16282</v>
      </c>
      <c r="AA674" s="63">
        <v>203</v>
      </c>
      <c r="AB674" s="63" t="s">
        <v>3505</v>
      </c>
      <c r="AE674" s="63">
        <v>0</v>
      </c>
      <c r="AF674" s="63" t="s">
        <v>3493</v>
      </c>
      <c r="AG674" s="63">
        <v>0</v>
      </c>
      <c r="AK674" s="63">
        <v>0</v>
      </c>
      <c r="AL674" s="63" t="s">
        <v>3493</v>
      </c>
      <c r="AM674" s="63">
        <v>0</v>
      </c>
      <c r="AQ674" s="63">
        <v>0</v>
      </c>
      <c r="AR674" s="63" t="s">
        <v>3493</v>
      </c>
      <c r="AS674" s="63">
        <v>0</v>
      </c>
      <c r="AX674" s="63" t="e">
        <f>VLOOKUP(B674,[1]COMPLETE_DIVIDEND_DATA!$B$2:$I$1138,3,0)</f>
        <v>#N/A</v>
      </c>
    </row>
    <row r="675" spans="1:50" x14ac:dyDescent="0.25">
      <c r="A675" s="63">
        <v>500674</v>
      </c>
      <c r="B675" s="63">
        <v>2366</v>
      </c>
      <c r="C675" s="63" t="s">
        <v>715</v>
      </c>
      <c r="D675" s="63" t="s">
        <v>16281</v>
      </c>
      <c r="E675" s="63" t="s">
        <v>16280</v>
      </c>
      <c r="F675" s="63" t="s">
        <v>16279</v>
      </c>
      <c r="K675" s="63">
        <v>449</v>
      </c>
      <c r="L675" s="63">
        <v>449</v>
      </c>
      <c r="M675" s="64">
        <v>0</v>
      </c>
      <c r="N675" s="63">
        <v>224.5</v>
      </c>
      <c r="O675" s="63">
        <v>112</v>
      </c>
      <c r="P675" s="63">
        <v>67</v>
      </c>
      <c r="Q675" s="63">
        <v>46</v>
      </c>
      <c r="U675" s="63" t="s">
        <v>715</v>
      </c>
      <c r="Y675" s="63">
        <v>449</v>
      </c>
      <c r="Z675" s="63" t="s">
        <v>14418</v>
      </c>
      <c r="AA675" s="63">
        <v>67</v>
      </c>
      <c r="AB675" s="63" t="s">
        <v>3505</v>
      </c>
      <c r="AE675" s="63">
        <v>0</v>
      </c>
      <c r="AF675" s="63" t="s">
        <v>3493</v>
      </c>
      <c r="AG675" s="63">
        <v>0</v>
      </c>
      <c r="AK675" s="63">
        <v>0</v>
      </c>
      <c r="AL675" s="63" t="s">
        <v>3493</v>
      </c>
      <c r="AM675" s="63">
        <v>0</v>
      </c>
      <c r="AQ675" s="63">
        <v>0</v>
      </c>
      <c r="AR675" s="63" t="s">
        <v>3493</v>
      </c>
      <c r="AS675" s="63">
        <v>0</v>
      </c>
      <c r="AX675" s="63" t="e">
        <f>VLOOKUP(B675,[1]COMPLETE_DIVIDEND_DATA!$B$2:$I$1138,3,0)</f>
        <v>#N/A</v>
      </c>
    </row>
    <row r="676" spans="1:50" x14ac:dyDescent="0.25">
      <c r="A676" s="63">
        <v>500675</v>
      </c>
      <c r="B676" s="63">
        <v>2368</v>
      </c>
      <c r="C676" s="63" t="s">
        <v>716</v>
      </c>
      <c r="D676" s="63" t="s">
        <v>16278</v>
      </c>
      <c r="E676" s="63" t="s">
        <v>16277</v>
      </c>
      <c r="F676" s="63" t="s">
        <v>16276</v>
      </c>
      <c r="K676" s="63">
        <v>119</v>
      </c>
      <c r="L676" s="63">
        <v>119</v>
      </c>
      <c r="M676" s="64">
        <v>0</v>
      </c>
      <c r="N676" s="63">
        <v>59.5</v>
      </c>
      <c r="O676" s="63">
        <v>30</v>
      </c>
      <c r="P676" s="63">
        <v>18</v>
      </c>
      <c r="Q676" s="63">
        <v>12</v>
      </c>
      <c r="U676" s="63" t="s">
        <v>716</v>
      </c>
      <c r="Y676" s="63">
        <v>119</v>
      </c>
      <c r="Z676" s="63" t="s">
        <v>14645</v>
      </c>
      <c r="AA676" s="63">
        <v>18</v>
      </c>
      <c r="AB676" s="63" t="s">
        <v>3505</v>
      </c>
      <c r="AE676" s="63">
        <v>0</v>
      </c>
      <c r="AF676" s="63" t="s">
        <v>3493</v>
      </c>
      <c r="AG676" s="63">
        <v>0</v>
      </c>
      <c r="AK676" s="63">
        <v>0</v>
      </c>
      <c r="AL676" s="63" t="s">
        <v>3493</v>
      </c>
      <c r="AM676" s="63">
        <v>0</v>
      </c>
      <c r="AQ676" s="63">
        <v>0</v>
      </c>
      <c r="AR676" s="63" t="s">
        <v>3493</v>
      </c>
      <c r="AS676" s="63">
        <v>0</v>
      </c>
      <c r="AX676" s="63" t="e">
        <f>VLOOKUP(B676,[1]COMPLETE_DIVIDEND_DATA!$B$2:$I$1138,3,0)</f>
        <v>#N/A</v>
      </c>
    </row>
    <row r="677" spans="1:50" x14ac:dyDescent="0.25">
      <c r="A677" s="63">
        <v>500676</v>
      </c>
      <c r="B677" s="63">
        <v>2375</v>
      </c>
      <c r="C677" s="63" t="s">
        <v>717</v>
      </c>
      <c r="D677" s="63" t="s">
        <v>16275</v>
      </c>
      <c r="E677" s="63" t="s">
        <v>16274</v>
      </c>
      <c r="F677" s="63" t="s">
        <v>16273</v>
      </c>
      <c r="G677" s="63" t="s">
        <v>16272</v>
      </c>
      <c r="K677" s="63">
        <v>449</v>
      </c>
      <c r="L677" s="63">
        <v>449</v>
      </c>
      <c r="M677" s="64">
        <v>0</v>
      </c>
      <c r="N677" s="63">
        <v>224.5</v>
      </c>
      <c r="O677" s="63">
        <v>112</v>
      </c>
      <c r="P677" s="63">
        <v>67</v>
      </c>
      <c r="Q677" s="63">
        <v>46</v>
      </c>
      <c r="U677" s="63" t="s">
        <v>717</v>
      </c>
      <c r="Y677" s="63">
        <v>449</v>
      </c>
      <c r="Z677" s="63" t="s">
        <v>14418</v>
      </c>
      <c r="AA677" s="63">
        <v>67</v>
      </c>
      <c r="AB677" s="63" t="s">
        <v>3505</v>
      </c>
      <c r="AE677" s="63">
        <v>0</v>
      </c>
      <c r="AF677" s="63" t="s">
        <v>3493</v>
      </c>
      <c r="AG677" s="63">
        <v>0</v>
      </c>
      <c r="AK677" s="63">
        <v>0</v>
      </c>
      <c r="AL677" s="63" t="s">
        <v>3493</v>
      </c>
      <c r="AM677" s="63">
        <v>0</v>
      </c>
      <c r="AQ677" s="63">
        <v>0</v>
      </c>
      <c r="AR677" s="63" t="s">
        <v>3493</v>
      </c>
      <c r="AS677" s="63">
        <v>0</v>
      </c>
      <c r="AX677" s="63" t="e">
        <f>VLOOKUP(B677,[1]COMPLETE_DIVIDEND_DATA!$B$2:$I$1138,3,0)</f>
        <v>#N/A</v>
      </c>
    </row>
    <row r="678" spans="1:50" x14ac:dyDescent="0.25">
      <c r="A678" s="63">
        <v>500677</v>
      </c>
      <c r="B678" s="63">
        <v>2378</v>
      </c>
      <c r="C678" s="63" t="s">
        <v>146</v>
      </c>
      <c r="D678" s="63" t="s">
        <v>16271</v>
      </c>
      <c r="E678" s="63" t="s">
        <v>16270</v>
      </c>
      <c r="F678" s="63" t="s">
        <v>16269</v>
      </c>
      <c r="G678" s="63" t="s">
        <v>16268</v>
      </c>
      <c r="K678" s="63">
        <v>65</v>
      </c>
      <c r="L678" s="63">
        <v>65</v>
      </c>
      <c r="M678" s="64">
        <v>0</v>
      </c>
      <c r="N678" s="63">
        <v>32.5</v>
      </c>
      <c r="O678" s="63">
        <v>16</v>
      </c>
      <c r="P678" s="63">
        <v>10</v>
      </c>
      <c r="Q678" s="63">
        <v>7</v>
      </c>
      <c r="U678" s="63" t="s">
        <v>146</v>
      </c>
      <c r="Y678" s="63">
        <v>65</v>
      </c>
      <c r="Z678" s="63" t="s">
        <v>5598</v>
      </c>
      <c r="AA678" s="63">
        <v>10</v>
      </c>
      <c r="AB678" s="63" t="s">
        <v>3505</v>
      </c>
      <c r="AE678" s="63">
        <v>0</v>
      </c>
      <c r="AF678" s="63" t="s">
        <v>3493</v>
      </c>
      <c r="AG678" s="63">
        <v>0</v>
      </c>
      <c r="AK678" s="63">
        <v>0</v>
      </c>
      <c r="AL678" s="63" t="s">
        <v>3493</v>
      </c>
      <c r="AM678" s="63">
        <v>0</v>
      </c>
      <c r="AQ678" s="63">
        <v>0</v>
      </c>
      <c r="AR678" s="63" t="s">
        <v>3493</v>
      </c>
      <c r="AS678" s="63">
        <v>0</v>
      </c>
      <c r="AX678" s="63" t="e">
        <f>VLOOKUP(B678,[1]COMPLETE_DIVIDEND_DATA!$B$2:$I$1138,3,0)</f>
        <v>#N/A</v>
      </c>
    </row>
    <row r="679" spans="1:50" x14ac:dyDescent="0.25">
      <c r="A679" s="63">
        <v>500678</v>
      </c>
      <c r="B679" s="63">
        <v>2382</v>
      </c>
      <c r="C679" s="63" t="s">
        <v>718</v>
      </c>
      <c r="D679" s="63" t="s">
        <v>16267</v>
      </c>
      <c r="E679" s="63" t="s">
        <v>16266</v>
      </c>
      <c r="F679" s="63" t="s">
        <v>16265</v>
      </c>
      <c r="G679" s="63" t="s">
        <v>16264</v>
      </c>
      <c r="H679" s="63" t="s">
        <v>14730</v>
      </c>
      <c r="K679" s="63">
        <v>119</v>
      </c>
      <c r="L679" s="63">
        <v>119</v>
      </c>
      <c r="M679" s="64">
        <v>0</v>
      </c>
      <c r="N679" s="63">
        <v>59.5</v>
      </c>
      <c r="O679" s="63">
        <v>30</v>
      </c>
      <c r="P679" s="63">
        <v>18</v>
      </c>
      <c r="Q679" s="63">
        <v>12</v>
      </c>
      <c r="U679" s="63" t="s">
        <v>718</v>
      </c>
      <c r="Y679" s="63">
        <v>119</v>
      </c>
      <c r="Z679" s="63" t="s">
        <v>14645</v>
      </c>
      <c r="AA679" s="63">
        <v>18</v>
      </c>
      <c r="AB679" s="63" t="s">
        <v>3505</v>
      </c>
      <c r="AE679" s="63">
        <v>0</v>
      </c>
      <c r="AF679" s="63" t="s">
        <v>3493</v>
      </c>
      <c r="AG679" s="63">
        <v>0</v>
      </c>
      <c r="AK679" s="63">
        <v>0</v>
      </c>
      <c r="AL679" s="63" t="s">
        <v>3493</v>
      </c>
      <c r="AM679" s="63">
        <v>0</v>
      </c>
      <c r="AQ679" s="63">
        <v>0</v>
      </c>
      <c r="AR679" s="63" t="s">
        <v>3493</v>
      </c>
      <c r="AS679" s="63">
        <v>0</v>
      </c>
      <c r="AX679" s="63" t="e">
        <f>VLOOKUP(B679,[1]COMPLETE_DIVIDEND_DATA!$B$2:$I$1138,3,0)</f>
        <v>#N/A</v>
      </c>
    </row>
    <row r="680" spans="1:50" x14ac:dyDescent="0.25">
      <c r="A680" s="63">
        <v>500679</v>
      </c>
      <c r="B680" s="63">
        <v>2384</v>
      </c>
      <c r="C680" s="63" t="s">
        <v>719</v>
      </c>
      <c r="D680" s="63" t="s">
        <v>16263</v>
      </c>
      <c r="E680" s="63" t="s">
        <v>16262</v>
      </c>
      <c r="F680" s="63" t="s">
        <v>16261</v>
      </c>
      <c r="G680" s="63" t="s">
        <v>16260</v>
      </c>
      <c r="K680" s="63">
        <v>2249</v>
      </c>
      <c r="L680" s="63">
        <v>2249</v>
      </c>
      <c r="M680" s="64">
        <v>0</v>
      </c>
      <c r="N680" s="63">
        <v>1124.5</v>
      </c>
      <c r="O680" s="63">
        <v>562</v>
      </c>
      <c r="P680" s="63">
        <v>337</v>
      </c>
      <c r="Q680" s="63">
        <v>226</v>
      </c>
      <c r="U680" s="63" t="s">
        <v>719</v>
      </c>
      <c r="Y680" s="63">
        <v>2249</v>
      </c>
      <c r="Z680" s="63" t="s">
        <v>13127</v>
      </c>
      <c r="AA680" s="63">
        <v>337</v>
      </c>
      <c r="AB680" s="63" t="s">
        <v>3505</v>
      </c>
      <c r="AE680" s="63">
        <v>0</v>
      </c>
      <c r="AF680" s="63" t="s">
        <v>3493</v>
      </c>
      <c r="AG680" s="63">
        <v>0</v>
      </c>
      <c r="AK680" s="63">
        <v>0</v>
      </c>
      <c r="AL680" s="63" t="s">
        <v>3493</v>
      </c>
      <c r="AM680" s="63">
        <v>0</v>
      </c>
      <c r="AQ680" s="63">
        <v>0</v>
      </c>
      <c r="AR680" s="63" t="s">
        <v>3493</v>
      </c>
      <c r="AS680" s="63">
        <v>0</v>
      </c>
      <c r="AX680" s="63" t="e">
        <f>VLOOKUP(B680,[1]COMPLETE_DIVIDEND_DATA!$B$2:$I$1138,3,0)</f>
        <v>#N/A</v>
      </c>
    </row>
    <row r="681" spans="1:50" x14ac:dyDescent="0.25">
      <c r="A681" s="63">
        <v>500680</v>
      </c>
      <c r="B681" s="63">
        <v>2390</v>
      </c>
      <c r="C681" s="63" t="s">
        <v>720</v>
      </c>
      <c r="D681" s="63" t="s">
        <v>16259</v>
      </c>
      <c r="E681" s="63" t="s">
        <v>16258</v>
      </c>
      <c r="F681" s="63" t="s">
        <v>16257</v>
      </c>
      <c r="G681" s="63" t="s">
        <v>16256</v>
      </c>
      <c r="H681" s="63" t="s">
        <v>16255</v>
      </c>
      <c r="K681" s="63">
        <v>307</v>
      </c>
      <c r="L681" s="63">
        <v>307</v>
      </c>
      <c r="M681" s="64">
        <v>0</v>
      </c>
      <c r="N681" s="63">
        <v>153.5</v>
      </c>
      <c r="O681" s="63">
        <v>77</v>
      </c>
      <c r="P681" s="63">
        <v>46</v>
      </c>
      <c r="Q681" s="63">
        <v>31</v>
      </c>
      <c r="U681" s="63" t="s">
        <v>720</v>
      </c>
      <c r="Y681" s="63">
        <v>307</v>
      </c>
      <c r="Z681" s="63" t="s">
        <v>16254</v>
      </c>
      <c r="AA681" s="63">
        <v>46</v>
      </c>
      <c r="AB681" s="63" t="s">
        <v>3505</v>
      </c>
      <c r="AE681" s="63">
        <v>0</v>
      </c>
      <c r="AF681" s="63" t="s">
        <v>3493</v>
      </c>
      <c r="AG681" s="63">
        <v>0</v>
      </c>
      <c r="AK681" s="63">
        <v>0</v>
      </c>
      <c r="AL681" s="63" t="s">
        <v>3493</v>
      </c>
      <c r="AM681" s="63">
        <v>0</v>
      </c>
      <c r="AQ681" s="63">
        <v>0</v>
      </c>
      <c r="AR681" s="63" t="s">
        <v>3493</v>
      </c>
      <c r="AS681" s="63">
        <v>0</v>
      </c>
      <c r="AX681" s="63" t="e">
        <f>VLOOKUP(B681,[1]COMPLETE_DIVIDEND_DATA!$B$2:$I$1138,3,0)</f>
        <v>#N/A</v>
      </c>
    </row>
    <row r="682" spans="1:50" x14ac:dyDescent="0.25">
      <c r="A682" s="63">
        <v>500681</v>
      </c>
      <c r="B682" s="63">
        <v>2392</v>
      </c>
      <c r="C682" s="63" t="s">
        <v>721</v>
      </c>
      <c r="D682" s="63" t="s">
        <v>15458</v>
      </c>
      <c r="E682" s="63" t="s">
        <v>16253</v>
      </c>
      <c r="F682" s="63" t="s">
        <v>15800</v>
      </c>
      <c r="G682" s="63" t="s">
        <v>15839</v>
      </c>
      <c r="K682" s="63">
        <v>2249</v>
      </c>
      <c r="L682" s="63">
        <v>2249</v>
      </c>
      <c r="M682" s="64">
        <v>0</v>
      </c>
      <c r="N682" s="63">
        <v>1124.5</v>
      </c>
      <c r="O682" s="63">
        <v>562</v>
      </c>
      <c r="P682" s="63">
        <v>337</v>
      </c>
      <c r="Q682" s="63">
        <v>226</v>
      </c>
      <c r="U682" s="63" t="s">
        <v>721</v>
      </c>
      <c r="Y682" s="63">
        <v>2249</v>
      </c>
      <c r="Z682" s="63" t="s">
        <v>13127</v>
      </c>
      <c r="AA682" s="63">
        <v>337</v>
      </c>
      <c r="AB682" s="63" t="s">
        <v>3505</v>
      </c>
      <c r="AE682" s="63">
        <v>0</v>
      </c>
      <c r="AF682" s="63" t="s">
        <v>3493</v>
      </c>
      <c r="AG682" s="63">
        <v>0</v>
      </c>
      <c r="AK682" s="63">
        <v>0</v>
      </c>
      <c r="AL682" s="63" t="s">
        <v>3493</v>
      </c>
      <c r="AM682" s="63">
        <v>0</v>
      </c>
      <c r="AQ682" s="63">
        <v>0</v>
      </c>
      <c r="AR682" s="63" t="s">
        <v>3493</v>
      </c>
      <c r="AS682" s="63">
        <v>0</v>
      </c>
      <c r="AX682" s="63" t="e">
        <f>VLOOKUP(B682,[1]COMPLETE_DIVIDEND_DATA!$B$2:$I$1138,3,0)</f>
        <v>#N/A</v>
      </c>
    </row>
    <row r="683" spans="1:50" x14ac:dyDescent="0.25">
      <c r="A683" s="63">
        <v>500682</v>
      </c>
      <c r="B683" s="63">
        <v>2393</v>
      </c>
      <c r="C683" s="63" t="s">
        <v>722</v>
      </c>
      <c r="D683" s="63" t="s">
        <v>16252</v>
      </c>
      <c r="E683" s="63" t="s">
        <v>16251</v>
      </c>
      <c r="F683" s="63" t="s">
        <v>16250</v>
      </c>
      <c r="G683" s="63" t="s">
        <v>16249</v>
      </c>
      <c r="K683" s="63">
        <v>931</v>
      </c>
      <c r="L683" s="63">
        <v>931</v>
      </c>
      <c r="M683" s="64">
        <v>0</v>
      </c>
      <c r="N683" s="63">
        <v>465.5</v>
      </c>
      <c r="O683" s="63">
        <v>233</v>
      </c>
      <c r="P683" s="63">
        <v>140</v>
      </c>
      <c r="Q683" s="63">
        <v>93</v>
      </c>
      <c r="U683" s="63" t="s">
        <v>722</v>
      </c>
      <c r="Y683" s="63">
        <v>931</v>
      </c>
      <c r="Z683" s="63" t="s">
        <v>14443</v>
      </c>
      <c r="AA683" s="63">
        <v>140</v>
      </c>
      <c r="AB683" s="63" t="s">
        <v>3505</v>
      </c>
      <c r="AE683" s="63">
        <v>0</v>
      </c>
      <c r="AF683" s="63" t="s">
        <v>3493</v>
      </c>
      <c r="AG683" s="63">
        <v>0</v>
      </c>
      <c r="AK683" s="63">
        <v>0</v>
      </c>
      <c r="AL683" s="63" t="s">
        <v>3493</v>
      </c>
      <c r="AM683" s="63">
        <v>0</v>
      </c>
      <c r="AQ683" s="63">
        <v>0</v>
      </c>
      <c r="AR683" s="63" t="s">
        <v>3493</v>
      </c>
      <c r="AS683" s="63">
        <v>0</v>
      </c>
      <c r="AX683" s="63" t="e">
        <f>VLOOKUP(B683,[1]COMPLETE_DIVIDEND_DATA!$B$2:$I$1138,3,0)</f>
        <v>#N/A</v>
      </c>
    </row>
    <row r="684" spans="1:50" x14ac:dyDescent="0.25">
      <c r="A684" s="63">
        <v>500683</v>
      </c>
      <c r="B684" s="63">
        <v>2395</v>
      </c>
      <c r="C684" s="63" t="s">
        <v>723</v>
      </c>
      <c r="D684" s="63" t="s">
        <v>16248</v>
      </c>
      <c r="E684" s="63" t="s">
        <v>16247</v>
      </c>
      <c r="F684" s="63" t="s">
        <v>16246</v>
      </c>
      <c r="G684" s="63" t="s">
        <v>16245</v>
      </c>
      <c r="H684" s="63" t="s">
        <v>13123</v>
      </c>
      <c r="K684" s="63">
        <v>410</v>
      </c>
      <c r="L684" s="63">
        <v>410</v>
      </c>
      <c r="M684" s="64">
        <v>0</v>
      </c>
      <c r="N684" s="63">
        <v>205</v>
      </c>
      <c r="O684" s="63">
        <v>103</v>
      </c>
      <c r="P684" s="63">
        <v>31</v>
      </c>
      <c r="Q684" s="63">
        <v>71</v>
      </c>
      <c r="U684" s="63" t="s">
        <v>723</v>
      </c>
      <c r="V684" s="63" t="s">
        <v>13122</v>
      </c>
      <c r="Y684" s="63">
        <v>410</v>
      </c>
      <c r="Z684" s="63" t="s">
        <v>13131</v>
      </c>
      <c r="AA684" s="63">
        <v>31</v>
      </c>
      <c r="AB684" s="63" t="s">
        <v>3494</v>
      </c>
      <c r="AE684" s="63">
        <v>0</v>
      </c>
      <c r="AF684" s="63" t="s">
        <v>3493</v>
      </c>
      <c r="AG684" s="63">
        <v>0</v>
      </c>
      <c r="AK684" s="63">
        <v>0</v>
      </c>
      <c r="AL684" s="63" t="s">
        <v>3493</v>
      </c>
      <c r="AM684" s="63">
        <v>0</v>
      </c>
      <c r="AQ684" s="63">
        <v>0</v>
      </c>
      <c r="AR684" s="63" t="s">
        <v>3493</v>
      </c>
      <c r="AS684" s="63">
        <v>0</v>
      </c>
      <c r="AX684" s="63" t="e">
        <f>VLOOKUP(B684,[1]COMPLETE_DIVIDEND_DATA!$B$2:$I$1138,3,0)</f>
        <v>#N/A</v>
      </c>
    </row>
    <row r="685" spans="1:50" x14ac:dyDescent="0.25">
      <c r="A685" s="63">
        <v>500684</v>
      </c>
      <c r="B685" s="63">
        <v>2401</v>
      </c>
      <c r="C685" s="63" t="s">
        <v>725</v>
      </c>
      <c r="D685" s="63" t="s">
        <v>16244</v>
      </c>
      <c r="E685" s="63" t="s">
        <v>16243</v>
      </c>
      <c r="F685" s="63" t="s">
        <v>16242</v>
      </c>
      <c r="G685" s="63" t="s">
        <v>16241</v>
      </c>
      <c r="H685" s="63" t="s">
        <v>15851</v>
      </c>
      <c r="K685" s="63">
        <v>2249</v>
      </c>
      <c r="L685" s="63">
        <v>2249</v>
      </c>
      <c r="M685" s="64">
        <v>0</v>
      </c>
      <c r="N685" s="63">
        <v>1124.5</v>
      </c>
      <c r="O685" s="63">
        <v>562</v>
      </c>
      <c r="P685" s="63">
        <v>337</v>
      </c>
      <c r="Q685" s="63">
        <v>226</v>
      </c>
      <c r="U685" s="63" t="s">
        <v>725</v>
      </c>
      <c r="V685" s="63" t="s">
        <v>16240</v>
      </c>
      <c r="Y685" s="63">
        <v>2249</v>
      </c>
      <c r="Z685" s="63" t="s">
        <v>13127</v>
      </c>
      <c r="AA685" s="63">
        <v>337</v>
      </c>
      <c r="AB685" s="63" t="s">
        <v>3505</v>
      </c>
      <c r="AE685" s="63">
        <v>0</v>
      </c>
      <c r="AF685" s="63" t="s">
        <v>3493</v>
      </c>
      <c r="AG685" s="63">
        <v>0</v>
      </c>
      <c r="AK685" s="63">
        <v>0</v>
      </c>
      <c r="AL685" s="63" t="s">
        <v>3493</v>
      </c>
      <c r="AM685" s="63">
        <v>0</v>
      </c>
      <c r="AQ685" s="63">
        <v>0</v>
      </c>
      <c r="AR685" s="63" t="s">
        <v>3493</v>
      </c>
      <c r="AS685" s="63">
        <v>0</v>
      </c>
      <c r="AX685" s="63" t="e">
        <f>VLOOKUP(B685,[1]COMPLETE_DIVIDEND_DATA!$B$2:$I$1138,3,0)</f>
        <v>#N/A</v>
      </c>
    </row>
    <row r="686" spans="1:50" x14ac:dyDescent="0.25">
      <c r="A686" s="63">
        <v>500685</v>
      </c>
      <c r="B686" s="63">
        <v>2403</v>
      </c>
      <c r="C686" s="63" t="s">
        <v>727</v>
      </c>
      <c r="D686" s="63" t="s">
        <v>149</v>
      </c>
      <c r="E686" s="63" t="s">
        <v>16239</v>
      </c>
      <c r="F686" s="63" t="s">
        <v>16238</v>
      </c>
      <c r="K686" s="63">
        <v>2272</v>
      </c>
      <c r="L686" s="63">
        <v>2272</v>
      </c>
      <c r="M686" s="64">
        <v>0</v>
      </c>
      <c r="N686" s="63">
        <v>1136</v>
      </c>
      <c r="O686" s="63">
        <v>568</v>
      </c>
      <c r="P686" s="63">
        <v>341</v>
      </c>
      <c r="Q686" s="63">
        <v>227</v>
      </c>
      <c r="U686" s="63" t="s">
        <v>727</v>
      </c>
      <c r="Y686" s="63">
        <v>2272</v>
      </c>
      <c r="Z686" s="63" t="s">
        <v>15724</v>
      </c>
      <c r="AA686" s="63">
        <v>341</v>
      </c>
      <c r="AB686" s="63" t="s">
        <v>3505</v>
      </c>
      <c r="AE686" s="63">
        <v>0</v>
      </c>
      <c r="AF686" s="63" t="s">
        <v>3493</v>
      </c>
      <c r="AG686" s="63">
        <v>0</v>
      </c>
      <c r="AK686" s="63">
        <v>0</v>
      </c>
      <c r="AL686" s="63" t="s">
        <v>3493</v>
      </c>
      <c r="AM686" s="63">
        <v>0</v>
      </c>
      <c r="AQ686" s="63">
        <v>0</v>
      </c>
      <c r="AR686" s="63" t="s">
        <v>3493</v>
      </c>
      <c r="AS686" s="63">
        <v>0</v>
      </c>
      <c r="AX686" s="63" t="e">
        <f>VLOOKUP(B686,[1]COMPLETE_DIVIDEND_DATA!$B$2:$I$1138,3,0)</f>
        <v>#N/A</v>
      </c>
    </row>
    <row r="687" spans="1:50" x14ac:dyDescent="0.25">
      <c r="A687" s="63">
        <v>500686</v>
      </c>
      <c r="B687" s="63">
        <v>2404</v>
      </c>
      <c r="C687" s="63" t="s">
        <v>728</v>
      </c>
      <c r="D687" s="63" t="s">
        <v>16237</v>
      </c>
      <c r="E687" s="63" t="s">
        <v>16236</v>
      </c>
      <c r="F687" s="63" t="s">
        <v>5990</v>
      </c>
      <c r="G687" s="63" t="s">
        <v>7782</v>
      </c>
      <c r="K687" s="63">
        <v>2249</v>
      </c>
      <c r="L687" s="63">
        <v>2249</v>
      </c>
      <c r="M687" s="64">
        <v>0</v>
      </c>
      <c r="N687" s="63">
        <v>1124.5</v>
      </c>
      <c r="O687" s="63">
        <v>562</v>
      </c>
      <c r="P687" s="63">
        <v>337</v>
      </c>
      <c r="Q687" s="63">
        <v>226</v>
      </c>
      <c r="U687" s="63" t="s">
        <v>728</v>
      </c>
      <c r="Y687" s="63">
        <v>2249</v>
      </c>
      <c r="Z687" s="63" t="s">
        <v>13127</v>
      </c>
      <c r="AA687" s="63">
        <v>337</v>
      </c>
      <c r="AB687" s="63" t="s">
        <v>3505</v>
      </c>
      <c r="AE687" s="63">
        <v>0</v>
      </c>
      <c r="AF687" s="63" t="s">
        <v>3493</v>
      </c>
      <c r="AG687" s="63">
        <v>0</v>
      </c>
      <c r="AK687" s="63">
        <v>0</v>
      </c>
      <c r="AL687" s="63" t="s">
        <v>3493</v>
      </c>
      <c r="AM687" s="63">
        <v>0</v>
      </c>
      <c r="AQ687" s="63">
        <v>0</v>
      </c>
      <c r="AR687" s="63" t="s">
        <v>3493</v>
      </c>
      <c r="AS687" s="63">
        <v>0</v>
      </c>
      <c r="AX687" s="63" t="e">
        <f>VLOOKUP(B687,[1]COMPLETE_DIVIDEND_DATA!$B$2:$I$1138,3,0)</f>
        <v>#N/A</v>
      </c>
    </row>
    <row r="688" spans="1:50" x14ac:dyDescent="0.25">
      <c r="A688" s="63">
        <v>500687</v>
      </c>
      <c r="B688" s="63">
        <v>2422</v>
      </c>
      <c r="C688" s="63" t="s">
        <v>729</v>
      </c>
      <c r="D688" s="63" t="s">
        <v>16235</v>
      </c>
      <c r="E688" s="63" t="s">
        <v>16234</v>
      </c>
      <c r="F688" s="63" t="s">
        <v>16233</v>
      </c>
      <c r="G688" s="63" t="s">
        <v>6011</v>
      </c>
      <c r="K688" s="63">
        <v>139</v>
      </c>
      <c r="L688" s="63">
        <v>139</v>
      </c>
      <c r="M688" s="64">
        <v>0</v>
      </c>
      <c r="N688" s="63">
        <v>69.5</v>
      </c>
      <c r="O688" s="63">
        <v>35</v>
      </c>
      <c r="P688" s="63">
        <v>21</v>
      </c>
      <c r="Q688" s="63">
        <v>14</v>
      </c>
      <c r="U688" s="63" t="s">
        <v>729</v>
      </c>
      <c r="Y688" s="63">
        <v>139</v>
      </c>
      <c r="Z688" s="63" t="s">
        <v>16228</v>
      </c>
      <c r="AA688" s="63">
        <v>21</v>
      </c>
      <c r="AB688" s="63" t="s">
        <v>3505</v>
      </c>
      <c r="AE688" s="63">
        <v>0</v>
      </c>
      <c r="AF688" s="63" t="s">
        <v>3493</v>
      </c>
      <c r="AG688" s="63">
        <v>0</v>
      </c>
      <c r="AK688" s="63">
        <v>0</v>
      </c>
      <c r="AL688" s="63" t="s">
        <v>3493</v>
      </c>
      <c r="AM688" s="63">
        <v>0</v>
      </c>
      <c r="AQ688" s="63">
        <v>0</v>
      </c>
      <c r="AR688" s="63" t="s">
        <v>3493</v>
      </c>
      <c r="AS688" s="63">
        <v>0</v>
      </c>
      <c r="AX688" s="63" t="e">
        <f>VLOOKUP(B688,[1]COMPLETE_DIVIDEND_DATA!$B$2:$I$1138,3,0)</f>
        <v>#N/A</v>
      </c>
    </row>
    <row r="689" spans="1:50" x14ac:dyDescent="0.25">
      <c r="A689" s="63">
        <v>500688</v>
      </c>
      <c r="B689" s="63">
        <v>2423</v>
      </c>
      <c r="C689" s="63" t="s">
        <v>730</v>
      </c>
      <c r="D689" s="63" t="s">
        <v>16232</v>
      </c>
      <c r="E689" s="63" t="s">
        <v>16231</v>
      </c>
      <c r="F689" s="63" t="s">
        <v>16139</v>
      </c>
      <c r="G689" s="63" t="s">
        <v>6011</v>
      </c>
      <c r="K689" s="63">
        <v>161</v>
      </c>
      <c r="L689" s="63">
        <v>161</v>
      </c>
      <c r="M689" s="64">
        <v>0</v>
      </c>
      <c r="N689" s="63">
        <v>80.5</v>
      </c>
      <c r="O689" s="63">
        <v>40</v>
      </c>
      <c r="P689" s="63">
        <v>24</v>
      </c>
      <c r="Q689" s="63">
        <v>17</v>
      </c>
      <c r="U689" s="63" t="s">
        <v>730</v>
      </c>
      <c r="Y689" s="63">
        <v>161</v>
      </c>
      <c r="Z689" s="63" t="s">
        <v>14834</v>
      </c>
      <c r="AA689" s="63">
        <v>24</v>
      </c>
      <c r="AB689" s="63" t="s">
        <v>3505</v>
      </c>
      <c r="AE689" s="63">
        <v>0</v>
      </c>
      <c r="AF689" s="63" t="s">
        <v>3493</v>
      </c>
      <c r="AG689" s="63">
        <v>0</v>
      </c>
      <c r="AK689" s="63">
        <v>0</v>
      </c>
      <c r="AL689" s="63" t="s">
        <v>3493</v>
      </c>
      <c r="AM689" s="63">
        <v>0</v>
      </c>
      <c r="AQ689" s="63">
        <v>0</v>
      </c>
      <c r="AR689" s="63" t="s">
        <v>3493</v>
      </c>
      <c r="AS689" s="63">
        <v>0</v>
      </c>
      <c r="AX689" s="63" t="e">
        <f>VLOOKUP(B689,[1]COMPLETE_DIVIDEND_DATA!$B$2:$I$1138,3,0)</f>
        <v>#N/A</v>
      </c>
    </row>
    <row r="690" spans="1:50" x14ac:dyDescent="0.25">
      <c r="A690" s="63">
        <v>500689</v>
      </c>
      <c r="B690" s="63">
        <v>2424</v>
      </c>
      <c r="C690" s="63" t="s">
        <v>731</v>
      </c>
      <c r="D690" s="63" t="s">
        <v>16230</v>
      </c>
      <c r="E690" s="63" t="s">
        <v>16225</v>
      </c>
      <c r="F690" s="63" t="s">
        <v>16229</v>
      </c>
      <c r="G690" s="63" t="s">
        <v>6011</v>
      </c>
      <c r="K690" s="63">
        <v>139</v>
      </c>
      <c r="L690" s="63">
        <v>139</v>
      </c>
      <c r="M690" s="64">
        <v>0</v>
      </c>
      <c r="N690" s="63">
        <v>69.5</v>
      </c>
      <c r="O690" s="63">
        <v>35</v>
      </c>
      <c r="P690" s="63">
        <v>21</v>
      </c>
      <c r="Q690" s="63">
        <v>14</v>
      </c>
      <c r="U690" s="63" t="s">
        <v>731</v>
      </c>
      <c r="Y690" s="63">
        <v>139</v>
      </c>
      <c r="Z690" s="63" t="s">
        <v>16228</v>
      </c>
      <c r="AA690" s="63">
        <v>21</v>
      </c>
      <c r="AB690" s="63" t="s">
        <v>3505</v>
      </c>
      <c r="AE690" s="63">
        <v>0</v>
      </c>
      <c r="AF690" s="63" t="s">
        <v>3493</v>
      </c>
      <c r="AG690" s="63">
        <v>0</v>
      </c>
      <c r="AK690" s="63">
        <v>0</v>
      </c>
      <c r="AL690" s="63" t="s">
        <v>3493</v>
      </c>
      <c r="AM690" s="63">
        <v>0</v>
      </c>
      <c r="AQ690" s="63">
        <v>0</v>
      </c>
      <c r="AR690" s="63" t="s">
        <v>3493</v>
      </c>
      <c r="AS690" s="63">
        <v>0</v>
      </c>
      <c r="AX690" s="63" t="e">
        <f>VLOOKUP(B690,[1]COMPLETE_DIVIDEND_DATA!$B$2:$I$1138,3,0)</f>
        <v>#N/A</v>
      </c>
    </row>
    <row r="691" spans="1:50" x14ac:dyDescent="0.25">
      <c r="A691" s="63">
        <v>500690</v>
      </c>
      <c r="B691" s="63">
        <v>2425</v>
      </c>
      <c r="C691" s="63" t="s">
        <v>732</v>
      </c>
      <c r="D691" s="63" t="s">
        <v>401</v>
      </c>
      <c r="E691" s="63" t="s">
        <v>16225</v>
      </c>
      <c r="F691" s="63" t="s">
        <v>16224</v>
      </c>
      <c r="G691" s="63" t="s">
        <v>6011</v>
      </c>
      <c r="K691" s="63">
        <v>322</v>
      </c>
      <c r="L691" s="63">
        <v>322</v>
      </c>
      <c r="M691" s="64">
        <v>0</v>
      </c>
      <c r="N691" s="63">
        <v>161</v>
      </c>
      <c r="O691" s="63">
        <v>81</v>
      </c>
      <c r="P691" s="63">
        <v>48</v>
      </c>
      <c r="Q691" s="63">
        <v>32</v>
      </c>
      <c r="U691" s="63" t="s">
        <v>732</v>
      </c>
      <c r="Y691" s="63">
        <v>322</v>
      </c>
      <c r="Z691" s="63" t="s">
        <v>16227</v>
      </c>
      <c r="AA691" s="63">
        <v>48</v>
      </c>
      <c r="AB691" s="63" t="s">
        <v>3505</v>
      </c>
      <c r="AE691" s="63">
        <v>0</v>
      </c>
      <c r="AF691" s="63" t="s">
        <v>3493</v>
      </c>
      <c r="AG691" s="63">
        <v>0</v>
      </c>
      <c r="AK691" s="63">
        <v>0</v>
      </c>
      <c r="AL691" s="63" t="s">
        <v>3493</v>
      </c>
      <c r="AM691" s="63">
        <v>0</v>
      </c>
      <c r="AQ691" s="63">
        <v>0</v>
      </c>
      <c r="AR691" s="63" t="s">
        <v>3493</v>
      </c>
      <c r="AS691" s="63">
        <v>0</v>
      </c>
      <c r="AX691" s="63" t="e">
        <f>VLOOKUP(B691,[1]COMPLETE_DIVIDEND_DATA!$B$2:$I$1138,3,0)</f>
        <v>#N/A</v>
      </c>
    </row>
    <row r="692" spans="1:50" x14ac:dyDescent="0.25">
      <c r="A692" s="63">
        <v>500691</v>
      </c>
      <c r="B692" s="63">
        <v>2426</v>
      </c>
      <c r="C692" s="63" t="s">
        <v>733</v>
      </c>
      <c r="D692" s="63" t="s">
        <v>16226</v>
      </c>
      <c r="E692" s="63" t="s">
        <v>16225</v>
      </c>
      <c r="F692" s="63" t="s">
        <v>16224</v>
      </c>
      <c r="G692" s="63" t="s">
        <v>6011</v>
      </c>
      <c r="K692" s="63">
        <v>1486</v>
      </c>
      <c r="L692" s="63">
        <v>1486</v>
      </c>
      <c r="M692" s="64">
        <v>0</v>
      </c>
      <c r="N692" s="63">
        <v>743</v>
      </c>
      <c r="O692" s="63">
        <v>372</v>
      </c>
      <c r="P692" s="63">
        <v>223</v>
      </c>
      <c r="Q692" s="63">
        <v>148</v>
      </c>
      <c r="U692" s="63" t="s">
        <v>733</v>
      </c>
      <c r="Y692" s="63">
        <v>1486</v>
      </c>
      <c r="Z692" s="63" t="s">
        <v>16223</v>
      </c>
      <c r="AA692" s="63">
        <v>223</v>
      </c>
      <c r="AB692" s="63" t="s">
        <v>3505</v>
      </c>
      <c r="AE692" s="63">
        <v>0</v>
      </c>
      <c r="AF692" s="63" t="s">
        <v>3493</v>
      </c>
      <c r="AG692" s="63">
        <v>0</v>
      </c>
      <c r="AK692" s="63">
        <v>0</v>
      </c>
      <c r="AL692" s="63" t="s">
        <v>3493</v>
      </c>
      <c r="AM692" s="63">
        <v>0</v>
      </c>
      <c r="AQ692" s="63">
        <v>0</v>
      </c>
      <c r="AR692" s="63" t="s">
        <v>3493</v>
      </c>
      <c r="AS692" s="63">
        <v>0</v>
      </c>
      <c r="AX692" s="63" t="e">
        <f>VLOOKUP(B692,[1]COMPLETE_DIVIDEND_DATA!$B$2:$I$1138,3,0)</f>
        <v>#N/A</v>
      </c>
    </row>
    <row r="693" spans="1:50" x14ac:dyDescent="0.25">
      <c r="A693" s="63">
        <v>500692</v>
      </c>
      <c r="B693" s="63">
        <v>2427</v>
      </c>
      <c r="C693" s="63" t="s">
        <v>734</v>
      </c>
      <c r="D693" s="63" t="s">
        <v>16222</v>
      </c>
      <c r="E693" s="63" t="s">
        <v>16221</v>
      </c>
      <c r="F693" s="63" t="s">
        <v>16220</v>
      </c>
      <c r="G693" s="63" t="s">
        <v>6011</v>
      </c>
      <c r="K693" s="63">
        <v>66</v>
      </c>
      <c r="L693" s="63">
        <v>66</v>
      </c>
      <c r="M693" s="64">
        <v>0</v>
      </c>
      <c r="N693" s="63">
        <v>33</v>
      </c>
      <c r="O693" s="63">
        <v>17</v>
      </c>
      <c r="P693" s="63">
        <v>10</v>
      </c>
      <c r="Q693" s="63">
        <v>6</v>
      </c>
      <c r="U693" s="63" t="s">
        <v>734</v>
      </c>
      <c r="Y693" s="63">
        <v>66</v>
      </c>
      <c r="Z693" s="63" t="s">
        <v>7622</v>
      </c>
      <c r="AA693" s="63">
        <v>10</v>
      </c>
      <c r="AB693" s="63" t="s">
        <v>3505</v>
      </c>
      <c r="AE693" s="63">
        <v>0</v>
      </c>
      <c r="AF693" s="63" t="s">
        <v>3493</v>
      </c>
      <c r="AG693" s="63">
        <v>0</v>
      </c>
      <c r="AK693" s="63">
        <v>0</v>
      </c>
      <c r="AL693" s="63" t="s">
        <v>3493</v>
      </c>
      <c r="AM693" s="63">
        <v>0</v>
      </c>
      <c r="AQ693" s="63">
        <v>0</v>
      </c>
      <c r="AR693" s="63" t="s">
        <v>3493</v>
      </c>
      <c r="AS693" s="63">
        <v>0</v>
      </c>
      <c r="AX693" s="63" t="e">
        <f>VLOOKUP(B693,[1]COMPLETE_DIVIDEND_DATA!$B$2:$I$1138,3,0)</f>
        <v>#N/A</v>
      </c>
    </row>
    <row r="694" spans="1:50" x14ac:dyDescent="0.25">
      <c r="A694" s="63">
        <v>500693</v>
      </c>
      <c r="B694" s="63">
        <v>2432</v>
      </c>
      <c r="C694" s="63" t="s">
        <v>735</v>
      </c>
      <c r="D694" s="63" t="s">
        <v>16219</v>
      </c>
      <c r="E694" s="63" t="s">
        <v>16217</v>
      </c>
      <c r="F694" s="63" t="s">
        <v>16216</v>
      </c>
      <c r="G694" s="63" t="s">
        <v>6011</v>
      </c>
      <c r="K694" s="63">
        <v>357</v>
      </c>
      <c r="L694" s="63">
        <v>357</v>
      </c>
      <c r="M694" s="64">
        <v>0</v>
      </c>
      <c r="N694" s="63">
        <v>178.5</v>
      </c>
      <c r="O694" s="63">
        <v>89</v>
      </c>
      <c r="P694" s="63">
        <v>54</v>
      </c>
      <c r="Q694" s="63">
        <v>36</v>
      </c>
      <c r="U694" s="63" t="s">
        <v>735</v>
      </c>
      <c r="Y694" s="63">
        <v>357</v>
      </c>
      <c r="Z694" s="63" t="s">
        <v>14996</v>
      </c>
      <c r="AA694" s="63">
        <v>54</v>
      </c>
      <c r="AB694" s="63" t="s">
        <v>3505</v>
      </c>
      <c r="AE694" s="63">
        <v>0</v>
      </c>
      <c r="AF694" s="63" t="s">
        <v>3493</v>
      </c>
      <c r="AG694" s="63">
        <v>0</v>
      </c>
      <c r="AK694" s="63">
        <v>0</v>
      </c>
      <c r="AL694" s="63" t="s">
        <v>3493</v>
      </c>
      <c r="AM694" s="63">
        <v>0</v>
      </c>
      <c r="AQ694" s="63">
        <v>0</v>
      </c>
      <c r="AR694" s="63" t="s">
        <v>3493</v>
      </c>
      <c r="AS694" s="63">
        <v>0</v>
      </c>
      <c r="AX694" s="63" t="e">
        <f>VLOOKUP(B694,[1]COMPLETE_DIVIDEND_DATA!$B$2:$I$1138,3,0)</f>
        <v>#N/A</v>
      </c>
    </row>
    <row r="695" spans="1:50" x14ac:dyDescent="0.25">
      <c r="A695" s="63">
        <v>500694</v>
      </c>
      <c r="B695" s="63">
        <v>2433</v>
      </c>
      <c r="C695" s="63" t="s">
        <v>736</v>
      </c>
      <c r="D695" s="63" t="s">
        <v>16218</v>
      </c>
      <c r="E695" s="63" t="s">
        <v>16217</v>
      </c>
      <c r="F695" s="63" t="s">
        <v>16216</v>
      </c>
      <c r="G695" s="63" t="s">
        <v>6011</v>
      </c>
      <c r="K695" s="63">
        <v>357</v>
      </c>
      <c r="L695" s="63">
        <v>357</v>
      </c>
      <c r="M695" s="64">
        <v>0</v>
      </c>
      <c r="N695" s="63">
        <v>178.5</v>
      </c>
      <c r="O695" s="63">
        <v>89</v>
      </c>
      <c r="P695" s="63">
        <v>54</v>
      </c>
      <c r="Q695" s="63">
        <v>36</v>
      </c>
      <c r="U695" s="63" t="s">
        <v>736</v>
      </c>
      <c r="Y695" s="63">
        <v>357</v>
      </c>
      <c r="Z695" s="63" t="s">
        <v>14996</v>
      </c>
      <c r="AA695" s="63">
        <v>54</v>
      </c>
      <c r="AB695" s="63" t="s">
        <v>3505</v>
      </c>
      <c r="AE695" s="63">
        <v>0</v>
      </c>
      <c r="AF695" s="63" t="s">
        <v>3493</v>
      </c>
      <c r="AG695" s="63">
        <v>0</v>
      </c>
      <c r="AK695" s="63">
        <v>0</v>
      </c>
      <c r="AL695" s="63" t="s">
        <v>3493</v>
      </c>
      <c r="AM695" s="63">
        <v>0</v>
      </c>
      <c r="AQ695" s="63">
        <v>0</v>
      </c>
      <c r="AR695" s="63" t="s">
        <v>3493</v>
      </c>
      <c r="AS695" s="63">
        <v>0</v>
      </c>
      <c r="AX695" s="63" t="e">
        <f>VLOOKUP(B695,[1]COMPLETE_DIVIDEND_DATA!$B$2:$I$1138,3,0)</f>
        <v>#N/A</v>
      </c>
    </row>
    <row r="696" spans="1:50" x14ac:dyDescent="0.25">
      <c r="A696" s="63">
        <v>500695</v>
      </c>
      <c r="B696" s="63">
        <v>2441</v>
      </c>
      <c r="C696" s="63" t="s">
        <v>408</v>
      </c>
      <c r="D696" s="63" t="s">
        <v>535</v>
      </c>
      <c r="E696" s="63" t="s">
        <v>16215</v>
      </c>
      <c r="F696" s="63" t="s">
        <v>16214</v>
      </c>
      <c r="G696" s="63" t="s">
        <v>6011</v>
      </c>
      <c r="K696" s="63">
        <v>9</v>
      </c>
      <c r="L696" s="63">
        <v>9</v>
      </c>
      <c r="M696" s="64">
        <v>0</v>
      </c>
      <c r="N696" s="63">
        <v>4.5</v>
      </c>
      <c r="O696" s="63">
        <v>2</v>
      </c>
      <c r="P696" s="63">
        <v>1</v>
      </c>
      <c r="Q696" s="63">
        <v>2</v>
      </c>
      <c r="U696" s="63" t="s">
        <v>408</v>
      </c>
      <c r="Y696" s="63">
        <v>9</v>
      </c>
      <c r="Z696" s="63" t="s">
        <v>5230</v>
      </c>
      <c r="AA696" s="63">
        <v>1</v>
      </c>
      <c r="AB696" s="63" t="s">
        <v>3505</v>
      </c>
      <c r="AE696" s="63">
        <v>0</v>
      </c>
      <c r="AF696" s="63" t="s">
        <v>3493</v>
      </c>
      <c r="AG696" s="63">
        <v>0</v>
      </c>
      <c r="AK696" s="63">
        <v>0</v>
      </c>
      <c r="AL696" s="63" t="s">
        <v>3493</v>
      </c>
      <c r="AM696" s="63">
        <v>0</v>
      </c>
      <c r="AQ696" s="63">
        <v>0</v>
      </c>
      <c r="AR696" s="63" t="s">
        <v>3493</v>
      </c>
      <c r="AS696" s="63">
        <v>0</v>
      </c>
      <c r="AX696" s="63" t="e">
        <f>VLOOKUP(B696,[1]COMPLETE_DIVIDEND_DATA!$B$2:$I$1138,3,0)</f>
        <v>#N/A</v>
      </c>
    </row>
    <row r="697" spans="1:50" x14ac:dyDescent="0.25">
      <c r="A697" s="63">
        <v>500696</v>
      </c>
      <c r="B697" s="63">
        <v>2445</v>
      </c>
      <c r="C697" s="63" t="s">
        <v>737</v>
      </c>
      <c r="D697" s="63" t="s">
        <v>16213</v>
      </c>
      <c r="E697" s="63" t="s">
        <v>16212</v>
      </c>
      <c r="F697" s="63" t="s">
        <v>6011</v>
      </c>
      <c r="K697" s="63">
        <v>1305</v>
      </c>
      <c r="L697" s="63">
        <v>1305</v>
      </c>
      <c r="M697" s="64">
        <v>0</v>
      </c>
      <c r="N697" s="63">
        <v>652.5</v>
      </c>
      <c r="O697" s="63">
        <v>326</v>
      </c>
      <c r="P697" s="63">
        <v>196</v>
      </c>
      <c r="Q697" s="63">
        <v>131</v>
      </c>
      <c r="U697" s="63" t="s">
        <v>737</v>
      </c>
      <c r="Y697" s="63">
        <v>1305</v>
      </c>
      <c r="Z697" s="63" t="s">
        <v>16211</v>
      </c>
      <c r="AA697" s="63">
        <v>196</v>
      </c>
      <c r="AB697" s="63" t="s">
        <v>3505</v>
      </c>
      <c r="AE697" s="63">
        <v>0</v>
      </c>
      <c r="AF697" s="63" t="s">
        <v>3493</v>
      </c>
      <c r="AG697" s="63">
        <v>0</v>
      </c>
      <c r="AK697" s="63">
        <v>0</v>
      </c>
      <c r="AL697" s="63" t="s">
        <v>3493</v>
      </c>
      <c r="AM697" s="63">
        <v>0</v>
      </c>
      <c r="AQ697" s="63">
        <v>0</v>
      </c>
      <c r="AR697" s="63" t="s">
        <v>3493</v>
      </c>
      <c r="AS697" s="63">
        <v>0</v>
      </c>
      <c r="AX697" s="63" t="e">
        <f>VLOOKUP(B697,[1]COMPLETE_DIVIDEND_DATA!$B$2:$I$1138,3,0)</f>
        <v>#N/A</v>
      </c>
    </row>
    <row r="698" spans="1:50" x14ac:dyDescent="0.25">
      <c r="A698" s="63">
        <v>500697</v>
      </c>
      <c r="B698" s="63">
        <v>2447</v>
      </c>
      <c r="C698" s="63" t="s">
        <v>738</v>
      </c>
      <c r="D698" s="63" t="s">
        <v>16210</v>
      </c>
      <c r="E698" s="63" t="s">
        <v>15486</v>
      </c>
      <c r="F698" s="63" t="s">
        <v>16209</v>
      </c>
      <c r="G698" s="63" t="s">
        <v>9306</v>
      </c>
      <c r="H698" s="63" t="s">
        <v>6011</v>
      </c>
      <c r="K698" s="63">
        <v>192</v>
      </c>
      <c r="L698" s="63">
        <v>192</v>
      </c>
      <c r="M698" s="64">
        <v>0</v>
      </c>
      <c r="N698" s="63">
        <v>96</v>
      </c>
      <c r="O698" s="63">
        <v>48</v>
      </c>
      <c r="P698" s="63">
        <v>29</v>
      </c>
      <c r="Q698" s="63">
        <v>19</v>
      </c>
      <c r="U698" s="63" t="s">
        <v>738</v>
      </c>
      <c r="Y698" s="63">
        <v>192</v>
      </c>
      <c r="Z698" s="63" t="s">
        <v>8443</v>
      </c>
      <c r="AA698" s="63">
        <v>29</v>
      </c>
      <c r="AB698" s="63" t="s">
        <v>3505</v>
      </c>
      <c r="AE698" s="63">
        <v>0</v>
      </c>
      <c r="AF698" s="63" t="s">
        <v>3493</v>
      </c>
      <c r="AG698" s="63">
        <v>0</v>
      </c>
      <c r="AK698" s="63">
        <v>0</v>
      </c>
      <c r="AL698" s="63" t="s">
        <v>3493</v>
      </c>
      <c r="AM698" s="63">
        <v>0</v>
      </c>
      <c r="AQ698" s="63">
        <v>0</v>
      </c>
      <c r="AR698" s="63" t="s">
        <v>3493</v>
      </c>
      <c r="AS698" s="63">
        <v>0</v>
      </c>
      <c r="AX698" s="63" t="e">
        <f>VLOOKUP(B698,[1]COMPLETE_DIVIDEND_DATA!$B$2:$I$1138,3,0)</f>
        <v>#N/A</v>
      </c>
    </row>
    <row r="699" spans="1:50" x14ac:dyDescent="0.25">
      <c r="A699" s="63">
        <v>500698</v>
      </c>
      <c r="B699" s="63">
        <v>2448</v>
      </c>
      <c r="C699" s="63" t="s">
        <v>739</v>
      </c>
      <c r="D699" s="63" t="s">
        <v>16208</v>
      </c>
      <c r="E699" s="63" t="s">
        <v>16207</v>
      </c>
      <c r="F699" s="63" t="s">
        <v>16206</v>
      </c>
      <c r="G699" s="63" t="s">
        <v>16205</v>
      </c>
      <c r="H699" s="63" t="s">
        <v>6011</v>
      </c>
      <c r="K699" s="63">
        <v>26</v>
      </c>
      <c r="L699" s="63">
        <v>26</v>
      </c>
      <c r="M699" s="64">
        <v>0</v>
      </c>
      <c r="N699" s="63">
        <v>13</v>
      </c>
      <c r="O699" s="63">
        <v>7</v>
      </c>
      <c r="P699" s="63">
        <v>4</v>
      </c>
      <c r="Q699" s="63">
        <v>2</v>
      </c>
      <c r="U699" s="63" t="s">
        <v>739</v>
      </c>
      <c r="Y699" s="63">
        <v>26</v>
      </c>
      <c r="Z699" s="63" t="s">
        <v>5354</v>
      </c>
      <c r="AA699" s="63">
        <v>4</v>
      </c>
      <c r="AB699" s="63" t="s">
        <v>3505</v>
      </c>
      <c r="AE699" s="63">
        <v>0</v>
      </c>
      <c r="AF699" s="63" t="s">
        <v>3493</v>
      </c>
      <c r="AG699" s="63">
        <v>0</v>
      </c>
      <c r="AK699" s="63">
        <v>0</v>
      </c>
      <c r="AL699" s="63" t="s">
        <v>3493</v>
      </c>
      <c r="AM699" s="63">
        <v>0</v>
      </c>
      <c r="AQ699" s="63">
        <v>0</v>
      </c>
      <c r="AR699" s="63" t="s">
        <v>3493</v>
      </c>
      <c r="AS699" s="63">
        <v>0</v>
      </c>
      <c r="AX699" s="63" t="e">
        <f>VLOOKUP(B699,[1]COMPLETE_DIVIDEND_DATA!$B$2:$I$1138,3,0)</f>
        <v>#N/A</v>
      </c>
    </row>
    <row r="700" spans="1:50" x14ac:dyDescent="0.25">
      <c r="A700" s="63">
        <v>500699</v>
      </c>
      <c r="B700" s="63">
        <v>2476</v>
      </c>
      <c r="C700" s="63" t="s">
        <v>740</v>
      </c>
      <c r="D700" s="63" t="s">
        <v>16204</v>
      </c>
      <c r="E700" s="63" t="s">
        <v>16203</v>
      </c>
      <c r="F700" s="63" t="s">
        <v>16202</v>
      </c>
      <c r="G700" s="63" t="s">
        <v>6011</v>
      </c>
      <c r="K700" s="63">
        <v>57</v>
      </c>
      <c r="L700" s="63">
        <v>57</v>
      </c>
      <c r="M700" s="64">
        <v>0</v>
      </c>
      <c r="N700" s="63">
        <v>28.5</v>
      </c>
      <c r="O700" s="63">
        <v>14</v>
      </c>
      <c r="P700" s="63">
        <v>9</v>
      </c>
      <c r="Q700" s="63">
        <v>6</v>
      </c>
      <c r="U700" s="63" t="s">
        <v>740</v>
      </c>
      <c r="Y700" s="63">
        <v>57</v>
      </c>
      <c r="Z700" s="63" t="s">
        <v>8934</v>
      </c>
      <c r="AA700" s="63">
        <v>9</v>
      </c>
      <c r="AB700" s="63" t="s">
        <v>3505</v>
      </c>
      <c r="AE700" s="63">
        <v>0</v>
      </c>
      <c r="AF700" s="63" t="s">
        <v>3493</v>
      </c>
      <c r="AG700" s="63">
        <v>0</v>
      </c>
      <c r="AK700" s="63">
        <v>0</v>
      </c>
      <c r="AL700" s="63" t="s">
        <v>3493</v>
      </c>
      <c r="AM700" s="63">
        <v>0</v>
      </c>
      <c r="AQ700" s="63">
        <v>0</v>
      </c>
      <c r="AR700" s="63" t="s">
        <v>3493</v>
      </c>
      <c r="AS700" s="63">
        <v>0</v>
      </c>
      <c r="AX700" s="63" t="e">
        <f>VLOOKUP(B700,[1]COMPLETE_DIVIDEND_DATA!$B$2:$I$1138,3,0)</f>
        <v>#N/A</v>
      </c>
    </row>
    <row r="701" spans="1:50" x14ac:dyDescent="0.25">
      <c r="A701" s="63">
        <v>500700</v>
      </c>
      <c r="B701" s="63">
        <v>2489</v>
      </c>
      <c r="C701" s="63" t="s">
        <v>741</v>
      </c>
      <c r="D701" s="63" t="s">
        <v>16201</v>
      </c>
      <c r="E701" s="63" t="s">
        <v>16200</v>
      </c>
      <c r="F701" s="63" t="s">
        <v>16199</v>
      </c>
      <c r="G701" s="63" t="s">
        <v>8403</v>
      </c>
      <c r="K701" s="63">
        <v>179</v>
      </c>
      <c r="L701" s="63">
        <v>179</v>
      </c>
      <c r="M701" s="64">
        <v>0</v>
      </c>
      <c r="N701" s="63">
        <v>89.5</v>
      </c>
      <c r="O701" s="63">
        <v>45</v>
      </c>
      <c r="P701" s="63">
        <v>27</v>
      </c>
      <c r="Q701" s="63">
        <v>18</v>
      </c>
      <c r="U701" s="63" t="s">
        <v>741</v>
      </c>
      <c r="Y701" s="63">
        <v>179</v>
      </c>
      <c r="Z701" s="63" t="s">
        <v>4979</v>
      </c>
      <c r="AA701" s="63">
        <v>27</v>
      </c>
      <c r="AB701" s="63" t="s">
        <v>3505</v>
      </c>
      <c r="AE701" s="63">
        <v>0</v>
      </c>
      <c r="AF701" s="63" t="s">
        <v>3493</v>
      </c>
      <c r="AG701" s="63">
        <v>0</v>
      </c>
      <c r="AK701" s="63">
        <v>0</v>
      </c>
      <c r="AL701" s="63" t="s">
        <v>3493</v>
      </c>
      <c r="AM701" s="63">
        <v>0</v>
      </c>
      <c r="AQ701" s="63">
        <v>0</v>
      </c>
      <c r="AR701" s="63" t="s">
        <v>3493</v>
      </c>
      <c r="AS701" s="63">
        <v>0</v>
      </c>
      <c r="AX701" s="63" t="e">
        <f>VLOOKUP(B701,[1]COMPLETE_DIVIDEND_DATA!$B$2:$I$1138,3,0)</f>
        <v>#N/A</v>
      </c>
    </row>
    <row r="702" spans="1:50" x14ac:dyDescent="0.25">
      <c r="A702" s="63">
        <v>500701</v>
      </c>
      <c r="B702" s="63">
        <v>2501</v>
      </c>
      <c r="C702" s="63" t="s">
        <v>742</v>
      </c>
      <c r="D702" s="63" t="s">
        <v>16198</v>
      </c>
      <c r="E702" s="63" t="s">
        <v>16197</v>
      </c>
      <c r="F702" s="63" t="s">
        <v>13123</v>
      </c>
      <c r="K702" s="63">
        <v>280</v>
      </c>
      <c r="L702" s="63">
        <v>280</v>
      </c>
      <c r="M702" s="64">
        <v>0</v>
      </c>
      <c r="N702" s="63">
        <v>140</v>
      </c>
      <c r="O702" s="63">
        <v>70</v>
      </c>
      <c r="P702" s="63">
        <v>42</v>
      </c>
      <c r="Q702" s="63">
        <v>28</v>
      </c>
      <c r="U702" s="63" t="s">
        <v>742</v>
      </c>
      <c r="Y702" s="63">
        <v>280</v>
      </c>
      <c r="Z702" s="63" t="s">
        <v>11197</v>
      </c>
      <c r="AA702" s="63">
        <v>42</v>
      </c>
      <c r="AB702" s="63" t="s">
        <v>3505</v>
      </c>
      <c r="AE702" s="63">
        <v>0</v>
      </c>
      <c r="AF702" s="63" t="s">
        <v>3493</v>
      </c>
      <c r="AG702" s="63">
        <v>0</v>
      </c>
      <c r="AK702" s="63">
        <v>0</v>
      </c>
      <c r="AL702" s="63" t="s">
        <v>3493</v>
      </c>
      <c r="AM702" s="63">
        <v>0</v>
      </c>
      <c r="AQ702" s="63">
        <v>0</v>
      </c>
      <c r="AR702" s="63" t="s">
        <v>3493</v>
      </c>
      <c r="AS702" s="63">
        <v>0</v>
      </c>
      <c r="AX702" s="63" t="e">
        <f>VLOOKUP(B702,[1]COMPLETE_DIVIDEND_DATA!$B$2:$I$1138,3,0)</f>
        <v>#N/A</v>
      </c>
    </row>
    <row r="703" spans="1:50" x14ac:dyDescent="0.25">
      <c r="A703" s="63">
        <v>500702</v>
      </c>
      <c r="B703" s="63">
        <v>2517</v>
      </c>
      <c r="C703" s="63" t="s">
        <v>743</v>
      </c>
      <c r="D703" s="63" t="s">
        <v>16196</v>
      </c>
      <c r="E703" s="63" t="s">
        <v>16195</v>
      </c>
      <c r="F703" s="63" t="s">
        <v>16193</v>
      </c>
      <c r="K703" s="63">
        <v>257</v>
      </c>
      <c r="L703" s="63">
        <v>257</v>
      </c>
      <c r="M703" s="64">
        <v>0</v>
      </c>
      <c r="N703" s="63">
        <v>128.5</v>
      </c>
      <c r="O703" s="63">
        <v>64</v>
      </c>
      <c r="P703" s="63">
        <v>39</v>
      </c>
      <c r="Q703" s="63">
        <v>26</v>
      </c>
      <c r="U703" s="63" t="s">
        <v>743</v>
      </c>
      <c r="Y703" s="63">
        <v>257</v>
      </c>
      <c r="Z703" s="63" t="s">
        <v>15323</v>
      </c>
      <c r="AA703" s="63">
        <v>39</v>
      </c>
      <c r="AB703" s="63" t="s">
        <v>3505</v>
      </c>
      <c r="AE703" s="63">
        <v>0</v>
      </c>
      <c r="AF703" s="63" t="s">
        <v>3493</v>
      </c>
      <c r="AG703" s="63">
        <v>0</v>
      </c>
      <c r="AK703" s="63">
        <v>0</v>
      </c>
      <c r="AL703" s="63" t="s">
        <v>3493</v>
      </c>
      <c r="AM703" s="63">
        <v>0</v>
      </c>
      <c r="AQ703" s="63">
        <v>0</v>
      </c>
      <c r="AR703" s="63" t="s">
        <v>3493</v>
      </c>
      <c r="AS703" s="63">
        <v>0</v>
      </c>
      <c r="AX703" s="63" t="e">
        <f>VLOOKUP(B703,[1]COMPLETE_DIVIDEND_DATA!$B$2:$I$1138,3,0)</f>
        <v>#N/A</v>
      </c>
    </row>
    <row r="704" spans="1:50" x14ac:dyDescent="0.25">
      <c r="A704" s="63">
        <v>500703</v>
      </c>
      <c r="B704" s="63">
        <v>2519</v>
      </c>
      <c r="C704" s="63" t="s">
        <v>744</v>
      </c>
      <c r="D704" s="63" t="s">
        <v>12673</v>
      </c>
      <c r="E704" s="63" t="s">
        <v>16194</v>
      </c>
      <c r="F704" s="63" t="s">
        <v>16193</v>
      </c>
      <c r="K704" s="63">
        <v>250</v>
      </c>
      <c r="L704" s="63">
        <v>250</v>
      </c>
      <c r="M704" s="64">
        <v>0</v>
      </c>
      <c r="N704" s="63">
        <v>125</v>
      </c>
      <c r="O704" s="63">
        <v>63</v>
      </c>
      <c r="P704" s="63">
        <v>38</v>
      </c>
      <c r="Q704" s="63">
        <v>24</v>
      </c>
      <c r="U704" s="63" t="s">
        <v>744</v>
      </c>
      <c r="Y704" s="63">
        <v>250</v>
      </c>
      <c r="Z704" s="63" t="s">
        <v>4119</v>
      </c>
      <c r="AA704" s="63">
        <v>38</v>
      </c>
      <c r="AB704" s="63" t="s">
        <v>3505</v>
      </c>
      <c r="AE704" s="63">
        <v>0</v>
      </c>
      <c r="AF704" s="63" t="s">
        <v>3493</v>
      </c>
      <c r="AG704" s="63">
        <v>0</v>
      </c>
      <c r="AK704" s="63">
        <v>0</v>
      </c>
      <c r="AL704" s="63" t="s">
        <v>3493</v>
      </c>
      <c r="AM704" s="63">
        <v>0</v>
      </c>
      <c r="AQ704" s="63">
        <v>0</v>
      </c>
      <c r="AR704" s="63" t="s">
        <v>3493</v>
      </c>
      <c r="AS704" s="63">
        <v>0</v>
      </c>
      <c r="AX704" s="63" t="e">
        <f>VLOOKUP(B704,[1]COMPLETE_DIVIDEND_DATA!$B$2:$I$1138,3,0)</f>
        <v>#N/A</v>
      </c>
    </row>
    <row r="705" spans="1:50" x14ac:dyDescent="0.25">
      <c r="A705" s="63">
        <v>500704</v>
      </c>
      <c r="B705" s="63">
        <v>2523</v>
      </c>
      <c r="C705" s="63" t="s">
        <v>745</v>
      </c>
      <c r="D705" s="63" t="s">
        <v>231</v>
      </c>
      <c r="E705" s="63" t="s">
        <v>16192</v>
      </c>
      <c r="F705" s="63" t="s">
        <v>16191</v>
      </c>
      <c r="G705" s="63" t="s">
        <v>6011</v>
      </c>
      <c r="K705" s="63">
        <v>179</v>
      </c>
      <c r="L705" s="63">
        <v>179</v>
      </c>
      <c r="M705" s="64">
        <v>0</v>
      </c>
      <c r="N705" s="63">
        <v>89.5</v>
      </c>
      <c r="O705" s="63">
        <v>45</v>
      </c>
      <c r="P705" s="63">
        <v>27</v>
      </c>
      <c r="Q705" s="63">
        <v>18</v>
      </c>
      <c r="U705" s="63" t="s">
        <v>745</v>
      </c>
      <c r="Y705" s="63">
        <v>179</v>
      </c>
      <c r="Z705" s="63" t="s">
        <v>4979</v>
      </c>
      <c r="AA705" s="63">
        <v>27</v>
      </c>
      <c r="AB705" s="63" t="s">
        <v>3505</v>
      </c>
      <c r="AE705" s="63">
        <v>0</v>
      </c>
      <c r="AF705" s="63" t="s">
        <v>3493</v>
      </c>
      <c r="AG705" s="63">
        <v>0</v>
      </c>
      <c r="AK705" s="63">
        <v>0</v>
      </c>
      <c r="AL705" s="63" t="s">
        <v>3493</v>
      </c>
      <c r="AM705" s="63">
        <v>0</v>
      </c>
      <c r="AQ705" s="63">
        <v>0</v>
      </c>
      <c r="AR705" s="63" t="s">
        <v>3493</v>
      </c>
      <c r="AS705" s="63">
        <v>0</v>
      </c>
      <c r="AX705" s="63" t="e">
        <f>VLOOKUP(B705,[1]COMPLETE_DIVIDEND_DATA!$B$2:$I$1138,3,0)</f>
        <v>#N/A</v>
      </c>
    </row>
    <row r="706" spans="1:50" x14ac:dyDescent="0.25">
      <c r="A706" s="63">
        <v>500705</v>
      </c>
      <c r="B706" s="63">
        <v>2524</v>
      </c>
      <c r="C706" s="63" t="s">
        <v>746</v>
      </c>
      <c r="D706" s="63" t="s">
        <v>685</v>
      </c>
      <c r="E706" s="63" t="s">
        <v>16190</v>
      </c>
      <c r="F706" s="63" t="s">
        <v>16189</v>
      </c>
      <c r="G706" s="63" t="s">
        <v>6011</v>
      </c>
      <c r="K706" s="63">
        <v>179</v>
      </c>
      <c r="L706" s="63">
        <v>179</v>
      </c>
      <c r="M706" s="64">
        <v>0</v>
      </c>
      <c r="N706" s="63">
        <v>89.5</v>
      </c>
      <c r="O706" s="63">
        <v>45</v>
      </c>
      <c r="P706" s="63">
        <v>27</v>
      </c>
      <c r="Q706" s="63">
        <v>18</v>
      </c>
      <c r="U706" s="63" t="s">
        <v>746</v>
      </c>
      <c r="Y706" s="63">
        <v>179</v>
      </c>
      <c r="Z706" s="63" t="s">
        <v>4979</v>
      </c>
      <c r="AA706" s="63">
        <v>27</v>
      </c>
      <c r="AB706" s="63" t="s">
        <v>3505</v>
      </c>
      <c r="AE706" s="63">
        <v>0</v>
      </c>
      <c r="AF706" s="63" t="s">
        <v>3493</v>
      </c>
      <c r="AG706" s="63">
        <v>0</v>
      </c>
      <c r="AK706" s="63">
        <v>0</v>
      </c>
      <c r="AL706" s="63" t="s">
        <v>3493</v>
      </c>
      <c r="AM706" s="63">
        <v>0</v>
      </c>
      <c r="AQ706" s="63">
        <v>0</v>
      </c>
      <c r="AR706" s="63" t="s">
        <v>3493</v>
      </c>
      <c r="AS706" s="63">
        <v>0</v>
      </c>
      <c r="AX706" s="63" t="e">
        <f>VLOOKUP(B706,[1]COMPLETE_DIVIDEND_DATA!$B$2:$I$1138,3,0)</f>
        <v>#N/A</v>
      </c>
    </row>
    <row r="707" spans="1:50" x14ac:dyDescent="0.25">
      <c r="A707" s="63">
        <v>500706</v>
      </c>
      <c r="B707" s="63">
        <v>2525</v>
      </c>
      <c r="C707" s="63" t="s">
        <v>747</v>
      </c>
      <c r="D707" s="63" t="s">
        <v>11467</v>
      </c>
      <c r="E707" s="63" t="s">
        <v>16188</v>
      </c>
      <c r="F707" s="63" t="s">
        <v>16187</v>
      </c>
      <c r="G707" s="63" t="s">
        <v>6011</v>
      </c>
      <c r="K707" s="63">
        <v>179</v>
      </c>
      <c r="L707" s="63">
        <v>179</v>
      </c>
      <c r="M707" s="64">
        <v>0</v>
      </c>
      <c r="N707" s="63">
        <v>89.5</v>
      </c>
      <c r="O707" s="63">
        <v>45</v>
      </c>
      <c r="P707" s="63">
        <v>27</v>
      </c>
      <c r="Q707" s="63">
        <v>18</v>
      </c>
      <c r="U707" s="63" t="s">
        <v>747</v>
      </c>
      <c r="Y707" s="63">
        <v>179</v>
      </c>
      <c r="Z707" s="63" t="s">
        <v>4979</v>
      </c>
      <c r="AA707" s="63">
        <v>27</v>
      </c>
      <c r="AB707" s="63" t="s">
        <v>3505</v>
      </c>
      <c r="AE707" s="63">
        <v>0</v>
      </c>
      <c r="AF707" s="63" t="s">
        <v>3493</v>
      </c>
      <c r="AG707" s="63">
        <v>0</v>
      </c>
      <c r="AK707" s="63">
        <v>0</v>
      </c>
      <c r="AL707" s="63" t="s">
        <v>3493</v>
      </c>
      <c r="AM707" s="63">
        <v>0</v>
      </c>
      <c r="AQ707" s="63">
        <v>0</v>
      </c>
      <c r="AR707" s="63" t="s">
        <v>3493</v>
      </c>
      <c r="AS707" s="63">
        <v>0</v>
      </c>
      <c r="AX707" s="63" t="e">
        <f>VLOOKUP(B707,[1]COMPLETE_DIVIDEND_DATA!$B$2:$I$1138,3,0)</f>
        <v>#N/A</v>
      </c>
    </row>
    <row r="708" spans="1:50" x14ac:dyDescent="0.25">
      <c r="A708" s="63">
        <v>500707</v>
      </c>
      <c r="B708" s="63">
        <v>2540</v>
      </c>
      <c r="C708" s="63" t="s">
        <v>748</v>
      </c>
      <c r="D708" s="63" t="s">
        <v>15100</v>
      </c>
      <c r="E708" s="63" t="s">
        <v>16186</v>
      </c>
      <c r="F708" s="63" t="s">
        <v>16185</v>
      </c>
      <c r="G708" s="63" t="s">
        <v>6011</v>
      </c>
      <c r="K708" s="63">
        <v>449</v>
      </c>
      <c r="L708" s="63">
        <v>449</v>
      </c>
      <c r="M708" s="64">
        <v>0</v>
      </c>
      <c r="N708" s="63">
        <v>224.5</v>
      </c>
      <c r="O708" s="63">
        <v>112</v>
      </c>
      <c r="P708" s="63">
        <v>67</v>
      </c>
      <c r="Q708" s="63">
        <v>46</v>
      </c>
      <c r="U708" s="63" t="s">
        <v>748</v>
      </c>
      <c r="Y708" s="63">
        <v>449</v>
      </c>
      <c r="Z708" s="63" t="s">
        <v>14418</v>
      </c>
      <c r="AA708" s="63">
        <v>67</v>
      </c>
      <c r="AB708" s="63" t="s">
        <v>3505</v>
      </c>
      <c r="AE708" s="63">
        <v>0</v>
      </c>
      <c r="AF708" s="63" t="s">
        <v>3493</v>
      </c>
      <c r="AG708" s="63">
        <v>0</v>
      </c>
      <c r="AK708" s="63">
        <v>0</v>
      </c>
      <c r="AL708" s="63" t="s">
        <v>3493</v>
      </c>
      <c r="AM708" s="63">
        <v>0</v>
      </c>
      <c r="AQ708" s="63">
        <v>0</v>
      </c>
      <c r="AR708" s="63" t="s">
        <v>3493</v>
      </c>
      <c r="AS708" s="63">
        <v>0</v>
      </c>
      <c r="AX708" s="63" t="e">
        <f>VLOOKUP(B708,[1]COMPLETE_DIVIDEND_DATA!$B$2:$I$1138,3,0)</f>
        <v>#N/A</v>
      </c>
    </row>
    <row r="709" spans="1:50" x14ac:dyDescent="0.25">
      <c r="A709" s="63">
        <v>500708</v>
      </c>
      <c r="B709" s="63">
        <v>2557</v>
      </c>
      <c r="C709" s="63" t="s">
        <v>749</v>
      </c>
      <c r="D709" s="63" t="s">
        <v>16184</v>
      </c>
      <c r="E709" s="63" t="s">
        <v>16183</v>
      </c>
      <c r="F709" s="63" t="s">
        <v>12036</v>
      </c>
      <c r="G709" s="63" t="s">
        <v>6011</v>
      </c>
      <c r="K709" s="63">
        <v>203</v>
      </c>
      <c r="L709" s="63">
        <v>203</v>
      </c>
      <c r="M709" s="64">
        <v>0</v>
      </c>
      <c r="N709" s="63">
        <v>101.5</v>
      </c>
      <c r="O709" s="63">
        <v>51</v>
      </c>
      <c r="P709" s="63">
        <v>30</v>
      </c>
      <c r="Q709" s="63">
        <v>21</v>
      </c>
      <c r="U709" s="63" t="s">
        <v>749</v>
      </c>
      <c r="Y709" s="63">
        <v>203</v>
      </c>
      <c r="Z709" s="63" t="s">
        <v>11055</v>
      </c>
      <c r="AA709" s="63">
        <v>30</v>
      </c>
      <c r="AB709" s="63" t="s">
        <v>3505</v>
      </c>
      <c r="AE709" s="63">
        <v>0</v>
      </c>
      <c r="AF709" s="63" t="s">
        <v>3493</v>
      </c>
      <c r="AG709" s="63">
        <v>0</v>
      </c>
      <c r="AK709" s="63">
        <v>0</v>
      </c>
      <c r="AL709" s="63" t="s">
        <v>3493</v>
      </c>
      <c r="AM709" s="63">
        <v>0</v>
      </c>
      <c r="AQ709" s="63">
        <v>0</v>
      </c>
      <c r="AR709" s="63" t="s">
        <v>3493</v>
      </c>
      <c r="AS709" s="63">
        <v>0</v>
      </c>
      <c r="AX709" s="63" t="e">
        <f>VLOOKUP(B709,[1]COMPLETE_DIVIDEND_DATA!$B$2:$I$1138,3,0)</f>
        <v>#N/A</v>
      </c>
    </row>
    <row r="710" spans="1:50" x14ac:dyDescent="0.25">
      <c r="A710" s="63">
        <v>500709</v>
      </c>
      <c r="B710" s="63">
        <v>2562</v>
      </c>
      <c r="C710" s="63" t="s">
        <v>750</v>
      </c>
      <c r="D710" s="63" t="s">
        <v>16182</v>
      </c>
      <c r="E710" s="63" t="s">
        <v>16181</v>
      </c>
      <c r="F710" s="63" t="s">
        <v>16180</v>
      </c>
      <c r="G710" s="63" t="s">
        <v>6011</v>
      </c>
      <c r="K710" s="63">
        <v>104</v>
      </c>
      <c r="L710" s="63">
        <v>104</v>
      </c>
      <c r="M710" s="64">
        <v>0</v>
      </c>
      <c r="N710" s="63">
        <v>52</v>
      </c>
      <c r="O710" s="63">
        <v>26</v>
      </c>
      <c r="P710" s="63">
        <v>16</v>
      </c>
      <c r="Q710" s="63">
        <v>10</v>
      </c>
      <c r="U710" s="63" t="s">
        <v>750</v>
      </c>
      <c r="Y710" s="63">
        <v>104</v>
      </c>
      <c r="Z710" s="63" t="s">
        <v>15276</v>
      </c>
      <c r="AA710" s="63">
        <v>16</v>
      </c>
      <c r="AB710" s="63" t="s">
        <v>3505</v>
      </c>
      <c r="AE710" s="63">
        <v>0</v>
      </c>
      <c r="AF710" s="63" t="s">
        <v>3493</v>
      </c>
      <c r="AG710" s="63">
        <v>0</v>
      </c>
      <c r="AK710" s="63">
        <v>0</v>
      </c>
      <c r="AL710" s="63" t="s">
        <v>3493</v>
      </c>
      <c r="AM710" s="63">
        <v>0</v>
      </c>
      <c r="AQ710" s="63">
        <v>0</v>
      </c>
      <c r="AR710" s="63" t="s">
        <v>3493</v>
      </c>
      <c r="AS710" s="63">
        <v>0</v>
      </c>
      <c r="AX710" s="63" t="e">
        <f>VLOOKUP(B710,[1]COMPLETE_DIVIDEND_DATA!$B$2:$I$1138,3,0)</f>
        <v>#N/A</v>
      </c>
    </row>
    <row r="711" spans="1:50" x14ac:dyDescent="0.25">
      <c r="A711" s="63">
        <v>500710</v>
      </c>
      <c r="B711" s="63">
        <v>2563</v>
      </c>
      <c r="C711" s="63" t="s">
        <v>751</v>
      </c>
      <c r="D711" s="63" t="s">
        <v>16179</v>
      </c>
      <c r="E711" s="63" t="s">
        <v>16178</v>
      </c>
      <c r="F711" s="63" t="s">
        <v>6011</v>
      </c>
      <c r="K711" s="63">
        <v>94</v>
      </c>
      <c r="L711" s="63">
        <v>94</v>
      </c>
      <c r="M711" s="64">
        <v>0</v>
      </c>
      <c r="N711" s="63">
        <v>47</v>
      </c>
      <c r="O711" s="63">
        <v>24</v>
      </c>
      <c r="P711" s="63">
        <v>14</v>
      </c>
      <c r="Q711" s="63">
        <v>9</v>
      </c>
      <c r="U711" s="63" t="s">
        <v>751</v>
      </c>
      <c r="Y711" s="63">
        <v>94</v>
      </c>
      <c r="Z711" s="63" t="s">
        <v>15799</v>
      </c>
      <c r="AA711" s="63">
        <v>14</v>
      </c>
      <c r="AB711" s="63" t="s">
        <v>3505</v>
      </c>
      <c r="AE711" s="63">
        <v>0</v>
      </c>
      <c r="AF711" s="63" t="s">
        <v>3493</v>
      </c>
      <c r="AG711" s="63">
        <v>0</v>
      </c>
      <c r="AK711" s="63">
        <v>0</v>
      </c>
      <c r="AL711" s="63" t="s">
        <v>3493</v>
      </c>
      <c r="AM711" s="63">
        <v>0</v>
      </c>
      <c r="AQ711" s="63">
        <v>0</v>
      </c>
      <c r="AR711" s="63" t="s">
        <v>3493</v>
      </c>
      <c r="AS711" s="63">
        <v>0</v>
      </c>
      <c r="AX711" s="63" t="e">
        <f>VLOOKUP(B711,[1]COMPLETE_DIVIDEND_DATA!$B$2:$I$1138,3,0)</f>
        <v>#N/A</v>
      </c>
    </row>
    <row r="712" spans="1:50" x14ac:dyDescent="0.25">
      <c r="A712" s="63">
        <v>500711</v>
      </c>
      <c r="B712" s="63">
        <v>2569</v>
      </c>
      <c r="C712" s="63" t="s">
        <v>752</v>
      </c>
      <c r="D712" s="63" t="s">
        <v>16177</v>
      </c>
      <c r="E712" s="63" t="s">
        <v>16176</v>
      </c>
      <c r="F712" s="63" t="s">
        <v>16175</v>
      </c>
      <c r="G712" s="63" t="s">
        <v>16174</v>
      </c>
      <c r="K712" s="63">
        <v>2249</v>
      </c>
      <c r="L712" s="63">
        <v>2249</v>
      </c>
      <c r="M712" s="64">
        <v>0</v>
      </c>
      <c r="N712" s="63">
        <v>1124.5</v>
      </c>
      <c r="O712" s="63">
        <v>562</v>
      </c>
      <c r="P712" s="63">
        <v>337</v>
      </c>
      <c r="Q712" s="63">
        <v>226</v>
      </c>
      <c r="U712" s="63" t="s">
        <v>752</v>
      </c>
      <c r="Y712" s="63">
        <v>2249</v>
      </c>
      <c r="Z712" s="63" t="s">
        <v>13127</v>
      </c>
      <c r="AA712" s="63">
        <v>337</v>
      </c>
      <c r="AB712" s="63" t="s">
        <v>3505</v>
      </c>
      <c r="AE712" s="63">
        <v>0</v>
      </c>
      <c r="AF712" s="63" t="s">
        <v>3493</v>
      </c>
      <c r="AG712" s="63">
        <v>0</v>
      </c>
      <c r="AK712" s="63">
        <v>0</v>
      </c>
      <c r="AL712" s="63" t="s">
        <v>3493</v>
      </c>
      <c r="AM712" s="63">
        <v>0</v>
      </c>
      <c r="AQ712" s="63">
        <v>0</v>
      </c>
      <c r="AR712" s="63" t="s">
        <v>3493</v>
      </c>
      <c r="AS712" s="63">
        <v>0</v>
      </c>
      <c r="AX712" s="63" t="e">
        <f>VLOOKUP(B712,[1]COMPLETE_DIVIDEND_DATA!$B$2:$I$1138,3,0)</f>
        <v>#N/A</v>
      </c>
    </row>
    <row r="713" spans="1:50" x14ac:dyDescent="0.25">
      <c r="A713" s="63">
        <v>500712</v>
      </c>
      <c r="B713" s="63">
        <v>2571</v>
      </c>
      <c r="C713" s="63" t="s">
        <v>753</v>
      </c>
      <c r="D713" s="63" t="s">
        <v>16173</v>
      </c>
      <c r="E713" s="63" t="s">
        <v>16172</v>
      </c>
      <c r="F713" s="63" t="s">
        <v>16171</v>
      </c>
      <c r="H713" s="63" t="s">
        <v>16170</v>
      </c>
      <c r="K713" s="63">
        <v>931</v>
      </c>
      <c r="L713" s="63">
        <v>931</v>
      </c>
      <c r="M713" s="64">
        <v>0</v>
      </c>
      <c r="N713" s="63">
        <v>465.5</v>
      </c>
      <c r="O713" s="63">
        <v>233</v>
      </c>
      <c r="P713" s="63">
        <v>140</v>
      </c>
      <c r="Q713" s="63">
        <v>93</v>
      </c>
      <c r="U713" s="63" t="s">
        <v>753</v>
      </c>
      <c r="Y713" s="63">
        <v>931</v>
      </c>
      <c r="Z713" s="63" t="s">
        <v>14443</v>
      </c>
      <c r="AA713" s="63">
        <v>140</v>
      </c>
      <c r="AB713" s="63" t="s">
        <v>3505</v>
      </c>
      <c r="AE713" s="63">
        <v>0</v>
      </c>
      <c r="AF713" s="63" t="s">
        <v>3493</v>
      </c>
      <c r="AG713" s="63">
        <v>0</v>
      </c>
      <c r="AK713" s="63">
        <v>0</v>
      </c>
      <c r="AL713" s="63" t="s">
        <v>3493</v>
      </c>
      <c r="AM713" s="63">
        <v>0</v>
      </c>
      <c r="AQ713" s="63">
        <v>0</v>
      </c>
      <c r="AR713" s="63" t="s">
        <v>3493</v>
      </c>
      <c r="AS713" s="63">
        <v>0</v>
      </c>
      <c r="AX713" s="63" t="e">
        <f>VLOOKUP(B713,[1]COMPLETE_DIVIDEND_DATA!$B$2:$I$1138,3,0)</f>
        <v>#N/A</v>
      </c>
    </row>
    <row r="714" spans="1:50" x14ac:dyDescent="0.25">
      <c r="A714" s="63">
        <v>500713</v>
      </c>
      <c r="B714" s="63">
        <v>2576</v>
      </c>
      <c r="C714" s="63" t="s">
        <v>754</v>
      </c>
      <c r="D714" s="63" t="s">
        <v>420</v>
      </c>
      <c r="E714" s="63" t="s">
        <v>16169</v>
      </c>
      <c r="F714" s="63" t="s">
        <v>9883</v>
      </c>
      <c r="G714" s="63" t="s">
        <v>16168</v>
      </c>
      <c r="K714" s="63">
        <v>1199</v>
      </c>
      <c r="L714" s="63">
        <v>1199</v>
      </c>
      <c r="M714" s="64">
        <v>0</v>
      </c>
      <c r="N714" s="63">
        <v>599.5</v>
      </c>
      <c r="O714" s="63">
        <v>300</v>
      </c>
      <c r="P714" s="63">
        <v>180</v>
      </c>
      <c r="Q714" s="63">
        <v>120</v>
      </c>
      <c r="U714" s="63" t="s">
        <v>754</v>
      </c>
      <c r="V714" s="63" t="s">
        <v>16167</v>
      </c>
      <c r="Y714" s="63">
        <v>1199</v>
      </c>
      <c r="Z714" s="63" t="s">
        <v>4844</v>
      </c>
      <c r="AA714" s="63">
        <v>180</v>
      </c>
      <c r="AB714" s="63" t="s">
        <v>3505</v>
      </c>
      <c r="AE714" s="63">
        <v>0</v>
      </c>
      <c r="AF714" s="63" t="s">
        <v>3493</v>
      </c>
      <c r="AG714" s="63">
        <v>0</v>
      </c>
      <c r="AK714" s="63">
        <v>0</v>
      </c>
      <c r="AL714" s="63" t="s">
        <v>3493</v>
      </c>
      <c r="AM714" s="63">
        <v>0</v>
      </c>
      <c r="AQ714" s="63">
        <v>0</v>
      </c>
      <c r="AR714" s="63" t="s">
        <v>3493</v>
      </c>
      <c r="AS714" s="63">
        <v>0</v>
      </c>
      <c r="AX714" s="63" t="e">
        <f>VLOOKUP(B714,[1]COMPLETE_DIVIDEND_DATA!$B$2:$I$1138,3,0)</f>
        <v>#N/A</v>
      </c>
    </row>
    <row r="715" spans="1:50" x14ac:dyDescent="0.25">
      <c r="A715" s="63">
        <v>500714</v>
      </c>
      <c r="B715" s="63">
        <v>2577</v>
      </c>
      <c r="C715" s="63" t="s">
        <v>756</v>
      </c>
      <c r="D715" s="63" t="s">
        <v>16166</v>
      </c>
      <c r="E715" s="63" t="s">
        <v>16164</v>
      </c>
      <c r="F715" s="63" t="s">
        <v>9958</v>
      </c>
      <c r="G715" s="63" t="s">
        <v>7810</v>
      </c>
      <c r="K715" s="63">
        <v>449</v>
      </c>
      <c r="L715" s="63">
        <v>449</v>
      </c>
      <c r="M715" s="64">
        <v>0</v>
      </c>
      <c r="N715" s="63">
        <v>224.5</v>
      </c>
      <c r="O715" s="63">
        <v>112</v>
      </c>
      <c r="P715" s="63">
        <v>67</v>
      </c>
      <c r="Q715" s="63">
        <v>46</v>
      </c>
      <c r="U715" s="63" t="s">
        <v>756</v>
      </c>
      <c r="Y715" s="63">
        <v>449</v>
      </c>
      <c r="Z715" s="63" t="s">
        <v>14418</v>
      </c>
      <c r="AA715" s="63">
        <v>67</v>
      </c>
      <c r="AB715" s="63" t="s">
        <v>3505</v>
      </c>
      <c r="AE715" s="63">
        <v>0</v>
      </c>
      <c r="AF715" s="63" t="s">
        <v>3493</v>
      </c>
      <c r="AG715" s="63">
        <v>0</v>
      </c>
      <c r="AK715" s="63">
        <v>0</v>
      </c>
      <c r="AL715" s="63" t="s">
        <v>3493</v>
      </c>
      <c r="AM715" s="63">
        <v>0</v>
      </c>
      <c r="AQ715" s="63">
        <v>0</v>
      </c>
      <c r="AR715" s="63" t="s">
        <v>3493</v>
      </c>
      <c r="AS715" s="63">
        <v>0</v>
      </c>
      <c r="AX715" s="63" t="e">
        <f>VLOOKUP(B715,[1]COMPLETE_DIVIDEND_DATA!$B$2:$I$1138,3,0)</f>
        <v>#N/A</v>
      </c>
    </row>
    <row r="716" spans="1:50" x14ac:dyDescent="0.25">
      <c r="A716" s="63">
        <v>500715</v>
      </c>
      <c r="B716" s="63">
        <v>2578</v>
      </c>
      <c r="C716" s="63" t="s">
        <v>757</v>
      </c>
      <c r="D716" s="63" t="s">
        <v>16165</v>
      </c>
      <c r="E716" s="63" t="s">
        <v>16164</v>
      </c>
      <c r="F716" s="63" t="s">
        <v>9958</v>
      </c>
      <c r="G716" s="63" t="s">
        <v>7810</v>
      </c>
      <c r="K716" s="63">
        <v>449</v>
      </c>
      <c r="L716" s="63">
        <v>449</v>
      </c>
      <c r="M716" s="64">
        <v>0</v>
      </c>
      <c r="N716" s="63">
        <v>224.5</v>
      </c>
      <c r="O716" s="63">
        <v>112</v>
      </c>
      <c r="P716" s="63">
        <v>67</v>
      </c>
      <c r="Q716" s="63">
        <v>46</v>
      </c>
      <c r="U716" s="63" t="s">
        <v>757</v>
      </c>
      <c r="Y716" s="63">
        <v>449</v>
      </c>
      <c r="Z716" s="63" t="s">
        <v>14418</v>
      </c>
      <c r="AA716" s="63">
        <v>67</v>
      </c>
      <c r="AB716" s="63" t="s">
        <v>3505</v>
      </c>
      <c r="AE716" s="63">
        <v>0</v>
      </c>
      <c r="AF716" s="63" t="s">
        <v>3493</v>
      </c>
      <c r="AG716" s="63">
        <v>0</v>
      </c>
      <c r="AK716" s="63">
        <v>0</v>
      </c>
      <c r="AL716" s="63" t="s">
        <v>3493</v>
      </c>
      <c r="AM716" s="63">
        <v>0</v>
      </c>
      <c r="AQ716" s="63">
        <v>0</v>
      </c>
      <c r="AR716" s="63" t="s">
        <v>3493</v>
      </c>
      <c r="AS716" s="63">
        <v>0</v>
      </c>
      <c r="AX716" s="63" t="e">
        <f>VLOOKUP(B716,[1]COMPLETE_DIVIDEND_DATA!$B$2:$I$1138,3,0)</f>
        <v>#N/A</v>
      </c>
    </row>
    <row r="717" spans="1:50" x14ac:dyDescent="0.25">
      <c r="A717" s="63">
        <v>500716</v>
      </c>
      <c r="B717" s="63">
        <v>2580</v>
      </c>
      <c r="C717" s="63" t="s">
        <v>342</v>
      </c>
      <c r="D717" s="63" t="s">
        <v>16163</v>
      </c>
      <c r="E717" s="63" t="s">
        <v>16162</v>
      </c>
      <c r="F717" s="63" t="s">
        <v>6956</v>
      </c>
      <c r="G717" s="63" t="s">
        <v>7782</v>
      </c>
      <c r="K717" s="63">
        <v>1504</v>
      </c>
      <c r="L717" s="63">
        <v>1504</v>
      </c>
      <c r="M717" s="64">
        <v>0</v>
      </c>
      <c r="N717" s="63">
        <v>752</v>
      </c>
      <c r="O717" s="63">
        <v>376</v>
      </c>
      <c r="P717" s="63">
        <v>226</v>
      </c>
      <c r="Q717" s="63">
        <v>150</v>
      </c>
      <c r="U717" s="63" t="s">
        <v>342</v>
      </c>
      <c r="V717" s="63" t="s">
        <v>16161</v>
      </c>
      <c r="Y717" s="63">
        <v>1504</v>
      </c>
      <c r="Z717" s="63" t="s">
        <v>10103</v>
      </c>
      <c r="AA717" s="63">
        <v>226</v>
      </c>
      <c r="AB717" s="63" t="s">
        <v>3505</v>
      </c>
      <c r="AE717" s="63">
        <v>0</v>
      </c>
      <c r="AF717" s="63" t="s">
        <v>3493</v>
      </c>
      <c r="AG717" s="63">
        <v>0</v>
      </c>
      <c r="AK717" s="63">
        <v>0</v>
      </c>
      <c r="AL717" s="63" t="s">
        <v>3493</v>
      </c>
      <c r="AM717" s="63">
        <v>0</v>
      </c>
      <c r="AQ717" s="63">
        <v>0</v>
      </c>
      <c r="AR717" s="63" t="s">
        <v>3493</v>
      </c>
      <c r="AS717" s="63">
        <v>0</v>
      </c>
      <c r="AX717" s="63" t="e">
        <f>VLOOKUP(B717,[1]COMPLETE_DIVIDEND_DATA!$B$2:$I$1138,3,0)</f>
        <v>#N/A</v>
      </c>
    </row>
    <row r="718" spans="1:50" x14ac:dyDescent="0.25">
      <c r="A718" s="63">
        <v>500717</v>
      </c>
      <c r="B718" s="63">
        <v>2581</v>
      </c>
      <c r="C718" s="63" t="s">
        <v>759</v>
      </c>
      <c r="D718" s="63" t="s">
        <v>16160</v>
      </c>
      <c r="E718" s="63" t="s">
        <v>16159</v>
      </c>
      <c r="F718" s="63" t="s">
        <v>16158</v>
      </c>
      <c r="G718" s="63" t="s">
        <v>7782</v>
      </c>
      <c r="K718" s="63">
        <v>449</v>
      </c>
      <c r="L718" s="63">
        <v>449</v>
      </c>
      <c r="M718" s="64">
        <v>0</v>
      </c>
      <c r="N718" s="63">
        <v>224.5</v>
      </c>
      <c r="O718" s="63">
        <v>112</v>
      </c>
      <c r="P718" s="63">
        <v>67</v>
      </c>
      <c r="Q718" s="63">
        <v>46</v>
      </c>
      <c r="U718" s="63" t="s">
        <v>759</v>
      </c>
      <c r="V718" s="63" t="s">
        <v>16157</v>
      </c>
      <c r="Y718" s="63">
        <v>449</v>
      </c>
      <c r="Z718" s="63" t="s">
        <v>14418</v>
      </c>
      <c r="AA718" s="63">
        <v>67</v>
      </c>
      <c r="AB718" s="63" t="s">
        <v>3505</v>
      </c>
      <c r="AE718" s="63">
        <v>0</v>
      </c>
      <c r="AF718" s="63" t="s">
        <v>3493</v>
      </c>
      <c r="AG718" s="63">
        <v>0</v>
      </c>
      <c r="AK718" s="63">
        <v>0</v>
      </c>
      <c r="AL718" s="63" t="s">
        <v>3493</v>
      </c>
      <c r="AM718" s="63">
        <v>0</v>
      </c>
      <c r="AQ718" s="63">
        <v>0</v>
      </c>
      <c r="AR718" s="63" t="s">
        <v>3493</v>
      </c>
      <c r="AS718" s="63">
        <v>0</v>
      </c>
      <c r="AX718" s="63" t="e">
        <f>VLOOKUP(B718,[1]COMPLETE_DIVIDEND_DATA!$B$2:$I$1138,3,0)</f>
        <v>#N/A</v>
      </c>
    </row>
    <row r="719" spans="1:50" x14ac:dyDescent="0.25">
      <c r="A719" s="63">
        <v>500718</v>
      </c>
      <c r="B719" s="63">
        <v>2582</v>
      </c>
      <c r="C719" s="63" t="s">
        <v>761</v>
      </c>
      <c r="D719" s="63" t="s">
        <v>854</v>
      </c>
      <c r="E719" s="63" t="s">
        <v>16156</v>
      </c>
      <c r="F719" s="63" t="s">
        <v>16155</v>
      </c>
      <c r="K719" s="63">
        <v>449</v>
      </c>
      <c r="L719" s="63">
        <v>449</v>
      </c>
      <c r="M719" s="64">
        <v>0</v>
      </c>
      <c r="N719" s="63">
        <v>224.5</v>
      </c>
      <c r="O719" s="63">
        <v>112</v>
      </c>
      <c r="P719" s="63">
        <v>67</v>
      </c>
      <c r="Q719" s="63">
        <v>46</v>
      </c>
      <c r="U719" s="63" t="s">
        <v>761</v>
      </c>
      <c r="Y719" s="63">
        <v>449</v>
      </c>
      <c r="Z719" s="63" t="s">
        <v>14418</v>
      </c>
      <c r="AA719" s="63">
        <v>67</v>
      </c>
      <c r="AB719" s="63" t="s">
        <v>3505</v>
      </c>
      <c r="AE719" s="63">
        <v>0</v>
      </c>
      <c r="AF719" s="63" t="s">
        <v>3493</v>
      </c>
      <c r="AG719" s="63">
        <v>0</v>
      </c>
      <c r="AK719" s="63">
        <v>0</v>
      </c>
      <c r="AL719" s="63" t="s">
        <v>3493</v>
      </c>
      <c r="AM719" s="63">
        <v>0</v>
      </c>
      <c r="AQ719" s="63">
        <v>0</v>
      </c>
      <c r="AR719" s="63" t="s">
        <v>3493</v>
      </c>
      <c r="AS719" s="63">
        <v>0</v>
      </c>
      <c r="AX719" s="63" t="e">
        <f>VLOOKUP(B719,[1]COMPLETE_DIVIDEND_DATA!$B$2:$I$1138,3,0)</f>
        <v>#N/A</v>
      </c>
    </row>
    <row r="720" spans="1:50" x14ac:dyDescent="0.25">
      <c r="A720" s="63">
        <v>500719</v>
      </c>
      <c r="B720" s="63">
        <v>2583</v>
      </c>
      <c r="C720" s="63" t="s">
        <v>762</v>
      </c>
      <c r="D720" s="63" t="s">
        <v>16154</v>
      </c>
      <c r="E720" s="63" t="s">
        <v>16153</v>
      </c>
      <c r="F720" s="63" t="s">
        <v>16152</v>
      </c>
      <c r="G720" s="63" t="s">
        <v>6011</v>
      </c>
      <c r="K720" s="63">
        <v>239</v>
      </c>
      <c r="L720" s="63">
        <v>239</v>
      </c>
      <c r="M720" s="64">
        <v>0</v>
      </c>
      <c r="N720" s="63">
        <v>119.5</v>
      </c>
      <c r="O720" s="63">
        <v>60</v>
      </c>
      <c r="P720" s="63">
        <v>36</v>
      </c>
      <c r="Q720" s="63">
        <v>24</v>
      </c>
      <c r="U720" s="63" t="s">
        <v>762</v>
      </c>
      <c r="Y720" s="63">
        <v>239</v>
      </c>
      <c r="Z720" s="63" t="s">
        <v>16151</v>
      </c>
      <c r="AA720" s="63">
        <v>36</v>
      </c>
      <c r="AB720" s="63" t="s">
        <v>3505</v>
      </c>
      <c r="AE720" s="63">
        <v>0</v>
      </c>
      <c r="AF720" s="63" t="s">
        <v>3493</v>
      </c>
      <c r="AG720" s="63">
        <v>0</v>
      </c>
      <c r="AK720" s="63">
        <v>0</v>
      </c>
      <c r="AL720" s="63" t="s">
        <v>3493</v>
      </c>
      <c r="AM720" s="63">
        <v>0</v>
      </c>
      <c r="AQ720" s="63">
        <v>0</v>
      </c>
      <c r="AR720" s="63" t="s">
        <v>3493</v>
      </c>
      <c r="AS720" s="63">
        <v>0</v>
      </c>
      <c r="AX720" s="63" t="e">
        <f>VLOOKUP(B720,[1]COMPLETE_DIVIDEND_DATA!$B$2:$I$1138,3,0)</f>
        <v>#N/A</v>
      </c>
    </row>
    <row r="721" spans="1:50" x14ac:dyDescent="0.25">
      <c r="A721" s="63">
        <v>500720</v>
      </c>
      <c r="B721" s="63">
        <v>2587</v>
      </c>
      <c r="C721" s="63" t="s">
        <v>763</v>
      </c>
      <c r="D721" s="63" t="s">
        <v>16150</v>
      </c>
      <c r="E721" s="63" t="s">
        <v>16149</v>
      </c>
      <c r="F721" s="63" t="s">
        <v>6011</v>
      </c>
      <c r="K721" s="63">
        <v>152</v>
      </c>
      <c r="L721" s="63">
        <v>152</v>
      </c>
      <c r="M721" s="64">
        <v>0</v>
      </c>
      <c r="N721" s="63">
        <v>76</v>
      </c>
      <c r="O721" s="63">
        <v>38</v>
      </c>
      <c r="P721" s="63">
        <v>23</v>
      </c>
      <c r="Q721" s="63">
        <v>15</v>
      </c>
      <c r="U721" s="63" t="s">
        <v>763</v>
      </c>
      <c r="Y721" s="63">
        <v>152</v>
      </c>
      <c r="Z721" s="63" t="s">
        <v>8776</v>
      </c>
      <c r="AA721" s="63">
        <v>23</v>
      </c>
      <c r="AB721" s="63" t="s">
        <v>3505</v>
      </c>
      <c r="AE721" s="63">
        <v>0</v>
      </c>
      <c r="AF721" s="63" t="s">
        <v>3493</v>
      </c>
      <c r="AG721" s="63">
        <v>0</v>
      </c>
      <c r="AK721" s="63">
        <v>0</v>
      </c>
      <c r="AL721" s="63" t="s">
        <v>3493</v>
      </c>
      <c r="AM721" s="63">
        <v>0</v>
      </c>
      <c r="AQ721" s="63">
        <v>0</v>
      </c>
      <c r="AR721" s="63" t="s">
        <v>3493</v>
      </c>
      <c r="AS721" s="63">
        <v>0</v>
      </c>
      <c r="AX721" s="63" t="e">
        <f>VLOOKUP(B721,[1]COMPLETE_DIVIDEND_DATA!$B$2:$I$1138,3,0)</f>
        <v>#N/A</v>
      </c>
    </row>
    <row r="722" spans="1:50" x14ac:dyDescent="0.25">
      <c r="A722" s="63">
        <v>500721</v>
      </c>
      <c r="B722" s="63">
        <v>2597</v>
      </c>
      <c r="C722" s="63" t="s">
        <v>764</v>
      </c>
      <c r="D722" s="63" t="s">
        <v>735</v>
      </c>
      <c r="E722" s="63" t="s">
        <v>16148</v>
      </c>
      <c r="F722" s="63" t="s">
        <v>16147</v>
      </c>
      <c r="G722" s="63" t="s">
        <v>6011</v>
      </c>
      <c r="K722" s="63">
        <v>449</v>
      </c>
      <c r="L722" s="63">
        <v>449</v>
      </c>
      <c r="M722" s="64">
        <v>0</v>
      </c>
      <c r="N722" s="63">
        <v>224.5</v>
      </c>
      <c r="O722" s="63">
        <v>112</v>
      </c>
      <c r="P722" s="63">
        <v>67</v>
      </c>
      <c r="Q722" s="63">
        <v>46</v>
      </c>
      <c r="U722" s="63" t="s">
        <v>764</v>
      </c>
      <c r="Y722" s="63">
        <v>449</v>
      </c>
      <c r="Z722" s="63" t="s">
        <v>14418</v>
      </c>
      <c r="AA722" s="63">
        <v>67</v>
      </c>
      <c r="AB722" s="63" t="s">
        <v>3505</v>
      </c>
      <c r="AE722" s="63">
        <v>0</v>
      </c>
      <c r="AF722" s="63" t="s">
        <v>3493</v>
      </c>
      <c r="AG722" s="63">
        <v>0</v>
      </c>
      <c r="AK722" s="63">
        <v>0</v>
      </c>
      <c r="AL722" s="63" t="s">
        <v>3493</v>
      </c>
      <c r="AM722" s="63">
        <v>0</v>
      </c>
      <c r="AQ722" s="63">
        <v>0</v>
      </c>
      <c r="AR722" s="63" t="s">
        <v>3493</v>
      </c>
      <c r="AS722" s="63">
        <v>0</v>
      </c>
      <c r="AX722" s="63" t="e">
        <f>VLOOKUP(B722,[1]COMPLETE_DIVIDEND_DATA!$B$2:$I$1138,3,0)</f>
        <v>#N/A</v>
      </c>
    </row>
    <row r="723" spans="1:50" x14ac:dyDescent="0.25">
      <c r="A723" s="63">
        <v>500722</v>
      </c>
      <c r="B723" s="63">
        <v>2598</v>
      </c>
      <c r="C723" s="63" t="s">
        <v>765</v>
      </c>
      <c r="D723" s="63" t="s">
        <v>15830</v>
      </c>
      <c r="E723" s="63" t="s">
        <v>16146</v>
      </c>
      <c r="F723" s="63" t="s">
        <v>16145</v>
      </c>
      <c r="G723" s="63" t="s">
        <v>6011</v>
      </c>
      <c r="K723" s="63">
        <v>129</v>
      </c>
      <c r="L723" s="63">
        <v>129</v>
      </c>
      <c r="M723" s="64">
        <v>0</v>
      </c>
      <c r="N723" s="63">
        <v>64.5</v>
      </c>
      <c r="O723" s="63">
        <v>32</v>
      </c>
      <c r="P723" s="63">
        <v>19</v>
      </c>
      <c r="Q723" s="63">
        <v>14</v>
      </c>
      <c r="U723" s="63" t="s">
        <v>765</v>
      </c>
      <c r="Y723" s="63">
        <v>129</v>
      </c>
      <c r="Z723" s="63" t="s">
        <v>16144</v>
      </c>
      <c r="AA723" s="63">
        <v>19</v>
      </c>
      <c r="AB723" s="63" t="s">
        <v>3505</v>
      </c>
      <c r="AE723" s="63">
        <v>0</v>
      </c>
      <c r="AF723" s="63" t="s">
        <v>3493</v>
      </c>
      <c r="AG723" s="63">
        <v>0</v>
      </c>
      <c r="AK723" s="63">
        <v>0</v>
      </c>
      <c r="AL723" s="63" t="s">
        <v>3493</v>
      </c>
      <c r="AM723" s="63">
        <v>0</v>
      </c>
      <c r="AQ723" s="63">
        <v>0</v>
      </c>
      <c r="AR723" s="63" t="s">
        <v>3493</v>
      </c>
      <c r="AS723" s="63">
        <v>0</v>
      </c>
      <c r="AX723" s="63" t="e">
        <f>VLOOKUP(B723,[1]COMPLETE_DIVIDEND_DATA!$B$2:$I$1138,3,0)</f>
        <v>#N/A</v>
      </c>
    </row>
    <row r="724" spans="1:50" x14ac:dyDescent="0.25">
      <c r="A724" s="63">
        <v>500723</v>
      </c>
      <c r="B724" s="63">
        <v>2599</v>
      </c>
      <c r="C724" s="63" t="s">
        <v>766</v>
      </c>
      <c r="D724" s="63" t="s">
        <v>16143</v>
      </c>
      <c r="E724" s="63" t="s">
        <v>16140</v>
      </c>
      <c r="F724" s="63" t="s">
        <v>16139</v>
      </c>
      <c r="G724" s="63" t="s">
        <v>6011</v>
      </c>
      <c r="K724" s="63">
        <v>65</v>
      </c>
      <c r="L724" s="63">
        <v>65</v>
      </c>
      <c r="M724" s="64">
        <v>0</v>
      </c>
      <c r="N724" s="63">
        <v>32.5</v>
      </c>
      <c r="O724" s="63">
        <v>16</v>
      </c>
      <c r="P724" s="63">
        <v>10</v>
      </c>
      <c r="Q724" s="63">
        <v>7</v>
      </c>
      <c r="U724" s="63" t="s">
        <v>766</v>
      </c>
      <c r="Y724" s="63">
        <v>65</v>
      </c>
      <c r="Z724" s="63" t="s">
        <v>5598</v>
      </c>
      <c r="AA724" s="63">
        <v>10</v>
      </c>
      <c r="AB724" s="63" t="s">
        <v>3505</v>
      </c>
      <c r="AE724" s="63">
        <v>0</v>
      </c>
      <c r="AF724" s="63" t="s">
        <v>3493</v>
      </c>
      <c r="AG724" s="63">
        <v>0</v>
      </c>
      <c r="AK724" s="63">
        <v>0</v>
      </c>
      <c r="AL724" s="63" t="s">
        <v>3493</v>
      </c>
      <c r="AM724" s="63">
        <v>0</v>
      </c>
      <c r="AQ724" s="63">
        <v>0</v>
      </c>
      <c r="AR724" s="63" t="s">
        <v>3493</v>
      </c>
      <c r="AS724" s="63">
        <v>0</v>
      </c>
      <c r="AX724" s="63" t="e">
        <f>VLOOKUP(B724,[1]COMPLETE_DIVIDEND_DATA!$B$2:$I$1138,3,0)</f>
        <v>#N/A</v>
      </c>
    </row>
    <row r="725" spans="1:50" x14ac:dyDescent="0.25">
      <c r="A725" s="63">
        <v>500724</v>
      </c>
      <c r="B725" s="63">
        <v>2600</v>
      </c>
      <c r="C725" s="63" t="s">
        <v>767</v>
      </c>
      <c r="D725" s="63" t="s">
        <v>16142</v>
      </c>
      <c r="E725" s="63" t="s">
        <v>16140</v>
      </c>
      <c r="F725" s="63" t="s">
        <v>16139</v>
      </c>
      <c r="G725" s="63" t="s">
        <v>6011</v>
      </c>
      <c r="K725" s="63">
        <v>65</v>
      </c>
      <c r="L725" s="63">
        <v>65</v>
      </c>
      <c r="M725" s="64">
        <v>0</v>
      </c>
      <c r="N725" s="63">
        <v>32.5</v>
      </c>
      <c r="O725" s="63">
        <v>16</v>
      </c>
      <c r="P725" s="63">
        <v>10</v>
      </c>
      <c r="Q725" s="63">
        <v>7</v>
      </c>
      <c r="U725" s="63" t="s">
        <v>767</v>
      </c>
      <c r="Y725" s="63">
        <v>65</v>
      </c>
      <c r="Z725" s="63" t="s">
        <v>5598</v>
      </c>
      <c r="AA725" s="63">
        <v>10</v>
      </c>
      <c r="AB725" s="63" t="s">
        <v>3505</v>
      </c>
      <c r="AE725" s="63">
        <v>0</v>
      </c>
      <c r="AF725" s="63" t="s">
        <v>3493</v>
      </c>
      <c r="AG725" s="63">
        <v>0</v>
      </c>
      <c r="AK725" s="63">
        <v>0</v>
      </c>
      <c r="AL725" s="63" t="s">
        <v>3493</v>
      </c>
      <c r="AM725" s="63">
        <v>0</v>
      </c>
      <c r="AQ725" s="63">
        <v>0</v>
      </c>
      <c r="AR725" s="63" t="s">
        <v>3493</v>
      </c>
      <c r="AS725" s="63">
        <v>0</v>
      </c>
      <c r="AX725" s="63" t="e">
        <f>VLOOKUP(B725,[1]COMPLETE_DIVIDEND_DATA!$B$2:$I$1138,3,0)</f>
        <v>#N/A</v>
      </c>
    </row>
    <row r="726" spans="1:50" x14ac:dyDescent="0.25">
      <c r="A726" s="63">
        <v>500725</v>
      </c>
      <c r="B726" s="63">
        <v>2601</v>
      </c>
      <c r="C726" s="63" t="s">
        <v>768</v>
      </c>
      <c r="D726" s="63" t="s">
        <v>16141</v>
      </c>
      <c r="E726" s="63" t="s">
        <v>16140</v>
      </c>
      <c r="F726" s="63" t="s">
        <v>16139</v>
      </c>
      <c r="G726" s="63" t="s">
        <v>6011</v>
      </c>
      <c r="K726" s="63">
        <v>65</v>
      </c>
      <c r="L726" s="63">
        <v>65</v>
      </c>
      <c r="M726" s="64">
        <v>0</v>
      </c>
      <c r="N726" s="63">
        <v>32.5</v>
      </c>
      <c r="O726" s="63">
        <v>16</v>
      </c>
      <c r="P726" s="63">
        <v>10</v>
      </c>
      <c r="Q726" s="63">
        <v>7</v>
      </c>
      <c r="U726" s="63" t="s">
        <v>768</v>
      </c>
      <c r="Y726" s="63">
        <v>65</v>
      </c>
      <c r="Z726" s="63" t="s">
        <v>5598</v>
      </c>
      <c r="AA726" s="63">
        <v>10</v>
      </c>
      <c r="AB726" s="63" t="s">
        <v>3505</v>
      </c>
      <c r="AE726" s="63">
        <v>0</v>
      </c>
      <c r="AF726" s="63" t="s">
        <v>3493</v>
      </c>
      <c r="AG726" s="63">
        <v>0</v>
      </c>
      <c r="AK726" s="63">
        <v>0</v>
      </c>
      <c r="AL726" s="63" t="s">
        <v>3493</v>
      </c>
      <c r="AM726" s="63">
        <v>0</v>
      </c>
      <c r="AQ726" s="63">
        <v>0</v>
      </c>
      <c r="AR726" s="63" t="s">
        <v>3493</v>
      </c>
      <c r="AS726" s="63">
        <v>0</v>
      </c>
      <c r="AX726" s="63" t="e">
        <f>VLOOKUP(B726,[1]COMPLETE_DIVIDEND_DATA!$B$2:$I$1138,3,0)</f>
        <v>#N/A</v>
      </c>
    </row>
    <row r="727" spans="1:50" x14ac:dyDescent="0.25">
      <c r="A727" s="63">
        <v>500726</v>
      </c>
      <c r="B727" s="63">
        <v>2603</v>
      </c>
      <c r="C727" s="63" t="s">
        <v>769</v>
      </c>
      <c r="D727" s="63" t="s">
        <v>16138</v>
      </c>
      <c r="E727" s="63" t="s">
        <v>16137</v>
      </c>
      <c r="F727" s="63" t="s">
        <v>16136</v>
      </c>
      <c r="G727" s="63" t="s">
        <v>6011</v>
      </c>
      <c r="K727" s="63">
        <v>257</v>
      </c>
      <c r="L727" s="63">
        <v>257</v>
      </c>
      <c r="M727" s="64">
        <v>0</v>
      </c>
      <c r="N727" s="63">
        <v>128.5</v>
      </c>
      <c r="O727" s="63">
        <v>64</v>
      </c>
      <c r="P727" s="63">
        <v>39</v>
      </c>
      <c r="Q727" s="63">
        <v>26</v>
      </c>
      <c r="U727" s="63" t="s">
        <v>769</v>
      </c>
      <c r="Y727" s="63">
        <v>257</v>
      </c>
      <c r="Z727" s="63" t="s">
        <v>15323</v>
      </c>
      <c r="AA727" s="63">
        <v>39</v>
      </c>
      <c r="AB727" s="63" t="s">
        <v>3505</v>
      </c>
      <c r="AE727" s="63">
        <v>0</v>
      </c>
      <c r="AF727" s="63" t="s">
        <v>3493</v>
      </c>
      <c r="AG727" s="63">
        <v>0</v>
      </c>
      <c r="AK727" s="63">
        <v>0</v>
      </c>
      <c r="AL727" s="63" t="s">
        <v>3493</v>
      </c>
      <c r="AM727" s="63">
        <v>0</v>
      </c>
      <c r="AQ727" s="63">
        <v>0</v>
      </c>
      <c r="AR727" s="63" t="s">
        <v>3493</v>
      </c>
      <c r="AS727" s="63">
        <v>0</v>
      </c>
      <c r="AX727" s="63" t="e">
        <f>VLOOKUP(B727,[1]COMPLETE_DIVIDEND_DATA!$B$2:$I$1138,3,0)</f>
        <v>#N/A</v>
      </c>
    </row>
    <row r="728" spans="1:50" x14ac:dyDescent="0.25">
      <c r="A728" s="63">
        <v>500727</v>
      </c>
      <c r="B728" s="63">
        <v>2604</v>
      </c>
      <c r="C728" s="63" t="s">
        <v>770</v>
      </c>
      <c r="D728" s="63" t="s">
        <v>337</v>
      </c>
      <c r="E728" s="63" t="s">
        <v>16135</v>
      </c>
      <c r="F728" s="63" t="s">
        <v>16134</v>
      </c>
      <c r="G728" s="63" t="s">
        <v>6011</v>
      </c>
      <c r="K728" s="63">
        <v>119</v>
      </c>
      <c r="L728" s="63">
        <v>119</v>
      </c>
      <c r="M728" s="64">
        <v>0</v>
      </c>
      <c r="N728" s="63">
        <v>59.5</v>
      </c>
      <c r="O728" s="63">
        <v>30</v>
      </c>
      <c r="P728" s="63">
        <v>18</v>
      </c>
      <c r="Q728" s="63">
        <v>12</v>
      </c>
      <c r="U728" s="63" t="s">
        <v>770</v>
      </c>
      <c r="Y728" s="63">
        <v>119</v>
      </c>
      <c r="Z728" s="63" t="s">
        <v>14645</v>
      </c>
      <c r="AA728" s="63">
        <v>18</v>
      </c>
      <c r="AB728" s="63" t="s">
        <v>3505</v>
      </c>
      <c r="AE728" s="63">
        <v>0</v>
      </c>
      <c r="AF728" s="63" t="s">
        <v>3493</v>
      </c>
      <c r="AG728" s="63">
        <v>0</v>
      </c>
      <c r="AK728" s="63">
        <v>0</v>
      </c>
      <c r="AL728" s="63" t="s">
        <v>3493</v>
      </c>
      <c r="AM728" s="63">
        <v>0</v>
      </c>
      <c r="AQ728" s="63">
        <v>0</v>
      </c>
      <c r="AR728" s="63" t="s">
        <v>3493</v>
      </c>
      <c r="AS728" s="63">
        <v>0</v>
      </c>
      <c r="AX728" s="63" t="e">
        <f>VLOOKUP(B728,[1]COMPLETE_DIVIDEND_DATA!$B$2:$I$1138,3,0)</f>
        <v>#N/A</v>
      </c>
    </row>
    <row r="729" spans="1:50" x14ac:dyDescent="0.25">
      <c r="A729" s="63">
        <v>500728</v>
      </c>
      <c r="B729" s="63">
        <v>2607</v>
      </c>
      <c r="C729" s="63" t="s">
        <v>771</v>
      </c>
      <c r="D729" s="63" t="s">
        <v>16133</v>
      </c>
      <c r="E729" s="63" t="s">
        <v>16130</v>
      </c>
      <c r="F729" s="63" t="s">
        <v>14594</v>
      </c>
      <c r="G729" s="63" t="s">
        <v>6011</v>
      </c>
      <c r="K729" s="63">
        <v>744</v>
      </c>
      <c r="L729" s="63">
        <v>744</v>
      </c>
      <c r="M729" s="64">
        <v>0</v>
      </c>
      <c r="N729" s="63">
        <v>372</v>
      </c>
      <c r="O729" s="63">
        <v>186</v>
      </c>
      <c r="P729" s="63">
        <v>112</v>
      </c>
      <c r="Q729" s="63">
        <v>74</v>
      </c>
      <c r="U729" s="63" t="s">
        <v>771</v>
      </c>
      <c r="V729" s="63" t="s">
        <v>16132</v>
      </c>
      <c r="Y729" s="63">
        <v>744</v>
      </c>
      <c r="Z729" s="63" t="s">
        <v>3988</v>
      </c>
      <c r="AA729" s="63">
        <v>112</v>
      </c>
      <c r="AB729" s="63" t="s">
        <v>3505</v>
      </c>
      <c r="AE729" s="63">
        <v>0</v>
      </c>
      <c r="AF729" s="63" t="s">
        <v>3493</v>
      </c>
      <c r="AG729" s="63">
        <v>0</v>
      </c>
      <c r="AK729" s="63">
        <v>0</v>
      </c>
      <c r="AL729" s="63" t="s">
        <v>3493</v>
      </c>
      <c r="AM729" s="63">
        <v>0</v>
      </c>
      <c r="AQ729" s="63">
        <v>0</v>
      </c>
      <c r="AR729" s="63" t="s">
        <v>3493</v>
      </c>
      <c r="AS729" s="63">
        <v>0</v>
      </c>
      <c r="AX729" s="63" t="e">
        <f>VLOOKUP(B729,[1]COMPLETE_DIVIDEND_DATA!$B$2:$I$1138,3,0)</f>
        <v>#N/A</v>
      </c>
    </row>
    <row r="730" spans="1:50" x14ac:dyDescent="0.25">
      <c r="A730" s="63">
        <v>500729</v>
      </c>
      <c r="B730" s="63">
        <v>2608</v>
      </c>
      <c r="C730" s="63" t="s">
        <v>773</v>
      </c>
      <c r="D730" s="63" t="s">
        <v>16131</v>
      </c>
      <c r="E730" s="63" t="s">
        <v>16130</v>
      </c>
      <c r="F730" s="63" t="s">
        <v>14594</v>
      </c>
      <c r="G730" s="63" t="s">
        <v>6011</v>
      </c>
      <c r="K730" s="63">
        <v>744</v>
      </c>
      <c r="L730" s="63">
        <v>744</v>
      </c>
      <c r="M730" s="64">
        <v>0</v>
      </c>
      <c r="N730" s="63">
        <v>372</v>
      </c>
      <c r="O730" s="63">
        <v>186</v>
      </c>
      <c r="P730" s="63">
        <v>112</v>
      </c>
      <c r="Q730" s="63">
        <v>74</v>
      </c>
      <c r="U730" s="63" t="s">
        <v>773</v>
      </c>
      <c r="V730" s="63" t="s">
        <v>16129</v>
      </c>
      <c r="Y730" s="63">
        <v>744</v>
      </c>
      <c r="Z730" s="63" t="s">
        <v>3988</v>
      </c>
      <c r="AA730" s="63">
        <v>112</v>
      </c>
      <c r="AB730" s="63" t="s">
        <v>3505</v>
      </c>
      <c r="AE730" s="63">
        <v>0</v>
      </c>
      <c r="AF730" s="63" t="s">
        <v>3493</v>
      </c>
      <c r="AG730" s="63">
        <v>0</v>
      </c>
      <c r="AK730" s="63">
        <v>0</v>
      </c>
      <c r="AL730" s="63" t="s">
        <v>3493</v>
      </c>
      <c r="AM730" s="63">
        <v>0</v>
      </c>
      <c r="AQ730" s="63">
        <v>0</v>
      </c>
      <c r="AR730" s="63" t="s">
        <v>3493</v>
      </c>
      <c r="AS730" s="63">
        <v>0</v>
      </c>
      <c r="AX730" s="63" t="e">
        <f>VLOOKUP(B730,[1]COMPLETE_DIVIDEND_DATA!$B$2:$I$1138,3,0)</f>
        <v>#N/A</v>
      </c>
    </row>
    <row r="731" spans="1:50" x14ac:dyDescent="0.25">
      <c r="A731" s="63">
        <v>500730</v>
      </c>
      <c r="B731" s="63">
        <v>2609</v>
      </c>
      <c r="C731" s="63" t="s">
        <v>775</v>
      </c>
      <c r="D731" s="63" t="s">
        <v>16128</v>
      </c>
      <c r="E731" s="63" t="s">
        <v>16127</v>
      </c>
      <c r="K731" s="63">
        <v>2143</v>
      </c>
      <c r="L731" s="63">
        <v>2143</v>
      </c>
      <c r="M731" s="64">
        <v>0</v>
      </c>
      <c r="N731" s="63">
        <v>1071.5</v>
      </c>
      <c r="O731" s="63">
        <v>536</v>
      </c>
      <c r="P731" s="63">
        <v>321</v>
      </c>
      <c r="Q731" s="63">
        <v>215</v>
      </c>
      <c r="U731" s="63" t="s">
        <v>775</v>
      </c>
      <c r="Y731" s="63">
        <v>2143</v>
      </c>
      <c r="Z731" s="63" t="s">
        <v>16126</v>
      </c>
      <c r="AA731" s="63">
        <v>321</v>
      </c>
      <c r="AB731" s="63" t="s">
        <v>3505</v>
      </c>
      <c r="AE731" s="63">
        <v>0</v>
      </c>
      <c r="AF731" s="63" t="s">
        <v>3493</v>
      </c>
      <c r="AG731" s="63">
        <v>0</v>
      </c>
      <c r="AK731" s="63">
        <v>0</v>
      </c>
      <c r="AL731" s="63" t="s">
        <v>3493</v>
      </c>
      <c r="AM731" s="63">
        <v>0</v>
      </c>
      <c r="AQ731" s="63">
        <v>0</v>
      </c>
      <c r="AR731" s="63" t="s">
        <v>3493</v>
      </c>
      <c r="AS731" s="63">
        <v>0</v>
      </c>
      <c r="AX731" s="63" t="e">
        <f>VLOOKUP(B731,[1]COMPLETE_DIVIDEND_DATA!$B$2:$I$1138,3,0)</f>
        <v>#N/A</v>
      </c>
    </row>
    <row r="732" spans="1:50" x14ac:dyDescent="0.25">
      <c r="A732" s="63">
        <v>500731</v>
      </c>
      <c r="B732" s="63">
        <v>2612</v>
      </c>
      <c r="C732" s="63" t="s">
        <v>776</v>
      </c>
      <c r="D732" s="63" t="s">
        <v>16125</v>
      </c>
      <c r="E732" s="63" t="s">
        <v>16124</v>
      </c>
      <c r="F732" s="63" t="s">
        <v>6082</v>
      </c>
      <c r="K732" s="63">
        <v>449</v>
      </c>
      <c r="L732" s="63">
        <v>449</v>
      </c>
      <c r="M732" s="64">
        <v>0</v>
      </c>
      <c r="N732" s="63">
        <v>224.5</v>
      </c>
      <c r="O732" s="63">
        <v>112</v>
      </c>
      <c r="P732" s="63">
        <v>67</v>
      </c>
      <c r="Q732" s="63">
        <v>46</v>
      </c>
      <c r="U732" s="63" t="s">
        <v>776</v>
      </c>
      <c r="Y732" s="63">
        <v>449</v>
      </c>
      <c r="Z732" s="63" t="s">
        <v>14418</v>
      </c>
      <c r="AA732" s="63">
        <v>67</v>
      </c>
      <c r="AB732" s="63" t="s">
        <v>3505</v>
      </c>
      <c r="AE732" s="63">
        <v>0</v>
      </c>
      <c r="AF732" s="63" t="s">
        <v>3493</v>
      </c>
      <c r="AG732" s="63">
        <v>0</v>
      </c>
      <c r="AK732" s="63">
        <v>0</v>
      </c>
      <c r="AL732" s="63" t="s">
        <v>3493</v>
      </c>
      <c r="AM732" s="63">
        <v>0</v>
      </c>
      <c r="AQ732" s="63">
        <v>0</v>
      </c>
      <c r="AR732" s="63" t="s">
        <v>3493</v>
      </c>
      <c r="AS732" s="63">
        <v>0</v>
      </c>
      <c r="AX732" s="63" t="e">
        <f>VLOOKUP(B732,[1]COMPLETE_DIVIDEND_DATA!$B$2:$I$1138,3,0)</f>
        <v>#N/A</v>
      </c>
    </row>
    <row r="733" spans="1:50" x14ac:dyDescent="0.25">
      <c r="A733" s="63">
        <v>500732</v>
      </c>
      <c r="B733" s="63">
        <v>2614</v>
      </c>
      <c r="C733" s="63" t="s">
        <v>777</v>
      </c>
      <c r="D733" s="63" t="s">
        <v>263</v>
      </c>
      <c r="E733" s="63" t="s">
        <v>16123</v>
      </c>
      <c r="F733" s="63" t="s">
        <v>16122</v>
      </c>
      <c r="K733" s="63">
        <v>449</v>
      </c>
      <c r="L733" s="63">
        <v>449</v>
      </c>
      <c r="M733" s="64">
        <v>0</v>
      </c>
      <c r="N733" s="63">
        <v>224.5</v>
      </c>
      <c r="O733" s="63">
        <v>112</v>
      </c>
      <c r="P733" s="63">
        <v>67</v>
      </c>
      <c r="Q733" s="63">
        <v>46</v>
      </c>
      <c r="U733" s="63" t="s">
        <v>777</v>
      </c>
      <c r="Y733" s="63">
        <v>449</v>
      </c>
      <c r="Z733" s="63" t="s">
        <v>14418</v>
      </c>
      <c r="AA733" s="63">
        <v>67</v>
      </c>
      <c r="AB733" s="63" t="s">
        <v>3505</v>
      </c>
      <c r="AE733" s="63">
        <v>0</v>
      </c>
      <c r="AF733" s="63" t="s">
        <v>3493</v>
      </c>
      <c r="AG733" s="63">
        <v>0</v>
      </c>
      <c r="AK733" s="63">
        <v>0</v>
      </c>
      <c r="AL733" s="63" t="s">
        <v>3493</v>
      </c>
      <c r="AM733" s="63">
        <v>0</v>
      </c>
      <c r="AQ733" s="63">
        <v>0</v>
      </c>
      <c r="AR733" s="63" t="s">
        <v>3493</v>
      </c>
      <c r="AS733" s="63">
        <v>0</v>
      </c>
      <c r="AX733" s="63" t="e">
        <f>VLOOKUP(B733,[1]COMPLETE_DIVIDEND_DATA!$B$2:$I$1138,3,0)</f>
        <v>#N/A</v>
      </c>
    </row>
    <row r="734" spans="1:50" x14ac:dyDescent="0.25">
      <c r="A734" s="63">
        <v>500733</v>
      </c>
      <c r="B734" s="63">
        <v>2615</v>
      </c>
      <c r="C734" s="63" t="s">
        <v>778</v>
      </c>
      <c r="D734" s="63" t="s">
        <v>16121</v>
      </c>
      <c r="E734" s="63" t="s">
        <v>16120</v>
      </c>
      <c r="F734" s="63" t="s">
        <v>16119</v>
      </c>
      <c r="K734" s="63">
        <v>85</v>
      </c>
      <c r="L734" s="63">
        <v>85</v>
      </c>
      <c r="M734" s="64">
        <v>0</v>
      </c>
      <c r="N734" s="63">
        <v>42.5</v>
      </c>
      <c r="O734" s="63">
        <v>21</v>
      </c>
      <c r="P734" s="63">
        <v>13</v>
      </c>
      <c r="Q734" s="63">
        <v>9</v>
      </c>
      <c r="U734" s="63" t="s">
        <v>778</v>
      </c>
      <c r="Y734" s="63">
        <v>85</v>
      </c>
      <c r="Z734" s="63" t="s">
        <v>15465</v>
      </c>
      <c r="AA734" s="63">
        <v>13</v>
      </c>
      <c r="AB734" s="63" t="s">
        <v>3505</v>
      </c>
      <c r="AE734" s="63">
        <v>0</v>
      </c>
      <c r="AF734" s="63" t="s">
        <v>3493</v>
      </c>
      <c r="AG734" s="63">
        <v>0</v>
      </c>
      <c r="AK734" s="63">
        <v>0</v>
      </c>
      <c r="AL734" s="63" t="s">
        <v>3493</v>
      </c>
      <c r="AM734" s="63">
        <v>0</v>
      </c>
      <c r="AQ734" s="63">
        <v>0</v>
      </c>
      <c r="AR734" s="63" t="s">
        <v>3493</v>
      </c>
      <c r="AS734" s="63">
        <v>0</v>
      </c>
      <c r="AX734" s="63" t="e">
        <f>VLOOKUP(B734,[1]COMPLETE_DIVIDEND_DATA!$B$2:$I$1138,3,0)</f>
        <v>#N/A</v>
      </c>
    </row>
    <row r="735" spans="1:50" x14ac:dyDescent="0.25">
      <c r="A735" s="63">
        <v>500734</v>
      </c>
      <c r="B735" s="63">
        <v>2618</v>
      </c>
      <c r="C735" s="63" t="s">
        <v>779</v>
      </c>
      <c r="D735" s="63" t="s">
        <v>9571</v>
      </c>
      <c r="E735" s="63" t="s">
        <v>16118</v>
      </c>
      <c r="F735" s="63" t="s">
        <v>16117</v>
      </c>
      <c r="K735" s="63">
        <v>166</v>
      </c>
      <c r="L735" s="63">
        <v>166</v>
      </c>
      <c r="M735" s="64">
        <v>0</v>
      </c>
      <c r="N735" s="63">
        <v>83</v>
      </c>
      <c r="O735" s="63">
        <v>42</v>
      </c>
      <c r="P735" s="63">
        <v>25</v>
      </c>
      <c r="Q735" s="63">
        <v>16</v>
      </c>
      <c r="U735" s="63" t="s">
        <v>779</v>
      </c>
      <c r="V735" s="63" t="s">
        <v>16116</v>
      </c>
      <c r="Y735" s="63">
        <v>166</v>
      </c>
      <c r="Z735" s="63" t="s">
        <v>14671</v>
      </c>
      <c r="AA735" s="63">
        <v>25</v>
      </c>
      <c r="AB735" s="63" t="s">
        <v>3505</v>
      </c>
      <c r="AE735" s="63">
        <v>0</v>
      </c>
      <c r="AF735" s="63" t="s">
        <v>3493</v>
      </c>
      <c r="AG735" s="63">
        <v>0</v>
      </c>
      <c r="AK735" s="63">
        <v>0</v>
      </c>
      <c r="AL735" s="63" t="s">
        <v>3493</v>
      </c>
      <c r="AM735" s="63">
        <v>0</v>
      </c>
      <c r="AQ735" s="63">
        <v>0</v>
      </c>
      <c r="AR735" s="63" t="s">
        <v>3493</v>
      </c>
      <c r="AS735" s="63">
        <v>0</v>
      </c>
      <c r="AX735" s="63" t="e">
        <f>VLOOKUP(B735,[1]COMPLETE_DIVIDEND_DATA!$B$2:$I$1138,3,0)</f>
        <v>#N/A</v>
      </c>
    </row>
    <row r="736" spans="1:50" x14ac:dyDescent="0.25">
      <c r="A736" s="63">
        <v>500735</v>
      </c>
      <c r="B736" s="63">
        <v>2619</v>
      </c>
      <c r="C736" s="63" t="s">
        <v>781</v>
      </c>
      <c r="D736" s="63" t="s">
        <v>10031</v>
      </c>
      <c r="E736" s="63" t="s">
        <v>16115</v>
      </c>
      <c r="F736" s="63" t="s">
        <v>4669</v>
      </c>
      <c r="K736" s="63">
        <v>204</v>
      </c>
      <c r="L736" s="63">
        <v>204</v>
      </c>
      <c r="M736" s="64">
        <v>0</v>
      </c>
      <c r="N736" s="63">
        <v>102</v>
      </c>
      <c r="O736" s="63">
        <v>51</v>
      </c>
      <c r="P736" s="63">
        <v>31</v>
      </c>
      <c r="Q736" s="63">
        <v>20</v>
      </c>
      <c r="U736" s="63" t="s">
        <v>781</v>
      </c>
      <c r="V736" s="63" t="s">
        <v>16114</v>
      </c>
      <c r="Y736" s="63">
        <v>204</v>
      </c>
      <c r="Z736" s="63" t="s">
        <v>15647</v>
      </c>
      <c r="AA736" s="63">
        <v>31</v>
      </c>
      <c r="AB736" s="63" t="s">
        <v>3505</v>
      </c>
      <c r="AE736" s="63">
        <v>0</v>
      </c>
      <c r="AF736" s="63" t="s">
        <v>3493</v>
      </c>
      <c r="AG736" s="63">
        <v>0</v>
      </c>
      <c r="AK736" s="63">
        <v>0</v>
      </c>
      <c r="AL736" s="63" t="s">
        <v>3493</v>
      </c>
      <c r="AM736" s="63">
        <v>0</v>
      </c>
      <c r="AQ736" s="63">
        <v>0</v>
      </c>
      <c r="AR736" s="63" t="s">
        <v>3493</v>
      </c>
      <c r="AS736" s="63">
        <v>0</v>
      </c>
      <c r="AX736" s="63" t="e">
        <f>VLOOKUP(B736,[1]COMPLETE_DIVIDEND_DATA!$B$2:$I$1138,3,0)</f>
        <v>#N/A</v>
      </c>
    </row>
    <row r="737" spans="1:50" x14ac:dyDescent="0.25">
      <c r="A737" s="63">
        <v>500736</v>
      </c>
      <c r="B737" s="63">
        <v>2620</v>
      </c>
      <c r="C737" s="63" t="s">
        <v>783</v>
      </c>
      <c r="D737" s="63" t="s">
        <v>16113</v>
      </c>
      <c r="E737" s="63" t="s">
        <v>16112</v>
      </c>
      <c r="F737" s="63" t="s">
        <v>16111</v>
      </c>
      <c r="K737" s="63">
        <v>192</v>
      </c>
      <c r="L737" s="63">
        <v>192</v>
      </c>
      <c r="M737" s="64">
        <v>0</v>
      </c>
      <c r="N737" s="63">
        <v>96</v>
      </c>
      <c r="O737" s="63">
        <v>48</v>
      </c>
      <c r="P737" s="63">
        <v>29</v>
      </c>
      <c r="Q737" s="63">
        <v>19</v>
      </c>
      <c r="U737" s="63" t="s">
        <v>783</v>
      </c>
      <c r="Y737" s="63">
        <v>192</v>
      </c>
      <c r="Z737" s="63" t="s">
        <v>8443</v>
      </c>
      <c r="AA737" s="63">
        <v>29</v>
      </c>
      <c r="AB737" s="63" t="s">
        <v>3505</v>
      </c>
      <c r="AE737" s="63">
        <v>0</v>
      </c>
      <c r="AF737" s="63" t="s">
        <v>3493</v>
      </c>
      <c r="AG737" s="63">
        <v>0</v>
      </c>
      <c r="AK737" s="63">
        <v>0</v>
      </c>
      <c r="AL737" s="63" t="s">
        <v>3493</v>
      </c>
      <c r="AM737" s="63">
        <v>0</v>
      </c>
      <c r="AQ737" s="63">
        <v>0</v>
      </c>
      <c r="AR737" s="63" t="s">
        <v>3493</v>
      </c>
      <c r="AS737" s="63">
        <v>0</v>
      </c>
      <c r="AX737" s="63" t="e">
        <f>VLOOKUP(B737,[1]COMPLETE_DIVIDEND_DATA!$B$2:$I$1138,3,0)</f>
        <v>#N/A</v>
      </c>
    </row>
    <row r="738" spans="1:50" x14ac:dyDescent="0.25">
      <c r="A738" s="63">
        <v>500737</v>
      </c>
      <c r="B738" s="63">
        <v>2623</v>
      </c>
      <c r="C738" s="63" t="s">
        <v>784</v>
      </c>
      <c r="D738" s="63" t="s">
        <v>16110</v>
      </c>
      <c r="E738" s="63" t="s">
        <v>15486</v>
      </c>
      <c r="F738" s="63" t="s">
        <v>15485</v>
      </c>
      <c r="G738" s="63" t="s">
        <v>9306</v>
      </c>
      <c r="H738" s="63" t="s">
        <v>15484</v>
      </c>
      <c r="K738" s="63">
        <v>1392</v>
      </c>
      <c r="L738" s="63">
        <v>1392</v>
      </c>
      <c r="M738" s="64">
        <v>0</v>
      </c>
      <c r="N738" s="63">
        <v>696</v>
      </c>
      <c r="O738" s="63">
        <v>348</v>
      </c>
      <c r="P738" s="63">
        <v>209</v>
      </c>
      <c r="Q738" s="63">
        <v>139</v>
      </c>
      <c r="U738" s="63" t="s">
        <v>784</v>
      </c>
      <c r="V738" s="63" t="s">
        <v>16109</v>
      </c>
      <c r="Y738" s="63">
        <v>1392</v>
      </c>
      <c r="Z738" s="63" t="s">
        <v>15480</v>
      </c>
      <c r="AA738" s="63">
        <v>209</v>
      </c>
      <c r="AB738" s="63" t="s">
        <v>3505</v>
      </c>
      <c r="AE738" s="63">
        <v>0</v>
      </c>
      <c r="AF738" s="63" t="s">
        <v>3493</v>
      </c>
      <c r="AG738" s="63">
        <v>0</v>
      </c>
      <c r="AK738" s="63">
        <v>0</v>
      </c>
      <c r="AL738" s="63" t="s">
        <v>3493</v>
      </c>
      <c r="AM738" s="63">
        <v>0</v>
      </c>
      <c r="AQ738" s="63">
        <v>0</v>
      </c>
      <c r="AR738" s="63" t="s">
        <v>3493</v>
      </c>
      <c r="AS738" s="63">
        <v>0</v>
      </c>
      <c r="AX738" s="63" t="e">
        <f>VLOOKUP(B738,[1]COMPLETE_DIVIDEND_DATA!$B$2:$I$1138,3,0)</f>
        <v>#N/A</v>
      </c>
    </row>
    <row r="739" spans="1:50" x14ac:dyDescent="0.25">
      <c r="A739" s="63">
        <v>500738</v>
      </c>
      <c r="B739" s="63">
        <v>2624</v>
      </c>
      <c r="C739" s="63" t="s">
        <v>64</v>
      </c>
      <c r="D739" s="63" t="s">
        <v>672</v>
      </c>
      <c r="E739" s="63" t="s">
        <v>16108</v>
      </c>
      <c r="F739" s="63" t="s">
        <v>16103</v>
      </c>
      <c r="G739" s="63" t="s">
        <v>4669</v>
      </c>
      <c r="K739" s="63">
        <v>297</v>
      </c>
      <c r="L739" s="63">
        <v>297</v>
      </c>
      <c r="M739" s="64">
        <v>0</v>
      </c>
      <c r="N739" s="63">
        <v>148.5</v>
      </c>
      <c r="O739" s="63">
        <v>74</v>
      </c>
      <c r="P739" s="63">
        <v>45</v>
      </c>
      <c r="Q739" s="63">
        <v>30</v>
      </c>
      <c r="U739" s="63" t="s">
        <v>64</v>
      </c>
      <c r="Y739" s="63">
        <v>297</v>
      </c>
      <c r="Z739" s="63" t="s">
        <v>10325</v>
      </c>
      <c r="AA739" s="63">
        <v>45</v>
      </c>
      <c r="AB739" s="63" t="s">
        <v>3505</v>
      </c>
      <c r="AE739" s="63">
        <v>0</v>
      </c>
      <c r="AF739" s="63" t="s">
        <v>3493</v>
      </c>
      <c r="AG739" s="63">
        <v>0</v>
      </c>
      <c r="AK739" s="63">
        <v>0</v>
      </c>
      <c r="AL739" s="63" t="s">
        <v>3493</v>
      </c>
      <c r="AM739" s="63">
        <v>0</v>
      </c>
      <c r="AQ739" s="63">
        <v>0</v>
      </c>
      <c r="AR739" s="63" t="s">
        <v>3493</v>
      </c>
      <c r="AS739" s="63">
        <v>0</v>
      </c>
      <c r="AX739" s="63" t="e">
        <f>VLOOKUP(B739,[1]COMPLETE_DIVIDEND_DATA!$B$2:$I$1138,3,0)</f>
        <v>#N/A</v>
      </c>
    </row>
    <row r="740" spans="1:50" x14ac:dyDescent="0.25">
      <c r="A740" s="63">
        <v>500739</v>
      </c>
      <c r="B740" s="63">
        <v>2625</v>
      </c>
      <c r="C740" s="63" t="s">
        <v>786</v>
      </c>
      <c r="D740" s="63" t="s">
        <v>16107</v>
      </c>
      <c r="E740" s="63" t="s">
        <v>16106</v>
      </c>
      <c r="F740" s="63" t="s">
        <v>16105</v>
      </c>
      <c r="K740" s="63">
        <v>297</v>
      </c>
      <c r="L740" s="63">
        <v>297</v>
      </c>
      <c r="M740" s="64">
        <v>0</v>
      </c>
      <c r="N740" s="63">
        <v>148.5</v>
      </c>
      <c r="O740" s="63">
        <v>74</v>
      </c>
      <c r="P740" s="63">
        <v>45</v>
      </c>
      <c r="Q740" s="63">
        <v>30</v>
      </c>
      <c r="U740" s="63" t="s">
        <v>786</v>
      </c>
      <c r="Y740" s="63">
        <v>297</v>
      </c>
      <c r="Z740" s="63" t="s">
        <v>10325</v>
      </c>
      <c r="AA740" s="63">
        <v>45</v>
      </c>
      <c r="AB740" s="63" t="s">
        <v>3505</v>
      </c>
      <c r="AE740" s="63">
        <v>0</v>
      </c>
      <c r="AF740" s="63" t="s">
        <v>3493</v>
      </c>
      <c r="AG740" s="63">
        <v>0</v>
      </c>
      <c r="AK740" s="63">
        <v>0</v>
      </c>
      <c r="AL740" s="63" t="s">
        <v>3493</v>
      </c>
      <c r="AM740" s="63">
        <v>0</v>
      </c>
      <c r="AQ740" s="63">
        <v>0</v>
      </c>
      <c r="AR740" s="63" t="s">
        <v>3493</v>
      </c>
      <c r="AS740" s="63">
        <v>0</v>
      </c>
      <c r="AX740" s="63" t="e">
        <f>VLOOKUP(B740,[1]COMPLETE_DIVIDEND_DATA!$B$2:$I$1138,3,0)</f>
        <v>#N/A</v>
      </c>
    </row>
    <row r="741" spans="1:50" x14ac:dyDescent="0.25">
      <c r="A741" s="63">
        <v>500740</v>
      </c>
      <c r="B741" s="63">
        <v>2626</v>
      </c>
      <c r="C741" s="63" t="s">
        <v>787</v>
      </c>
      <c r="D741" s="63" t="s">
        <v>13460</v>
      </c>
      <c r="E741" s="63" t="s">
        <v>16104</v>
      </c>
      <c r="F741" s="63" t="s">
        <v>16103</v>
      </c>
      <c r="G741" s="63" t="s">
        <v>4669</v>
      </c>
      <c r="K741" s="63">
        <v>297</v>
      </c>
      <c r="L741" s="63">
        <v>297</v>
      </c>
      <c r="M741" s="64">
        <v>0</v>
      </c>
      <c r="N741" s="63">
        <v>148.5</v>
      </c>
      <c r="O741" s="63">
        <v>74</v>
      </c>
      <c r="P741" s="63">
        <v>45</v>
      </c>
      <c r="Q741" s="63">
        <v>30</v>
      </c>
      <c r="U741" s="63" t="s">
        <v>787</v>
      </c>
      <c r="Y741" s="63">
        <v>297</v>
      </c>
      <c r="Z741" s="63" t="s">
        <v>10325</v>
      </c>
      <c r="AA741" s="63">
        <v>45</v>
      </c>
      <c r="AB741" s="63" t="s">
        <v>3505</v>
      </c>
      <c r="AE741" s="63">
        <v>0</v>
      </c>
      <c r="AF741" s="63" t="s">
        <v>3493</v>
      </c>
      <c r="AG741" s="63">
        <v>0</v>
      </c>
      <c r="AK741" s="63">
        <v>0</v>
      </c>
      <c r="AL741" s="63" t="s">
        <v>3493</v>
      </c>
      <c r="AM741" s="63">
        <v>0</v>
      </c>
      <c r="AQ741" s="63">
        <v>0</v>
      </c>
      <c r="AR741" s="63" t="s">
        <v>3493</v>
      </c>
      <c r="AS741" s="63">
        <v>0</v>
      </c>
      <c r="AX741" s="63" t="e">
        <f>VLOOKUP(B741,[1]COMPLETE_DIVIDEND_DATA!$B$2:$I$1138,3,0)</f>
        <v>#N/A</v>
      </c>
    </row>
    <row r="742" spans="1:50" x14ac:dyDescent="0.25">
      <c r="A742" s="63">
        <v>500741</v>
      </c>
      <c r="B742" s="63">
        <v>2627</v>
      </c>
      <c r="C742" s="63" t="s">
        <v>171</v>
      </c>
      <c r="D742" s="63" t="s">
        <v>303</v>
      </c>
      <c r="E742" s="63" t="s">
        <v>16102</v>
      </c>
      <c r="F742" s="63" t="s">
        <v>16101</v>
      </c>
      <c r="K742" s="63">
        <v>2249</v>
      </c>
      <c r="L742" s="63">
        <v>2249</v>
      </c>
      <c r="M742" s="64">
        <v>0</v>
      </c>
      <c r="N742" s="63">
        <v>1124.5</v>
      </c>
      <c r="O742" s="63">
        <v>562</v>
      </c>
      <c r="P742" s="63">
        <v>337</v>
      </c>
      <c r="Q742" s="63">
        <v>226</v>
      </c>
      <c r="U742" s="63" t="s">
        <v>171</v>
      </c>
      <c r="Y742" s="63">
        <v>2249</v>
      </c>
      <c r="Z742" s="63" t="s">
        <v>13127</v>
      </c>
      <c r="AA742" s="63">
        <v>337</v>
      </c>
      <c r="AB742" s="63" t="s">
        <v>3505</v>
      </c>
      <c r="AE742" s="63">
        <v>0</v>
      </c>
      <c r="AF742" s="63" t="s">
        <v>3493</v>
      </c>
      <c r="AG742" s="63">
        <v>0</v>
      </c>
      <c r="AK742" s="63">
        <v>0</v>
      </c>
      <c r="AL742" s="63" t="s">
        <v>3493</v>
      </c>
      <c r="AM742" s="63">
        <v>0</v>
      </c>
      <c r="AQ742" s="63">
        <v>0</v>
      </c>
      <c r="AR742" s="63" t="s">
        <v>3493</v>
      </c>
      <c r="AS742" s="63">
        <v>0</v>
      </c>
      <c r="AX742" s="63" t="e">
        <f>VLOOKUP(B742,[1]COMPLETE_DIVIDEND_DATA!$B$2:$I$1138,3,0)</f>
        <v>#N/A</v>
      </c>
    </row>
    <row r="743" spans="1:50" x14ac:dyDescent="0.25">
      <c r="A743" s="63">
        <v>500742</v>
      </c>
      <c r="B743" s="63">
        <v>2628</v>
      </c>
      <c r="C743" s="63" t="s">
        <v>788</v>
      </c>
      <c r="D743" s="63" t="s">
        <v>15529</v>
      </c>
      <c r="E743" s="63" t="s">
        <v>16100</v>
      </c>
      <c r="F743" s="63" t="s">
        <v>16099</v>
      </c>
      <c r="G743" s="63" t="s">
        <v>3523</v>
      </c>
      <c r="K743" s="63">
        <v>2249</v>
      </c>
      <c r="L743" s="63">
        <v>2249</v>
      </c>
      <c r="M743" s="64">
        <v>0</v>
      </c>
      <c r="N743" s="63">
        <v>1124.5</v>
      </c>
      <c r="O743" s="63">
        <v>562</v>
      </c>
      <c r="P743" s="63">
        <v>337</v>
      </c>
      <c r="Q743" s="63">
        <v>226</v>
      </c>
      <c r="U743" s="63" t="s">
        <v>788</v>
      </c>
      <c r="Y743" s="63">
        <v>2249</v>
      </c>
      <c r="Z743" s="63" t="s">
        <v>13127</v>
      </c>
      <c r="AA743" s="63">
        <v>337</v>
      </c>
      <c r="AB743" s="63" t="s">
        <v>3505</v>
      </c>
      <c r="AE743" s="63">
        <v>0</v>
      </c>
      <c r="AF743" s="63" t="s">
        <v>3493</v>
      </c>
      <c r="AG743" s="63">
        <v>0</v>
      </c>
      <c r="AK743" s="63">
        <v>0</v>
      </c>
      <c r="AL743" s="63" t="s">
        <v>3493</v>
      </c>
      <c r="AM743" s="63">
        <v>0</v>
      </c>
      <c r="AQ743" s="63">
        <v>0</v>
      </c>
      <c r="AR743" s="63" t="s">
        <v>3493</v>
      </c>
      <c r="AS743" s="63">
        <v>0</v>
      </c>
      <c r="AX743" s="63" t="e">
        <f>VLOOKUP(B743,[1]COMPLETE_DIVIDEND_DATA!$B$2:$I$1138,3,0)</f>
        <v>#N/A</v>
      </c>
    </row>
    <row r="744" spans="1:50" x14ac:dyDescent="0.25">
      <c r="A744" s="63">
        <v>500743</v>
      </c>
      <c r="B744" s="63">
        <v>2629</v>
      </c>
      <c r="C744" s="63" t="s">
        <v>789</v>
      </c>
      <c r="D744" s="63" t="s">
        <v>4645</v>
      </c>
      <c r="E744" s="63" t="s">
        <v>16098</v>
      </c>
      <c r="F744" s="63" t="s">
        <v>16097</v>
      </c>
      <c r="K744" s="63">
        <v>449</v>
      </c>
      <c r="L744" s="63">
        <v>449</v>
      </c>
      <c r="M744" s="64">
        <v>0</v>
      </c>
      <c r="N744" s="63">
        <v>224.5</v>
      </c>
      <c r="O744" s="63">
        <v>112</v>
      </c>
      <c r="P744" s="63">
        <v>67</v>
      </c>
      <c r="Q744" s="63">
        <v>46</v>
      </c>
      <c r="U744" s="63" t="s">
        <v>789</v>
      </c>
      <c r="Y744" s="63">
        <v>449</v>
      </c>
      <c r="Z744" s="63" t="s">
        <v>14418</v>
      </c>
      <c r="AA744" s="63">
        <v>67</v>
      </c>
      <c r="AB744" s="63" t="s">
        <v>3505</v>
      </c>
      <c r="AE744" s="63">
        <v>0</v>
      </c>
      <c r="AF744" s="63" t="s">
        <v>3493</v>
      </c>
      <c r="AG744" s="63">
        <v>0</v>
      </c>
      <c r="AK744" s="63">
        <v>0</v>
      </c>
      <c r="AL744" s="63" t="s">
        <v>3493</v>
      </c>
      <c r="AM744" s="63">
        <v>0</v>
      </c>
      <c r="AQ744" s="63">
        <v>0</v>
      </c>
      <c r="AR744" s="63" t="s">
        <v>3493</v>
      </c>
      <c r="AS744" s="63">
        <v>0</v>
      </c>
      <c r="AX744" s="63" t="e">
        <f>VLOOKUP(B744,[1]COMPLETE_DIVIDEND_DATA!$B$2:$I$1138,3,0)</f>
        <v>#N/A</v>
      </c>
    </row>
    <row r="745" spans="1:50" x14ac:dyDescent="0.25">
      <c r="A745" s="63">
        <v>500744</v>
      </c>
      <c r="B745" s="63">
        <v>2630</v>
      </c>
      <c r="C745" s="63" t="s">
        <v>790</v>
      </c>
      <c r="D745" s="63" t="s">
        <v>16096</v>
      </c>
      <c r="E745" s="63" t="s">
        <v>16095</v>
      </c>
      <c r="K745" s="63">
        <v>2249</v>
      </c>
      <c r="L745" s="63">
        <v>2249</v>
      </c>
      <c r="M745" s="64">
        <v>0</v>
      </c>
      <c r="N745" s="63">
        <v>1124.5</v>
      </c>
      <c r="O745" s="63">
        <v>562</v>
      </c>
      <c r="P745" s="63">
        <v>337</v>
      </c>
      <c r="Q745" s="63">
        <v>226</v>
      </c>
      <c r="U745" s="63" t="s">
        <v>790</v>
      </c>
      <c r="Y745" s="63">
        <v>2249</v>
      </c>
      <c r="Z745" s="63" t="s">
        <v>13127</v>
      </c>
      <c r="AA745" s="63">
        <v>337</v>
      </c>
      <c r="AB745" s="63" t="s">
        <v>3505</v>
      </c>
      <c r="AE745" s="63">
        <v>0</v>
      </c>
      <c r="AF745" s="63" t="s">
        <v>3493</v>
      </c>
      <c r="AG745" s="63">
        <v>0</v>
      </c>
      <c r="AK745" s="63">
        <v>0</v>
      </c>
      <c r="AL745" s="63" t="s">
        <v>3493</v>
      </c>
      <c r="AM745" s="63">
        <v>0</v>
      </c>
      <c r="AQ745" s="63">
        <v>0</v>
      </c>
      <c r="AR745" s="63" t="s">
        <v>3493</v>
      </c>
      <c r="AS745" s="63">
        <v>0</v>
      </c>
      <c r="AX745" s="63" t="e">
        <f>VLOOKUP(B745,[1]COMPLETE_DIVIDEND_DATA!$B$2:$I$1138,3,0)</f>
        <v>#N/A</v>
      </c>
    </row>
    <row r="746" spans="1:50" x14ac:dyDescent="0.25">
      <c r="A746" s="63">
        <v>500745</v>
      </c>
      <c r="B746" s="63">
        <v>2632</v>
      </c>
      <c r="C746" s="63" t="s">
        <v>791</v>
      </c>
      <c r="D746" s="63" t="s">
        <v>16094</v>
      </c>
      <c r="E746" s="63" t="s">
        <v>16093</v>
      </c>
      <c r="K746" s="63">
        <v>761</v>
      </c>
      <c r="L746" s="63">
        <v>761</v>
      </c>
      <c r="M746" s="64">
        <v>0</v>
      </c>
      <c r="N746" s="63">
        <v>380.5</v>
      </c>
      <c r="O746" s="63">
        <v>190</v>
      </c>
      <c r="P746" s="63">
        <v>114</v>
      </c>
      <c r="Q746" s="63">
        <v>77</v>
      </c>
      <c r="U746" s="63" t="s">
        <v>791</v>
      </c>
      <c r="Y746" s="63">
        <v>761</v>
      </c>
      <c r="Z746" s="63" t="s">
        <v>15849</v>
      </c>
      <c r="AA746" s="63">
        <v>114</v>
      </c>
      <c r="AB746" s="63" t="s">
        <v>3505</v>
      </c>
      <c r="AE746" s="63">
        <v>0</v>
      </c>
      <c r="AF746" s="63" t="s">
        <v>3493</v>
      </c>
      <c r="AG746" s="63">
        <v>0</v>
      </c>
      <c r="AK746" s="63">
        <v>0</v>
      </c>
      <c r="AL746" s="63" t="s">
        <v>3493</v>
      </c>
      <c r="AM746" s="63">
        <v>0</v>
      </c>
      <c r="AQ746" s="63">
        <v>0</v>
      </c>
      <c r="AR746" s="63" t="s">
        <v>3493</v>
      </c>
      <c r="AS746" s="63">
        <v>0</v>
      </c>
      <c r="AX746" s="63" t="e">
        <f>VLOOKUP(B746,[1]COMPLETE_DIVIDEND_DATA!$B$2:$I$1138,3,0)</f>
        <v>#N/A</v>
      </c>
    </row>
    <row r="747" spans="1:50" x14ac:dyDescent="0.25">
      <c r="A747" s="63">
        <v>500746</v>
      </c>
      <c r="B747" s="63">
        <v>2634</v>
      </c>
      <c r="C747" s="63" t="s">
        <v>792</v>
      </c>
      <c r="D747" s="63" t="s">
        <v>16092</v>
      </c>
      <c r="E747" s="63" t="s">
        <v>16091</v>
      </c>
      <c r="F747" s="63" t="s">
        <v>3535</v>
      </c>
      <c r="K747" s="63">
        <v>158</v>
      </c>
      <c r="L747" s="63">
        <v>158</v>
      </c>
      <c r="M747" s="64">
        <v>0</v>
      </c>
      <c r="N747" s="63">
        <v>79</v>
      </c>
      <c r="O747" s="63">
        <v>40</v>
      </c>
      <c r="P747" s="63">
        <v>24</v>
      </c>
      <c r="Q747" s="63">
        <v>15</v>
      </c>
      <c r="U747" s="63" t="s">
        <v>792</v>
      </c>
      <c r="Y747" s="63">
        <v>158</v>
      </c>
      <c r="Z747" s="63" t="s">
        <v>12457</v>
      </c>
      <c r="AA747" s="63">
        <v>24</v>
      </c>
      <c r="AB747" s="63" t="s">
        <v>3505</v>
      </c>
      <c r="AE747" s="63">
        <v>0</v>
      </c>
      <c r="AF747" s="63" t="s">
        <v>3493</v>
      </c>
      <c r="AG747" s="63">
        <v>0</v>
      </c>
      <c r="AK747" s="63">
        <v>0</v>
      </c>
      <c r="AL747" s="63" t="s">
        <v>3493</v>
      </c>
      <c r="AM747" s="63">
        <v>0</v>
      </c>
      <c r="AQ747" s="63">
        <v>0</v>
      </c>
      <c r="AR747" s="63" t="s">
        <v>3493</v>
      </c>
      <c r="AS747" s="63">
        <v>0</v>
      </c>
      <c r="AX747" s="63" t="e">
        <f>VLOOKUP(B747,[1]COMPLETE_DIVIDEND_DATA!$B$2:$I$1138,3,0)</f>
        <v>#N/A</v>
      </c>
    </row>
    <row r="748" spans="1:50" x14ac:dyDescent="0.25">
      <c r="A748" s="63">
        <v>500747</v>
      </c>
      <c r="B748" s="63">
        <v>2635</v>
      </c>
      <c r="C748" s="63" t="s">
        <v>793</v>
      </c>
      <c r="D748" s="63" t="s">
        <v>16090</v>
      </c>
      <c r="E748" s="63" t="s">
        <v>16089</v>
      </c>
      <c r="F748" s="63" t="s">
        <v>16088</v>
      </c>
      <c r="K748" s="63">
        <v>2249</v>
      </c>
      <c r="L748" s="63">
        <v>2249</v>
      </c>
      <c r="M748" s="64">
        <v>0</v>
      </c>
      <c r="N748" s="63">
        <v>1124.5</v>
      </c>
      <c r="O748" s="63">
        <v>562</v>
      </c>
      <c r="P748" s="63">
        <v>169</v>
      </c>
      <c r="Q748" s="63">
        <v>394</v>
      </c>
      <c r="U748" s="63" t="s">
        <v>793</v>
      </c>
      <c r="V748" s="63" t="s">
        <v>16087</v>
      </c>
      <c r="Y748" s="63">
        <v>2249</v>
      </c>
      <c r="Z748" s="63" t="s">
        <v>13127</v>
      </c>
      <c r="AA748" s="63">
        <v>169</v>
      </c>
      <c r="AB748" s="63" t="s">
        <v>3494</v>
      </c>
      <c r="AE748" s="63">
        <v>0</v>
      </c>
      <c r="AF748" s="63" t="s">
        <v>3493</v>
      </c>
      <c r="AG748" s="63">
        <v>0</v>
      </c>
      <c r="AK748" s="63">
        <v>0</v>
      </c>
      <c r="AL748" s="63" t="s">
        <v>3493</v>
      </c>
      <c r="AM748" s="63">
        <v>0</v>
      </c>
      <c r="AQ748" s="63">
        <v>0</v>
      </c>
      <c r="AR748" s="63" t="s">
        <v>3493</v>
      </c>
      <c r="AS748" s="63">
        <v>0</v>
      </c>
      <c r="AX748" s="63" t="e">
        <f>VLOOKUP(B748,[1]COMPLETE_DIVIDEND_DATA!$B$2:$I$1138,3,0)</f>
        <v>#N/A</v>
      </c>
    </row>
    <row r="749" spans="1:50" x14ac:dyDescent="0.25">
      <c r="A749" s="63">
        <v>500748</v>
      </c>
      <c r="B749" s="63">
        <v>2638</v>
      </c>
      <c r="C749" s="63" t="s">
        <v>795</v>
      </c>
      <c r="D749" s="63" t="s">
        <v>16086</v>
      </c>
      <c r="E749" s="63" t="s">
        <v>16085</v>
      </c>
      <c r="F749" s="63" t="s">
        <v>3535</v>
      </c>
      <c r="K749" s="63">
        <v>1049</v>
      </c>
      <c r="L749" s="63">
        <v>1049</v>
      </c>
      <c r="M749" s="64">
        <v>0</v>
      </c>
      <c r="N749" s="63">
        <v>524.5</v>
      </c>
      <c r="O749" s="63">
        <v>262</v>
      </c>
      <c r="P749" s="63">
        <v>157</v>
      </c>
      <c r="Q749" s="63">
        <v>106</v>
      </c>
      <c r="U749" s="63" t="s">
        <v>795</v>
      </c>
      <c r="Y749" s="63">
        <v>1049</v>
      </c>
      <c r="Z749" s="63" t="s">
        <v>15116</v>
      </c>
      <c r="AA749" s="63">
        <v>157</v>
      </c>
      <c r="AB749" s="63" t="s">
        <v>3505</v>
      </c>
      <c r="AE749" s="63">
        <v>0</v>
      </c>
      <c r="AF749" s="63" t="s">
        <v>3493</v>
      </c>
      <c r="AG749" s="63">
        <v>0</v>
      </c>
      <c r="AK749" s="63">
        <v>0</v>
      </c>
      <c r="AL749" s="63" t="s">
        <v>3493</v>
      </c>
      <c r="AM749" s="63">
        <v>0</v>
      </c>
      <c r="AQ749" s="63">
        <v>0</v>
      </c>
      <c r="AR749" s="63" t="s">
        <v>3493</v>
      </c>
      <c r="AS749" s="63">
        <v>0</v>
      </c>
      <c r="AX749" s="63" t="e">
        <f>VLOOKUP(B749,[1]COMPLETE_DIVIDEND_DATA!$B$2:$I$1138,3,0)</f>
        <v>#N/A</v>
      </c>
    </row>
    <row r="750" spans="1:50" x14ac:dyDescent="0.25">
      <c r="A750" s="63">
        <v>500749</v>
      </c>
      <c r="B750" s="63">
        <v>2639</v>
      </c>
      <c r="C750" s="63" t="s">
        <v>796</v>
      </c>
      <c r="D750" s="63" t="s">
        <v>16084</v>
      </c>
      <c r="E750" s="63" t="s">
        <v>16083</v>
      </c>
      <c r="F750" s="63" t="s">
        <v>16082</v>
      </c>
      <c r="G750" s="63" t="s">
        <v>7810</v>
      </c>
      <c r="K750" s="63">
        <v>744</v>
      </c>
      <c r="L750" s="63">
        <v>744</v>
      </c>
      <c r="M750" s="64">
        <v>0</v>
      </c>
      <c r="N750" s="63">
        <v>372</v>
      </c>
      <c r="O750" s="63">
        <v>186</v>
      </c>
      <c r="P750" s="63">
        <v>112</v>
      </c>
      <c r="Q750" s="63">
        <v>74</v>
      </c>
      <c r="U750" s="63" t="s">
        <v>796</v>
      </c>
      <c r="Y750" s="63">
        <v>744</v>
      </c>
      <c r="Z750" s="63" t="s">
        <v>3988</v>
      </c>
      <c r="AA750" s="63">
        <v>112</v>
      </c>
      <c r="AB750" s="63" t="s">
        <v>3505</v>
      </c>
      <c r="AE750" s="63">
        <v>0</v>
      </c>
      <c r="AF750" s="63" t="s">
        <v>3493</v>
      </c>
      <c r="AG750" s="63">
        <v>0</v>
      </c>
      <c r="AK750" s="63">
        <v>0</v>
      </c>
      <c r="AL750" s="63" t="s">
        <v>3493</v>
      </c>
      <c r="AM750" s="63">
        <v>0</v>
      </c>
      <c r="AQ750" s="63">
        <v>0</v>
      </c>
      <c r="AR750" s="63" t="s">
        <v>3493</v>
      </c>
      <c r="AS750" s="63">
        <v>0</v>
      </c>
      <c r="AX750" s="63" t="e">
        <f>VLOOKUP(B750,[1]COMPLETE_DIVIDEND_DATA!$B$2:$I$1138,3,0)</f>
        <v>#N/A</v>
      </c>
    </row>
    <row r="751" spans="1:50" x14ac:dyDescent="0.25">
      <c r="A751" s="63">
        <v>500750</v>
      </c>
      <c r="B751" s="63">
        <v>2640</v>
      </c>
      <c r="C751" s="63" t="s">
        <v>797</v>
      </c>
      <c r="D751" s="63" t="s">
        <v>16081</v>
      </c>
      <c r="E751" s="63" t="s">
        <v>16080</v>
      </c>
      <c r="F751" s="63" t="s">
        <v>5536</v>
      </c>
      <c r="K751" s="63">
        <v>1531</v>
      </c>
      <c r="L751" s="63">
        <v>1531</v>
      </c>
      <c r="M751" s="64">
        <v>0</v>
      </c>
      <c r="N751" s="63">
        <v>765.5</v>
      </c>
      <c r="O751" s="63">
        <v>383</v>
      </c>
      <c r="P751" s="63">
        <v>230</v>
      </c>
      <c r="Q751" s="63">
        <v>153</v>
      </c>
      <c r="U751" s="63" t="s">
        <v>797</v>
      </c>
      <c r="Y751" s="63">
        <v>1531</v>
      </c>
      <c r="Z751" s="63" t="s">
        <v>16079</v>
      </c>
      <c r="AA751" s="63">
        <v>230</v>
      </c>
      <c r="AB751" s="63" t="s">
        <v>3505</v>
      </c>
      <c r="AE751" s="63">
        <v>0</v>
      </c>
      <c r="AF751" s="63" t="s">
        <v>3493</v>
      </c>
      <c r="AG751" s="63">
        <v>0</v>
      </c>
      <c r="AK751" s="63">
        <v>0</v>
      </c>
      <c r="AL751" s="63" t="s">
        <v>3493</v>
      </c>
      <c r="AM751" s="63">
        <v>0</v>
      </c>
      <c r="AQ751" s="63">
        <v>0</v>
      </c>
      <c r="AR751" s="63" t="s">
        <v>3493</v>
      </c>
      <c r="AS751" s="63">
        <v>0</v>
      </c>
      <c r="AX751" s="63" t="e">
        <f>VLOOKUP(B751,[1]COMPLETE_DIVIDEND_DATA!$B$2:$I$1138,3,0)</f>
        <v>#N/A</v>
      </c>
    </row>
    <row r="752" spans="1:50" x14ac:dyDescent="0.25">
      <c r="A752" s="63">
        <v>500751</v>
      </c>
      <c r="B752" s="63">
        <v>2643</v>
      </c>
      <c r="C752" s="63" t="s">
        <v>798</v>
      </c>
      <c r="D752" s="63" t="s">
        <v>518</v>
      </c>
      <c r="E752" s="63" t="s">
        <v>16078</v>
      </c>
      <c r="F752" s="63" t="s">
        <v>5536</v>
      </c>
      <c r="K752" s="63">
        <v>465</v>
      </c>
      <c r="L752" s="63">
        <v>465</v>
      </c>
      <c r="M752" s="64">
        <v>0</v>
      </c>
      <c r="N752" s="63">
        <v>232.5</v>
      </c>
      <c r="O752" s="63">
        <v>116</v>
      </c>
      <c r="P752" s="63">
        <v>70</v>
      </c>
      <c r="Q752" s="63">
        <v>47</v>
      </c>
      <c r="U752" s="63" t="s">
        <v>798</v>
      </c>
      <c r="V752" s="63" t="s">
        <v>16077</v>
      </c>
      <c r="Y752" s="63">
        <v>465</v>
      </c>
      <c r="Z752" s="63" t="s">
        <v>16076</v>
      </c>
      <c r="AA752" s="63">
        <v>70</v>
      </c>
      <c r="AB752" s="63" t="s">
        <v>3505</v>
      </c>
      <c r="AE752" s="63">
        <v>0</v>
      </c>
      <c r="AF752" s="63" t="s">
        <v>3493</v>
      </c>
      <c r="AG752" s="63">
        <v>0</v>
      </c>
      <c r="AK752" s="63">
        <v>0</v>
      </c>
      <c r="AL752" s="63" t="s">
        <v>3493</v>
      </c>
      <c r="AM752" s="63">
        <v>0</v>
      </c>
      <c r="AQ752" s="63">
        <v>0</v>
      </c>
      <c r="AR752" s="63" t="s">
        <v>3493</v>
      </c>
      <c r="AS752" s="63">
        <v>0</v>
      </c>
      <c r="AX752" s="63" t="e">
        <f>VLOOKUP(B752,[1]COMPLETE_DIVIDEND_DATA!$B$2:$I$1138,3,0)</f>
        <v>#N/A</v>
      </c>
    </row>
    <row r="753" spans="1:50" x14ac:dyDescent="0.25">
      <c r="A753" s="63">
        <v>500752</v>
      </c>
      <c r="B753" s="63">
        <v>2644</v>
      </c>
      <c r="C753" s="63" t="s">
        <v>800</v>
      </c>
      <c r="D753" s="63" t="s">
        <v>16075</v>
      </c>
      <c r="E753" s="63" t="s">
        <v>16074</v>
      </c>
      <c r="F753" s="63" t="s">
        <v>16073</v>
      </c>
      <c r="K753" s="63">
        <v>449</v>
      </c>
      <c r="L753" s="63">
        <v>449</v>
      </c>
      <c r="M753" s="64">
        <v>0</v>
      </c>
      <c r="N753" s="63">
        <v>224.5</v>
      </c>
      <c r="O753" s="63">
        <v>112</v>
      </c>
      <c r="P753" s="63">
        <v>67</v>
      </c>
      <c r="Q753" s="63">
        <v>46</v>
      </c>
      <c r="U753" s="63" t="s">
        <v>800</v>
      </c>
      <c r="Y753" s="63">
        <v>449</v>
      </c>
      <c r="Z753" s="63" t="s">
        <v>14418</v>
      </c>
      <c r="AA753" s="63">
        <v>67</v>
      </c>
      <c r="AB753" s="63" t="s">
        <v>3505</v>
      </c>
      <c r="AE753" s="63">
        <v>0</v>
      </c>
      <c r="AF753" s="63" t="s">
        <v>3493</v>
      </c>
      <c r="AG753" s="63">
        <v>0</v>
      </c>
      <c r="AK753" s="63">
        <v>0</v>
      </c>
      <c r="AL753" s="63" t="s">
        <v>3493</v>
      </c>
      <c r="AM753" s="63">
        <v>0</v>
      </c>
      <c r="AQ753" s="63">
        <v>0</v>
      </c>
      <c r="AR753" s="63" t="s">
        <v>3493</v>
      </c>
      <c r="AS753" s="63">
        <v>0</v>
      </c>
      <c r="AX753" s="63" t="e">
        <f>VLOOKUP(B753,[1]COMPLETE_DIVIDEND_DATA!$B$2:$I$1138,3,0)</f>
        <v>#N/A</v>
      </c>
    </row>
    <row r="754" spans="1:50" x14ac:dyDescent="0.25">
      <c r="A754" s="63">
        <v>500753</v>
      </c>
      <c r="B754" s="63">
        <v>2646</v>
      </c>
      <c r="C754" s="63" t="s">
        <v>801</v>
      </c>
      <c r="D754" s="63" t="s">
        <v>16072</v>
      </c>
      <c r="E754" s="63" t="s">
        <v>16071</v>
      </c>
      <c r="F754" s="63" t="s">
        <v>16070</v>
      </c>
      <c r="K754" s="63">
        <v>449</v>
      </c>
      <c r="L754" s="63">
        <v>449</v>
      </c>
      <c r="M754" s="64">
        <v>0</v>
      </c>
      <c r="N754" s="63">
        <v>224.5</v>
      </c>
      <c r="O754" s="63">
        <v>112</v>
      </c>
      <c r="P754" s="63">
        <v>67</v>
      </c>
      <c r="Q754" s="63">
        <v>46</v>
      </c>
      <c r="U754" s="63" t="s">
        <v>801</v>
      </c>
      <c r="Y754" s="63">
        <v>449</v>
      </c>
      <c r="Z754" s="63" t="s">
        <v>14418</v>
      </c>
      <c r="AA754" s="63">
        <v>67</v>
      </c>
      <c r="AB754" s="63" t="s">
        <v>3505</v>
      </c>
      <c r="AE754" s="63">
        <v>0</v>
      </c>
      <c r="AF754" s="63" t="s">
        <v>3493</v>
      </c>
      <c r="AG754" s="63">
        <v>0</v>
      </c>
      <c r="AK754" s="63">
        <v>0</v>
      </c>
      <c r="AL754" s="63" t="s">
        <v>3493</v>
      </c>
      <c r="AM754" s="63">
        <v>0</v>
      </c>
      <c r="AQ754" s="63">
        <v>0</v>
      </c>
      <c r="AR754" s="63" t="s">
        <v>3493</v>
      </c>
      <c r="AS754" s="63">
        <v>0</v>
      </c>
      <c r="AX754" s="63" t="e">
        <f>VLOOKUP(B754,[1]COMPLETE_DIVIDEND_DATA!$B$2:$I$1138,3,0)</f>
        <v>#N/A</v>
      </c>
    </row>
    <row r="755" spans="1:50" x14ac:dyDescent="0.25">
      <c r="A755" s="63">
        <v>500754</v>
      </c>
      <c r="B755" s="63">
        <v>2647</v>
      </c>
      <c r="C755" s="63" t="s">
        <v>802</v>
      </c>
      <c r="D755" s="63" t="s">
        <v>15498</v>
      </c>
      <c r="E755" s="63" t="s">
        <v>16069</v>
      </c>
      <c r="F755" s="63" t="s">
        <v>16068</v>
      </c>
      <c r="G755" s="63" t="s">
        <v>3535</v>
      </c>
      <c r="K755" s="63">
        <v>449</v>
      </c>
      <c r="L755" s="63">
        <v>449</v>
      </c>
      <c r="M755" s="64">
        <v>0</v>
      </c>
      <c r="N755" s="63">
        <v>224.5</v>
      </c>
      <c r="O755" s="63">
        <v>112</v>
      </c>
      <c r="P755" s="63">
        <v>67</v>
      </c>
      <c r="Q755" s="63">
        <v>46</v>
      </c>
      <c r="U755" s="63" t="s">
        <v>802</v>
      </c>
      <c r="Y755" s="63">
        <v>449</v>
      </c>
      <c r="Z755" s="63" t="s">
        <v>14418</v>
      </c>
      <c r="AA755" s="63">
        <v>67</v>
      </c>
      <c r="AB755" s="63" t="s">
        <v>3505</v>
      </c>
      <c r="AE755" s="63">
        <v>0</v>
      </c>
      <c r="AF755" s="63" t="s">
        <v>3493</v>
      </c>
      <c r="AG755" s="63">
        <v>0</v>
      </c>
      <c r="AK755" s="63">
        <v>0</v>
      </c>
      <c r="AL755" s="63" t="s">
        <v>3493</v>
      </c>
      <c r="AM755" s="63">
        <v>0</v>
      </c>
      <c r="AQ755" s="63">
        <v>0</v>
      </c>
      <c r="AR755" s="63" t="s">
        <v>3493</v>
      </c>
      <c r="AS755" s="63">
        <v>0</v>
      </c>
      <c r="AX755" s="63" t="e">
        <f>VLOOKUP(B755,[1]COMPLETE_DIVIDEND_DATA!$B$2:$I$1138,3,0)</f>
        <v>#N/A</v>
      </c>
    </row>
    <row r="756" spans="1:50" x14ac:dyDescent="0.25">
      <c r="A756" s="63">
        <v>500755</v>
      </c>
      <c r="B756" s="63">
        <v>2648</v>
      </c>
      <c r="C756" s="63" t="s">
        <v>803</v>
      </c>
      <c r="D756" s="63" t="s">
        <v>16067</v>
      </c>
      <c r="E756" s="63" t="s">
        <v>16066</v>
      </c>
      <c r="F756" s="63" t="s">
        <v>16063</v>
      </c>
      <c r="G756" s="63" t="s">
        <v>3535</v>
      </c>
      <c r="K756" s="63">
        <v>449</v>
      </c>
      <c r="L756" s="63">
        <v>449</v>
      </c>
      <c r="M756" s="64">
        <v>0</v>
      </c>
      <c r="N756" s="63">
        <v>224.5</v>
      </c>
      <c r="O756" s="63">
        <v>112</v>
      </c>
      <c r="P756" s="63">
        <v>67</v>
      </c>
      <c r="Q756" s="63">
        <v>46</v>
      </c>
      <c r="U756" s="63" t="s">
        <v>803</v>
      </c>
      <c r="Y756" s="63">
        <v>449</v>
      </c>
      <c r="Z756" s="63" t="s">
        <v>14418</v>
      </c>
      <c r="AA756" s="63">
        <v>67</v>
      </c>
      <c r="AB756" s="63" t="s">
        <v>3505</v>
      </c>
      <c r="AE756" s="63">
        <v>0</v>
      </c>
      <c r="AF756" s="63" t="s">
        <v>3493</v>
      </c>
      <c r="AG756" s="63">
        <v>0</v>
      </c>
      <c r="AK756" s="63">
        <v>0</v>
      </c>
      <c r="AL756" s="63" t="s">
        <v>3493</v>
      </c>
      <c r="AM756" s="63">
        <v>0</v>
      </c>
      <c r="AQ756" s="63">
        <v>0</v>
      </c>
      <c r="AR756" s="63" t="s">
        <v>3493</v>
      </c>
      <c r="AS756" s="63">
        <v>0</v>
      </c>
      <c r="AX756" s="63" t="e">
        <f>VLOOKUP(B756,[1]COMPLETE_DIVIDEND_DATA!$B$2:$I$1138,3,0)</f>
        <v>#N/A</v>
      </c>
    </row>
    <row r="757" spans="1:50" x14ac:dyDescent="0.25">
      <c r="A757" s="63">
        <v>500756</v>
      </c>
      <c r="B757" s="63">
        <v>2649</v>
      </c>
      <c r="C757" s="63" t="s">
        <v>804</v>
      </c>
      <c r="D757" s="63" t="s">
        <v>16065</v>
      </c>
      <c r="E757" s="63" t="s">
        <v>16064</v>
      </c>
      <c r="F757" s="63" t="s">
        <v>16063</v>
      </c>
      <c r="G757" s="63" t="s">
        <v>3535</v>
      </c>
      <c r="K757" s="63">
        <v>2249</v>
      </c>
      <c r="L757" s="63">
        <v>2249</v>
      </c>
      <c r="M757" s="64">
        <v>0</v>
      </c>
      <c r="N757" s="63">
        <v>1124.5</v>
      </c>
      <c r="O757" s="63">
        <v>562</v>
      </c>
      <c r="P757" s="63">
        <v>337</v>
      </c>
      <c r="Q757" s="63">
        <v>226</v>
      </c>
      <c r="U757" s="63" t="s">
        <v>804</v>
      </c>
      <c r="Y757" s="63">
        <v>2249</v>
      </c>
      <c r="Z757" s="63" t="s">
        <v>13127</v>
      </c>
      <c r="AA757" s="63">
        <v>337</v>
      </c>
      <c r="AB757" s="63" t="s">
        <v>3505</v>
      </c>
      <c r="AE757" s="63">
        <v>0</v>
      </c>
      <c r="AF757" s="63" t="s">
        <v>3493</v>
      </c>
      <c r="AG757" s="63">
        <v>0</v>
      </c>
      <c r="AK757" s="63">
        <v>0</v>
      </c>
      <c r="AL757" s="63" t="s">
        <v>3493</v>
      </c>
      <c r="AM757" s="63">
        <v>0</v>
      </c>
      <c r="AQ757" s="63">
        <v>0</v>
      </c>
      <c r="AR757" s="63" t="s">
        <v>3493</v>
      </c>
      <c r="AS757" s="63">
        <v>0</v>
      </c>
      <c r="AX757" s="63" t="e">
        <f>VLOOKUP(B757,[1]COMPLETE_DIVIDEND_DATA!$B$2:$I$1138,3,0)</f>
        <v>#N/A</v>
      </c>
    </row>
    <row r="758" spans="1:50" x14ac:dyDescent="0.25">
      <c r="A758" s="63">
        <v>500757</v>
      </c>
      <c r="B758" s="63">
        <v>2651</v>
      </c>
      <c r="C758" s="63" t="s">
        <v>805</v>
      </c>
      <c r="D758" s="63" t="s">
        <v>16062</v>
      </c>
      <c r="E758" s="63" t="s">
        <v>16061</v>
      </c>
      <c r="F758" s="63" t="s">
        <v>5283</v>
      </c>
      <c r="G758" s="63" t="s">
        <v>3535</v>
      </c>
      <c r="K758" s="63">
        <v>192</v>
      </c>
      <c r="L758" s="63">
        <v>192</v>
      </c>
      <c r="M758" s="64">
        <v>0</v>
      </c>
      <c r="N758" s="63">
        <v>96</v>
      </c>
      <c r="O758" s="63">
        <v>48</v>
      </c>
      <c r="P758" s="63">
        <v>29</v>
      </c>
      <c r="Q758" s="63">
        <v>19</v>
      </c>
      <c r="U758" s="63" t="s">
        <v>805</v>
      </c>
      <c r="Y758" s="63">
        <v>192</v>
      </c>
      <c r="Z758" s="63" t="s">
        <v>8443</v>
      </c>
      <c r="AA758" s="63">
        <v>29</v>
      </c>
      <c r="AB758" s="63" t="s">
        <v>3505</v>
      </c>
      <c r="AE758" s="63">
        <v>0</v>
      </c>
      <c r="AF758" s="63" t="s">
        <v>3493</v>
      </c>
      <c r="AG758" s="63">
        <v>0</v>
      </c>
      <c r="AK758" s="63">
        <v>0</v>
      </c>
      <c r="AL758" s="63" t="s">
        <v>3493</v>
      </c>
      <c r="AM758" s="63">
        <v>0</v>
      </c>
      <c r="AQ758" s="63">
        <v>0</v>
      </c>
      <c r="AR758" s="63" t="s">
        <v>3493</v>
      </c>
      <c r="AS758" s="63">
        <v>0</v>
      </c>
      <c r="AX758" s="63" t="e">
        <f>VLOOKUP(B758,[1]COMPLETE_DIVIDEND_DATA!$B$2:$I$1138,3,0)</f>
        <v>#N/A</v>
      </c>
    </row>
    <row r="759" spans="1:50" x14ac:dyDescent="0.25">
      <c r="A759" s="63">
        <v>500758</v>
      </c>
      <c r="B759" s="63">
        <v>2652</v>
      </c>
      <c r="C759" s="63" t="s">
        <v>806</v>
      </c>
      <c r="D759" s="63" t="s">
        <v>10224</v>
      </c>
      <c r="E759" s="63" t="s">
        <v>16061</v>
      </c>
      <c r="F759" s="63" t="s">
        <v>5283</v>
      </c>
      <c r="G759" s="63" t="s">
        <v>3535</v>
      </c>
      <c r="K759" s="63">
        <v>288</v>
      </c>
      <c r="L759" s="63">
        <v>288</v>
      </c>
      <c r="M759" s="64">
        <v>0</v>
      </c>
      <c r="N759" s="63">
        <v>144</v>
      </c>
      <c r="O759" s="63">
        <v>72</v>
      </c>
      <c r="P759" s="63">
        <v>43</v>
      </c>
      <c r="Q759" s="63">
        <v>29</v>
      </c>
      <c r="U759" s="63" t="s">
        <v>806</v>
      </c>
      <c r="Y759" s="63">
        <v>288</v>
      </c>
      <c r="Z759" s="63" t="s">
        <v>4452</v>
      </c>
      <c r="AA759" s="63">
        <v>43</v>
      </c>
      <c r="AB759" s="63" t="s">
        <v>3505</v>
      </c>
      <c r="AE759" s="63">
        <v>0</v>
      </c>
      <c r="AF759" s="63" t="s">
        <v>3493</v>
      </c>
      <c r="AG759" s="63">
        <v>0</v>
      </c>
      <c r="AK759" s="63">
        <v>0</v>
      </c>
      <c r="AL759" s="63" t="s">
        <v>3493</v>
      </c>
      <c r="AM759" s="63">
        <v>0</v>
      </c>
      <c r="AQ759" s="63">
        <v>0</v>
      </c>
      <c r="AR759" s="63" t="s">
        <v>3493</v>
      </c>
      <c r="AS759" s="63">
        <v>0</v>
      </c>
      <c r="AX759" s="63" t="e">
        <f>VLOOKUP(B759,[1]COMPLETE_DIVIDEND_DATA!$B$2:$I$1138,3,0)</f>
        <v>#N/A</v>
      </c>
    </row>
    <row r="760" spans="1:50" x14ac:dyDescent="0.25">
      <c r="A760" s="63">
        <v>500759</v>
      </c>
      <c r="B760" s="63">
        <v>2654</v>
      </c>
      <c r="C760" s="63" t="s">
        <v>702</v>
      </c>
      <c r="D760" s="63" t="s">
        <v>16060</v>
      </c>
      <c r="E760" s="63" t="s">
        <v>16059</v>
      </c>
      <c r="F760" s="63" t="s">
        <v>16058</v>
      </c>
      <c r="G760" s="63" t="s">
        <v>3535</v>
      </c>
      <c r="K760" s="63">
        <v>192</v>
      </c>
      <c r="L760" s="63">
        <v>192</v>
      </c>
      <c r="M760" s="64">
        <v>0</v>
      </c>
      <c r="N760" s="63">
        <v>96</v>
      </c>
      <c r="O760" s="63">
        <v>48</v>
      </c>
      <c r="P760" s="63">
        <v>29</v>
      </c>
      <c r="Q760" s="63">
        <v>19</v>
      </c>
      <c r="U760" s="63" t="s">
        <v>702</v>
      </c>
      <c r="Y760" s="63">
        <v>192</v>
      </c>
      <c r="Z760" s="63" t="s">
        <v>8443</v>
      </c>
      <c r="AA760" s="63">
        <v>29</v>
      </c>
      <c r="AB760" s="63" t="s">
        <v>3505</v>
      </c>
      <c r="AE760" s="63">
        <v>0</v>
      </c>
      <c r="AF760" s="63" t="s">
        <v>3493</v>
      </c>
      <c r="AG760" s="63">
        <v>0</v>
      </c>
      <c r="AK760" s="63">
        <v>0</v>
      </c>
      <c r="AL760" s="63" t="s">
        <v>3493</v>
      </c>
      <c r="AM760" s="63">
        <v>0</v>
      </c>
      <c r="AQ760" s="63">
        <v>0</v>
      </c>
      <c r="AR760" s="63" t="s">
        <v>3493</v>
      </c>
      <c r="AS760" s="63">
        <v>0</v>
      </c>
      <c r="AX760" s="63" t="e">
        <f>VLOOKUP(B760,[1]COMPLETE_DIVIDEND_DATA!$B$2:$I$1138,3,0)</f>
        <v>#N/A</v>
      </c>
    </row>
    <row r="761" spans="1:50" x14ac:dyDescent="0.25">
      <c r="A761" s="63">
        <v>500760</v>
      </c>
      <c r="B761" s="63">
        <v>2659</v>
      </c>
      <c r="C761" s="63" t="s">
        <v>419</v>
      </c>
      <c r="D761" s="63" t="s">
        <v>16057</v>
      </c>
      <c r="E761" s="63" t="s">
        <v>16056</v>
      </c>
      <c r="F761" s="63" t="s">
        <v>16055</v>
      </c>
      <c r="G761" s="63" t="s">
        <v>3535</v>
      </c>
      <c r="K761" s="63">
        <v>1049</v>
      </c>
      <c r="L761" s="63">
        <v>1049</v>
      </c>
      <c r="M761" s="64">
        <v>0</v>
      </c>
      <c r="N761" s="63">
        <v>524.5</v>
      </c>
      <c r="O761" s="63">
        <v>262</v>
      </c>
      <c r="P761" s="63">
        <v>157</v>
      </c>
      <c r="Q761" s="63">
        <v>106</v>
      </c>
      <c r="U761" s="63" t="s">
        <v>419</v>
      </c>
      <c r="Y761" s="63">
        <v>1049</v>
      </c>
      <c r="Z761" s="63" t="s">
        <v>15116</v>
      </c>
      <c r="AA761" s="63">
        <v>157</v>
      </c>
      <c r="AB761" s="63" t="s">
        <v>3505</v>
      </c>
      <c r="AE761" s="63">
        <v>0</v>
      </c>
      <c r="AF761" s="63" t="s">
        <v>3493</v>
      </c>
      <c r="AG761" s="63">
        <v>0</v>
      </c>
      <c r="AK761" s="63">
        <v>0</v>
      </c>
      <c r="AL761" s="63" t="s">
        <v>3493</v>
      </c>
      <c r="AM761" s="63">
        <v>0</v>
      </c>
      <c r="AQ761" s="63">
        <v>0</v>
      </c>
      <c r="AR761" s="63" t="s">
        <v>3493</v>
      </c>
      <c r="AS761" s="63">
        <v>0</v>
      </c>
      <c r="AX761" s="63" t="e">
        <f>VLOOKUP(B761,[1]COMPLETE_DIVIDEND_DATA!$B$2:$I$1138,3,0)</f>
        <v>#N/A</v>
      </c>
    </row>
    <row r="762" spans="1:50" x14ac:dyDescent="0.25">
      <c r="A762" s="63">
        <v>500761</v>
      </c>
      <c r="B762" s="63">
        <v>2662</v>
      </c>
      <c r="C762" s="63" t="s">
        <v>807</v>
      </c>
      <c r="D762" s="63" t="s">
        <v>7250</v>
      </c>
      <c r="E762" s="63" t="s">
        <v>15135</v>
      </c>
      <c r="F762" s="63" t="s">
        <v>15134</v>
      </c>
      <c r="G762" s="63" t="s">
        <v>3535</v>
      </c>
      <c r="K762" s="63">
        <v>449</v>
      </c>
      <c r="L762" s="63">
        <v>449</v>
      </c>
      <c r="M762" s="64">
        <v>0</v>
      </c>
      <c r="N762" s="63">
        <v>224.5</v>
      </c>
      <c r="O762" s="63">
        <v>112</v>
      </c>
      <c r="P762" s="63">
        <v>67</v>
      </c>
      <c r="Q762" s="63">
        <v>46</v>
      </c>
      <c r="U762" s="63" t="s">
        <v>807</v>
      </c>
      <c r="Y762" s="63">
        <v>449</v>
      </c>
      <c r="Z762" s="63" t="s">
        <v>14418</v>
      </c>
      <c r="AA762" s="63">
        <v>67</v>
      </c>
      <c r="AB762" s="63" t="s">
        <v>3505</v>
      </c>
      <c r="AE762" s="63">
        <v>0</v>
      </c>
      <c r="AF762" s="63" t="s">
        <v>3493</v>
      </c>
      <c r="AG762" s="63">
        <v>0</v>
      </c>
      <c r="AK762" s="63">
        <v>0</v>
      </c>
      <c r="AL762" s="63" t="s">
        <v>3493</v>
      </c>
      <c r="AM762" s="63">
        <v>0</v>
      </c>
      <c r="AQ762" s="63">
        <v>0</v>
      </c>
      <c r="AR762" s="63" t="s">
        <v>3493</v>
      </c>
      <c r="AS762" s="63">
        <v>0</v>
      </c>
      <c r="AX762" s="63" t="e">
        <f>VLOOKUP(B762,[1]COMPLETE_DIVIDEND_DATA!$B$2:$I$1138,3,0)</f>
        <v>#N/A</v>
      </c>
    </row>
    <row r="763" spans="1:50" x14ac:dyDescent="0.25">
      <c r="A763" s="63">
        <v>500762</v>
      </c>
      <c r="B763" s="63">
        <v>2663</v>
      </c>
      <c r="C763" s="63" t="s">
        <v>808</v>
      </c>
      <c r="D763" s="63" t="s">
        <v>16054</v>
      </c>
      <c r="E763" s="63" t="s">
        <v>16053</v>
      </c>
      <c r="F763" s="63" t="s">
        <v>16052</v>
      </c>
      <c r="G763" s="63" t="s">
        <v>3535</v>
      </c>
      <c r="K763" s="63">
        <v>449</v>
      </c>
      <c r="L763" s="63">
        <v>449</v>
      </c>
      <c r="M763" s="64">
        <v>0</v>
      </c>
      <c r="N763" s="63">
        <v>224.5</v>
      </c>
      <c r="O763" s="63">
        <v>112</v>
      </c>
      <c r="P763" s="63">
        <v>67</v>
      </c>
      <c r="Q763" s="63">
        <v>46</v>
      </c>
      <c r="U763" s="63" t="s">
        <v>808</v>
      </c>
      <c r="Y763" s="63">
        <v>449</v>
      </c>
      <c r="Z763" s="63" t="s">
        <v>14418</v>
      </c>
      <c r="AA763" s="63">
        <v>67</v>
      </c>
      <c r="AB763" s="63" t="s">
        <v>3505</v>
      </c>
      <c r="AE763" s="63">
        <v>0</v>
      </c>
      <c r="AF763" s="63" t="s">
        <v>3493</v>
      </c>
      <c r="AG763" s="63">
        <v>0</v>
      </c>
      <c r="AK763" s="63">
        <v>0</v>
      </c>
      <c r="AL763" s="63" t="s">
        <v>3493</v>
      </c>
      <c r="AM763" s="63">
        <v>0</v>
      </c>
      <c r="AQ763" s="63">
        <v>0</v>
      </c>
      <c r="AR763" s="63" t="s">
        <v>3493</v>
      </c>
      <c r="AS763" s="63">
        <v>0</v>
      </c>
      <c r="AX763" s="63" t="e">
        <f>VLOOKUP(B763,[1]COMPLETE_DIVIDEND_DATA!$B$2:$I$1138,3,0)</f>
        <v>#N/A</v>
      </c>
    </row>
    <row r="764" spans="1:50" x14ac:dyDescent="0.25">
      <c r="A764" s="63">
        <v>500763</v>
      </c>
      <c r="B764" s="63">
        <v>2667</v>
      </c>
      <c r="C764" s="63" t="s">
        <v>809</v>
      </c>
      <c r="D764" s="63" t="s">
        <v>16051</v>
      </c>
      <c r="E764" s="63" t="s">
        <v>16050</v>
      </c>
      <c r="F764" s="63" t="s">
        <v>16049</v>
      </c>
      <c r="G764" s="63" t="s">
        <v>16048</v>
      </c>
      <c r="H764" s="63" t="s">
        <v>7810</v>
      </c>
      <c r="K764" s="63">
        <v>65</v>
      </c>
      <c r="L764" s="63">
        <v>65</v>
      </c>
      <c r="M764" s="64">
        <v>0</v>
      </c>
      <c r="N764" s="63">
        <v>32.5</v>
      </c>
      <c r="O764" s="63">
        <v>16</v>
      </c>
      <c r="P764" s="63">
        <v>10</v>
      </c>
      <c r="Q764" s="63">
        <v>7</v>
      </c>
      <c r="U764" s="63" t="s">
        <v>809</v>
      </c>
      <c r="Y764" s="63">
        <v>65</v>
      </c>
      <c r="Z764" s="63" t="s">
        <v>5598</v>
      </c>
      <c r="AA764" s="63">
        <v>10</v>
      </c>
      <c r="AB764" s="63" t="s">
        <v>3505</v>
      </c>
      <c r="AE764" s="63">
        <v>0</v>
      </c>
      <c r="AF764" s="63" t="s">
        <v>3493</v>
      </c>
      <c r="AG764" s="63">
        <v>0</v>
      </c>
      <c r="AK764" s="63">
        <v>0</v>
      </c>
      <c r="AL764" s="63" t="s">
        <v>3493</v>
      </c>
      <c r="AM764" s="63">
        <v>0</v>
      </c>
      <c r="AQ764" s="63">
        <v>0</v>
      </c>
      <c r="AR764" s="63" t="s">
        <v>3493</v>
      </c>
      <c r="AS764" s="63">
        <v>0</v>
      </c>
      <c r="AX764" s="63" t="e">
        <f>VLOOKUP(B764,[1]COMPLETE_DIVIDEND_DATA!$B$2:$I$1138,3,0)</f>
        <v>#N/A</v>
      </c>
    </row>
    <row r="765" spans="1:50" x14ac:dyDescent="0.25">
      <c r="A765" s="63">
        <v>500764</v>
      </c>
      <c r="B765" s="63">
        <v>2670</v>
      </c>
      <c r="C765" s="63" t="s">
        <v>810</v>
      </c>
      <c r="D765" s="63" t="s">
        <v>461</v>
      </c>
      <c r="E765" s="63" t="s">
        <v>16047</v>
      </c>
      <c r="F765" s="63" t="s">
        <v>16046</v>
      </c>
      <c r="G765" s="63" t="s">
        <v>16045</v>
      </c>
      <c r="K765" s="63">
        <v>449</v>
      </c>
      <c r="L765" s="63">
        <v>449</v>
      </c>
      <c r="M765" s="64">
        <v>0</v>
      </c>
      <c r="N765" s="63">
        <v>224.5</v>
      </c>
      <c r="O765" s="63">
        <v>112</v>
      </c>
      <c r="P765" s="63">
        <v>67</v>
      </c>
      <c r="Q765" s="63">
        <v>46</v>
      </c>
      <c r="U765" s="63" t="s">
        <v>810</v>
      </c>
      <c r="Y765" s="63">
        <v>449</v>
      </c>
      <c r="Z765" s="63" t="s">
        <v>14418</v>
      </c>
      <c r="AA765" s="63">
        <v>67</v>
      </c>
      <c r="AB765" s="63" t="s">
        <v>3505</v>
      </c>
      <c r="AE765" s="63">
        <v>0</v>
      </c>
      <c r="AF765" s="63" t="s">
        <v>3493</v>
      </c>
      <c r="AG765" s="63">
        <v>0</v>
      </c>
      <c r="AK765" s="63">
        <v>0</v>
      </c>
      <c r="AL765" s="63" t="s">
        <v>3493</v>
      </c>
      <c r="AM765" s="63">
        <v>0</v>
      </c>
      <c r="AQ765" s="63">
        <v>0</v>
      </c>
      <c r="AR765" s="63" t="s">
        <v>3493</v>
      </c>
      <c r="AS765" s="63">
        <v>0</v>
      </c>
      <c r="AX765" s="63" t="e">
        <f>VLOOKUP(B765,[1]COMPLETE_DIVIDEND_DATA!$B$2:$I$1138,3,0)</f>
        <v>#N/A</v>
      </c>
    </row>
    <row r="766" spans="1:50" x14ac:dyDescent="0.25">
      <c r="A766" s="63">
        <v>500765</v>
      </c>
      <c r="B766" s="63">
        <v>2671</v>
      </c>
      <c r="C766" s="63" t="s">
        <v>533</v>
      </c>
      <c r="D766" s="63" t="s">
        <v>3790</v>
      </c>
      <c r="E766" s="63" t="s">
        <v>16044</v>
      </c>
      <c r="F766" s="63" t="s">
        <v>16043</v>
      </c>
      <c r="G766" s="63" t="s">
        <v>16042</v>
      </c>
      <c r="H766" s="63" t="s">
        <v>7810</v>
      </c>
      <c r="K766" s="63">
        <v>931</v>
      </c>
      <c r="L766" s="63">
        <v>931</v>
      </c>
      <c r="M766" s="64">
        <v>0</v>
      </c>
      <c r="N766" s="63">
        <v>465.5</v>
      </c>
      <c r="O766" s="63">
        <v>233</v>
      </c>
      <c r="P766" s="63">
        <v>140</v>
      </c>
      <c r="Q766" s="63">
        <v>93</v>
      </c>
      <c r="U766" s="63" t="s">
        <v>533</v>
      </c>
      <c r="Y766" s="63">
        <v>931</v>
      </c>
      <c r="Z766" s="63" t="s">
        <v>14443</v>
      </c>
      <c r="AA766" s="63">
        <v>140</v>
      </c>
      <c r="AB766" s="63" t="s">
        <v>3505</v>
      </c>
      <c r="AE766" s="63">
        <v>0</v>
      </c>
      <c r="AF766" s="63" t="s">
        <v>3493</v>
      </c>
      <c r="AG766" s="63">
        <v>0</v>
      </c>
      <c r="AK766" s="63">
        <v>0</v>
      </c>
      <c r="AL766" s="63" t="s">
        <v>3493</v>
      </c>
      <c r="AM766" s="63">
        <v>0</v>
      </c>
      <c r="AQ766" s="63">
        <v>0</v>
      </c>
      <c r="AR766" s="63" t="s">
        <v>3493</v>
      </c>
      <c r="AS766" s="63">
        <v>0</v>
      </c>
      <c r="AX766" s="63" t="e">
        <f>VLOOKUP(B766,[1]COMPLETE_DIVIDEND_DATA!$B$2:$I$1138,3,0)</f>
        <v>#N/A</v>
      </c>
    </row>
    <row r="767" spans="1:50" x14ac:dyDescent="0.25">
      <c r="A767" s="63">
        <v>500766</v>
      </c>
      <c r="B767" s="63">
        <v>2679</v>
      </c>
      <c r="C767" s="63" t="s">
        <v>811</v>
      </c>
      <c r="D767" s="63" t="s">
        <v>16041</v>
      </c>
      <c r="E767" s="63" t="s">
        <v>16040</v>
      </c>
      <c r="F767" s="63" t="s">
        <v>16039</v>
      </c>
      <c r="G767" s="63" t="s">
        <v>3535</v>
      </c>
      <c r="K767" s="63">
        <v>179</v>
      </c>
      <c r="L767" s="63">
        <v>179</v>
      </c>
      <c r="M767" s="64">
        <v>0</v>
      </c>
      <c r="N767" s="63">
        <v>89.5</v>
      </c>
      <c r="O767" s="63">
        <v>45</v>
      </c>
      <c r="P767" s="63">
        <v>27</v>
      </c>
      <c r="Q767" s="63">
        <v>18</v>
      </c>
      <c r="U767" s="63" t="s">
        <v>811</v>
      </c>
      <c r="Y767" s="63">
        <v>179</v>
      </c>
      <c r="Z767" s="63" t="s">
        <v>4979</v>
      </c>
      <c r="AA767" s="63">
        <v>27</v>
      </c>
      <c r="AB767" s="63" t="s">
        <v>3505</v>
      </c>
      <c r="AE767" s="63">
        <v>0</v>
      </c>
      <c r="AF767" s="63" t="s">
        <v>3493</v>
      </c>
      <c r="AG767" s="63">
        <v>0</v>
      </c>
      <c r="AK767" s="63">
        <v>0</v>
      </c>
      <c r="AL767" s="63" t="s">
        <v>3493</v>
      </c>
      <c r="AM767" s="63">
        <v>0</v>
      </c>
      <c r="AQ767" s="63">
        <v>0</v>
      </c>
      <c r="AR767" s="63" t="s">
        <v>3493</v>
      </c>
      <c r="AS767" s="63">
        <v>0</v>
      </c>
      <c r="AX767" s="63" t="e">
        <f>VLOOKUP(B767,[1]COMPLETE_DIVIDEND_DATA!$B$2:$I$1138,3,0)</f>
        <v>#N/A</v>
      </c>
    </row>
    <row r="768" spans="1:50" x14ac:dyDescent="0.25">
      <c r="A768" s="63">
        <v>500767</v>
      </c>
      <c r="B768" s="63">
        <v>2681</v>
      </c>
      <c r="C768" s="63" t="s">
        <v>812</v>
      </c>
      <c r="D768" s="63" t="s">
        <v>1165</v>
      </c>
      <c r="E768" s="63" t="s">
        <v>16038</v>
      </c>
      <c r="F768" s="63" t="s">
        <v>4688</v>
      </c>
      <c r="G768" s="63" t="s">
        <v>3535</v>
      </c>
      <c r="K768" s="63">
        <v>2249</v>
      </c>
      <c r="L768" s="63">
        <v>2249</v>
      </c>
      <c r="M768" s="64">
        <v>0</v>
      </c>
      <c r="N768" s="63">
        <v>1124.5</v>
      </c>
      <c r="O768" s="63">
        <v>562</v>
      </c>
      <c r="P768" s="63">
        <v>337</v>
      </c>
      <c r="Q768" s="63">
        <v>226</v>
      </c>
      <c r="U768" s="63" t="s">
        <v>812</v>
      </c>
      <c r="Y768" s="63">
        <v>2249</v>
      </c>
      <c r="Z768" s="63" t="s">
        <v>13127</v>
      </c>
      <c r="AA768" s="63">
        <v>337</v>
      </c>
      <c r="AB768" s="63" t="s">
        <v>3505</v>
      </c>
      <c r="AE768" s="63">
        <v>0</v>
      </c>
      <c r="AF768" s="63" t="s">
        <v>3493</v>
      </c>
      <c r="AG768" s="63">
        <v>0</v>
      </c>
      <c r="AK768" s="63">
        <v>0</v>
      </c>
      <c r="AL768" s="63" t="s">
        <v>3493</v>
      </c>
      <c r="AM768" s="63">
        <v>0</v>
      </c>
      <c r="AQ768" s="63">
        <v>0</v>
      </c>
      <c r="AR768" s="63" t="s">
        <v>3493</v>
      </c>
      <c r="AS768" s="63">
        <v>0</v>
      </c>
      <c r="AX768" s="63" t="e">
        <f>VLOOKUP(B768,[1]COMPLETE_DIVIDEND_DATA!$B$2:$I$1138,3,0)</f>
        <v>#N/A</v>
      </c>
    </row>
    <row r="769" spans="1:50" x14ac:dyDescent="0.25">
      <c r="A769" s="63">
        <v>500768</v>
      </c>
      <c r="B769" s="63">
        <v>2685</v>
      </c>
      <c r="C769" s="63" t="s">
        <v>813</v>
      </c>
      <c r="D769" s="63" t="s">
        <v>16037</v>
      </c>
      <c r="E769" s="63" t="s">
        <v>16036</v>
      </c>
      <c r="F769" s="63" t="s">
        <v>3535</v>
      </c>
      <c r="K769" s="63">
        <v>1504</v>
      </c>
      <c r="L769" s="63">
        <v>1504</v>
      </c>
      <c r="M769" s="64">
        <v>0</v>
      </c>
      <c r="N769" s="63">
        <v>752</v>
      </c>
      <c r="O769" s="63">
        <v>376</v>
      </c>
      <c r="P769" s="63">
        <v>226</v>
      </c>
      <c r="Q769" s="63">
        <v>150</v>
      </c>
      <c r="U769" s="63" t="s">
        <v>813</v>
      </c>
      <c r="Y769" s="63">
        <v>1504</v>
      </c>
      <c r="Z769" s="63" t="s">
        <v>10103</v>
      </c>
      <c r="AA769" s="63">
        <v>226</v>
      </c>
      <c r="AB769" s="63" t="s">
        <v>3505</v>
      </c>
      <c r="AE769" s="63">
        <v>0</v>
      </c>
      <c r="AF769" s="63" t="s">
        <v>3493</v>
      </c>
      <c r="AG769" s="63">
        <v>0</v>
      </c>
      <c r="AK769" s="63">
        <v>0</v>
      </c>
      <c r="AL769" s="63" t="s">
        <v>3493</v>
      </c>
      <c r="AM769" s="63">
        <v>0</v>
      </c>
      <c r="AQ769" s="63">
        <v>0</v>
      </c>
      <c r="AR769" s="63" t="s">
        <v>3493</v>
      </c>
      <c r="AS769" s="63">
        <v>0</v>
      </c>
      <c r="AX769" s="63" t="e">
        <f>VLOOKUP(B769,[1]COMPLETE_DIVIDEND_DATA!$B$2:$I$1138,3,0)</f>
        <v>#N/A</v>
      </c>
    </row>
    <row r="770" spans="1:50" x14ac:dyDescent="0.25">
      <c r="A770" s="63">
        <v>500769</v>
      </c>
      <c r="B770" s="63">
        <v>2686</v>
      </c>
      <c r="C770" s="63" t="s">
        <v>814</v>
      </c>
      <c r="D770" s="63" t="s">
        <v>16035</v>
      </c>
      <c r="E770" s="63" t="s">
        <v>16034</v>
      </c>
      <c r="F770" s="63" t="s">
        <v>16033</v>
      </c>
      <c r="G770" s="63" t="s">
        <v>3535</v>
      </c>
      <c r="K770" s="63">
        <v>1504</v>
      </c>
      <c r="L770" s="63">
        <v>1504</v>
      </c>
      <c r="M770" s="64">
        <v>0</v>
      </c>
      <c r="N770" s="63">
        <v>752</v>
      </c>
      <c r="O770" s="63">
        <v>376</v>
      </c>
      <c r="P770" s="63">
        <v>226</v>
      </c>
      <c r="Q770" s="63">
        <v>150</v>
      </c>
      <c r="U770" s="63" t="s">
        <v>814</v>
      </c>
      <c r="Y770" s="63">
        <v>1504</v>
      </c>
      <c r="Z770" s="63" t="s">
        <v>10103</v>
      </c>
      <c r="AA770" s="63">
        <v>226</v>
      </c>
      <c r="AB770" s="63" t="s">
        <v>3505</v>
      </c>
      <c r="AE770" s="63">
        <v>0</v>
      </c>
      <c r="AF770" s="63" t="s">
        <v>3493</v>
      </c>
      <c r="AG770" s="63">
        <v>0</v>
      </c>
      <c r="AK770" s="63">
        <v>0</v>
      </c>
      <c r="AL770" s="63" t="s">
        <v>3493</v>
      </c>
      <c r="AM770" s="63">
        <v>0</v>
      </c>
      <c r="AQ770" s="63">
        <v>0</v>
      </c>
      <c r="AR770" s="63" t="s">
        <v>3493</v>
      </c>
      <c r="AS770" s="63">
        <v>0</v>
      </c>
      <c r="AX770" s="63" t="e">
        <f>VLOOKUP(B770,[1]COMPLETE_DIVIDEND_DATA!$B$2:$I$1138,3,0)</f>
        <v>#N/A</v>
      </c>
    </row>
    <row r="771" spans="1:50" x14ac:dyDescent="0.25">
      <c r="A771" s="63">
        <v>500770</v>
      </c>
      <c r="B771" s="63">
        <v>2690</v>
      </c>
      <c r="C771" s="63" t="s">
        <v>815</v>
      </c>
      <c r="D771" s="63" t="s">
        <v>5292</v>
      </c>
      <c r="E771" s="63" t="s">
        <v>16032</v>
      </c>
      <c r="F771" s="63" t="s">
        <v>16031</v>
      </c>
      <c r="G771" s="63" t="s">
        <v>3535</v>
      </c>
      <c r="K771" s="63">
        <v>2249</v>
      </c>
      <c r="L771" s="63">
        <v>2249</v>
      </c>
      <c r="M771" s="64">
        <v>0</v>
      </c>
      <c r="N771" s="63">
        <v>1124.5</v>
      </c>
      <c r="O771" s="63">
        <v>562</v>
      </c>
      <c r="P771" s="63">
        <v>337</v>
      </c>
      <c r="Q771" s="63">
        <v>226</v>
      </c>
      <c r="U771" s="63" t="s">
        <v>815</v>
      </c>
      <c r="Y771" s="63">
        <v>2249</v>
      </c>
      <c r="Z771" s="63" t="s">
        <v>13127</v>
      </c>
      <c r="AA771" s="63">
        <v>337</v>
      </c>
      <c r="AB771" s="63" t="s">
        <v>3505</v>
      </c>
      <c r="AE771" s="63">
        <v>0</v>
      </c>
      <c r="AF771" s="63" t="s">
        <v>3493</v>
      </c>
      <c r="AG771" s="63">
        <v>0</v>
      </c>
      <c r="AK771" s="63">
        <v>0</v>
      </c>
      <c r="AL771" s="63" t="s">
        <v>3493</v>
      </c>
      <c r="AM771" s="63">
        <v>0</v>
      </c>
      <c r="AQ771" s="63">
        <v>0</v>
      </c>
      <c r="AR771" s="63" t="s">
        <v>3493</v>
      </c>
      <c r="AS771" s="63">
        <v>0</v>
      </c>
      <c r="AX771" s="63" t="e">
        <f>VLOOKUP(B771,[1]COMPLETE_DIVIDEND_DATA!$B$2:$I$1138,3,0)</f>
        <v>#N/A</v>
      </c>
    </row>
    <row r="772" spans="1:50" x14ac:dyDescent="0.25">
      <c r="A772" s="63">
        <v>500771</v>
      </c>
      <c r="B772" s="63">
        <v>2691</v>
      </c>
      <c r="C772" s="63" t="s">
        <v>816</v>
      </c>
      <c r="D772" s="63" t="s">
        <v>16030</v>
      </c>
      <c r="E772" s="63" t="s">
        <v>16029</v>
      </c>
      <c r="F772" s="63" t="s">
        <v>16028</v>
      </c>
      <c r="G772" s="63" t="s">
        <v>3535</v>
      </c>
      <c r="K772" s="63">
        <v>2249</v>
      </c>
      <c r="L772" s="63">
        <v>2249</v>
      </c>
      <c r="M772" s="64">
        <v>0</v>
      </c>
      <c r="N772" s="63">
        <v>1124.5</v>
      </c>
      <c r="O772" s="63">
        <v>562</v>
      </c>
      <c r="P772" s="63">
        <v>337</v>
      </c>
      <c r="Q772" s="63">
        <v>226</v>
      </c>
      <c r="U772" s="63" t="s">
        <v>816</v>
      </c>
      <c r="Y772" s="63">
        <v>2249</v>
      </c>
      <c r="Z772" s="63" t="s">
        <v>13127</v>
      </c>
      <c r="AA772" s="63">
        <v>337</v>
      </c>
      <c r="AB772" s="63" t="s">
        <v>3505</v>
      </c>
      <c r="AE772" s="63">
        <v>0</v>
      </c>
      <c r="AF772" s="63" t="s">
        <v>3493</v>
      </c>
      <c r="AG772" s="63">
        <v>0</v>
      </c>
      <c r="AK772" s="63">
        <v>0</v>
      </c>
      <c r="AL772" s="63" t="s">
        <v>3493</v>
      </c>
      <c r="AM772" s="63">
        <v>0</v>
      </c>
      <c r="AQ772" s="63">
        <v>0</v>
      </c>
      <c r="AR772" s="63" t="s">
        <v>3493</v>
      </c>
      <c r="AS772" s="63">
        <v>0</v>
      </c>
      <c r="AX772" s="63" t="e">
        <f>VLOOKUP(B772,[1]COMPLETE_DIVIDEND_DATA!$B$2:$I$1138,3,0)</f>
        <v>#N/A</v>
      </c>
    </row>
    <row r="773" spans="1:50" x14ac:dyDescent="0.25">
      <c r="A773" s="63">
        <v>500772</v>
      </c>
      <c r="B773" s="63">
        <v>2692</v>
      </c>
      <c r="C773" s="63" t="s">
        <v>817</v>
      </c>
      <c r="D773" s="63" t="s">
        <v>16027</v>
      </c>
      <c r="E773" s="63" t="s">
        <v>16026</v>
      </c>
      <c r="F773" s="63" t="s">
        <v>3535</v>
      </c>
      <c r="K773" s="63">
        <v>2249</v>
      </c>
      <c r="L773" s="63">
        <v>2249</v>
      </c>
      <c r="M773" s="64">
        <v>0</v>
      </c>
      <c r="N773" s="63">
        <v>1124.5</v>
      </c>
      <c r="O773" s="63">
        <v>562</v>
      </c>
      <c r="P773" s="63">
        <v>337</v>
      </c>
      <c r="Q773" s="63">
        <v>226</v>
      </c>
      <c r="U773" s="63" t="s">
        <v>817</v>
      </c>
      <c r="Y773" s="63">
        <v>2249</v>
      </c>
      <c r="Z773" s="63" t="s">
        <v>13127</v>
      </c>
      <c r="AA773" s="63">
        <v>337</v>
      </c>
      <c r="AB773" s="63" t="s">
        <v>3505</v>
      </c>
      <c r="AE773" s="63">
        <v>0</v>
      </c>
      <c r="AF773" s="63" t="s">
        <v>3493</v>
      </c>
      <c r="AG773" s="63">
        <v>0</v>
      </c>
      <c r="AK773" s="63">
        <v>0</v>
      </c>
      <c r="AL773" s="63" t="s">
        <v>3493</v>
      </c>
      <c r="AM773" s="63">
        <v>0</v>
      </c>
      <c r="AQ773" s="63">
        <v>0</v>
      </c>
      <c r="AR773" s="63" t="s">
        <v>3493</v>
      </c>
      <c r="AS773" s="63">
        <v>0</v>
      </c>
      <c r="AX773" s="63" t="e">
        <f>VLOOKUP(B773,[1]COMPLETE_DIVIDEND_DATA!$B$2:$I$1138,3,0)</f>
        <v>#N/A</v>
      </c>
    </row>
    <row r="774" spans="1:50" x14ac:dyDescent="0.25">
      <c r="A774" s="63">
        <v>500773</v>
      </c>
      <c r="B774" s="63">
        <v>2698</v>
      </c>
      <c r="C774" s="63" t="s">
        <v>818</v>
      </c>
      <c r="D774" s="63" t="s">
        <v>16025</v>
      </c>
      <c r="E774" s="63" t="s">
        <v>16024</v>
      </c>
      <c r="F774" s="63" t="s">
        <v>16023</v>
      </c>
      <c r="G774" s="63" t="s">
        <v>3535</v>
      </c>
      <c r="K774" s="63">
        <v>2249</v>
      </c>
      <c r="L774" s="63">
        <v>2249</v>
      </c>
      <c r="M774" s="64">
        <v>0</v>
      </c>
      <c r="N774" s="63">
        <v>1124.5</v>
      </c>
      <c r="O774" s="63">
        <v>562</v>
      </c>
      <c r="P774" s="63">
        <v>337</v>
      </c>
      <c r="Q774" s="63">
        <v>226</v>
      </c>
      <c r="U774" s="63" t="s">
        <v>818</v>
      </c>
      <c r="Y774" s="63">
        <v>2249</v>
      </c>
      <c r="Z774" s="63" t="s">
        <v>13127</v>
      </c>
      <c r="AA774" s="63">
        <v>337</v>
      </c>
      <c r="AB774" s="63" t="s">
        <v>3505</v>
      </c>
      <c r="AE774" s="63">
        <v>0</v>
      </c>
      <c r="AF774" s="63" t="s">
        <v>3493</v>
      </c>
      <c r="AG774" s="63">
        <v>0</v>
      </c>
      <c r="AK774" s="63">
        <v>0</v>
      </c>
      <c r="AL774" s="63" t="s">
        <v>3493</v>
      </c>
      <c r="AM774" s="63">
        <v>0</v>
      </c>
      <c r="AQ774" s="63">
        <v>0</v>
      </c>
      <c r="AR774" s="63" t="s">
        <v>3493</v>
      </c>
      <c r="AS774" s="63">
        <v>0</v>
      </c>
      <c r="AX774" s="63" t="e">
        <f>VLOOKUP(B774,[1]COMPLETE_DIVIDEND_DATA!$B$2:$I$1138,3,0)</f>
        <v>#N/A</v>
      </c>
    </row>
    <row r="775" spans="1:50" x14ac:dyDescent="0.25">
      <c r="A775" s="63">
        <v>500774</v>
      </c>
      <c r="B775" s="63">
        <v>2699</v>
      </c>
      <c r="C775" s="63" t="s">
        <v>819</v>
      </c>
      <c r="D775" s="63" t="s">
        <v>16022</v>
      </c>
      <c r="E775" s="63" t="s">
        <v>16021</v>
      </c>
      <c r="F775" s="63" t="s">
        <v>16020</v>
      </c>
      <c r="K775" s="63">
        <v>449</v>
      </c>
      <c r="L775" s="63">
        <v>449</v>
      </c>
      <c r="M775" s="64">
        <v>0</v>
      </c>
      <c r="N775" s="63">
        <v>224.5</v>
      </c>
      <c r="O775" s="63">
        <v>112</v>
      </c>
      <c r="P775" s="63">
        <v>67</v>
      </c>
      <c r="Q775" s="63">
        <v>46</v>
      </c>
      <c r="U775" s="63" t="s">
        <v>819</v>
      </c>
      <c r="Y775" s="63">
        <v>449</v>
      </c>
      <c r="Z775" s="63" t="s">
        <v>14418</v>
      </c>
      <c r="AA775" s="63">
        <v>67</v>
      </c>
      <c r="AB775" s="63" t="s">
        <v>3505</v>
      </c>
      <c r="AE775" s="63">
        <v>0</v>
      </c>
      <c r="AF775" s="63" t="s">
        <v>3493</v>
      </c>
      <c r="AG775" s="63">
        <v>0</v>
      </c>
      <c r="AK775" s="63">
        <v>0</v>
      </c>
      <c r="AL775" s="63" t="s">
        <v>3493</v>
      </c>
      <c r="AM775" s="63">
        <v>0</v>
      </c>
      <c r="AQ775" s="63">
        <v>0</v>
      </c>
      <c r="AR775" s="63" t="s">
        <v>3493</v>
      </c>
      <c r="AS775" s="63">
        <v>0</v>
      </c>
      <c r="AX775" s="63" t="e">
        <f>VLOOKUP(B775,[1]COMPLETE_DIVIDEND_DATA!$B$2:$I$1138,3,0)</f>
        <v>#N/A</v>
      </c>
    </row>
    <row r="776" spans="1:50" x14ac:dyDescent="0.25">
      <c r="A776" s="63">
        <v>500775</v>
      </c>
      <c r="B776" s="63">
        <v>2700</v>
      </c>
      <c r="C776" s="63" t="s">
        <v>820</v>
      </c>
      <c r="D776" s="63" t="s">
        <v>16019</v>
      </c>
      <c r="E776" s="63" t="s">
        <v>16018</v>
      </c>
      <c r="F776" s="63" t="s">
        <v>5356</v>
      </c>
      <c r="G776" s="63" t="s">
        <v>3535</v>
      </c>
      <c r="K776" s="63">
        <v>179</v>
      </c>
      <c r="L776" s="63">
        <v>179</v>
      </c>
      <c r="M776" s="64">
        <v>0</v>
      </c>
      <c r="N776" s="63">
        <v>89.5</v>
      </c>
      <c r="O776" s="63">
        <v>45</v>
      </c>
      <c r="P776" s="63">
        <v>27</v>
      </c>
      <c r="Q776" s="63">
        <v>18</v>
      </c>
      <c r="U776" s="63" t="s">
        <v>820</v>
      </c>
      <c r="Y776" s="63">
        <v>179</v>
      </c>
      <c r="Z776" s="63" t="s">
        <v>4979</v>
      </c>
      <c r="AA776" s="63">
        <v>27</v>
      </c>
      <c r="AB776" s="63" t="s">
        <v>3505</v>
      </c>
      <c r="AE776" s="63">
        <v>0</v>
      </c>
      <c r="AF776" s="63" t="s">
        <v>3493</v>
      </c>
      <c r="AG776" s="63">
        <v>0</v>
      </c>
      <c r="AK776" s="63">
        <v>0</v>
      </c>
      <c r="AL776" s="63" t="s">
        <v>3493</v>
      </c>
      <c r="AM776" s="63">
        <v>0</v>
      </c>
      <c r="AQ776" s="63">
        <v>0</v>
      </c>
      <c r="AR776" s="63" t="s">
        <v>3493</v>
      </c>
      <c r="AS776" s="63">
        <v>0</v>
      </c>
      <c r="AX776" s="63" t="e">
        <f>VLOOKUP(B776,[1]COMPLETE_DIVIDEND_DATA!$B$2:$I$1138,3,0)</f>
        <v>#N/A</v>
      </c>
    </row>
    <row r="777" spans="1:50" x14ac:dyDescent="0.25">
      <c r="A777" s="63">
        <v>500776</v>
      </c>
      <c r="B777" s="63">
        <v>2704</v>
      </c>
      <c r="C777" s="63" t="s">
        <v>821</v>
      </c>
      <c r="D777" s="63" t="s">
        <v>16017</v>
      </c>
      <c r="E777" s="63" t="s">
        <v>16016</v>
      </c>
      <c r="F777" s="63" t="s">
        <v>16015</v>
      </c>
      <c r="G777" s="63" t="s">
        <v>16014</v>
      </c>
      <c r="K777" s="63">
        <v>2249</v>
      </c>
      <c r="L777" s="63">
        <v>2249</v>
      </c>
      <c r="M777" s="64">
        <v>0</v>
      </c>
      <c r="N777" s="63">
        <v>1124.5</v>
      </c>
      <c r="O777" s="63">
        <v>562</v>
      </c>
      <c r="P777" s="63">
        <v>337</v>
      </c>
      <c r="Q777" s="63">
        <v>226</v>
      </c>
      <c r="U777" s="63" t="s">
        <v>821</v>
      </c>
      <c r="Y777" s="63">
        <v>2249</v>
      </c>
      <c r="Z777" s="63" t="s">
        <v>13127</v>
      </c>
      <c r="AA777" s="63">
        <v>337</v>
      </c>
      <c r="AB777" s="63" t="s">
        <v>3505</v>
      </c>
      <c r="AE777" s="63">
        <v>0</v>
      </c>
      <c r="AF777" s="63" t="s">
        <v>3493</v>
      </c>
      <c r="AG777" s="63">
        <v>0</v>
      </c>
      <c r="AK777" s="63">
        <v>0</v>
      </c>
      <c r="AL777" s="63" t="s">
        <v>3493</v>
      </c>
      <c r="AM777" s="63">
        <v>0</v>
      </c>
      <c r="AQ777" s="63">
        <v>0</v>
      </c>
      <c r="AR777" s="63" t="s">
        <v>3493</v>
      </c>
      <c r="AS777" s="63">
        <v>0</v>
      </c>
      <c r="AX777" s="63" t="e">
        <f>VLOOKUP(B777,[1]COMPLETE_DIVIDEND_DATA!$B$2:$I$1138,3,0)</f>
        <v>#N/A</v>
      </c>
    </row>
    <row r="778" spans="1:50" x14ac:dyDescent="0.25">
      <c r="A778" s="63">
        <v>500777</v>
      </c>
      <c r="B778" s="63">
        <v>2705</v>
      </c>
      <c r="C778" s="63" t="s">
        <v>822</v>
      </c>
      <c r="D778" s="63" t="s">
        <v>16013</v>
      </c>
      <c r="E778" s="63" t="s">
        <v>16012</v>
      </c>
      <c r="F778" s="63" t="s">
        <v>16011</v>
      </c>
      <c r="G778" s="63" t="s">
        <v>3535</v>
      </c>
      <c r="K778" s="63">
        <v>449</v>
      </c>
      <c r="L778" s="63">
        <v>449</v>
      </c>
      <c r="M778" s="64">
        <v>0</v>
      </c>
      <c r="N778" s="63">
        <v>224.5</v>
      </c>
      <c r="O778" s="63">
        <v>112</v>
      </c>
      <c r="P778" s="63">
        <v>67</v>
      </c>
      <c r="Q778" s="63">
        <v>46</v>
      </c>
      <c r="U778" s="63" t="s">
        <v>822</v>
      </c>
      <c r="Y778" s="63">
        <v>449</v>
      </c>
      <c r="Z778" s="63" t="s">
        <v>14418</v>
      </c>
      <c r="AA778" s="63">
        <v>67</v>
      </c>
      <c r="AB778" s="63" t="s">
        <v>3505</v>
      </c>
      <c r="AE778" s="63">
        <v>0</v>
      </c>
      <c r="AF778" s="63" t="s">
        <v>3493</v>
      </c>
      <c r="AG778" s="63">
        <v>0</v>
      </c>
      <c r="AK778" s="63">
        <v>0</v>
      </c>
      <c r="AL778" s="63" t="s">
        <v>3493</v>
      </c>
      <c r="AM778" s="63">
        <v>0</v>
      </c>
      <c r="AQ778" s="63">
        <v>0</v>
      </c>
      <c r="AR778" s="63" t="s">
        <v>3493</v>
      </c>
      <c r="AS778" s="63">
        <v>0</v>
      </c>
      <c r="AX778" s="63" t="e">
        <f>VLOOKUP(B778,[1]COMPLETE_DIVIDEND_DATA!$B$2:$I$1138,3,0)</f>
        <v>#N/A</v>
      </c>
    </row>
    <row r="779" spans="1:50" x14ac:dyDescent="0.25">
      <c r="A779" s="63">
        <v>500778</v>
      </c>
      <c r="B779" s="63">
        <v>2706</v>
      </c>
      <c r="C779" s="63" t="s">
        <v>823</v>
      </c>
      <c r="D779" s="63" t="s">
        <v>2304</v>
      </c>
      <c r="E779" s="63" t="s">
        <v>16009</v>
      </c>
      <c r="F779" s="63" t="s">
        <v>7487</v>
      </c>
      <c r="G779" s="63" t="s">
        <v>3535</v>
      </c>
      <c r="K779" s="63">
        <v>2249</v>
      </c>
      <c r="L779" s="63">
        <v>2249</v>
      </c>
      <c r="M779" s="64">
        <v>0</v>
      </c>
      <c r="N779" s="63">
        <v>1124.5</v>
      </c>
      <c r="O779" s="63">
        <v>562</v>
      </c>
      <c r="P779" s="63">
        <v>337</v>
      </c>
      <c r="Q779" s="63">
        <v>226</v>
      </c>
      <c r="U779" s="63" t="s">
        <v>823</v>
      </c>
      <c r="Y779" s="63">
        <v>2249</v>
      </c>
      <c r="Z779" s="63" t="s">
        <v>13127</v>
      </c>
      <c r="AA779" s="63">
        <v>337</v>
      </c>
      <c r="AB779" s="63" t="s">
        <v>3505</v>
      </c>
      <c r="AE779" s="63">
        <v>0</v>
      </c>
      <c r="AF779" s="63" t="s">
        <v>3493</v>
      </c>
      <c r="AG779" s="63">
        <v>0</v>
      </c>
      <c r="AK779" s="63">
        <v>0</v>
      </c>
      <c r="AL779" s="63" t="s">
        <v>3493</v>
      </c>
      <c r="AM779" s="63">
        <v>0</v>
      </c>
      <c r="AQ779" s="63">
        <v>0</v>
      </c>
      <c r="AR779" s="63" t="s">
        <v>3493</v>
      </c>
      <c r="AS779" s="63">
        <v>0</v>
      </c>
      <c r="AX779" s="63" t="e">
        <f>VLOOKUP(B779,[1]COMPLETE_DIVIDEND_DATA!$B$2:$I$1138,3,0)</f>
        <v>#N/A</v>
      </c>
    </row>
    <row r="780" spans="1:50" x14ac:dyDescent="0.25">
      <c r="A780" s="63">
        <v>500779</v>
      </c>
      <c r="B780" s="63">
        <v>2707</v>
      </c>
      <c r="C780" s="63" t="s">
        <v>824</v>
      </c>
      <c r="D780" s="63" t="s">
        <v>16010</v>
      </c>
      <c r="E780" s="63" t="s">
        <v>16009</v>
      </c>
      <c r="F780" s="63" t="s">
        <v>7487</v>
      </c>
      <c r="G780" s="63" t="s">
        <v>3535</v>
      </c>
      <c r="K780" s="63">
        <v>119</v>
      </c>
      <c r="L780" s="63">
        <v>119</v>
      </c>
      <c r="M780" s="64">
        <v>0</v>
      </c>
      <c r="N780" s="63">
        <v>59.5</v>
      </c>
      <c r="O780" s="63">
        <v>30</v>
      </c>
      <c r="P780" s="63">
        <v>18</v>
      </c>
      <c r="Q780" s="63">
        <v>12</v>
      </c>
      <c r="U780" s="63" t="s">
        <v>824</v>
      </c>
      <c r="Y780" s="63">
        <v>119</v>
      </c>
      <c r="Z780" s="63" t="s">
        <v>14645</v>
      </c>
      <c r="AA780" s="63">
        <v>18</v>
      </c>
      <c r="AB780" s="63" t="s">
        <v>3505</v>
      </c>
      <c r="AE780" s="63">
        <v>0</v>
      </c>
      <c r="AF780" s="63" t="s">
        <v>3493</v>
      </c>
      <c r="AG780" s="63">
        <v>0</v>
      </c>
      <c r="AK780" s="63">
        <v>0</v>
      </c>
      <c r="AL780" s="63" t="s">
        <v>3493</v>
      </c>
      <c r="AM780" s="63">
        <v>0</v>
      </c>
      <c r="AQ780" s="63">
        <v>0</v>
      </c>
      <c r="AR780" s="63" t="s">
        <v>3493</v>
      </c>
      <c r="AS780" s="63">
        <v>0</v>
      </c>
      <c r="AX780" s="63" t="e">
        <f>VLOOKUP(B780,[1]COMPLETE_DIVIDEND_DATA!$B$2:$I$1138,3,0)</f>
        <v>#N/A</v>
      </c>
    </row>
    <row r="781" spans="1:50" x14ac:dyDescent="0.25">
      <c r="A781" s="63">
        <v>500780</v>
      </c>
      <c r="B781" s="63">
        <v>2708</v>
      </c>
      <c r="C781" s="63" t="s">
        <v>825</v>
      </c>
      <c r="D781" s="63" t="s">
        <v>16008</v>
      </c>
      <c r="E781" s="63" t="s">
        <v>16007</v>
      </c>
      <c r="F781" s="63" t="s">
        <v>3535</v>
      </c>
      <c r="K781" s="63">
        <v>179</v>
      </c>
      <c r="L781" s="63">
        <v>179</v>
      </c>
      <c r="M781" s="64">
        <v>0</v>
      </c>
      <c r="N781" s="63">
        <v>89.5</v>
      </c>
      <c r="O781" s="63">
        <v>45</v>
      </c>
      <c r="P781" s="63">
        <v>27</v>
      </c>
      <c r="Q781" s="63">
        <v>18</v>
      </c>
      <c r="U781" s="63" t="s">
        <v>825</v>
      </c>
      <c r="Y781" s="63">
        <v>179</v>
      </c>
      <c r="Z781" s="63" t="s">
        <v>4979</v>
      </c>
      <c r="AA781" s="63">
        <v>27</v>
      </c>
      <c r="AB781" s="63" t="s">
        <v>3505</v>
      </c>
      <c r="AE781" s="63">
        <v>0</v>
      </c>
      <c r="AF781" s="63" t="s">
        <v>3493</v>
      </c>
      <c r="AG781" s="63">
        <v>0</v>
      </c>
      <c r="AK781" s="63">
        <v>0</v>
      </c>
      <c r="AL781" s="63" t="s">
        <v>3493</v>
      </c>
      <c r="AM781" s="63">
        <v>0</v>
      </c>
      <c r="AQ781" s="63">
        <v>0</v>
      </c>
      <c r="AR781" s="63" t="s">
        <v>3493</v>
      </c>
      <c r="AS781" s="63">
        <v>0</v>
      </c>
      <c r="AX781" s="63" t="e">
        <f>VLOOKUP(B781,[1]COMPLETE_DIVIDEND_DATA!$B$2:$I$1138,3,0)</f>
        <v>#N/A</v>
      </c>
    </row>
    <row r="782" spans="1:50" x14ac:dyDescent="0.25">
      <c r="A782" s="63">
        <v>500781</v>
      </c>
      <c r="B782" s="63">
        <v>2712</v>
      </c>
      <c r="C782" s="63" t="s">
        <v>826</v>
      </c>
      <c r="D782" s="63" t="s">
        <v>16006</v>
      </c>
      <c r="E782" s="63" t="s">
        <v>16005</v>
      </c>
      <c r="F782" s="63" t="s">
        <v>16004</v>
      </c>
      <c r="K782" s="63">
        <v>2249</v>
      </c>
      <c r="L782" s="63">
        <v>2249</v>
      </c>
      <c r="M782" s="64">
        <v>0</v>
      </c>
      <c r="N782" s="63">
        <v>1124.5</v>
      </c>
      <c r="O782" s="63">
        <v>562</v>
      </c>
      <c r="P782" s="63">
        <v>337</v>
      </c>
      <c r="Q782" s="63">
        <v>226</v>
      </c>
      <c r="U782" s="63" t="s">
        <v>826</v>
      </c>
      <c r="V782" s="63" t="s">
        <v>16003</v>
      </c>
      <c r="Y782" s="63">
        <v>2249</v>
      </c>
      <c r="Z782" s="63" t="s">
        <v>13127</v>
      </c>
      <c r="AA782" s="63">
        <v>337</v>
      </c>
      <c r="AB782" s="63" t="s">
        <v>3505</v>
      </c>
      <c r="AE782" s="63">
        <v>0</v>
      </c>
      <c r="AF782" s="63" t="s">
        <v>3493</v>
      </c>
      <c r="AG782" s="63">
        <v>0</v>
      </c>
      <c r="AK782" s="63">
        <v>0</v>
      </c>
      <c r="AL782" s="63" t="s">
        <v>3493</v>
      </c>
      <c r="AM782" s="63">
        <v>0</v>
      </c>
      <c r="AQ782" s="63">
        <v>0</v>
      </c>
      <c r="AR782" s="63" t="s">
        <v>3493</v>
      </c>
      <c r="AS782" s="63">
        <v>0</v>
      </c>
      <c r="AX782" s="63" t="e">
        <f>VLOOKUP(B782,[1]COMPLETE_DIVIDEND_DATA!$B$2:$I$1138,3,0)</f>
        <v>#N/A</v>
      </c>
    </row>
    <row r="783" spans="1:50" x14ac:dyDescent="0.25">
      <c r="A783" s="63">
        <v>500782</v>
      </c>
      <c r="B783" s="63">
        <v>2713</v>
      </c>
      <c r="C783" s="63" t="s">
        <v>828</v>
      </c>
      <c r="D783" s="63" t="s">
        <v>16002</v>
      </c>
      <c r="E783" s="63" t="s">
        <v>16001</v>
      </c>
      <c r="F783" s="63" t="s">
        <v>16000</v>
      </c>
      <c r="G783" s="63" t="s">
        <v>3535</v>
      </c>
      <c r="K783" s="63">
        <v>297</v>
      </c>
      <c r="L783" s="63">
        <v>297</v>
      </c>
      <c r="M783" s="64">
        <v>0</v>
      </c>
      <c r="N783" s="63">
        <v>148.5</v>
      </c>
      <c r="O783" s="63">
        <v>74</v>
      </c>
      <c r="P783" s="63">
        <v>45</v>
      </c>
      <c r="Q783" s="63">
        <v>30</v>
      </c>
      <c r="U783" s="63" t="s">
        <v>828</v>
      </c>
      <c r="Y783" s="63">
        <v>297</v>
      </c>
      <c r="Z783" s="63" t="s">
        <v>10325</v>
      </c>
      <c r="AA783" s="63">
        <v>45</v>
      </c>
      <c r="AB783" s="63" t="s">
        <v>3505</v>
      </c>
      <c r="AE783" s="63">
        <v>0</v>
      </c>
      <c r="AF783" s="63" t="s">
        <v>3493</v>
      </c>
      <c r="AG783" s="63">
        <v>0</v>
      </c>
      <c r="AK783" s="63">
        <v>0</v>
      </c>
      <c r="AL783" s="63" t="s">
        <v>3493</v>
      </c>
      <c r="AM783" s="63">
        <v>0</v>
      </c>
      <c r="AQ783" s="63">
        <v>0</v>
      </c>
      <c r="AR783" s="63" t="s">
        <v>3493</v>
      </c>
      <c r="AS783" s="63">
        <v>0</v>
      </c>
      <c r="AX783" s="63" t="e">
        <f>VLOOKUP(B783,[1]COMPLETE_DIVIDEND_DATA!$B$2:$I$1138,3,0)</f>
        <v>#N/A</v>
      </c>
    </row>
    <row r="784" spans="1:50" x14ac:dyDescent="0.25">
      <c r="A784" s="63">
        <v>500783</v>
      </c>
      <c r="B784" s="63">
        <v>2719</v>
      </c>
      <c r="C784" s="63" t="s">
        <v>829</v>
      </c>
      <c r="D784" s="63" t="s">
        <v>968</v>
      </c>
      <c r="E784" s="63" t="s">
        <v>15999</v>
      </c>
      <c r="F784" s="63" t="s">
        <v>9544</v>
      </c>
      <c r="G784" s="63" t="s">
        <v>3535</v>
      </c>
      <c r="K784" s="63">
        <v>288</v>
      </c>
      <c r="L784" s="63">
        <v>288</v>
      </c>
      <c r="M784" s="64">
        <v>0</v>
      </c>
      <c r="N784" s="63">
        <v>144</v>
      </c>
      <c r="O784" s="63">
        <v>72</v>
      </c>
      <c r="P784" s="63">
        <v>43</v>
      </c>
      <c r="Q784" s="63">
        <v>29</v>
      </c>
      <c r="U784" s="63" t="s">
        <v>829</v>
      </c>
      <c r="Y784" s="63">
        <v>288</v>
      </c>
      <c r="Z784" s="63" t="s">
        <v>4452</v>
      </c>
      <c r="AA784" s="63">
        <v>43</v>
      </c>
      <c r="AB784" s="63" t="s">
        <v>3505</v>
      </c>
      <c r="AE784" s="63">
        <v>0</v>
      </c>
      <c r="AF784" s="63" t="s">
        <v>3493</v>
      </c>
      <c r="AG784" s="63">
        <v>0</v>
      </c>
      <c r="AK784" s="63">
        <v>0</v>
      </c>
      <c r="AL784" s="63" t="s">
        <v>3493</v>
      </c>
      <c r="AM784" s="63">
        <v>0</v>
      </c>
      <c r="AQ784" s="63">
        <v>0</v>
      </c>
      <c r="AR784" s="63" t="s">
        <v>3493</v>
      </c>
      <c r="AS784" s="63">
        <v>0</v>
      </c>
      <c r="AX784" s="63" t="e">
        <f>VLOOKUP(B784,[1]COMPLETE_DIVIDEND_DATA!$B$2:$I$1138,3,0)</f>
        <v>#N/A</v>
      </c>
    </row>
    <row r="785" spans="1:50" x14ac:dyDescent="0.25">
      <c r="A785" s="63">
        <v>500784</v>
      </c>
      <c r="B785" s="63">
        <v>2726</v>
      </c>
      <c r="C785" s="63" t="s">
        <v>830</v>
      </c>
      <c r="D785" s="63" t="s">
        <v>15998</v>
      </c>
      <c r="E785" s="63" t="s">
        <v>15997</v>
      </c>
      <c r="F785" s="63" t="s">
        <v>15996</v>
      </c>
      <c r="G785" s="63" t="s">
        <v>3535</v>
      </c>
      <c r="K785" s="63">
        <v>2249</v>
      </c>
      <c r="L785" s="63">
        <v>2249</v>
      </c>
      <c r="M785" s="64">
        <v>0</v>
      </c>
      <c r="N785" s="63">
        <v>1124.5</v>
      </c>
      <c r="O785" s="63">
        <v>562</v>
      </c>
      <c r="P785" s="63">
        <v>337</v>
      </c>
      <c r="Q785" s="63">
        <v>226</v>
      </c>
      <c r="U785" s="63" t="s">
        <v>830</v>
      </c>
      <c r="Y785" s="63">
        <v>2249</v>
      </c>
      <c r="Z785" s="63" t="s">
        <v>13127</v>
      </c>
      <c r="AA785" s="63">
        <v>337</v>
      </c>
      <c r="AB785" s="63" t="s">
        <v>3505</v>
      </c>
      <c r="AE785" s="63">
        <v>0</v>
      </c>
      <c r="AF785" s="63" t="s">
        <v>3493</v>
      </c>
      <c r="AG785" s="63">
        <v>0</v>
      </c>
      <c r="AK785" s="63">
        <v>0</v>
      </c>
      <c r="AL785" s="63" t="s">
        <v>3493</v>
      </c>
      <c r="AM785" s="63">
        <v>0</v>
      </c>
      <c r="AQ785" s="63">
        <v>0</v>
      </c>
      <c r="AR785" s="63" t="s">
        <v>3493</v>
      </c>
      <c r="AS785" s="63">
        <v>0</v>
      </c>
      <c r="AX785" s="63" t="e">
        <f>VLOOKUP(B785,[1]COMPLETE_DIVIDEND_DATA!$B$2:$I$1138,3,0)</f>
        <v>#N/A</v>
      </c>
    </row>
    <row r="786" spans="1:50" x14ac:dyDescent="0.25">
      <c r="A786" s="63">
        <v>500785</v>
      </c>
      <c r="B786" s="63">
        <v>2727</v>
      </c>
      <c r="C786" s="63" t="s">
        <v>831</v>
      </c>
      <c r="D786" s="63" t="s">
        <v>15995</v>
      </c>
      <c r="E786" s="63" t="s">
        <v>15994</v>
      </c>
      <c r="F786" s="63" t="s">
        <v>3535</v>
      </c>
      <c r="K786" s="63">
        <v>449</v>
      </c>
      <c r="L786" s="63">
        <v>449</v>
      </c>
      <c r="M786" s="64">
        <v>0</v>
      </c>
      <c r="N786" s="63">
        <v>224.5</v>
      </c>
      <c r="O786" s="63">
        <v>112</v>
      </c>
      <c r="P786" s="63">
        <v>67</v>
      </c>
      <c r="Q786" s="63">
        <v>46</v>
      </c>
      <c r="U786" s="63" t="s">
        <v>831</v>
      </c>
      <c r="Y786" s="63">
        <v>449</v>
      </c>
      <c r="Z786" s="63" t="s">
        <v>14418</v>
      </c>
      <c r="AA786" s="63">
        <v>67</v>
      </c>
      <c r="AB786" s="63" t="s">
        <v>3505</v>
      </c>
      <c r="AE786" s="63">
        <v>0</v>
      </c>
      <c r="AF786" s="63" t="s">
        <v>3493</v>
      </c>
      <c r="AG786" s="63">
        <v>0</v>
      </c>
      <c r="AK786" s="63">
        <v>0</v>
      </c>
      <c r="AL786" s="63" t="s">
        <v>3493</v>
      </c>
      <c r="AM786" s="63">
        <v>0</v>
      </c>
      <c r="AQ786" s="63">
        <v>0</v>
      </c>
      <c r="AR786" s="63" t="s">
        <v>3493</v>
      </c>
      <c r="AS786" s="63">
        <v>0</v>
      </c>
      <c r="AX786" s="63" t="e">
        <f>VLOOKUP(B786,[1]COMPLETE_DIVIDEND_DATA!$B$2:$I$1138,3,0)</f>
        <v>#N/A</v>
      </c>
    </row>
    <row r="787" spans="1:50" x14ac:dyDescent="0.25">
      <c r="A787" s="63">
        <v>500786</v>
      </c>
      <c r="B787" s="63">
        <v>2728</v>
      </c>
      <c r="C787" s="63" t="s">
        <v>832</v>
      </c>
      <c r="D787" s="63" t="s">
        <v>15993</v>
      </c>
      <c r="E787" s="63" t="s">
        <v>15992</v>
      </c>
      <c r="F787" s="63" t="s">
        <v>9544</v>
      </c>
      <c r="G787" s="63" t="s">
        <v>3535</v>
      </c>
      <c r="K787" s="63">
        <v>2249</v>
      </c>
      <c r="L787" s="63">
        <v>2249</v>
      </c>
      <c r="M787" s="64">
        <v>0</v>
      </c>
      <c r="N787" s="63">
        <v>1124.5</v>
      </c>
      <c r="O787" s="63">
        <v>562</v>
      </c>
      <c r="P787" s="63">
        <v>337</v>
      </c>
      <c r="Q787" s="63">
        <v>226</v>
      </c>
      <c r="U787" s="63" t="s">
        <v>832</v>
      </c>
      <c r="Y787" s="63">
        <v>2249</v>
      </c>
      <c r="Z787" s="63" t="s">
        <v>13127</v>
      </c>
      <c r="AA787" s="63">
        <v>337</v>
      </c>
      <c r="AB787" s="63" t="s">
        <v>3505</v>
      </c>
      <c r="AE787" s="63">
        <v>0</v>
      </c>
      <c r="AF787" s="63" t="s">
        <v>3493</v>
      </c>
      <c r="AG787" s="63">
        <v>0</v>
      </c>
      <c r="AK787" s="63">
        <v>0</v>
      </c>
      <c r="AL787" s="63" t="s">
        <v>3493</v>
      </c>
      <c r="AM787" s="63">
        <v>0</v>
      </c>
      <c r="AQ787" s="63">
        <v>0</v>
      </c>
      <c r="AR787" s="63" t="s">
        <v>3493</v>
      </c>
      <c r="AS787" s="63">
        <v>0</v>
      </c>
      <c r="AX787" s="63" t="e">
        <f>VLOOKUP(B787,[1]COMPLETE_DIVIDEND_DATA!$B$2:$I$1138,3,0)</f>
        <v>#N/A</v>
      </c>
    </row>
    <row r="788" spans="1:50" x14ac:dyDescent="0.25">
      <c r="A788" s="63">
        <v>500787</v>
      </c>
      <c r="B788" s="63">
        <v>2729</v>
      </c>
      <c r="C788" s="63" t="s">
        <v>833</v>
      </c>
      <c r="D788" s="63" t="s">
        <v>1433</v>
      </c>
      <c r="E788" s="63" t="s">
        <v>15991</v>
      </c>
      <c r="F788" s="63" t="s">
        <v>3535</v>
      </c>
      <c r="K788" s="63">
        <v>27</v>
      </c>
      <c r="L788" s="63">
        <v>27</v>
      </c>
      <c r="M788" s="64">
        <v>0</v>
      </c>
      <c r="N788" s="63">
        <v>13.5</v>
      </c>
      <c r="O788" s="63">
        <v>7</v>
      </c>
      <c r="P788" s="63">
        <v>4</v>
      </c>
      <c r="Q788" s="63">
        <v>3</v>
      </c>
      <c r="U788" s="63" t="s">
        <v>833</v>
      </c>
      <c r="Y788" s="63">
        <v>27</v>
      </c>
      <c r="Z788" s="63" t="s">
        <v>10911</v>
      </c>
      <c r="AA788" s="63">
        <v>4</v>
      </c>
      <c r="AB788" s="63" t="s">
        <v>3505</v>
      </c>
      <c r="AE788" s="63">
        <v>0</v>
      </c>
      <c r="AF788" s="63" t="s">
        <v>3493</v>
      </c>
      <c r="AG788" s="63">
        <v>0</v>
      </c>
      <c r="AK788" s="63">
        <v>0</v>
      </c>
      <c r="AL788" s="63" t="s">
        <v>3493</v>
      </c>
      <c r="AM788" s="63">
        <v>0</v>
      </c>
      <c r="AQ788" s="63">
        <v>0</v>
      </c>
      <c r="AR788" s="63" t="s">
        <v>3493</v>
      </c>
      <c r="AS788" s="63">
        <v>0</v>
      </c>
      <c r="AX788" s="63" t="e">
        <f>VLOOKUP(B788,[1]COMPLETE_DIVIDEND_DATA!$B$2:$I$1138,3,0)</f>
        <v>#N/A</v>
      </c>
    </row>
    <row r="789" spans="1:50" x14ac:dyDescent="0.25">
      <c r="A789" s="63">
        <v>500788</v>
      </c>
      <c r="B789" s="63">
        <v>2730</v>
      </c>
      <c r="C789" s="63" t="s">
        <v>834</v>
      </c>
      <c r="D789" s="63" t="s">
        <v>8376</v>
      </c>
      <c r="E789" s="63" t="s">
        <v>15990</v>
      </c>
      <c r="F789" s="63" t="s">
        <v>15989</v>
      </c>
      <c r="G789" s="63" t="s">
        <v>3535</v>
      </c>
      <c r="K789" s="63">
        <v>288</v>
      </c>
      <c r="L789" s="63">
        <v>288</v>
      </c>
      <c r="M789" s="64">
        <v>0</v>
      </c>
      <c r="N789" s="63">
        <v>144</v>
      </c>
      <c r="O789" s="63">
        <v>72</v>
      </c>
      <c r="P789" s="63">
        <v>43</v>
      </c>
      <c r="Q789" s="63">
        <v>29</v>
      </c>
      <c r="U789" s="63" t="s">
        <v>834</v>
      </c>
      <c r="Y789" s="63">
        <v>288</v>
      </c>
      <c r="Z789" s="63" t="s">
        <v>4452</v>
      </c>
      <c r="AA789" s="63">
        <v>43</v>
      </c>
      <c r="AB789" s="63" t="s">
        <v>3505</v>
      </c>
      <c r="AE789" s="63">
        <v>0</v>
      </c>
      <c r="AF789" s="63" t="s">
        <v>3493</v>
      </c>
      <c r="AG789" s="63">
        <v>0</v>
      </c>
      <c r="AK789" s="63">
        <v>0</v>
      </c>
      <c r="AL789" s="63" t="s">
        <v>3493</v>
      </c>
      <c r="AM789" s="63">
        <v>0</v>
      </c>
      <c r="AQ789" s="63">
        <v>0</v>
      </c>
      <c r="AR789" s="63" t="s">
        <v>3493</v>
      </c>
      <c r="AS789" s="63">
        <v>0</v>
      </c>
      <c r="AX789" s="63" t="e">
        <f>VLOOKUP(B789,[1]COMPLETE_DIVIDEND_DATA!$B$2:$I$1138,3,0)</f>
        <v>#N/A</v>
      </c>
    </row>
    <row r="790" spans="1:50" x14ac:dyDescent="0.25">
      <c r="A790" s="63">
        <v>500789</v>
      </c>
      <c r="B790" s="63">
        <v>2749</v>
      </c>
      <c r="C790" s="63" t="s">
        <v>835</v>
      </c>
      <c r="D790" s="63" t="s">
        <v>15988</v>
      </c>
      <c r="E790" s="63" t="s">
        <v>15987</v>
      </c>
      <c r="F790" s="63" t="s">
        <v>14600</v>
      </c>
      <c r="K790" s="63">
        <v>449</v>
      </c>
      <c r="L790" s="63">
        <v>449</v>
      </c>
      <c r="M790" s="64">
        <v>0</v>
      </c>
      <c r="N790" s="63">
        <v>224.5</v>
      </c>
      <c r="O790" s="63">
        <v>112</v>
      </c>
      <c r="P790" s="63">
        <v>67</v>
      </c>
      <c r="Q790" s="63">
        <v>46</v>
      </c>
      <c r="U790" s="63" t="s">
        <v>835</v>
      </c>
      <c r="Y790" s="63">
        <v>449</v>
      </c>
      <c r="Z790" s="63" t="s">
        <v>14418</v>
      </c>
      <c r="AA790" s="63">
        <v>67</v>
      </c>
      <c r="AB790" s="63" t="s">
        <v>3505</v>
      </c>
      <c r="AE790" s="63">
        <v>0</v>
      </c>
      <c r="AF790" s="63" t="s">
        <v>3493</v>
      </c>
      <c r="AG790" s="63">
        <v>0</v>
      </c>
      <c r="AK790" s="63">
        <v>0</v>
      </c>
      <c r="AL790" s="63" t="s">
        <v>3493</v>
      </c>
      <c r="AM790" s="63">
        <v>0</v>
      </c>
      <c r="AQ790" s="63">
        <v>0</v>
      </c>
      <c r="AR790" s="63" t="s">
        <v>3493</v>
      </c>
      <c r="AS790" s="63">
        <v>0</v>
      </c>
      <c r="AX790" s="63" t="e">
        <f>VLOOKUP(B790,[1]COMPLETE_DIVIDEND_DATA!$B$2:$I$1138,3,0)</f>
        <v>#N/A</v>
      </c>
    </row>
    <row r="791" spans="1:50" x14ac:dyDescent="0.25">
      <c r="A791" s="63">
        <v>500790</v>
      </c>
      <c r="B791" s="63">
        <v>2753</v>
      </c>
      <c r="C791" s="63" t="s">
        <v>836</v>
      </c>
      <c r="D791" s="63" t="s">
        <v>3133</v>
      </c>
      <c r="E791" s="63" t="s">
        <v>15986</v>
      </c>
      <c r="F791" s="63" t="s">
        <v>15985</v>
      </c>
      <c r="G791" s="63" t="s">
        <v>15984</v>
      </c>
      <c r="K791" s="63">
        <v>449</v>
      </c>
      <c r="L791" s="63">
        <v>449</v>
      </c>
      <c r="M791" s="64">
        <v>0</v>
      </c>
      <c r="N791" s="63">
        <v>224.5</v>
      </c>
      <c r="O791" s="63">
        <v>112</v>
      </c>
      <c r="P791" s="63">
        <v>67</v>
      </c>
      <c r="Q791" s="63">
        <v>46</v>
      </c>
      <c r="U791" s="63" t="s">
        <v>836</v>
      </c>
      <c r="Y791" s="63">
        <v>449</v>
      </c>
      <c r="Z791" s="63" t="s">
        <v>14418</v>
      </c>
      <c r="AA791" s="63">
        <v>67</v>
      </c>
      <c r="AB791" s="63" t="s">
        <v>3505</v>
      </c>
      <c r="AE791" s="63">
        <v>0</v>
      </c>
      <c r="AF791" s="63" t="s">
        <v>3493</v>
      </c>
      <c r="AG791" s="63">
        <v>0</v>
      </c>
      <c r="AK791" s="63">
        <v>0</v>
      </c>
      <c r="AL791" s="63" t="s">
        <v>3493</v>
      </c>
      <c r="AM791" s="63">
        <v>0</v>
      </c>
      <c r="AQ791" s="63">
        <v>0</v>
      </c>
      <c r="AR791" s="63" t="s">
        <v>3493</v>
      </c>
      <c r="AS791" s="63">
        <v>0</v>
      </c>
      <c r="AX791" s="63" t="e">
        <f>VLOOKUP(B791,[1]COMPLETE_DIVIDEND_DATA!$B$2:$I$1138,3,0)</f>
        <v>#N/A</v>
      </c>
    </row>
    <row r="792" spans="1:50" x14ac:dyDescent="0.25">
      <c r="A792" s="63">
        <v>500791</v>
      </c>
      <c r="B792" s="63">
        <v>2754</v>
      </c>
      <c r="C792" s="63" t="s">
        <v>837</v>
      </c>
      <c r="D792" s="63" t="s">
        <v>15983</v>
      </c>
      <c r="E792" s="63" t="s">
        <v>15982</v>
      </c>
      <c r="F792" s="63" t="s">
        <v>15981</v>
      </c>
      <c r="G792" s="63" t="s">
        <v>3547</v>
      </c>
      <c r="K792" s="63">
        <v>104</v>
      </c>
      <c r="L792" s="63">
        <v>104</v>
      </c>
      <c r="M792" s="64">
        <v>0</v>
      </c>
      <c r="N792" s="63">
        <v>52</v>
      </c>
      <c r="O792" s="63">
        <v>26</v>
      </c>
      <c r="P792" s="63">
        <v>16</v>
      </c>
      <c r="Q792" s="63">
        <v>10</v>
      </c>
      <c r="U792" s="63" t="s">
        <v>837</v>
      </c>
      <c r="Y792" s="63">
        <v>104</v>
      </c>
      <c r="Z792" s="63" t="s">
        <v>15276</v>
      </c>
      <c r="AA792" s="63">
        <v>16</v>
      </c>
      <c r="AB792" s="63" t="s">
        <v>3505</v>
      </c>
      <c r="AE792" s="63">
        <v>0</v>
      </c>
      <c r="AF792" s="63" t="s">
        <v>3493</v>
      </c>
      <c r="AG792" s="63">
        <v>0</v>
      </c>
      <c r="AK792" s="63">
        <v>0</v>
      </c>
      <c r="AL792" s="63" t="s">
        <v>3493</v>
      </c>
      <c r="AM792" s="63">
        <v>0</v>
      </c>
      <c r="AQ792" s="63">
        <v>0</v>
      </c>
      <c r="AR792" s="63" t="s">
        <v>3493</v>
      </c>
      <c r="AS792" s="63">
        <v>0</v>
      </c>
      <c r="AX792" s="63" t="e">
        <f>VLOOKUP(B792,[1]COMPLETE_DIVIDEND_DATA!$B$2:$I$1138,3,0)</f>
        <v>#N/A</v>
      </c>
    </row>
    <row r="793" spans="1:50" x14ac:dyDescent="0.25">
      <c r="A793" s="63">
        <v>500792</v>
      </c>
      <c r="B793" s="63">
        <v>2756</v>
      </c>
      <c r="C793" s="63" t="s">
        <v>838</v>
      </c>
      <c r="D793" s="63" t="s">
        <v>15980</v>
      </c>
      <c r="E793" s="63" t="s">
        <v>15979</v>
      </c>
      <c r="F793" s="63" t="s">
        <v>5990</v>
      </c>
      <c r="G793" s="63" t="s">
        <v>3547</v>
      </c>
      <c r="K793" s="63">
        <v>944</v>
      </c>
      <c r="L793" s="63">
        <v>944</v>
      </c>
      <c r="M793" s="64">
        <v>0</v>
      </c>
      <c r="N793" s="63">
        <v>472</v>
      </c>
      <c r="O793" s="63">
        <v>236</v>
      </c>
      <c r="P793" s="63">
        <v>142</v>
      </c>
      <c r="Q793" s="63">
        <v>94</v>
      </c>
      <c r="U793" s="63" t="s">
        <v>838</v>
      </c>
      <c r="Y793" s="63">
        <v>944</v>
      </c>
      <c r="Z793" s="63" t="s">
        <v>15415</v>
      </c>
      <c r="AA793" s="63">
        <v>142</v>
      </c>
      <c r="AB793" s="63" t="s">
        <v>3505</v>
      </c>
      <c r="AE793" s="63">
        <v>0</v>
      </c>
      <c r="AF793" s="63" t="s">
        <v>3493</v>
      </c>
      <c r="AG793" s="63">
        <v>0</v>
      </c>
      <c r="AK793" s="63">
        <v>0</v>
      </c>
      <c r="AL793" s="63" t="s">
        <v>3493</v>
      </c>
      <c r="AM793" s="63">
        <v>0</v>
      </c>
      <c r="AQ793" s="63">
        <v>0</v>
      </c>
      <c r="AR793" s="63" t="s">
        <v>3493</v>
      </c>
      <c r="AS793" s="63">
        <v>0</v>
      </c>
      <c r="AX793" s="63" t="e">
        <f>VLOOKUP(B793,[1]COMPLETE_DIVIDEND_DATA!$B$2:$I$1138,3,0)</f>
        <v>#N/A</v>
      </c>
    </row>
    <row r="794" spans="1:50" x14ac:dyDescent="0.25">
      <c r="A794" s="63">
        <v>500793</v>
      </c>
      <c r="B794" s="63">
        <v>2757</v>
      </c>
      <c r="C794" s="63" t="s">
        <v>839</v>
      </c>
      <c r="D794" s="63" t="s">
        <v>8433</v>
      </c>
      <c r="E794" s="63" t="s">
        <v>15978</v>
      </c>
      <c r="F794" s="63" t="s">
        <v>3547</v>
      </c>
      <c r="K794" s="63">
        <v>192</v>
      </c>
      <c r="L794" s="63">
        <v>192</v>
      </c>
      <c r="M794" s="64">
        <v>0</v>
      </c>
      <c r="N794" s="63">
        <v>96</v>
      </c>
      <c r="O794" s="63">
        <v>48</v>
      </c>
      <c r="P794" s="63">
        <v>29</v>
      </c>
      <c r="Q794" s="63">
        <v>19</v>
      </c>
      <c r="U794" s="63" t="s">
        <v>839</v>
      </c>
      <c r="Y794" s="63">
        <v>192</v>
      </c>
      <c r="Z794" s="63" t="s">
        <v>8443</v>
      </c>
      <c r="AA794" s="63">
        <v>29</v>
      </c>
      <c r="AB794" s="63" t="s">
        <v>3505</v>
      </c>
      <c r="AE794" s="63">
        <v>0</v>
      </c>
      <c r="AF794" s="63" t="s">
        <v>3493</v>
      </c>
      <c r="AG794" s="63">
        <v>0</v>
      </c>
      <c r="AK794" s="63">
        <v>0</v>
      </c>
      <c r="AL794" s="63" t="s">
        <v>3493</v>
      </c>
      <c r="AM794" s="63">
        <v>0</v>
      </c>
      <c r="AQ794" s="63">
        <v>0</v>
      </c>
      <c r="AR794" s="63" t="s">
        <v>3493</v>
      </c>
      <c r="AS794" s="63">
        <v>0</v>
      </c>
      <c r="AX794" s="63" t="e">
        <f>VLOOKUP(B794,[1]COMPLETE_DIVIDEND_DATA!$B$2:$I$1138,3,0)</f>
        <v>#N/A</v>
      </c>
    </row>
    <row r="795" spans="1:50" x14ac:dyDescent="0.25">
      <c r="A795" s="63">
        <v>500794</v>
      </c>
      <c r="B795" s="63">
        <v>2758</v>
      </c>
      <c r="C795" s="63" t="s">
        <v>840</v>
      </c>
      <c r="D795" s="63" t="s">
        <v>15977</v>
      </c>
      <c r="E795" s="63" t="s">
        <v>15976</v>
      </c>
      <c r="F795" s="63" t="s">
        <v>15975</v>
      </c>
      <c r="K795" s="63">
        <v>2249</v>
      </c>
      <c r="L795" s="63">
        <v>2249</v>
      </c>
      <c r="M795" s="64">
        <v>0</v>
      </c>
      <c r="N795" s="63">
        <v>1124.5</v>
      </c>
      <c r="O795" s="63">
        <v>562</v>
      </c>
      <c r="P795" s="63">
        <v>337</v>
      </c>
      <c r="Q795" s="63">
        <v>226</v>
      </c>
      <c r="U795" s="63" t="s">
        <v>840</v>
      </c>
      <c r="Y795" s="63">
        <v>2249</v>
      </c>
      <c r="Z795" s="63" t="s">
        <v>13127</v>
      </c>
      <c r="AA795" s="63">
        <v>337</v>
      </c>
      <c r="AB795" s="63" t="s">
        <v>3505</v>
      </c>
      <c r="AE795" s="63">
        <v>0</v>
      </c>
      <c r="AF795" s="63" t="s">
        <v>3493</v>
      </c>
      <c r="AG795" s="63">
        <v>0</v>
      </c>
      <c r="AK795" s="63">
        <v>0</v>
      </c>
      <c r="AL795" s="63" t="s">
        <v>3493</v>
      </c>
      <c r="AM795" s="63">
        <v>0</v>
      </c>
      <c r="AQ795" s="63">
        <v>0</v>
      </c>
      <c r="AR795" s="63" t="s">
        <v>3493</v>
      </c>
      <c r="AS795" s="63">
        <v>0</v>
      </c>
      <c r="AX795" s="63" t="e">
        <f>VLOOKUP(B795,[1]COMPLETE_DIVIDEND_DATA!$B$2:$I$1138,3,0)</f>
        <v>#N/A</v>
      </c>
    </row>
    <row r="796" spans="1:50" x14ac:dyDescent="0.25">
      <c r="A796" s="63">
        <v>500795</v>
      </c>
      <c r="B796" s="63">
        <v>2759</v>
      </c>
      <c r="C796" s="63" t="s">
        <v>841</v>
      </c>
      <c r="D796" s="63" t="s">
        <v>15974</v>
      </c>
      <c r="E796" s="63" t="s">
        <v>15973</v>
      </c>
      <c r="F796" s="63" t="s">
        <v>15972</v>
      </c>
      <c r="K796" s="63">
        <v>449</v>
      </c>
      <c r="L796" s="63">
        <v>449</v>
      </c>
      <c r="M796" s="64">
        <v>0</v>
      </c>
      <c r="N796" s="63">
        <v>224.5</v>
      </c>
      <c r="O796" s="63">
        <v>112</v>
      </c>
      <c r="P796" s="63">
        <v>67</v>
      </c>
      <c r="Q796" s="63">
        <v>46</v>
      </c>
      <c r="U796" s="63" t="s">
        <v>841</v>
      </c>
      <c r="Y796" s="63">
        <v>449</v>
      </c>
      <c r="Z796" s="63" t="s">
        <v>14418</v>
      </c>
      <c r="AA796" s="63">
        <v>67</v>
      </c>
      <c r="AB796" s="63" t="s">
        <v>3505</v>
      </c>
      <c r="AE796" s="63">
        <v>0</v>
      </c>
      <c r="AF796" s="63" t="s">
        <v>3493</v>
      </c>
      <c r="AG796" s="63">
        <v>0</v>
      </c>
      <c r="AK796" s="63">
        <v>0</v>
      </c>
      <c r="AL796" s="63" t="s">
        <v>3493</v>
      </c>
      <c r="AM796" s="63">
        <v>0</v>
      </c>
      <c r="AQ796" s="63">
        <v>0</v>
      </c>
      <c r="AR796" s="63" t="s">
        <v>3493</v>
      </c>
      <c r="AS796" s="63">
        <v>0</v>
      </c>
      <c r="AX796" s="63" t="e">
        <f>VLOOKUP(B796,[1]COMPLETE_DIVIDEND_DATA!$B$2:$I$1138,3,0)</f>
        <v>#N/A</v>
      </c>
    </row>
    <row r="797" spans="1:50" x14ac:dyDescent="0.25">
      <c r="A797" s="63">
        <v>500796</v>
      </c>
      <c r="B797" s="63">
        <v>2763</v>
      </c>
      <c r="C797" s="63" t="s">
        <v>842</v>
      </c>
      <c r="D797" s="63" t="s">
        <v>13876</v>
      </c>
      <c r="E797" s="63" t="s">
        <v>15971</v>
      </c>
      <c r="F797" s="63" t="s">
        <v>15970</v>
      </c>
      <c r="G797" s="63" t="s">
        <v>14695</v>
      </c>
      <c r="K797" s="63">
        <v>334</v>
      </c>
      <c r="L797" s="63">
        <v>334</v>
      </c>
      <c r="M797" s="64">
        <v>0</v>
      </c>
      <c r="N797" s="63">
        <v>167</v>
      </c>
      <c r="O797" s="63">
        <v>84</v>
      </c>
      <c r="P797" s="63">
        <v>50</v>
      </c>
      <c r="Q797" s="63">
        <v>33</v>
      </c>
      <c r="U797" s="63" t="s">
        <v>842</v>
      </c>
      <c r="Y797" s="63">
        <v>334</v>
      </c>
      <c r="Z797" s="63" t="s">
        <v>15969</v>
      </c>
      <c r="AA797" s="63">
        <v>50</v>
      </c>
      <c r="AB797" s="63" t="s">
        <v>3505</v>
      </c>
      <c r="AE797" s="63">
        <v>0</v>
      </c>
      <c r="AF797" s="63" t="s">
        <v>3493</v>
      </c>
      <c r="AG797" s="63">
        <v>0</v>
      </c>
      <c r="AK797" s="63">
        <v>0</v>
      </c>
      <c r="AL797" s="63" t="s">
        <v>3493</v>
      </c>
      <c r="AM797" s="63">
        <v>0</v>
      </c>
      <c r="AQ797" s="63">
        <v>0</v>
      </c>
      <c r="AR797" s="63" t="s">
        <v>3493</v>
      </c>
      <c r="AS797" s="63">
        <v>0</v>
      </c>
      <c r="AX797" s="63" t="e">
        <f>VLOOKUP(B797,[1]COMPLETE_DIVIDEND_DATA!$B$2:$I$1138,3,0)</f>
        <v>#N/A</v>
      </c>
    </row>
    <row r="798" spans="1:50" x14ac:dyDescent="0.25">
      <c r="A798" s="63">
        <v>500797</v>
      </c>
      <c r="B798" s="63">
        <v>2764</v>
      </c>
      <c r="C798" s="63" t="s">
        <v>843</v>
      </c>
      <c r="D798" s="63" t="s">
        <v>15968</v>
      </c>
      <c r="E798" s="63" t="s">
        <v>15967</v>
      </c>
      <c r="F798" s="63" t="s">
        <v>12572</v>
      </c>
      <c r="K798" s="63">
        <v>449</v>
      </c>
      <c r="L798" s="63">
        <v>449</v>
      </c>
      <c r="M798" s="64">
        <v>0</v>
      </c>
      <c r="N798" s="63">
        <v>224.5</v>
      </c>
      <c r="O798" s="63">
        <v>112</v>
      </c>
      <c r="P798" s="63">
        <v>67</v>
      </c>
      <c r="Q798" s="63">
        <v>46</v>
      </c>
      <c r="U798" s="63" t="s">
        <v>843</v>
      </c>
      <c r="Y798" s="63">
        <v>449</v>
      </c>
      <c r="Z798" s="63" t="s">
        <v>14418</v>
      </c>
      <c r="AA798" s="63">
        <v>67</v>
      </c>
      <c r="AB798" s="63" t="s">
        <v>3505</v>
      </c>
      <c r="AE798" s="63">
        <v>0</v>
      </c>
      <c r="AF798" s="63" t="s">
        <v>3493</v>
      </c>
      <c r="AG798" s="63">
        <v>0</v>
      </c>
      <c r="AK798" s="63">
        <v>0</v>
      </c>
      <c r="AL798" s="63" t="s">
        <v>3493</v>
      </c>
      <c r="AM798" s="63">
        <v>0</v>
      </c>
      <c r="AQ798" s="63">
        <v>0</v>
      </c>
      <c r="AR798" s="63" t="s">
        <v>3493</v>
      </c>
      <c r="AS798" s="63">
        <v>0</v>
      </c>
      <c r="AX798" s="63" t="e">
        <f>VLOOKUP(B798,[1]COMPLETE_DIVIDEND_DATA!$B$2:$I$1138,3,0)</f>
        <v>#N/A</v>
      </c>
    </row>
    <row r="799" spans="1:50" x14ac:dyDescent="0.25">
      <c r="A799" s="63">
        <v>500798</v>
      </c>
      <c r="B799" s="63">
        <v>2765</v>
      </c>
      <c r="C799" s="63" t="s">
        <v>844</v>
      </c>
      <c r="D799" s="63" t="s">
        <v>15966</v>
      </c>
      <c r="E799" s="63" t="s">
        <v>15965</v>
      </c>
      <c r="F799" s="63" t="s">
        <v>15964</v>
      </c>
      <c r="G799" s="63" t="s">
        <v>15963</v>
      </c>
      <c r="H799" s="63" t="s">
        <v>15148</v>
      </c>
      <c r="K799" s="63">
        <v>600</v>
      </c>
      <c r="L799" s="63">
        <v>600</v>
      </c>
      <c r="M799" s="64">
        <v>0</v>
      </c>
      <c r="N799" s="63">
        <v>300</v>
      </c>
      <c r="O799" s="63">
        <v>150</v>
      </c>
      <c r="P799" s="63">
        <v>90</v>
      </c>
      <c r="Q799" s="63">
        <v>60</v>
      </c>
      <c r="U799" s="63" t="s">
        <v>844</v>
      </c>
      <c r="V799" s="63" t="s">
        <v>15962</v>
      </c>
      <c r="Y799" s="63">
        <v>600</v>
      </c>
      <c r="Z799" s="63" t="s">
        <v>10717</v>
      </c>
      <c r="AA799" s="63">
        <v>90</v>
      </c>
      <c r="AB799" s="63" t="s">
        <v>3505</v>
      </c>
      <c r="AE799" s="63">
        <v>0</v>
      </c>
      <c r="AF799" s="63" t="s">
        <v>3493</v>
      </c>
      <c r="AG799" s="63">
        <v>0</v>
      </c>
      <c r="AK799" s="63">
        <v>0</v>
      </c>
      <c r="AL799" s="63" t="s">
        <v>3493</v>
      </c>
      <c r="AM799" s="63">
        <v>0</v>
      </c>
      <c r="AQ799" s="63">
        <v>0</v>
      </c>
      <c r="AR799" s="63" t="s">
        <v>3493</v>
      </c>
      <c r="AS799" s="63">
        <v>0</v>
      </c>
      <c r="AX799" s="63" t="e">
        <f>VLOOKUP(B799,[1]COMPLETE_DIVIDEND_DATA!$B$2:$I$1138,3,0)</f>
        <v>#N/A</v>
      </c>
    </row>
    <row r="800" spans="1:50" x14ac:dyDescent="0.25">
      <c r="A800" s="63">
        <v>500799</v>
      </c>
      <c r="B800" s="63">
        <v>2768</v>
      </c>
      <c r="C800" s="63" t="s">
        <v>846</v>
      </c>
      <c r="D800" s="63" t="s">
        <v>15961</v>
      </c>
      <c r="E800" s="63" t="s">
        <v>15960</v>
      </c>
      <c r="F800" s="63" t="s">
        <v>6920</v>
      </c>
      <c r="K800" s="63">
        <v>449</v>
      </c>
      <c r="L800" s="63">
        <v>449</v>
      </c>
      <c r="M800" s="64">
        <v>0</v>
      </c>
      <c r="N800" s="63">
        <v>224.5</v>
      </c>
      <c r="O800" s="63">
        <v>112</v>
      </c>
      <c r="P800" s="63">
        <v>67</v>
      </c>
      <c r="Q800" s="63">
        <v>46</v>
      </c>
      <c r="U800" s="63" t="s">
        <v>846</v>
      </c>
      <c r="Y800" s="63">
        <v>449</v>
      </c>
      <c r="Z800" s="63" t="s">
        <v>14418</v>
      </c>
      <c r="AA800" s="63">
        <v>67</v>
      </c>
      <c r="AB800" s="63" t="s">
        <v>3505</v>
      </c>
      <c r="AE800" s="63">
        <v>0</v>
      </c>
      <c r="AF800" s="63" t="s">
        <v>3493</v>
      </c>
      <c r="AG800" s="63">
        <v>0</v>
      </c>
      <c r="AK800" s="63">
        <v>0</v>
      </c>
      <c r="AL800" s="63" t="s">
        <v>3493</v>
      </c>
      <c r="AM800" s="63">
        <v>0</v>
      </c>
      <c r="AQ800" s="63">
        <v>0</v>
      </c>
      <c r="AR800" s="63" t="s">
        <v>3493</v>
      </c>
      <c r="AS800" s="63">
        <v>0</v>
      </c>
      <c r="AX800" s="63" t="e">
        <f>VLOOKUP(B800,[1]COMPLETE_DIVIDEND_DATA!$B$2:$I$1138,3,0)</f>
        <v>#N/A</v>
      </c>
    </row>
    <row r="801" spans="1:50" x14ac:dyDescent="0.25">
      <c r="A801" s="63">
        <v>500800</v>
      </c>
      <c r="B801" s="63">
        <v>2769</v>
      </c>
      <c r="C801" s="63" t="s">
        <v>847</v>
      </c>
      <c r="D801" s="63" t="s">
        <v>15959</v>
      </c>
      <c r="E801" s="63" t="s">
        <v>15958</v>
      </c>
      <c r="F801" s="63" t="s">
        <v>4201</v>
      </c>
      <c r="K801" s="63">
        <v>449</v>
      </c>
      <c r="L801" s="63">
        <v>449</v>
      </c>
      <c r="M801" s="64">
        <v>0</v>
      </c>
      <c r="N801" s="63">
        <v>224.5</v>
      </c>
      <c r="O801" s="63">
        <v>112</v>
      </c>
      <c r="P801" s="63">
        <v>67</v>
      </c>
      <c r="Q801" s="63">
        <v>46</v>
      </c>
      <c r="U801" s="63" t="s">
        <v>847</v>
      </c>
      <c r="Y801" s="63">
        <v>449</v>
      </c>
      <c r="Z801" s="63" t="s">
        <v>14418</v>
      </c>
      <c r="AA801" s="63">
        <v>67</v>
      </c>
      <c r="AB801" s="63" t="s">
        <v>3505</v>
      </c>
      <c r="AE801" s="63">
        <v>0</v>
      </c>
      <c r="AF801" s="63" t="s">
        <v>3493</v>
      </c>
      <c r="AG801" s="63">
        <v>0</v>
      </c>
      <c r="AK801" s="63">
        <v>0</v>
      </c>
      <c r="AL801" s="63" t="s">
        <v>3493</v>
      </c>
      <c r="AM801" s="63">
        <v>0</v>
      </c>
      <c r="AQ801" s="63">
        <v>0</v>
      </c>
      <c r="AR801" s="63" t="s">
        <v>3493</v>
      </c>
      <c r="AS801" s="63">
        <v>0</v>
      </c>
      <c r="AX801" s="63" t="e">
        <f>VLOOKUP(B801,[1]COMPLETE_DIVIDEND_DATA!$B$2:$I$1138,3,0)</f>
        <v>#N/A</v>
      </c>
    </row>
    <row r="802" spans="1:50" x14ac:dyDescent="0.25">
      <c r="A802" s="63">
        <v>500801</v>
      </c>
      <c r="B802" s="63">
        <v>2770</v>
      </c>
      <c r="C802" s="63" t="s">
        <v>848</v>
      </c>
      <c r="D802" s="63" t="s">
        <v>15957</v>
      </c>
      <c r="E802" s="63" t="s">
        <v>15956</v>
      </c>
      <c r="F802" s="63" t="s">
        <v>15955</v>
      </c>
      <c r="K802" s="63">
        <v>2249</v>
      </c>
      <c r="L802" s="63">
        <v>2249</v>
      </c>
      <c r="M802" s="64">
        <v>0</v>
      </c>
      <c r="N802" s="63">
        <v>1124.5</v>
      </c>
      <c r="O802" s="63">
        <v>562</v>
      </c>
      <c r="P802" s="63">
        <v>337</v>
      </c>
      <c r="Q802" s="63">
        <v>226</v>
      </c>
      <c r="U802" s="63" t="s">
        <v>848</v>
      </c>
      <c r="Y802" s="63">
        <v>2249</v>
      </c>
      <c r="Z802" s="63" t="s">
        <v>13127</v>
      </c>
      <c r="AA802" s="63">
        <v>337</v>
      </c>
      <c r="AB802" s="63" t="s">
        <v>3505</v>
      </c>
      <c r="AE802" s="63">
        <v>0</v>
      </c>
      <c r="AF802" s="63" t="s">
        <v>3493</v>
      </c>
      <c r="AG802" s="63">
        <v>0</v>
      </c>
      <c r="AK802" s="63">
        <v>0</v>
      </c>
      <c r="AL802" s="63" t="s">
        <v>3493</v>
      </c>
      <c r="AM802" s="63">
        <v>0</v>
      </c>
      <c r="AQ802" s="63">
        <v>0</v>
      </c>
      <c r="AR802" s="63" t="s">
        <v>3493</v>
      </c>
      <c r="AS802" s="63">
        <v>0</v>
      </c>
      <c r="AX802" s="63" t="e">
        <f>VLOOKUP(B802,[1]COMPLETE_DIVIDEND_DATA!$B$2:$I$1138,3,0)</f>
        <v>#N/A</v>
      </c>
    </row>
    <row r="803" spans="1:50" x14ac:dyDescent="0.25">
      <c r="A803" s="63">
        <v>500802</v>
      </c>
      <c r="B803" s="63">
        <v>2771</v>
      </c>
      <c r="C803" s="63" t="s">
        <v>849</v>
      </c>
      <c r="D803" s="63" t="s">
        <v>15954</v>
      </c>
      <c r="E803" s="63" t="s">
        <v>15953</v>
      </c>
      <c r="F803" s="63" t="s">
        <v>15952</v>
      </c>
      <c r="G803" s="63" t="s">
        <v>6837</v>
      </c>
      <c r="K803" s="63">
        <v>449</v>
      </c>
      <c r="L803" s="63">
        <v>449</v>
      </c>
      <c r="M803" s="64">
        <v>0</v>
      </c>
      <c r="N803" s="63">
        <v>224.5</v>
      </c>
      <c r="O803" s="63">
        <v>112</v>
      </c>
      <c r="P803" s="63">
        <v>67</v>
      </c>
      <c r="Q803" s="63">
        <v>46</v>
      </c>
      <c r="U803" s="63" t="s">
        <v>849</v>
      </c>
      <c r="Y803" s="63">
        <v>449</v>
      </c>
      <c r="Z803" s="63" t="s">
        <v>14418</v>
      </c>
      <c r="AA803" s="63">
        <v>67</v>
      </c>
      <c r="AB803" s="63" t="s">
        <v>3505</v>
      </c>
      <c r="AE803" s="63">
        <v>0</v>
      </c>
      <c r="AF803" s="63" t="s">
        <v>3493</v>
      </c>
      <c r="AG803" s="63">
        <v>0</v>
      </c>
      <c r="AK803" s="63">
        <v>0</v>
      </c>
      <c r="AL803" s="63" t="s">
        <v>3493</v>
      </c>
      <c r="AM803" s="63">
        <v>0</v>
      </c>
      <c r="AQ803" s="63">
        <v>0</v>
      </c>
      <c r="AR803" s="63" t="s">
        <v>3493</v>
      </c>
      <c r="AS803" s="63">
        <v>0</v>
      </c>
      <c r="AX803" s="63" t="e">
        <f>VLOOKUP(B803,[1]COMPLETE_DIVIDEND_DATA!$B$2:$I$1138,3,0)</f>
        <v>#N/A</v>
      </c>
    </row>
    <row r="804" spans="1:50" x14ac:dyDescent="0.25">
      <c r="A804" s="63">
        <v>500803</v>
      </c>
      <c r="B804" s="63">
        <v>2772</v>
      </c>
      <c r="C804" s="63" t="s">
        <v>850</v>
      </c>
      <c r="D804" s="63" t="s">
        <v>15951</v>
      </c>
      <c r="E804" s="63" t="s">
        <v>15950</v>
      </c>
      <c r="F804" s="63" t="s">
        <v>3511</v>
      </c>
      <c r="K804" s="63">
        <v>449</v>
      </c>
      <c r="L804" s="63">
        <v>449</v>
      </c>
      <c r="M804" s="64">
        <v>0</v>
      </c>
      <c r="N804" s="63">
        <v>224.5</v>
      </c>
      <c r="O804" s="63">
        <v>112</v>
      </c>
      <c r="P804" s="63">
        <v>67</v>
      </c>
      <c r="Q804" s="63">
        <v>46</v>
      </c>
      <c r="U804" s="63" t="s">
        <v>850</v>
      </c>
      <c r="Y804" s="63">
        <v>449</v>
      </c>
      <c r="Z804" s="63" t="s">
        <v>14418</v>
      </c>
      <c r="AA804" s="63">
        <v>67</v>
      </c>
      <c r="AB804" s="63" t="s">
        <v>3505</v>
      </c>
      <c r="AE804" s="63">
        <v>0</v>
      </c>
      <c r="AF804" s="63" t="s">
        <v>3493</v>
      </c>
      <c r="AG804" s="63">
        <v>0</v>
      </c>
      <c r="AK804" s="63">
        <v>0</v>
      </c>
      <c r="AL804" s="63" t="s">
        <v>3493</v>
      </c>
      <c r="AM804" s="63">
        <v>0</v>
      </c>
      <c r="AQ804" s="63">
        <v>0</v>
      </c>
      <c r="AR804" s="63" t="s">
        <v>3493</v>
      </c>
      <c r="AS804" s="63">
        <v>0</v>
      </c>
      <c r="AX804" s="63" t="e">
        <f>VLOOKUP(B804,[1]COMPLETE_DIVIDEND_DATA!$B$2:$I$1138,3,0)</f>
        <v>#N/A</v>
      </c>
    </row>
    <row r="805" spans="1:50" x14ac:dyDescent="0.25">
      <c r="A805" s="63">
        <v>500804</v>
      </c>
      <c r="B805" s="63">
        <v>2775</v>
      </c>
      <c r="C805" s="63" t="s">
        <v>851</v>
      </c>
      <c r="D805" s="63" t="s">
        <v>15949</v>
      </c>
      <c r="E805" s="63" t="s">
        <v>15948</v>
      </c>
      <c r="F805" s="63" t="s">
        <v>15947</v>
      </c>
      <c r="K805" s="63">
        <v>2249</v>
      </c>
      <c r="L805" s="63">
        <v>2249</v>
      </c>
      <c r="M805" s="64">
        <v>0</v>
      </c>
      <c r="N805" s="63">
        <v>1124.5</v>
      </c>
      <c r="O805" s="63">
        <v>562</v>
      </c>
      <c r="P805" s="63">
        <v>337</v>
      </c>
      <c r="Q805" s="63">
        <v>226</v>
      </c>
      <c r="U805" s="63" t="s">
        <v>851</v>
      </c>
      <c r="Y805" s="63">
        <v>2249</v>
      </c>
      <c r="Z805" s="63" t="s">
        <v>13127</v>
      </c>
      <c r="AA805" s="63">
        <v>337</v>
      </c>
      <c r="AB805" s="63" t="s">
        <v>3505</v>
      </c>
      <c r="AE805" s="63">
        <v>0</v>
      </c>
      <c r="AF805" s="63" t="s">
        <v>3493</v>
      </c>
      <c r="AG805" s="63">
        <v>0</v>
      </c>
      <c r="AK805" s="63">
        <v>0</v>
      </c>
      <c r="AL805" s="63" t="s">
        <v>3493</v>
      </c>
      <c r="AM805" s="63">
        <v>0</v>
      </c>
      <c r="AQ805" s="63">
        <v>0</v>
      </c>
      <c r="AR805" s="63" t="s">
        <v>3493</v>
      </c>
      <c r="AS805" s="63">
        <v>0</v>
      </c>
      <c r="AX805" s="63" t="e">
        <f>VLOOKUP(B805,[1]COMPLETE_DIVIDEND_DATA!$B$2:$I$1138,3,0)</f>
        <v>#N/A</v>
      </c>
    </row>
    <row r="806" spans="1:50" x14ac:dyDescent="0.25">
      <c r="A806" s="63">
        <v>500805</v>
      </c>
      <c r="B806" s="63">
        <v>2776</v>
      </c>
      <c r="C806" s="63" t="s">
        <v>852</v>
      </c>
      <c r="D806" s="63" t="s">
        <v>15946</v>
      </c>
      <c r="E806" s="63" t="s">
        <v>4221</v>
      </c>
      <c r="F806" s="63" t="s">
        <v>15945</v>
      </c>
      <c r="K806" s="63">
        <v>2249</v>
      </c>
      <c r="L806" s="63">
        <v>2249</v>
      </c>
      <c r="M806" s="64">
        <v>0</v>
      </c>
      <c r="N806" s="63">
        <v>1124.5</v>
      </c>
      <c r="O806" s="63">
        <v>562</v>
      </c>
      <c r="P806" s="63">
        <v>337</v>
      </c>
      <c r="Q806" s="63">
        <v>226</v>
      </c>
      <c r="U806" s="63" t="s">
        <v>852</v>
      </c>
      <c r="Y806" s="63">
        <v>2249</v>
      </c>
      <c r="Z806" s="63" t="s">
        <v>13127</v>
      </c>
      <c r="AA806" s="63">
        <v>337</v>
      </c>
      <c r="AB806" s="63" t="s">
        <v>3505</v>
      </c>
      <c r="AE806" s="63">
        <v>0</v>
      </c>
      <c r="AF806" s="63" t="s">
        <v>3493</v>
      </c>
      <c r="AG806" s="63">
        <v>0</v>
      </c>
      <c r="AK806" s="63">
        <v>0</v>
      </c>
      <c r="AL806" s="63" t="s">
        <v>3493</v>
      </c>
      <c r="AM806" s="63">
        <v>0</v>
      </c>
      <c r="AQ806" s="63">
        <v>0</v>
      </c>
      <c r="AR806" s="63" t="s">
        <v>3493</v>
      </c>
      <c r="AS806" s="63">
        <v>0</v>
      </c>
      <c r="AX806" s="63" t="e">
        <f>VLOOKUP(B806,[1]COMPLETE_DIVIDEND_DATA!$B$2:$I$1138,3,0)</f>
        <v>#N/A</v>
      </c>
    </row>
    <row r="807" spans="1:50" x14ac:dyDescent="0.25">
      <c r="A807" s="63">
        <v>500806</v>
      </c>
      <c r="B807" s="63">
        <v>2781</v>
      </c>
      <c r="C807" s="63" t="s">
        <v>853</v>
      </c>
      <c r="D807" s="63" t="s">
        <v>15944</v>
      </c>
      <c r="E807" s="63" t="s">
        <v>15943</v>
      </c>
      <c r="F807" s="63" t="s">
        <v>7487</v>
      </c>
      <c r="G807" s="63" t="s">
        <v>3535</v>
      </c>
      <c r="K807" s="63">
        <v>2249</v>
      </c>
      <c r="L807" s="63">
        <v>2249</v>
      </c>
      <c r="M807" s="64">
        <v>0</v>
      </c>
      <c r="N807" s="63">
        <v>1124.5</v>
      </c>
      <c r="O807" s="63">
        <v>562</v>
      </c>
      <c r="P807" s="63">
        <v>337</v>
      </c>
      <c r="Q807" s="63">
        <v>226</v>
      </c>
      <c r="U807" s="63" t="s">
        <v>853</v>
      </c>
      <c r="Y807" s="63">
        <v>2249</v>
      </c>
      <c r="Z807" s="63" t="s">
        <v>13127</v>
      </c>
      <c r="AA807" s="63">
        <v>337</v>
      </c>
      <c r="AB807" s="63" t="s">
        <v>3505</v>
      </c>
      <c r="AE807" s="63">
        <v>0</v>
      </c>
      <c r="AF807" s="63" t="s">
        <v>3493</v>
      </c>
      <c r="AG807" s="63">
        <v>0</v>
      </c>
      <c r="AK807" s="63">
        <v>0</v>
      </c>
      <c r="AL807" s="63" t="s">
        <v>3493</v>
      </c>
      <c r="AM807" s="63">
        <v>0</v>
      </c>
      <c r="AQ807" s="63">
        <v>0</v>
      </c>
      <c r="AR807" s="63" t="s">
        <v>3493</v>
      </c>
      <c r="AS807" s="63">
        <v>0</v>
      </c>
      <c r="AX807" s="63" t="e">
        <f>VLOOKUP(B807,[1]COMPLETE_DIVIDEND_DATA!$B$2:$I$1138,3,0)</f>
        <v>#N/A</v>
      </c>
    </row>
    <row r="808" spans="1:50" x14ac:dyDescent="0.25">
      <c r="A808" s="63">
        <v>500807</v>
      </c>
      <c r="B808" s="63">
        <v>2796</v>
      </c>
      <c r="C808" s="63" t="s">
        <v>854</v>
      </c>
      <c r="D808" s="63" t="s">
        <v>15942</v>
      </c>
      <c r="E808" s="63" t="s">
        <v>15941</v>
      </c>
      <c r="F808" s="63" t="s">
        <v>15940</v>
      </c>
      <c r="G808" s="63" t="s">
        <v>3535</v>
      </c>
      <c r="K808" s="63">
        <v>290</v>
      </c>
      <c r="L808" s="63">
        <v>290</v>
      </c>
      <c r="M808" s="64">
        <v>0</v>
      </c>
      <c r="N808" s="63">
        <v>145</v>
      </c>
      <c r="O808" s="63">
        <v>73</v>
      </c>
      <c r="P808" s="63">
        <v>44</v>
      </c>
      <c r="Q808" s="63">
        <v>28</v>
      </c>
      <c r="U808" s="63" t="s">
        <v>854</v>
      </c>
      <c r="Y808" s="63">
        <v>290</v>
      </c>
      <c r="Z808" s="63" t="s">
        <v>15403</v>
      </c>
      <c r="AA808" s="63">
        <v>44</v>
      </c>
      <c r="AB808" s="63" t="s">
        <v>3505</v>
      </c>
      <c r="AE808" s="63">
        <v>0</v>
      </c>
      <c r="AF808" s="63" t="s">
        <v>3493</v>
      </c>
      <c r="AG808" s="63">
        <v>0</v>
      </c>
      <c r="AK808" s="63">
        <v>0</v>
      </c>
      <c r="AL808" s="63" t="s">
        <v>3493</v>
      </c>
      <c r="AM808" s="63">
        <v>0</v>
      </c>
      <c r="AQ808" s="63">
        <v>0</v>
      </c>
      <c r="AR808" s="63" t="s">
        <v>3493</v>
      </c>
      <c r="AS808" s="63">
        <v>0</v>
      </c>
      <c r="AX808" s="63" t="e">
        <f>VLOOKUP(B808,[1]COMPLETE_DIVIDEND_DATA!$B$2:$I$1138,3,0)</f>
        <v>#N/A</v>
      </c>
    </row>
    <row r="809" spans="1:50" x14ac:dyDescent="0.25">
      <c r="A809" s="63">
        <v>500808</v>
      </c>
      <c r="B809" s="63">
        <v>2800</v>
      </c>
      <c r="C809" s="63" t="s">
        <v>855</v>
      </c>
      <c r="D809" s="63" t="s">
        <v>11983</v>
      </c>
      <c r="E809" s="63" t="s">
        <v>15939</v>
      </c>
      <c r="F809" s="63" t="s">
        <v>3606</v>
      </c>
      <c r="G809" s="63" t="s">
        <v>3535</v>
      </c>
      <c r="K809" s="63">
        <v>179</v>
      </c>
      <c r="L809" s="63">
        <v>179</v>
      </c>
      <c r="M809" s="64">
        <v>0</v>
      </c>
      <c r="N809" s="63">
        <v>89.5</v>
      </c>
      <c r="O809" s="63">
        <v>45</v>
      </c>
      <c r="P809" s="63">
        <v>27</v>
      </c>
      <c r="Q809" s="63">
        <v>18</v>
      </c>
      <c r="U809" s="63" t="s">
        <v>855</v>
      </c>
      <c r="Y809" s="63">
        <v>179</v>
      </c>
      <c r="Z809" s="63" t="s">
        <v>4979</v>
      </c>
      <c r="AA809" s="63">
        <v>27</v>
      </c>
      <c r="AB809" s="63" t="s">
        <v>3505</v>
      </c>
      <c r="AE809" s="63">
        <v>0</v>
      </c>
      <c r="AF809" s="63" t="s">
        <v>3493</v>
      </c>
      <c r="AG809" s="63">
        <v>0</v>
      </c>
      <c r="AK809" s="63">
        <v>0</v>
      </c>
      <c r="AL809" s="63" t="s">
        <v>3493</v>
      </c>
      <c r="AM809" s="63">
        <v>0</v>
      </c>
      <c r="AQ809" s="63">
        <v>0</v>
      </c>
      <c r="AR809" s="63" t="s">
        <v>3493</v>
      </c>
      <c r="AS809" s="63">
        <v>0</v>
      </c>
      <c r="AX809" s="63" t="e">
        <f>VLOOKUP(B809,[1]COMPLETE_DIVIDEND_DATA!$B$2:$I$1138,3,0)</f>
        <v>#N/A</v>
      </c>
    </row>
    <row r="810" spans="1:50" x14ac:dyDescent="0.25">
      <c r="A810" s="63">
        <v>500809</v>
      </c>
      <c r="B810" s="63">
        <v>2802</v>
      </c>
      <c r="C810" s="63" t="s">
        <v>856</v>
      </c>
      <c r="D810" s="63" t="s">
        <v>275</v>
      </c>
      <c r="E810" s="63" t="s">
        <v>15938</v>
      </c>
      <c r="F810" s="63" t="s">
        <v>15937</v>
      </c>
      <c r="G810" s="63" t="s">
        <v>15936</v>
      </c>
      <c r="K810" s="63">
        <v>449</v>
      </c>
      <c r="L810" s="63">
        <v>449</v>
      </c>
      <c r="M810" s="64">
        <v>0</v>
      </c>
      <c r="N810" s="63">
        <v>224.5</v>
      </c>
      <c r="O810" s="63">
        <v>112</v>
      </c>
      <c r="P810" s="63">
        <v>67</v>
      </c>
      <c r="Q810" s="63">
        <v>46</v>
      </c>
      <c r="U810" s="63" t="s">
        <v>856</v>
      </c>
      <c r="Y810" s="63">
        <v>449</v>
      </c>
      <c r="Z810" s="63" t="s">
        <v>14418</v>
      </c>
      <c r="AA810" s="63">
        <v>67</v>
      </c>
      <c r="AB810" s="63" t="s">
        <v>3505</v>
      </c>
      <c r="AE810" s="63">
        <v>0</v>
      </c>
      <c r="AF810" s="63" t="s">
        <v>3493</v>
      </c>
      <c r="AG810" s="63">
        <v>0</v>
      </c>
      <c r="AK810" s="63">
        <v>0</v>
      </c>
      <c r="AL810" s="63" t="s">
        <v>3493</v>
      </c>
      <c r="AM810" s="63">
        <v>0</v>
      </c>
      <c r="AQ810" s="63">
        <v>0</v>
      </c>
      <c r="AR810" s="63" t="s">
        <v>3493</v>
      </c>
      <c r="AS810" s="63">
        <v>0</v>
      </c>
      <c r="AX810" s="63" t="e">
        <f>VLOOKUP(B810,[1]COMPLETE_DIVIDEND_DATA!$B$2:$I$1138,3,0)</f>
        <v>#N/A</v>
      </c>
    </row>
    <row r="811" spans="1:50" x14ac:dyDescent="0.25">
      <c r="A811" s="63">
        <v>500810</v>
      </c>
      <c r="B811" s="63">
        <v>2803</v>
      </c>
      <c r="C811" s="63" t="s">
        <v>857</v>
      </c>
      <c r="D811" s="63" t="s">
        <v>15935</v>
      </c>
      <c r="E811" s="63" t="s">
        <v>15934</v>
      </c>
      <c r="F811" s="63" t="s">
        <v>15933</v>
      </c>
      <c r="K811" s="63">
        <v>1049</v>
      </c>
      <c r="L811" s="63">
        <v>1049</v>
      </c>
      <c r="M811" s="64">
        <v>0</v>
      </c>
      <c r="N811" s="63">
        <v>524.5</v>
      </c>
      <c r="O811" s="63">
        <v>262</v>
      </c>
      <c r="P811" s="63">
        <v>157</v>
      </c>
      <c r="Q811" s="63">
        <v>106</v>
      </c>
      <c r="U811" s="63" t="s">
        <v>857</v>
      </c>
      <c r="Y811" s="63">
        <v>1049</v>
      </c>
      <c r="Z811" s="63" t="s">
        <v>15116</v>
      </c>
      <c r="AA811" s="63">
        <v>157</v>
      </c>
      <c r="AB811" s="63" t="s">
        <v>3505</v>
      </c>
      <c r="AE811" s="63">
        <v>0</v>
      </c>
      <c r="AF811" s="63" t="s">
        <v>3493</v>
      </c>
      <c r="AG811" s="63">
        <v>0</v>
      </c>
      <c r="AK811" s="63">
        <v>0</v>
      </c>
      <c r="AL811" s="63" t="s">
        <v>3493</v>
      </c>
      <c r="AM811" s="63">
        <v>0</v>
      </c>
      <c r="AQ811" s="63">
        <v>0</v>
      </c>
      <c r="AR811" s="63" t="s">
        <v>3493</v>
      </c>
      <c r="AS811" s="63">
        <v>0</v>
      </c>
      <c r="AX811" s="63" t="e">
        <f>VLOOKUP(B811,[1]COMPLETE_DIVIDEND_DATA!$B$2:$I$1138,3,0)</f>
        <v>#N/A</v>
      </c>
    </row>
    <row r="812" spans="1:50" x14ac:dyDescent="0.25">
      <c r="A812" s="63">
        <v>500811</v>
      </c>
      <c r="B812" s="63">
        <v>2804</v>
      </c>
      <c r="C812" s="63" t="s">
        <v>858</v>
      </c>
      <c r="D812" s="63" t="s">
        <v>15932</v>
      </c>
      <c r="E812" s="63" t="s">
        <v>15931</v>
      </c>
      <c r="F812" s="63" t="s">
        <v>15930</v>
      </c>
      <c r="G812" s="63" t="s">
        <v>3895</v>
      </c>
      <c r="H812" s="63" t="s">
        <v>7810</v>
      </c>
      <c r="K812" s="63">
        <v>231</v>
      </c>
      <c r="L812" s="63">
        <v>231</v>
      </c>
      <c r="M812" s="64">
        <v>0</v>
      </c>
      <c r="N812" s="63">
        <v>115.5</v>
      </c>
      <c r="O812" s="63">
        <v>58</v>
      </c>
      <c r="P812" s="63">
        <v>35</v>
      </c>
      <c r="Q812" s="63">
        <v>23</v>
      </c>
      <c r="U812" s="63" t="s">
        <v>858</v>
      </c>
      <c r="V812" s="63" t="s">
        <v>15929</v>
      </c>
      <c r="Y812" s="63">
        <v>231</v>
      </c>
      <c r="Z812" s="63" t="s">
        <v>13769</v>
      </c>
      <c r="AA812" s="63">
        <v>35</v>
      </c>
      <c r="AB812" s="63" t="s">
        <v>3505</v>
      </c>
      <c r="AE812" s="63">
        <v>0</v>
      </c>
      <c r="AF812" s="63" t="s">
        <v>3493</v>
      </c>
      <c r="AG812" s="63">
        <v>0</v>
      </c>
      <c r="AK812" s="63">
        <v>0</v>
      </c>
      <c r="AL812" s="63" t="s">
        <v>3493</v>
      </c>
      <c r="AM812" s="63">
        <v>0</v>
      </c>
      <c r="AQ812" s="63">
        <v>0</v>
      </c>
      <c r="AR812" s="63" t="s">
        <v>3493</v>
      </c>
      <c r="AS812" s="63">
        <v>0</v>
      </c>
      <c r="AX812" s="63" t="e">
        <f>VLOOKUP(B812,[1]COMPLETE_DIVIDEND_DATA!$B$2:$I$1138,3,0)</f>
        <v>#N/A</v>
      </c>
    </row>
    <row r="813" spans="1:50" x14ac:dyDescent="0.25">
      <c r="A813" s="63">
        <v>500812</v>
      </c>
      <c r="B813" s="63">
        <v>2807</v>
      </c>
      <c r="C813" s="63" t="s">
        <v>714</v>
      </c>
      <c r="D813" s="63" t="s">
        <v>15928</v>
      </c>
      <c r="E813" s="63" t="s">
        <v>15927</v>
      </c>
      <c r="F813" s="63" t="s">
        <v>15926</v>
      </c>
      <c r="K813" s="63">
        <v>2249</v>
      </c>
      <c r="L813" s="63">
        <v>2249</v>
      </c>
      <c r="M813" s="64">
        <v>0</v>
      </c>
      <c r="N813" s="63">
        <v>1124.5</v>
      </c>
      <c r="O813" s="63">
        <v>562</v>
      </c>
      <c r="P813" s="63">
        <v>337</v>
      </c>
      <c r="Q813" s="63">
        <v>226</v>
      </c>
      <c r="U813" s="63" t="s">
        <v>714</v>
      </c>
      <c r="Y813" s="63">
        <v>2249</v>
      </c>
      <c r="Z813" s="63" t="s">
        <v>13127</v>
      </c>
      <c r="AA813" s="63">
        <v>337</v>
      </c>
      <c r="AB813" s="63" t="s">
        <v>3505</v>
      </c>
      <c r="AE813" s="63">
        <v>0</v>
      </c>
      <c r="AF813" s="63" t="s">
        <v>3493</v>
      </c>
      <c r="AG813" s="63">
        <v>0</v>
      </c>
      <c r="AK813" s="63">
        <v>0</v>
      </c>
      <c r="AL813" s="63" t="s">
        <v>3493</v>
      </c>
      <c r="AM813" s="63">
        <v>0</v>
      </c>
      <c r="AQ813" s="63">
        <v>0</v>
      </c>
      <c r="AR813" s="63" t="s">
        <v>3493</v>
      </c>
      <c r="AS813" s="63">
        <v>0</v>
      </c>
      <c r="AX813" s="63" t="e">
        <f>VLOOKUP(B813,[1]COMPLETE_DIVIDEND_DATA!$B$2:$I$1138,3,0)</f>
        <v>#N/A</v>
      </c>
    </row>
    <row r="814" spans="1:50" x14ac:dyDescent="0.25">
      <c r="A814" s="63">
        <v>500813</v>
      </c>
      <c r="B814" s="63">
        <v>2808</v>
      </c>
      <c r="C814" s="63" t="s">
        <v>860</v>
      </c>
      <c r="D814" s="63" t="s">
        <v>15925</v>
      </c>
      <c r="E814" s="63" t="s">
        <v>15924</v>
      </c>
      <c r="F814" s="63" t="s">
        <v>15923</v>
      </c>
      <c r="G814" s="63" t="s">
        <v>3535</v>
      </c>
      <c r="K814" s="63">
        <v>81</v>
      </c>
      <c r="L814" s="63">
        <v>81</v>
      </c>
      <c r="M814" s="64">
        <v>0</v>
      </c>
      <c r="N814" s="63">
        <v>40.5</v>
      </c>
      <c r="O814" s="63">
        <v>20</v>
      </c>
      <c r="P814" s="63">
        <v>6</v>
      </c>
      <c r="Q814" s="63">
        <v>15</v>
      </c>
      <c r="U814" s="63" t="s">
        <v>860</v>
      </c>
      <c r="V814" s="63" t="s">
        <v>9319</v>
      </c>
      <c r="Y814" s="63">
        <v>81</v>
      </c>
      <c r="Z814" s="63" t="s">
        <v>3571</v>
      </c>
      <c r="AA814" s="63">
        <v>6</v>
      </c>
      <c r="AB814" s="63" t="s">
        <v>3494</v>
      </c>
      <c r="AE814" s="63">
        <v>0</v>
      </c>
      <c r="AF814" s="63" t="s">
        <v>3493</v>
      </c>
      <c r="AG814" s="63">
        <v>0</v>
      </c>
      <c r="AK814" s="63">
        <v>0</v>
      </c>
      <c r="AL814" s="63" t="s">
        <v>3493</v>
      </c>
      <c r="AM814" s="63">
        <v>0</v>
      </c>
      <c r="AQ814" s="63">
        <v>0</v>
      </c>
      <c r="AR814" s="63" t="s">
        <v>3493</v>
      </c>
      <c r="AS814" s="63">
        <v>0</v>
      </c>
      <c r="AX814" s="63" t="e">
        <f>VLOOKUP(B814,[1]COMPLETE_DIVIDEND_DATA!$B$2:$I$1138,3,0)</f>
        <v>#N/A</v>
      </c>
    </row>
    <row r="815" spans="1:50" x14ac:dyDescent="0.25">
      <c r="A815" s="63">
        <v>500814</v>
      </c>
      <c r="B815" s="63">
        <v>2814</v>
      </c>
      <c r="C815" s="63" t="s">
        <v>862</v>
      </c>
      <c r="D815" s="63" t="s">
        <v>15922</v>
      </c>
      <c r="E815" s="63" t="s">
        <v>15921</v>
      </c>
      <c r="F815" s="63" t="s">
        <v>15920</v>
      </c>
      <c r="G815" s="63" t="s">
        <v>3535</v>
      </c>
      <c r="K815" s="63">
        <v>449</v>
      </c>
      <c r="L815" s="63">
        <v>449</v>
      </c>
      <c r="M815" s="64">
        <v>0</v>
      </c>
      <c r="N815" s="63">
        <v>224.5</v>
      </c>
      <c r="O815" s="63">
        <v>112</v>
      </c>
      <c r="P815" s="63">
        <v>67</v>
      </c>
      <c r="Q815" s="63">
        <v>46</v>
      </c>
      <c r="U815" s="63" t="s">
        <v>862</v>
      </c>
      <c r="Y815" s="63">
        <v>449</v>
      </c>
      <c r="Z815" s="63" t="s">
        <v>14418</v>
      </c>
      <c r="AA815" s="63">
        <v>67</v>
      </c>
      <c r="AB815" s="63" t="s">
        <v>3505</v>
      </c>
      <c r="AE815" s="63">
        <v>0</v>
      </c>
      <c r="AF815" s="63" t="s">
        <v>3493</v>
      </c>
      <c r="AG815" s="63">
        <v>0</v>
      </c>
      <c r="AK815" s="63">
        <v>0</v>
      </c>
      <c r="AL815" s="63" t="s">
        <v>3493</v>
      </c>
      <c r="AM815" s="63">
        <v>0</v>
      </c>
      <c r="AQ815" s="63">
        <v>0</v>
      </c>
      <c r="AR815" s="63" t="s">
        <v>3493</v>
      </c>
      <c r="AS815" s="63">
        <v>0</v>
      </c>
      <c r="AX815" s="63" t="e">
        <f>VLOOKUP(B815,[1]COMPLETE_DIVIDEND_DATA!$B$2:$I$1138,3,0)</f>
        <v>#N/A</v>
      </c>
    </row>
    <row r="816" spans="1:50" x14ac:dyDescent="0.25">
      <c r="A816" s="63">
        <v>500815</v>
      </c>
      <c r="B816" s="63">
        <v>2820</v>
      </c>
      <c r="C816" s="63" t="s">
        <v>863</v>
      </c>
      <c r="D816" s="63" t="s">
        <v>15919</v>
      </c>
      <c r="E816" s="63" t="s">
        <v>15918</v>
      </c>
      <c r="F816" s="63" t="s">
        <v>15917</v>
      </c>
      <c r="G816" s="63" t="s">
        <v>7810</v>
      </c>
      <c r="K816" s="63">
        <v>449</v>
      </c>
      <c r="L816" s="63">
        <v>449</v>
      </c>
      <c r="M816" s="64">
        <v>0</v>
      </c>
      <c r="N816" s="63">
        <v>224.5</v>
      </c>
      <c r="O816" s="63">
        <v>112</v>
      </c>
      <c r="P816" s="63">
        <v>67</v>
      </c>
      <c r="Q816" s="63">
        <v>46</v>
      </c>
      <c r="U816" s="63" t="s">
        <v>863</v>
      </c>
      <c r="Y816" s="63">
        <v>449</v>
      </c>
      <c r="Z816" s="63" t="s">
        <v>14418</v>
      </c>
      <c r="AA816" s="63">
        <v>67</v>
      </c>
      <c r="AB816" s="63" t="s">
        <v>3505</v>
      </c>
      <c r="AE816" s="63">
        <v>0</v>
      </c>
      <c r="AF816" s="63" t="s">
        <v>3493</v>
      </c>
      <c r="AG816" s="63">
        <v>0</v>
      </c>
      <c r="AK816" s="63">
        <v>0</v>
      </c>
      <c r="AL816" s="63" t="s">
        <v>3493</v>
      </c>
      <c r="AM816" s="63">
        <v>0</v>
      </c>
      <c r="AQ816" s="63">
        <v>0</v>
      </c>
      <c r="AR816" s="63" t="s">
        <v>3493</v>
      </c>
      <c r="AS816" s="63">
        <v>0</v>
      </c>
      <c r="AX816" s="63" t="e">
        <f>VLOOKUP(B816,[1]COMPLETE_DIVIDEND_DATA!$B$2:$I$1138,3,0)</f>
        <v>#N/A</v>
      </c>
    </row>
    <row r="817" spans="1:50" x14ac:dyDescent="0.25">
      <c r="A817" s="63">
        <v>500816</v>
      </c>
      <c r="B817" s="63">
        <v>2822</v>
      </c>
      <c r="C817" s="63" t="s">
        <v>864</v>
      </c>
      <c r="D817" s="63" t="s">
        <v>136</v>
      </c>
      <c r="E817" s="63" t="s">
        <v>15916</v>
      </c>
      <c r="F817" s="63" t="s">
        <v>15915</v>
      </c>
      <c r="G817" s="63" t="s">
        <v>3535</v>
      </c>
      <c r="K817" s="63">
        <v>192</v>
      </c>
      <c r="L817" s="63">
        <v>192</v>
      </c>
      <c r="M817" s="64">
        <v>0</v>
      </c>
      <c r="N817" s="63">
        <v>96</v>
      </c>
      <c r="O817" s="63">
        <v>48</v>
      </c>
      <c r="P817" s="63">
        <v>29</v>
      </c>
      <c r="Q817" s="63">
        <v>19</v>
      </c>
      <c r="U817" s="63" t="s">
        <v>864</v>
      </c>
      <c r="Y817" s="63">
        <v>192</v>
      </c>
      <c r="Z817" s="63" t="s">
        <v>8443</v>
      </c>
      <c r="AA817" s="63">
        <v>29</v>
      </c>
      <c r="AB817" s="63" t="s">
        <v>3505</v>
      </c>
      <c r="AE817" s="63">
        <v>0</v>
      </c>
      <c r="AF817" s="63" t="s">
        <v>3493</v>
      </c>
      <c r="AG817" s="63">
        <v>0</v>
      </c>
      <c r="AK817" s="63">
        <v>0</v>
      </c>
      <c r="AL817" s="63" t="s">
        <v>3493</v>
      </c>
      <c r="AM817" s="63">
        <v>0</v>
      </c>
      <c r="AQ817" s="63">
        <v>0</v>
      </c>
      <c r="AR817" s="63" t="s">
        <v>3493</v>
      </c>
      <c r="AS817" s="63">
        <v>0</v>
      </c>
      <c r="AX817" s="63" t="e">
        <f>VLOOKUP(B817,[1]COMPLETE_DIVIDEND_DATA!$B$2:$I$1138,3,0)</f>
        <v>#N/A</v>
      </c>
    </row>
    <row r="818" spans="1:50" x14ac:dyDescent="0.25">
      <c r="A818" s="63">
        <v>500817</v>
      </c>
      <c r="B818" s="63">
        <v>2829</v>
      </c>
      <c r="C818" s="63" t="s">
        <v>865</v>
      </c>
      <c r="D818" s="63" t="s">
        <v>735</v>
      </c>
      <c r="E818" s="63" t="s">
        <v>15914</v>
      </c>
      <c r="F818" s="63" t="s">
        <v>15913</v>
      </c>
      <c r="G818" s="63" t="s">
        <v>3535</v>
      </c>
      <c r="K818" s="63">
        <v>178</v>
      </c>
      <c r="L818" s="63">
        <v>178</v>
      </c>
      <c r="M818" s="64">
        <v>0</v>
      </c>
      <c r="N818" s="63">
        <v>89</v>
      </c>
      <c r="O818" s="63">
        <v>45</v>
      </c>
      <c r="P818" s="63">
        <v>27</v>
      </c>
      <c r="Q818" s="63">
        <v>17</v>
      </c>
      <c r="U818" s="63" t="s">
        <v>865</v>
      </c>
      <c r="Y818" s="63">
        <v>178</v>
      </c>
      <c r="Z818" s="63" t="s">
        <v>4976</v>
      </c>
      <c r="AA818" s="63">
        <v>27</v>
      </c>
      <c r="AB818" s="63" t="s">
        <v>3505</v>
      </c>
      <c r="AE818" s="63">
        <v>0</v>
      </c>
      <c r="AF818" s="63" t="s">
        <v>3493</v>
      </c>
      <c r="AG818" s="63">
        <v>0</v>
      </c>
      <c r="AK818" s="63">
        <v>0</v>
      </c>
      <c r="AL818" s="63" t="s">
        <v>3493</v>
      </c>
      <c r="AM818" s="63">
        <v>0</v>
      </c>
      <c r="AQ818" s="63">
        <v>0</v>
      </c>
      <c r="AR818" s="63" t="s">
        <v>3493</v>
      </c>
      <c r="AS818" s="63">
        <v>0</v>
      </c>
      <c r="AX818" s="63" t="e">
        <f>VLOOKUP(B818,[1]COMPLETE_DIVIDEND_DATA!$B$2:$I$1138,3,0)</f>
        <v>#N/A</v>
      </c>
    </row>
    <row r="819" spans="1:50" x14ac:dyDescent="0.25">
      <c r="A819" s="63">
        <v>500818</v>
      </c>
      <c r="B819" s="63">
        <v>2832</v>
      </c>
      <c r="C819" s="63" t="s">
        <v>866</v>
      </c>
      <c r="D819" s="63" t="s">
        <v>1710</v>
      </c>
      <c r="E819" s="63" t="s">
        <v>15912</v>
      </c>
      <c r="F819" s="63" t="s">
        <v>15911</v>
      </c>
      <c r="G819" s="63" t="s">
        <v>3535</v>
      </c>
      <c r="K819" s="63">
        <v>96</v>
      </c>
      <c r="L819" s="63">
        <v>96</v>
      </c>
      <c r="M819" s="64">
        <v>0</v>
      </c>
      <c r="N819" s="63">
        <v>48</v>
      </c>
      <c r="O819" s="63">
        <v>24</v>
      </c>
      <c r="P819" s="63">
        <v>7</v>
      </c>
      <c r="Q819" s="63">
        <v>17</v>
      </c>
      <c r="U819" s="63" t="s">
        <v>866</v>
      </c>
      <c r="V819" s="63" t="s">
        <v>15910</v>
      </c>
      <c r="Y819" s="63">
        <v>96</v>
      </c>
      <c r="Z819" s="63" t="s">
        <v>15634</v>
      </c>
      <c r="AA819" s="63">
        <v>7</v>
      </c>
      <c r="AB819" s="63" t="s">
        <v>3494</v>
      </c>
      <c r="AE819" s="63">
        <v>0</v>
      </c>
      <c r="AF819" s="63" t="s">
        <v>3493</v>
      </c>
      <c r="AG819" s="63">
        <v>0</v>
      </c>
      <c r="AK819" s="63">
        <v>0</v>
      </c>
      <c r="AL819" s="63" t="s">
        <v>3493</v>
      </c>
      <c r="AM819" s="63">
        <v>0</v>
      </c>
      <c r="AQ819" s="63">
        <v>0</v>
      </c>
      <c r="AR819" s="63" t="s">
        <v>3493</v>
      </c>
      <c r="AS819" s="63">
        <v>0</v>
      </c>
      <c r="AX819" s="63" t="e">
        <f>VLOOKUP(B819,[1]COMPLETE_DIVIDEND_DATA!$B$2:$I$1138,3,0)</f>
        <v>#N/A</v>
      </c>
    </row>
    <row r="820" spans="1:50" x14ac:dyDescent="0.25">
      <c r="A820" s="63">
        <v>500819</v>
      </c>
      <c r="B820" s="63">
        <v>2856</v>
      </c>
      <c r="C820" s="63" t="s">
        <v>420</v>
      </c>
      <c r="D820" s="63" t="s">
        <v>15909</v>
      </c>
      <c r="E820" s="63" t="s">
        <v>15908</v>
      </c>
      <c r="F820" s="63" t="s">
        <v>15907</v>
      </c>
      <c r="G820" s="63" t="s">
        <v>3535</v>
      </c>
      <c r="K820" s="63">
        <v>449</v>
      </c>
      <c r="L820" s="63">
        <v>449</v>
      </c>
      <c r="M820" s="64">
        <v>0</v>
      </c>
      <c r="N820" s="63">
        <v>224.5</v>
      </c>
      <c r="O820" s="63">
        <v>112</v>
      </c>
      <c r="P820" s="63">
        <v>67</v>
      </c>
      <c r="Q820" s="63">
        <v>46</v>
      </c>
      <c r="U820" s="63" t="s">
        <v>420</v>
      </c>
      <c r="Y820" s="63">
        <v>449</v>
      </c>
      <c r="Z820" s="63" t="s">
        <v>14418</v>
      </c>
      <c r="AA820" s="63">
        <v>67</v>
      </c>
      <c r="AB820" s="63" t="s">
        <v>3505</v>
      </c>
      <c r="AE820" s="63">
        <v>0</v>
      </c>
      <c r="AF820" s="63" t="s">
        <v>3493</v>
      </c>
      <c r="AG820" s="63">
        <v>0</v>
      </c>
      <c r="AK820" s="63">
        <v>0</v>
      </c>
      <c r="AL820" s="63" t="s">
        <v>3493</v>
      </c>
      <c r="AM820" s="63">
        <v>0</v>
      </c>
      <c r="AQ820" s="63">
        <v>0</v>
      </c>
      <c r="AR820" s="63" t="s">
        <v>3493</v>
      </c>
      <c r="AS820" s="63">
        <v>0</v>
      </c>
      <c r="AX820" s="63" t="e">
        <f>VLOOKUP(B820,[1]COMPLETE_DIVIDEND_DATA!$B$2:$I$1138,3,0)</f>
        <v>#N/A</v>
      </c>
    </row>
    <row r="821" spans="1:50" x14ac:dyDescent="0.25">
      <c r="A821" s="63">
        <v>500820</v>
      </c>
      <c r="B821" s="63">
        <v>2878</v>
      </c>
      <c r="C821" s="63" t="s">
        <v>868</v>
      </c>
      <c r="D821" s="63" t="s">
        <v>15906</v>
      </c>
      <c r="E821" s="63" t="s">
        <v>15905</v>
      </c>
      <c r="F821" s="63" t="s">
        <v>15904</v>
      </c>
      <c r="G821" s="63" t="s">
        <v>3535</v>
      </c>
      <c r="K821" s="63">
        <v>449</v>
      </c>
      <c r="L821" s="63">
        <v>449</v>
      </c>
      <c r="M821" s="64">
        <v>0</v>
      </c>
      <c r="N821" s="63">
        <v>224.5</v>
      </c>
      <c r="O821" s="63">
        <v>112</v>
      </c>
      <c r="P821" s="63">
        <v>67</v>
      </c>
      <c r="Q821" s="63">
        <v>46</v>
      </c>
      <c r="U821" s="63" t="s">
        <v>868</v>
      </c>
      <c r="Y821" s="63">
        <v>449</v>
      </c>
      <c r="Z821" s="63" t="s">
        <v>14418</v>
      </c>
      <c r="AA821" s="63">
        <v>67</v>
      </c>
      <c r="AB821" s="63" t="s">
        <v>3505</v>
      </c>
      <c r="AE821" s="63">
        <v>0</v>
      </c>
      <c r="AF821" s="63" t="s">
        <v>3493</v>
      </c>
      <c r="AG821" s="63">
        <v>0</v>
      </c>
      <c r="AK821" s="63">
        <v>0</v>
      </c>
      <c r="AL821" s="63" t="s">
        <v>3493</v>
      </c>
      <c r="AM821" s="63">
        <v>0</v>
      </c>
      <c r="AQ821" s="63">
        <v>0</v>
      </c>
      <c r="AR821" s="63" t="s">
        <v>3493</v>
      </c>
      <c r="AS821" s="63">
        <v>0</v>
      </c>
      <c r="AX821" s="63" t="e">
        <f>VLOOKUP(B821,[1]COMPLETE_DIVIDEND_DATA!$B$2:$I$1138,3,0)</f>
        <v>#N/A</v>
      </c>
    </row>
    <row r="822" spans="1:50" x14ac:dyDescent="0.25">
      <c r="A822" s="63">
        <v>500821</v>
      </c>
      <c r="B822" s="63">
        <v>2885</v>
      </c>
      <c r="C822" s="63" t="s">
        <v>869</v>
      </c>
      <c r="D822" s="63" t="s">
        <v>15903</v>
      </c>
      <c r="E822" s="63" t="s">
        <v>15902</v>
      </c>
      <c r="F822" s="63" t="s">
        <v>15899</v>
      </c>
      <c r="G822" s="63" t="s">
        <v>3535</v>
      </c>
      <c r="K822" s="63">
        <v>1206</v>
      </c>
      <c r="L822" s="63">
        <v>1206</v>
      </c>
      <c r="M822" s="64">
        <v>0</v>
      </c>
      <c r="N822" s="63">
        <v>603</v>
      </c>
      <c r="O822" s="63">
        <v>302</v>
      </c>
      <c r="P822" s="63">
        <v>181</v>
      </c>
      <c r="Q822" s="63">
        <v>120</v>
      </c>
      <c r="U822" s="63" t="s">
        <v>869</v>
      </c>
      <c r="Y822" s="63">
        <v>1206</v>
      </c>
      <c r="Z822" s="63" t="s">
        <v>15576</v>
      </c>
      <c r="AA822" s="63">
        <v>181</v>
      </c>
      <c r="AB822" s="63" t="s">
        <v>3505</v>
      </c>
      <c r="AE822" s="63">
        <v>0</v>
      </c>
      <c r="AF822" s="63" t="s">
        <v>3493</v>
      </c>
      <c r="AG822" s="63">
        <v>0</v>
      </c>
      <c r="AK822" s="63">
        <v>0</v>
      </c>
      <c r="AL822" s="63" t="s">
        <v>3493</v>
      </c>
      <c r="AM822" s="63">
        <v>0</v>
      </c>
      <c r="AQ822" s="63">
        <v>0</v>
      </c>
      <c r="AR822" s="63" t="s">
        <v>3493</v>
      </c>
      <c r="AS822" s="63">
        <v>0</v>
      </c>
      <c r="AX822" s="63" t="e">
        <f>VLOOKUP(B822,[1]COMPLETE_DIVIDEND_DATA!$B$2:$I$1138,3,0)</f>
        <v>#N/A</v>
      </c>
    </row>
    <row r="823" spans="1:50" x14ac:dyDescent="0.25">
      <c r="A823" s="63">
        <v>500822</v>
      </c>
      <c r="B823" s="63">
        <v>2886</v>
      </c>
      <c r="C823" s="63" t="s">
        <v>870</v>
      </c>
      <c r="D823" s="63" t="s">
        <v>15901</v>
      </c>
      <c r="E823" s="63" t="s">
        <v>15900</v>
      </c>
      <c r="F823" s="63" t="s">
        <v>15899</v>
      </c>
      <c r="G823" s="63" t="s">
        <v>3535</v>
      </c>
      <c r="K823" s="63">
        <v>753</v>
      </c>
      <c r="L823" s="63">
        <v>753</v>
      </c>
      <c r="M823" s="64">
        <v>0</v>
      </c>
      <c r="N823" s="63">
        <v>376.5</v>
      </c>
      <c r="O823" s="63">
        <v>188</v>
      </c>
      <c r="P823" s="63">
        <v>113</v>
      </c>
      <c r="Q823" s="63">
        <v>76</v>
      </c>
      <c r="U823" s="63" t="s">
        <v>870</v>
      </c>
      <c r="Y823" s="63">
        <v>753</v>
      </c>
      <c r="Z823" s="63" t="s">
        <v>8627</v>
      </c>
      <c r="AA823" s="63">
        <v>113</v>
      </c>
      <c r="AB823" s="63" t="s">
        <v>3505</v>
      </c>
      <c r="AE823" s="63">
        <v>0</v>
      </c>
      <c r="AF823" s="63" t="s">
        <v>3493</v>
      </c>
      <c r="AG823" s="63">
        <v>0</v>
      </c>
      <c r="AK823" s="63">
        <v>0</v>
      </c>
      <c r="AL823" s="63" t="s">
        <v>3493</v>
      </c>
      <c r="AM823" s="63">
        <v>0</v>
      </c>
      <c r="AQ823" s="63">
        <v>0</v>
      </c>
      <c r="AR823" s="63" t="s">
        <v>3493</v>
      </c>
      <c r="AS823" s="63">
        <v>0</v>
      </c>
      <c r="AX823" s="63" t="e">
        <f>VLOOKUP(B823,[1]COMPLETE_DIVIDEND_DATA!$B$2:$I$1138,3,0)</f>
        <v>#N/A</v>
      </c>
    </row>
    <row r="824" spans="1:50" x14ac:dyDescent="0.25">
      <c r="A824" s="63">
        <v>500823</v>
      </c>
      <c r="B824" s="63">
        <v>2889</v>
      </c>
      <c r="C824" s="63" t="s">
        <v>871</v>
      </c>
      <c r="D824" s="63" t="s">
        <v>15898</v>
      </c>
      <c r="E824" s="63" t="s">
        <v>15897</v>
      </c>
      <c r="F824" s="63" t="s">
        <v>3535</v>
      </c>
      <c r="K824" s="63">
        <v>186</v>
      </c>
      <c r="L824" s="63">
        <v>186</v>
      </c>
      <c r="M824" s="64">
        <v>0</v>
      </c>
      <c r="N824" s="63">
        <v>93</v>
      </c>
      <c r="O824" s="63">
        <v>47</v>
      </c>
      <c r="P824" s="63">
        <v>28</v>
      </c>
      <c r="Q824" s="63">
        <v>18</v>
      </c>
      <c r="U824" s="63" t="s">
        <v>871</v>
      </c>
      <c r="Y824" s="63">
        <v>186</v>
      </c>
      <c r="Z824" s="63" t="s">
        <v>11830</v>
      </c>
      <c r="AA824" s="63">
        <v>28</v>
      </c>
      <c r="AB824" s="63" t="s">
        <v>3505</v>
      </c>
      <c r="AE824" s="63">
        <v>0</v>
      </c>
      <c r="AF824" s="63" t="s">
        <v>3493</v>
      </c>
      <c r="AG824" s="63">
        <v>0</v>
      </c>
      <c r="AK824" s="63">
        <v>0</v>
      </c>
      <c r="AL824" s="63" t="s">
        <v>3493</v>
      </c>
      <c r="AM824" s="63">
        <v>0</v>
      </c>
      <c r="AQ824" s="63">
        <v>0</v>
      </c>
      <c r="AR824" s="63" t="s">
        <v>3493</v>
      </c>
      <c r="AS824" s="63">
        <v>0</v>
      </c>
      <c r="AX824" s="63" t="e">
        <f>VLOOKUP(B824,[1]COMPLETE_DIVIDEND_DATA!$B$2:$I$1138,3,0)</f>
        <v>#N/A</v>
      </c>
    </row>
    <row r="825" spans="1:50" x14ac:dyDescent="0.25">
      <c r="A825" s="63">
        <v>500824</v>
      </c>
      <c r="B825" s="63">
        <v>2893</v>
      </c>
      <c r="C825" s="63" t="s">
        <v>872</v>
      </c>
      <c r="D825" s="63" t="s">
        <v>744</v>
      </c>
      <c r="E825" s="63" t="s">
        <v>15896</v>
      </c>
      <c r="F825" s="63" t="s">
        <v>15895</v>
      </c>
      <c r="G825" s="63" t="s">
        <v>15894</v>
      </c>
      <c r="K825" s="63">
        <v>119</v>
      </c>
      <c r="L825" s="63">
        <v>119</v>
      </c>
      <c r="M825" s="64">
        <v>0</v>
      </c>
      <c r="N825" s="63">
        <v>59.5</v>
      </c>
      <c r="O825" s="63">
        <v>30</v>
      </c>
      <c r="P825" s="63">
        <v>18</v>
      </c>
      <c r="Q825" s="63">
        <v>12</v>
      </c>
      <c r="U825" s="63" t="s">
        <v>872</v>
      </c>
      <c r="Y825" s="63">
        <v>119</v>
      </c>
      <c r="Z825" s="63" t="s">
        <v>14645</v>
      </c>
      <c r="AA825" s="63">
        <v>18</v>
      </c>
      <c r="AB825" s="63" t="s">
        <v>3505</v>
      </c>
      <c r="AE825" s="63">
        <v>0</v>
      </c>
      <c r="AF825" s="63" t="s">
        <v>3493</v>
      </c>
      <c r="AG825" s="63">
        <v>0</v>
      </c>
      <c r="AK825" s="63">
        <v>0</v>
      </c>
      <c r="AL825" s="63" t="s">
        <v>3493</v>
      </c>
      <c r="AM825" s="63">
        <v>0</v>
      </c>
      <c r="AQ825" s="63">
        <v>0</v>
      </c>
      <c r="AR825" s="63" t="s">
        <v>3493</v>
      </c>
      <c r="AS825" s="63">
        <v>0</v>
      </c>
      <c r="AX825" s="63" t="e">
        <f>VLOOKUP(B825,[1]COMPLETE_DIVIDEND_DATA!$B$2:$I$1138,3,0)</f>
        <v>#N/A</v>
      </c>
    </row>
    <row r="826" spans="1:50" x14ac:dyDescent="0.25">
      <c r="A826" s="63">
        <v>500825</v>
      </c>
      <c r="B826" s="63">
        <v>2894</v>
      </c>
      <c r="C826" s="63" t="s">
        <v>873</v>
      </c>
      <c r="D826" s="63" t="s">
        <v>15893</v>
      </c>
      <c r="E826" s="63" t="s">
        <v>15892</v>
      </c>
      <c r="F826" s="63" t="s">
        <v>3535</v>
      </c>
      <c r="K826" s="63">
        <v>1170</v>
      </c>
      <c r="L826" s="63">
        <v>1170</v>
      </c>
      <c r="M826" s="64">
        <v>0</v>
      </c>
      <c r="N826" s="63">
        <v>585</v>
      </c>
      <c r="O826" s="63">
        <v>293</v>
      </c>
      <c r="P826" s="63">
        <v>176</v>
      </c>
      <c r="Q826" s="63">
        <v>116</v>
      </c>
      <c r="U826" s="63" t="s">
        <v>873</v>
      </c>
      <c r="Y826" s="63">
        <v>1170</v>
      </c>
      <c r="Z826" s="63" t="s">
        <v>15891</v>
      </c>
      <c r="AA826" s="63">
        <v>176</v>
      </c>
      <c r="AB826" s="63" t="s">
        <v>3505</v>
      </c>
      <c r="AE826" s="63">
        <v>0</v>
      </c>
      <c r="AF826" s="63" t="s">
        <v>3493</v>
      </c>
      <c r="AG826" s="63">
        <v>0</v>
      </c>
      <c r="AK826" s="63">
        <v>0</v>
      </c>
      <c r="AL826" s="63" t="s">
        <v>3493</v>
      </c>
      <c r="AM826" s="63">
        <v>0</v>
      </c>
      <c r="AQ826" s="63">
        <v>0</v>
      </c>
      <c r="AR826" s="63" t="s">
        <v>3493</v>
      </c>
      <c r="AS826" s="63">
        <v>0</v>
      </c>
      <c r="AX826" s="63" t="e">
        <f>VLOOKUP(B826,[1]COMPLETE_DIVIDEND_DATA!$B$2:$I$1138,3,0)</f>
        <v>#N/A</v>
      </c>
    </row>
    <row r="827" spans="1:50" x14ac:dyDescent="0.25">
      <c r="A827" s="63">
        <v>500826</v>
      </c>
      <c r="B827" s="63">
        <v>2895</v>
      </c>
      <c r="C827" s="63" t="s">
        <v>744</v>
      </c>
      <c r="D827" s="63" t="s">
        <v>968</v>
      </c>
      <c r="E827" s="63" t="s">
        <v>15890</v>
      </c>
      <c r="F827" s="63" t="s">
        <v>15889</v>
      </c>
      <c r="G827" s="63" t="s">
        <v>3535</v>
      </c>
      <c r="K827" s="63">
        <v>257</v>
      </c>
      <c r="L827" s="63">
        <v>257</v>
      </c>
      <c r="M827" s="64">
        <v>0</v>
      </c>
      <c r="N827" s="63">
        <v>128.5</v>
      </c>
      <c r="O827" s="63">
        <v>64</v>
      </c>
      <c r="P827" s="63">
        <v>39</v>
      </c>
      <c r="Q827" s="63">
        <v>26</v>
      </c>
      <c r="U827" s="63" t="s">
        <v>744</v>
      </c>
      <c r="Y827" s="63">
        <v>257</v>
      </c>
      <c r="Z827" s="63" t="s">
        <v>15323</v>
      </c>
      <c r="AA827" s="63">
        <v>39</v>
      </c>
      <c r="AB827" s="63" t="s">
        <v>3505</v>
      </c>
      <c r="AE827" s="63">
        <v>0</v>
      </c>
      <c r="AF827" s="63" t="s">
        <v>3493</v>
      </c>
      <c r="AG827" s="63">
        <v>0</v>
      </c>
      <c r="AK827" s="63">
        <v>0</v>
      </c>
      <c r="AL827" s="63" t="s">
        <v>3493</v>
      </c>
      <c r="AM827" s="63">
        <v>0</v>
      </c>
      <c r="AQ827" s="63">
        <v>0</v>
      </c>
      <c r="AR827" s="63" t="s">
        <v>3493</v>
      </c>
      <c r="AS827" s="63">
        <v>0</v>
      </c>
      <c r="AX827" s="63" t="e">
        <f>VLOOKUP(B827,[1]COMPLETE_DIVIDEND_DATA!$B$2:$I$1138,3,0)</f>
        <v>#N/A</v>
      </c>
    </row>
    <row r="828" spans="1:50" x14ac:dyDescent="0.25">
      <c r="A828" s="63">
        <v>500827</v>
      </c>
      <c r="B828" s="63">
        <v>2897</v>
      </c>
      <c r="C828" s="63" t="s">
        <v>874</v>
      </c>
      <c r="D828" s="63" t="s">
        <v>15888</v>
      </c>
      <c r="E828" s="63" t="s">
        <v>15887</v>
      </c>
      <c r="F828" s="63" t="s">
        <v>15886</v>
      </c>
      <c r="G828" s="63" t="s">
        <v>3511</v>
      </c>
      <c r="K828" s="63">
        <v>449</v>
      </c>
      <c r="L828" s="63">
        <v>449</v>
      </c>
      <c r="M828" s="64">
        <v>0</v>
      </c>
      <c r="N828" s="63">
        <v>224.5</v>
      </c>
      <c r="O828" s="63">
        <v>112</v>
      </c>
      <c r="P828" s="63">
        <v>67</v>
      </c>
      <c r="Q828" s="63">
        <v>46</v>
      </c>
      <c r="U828" s="63" t="s">
        <v>874</v>
      </c>
      <c r="Y828" s="63">
        <v>449</v>
      </c>
      <c r="Z828" s="63" t="s">
        <v>14418</v>
      </c>
      <c r="AA828" s="63">
        <v>67</v>
      </c>
      <c r="AB828" s="63" t="s">
        <v>3505</v>
      </c>
      <c r="AE828" s="63">
        <v>0</v>
      </c>
      <c r="AF828" s="63" t="s">
        <v>3493</v>
      </c>
      <c r="AG828" s="63">
        <v>0</v>
      </c>
      <c r="AK828" s="63">
        <v>0</v>
      </c>
      <c r="AL828" s="63" t="s">
        <v>3493</v>
      </c>
      <c r="AM828" s="63">
        <v>0</v>
      </c>
      <c r="AQ828" s="63">
        <v>0</v>
      </c>
      <c r="AR828" s="63" t="s">
        <v>3493</v>
      </c>
      <c r="AS828" s="63">
        <v>0</v>
      </c>
      <c r="AX828" s="63" t="e">
        <f>VLOOKUP(B828,[1]COMPLETE_DIVIDEND_DATA!$B$2:$I$1138,3,0)</f>
        <v>#N/A</v>
      </c>
    </row>
    <row r="829" spans="1:50" x14ac:dyDescent="0.25">
      <c r="A829" s="63">
        <v>500828</v>
      </c>
      <c r="B829" s="63">
        <v>2898</v>
      </c>
      <c r="C829" s="63" t="s">
        <v>172</v>
      </c>
      <c r="D829" s="63" t="s">
        <v>15885</v>
      </c>
      <c r="E829" s="63" t="s">
        <v>15884</v>
      </c>
      <c r="F829" s="63" t="s">
        <v>5015</v>
      </c>
      <c r="G829" s="63" t="s">
        <v>15883</v>
      </c>
      <c r="K829" s="63">
        <v>449</v>
      </c>
      <c r="L829" s="63">
        <v>449</v>
      </c>
      <c r="M829" s="64">
        <v>0</v>
      </c>
      <c r="N829" s="63">
        <v>224.5</v>
      </c>
      <c r="O829" s="63">
        <v>112</v>
      </c>
      <c r="P829" s="63">
        <v>67</v>
      </c>
      <c r="Q829" s="63">
        <v>46</v>
      </c>
      <c r="U829" s="63" t="s">
        <v>172</v>
      </c>
      <c r="Y829" s="63">
        <v>449</v>
      </c>
      <c r="Z829" s="63" t="s">
        <v>14418</v>
      </c>
      <c r="AA829" s="63">
        <v>67</v>
      </c>
      <c r="AB829" s="63" t="s">
        <v>3505</v>
      </c>
      <c r="AE829" s="63">
        <v>0</v>
      </c>
      <c r="AF829" s="63" t="s">
        <v>3493</v>
      </c>
      <c r="AG829" s="63">
        <v>0</v>
      </c>
      <c r="AK829" s="63">
        <v>0</v>
      </c>
      <c r="AL829" s="63" t="s">
        <v>3493</v>
      </c>
      <c r="AM829" s="63">
        <v>0</v>
      </c>
      <c r="AQ829" s="63">
        <v>0</v>
      </c>
      <c r="AR829" s="63" t="s">
        <v>3493</v>
      </c>
      <c r="AS829" s="63">
        <v>0</v>
      </c>
      <c r="AX829" s="63" t="e">
        <f>VLOOKUP(B829,[1]COMPLETE_DIVIDEND_DATA!$B$2:$I$1138,3,0)</f>
        <v>#N/A</v>
      </c>
    </row>
    <row r="830" spans="1:50" x14ac:dyDescent="0.25">
      <c r="A830" s="63">
        <v>500829</v>
      </c>
      <c r="B830" s="63">
        <v>2899</v>
      </c>
      <c r="C830" s="63" t="s">
        <v>231</v>
      </c>
      <c r="D830" s="63" t="s">
        <v>3355</v>
      </c>
      <c r="E830" s="63" t="s">
        <v>15882</v>
      </c>
      <c r="F830" s="63" t="s">
        <v>15881</v>
      </c>
      <c r="G830" s="63" t="s">
        <v>14905</v>
      </c>
      <c r="K830" s="63">
        <v>449</v>
      </c>
      <c r="L830" s="63">
        <v>449</v>
      </c>
      <c r="M830" s="64">
        <v>0</v>
      </c>
      <c r="N830" s="63">
        <v>224.5</v>
      </c>
      <c r="O830" s="63">
        <v>112</v>
      </c>
      <c r="P830" s="63">
        <v>67</v>
      </c>
      <c r="Q830" s="63">
        <v>46</v>
      </c>
      <c r="U830" s="63" t="s">
        <v>231</v>
      </c>
      <c r="Y830" s="63">
        <v>449</v>
      </c>
      <c r="Z830" s="63" t="s">
        <v>14418</v>
      </c>
      <c r="AA830" s="63">
        <v>67</v>
      </c>
      <c r="AB830" s="63" t="s">
        <v>3505</v>
      </c>
      <c r="AE830" s="63">
        <v>0</v>
      </c>
      <c r="AF830" s="63" t="s">
        <v>3493</v>
      </c>
      <c r="AG830" s="63">
        <v>0</v>
      </c>
      <c r="AK830" s="63">
        <v>0</v>
      </c>
      <c r="AL830" s="63" t="s">
        <v>3493</v>
      </c>
      <c r="AM830" s="63">
        <v>0</v>
      </c>
      <c r="AQ830" s="63">
        <v>0</v>
      </c>
      <c r="AR830" s="63" t="s">
        <v>3493</v>
      </c>
      <c r="AS830" s="63">
        <v>0</v>
      </c>
      <c r="AX830" s="63" t="e">
        <f>VLOOKUP(B830,[1]COMPLETE_DIVIDEND_DATA!$B$2:$I$1138,3,0)</f>
        <v>#N/A</v>
      </c>
    </row>
    <row r="831" spans="1:50" x14ac:dyDescent="0.25">
      <c r="A831" s="63">
        <v>500830</v>
      </c>
      <c r="B831" s="63">
        <v>2900</v>
      </c>
      <c r="C831" s="63" t="s">
        <v>875</v>
      </c>
      <c r="D831" s="63" t="s">
        <v>15880</v>
      </c>
      <c r="E831" s="63" t="s">
        <v>15879</v>
      </c>
      <c r="F831" s="63" t="s">
        <v>15878</v>
      </c>
      <c r="G831" s="63" t="s">
        <v>7782</v>
      </c>
      <c r="K831" s="63">
        <v>449</v>
      </c>
      <c r="L831" s="63">
        <v>449</v>
      </c>
      <c r="M831" s="64">
        <v>0</v>
      </c>
      <c r="N831" s="63">
        <v>224.5</v>
      </c>
      <c r="O831" s="63">
        <v>112</v>
      </c>
      <c r="P831" s="63">
        <v>67</v>
      </c>
      <c r="Q831" s="63">
        <v>46</v>
      </c>
      <c r="U831" s="63" t="s">
        <v>875</v>
      </c>
      <c r="Y831" s="63">
        <v>449</v>
      </c>
      <c r="Z831" s="63" t="s">
        <v>14418</v>
      </c>
      <c r="AA831" s="63">
        <v>67</v>
      </c>
      <c r="AB831" s="63" t="s">
        <v>3505</v>
      </c>
      <c r="AE831" s="63">
        <v>0</v>
      </c>
      <c r="AF831" s="63" t="s">
        <v>3493</v>
      </c>
      <c r="AG831" s="63">
        <v>0</v>
      </c>
      <c r="AK831" s="63">
        <v>0</v>
      </c>
      <c r="AL831" s="63" t="s">
        <v>3493</v>
      </c>
      <c r="AM831" s="63">
        <v>0</v>
      </c>
      <c r="AQ831" s="63">
        <v>0</v>
      </c>
      <c r="AR831" s="63" t="s">
        <v>3493</v>
      </c>
      <c r="AS831" s="63">
        <v>0</v>
      </c>
      <c r="AX831" s="63" t="e">
        <f>VLOOKUP(B831,[1]COMPLETE_DIVIDEND_DATA!$B$2:$I$1138,3,0)</f>
        <v>#N/A</v>
      </c>
    </row>
    <row r="832" spans="1:50" x14ac:dyDescent="0.25">
      <c r="A832" s="63">
        <v>500831</v>
      </c>
      <c r="B832" s="63">
        <v>2901</v>
      </c>
      <c r="C832" s="63" t="s">
        <v>876</v>
      </c>
      <c r="D832" s="63" t="s">
        <v>471</v>
      </c>
      <c r="E832" s="63" t="s">
        <v>15877</v>
      </c>
      <c r="F832" s="63" t="s">
        <v>15876</v>
      </c>
      <c r="G832" s="63" t="s">
        <v>15875</v>
      </c>
      <c r="K832" s="63">
        <v>449</v>
      </c>
      <c r="L832" s="63">
        <v>449</v>
      </c>
      <c r="M832" s="64">
        <v>0</v>
      </c>
      <c r="N832" s="63">
        <v>224.5</v>
      </c>
      <c r="O832" s="63">
        <v>112</v>
      </c>
      <c r="P832" s="63">
        <v>67</v>
      </c>
      <c r="Q832" s="63">
        <v>46</v>
      </c>
      <c r="U832" s="63" t="s">
        <v>876</v>
      </c>
      <c r="Y832" s="63">
        <v>449</v>
      </c>
      <c r="Z832" s="63" t="s">
        <v>14418</v>
      </c>
      <c r="AA832" s="63">
        <v>67</v>
      </c>
      <c r="AB832" s="63" t="s">
        <v>3505</v>
      </c>
      <c r="AE832" s="63">
        <v>0</v>
      </c>
      <c r="AF832" s="63" t="s">
        <v>3493</v>
      </c>
      <c r="AG832" s="63">
        <v>0</v>
      </c>
      <c r="AK832" s="63">
        <v>0</v>
      </c>
      <c r="AL832" s="63" t="s">
        <v>3493</v>
      </c>
      <c r="AM832" s="63">
        <v>0</v>
      </c>
      <c r="AQ832" s="63">
        <v>0</v>
      </c>
      <c r="AR832" s="63" t="s">
        <v>3493</v>
      </c>
      <c r="AS832" s="63">
        <v>0</v>
      </c>
      <c r="AX832" s="63" t="e">
        <f>VLOOKUP(B832,[1]COMPLETE_DIVIDEND_DATA!$B$2:$I$1138,3,0)</f>
        <v>#N/A</v>
      </c>
    </row>
    <row r="833" spans="1:50" x14ac:dyDescent="0.25">
      <c r="A833" s="63">
        <v>500832</v>
      </c>
      <c r="B833" s="63">
        <v>2908</v>
      </c>
      <c r="C833" s="63" t="s">
        <v>877</v>
      </c>
      <c r="D833" s="63" t="s">
        <v>2271</v>
      </c>
      <c r="E833" s="63" t="s">
        <v>15874</v>
      </c>
      <c r="K833" s="63">
        <v>297</v>
      </c>
      <c r="L833" s="63">
        <v>297</v>
      </c>
      <c r="M833" s="64">
        <v>0</v>
      </c>
      <c r="N833" s="63">
        <v>148.5</v>
      </c>
      <c r="O833" s="63">
        <v>74</v>
      </c>
      <c r="P833" s="63">
        <v>22</v>
      </c>
      <c r="Q833" s="63">
        <v>53</v>
      </c>
      <c r="U833" s="63" t="s">
        <v>877</v>
      </c>
      <c r="V833" s="63" t="s">
        <v>15873</v>
      </c>
      <c r="Y833" s="63">
        <v>297</v>
      </c>
      <c r="Z833" s="63" t="s">
        <v>10325</v>
      </c>
      <c r="AA833" s="63">
        <v>22</v>
      </c>
      <c r="AB833" s="63" t="s">
        <v>3494</v>
      </c>
      <c r="AE833" s="63">
        <v>0</v>
      </c>
      <c r="AF833" s="63" t="s">
        <v>3493</v>
      </c>
      <c r="AG833" s="63">
        <v>0</v>
      </c>
      <c r="AK833" s="63">
        <v>0</v>
      </c>
      <c r="AL833" s="63" t="s">
        <v>3493</v>
      </c>
      <c r="AM833" s="63">
        <v>0</v>
      </c>
      <c r="AQ833" s="63">
        <v>0</v>
      </c>
      <c r="AR833" s="63" t="s">
        <v>3493</v>
      </c>
      <c r="AS833" s="63">
        <v>0</v>
      </c>
      <c r="AX833" s="63" t="e">
        <f>VLOOKUP(B833,[1]COMPLETE_DIVIDEND_DATA!$B$2:$I$1138,3,0)</f>
        <v>#N/A</v>
      </c>
    </row>
    <row r="834" spans="1:50" x14ac:dyDescent="0.25">
      <c r="A834" s="63">
        <v>500833</v>
      </c>
      <c r="B834" s="63">
        <v>2917</v>
      </c>
      <c r="C834" s="63" t="s">
        <v>879</v>
      </c>
      <c r="D834" s="63" t="s">
        <v>576</v>
      </c>
      <c r="E834" s="63" t="s">
        <v>15872</v>
      </c>
      <c r="F834" s="63" t="s">
        <v>15871</v>
      </c>
      <c r="G834" s="63" t="s">
        <v>15870</v>
      </c>
      <c r="H834" s="63" t="s">
        <v>7810</v>
      </c>
      <c r="K834" s="63">
        <v>1504</v>
      </c>
      <c r="L834" s="63">
        <v>1504</v>
      </c>
      <c r="M834" s="64">
        <v>0</v>
      </c>
      <c r="N834" s="63">
        <v>752</v>
      </c>
      <c r="O834" s="63">
        <v>376</v>
      </c>
      <c r="P834" s="63">
        <v>226</v>
      </c>
      <c r="Q834" s="63">
        <v>150</v>
      </c>
      <c r="U834" s="63" t="s">
        <v>879</v>
      </c>
      <c r="Y834" s="63">
        <v>1504</v>
      </c>
      <c r="Z834" s="63" t="s">
        <v>10103</v>
      </c>
      <c r="AA834" s="63">
        <v>226</v>
      </c>
      <c r="AB834" s="63" t="s">
        <v>3505</v>
      </c>
      <c r="AE834" s="63">
        <v>0</v>
      </c>
      <c r="AF834" s="63" t="s">
        <v>3493</v>
      </c>
      <c r="AG834" s="63">
        <v>0</v>
      </c>
      <c r="AK834" s="63">
        <v>0</v>
      </c>
      <c r="AL834" s="63" t="s">
        <v>3493</v>
      </c>
      <c r="AM834" s="63">
        <v>0</v>
      </c>
      <c r="AQ834" s="63">
        <v>0</v>
      </c>
      <c r="AR834" s="63" t="s">
        <v>3493</v>
      </c>
      <c r="AS834" s="63">
        <v>0</v>
      </c>
      <c r="AX834" s="63" t="e">
        <f>VLOOKUP(B834,[1]COMPLETE_DIVIDEND_DATA!$B$2:$I$1138,3,0)</f>
        <v>#N/A</v>
      </c>
    </row>
    <row r="835" spans="1:50" x14ac:dyDescent="0.25">
      <c r="A835" s="63">
        <v>500834</v>
      </c>
      <c r="B835" s="63">
        <v>2919</v>
      </c>
      <c r="C835" s="63" t="s">
        <v>880</v>
      </c>
      <c r="D835" s="63" t="s">
        <v>15869</v>
      </c>
      <c r="E835" s="63" t="s">
        <v>15868</v>
      </c>
      <c r="F835" s="63" t="s">
        <v>4515</v>
      </c>
      <c r="G835" s="63" t="s">
        <v>3535</v>
      </c>
      <c r="K835" s="63">
        <v>449</v>
      </c>
      <c r="L835" s="63">
        <v>449</v>
      </c>
      <c r="M835" s="64">
        <v>0</v>
      </c>
      <c r="N835" s="63">
        <v>224.5</v>
      </c>
      <c r="O835" s="63">
        <v>112</v>
      </c>
      <c r="P835" s="63">
        <v>67</v>
      </c>
      <c r="Q835" s="63">
        <v>46</v>
      </c>
      <c r="U835" s="63" t="s">
        <v>880</v>
      </c>
      <c r="Y835" s="63">
        <v>449</v>
      </c>
      <c r="Z835" s="63" t="s">
        <v>14418</v>
      </c>
      <c r="AA835" s="63">
        <v>67</v>
      </c>
      <c r="AB835" s="63" t="s">
        <v>3505</v>
      </c>
      <c r="AE835" s="63">
        <v>0</v>
      </c>
      <c r="AF835" s="63" t="s">
        <v>3493</v>
      </c>
      <c r="AG835" s="63">
        <v>0</v>
      </c>
      <c r="AK835" s="63">
        <v>0</v>
      </c>
      <c r="AL835" s="63" t="s">
        <v>3493</v>
      </c>
      <c r="AM835" s="63">
        <v>0</v>
      </c>
      <c r="AQ835" s="63">
        <v>0</v>
      </c>
      <c r="AR835" s="63" t="s">
        <v>3493</v>
      </c>
      <c r="AS835" s="63">
        <v>0</v>
      </c>
      <c r="AX835" s="63" t="e">
        <f>VLOOKUP(B835,[1]COMPLETE_DIVIDEND_DATA!$B$2:$I$1138,3,0)</f>
        <v>#N/A</v>
      </c>
    </row>
    <row r="836" spans="1:50" x14ac:dyDescent="0.25">
      <c r="A836" s="63">
        <v>500835</v>
      </c>
      <c r="B836" s="63">
        <v>2920</v>
      </c>
      <c r="C836" s="63" t="s">
        <v>881</v>
      </c>
      <c r="D836" s="63" t="s">
        <v>15867</v>
      </c>
      <c r="E836" s="63" t="s">
        <v>15866</v>
      </c>
      <c r="F836" s="63" t="s">
        <v>11801</v>
      </c>
      <c r="K836" s="63">
        <v>1504</v>
      </c>
      <c r="L836" s="63">
        <v>1504</v>
      </c>
      <c r="M836" s="64">
        <v>0</v>
      </c>
      <c r="N836" s="63">
        <v>752</v>
      </c>
      <c r="O836" s="63">
        <v>376</v>
      </c>
      <c r="P836" s="63">
        <v>226</v>
      </c>
      <c r="Q836" s="63">
        <v>150</v>
      </c>
      <c r="U836" s="63" t="s">
        <v>881</v>
      </c>
      <c r="Y836" s="63">
        <v>1504</v>
      </c>
      <c r="Z836" s="63" t="s">
        <v>10103</v>
      </c>
      <c r="AA836" s="63">
        <v>226</v>
      </c>
      <c r="AB836" s="63" t="s">
        <v>3505</v>
      </c>
      <c r="AE836" s="63">
        <v>0</v>
      </c>
      <c r="AF836" s="63" t="s">
        <v>3493</v>
      </c>
      <c r="AG836" s="63">
        <v>0</v>
      </c>
      <c r="AK836" s="63">
        <v>0</v>
      </c>
      <c r="AL836" s="63" t="s">
        <v>3493</v>
      </c>
      <c r="AM836" s="63">
        <v>0</v>
      </c>
      <c r="AQ836" s="63">
        <v>0</v>
      </c>
      <c r="AR836" s="63" t="s">
        <v>3493</v>
      </c>
      <c r="AS836" s="63">
        <v>0</v>
      </c>
      <c r="AX836" s="63" t="e">
        <f>VLOOKUP(B836,[1]COMPLETE_DIVIDEND_DATA!$B$2:$I$1138,3,0)</f>
        <v>#N/A</v>
      </c>
    </row>
    <row r="837" spans="1:50" x14ac:dyDescent="0.25">
      <c r="A837" s="63">
        <v>500836</v>
      </c>
      <c r="B837" s="63">
        <v>2922</v>
      </c>
      <c r="C837" s="63" t="s">
        <v>882</v>
      </c>
      <c r="D837" s="63" t="s">
        <v>3144</v>
      </c>
      <c r="E837" s="63" t="s">
        <v>15865</v>
      </c>
      <c r="F837" s="63" t="s">
        <v>15864</v>
      </c>
      <c r="G837" s="63" t="s">
        <v>3535</v>
      </c>
      <c r="K837" s="63">
        <v>179</v>
      </c>
      <c r="L837" s="63">
        <v>179</v>
      </c>
      <c r="M837" s="64">
        <v>0</v>
      </c>
      <c r="N837" s="63">
        <v>89.5</v>
      </c>
      <c r="O837" s="63">
        <v>45</v>
      </c>
      <c r="P837" s="63">
        <v>27</v>
      </c>
      <c r="Q837" s="63">
        <v>18</v>
      </c>
      <c r="U837" s="63" t="s">
        <v>882</v>
      </c>
      <c r="Y837" s="63">
        <v>179</v>
      </c>
      <c r="Z837" s="63" t="s">
        <v>4979</v>
      </c>
      <c r="AA837" s="63">
        <v>27</v>
      </c>
      <c r="AB837" s="63" t="s">
        <v>3505</v>
      </c>
      <c r="AE837" s="63">
        <v>0</v>
      </c>
      <c r="AF837" s="63" t="s">
        <v>3493</v>
      </c>
      <c r="AG837" s="63">
        <v>0</v>
      </c>
      <c r="AK837" s="63">
        <v>0</v>
      </c>
      <c r="AL837" s="63" t="s">
        <v>3493</v>
      </c>
      <c r="AM837" s="63">
        <v>0</v>
      </c>
      <c r="AQ837" s="63">
        <v>0</v>
      </c>
      <c r="AR837" s="63" t="s">
        <v>3493</v>
      </c>
      <c r="AS837" s="63">
        <v>0</v>
      </c>
      <c r="AX837" s="63" t="e">
        <f>VLOOKUP(B837,[1]COMPLETE_DIVIDEND_DATA!$B$2:$I$1138,3,0)</f>
        <v>#N/A</v>
      </c>
    </row>
    <row r="838" spans="1:50" x14ac:dyDescent="0.25">
      <c r="A838" s="63">
        <v>500837</v>
      </c>
      <c r="B838" s="63">
        <v>2925</v>
      </c>
      <c r="C838" s="63" t="s">
        <v>883</v>
      </c>
      <c r="D838" s="63" t="s">
        <v>15863</v>
      </c>
      <c r="E838" s="63" t="s">
        <v>15862</v>
      </c>
      <c r="F838" s="63" t="s">
        <v>15861</v>
      </c>
      <c r="G838" s="63" t="s">
        <v>7782</v>
      </c>
      <c r="K838" s="63">
        <v>2249</v>
      </c>
      <c r="L838" s="63">
        <v>2249</v>
      </c>
      <c r="M838" s="64">
        <v>0</v>
      </c>
      <c r="N838" s="63">
        <v>1124.5</v>
      </c>
      <c r="O838" s="63">
        <v>562</v>
      </c>
      <c r="P838" s="63">
        <v>337</v>
      </c>
      <c r="Q838" s="63">
        <v>226</v>
      </c>
      <c r="U838" s="63" t="s">
        <v>883</v>
      </c>
      <c r="Y838" s="63">
        <v>2249</v>
      </c>
      <c r="Z838" s="63" t="s">
        <v>13127</v>
      </c>
      <c r="AA838" s="63">
        <v>337</v>
      </c>
      <c r="AB838" s="63" t="s">
        <v>3505</v>
      </c>
      <c r="AE838" s="63">
        <v>0</v>
      </c>
      <c r="AF838" s="63" t="s">
        <v>3493</v>
      </c>
      <c r="AG838" s="63">
        <v>0</v>
      </c>
      <c r="AK838" s="63">
        <v>0</v>
      </c>
      <c r="AL838" s="63" t="s">
        <v>3493</v>
      </c>
      <c r="AM838" s="63">
        <v>0</v>
      </c>
      <c r="AQ838" s="63">
        <v>0</v>
      </c>
      <c r="AR838" s="63" t="s">
        <v>3493</v>
      </c>
      <c r="AS838" s="63">
        <v>0</v>
      </c>
      <c r="AX838" s="63" t="e">
        <f>VLOOKUP(B838,[1]COMPLETE_DIVIDEND_DATA!$B$2:$I$1138,3,0)</f>
        <v>#N/A</v>
      </c>
    </row>
    <row r="839" spans="1:50" x14ac:dyDescent="0.25">
      <c r="A839" s="63">
        <v>500838</v>
      </c>
      <c r="B839" s="63">
        <v>2926</v>
      </c>
      <c r="C839" s="63" t="s">
        <v>884</v>
      </c>
      <c r="D839" s="63" t="s">
        <v>15860</v>
      </c>
      <c r="E839" s="63" t="s">
        <v>15859</v>
      </c>
      <c r="F839" s="63" t="s">
        <v>15858</v>
      </c>
      <c r="G839" s="63" t="s">
        <v>7782</v>
      </c>
      <c r="K839" s="63">
        <v>2249</v>
      </c>
      <c r="L839" s="63">
        <v>2249</v>
      </c>
      <c r="M839" s="64">
        <v>0</v>
      </c>
      <c r="N839" s="63">
        <v>1124.5</v>
      </c>
      <c r="O839" s="63">
        <v>562</v>
      </c>
      <c r="P839" s="63">
        <v>337</v>
      </c>
      <c r="Q839" s="63">
        <v>226</v>
      </c>
      <c r="U839" s="63" t="s">
        <v>884</v>
      </c>
      <c r="Y839" s="63">
        <v>2249</v>
      </c>
      <c r="Z839" s="63" t="s">
        <v>13127</v>
      </c>
      <c r="AA839" s="63">
        <v>337</v>
      </c>
      <c r="AB839" s="63" t="s">
        <v>3505</v>
      </c>
      <c r="AE839" s="63">
        <v>0</v>
      </c>
      <c r="AF839" s="63" t="s">
        <v>3493</v>
      </c>
      <c r="AG839" s="63">
        <v>0</v>
      </c>
      <c r="AK839" s="63">
        <v>0</v>
      </c>
      <c r="AL839" s="63" t="s">
        <v>3493</v>
      </c>
      <c r="AM839" s="63">
        <v>0</v>
      </c>
      <c r="AQ839" s="63">
        <v>0</v>
      </c>
      <c r="AR839" s="63" t="s">
        <v>3493</v>
      </c>
      <c r="AS839" s="63">
        <v>0</v>
      </c>
      <c r="AX839" s="63" t="e">
        <f>VLOOKUP(B839,[1]COMPLETE_DIVIDEND_DATA!$B$2:$I$1138,3,0)</f>
        <v>#N/A</v>
      </c>
    </row>
    <row r="840" spans="1:50" x14ac:dyDescent="0.25">
      <c r="A840" s="63">
        <v>500839</v>
      </c>
      <c r="B840" s="63">
        <v>2927</v>
      </c>
      <c r="C840" s="63" t="s">
        <v>885</v>
      </c>
      <c r="D840" s="63" t="s">
        <v>15857</v>
      </c>
      <c r="E840" s="63" t="s">
        <v>15856</v>
      </c>
      <c r="F840" s="63" t="s">
        <v>15855</v>
      </c>
      <c r="K840" s="63">
        <v>119</v>
      </c>
      <c r="L840" s="63">
        <v>119</v>
      </c>
      <c r="M840" s="64">
        <v>0</v>
      </c>
      <c r="N840" s="63">
        <v>59.5</v>
      </c>
      <c r="O840" s="63">
        <v>30</v>
      </c>
      <c r="P840" s="63">
        <v>18</v>
      </c>
      <c r="Q840" s="63">
        <v>12</v>
      </c>
      <c r="U840" s="63" t="s">
        <v>885</v>
      </c>
      <c r="Y840" s="63">
        <v>119</v>
      </c>
      <c r="Z840" s="63" t="s">
        <v>14645</v>
      </c>
      <c r="AA840" s="63">
        <v>18</v>
      </c>
      <c r="AB840" s="63" t="s">
        <v>3505</v>
      </c>
      <c r="AE840" s="63">
        <v>0</v>
      </c>
      <c r="AF840" s="63" t="s">
        <v>3493</v>
      </c>
      <c r="AG840" s="63">
        <v>0</v>
      </c>
      <c r="AK840" s="63">
        <v>0</v>
      </c>
      <c r="AL840" s="63" t="s">
        <v>3493</v>
      </c>
      <c r="AM840" s="63">
        <v>0</v>
      </c>
      <c r="AQ840" s="63">
        <v>0</v>
      </c>
      <c r="AR840" s="63" t="s">
        <v>3493</v>
      </c>
      <c r="AS840" s="63">
        <v>0</v>
      </c>
      <c r="AX840" s="63" t="e">
        <f>VLOOKUP(B840,[1]COMPLETE_DIVIDEND_DATA!$B$2:$I$1138,3,0)</f>
        <v>#N/A</v>
      </c>
    </row>
    <row r="841" spans="1:50" x14ac:dyDescent="0.25">
      <c r="A841" s="63">
        <v>500840</v>
      </c>
      <c r="B841" s="63">
        <v>2928</v>
      </c>
      <c r="C841" s="63" t="s">
        <v>886</v>
      </c>
      <c r="D841" s="63" t="s">
        <v>15854</v>
      </c>
      <c r="E841" s="63" t="s">
        <v>15853</v>
      </c>
      <c r="F841" s="63" t="s">
        <v>15852</v>
      </c>
      <c r="G841" s="63" t="s">
        <v>15851</v>
      </c>
      <c r="K841" s="63">
        <v>761</v>
      </c>
      <c r="L841" s="63">
        <v>761</v>
      </c>
      <c r="M841" s="64">
        <v>0</v>
      </c>
      <c r="N841" s="63">
        <v>380.5</v>
      </c>
      <c r="O841" s="63">
        <v>190</v>
      </c>
      <c r="P841" s="63">
        <v>114</v>
      </c>
      <c r="Q841" s="63">
        <v>77</v>
      </c>
      <c r="U841" s="63" t="s">
        <v>886</v>
      </c>
      <c r="V841" s="63" t="s">
        <v>15850</v>
      </c>
      <c r="Y841" s="63">
        <v>761</v>
      </c>
      <c r="Z841" s="63" t="s">
        <v>15849</v>
      </c>
      <c r="AA841" s="63">
        <v>114</v>
      </c>
      <c r="AB841" s="63" t="s">
        <v>3505</v>
      </c>
      <c r="AE841" s="63">
        <v>0</v>
      </c>
      <c r="AF841" s="63" t="s">
        <v>3493</v>
      </c>
      <c r="AG841" s="63">
        <v>0</v>
      </c>
      <c r="AK841" s="63">
        <v>0</v>
      </c>
      <c r="AL841" s="63" t="s">
        <v>3493</v>
      </c>
      <c r="AM841" s="63">
        <v>0</v>
      </c>
      <c r="AQ841" s="63">
        <v>0</v>
      </c>
      <c r="AR841" s="63" t="s">
        <v>3493</v>
      </c>
      <c r="AS841" s="63">
        <v>0</v>
      </c>
      <c r="AX841" s="63" t="e">
        <f>VLOOKUP(B841,[1]COMPLETE_DIVIDEND_DATA!$B$2:$I$1138,3,0)</f>
        <v>#N/A</v>
      </c>
    </row>
    <row r="842" spans="1:50" x14ac:dyDescent="0.25">
      <c r="A842" s="63">
        <v>500841</v>
      </c>
      <c r="B842" s="63">
        <v>2929</v>
      </c>
      <c r="C842" s="63" t="s">
        <v>888</v>
      </c>
      <c r="D842" s="63" t="s">
        <v>15848</v>
      </c>
      <c r="E842" s="63" t="s">
        <v>15846</v>
      </c>
      <c r="F842" s="63" t="s">
        <v>15845</v>
      </c>
      <c r="G842" s="63" t="s">
        <v>8403</v>
      </c>
      <c r="K842" s="63">
        <v>1796</v>
      </c>
      <c r="L842" s="63">
        <v>1796</v>
      </c>
      <c r="M842" s="64">
        <v>0</v>
      </c>
      <c r="N842" s="63">
        <v>898</v>
      </c>
      <c r="O842" s="63">
        <v>449</v>
      </c>
      <c r="P842" s="63">
        <v>269</v>
      </c>
      <c r="Q842" s="63">
        <v>180</v>
      </c>
      <c r="U842" s="63" t="s">
        <v>888</v>
      </c>
      <c r="Y842" s="63">
        <v>1796</v>
      </c>
      <c r="Z842" s="63" t="s">
        <v>14748</v>
      </c>
      <c r="AA842" s="63">
        <v>269</v>
      </c>
      <c r="AB842" s="63" t="s">
        <v>3505</v>
      </c>
      <c r="AE842" s="63">
        <v>0</v>
      </c>
      <c r="AF842" s="63" t="s">
        <v>3493</v>
      </c>
      <c r="AG842" s="63">
        <v>0</v>
      </c>
      <c r="AK842" s="63">
        <v>0</v>
      </c>
      <c r="AL842" s="63" t="s">
        <v>3493</v>
      </c>
      <c r="AM842" s="63">
        <v>0</v>
      </c>
      <c r="AQ842" s="63">
        <v>0</v>
      </c>
      <c r="AR842" s="63" t="s">
        <v>3493</v>
      </c>
      <c r="AS842" s="63">
        <v>0</v>
      </c>
      <c r="AX842" s="63" t="e">
        <f>VLOOKUP(B842,[1]COMPLETE_DIVIDEND_DATA!$B$2:$I$1138,3,0)</f>
        <v>#N/A</v>
      </c>
    </row>
    <row r="843" spans="1:50" x14ac:dyDescent="0.25">
      <c r="A843" s="63">
        <v>500842</v>
      </c>
      <c r="B843" s="63">
        <v>2930</v>
      </c>
      <c r="C843" s="63" t="s">
        <v>889</v>
      </c>
      <c r="D843" s="63" t="s">
        <v>15847</v>
      </c>
      <c r="E843" s="63" t="s">
        <v>15846</v>
      </c>
      <c r="F843" s="63" t="s">
        <v>15845</v>
      </c>
      <c r="G843" s="63" t="s">
        <v>8403</v>
      </c>
      <c r="K843" s="63">
        <v>1796</v>
      </c>
      <c r="L843" s="63">
        <v>1796</v>
      </c>
      <c r="M843" s="64">
        <v>0</v>
      </c>
      <c r="N843" s="63">
        <v>898</v>
      </c>
      <c r="O843" s="63">
        <v>449</v>
      </c>
      <c r="P843" s="63">
        <v>269</v>
      </c>
      <c r="Q843" s="63">
        <v>180</v>
      </c>
      <c r="U843" s="63" t="s">
        <v>889</v>
      </c>
      <c r="Y843" s="63">
        <v>1796</v>
      </c>
      <c r="Z843" s="63" t="s">
        <v>14748</v>
      </c>
      <c r="AA843" s="63">
        <v>269</v>
      </c>
      <c r="AB843" s="63" t="s">
        <v>3505</v>
      </c>
      <c r="AE843" s="63">
        <v>0</v>
      </c>
      <c r="AF843" s="63" t="s">
        <v>3493</v>
      </c>
      <c r="AG843" s="63">
        <v>0</v>
      </c>
      <c r="AK843" s="63">
        <v>0</v>
      </c>
      <c r="AL843" s="63" t="s">
        <v>3493</v>
      </c>
      <c r="AM843" s="63">
        <v>0</v>
      </c>
      <c r="AQ843" s="63">
        <v>0</v>
      </c>
      <c r="AR843" s="63" t="s">
        <v>3493</v>
      </c>
      <c r="AS843" s="63">
        <v>0</v>
      </c>
      <c r="AX843" s="63" t="e">
        <f>VLOOKUP(B843,[1]COMPLETE_DIVIDEND_DATA!$B$2:$I$1138,3,0)</f>
        <v>#N/A</v>
      </c>
    </row>
    <row r="844" spans="1:50" x14ac:dyDescent="0.25">
      <c r="A844" s="63">
        <v>500843</v>
      </c>
      <c r="B844" s="63">
        <v>2943</v>
      </c>
      <c r="C844" s="63" t="s">
        <v>890</v>
      </c>
      <c r="D844" s="63" t="s">
        <v>15844</v>
      </c>
      <c r="E844" s="63" t="s">
        <v>15843</v>
      </c>
      <c r="F844" s="63" t="s">
        <v>15842</v>
      </c>
      <c r="G844" s="63" t="s">
        <v>8403</v>
      </c>
      <c r="K844" s="63">
        <v>179</v>
      </c>
      <c r="L844" s="63">
        <v>179</v>
      </c>
      <c r="M844" s="64">
        <v>0</v>
      </c>
      <c r="N844" s="63">
        <v>89.5</v>
      </c>
      <c r="O844" s="63">
        <v>45</v>
      </c>
      <c r="P844" s="63">
        <v>27</v>
      </c>
      <c r="Q844" s="63">
        <v>18</v>
      </c>
      <c r="U844" s="63" t="s">
        <v>890</v>
      </c>
      <c r="Y844" s="63">
        <v>179</v>
      </c>
      <c r="Z844" s="63" t="s">
        <v>4979</v>
      </c>
      <c r="AA844" s="63">
        <v>27</v>
      </c>
      <c r="AB844" s="63" t="s">
        <v>3505</v>
      </c>
      <c r="AE844" s="63">
        <v>0</v>
      </c>
      <c r="AF844" s="63" t="s">
        <v>3493</v>
      </c>
      <c r="AG844" s="63">
        <v>0</v>
      </c>
      <c r="AK844" s="63">
        <v>0</v>
      </c>
      <c r="AL844" s="63" t="s">
        <v>3493</v>
      </c>
      <c r="AM844" s="63">
        <v>0</v>
      </c>
      <c r="AQ844" s="63">
        <v>0</v>
      </c>
      <c r="AR844" s="63" t="s">
        <v>3493</v>
      </c>
      <c r="AS844" s="63">
        <v>0</v>
      </c>
      <c r="AX844" s="63" t="e">
        <f>VLOOKUP(B844,[1]COMPLETE_DIVIDEND_DATA!$B$2:$I$1138,3,0)</f>
        <v>#N/A</v>
      </c>
    </row>
    <row r="845" spans="1:50" x14ac:dyDescent="0.25">
      <c r="A845" s="63">
        <v>500844</v>
      </c>
      <c r="B845" s="63">
        <v>2944</v>
      </c>
      <c r="C845" s="63" t="s">
        <v>891</v>
      </c>
      <c r="D845" s="63" t="s">
        <v>6101</v>
      </c>
      <c r="E845" s="63" t="s">
        <v>15841</v>
      </c>
      <c r="F845" s="63" t="s">
        <v>15840</v>
      </c>
      <c r="G845" s="63" t="s">
        <v>15839</v>
      </c>
      <c r="K845" s="63">
        <v>192</v>
      </c>
      <c r="L845" s="63">
        <v>192</v>
      </c>
      <c r="M845" s="64">
        <v>0</v>
      </c>
      <c r="N845" s="63">
        <v>96</v>
      </c>
      <c r="O845" s="63">
        <v>48</v>
      </c>
      <c r="P845" s="63">
        <v>29</v>
      </c>
      <c r="Q845" s="63">
        <v>19</v>
      </c>
      <c r="U845" s="63" t="s">
        <v>891</v>
      </c>
      <c r="Y845" s="63">
        <v>192</v>
      </c>
      <c r="Z845" s="63" t="s">
        <v>8443</v>
      </c>
      <c r="AA845" s="63">
        <v>29</v>
      </c>
      <c r="AB845" s="63" t="s">
        <v>3505</v>
      </c>
      <c r="AE845" s="63">
        <v>0</v>
      </c>
      <c r="AF845" s="63" t="s">
        <v>3493</v>
      </c>
      <c r="AG845" s="63">
        <v>0</v>
      </c>
      <c r="AK845" s="63">
        <v>0</v>
      </c>
      <c r="AL845" s="63" t="s">
        <v>3493</v>
      </c>
      <c r="AM845" s="63">
        <v>0</v>
      </c>
      <c r="AQ845" s="63">
        <v>0</v>
      </c>
      <c r="AR845" s="63" t="s">
        <v>3493</v>
      </c>
      <c r="AS845" s="63">
        <v>0</v>
      </c>
      <c r="AX845" s="63" t="e">
        <f>VLOOKUP(B845,[1]COMPLETE_DIVIDEND_DATA!$B$2:$I$1138,3,0)</f>
        <v>#N/A</v>
      </c>
    </row>
    <row r="846" spans="1:50" x14ac:dyDescent="0.25">
      <c r="A846" s="63">
        <v>500845</v>
      </c>
      <c r="B846" s="63">
        <v>2947</v>
      </c>
      <c r="C846" s="63" t="s">
        <v>892</v>
      </c>
      <c r="D846" s="63" t="s">
        <v>585</v>
      </c>
      <c r="E846" s="63" t="s">
        <v>15838</v>
      </c>
      <c r="F846" s="63" t="s">
        <v>15837</v>
      </c>
      <c r="G846" s="63" t="s">
        <v>8403</v>
      </c>
      <c r="K846" s="63">
        <v>297</v>
      </c>
      <c r="L846" s="63">
        <v>297</v>
      </c>
      <c r="M846" s="64">
        <v>0</v>
      </c>
      <c r="N846" s="63">
        <v>148.5</v>
      </c>
      <c r="O846" s="63">
        <v>74</v>
      </c>
      <c r="P846" s="63">
        <v>45</v>
      </c>
      <c r="Q846" s="63">
        <v>30</v>
      </c>
      <c r="U846" s="63" t="s">
        <v>892</v>
      </c>
      <c r="Y846" s="63">
        <v>297</v>
      </c>
      <c r="Z846" s="63" t="s">
        <v>10325</v>
      </c>
      <c r="AA846" s="63">
        <v>45</v>
      </c>
      <c r="AB846" s="63" t="s">
        <v>3505</v>
      </c>
      <c r="AE846" s="63">
        <v>0</v>
      </c>
      <c r="AF846" s="63" t="s">
        <v>3493</v>
      </c>
      <c r="AG846" s="63">
        <v>0</v>
      </c>
      <c r="AK846" s="63">
        <v>0</v>
      </c>
      <c r="AL846" s="63" t="s">
        <v>3493</v>
      </c>
      <c r="AM846" s="63">
        <v>0</v>
      </c>
      <c r="AQ846" s="63">
        <v>0</v>
      </c>
      <c r="AR846" s="63" t="s">
        <v>3493</v>
      </c>
      <c r="AS846" s="63">
        <v>0</v>
      </c>
      <c r="AX846" s="63" t="e">
        <f>VLOOKUP(B846,[1]COMPLETE_DIVIDEND_DATA!$B$2:$I$1138,3,0)</f>
        <v>#N/A</v>
      </c>
    </row>
    <row r="847" spans="1:50" x14ac:dyDescent="0.25">
      <c r="A847" s="63">
        <v>500846</v>
      </c>
      <c r="B847" s="63">
        <v>2948</v>
      </c>
      <c r="C847" s="63" t="s">
        <v>893</v>
      </c>
      <c r="D847" s="63" t="s">
        <v>15836</v>
      </c>
      <c r="E847" s="63" t="s">
        <v>15835</v>
      </c>
      <c r="F847" s="63" t="s">
        <v>15834</v>
      </c>
      <c r="G847" s="63" t="s">
        <v>8403</v>
      </c>
      <c r="K847" s="63">
        <v>2249</v>
      </c>
      <c r="L847" s="63">
        <v>2249</v>
      </c>
      <c r="M847" s="64">
        <v>0</v>
      </c>
      <c r="N847" s="63">
        <v>1124.5</v>
      </c>
      <c r="O847" s="63">
        <v>562</v>
      </c>
      <c r="P847" s="63">
        <v>337</v>
      </c>
      <c r="Q847" s="63">
        <v>226</v>
      </c>
      <c r="U847" s="63" t="s">
        <v>893</v>
      </c>
      <c r="Y847" s="63">
        <v>2249</v>
      </c>
      <c r="Z847" s="63" t="s">
        <v>13127</v>
      </c>
      <c r="AA847" s="63">
        <v>337</v>
      </c>
      <c r="AB847" s="63" t="s">
        <v>3505</v>
      </c>
      <c r="AE847" s="63">
        <v>0</v>
      </c>
      <c r="AF847" s="63" t="s">
        <v>3493</v>
      </c>
      <c r="AG847" s="63">
        <v>0</v>
      </c>
      <c r="AK847" s="63">
        <v>0</v>
      </c>
      <c r="AL847" s="63" t="s">
        <v>3493</v>
      </c>
      <c r="AM847" s="63">
        <v>0</v>
      </c>
      <c r="AQ847" s="63">
        <v>0</v>
      </c>
      <c r="AR847" s="63" t="s">
        <v>3493</v>
      </c>
      <c r="AS847" s="63">
        <v>0</v>
      </c>
      <c r="AX847" s="63" t="e">
        <f>VLOOKUP(B847,[1]COMPLETE_DIVIDEND_DATA!$B$2:$I$1138,3,0)</f>
        <v>#N/A</v>
      </c>
    </row>
    <row r="848" spans="1:50" x14ac:dyDescent="0.25">
      <c r="A848" s="63">
        <v>500847</v>
      </c>
      <c r="B848" s="63">
        <v>2949</v>
      </c>
      <c r="C848" s="63" t="s">
        <v>894</v>
      </c>
      <c r="D848" s="63" t="s">
        <v>8405</v>
      </c>
      <c r="E848" s="63" t="s">
        <v>15833</v>
      </c>
      <c r="F848" s="63" t="s">
        <v>15832</v>
      </c>
      <c r="G848" s="63" t="s">
        <v>8403</v>
      </c>
      <c r="K848" s="63">
        <v>2227</v>
      </c>
      <c r="L848" s="63">
        <v>2227</v>
      </c>
      <c r="M848" s="64">
        <v>0</v>
      </c>
      <c r="N848" s="63">
        <v>1113.5</v>
      </c>
      <c r="O848" s="63">
        <v>557</v>
      </c>
      <c r="P848" s="63">
        <v>167</v>
      </c>
      <c r="Q848" s="63">
        <v>390</v>
      </c>
      <c r="U848" s="63" t="s">
        <v>894</v>
      </c>
      <c r="V848" s="63" t="s">
        <v>8400</v>
      </c>
      <c r="Y848" s="63">
        <v>2227</v>
      </c>
      <c r="Z848" s="63" t="s">
        <v>15831</v>
      </c>
      <c r="AA848" s="63">
        <v>167</v>
      </c>
      <c r="AB848" s="63" t="s">
        <v>3494</v>
      </c>
      <c r="AE848" s="63">
        <v>0</v>
      </c>
      <c r="AF848" s="63" t="s">
        <v>3493</v>
      </c>
      <c r="AG848" s="63">
        <v>0</v>
      </c>
      <c r="AK848" s="63">
        <v>0</v>
      </c>
      <c r="AL848" s="63" t="s">
        <v>3493</v>
      </c>
      <c r="AM848" s="63">
        <v>0</v>
      </c>
      <c r="AQ848" s="63">
        <v>0</v>
      </c>
      <c r="AR848" s="63" t="s">
        <v>3493</v>
      </c>
      <c r="AS848" s="63">
        <v>0</v>
      </c>
      <c r="AX848" s="63" t="e">
        <f>VLOOKUP(B848,[1]COMPLETE_DIVIDEND_DATA!$B$2:$I$1138,3,0)</f>
        <v>#N/A</v>
      </c>
    </row>
    <row r="849" spans="1:50" x14ac:dyDescent="0.25">
      <c r="A849" s="63">
        <v>500848</v>
      </c>
      <c r="B849" s="63">
        <v>2951</v>
      </c>
      <c r="C849" s="63" t="s">
        <v>469</v>
      </c>
      <c r="D849" s="63" t="s">
        <v>15830</v>
      </c>
      <c r="E849" s="63" t="s">
        <v>15829</v>
      </c>
      <c r="F849" s="63" t="s">
        <v>4515</v>
      </c>
      <c r="G849" s="63" t="s">
        <v>7810</v>
      </c>
      <c r="K849" s="63">
        <v>261</v>
      </c>
      <c r="L849" s="63">
        <v>261</v>
      </c>
      <c r="M849" s="64">
        <v>0</v>
      </c>
      <c r="N849" s="63">
        <v>130.5</v>
      </c>
      <c r="O849" s="63">
        <v>65</v>
      </c>
      <c r="P849" s="63">
        <v>39</v>
      </c>
      <c r="Q849" s="63">
        <v>27</v>
      </c>
      <c r="U849" s="63" t="s">
        <v>469</v>
      </c>
      <c r="Y849" s="63">
        <v>261</v>
      </c>
      <c r="Z849" s="63" t="s">
        <v>15565</v>
      </c>
      <c r="AA849" s="63">
        <v>39</v>
      </c>
      <c r="AB849" s="63" t="s">
        <v>3505</v>
      </c>
      <c r="AE849" s="63">
        <v>0</v>
      </c>
      <c r="AF849" s="63" t="s">
        <v>3493</v>
      </c>
      <c r="AG849" s="63">
        <v>0</v>
      </c>
      <c r="AK849" s="63">
        <v>0</v>
      </c>
      <c r="AL849" s="63" t="s">
        <v>3493</v>
      </c>
      <c r="AM849" s="63">
        <v>0</v>
      </c>
      <c r="AQ849" s="63">
        <v>0</v>
      </c>
      <c r="AR849" s="63" t="s">
        <v>3493</v>
      </c>
      <c r="AS849" s="63">
        <v>0</v>
      </c>
      <c r="AX849" s="63" t="e">
        <f>VLOOKUP(B849,[1]COMPLETE_DIVIDEND_DATA!$B$2:$I$1138,3,0)</f>
        <v>#N/A</v>
      </c>
    </row>
    <row r="850" spans="1:50" x14ac:dyDescent="0.25">
      <c r="A850" s="63">
        <v>500849</v>
      </c>
      <c r="B850" s="63">
        <v>2955</v>
      </c>
      <c r="C850" s="63" t="s">
        <v>896</v>
      </c>
      <c r="D850" s="63" t="s">
        <v>15828</v>
      </c>
      <c r="E850" s="63" t="s">
        <v>15827</v>
      </c>
      <c r="F850" s="63" t="s">
        <v>15826</v>
      </c>
      <c r="G850" s="63" t="s">
        <v>7810</v>
      </c>
      <c r="K850" s="63">
        <v>179</v>
      </c>
      <c r="L850" s="63">
        <v>179</v>
      </c>
      <c r="M850" s="64">
        <v>0</v>
      </c>
      <c r="N850" s="63">
        <v>89.5</v>
      </c>
      <c r="O850" s="63">
        <v>45</v>
      </c>
      <c r="P850" s="63">
        <v>27</v>
      </c>
      <c r="Q850" s="63">
        <v>18</v>
      </c>
      <c r="U850" s="63" t="s">
        <v>896</v>
      </c>
      <c r="Y850" s="63">
        <v>179</v>
      </c>
      <c r="Z850" s="63" t="s">
        <v>4979</v>
      </c>
      <c r="AA850" s="63">
        <v>27</v>
      </c>
      <c r="AB850" s="63" t="s">
        <v>3505</v>
      </c>
      <c r="AE850" s="63">
        <v>0</v>
      </c>
      <c r="AF850" s="63" t="s">
        <v>3493</v>
      </c>
      <c r="AG850" s="63">
        <v>0</v>
      </c>
      <c r="AK850" s="63">
        <v>0</v>
      </c>
      <c r="AL850" s="63" t="s">
        <v>3493</v>
      </c>
      <c r="AM850" s="63">
        <v>0</v>
      </c>
      <c r="AQ850" s="63">
        <v>0</v>
      </c>
      <c r="AR850" s="63" t="s">
        <v>3493</v>
      </c>
      <c r="AS850" s="63">
        <v>0</v>
      </c>
      <c r="AX850" s="63" t="e">
        <f>VLOOKUP(B850,[1]COMPLETE_DIVIDEND_DATA!$B$2:$I$1138,3,0)</f>
        <v>#N/A</v>
      </c>
    </row>
    <row r="851" spans="1:50" x14ac:dyDescent="0.25">
      <c r="A851" s="63">
        <v>500850</v>
      </c>
      <c r="B851" s="63">
        <v>2958</v>
      </c>
      <c r="C851" s="63" t="s">
        <v>897</v>
      </c>
      <c r="D851" s="63" t="s">
        <v>15825</v>
      </c>
      <c r="E851" s="63" t="s">
        <v>15824</v>
      </c>
      <c r="F851" s="63" t="s">
        <v>15823</v>
      </c>
      <c r="G851" s="63" t="s">
        <v>15822</v>
      </c>
      <c r="K851" s="63">
        <v>179</v>
      </c>
      <c r="L851" s="63">
        <v>179</v>
      </c>
      <c r="M851" s="64">
        <v>0</v>
      </c>
      <c r="N851" s="63">
        <v>89.5</v>
      </c>
      <c r="O851" s="63">
        <v>45</v>
      </c>
      <c r="P851" s="63">
        <v>27</v>
      </c>
      <c r="Q851" s="63">
        <v>18</v>
      </c>
      <c r="U851" s="63" t="s">
        <v>897</v>
      </c>
      <c r="Y851" s="63">
        <v>179</v>
      </c>
      <c r="Z851" s="63" t="s">
        <v>4979</v>
      </c>
      <c r="AA851" s="63">
        <v>27</v>
      </c>
      <c r="AB851" s="63" t="s">
        <v>3505</v>
      </c>
      <c r="AE851" s="63">
        <v>0</v>
      </c>
      <c r="AF851" s="63" t="s">
        <v>3493</v>
      </c>
      <c r="AG851" s="63">
        <v>0</v>
      </c>
      <c r="AK851" s="63">
        <v>0</v>
      </c>
      <c r="AL851" s="63" t="s">
        <v>3493</v>
      </c>
      <c r="AM851" s="63">
        <v>0</v>
      </c>
      <c r="AQ851" s="63">
        <v>0</v>
      </c>
      <c r="AR851" s="63" t="s">
        <v>3493</v>
      </c>
      <c r="AS851" s="63">
        <v>0</v>
      </c>
      <c r="AX851" s="63" t="e">
        <f>VLOOKUP(B851,[1]COMPLETE_DIVIDEND_DATA!$B$2:$I$1138,3,0)</f>
        <v>#N/A</v>
      </c>
    </row>
    <row r="852" spans="1:50" x14ac:dyDescent="0.25">
      <c r="A852" s="63">
        <v>500851</v>
      </c>
      <c r="B852" s="63">
        <v>2961</v>
      </c>
      <c r="C852" s="63" t="s">
        <v>898</v>
      </c>
      <c r="D852" s="63" t="s">
        <v>15461</v>
      </c>
      <c r="E852" s="63" t="s">
        <v>15821</v>
      </c>
      <c r="F852" s="63" t="s">
        <v>15820</v>
      </c>
      <c r="G852" s="63" t="s">
        <v>7810</v>
      </c>
      <c r="K852" s="63">
        <v>19</v>
      </c>
      <c r="L852" s="63">
        <v>19</v>
      </c>
      <c r="M852" s="64">
        <v>0</v>
      </c>
      <c r="N852" s="63">
        <v>9.5</v>
      </c>
      <c r="O852" s="63">
        <v>5</v>
      </c>
      <c r="P852" s="63">
        <v>3</v>
      </c>
      <c r="Q852" s="63">
        <v>2</v>
      </c>
      <c r="U852" s="63" t="s">
        <v>898</v>
      </c>
      <c r="Y852" s="63">
        <v>19</v>
      </c>
      <c r="Z852" s="63" t="s">
        <v>15343</v>
      </c>
      <c r="AA852" s="63">
        <v>3</v>
      </c>
      <c r="AB852" s="63" t="s">
        <v>3505</v>
      </c>
      <c r="AE852" s="63">
        <v>0</v>
      </c>
      <c r="AF852" s="63" t="s">
        <v>3493</v>
      </c>
      <c r="AG852" s="63">
        <v>0</v>
      </c>
      <c r="AK852" s="63">
        <v>0</v>
      </c>
      <c r="AL852" s="63" t="s">
        <v>3493</v>
      </c>
      <c r="AM852" s="63">
        <v>0</v>
      </c>
      <c r="AQ852" s="63">
        <v>0</v>
      </c>
      <c r="AR852" s="63" t="s">
        <v>3493</v>
      </c>
      <c r="AS852" s="63">
        <v>0</v>
      </c>
      <c r="AX852" s="63" t="e">
        <f>VLOOKUP(B852,[1]COMPLETE_DIVIDEND_DATA!$B$2:$I$1138,3,0)</f>
        <v>#N/A</v>
      </c>
    </row>
    <row r="853" spans="1:50" x14ac:dyDescent="0.25">
      <c r="A853" s="63">
        <v>500852</v>
      </c>
      <c r="B853" s="63">
        <v>2962</v>
      </c>
      <c r="C853" s="63" t="s">
        <v>199</v>
      </c>
      <c r="D853" s="63" t="s">
        <v>15461</v>
      </c>
      <c r="E853" s="63" t="s">
        <v>15821</v>
      </c>
      <c r="F853" s="63" t="s">
        <v>15820</v>
      </c>
      <c r="G853" s="63" t="s">
        <v>7810</v>
      </c>
      <c r="K853" s="63">
        <v>19</v>
      </c>
      <c r="L853" s="63">
        <v>19</v>
      </c>
      <c r="M853" s="64">
        <v>0</v>
      </c>
      <c r="N853" s="63">
        <v>9.5</v>
      </c>
      <c r="O853" s="63">
        <v>5</v>
      </c>
      <c r="P853" s="63">
        <v>3</v>
      </c>
      <c r="Q853" s="63">
        <v>2</v>
      </c>
      <c r="U853" s="63" t="s">
        <v>199</v>
      </c>
      <c r="Y853" s="63">
        <v>19</v>
      </c>
      <c r="Z853" s="63" t="s">
        <v>15343</v>
      </c>
      <c r="AA853" s="63">
        <v>3</v>
      </c>
      <c r="AB853" s="63" t="s">
        <v>3505</v>
      </c>
      <c r="AE853" s="63">
        <v>0</v>
      </c>
      <c r="AF853" s="63" t="s">
        <v>3493</v>
      </c>
      <c r="AG853" s="63">
        <v>0</v>
      </c>
      <c r="AK853" s="63">
        <v>0</v>
      </c>
      <c r="AL853" s="63" t="s">
        <v>3493</v>
      </c>
      <c r="AM853" s="63">
        <v>0</v>
      </c>
      <c r="AQ853" s="63">
        <v>0</v>
      </c>
      <c r="AR853" s="63" t="s">
        <v>3493</v>
      </c>
      <c r="AS853" s="63">
        <v>0</v>
      </c>
      <c r="AX853" s="63" t="e">
        <f>VLOOKUP(B853,[1]COMPLETE_DIVIDEND_DATA!$B$2:$I$1138,3,0)</f>
        <v>#N/A</v>
      </c>
    </row>
    <row r="854" spans="1:50" x14ac:dyDescent="0.25">
      <c r="A854" s="63">
        <v>500853</v>
      </c>
      <c r="B854" s="63">
        <v>2963</v>
      </c>
      <c r="C854" s="63" t="s">
        <v>899</v>
      </c>
      <c r="D854" s="63" t="s">
        <v>231</v>
      </c>
      <c r="E854" s="63" t="s">
        <v>15819</v>
      </c>
      <c r="F854" s="63" t="s">
        <v>15818</v>
      </c>
      <c r="G854" s="63" t="s">
        <v>7810</v>
      </c>
      <c r="K854" s="63">
        <v>127</v>
      </c>
      <c r="L854" s="63">
        <v>127</v>
      </c>
      <c r="M854" s="64">
        <v>0</v>
      </c>
      <c r="N854" s="63">
        <v>63.5</v>
      </c>
      <c r="O854" s="63">
        <v>32</v>
      </c>
      <c r="P854" s="63">
        <v>19</v>
      </c>
      <c r="Q854" s="63">
        <v>13</v>
      </c>
      <c r="U854" s="63" t="s">
        <v>899</v>
      </c>
      <c r="Y854" s="63">
        <v>127</v>
      </c>
      <c r="Z854" s="63" t="s">
        <v>13854</v>
      </c>
      <c r="AA854" s="63">
        <v>19</v>
      </c>
      <c r="AB854" s="63" t="s">
        <v>3505</v>
      </c>
      <c r="AE854" s="63">
        <v>0</v>
      </c>
      <c r="AF854" s="63" t="s">
        <v>3493</v>
      </c>
      <c r="AG854" s="63">
        <v>0</v>
      </c>
      <c r="AK854" s="63">
        <v>0</v>
      </c>
      <c r="AL854" s="63" t="s">
        <v>3493</v>
      </c>
      <c r="AM854" s="63">
        <v>0</v>
      </c>
      <c r="AQ854" s="63">
        <v>0</v>
      </c>
      <c r="AR854" s="63" t="s">
        <v>3493</v>
      </c>
      <c r="AS854" s="63">
        <v>0</v>
      </c>
      <c r="AX854" s="63" t="e">
        <f>VLOOKUP(B854,[1]COMPLETE_DIVIDEND_DATA!$B$2:$I$1138,3,0)</f>
        <v>#N/A</v>
      </c>
    </row>
    <row r="855" spans="1:50" x14ac:dyDescent="0.25">
      <c r="A855" s="63">
        <v>500854</v>
      </c>
      <c r="B855" s="63">
        <v>2964</v>
      </c>
      <c r="C855" s="63" t="s">
        <v>56</v>
      </c>
      <c r="D855" s="63" t="s">
        <v>2156</v>
      </c>
      <c r="E855" s="63" t="s">
        <v>15817</v>
      </c>
      <c r="F855" s="63" t="s">
        <v>15816</v>
      </c>
      <c r="G855" s="63" t="s">
        <v>7810</v>
      </c>
      <c r="K855" s="63">
        <v>449</v>
      </c>
      <c r="L855" s="63">
        <v>449</v>
      </c>
      <c r="M855" s="64">
        <v>0</v>
      </c>
      <c r="N855" s="63">
        <v>224.5</v>
      </c>
      <c r="O855" s="63">
        <v>112</v>
      </c>
      <c r="P855" s="63">
        <v>67</v>
      </c>
      <c r="Q855" s="63">
        <v>46</v>
      </c>
      <c r="U855" s="63" t="s">
        <v>56</v>
      </c>
      <c r="Y855" s="63">
        <v>449</v>
      </c>
      <c r="Z855" s="63" t="s">
        <v>14418</v>
      </c>
      <c r="AA855" s="63">
        <v>67</v>
      </c>
      <c r="AB855" s="63" t="s">
        <v>3505</v>
      </c>
      <c r="AE855" s="63">
        <v>0</v>
      </c>
      <c r="AF855" s="63" t="s">
        <v>3493</v>
      </c>
      <c r="AG855" s="63">
        <v>0</v>
      </c>
      <c r="AK855" s="63">
        <v>0</v>
      </c>
      <c r="AL855" s="63" t="s">
        <v>3493</v>
      </c>
      <c r="AM855" s="63">
        <v>0</v>
      </c>
      <c r="AQ855" s="63">
        <v>0</v>
      </c>
      <c r="AR855" s="63" t="s">
        <v>3493</v>
      </c>
      <c r="AS855" s="63">
        <v>0</v>
      </c>
      <c r="AX855" s="63" t="e">
        <f>VLOOKUP(B855,[1]COMPLETE_DIVIDEND_DATA!$B$2:$I$1138,3,0)</f>
        <v>#N/A</v>
      </c>
    </row>
    <row r="856" spans="1:50" x14ac:dyDescent="0.25">
      <c r="A856" s="63">
        <v>500855</v>
      </c>
      <c r="B856" s="63">
        <v>2965</v>
      </c>
      <c r="C856" s="63" t="s">
        <v>661</v>
      </c>
      <c r="D856" s="63" t="s">
        <v>5520</v>
      </c>
      <c r="E856" s="63" t="s">
        <v>15815</v>
      </c>
      <c r="F856" s="63" t="s">
        <v>15814</v>
      </c>
      <c r="G856" s="63" t="s">
        <v>7810</v>
      </c>
      <c r="K856" s="63">
        <v>179</v>
      </c>
      <c r="L856" s="63">
        <v>179</v>
      </c>
      <c r="M856" s="64">
        <v>0</v>
      </c>
      <c r="N856" s="63">
        <v>89.5</v>
      </c>
      <c r="O856" s="63">
        <v>45</v>
      </c>
      <c r="P856" s="63">
        <v>27</v>
      </c>
      <c r="Q856" s="63">
        <v>18</v>
      </c>
      <c r="U856" s="63" t="s">
        <v>661</v>
      </c>
      <c r="Y856" s="63">
        <v>179</v>
      </c>
      <c r="Z856" s="63" t="s">
        <v>4979</v>
      </c>
      <c r="AA856" s="63">
        <v>27</v>
      </c>
      <c r="AB856" s="63" t="s">
        <v>3505</v>
      </c>
      <c r="AE856" s="63">
        <v>0</v>
      </c>
      <c r="AF856" s="63" t="s">
        <v>3493</v>
      </c>
      <c r="AG856" s="63">
        <v>0</v>
      </c>
      <c r="AK856" s="63">
        <v>0</v>
      </c>
      <c r="AL856" s="63" t="s">
        <v>3493</v>
      </c>
      <c r="AM856" s="63">
        <v>0</v>
      </c>
      <c r="AQ856" s="63">
        <v>0</v>
      </c>
      <c r="AR856" s="63" t="s">
        <v>3493</v>
      </c>
      <c r="AS856" s="63">
        <v>0</v>
      </c>
      <c r="AX856" s="63" t="e">
        <f>VLOOKUP(B856,[1]COMPLETE_DIVIDEND_DATA!$B$2:$I$1138,3,0)</f>
        <v>#N/A</v>
      </c>
    </row>
    <row r="857" spans="1:50" x14ac:dyDescent="0.25">
      <c r="A857" s="63">
        <v>500856</v>
      </c>
      <c r="B857" s="63">
        <v>2974</v>
      </c>
      <c r="C857" s="63" t="s">
        <v>900</v>
      </c>
      <c r="D857" s="63" t="s">
        <v>15813</v>
      </c>
      <c r="E857" s="63" t="s">
        <v>15812</v>
      </c>
      <c r="F857" s="63" t="s">
        <v>4688</v>
      </c>
      <c r="G857" s="63" t="s">
        <v>7810</v>
      </c>
      <c r="K857" s="63">
        <v>297</v>
      </c>
      <c r="L857" s="63">
        <v>297</v>
      </c>
      <c r="M857" s="64">
        <v>0</v>
      </c>
      <c r="N857" s="63">
        <v>148.5</v>
      </c>
      <c r="O857" s="63">
        <v>74</v>
      </c>
      <c r="P857" s="63">
        <v>45</v>
      </c>
      <c r="Q857" s="63">
        <v>30</v>
      </c>
      <c r="U857" s="63" t="s">
        <v>900</v>
      </c>
      <c r="Y857" s="63">
        <v>297</v>
      </c>
      <c r="Z857" s="63" t="s">
        <v>10325</v>
      </c>
      <c r="AA857" s="63">
        <v>45</v>
      </c>
      <c r="AB857" s="63" t="s">
        <v>3505</v>
      </c>
      <c r="AE857" s="63">
        <v>0</v>
      </c>
      <c r="AF857" s="63" t="s">
        <v>3493</v>
      </c>
      <c r="AG857" s="63">
        <v>0</v>
      </c>
      <c r="AK857" s="63">
        <v>0</v>
      </c>
      <c r="AL857" s="63" t="s">
        <v>3493</v>
      </c>
      <c r="AM857" s="63">
        <v>0</v>
      </c>
      <c r="AQ857" s="63">
        <v>0</v>
      </c>
      <c r="AR857" s="63" t="s">
        <v>3493</v>
      </c>
      <c r="AS857" s="63">
        <v>0</v>
      </c>
      <c r="AX857" s="63" t="e">
        <f>VLOOKUP(B857,[1]COMPLETE_DIVIDEND_DATA!$B$2:$I$1138,3,0)</f>
        <v>#N/A</v>
      </c>
    </row>
    <row r="858" spans="1:50" x14ac:dyDescent="0.25">
      <c r="A858" s="63">
        <v>500857</v>
      </c>
      <c r="B858" s="63">
        <v>2975</v>
      </c>
      <c r="C858" s="63" t="s">
        <v>367</v>
      </c>
      <c r="D858" s="63" t="s">
        <v>1933</v>
      </c>
      <c r="K858" s="63">
        <v>449</v>
      </c>
      <c r="L858" s="63">
        <v>449</v>
      </c>
      <c r="M858" s="64">
        <v>0</v>
      </c>
      <c r="N858" s="63">
        <v>224.5</v>
      </c>
      <c r="O858" s="63">
        <v>112</v>
      </c>
      <c r="P858" s="63">
        <v>67</v>
      </c>
      <c r="Q858" s="63">
        <v>46</v>
      </c>
      <c r="U858" s="63" t="s">
        <v>367</v>
      </c>
      <c r="Y858" s="63">
        <v>449</v>
      </c>
      <c r="Z858" s="63" t="s">
        <v>14418</v>
      </c>
      <c r="AA858" s="63">
        <v>67</v>
      </c>
      <c r="AB858" s="63" t="s">
        <v>3505</v>
      </c>
      <c r="AE858" s="63">
        <v>0</v>
      </c>
      <c r="AF858" s="63" t="s">
        <v>3493</v>
      </c>
      <c r="AG858" s="63">
        <v>0</v>
      </c>
      <c r="AK858" s="63">
        <v>0</v>
      </c>
      <c r="AL858" s="63" t="s">
        <v>3493</v>
      </c>
      <c r="AM858" s="63">
        <v>0</v>
      </c>
      <c r="AQ858" s="63">
        <v>0</v>
      </c>
      <c r="AR858" s="63" t="s">
        <v>3493</v>
      </c>
      <c r="AS858" s="63">
        <v>0</v>
      </c>
      <c r="AX858" s="63" t="e">
        <f>VLOOKUP(B858,[1]COMPLETE_DIVIDEND_DATA!$B$2:$I$1138,3,0)</f>
        <v>#N/A</v>
      </c>
    </row>
    <row r="859" spans="1:50" x14ac:dyDescent="0.25">
      <c r="A859" s="63">
        <v>500858</v>
      </c>
      <c r="B859" s="63">
        <v>2980</v>
      </c>
      <c r="C859" s="63" t="s">
        <v>901</v>
      </c>
      <c r="D859" s="63" t="s">
        <v>15811</v>
      </c>
      <c r="E859" s="63" t="s">
        <v>15810</v>
      </c>
      <c r="F859" s="63" t="s">
        <v>15809</v>
      </c>
      <c r="G859" s="63" t="s">
        <v>7810</v>
      </c>
      <c r="K859" s="63">
        <v>192</v>
      </c>
      <c r="L859" s="63">
        <v>192</v>
      </c>
      <c r="M859" s="64">
        <v>0</v>
      </c>
      <c r="N859" s="63">
        <v>96</v>
      </c>
      <c r="O859" s="63">
        <v>48</v>
      </c>
      <c r="P859" s="63">
        <v>29</v>
      </c>
      <c r="Q859" s="63">
        <v>19</v>
      </c>
      <c r="U859" s="63" t="s">
        <v>901</v>
      </c>
      <c r="Y859" s="63">
        <v>192</v>
      </c>
      <c r="Z859" s="63" t="s">
        <v>8443</v>
      </c>
      <c r="AA859" s="63">
        <v>29</v>
      </c>
      <c r="AB859" s="63" t="s">
        <v>3505</v>
      </c>
      <c r="AE859" s="63">
        <v>0</v>
      </c>
      <c r="AF859" s="63" t="s">
        <v>3493</v>
      </c>
      <c r="AG859" s="63">
        <v>0</v>
      </c>
      <c r="AK859" s="63">
        <v>0</v>
      </c>
      <c r="AL859" s="63" t="s">
        <v>3493</v>
      </c>
      <c r="AM859" s="63">
        <v>0</v>
      </c>
      <c r="AQ859" s="63">
        <v>0</v>
      </c>
      <c r="AR859" s="63" t="s">
        <v>3493</v>
      </c>
      <c r="AS859" s="63">
        <v>0</v>
      </c>
      <c r="AX859" s="63" t="e">
        <f>VLOOKUP(B859,[1]COMPLETE_DIVIDEND_DATA!$B$2:$I$1138,3,0)</f>
        <v>#N/A</v>
      </c>
    </row>
    <row r="860" spans="1:50" x14ac:dyDescent="0.25">
      <c r="A860" s="63">
        <v>500859</v>
      </c>
      <c r="B860" s="63">
        <v>3010</v>
      </c>
      <c r="C860" s="63" t="s">
        <v>902</v>
      </c>
      <c r="D860" s="63" t="s">
        <v>15808</v>
      </c>
      <c r="E860" s="63" t="s">
        <v>15807</v>
      </c>
      <c r="F860" s="63" t="s">
        <v>4688</v>
      </c>
      <c r="G860" s="63" t="s">
        <v>7810</v>
      </c>
      <c r="K860" s="63">
        <v>2249</v>
      </c>
      <c r="L860" s="63">
        <v>2249</v>
      </c>
      <c r="M860" s="64">
        <v>0</v>
      </c>
      <c r="N860" s="63">
        <v>1124.5</v>
      </c>
      <c r="O860" s="63">
        <v>562</v>
      </c>
      <c r="P860" s="63">
        <v>337</v>
      </c>
      <c r="Q860" s="63">
        <v>226</v>
      </c>
      <c r="U860" s="63" t="s">
        <v>902</v>
      </c>
      <c r="Y860" s="63">
        <v>2249</v>
      </c>
      <c r="Z860" s="63" t="s">
        <v>13127</v>
      </c>
      <c r="AA860" s="63">
        <v>337</v>
      </c>
      <c r="AB860" s="63" t="s">
        <v>3505</v>
      </c>
      <c r="AE860" s="63">
        <v>0</v>
      </c>
      <c r="AF860" s="63" t="s">
        <v>3493</v>
      </c>
      <c r="AG860" s="63">
        <v>0</v>
      </c>
      <c r="AK860" s="63">
        <v>0</v>
      </c>
      <c r="AL860" s="63" t="s">
        <v>3493</v>
      </c>
      <c r="AM860" s="63">
        <v>0</v>
      </c>
      <c r="AQ860" s="63">
        <v>0</v>
      </c>
      <c r="AR860" s="63" t="s">
        <v>3493</v>
      </c>
      <c r="AS860" s="63">
        <v>0</v>
      </c>
      <c r="AX860" s="63" t="e">
        <f>VLOOKUP(B860,[1]COMPLETE_DIVIDEND_DATA!$B$2:$I$1138,3,0)</f>
        <v>#N/A</v>
      </c>
    </row>
    <row r="861" spans="1:50" x14ac:dyDescent="0.25">
      <c r="A861" s="63">
        <v>500860</v>
      </c>
      <c r="B861" s="63">
        <v>3041</v>
      </c>
      <c r="C861" s="63" t="s">
        <v>903</v>
      </c>
      <c r="D861" s="63" t="s">
        <v>15806</v>
      </c>
      <c r="E861" s="63" t="s">
        <v>15805</v>
      </c>
      <c r="F861" s="63" t="s">
        <v>15148</v>
      </c>
      <c r="K861" s="63">
        <v>449</v>
      </c>
      <c r="L861" s="63">
        <v>449</v>
      </c>
      <c r="M861" s="64">
        <v>0</v>
      </c>
      <c r="N861" s="63">
        <v>224.5</v>
      </c>
      <c r="O861" s="63">
        <v>112</v>
      </c>
      <c r="P861" s="63">
        <v>67</v>
      </c>
      <c r="Q861" s="63">
        <v>46</v>
      </c>
      <c r="U861" s="63" t="s">
        <v>903</v>
      </c>
      <c r="Y861" s="63">
        <v>449</v>
      </c>
      <c r="Z861" s="63" t="s">
        <v>14418</v>
      </c>
      <c r="AA861" s="63">
        <v>67</v>
      </c>
      <c r="AB861" s="63" t="s">
        <v>3505</v>
      </c>
      <c r="AE861" s="63">
        <v>0</v>
      </c>
      <c r="AF861" s="63" t="s">
        <v>3493</v>
      </c>
      <c r="AG861" s="63">
        <v>0</v>
      </c>
      <c r="AK861" s="63">
        <v>0</v>
      </c>
      <c r="AL861" s="63" t="s">
        <v>3493</v>
      </c>
      <c r="AM861" s="63">
        <v>0</v>
      </c>
      <c r="AQ861" s="63">
        <v>0</v>
      </c>
      <c r="AR861" s="63" t="s">
        <v>3493</v>
      </c>
      <c r="AS861" s="63">
        <v>0</v>
      </c>
      <c r="AX861" s="63" t="e">
        <f>VLOOKUP(B861,[1]COMPLETE_DIVIDEND_DATA!$B$2:$I$1138,3,0)</f>
        <v>#N/A</v>
      </c>
    </row>
    <row r="862" spans="1:50" x14ac:dyDescent="0.25">
      <c r="A862" s="63">
        <v>500861</v>
      </c>
      <c r="B862" s="63">
        <v>3044</v>
      </c>
      <c r="C862" s="63" t="s">
        <v>904</v>
      </c>
      <c r="D862" s="63" t="s">
        <v>15804</v>
      </c>
      <c r="E862" s="63" t="s">
        <v>15803</v>
      </c>
      <c r="F862" s="63" t="s">
        <v>14695</v>
      </c>
      <c r="K862" s="63">
        <v>449</v>
      </c>
      <c r="L862" s="63">
        <v>449</v>
      </c>
      <c r="M862" s="64">
        <v>0</v>
      </c>
      <c r="N862" s="63">
        <v>224.5</v>
      </c>
      <c r="O862" s="63">
        <v>112</v>
      </c>
      <c r="P862" s="63">
        <v>67</v>
      </c>
      <c r="Q862" s="63">
        <v>46</v>
      </c>
      <c r="U862" s="63" t="s">
        <v>904</v>
      </c>
      <c r="Y862" s="63">
        <v>449</v>
      </c>
      <c r="Z862" s="63" t="s">
        <v>14418</v>
      </c>
      <c r="AA862" s="63">
        <v>67</v>
      </c>
      <c r="AB862" s="63" t="s">
        <v>3505</v>
      </c>
      <c r="AE862" s="63">
        <v>0</v>
      </c>
      <c r="AF862" s="63" t="s">
        <v>3493</v>
      </c>
      <c r="AG862" s="63">
        <v>0</v>
      </c>
      <c r="AK862" s="63">
        <v>0</v>
      </c>
      <c r="AL862" s="63" t="s">
        <v>3493</v>
      </c>
      <c r="AM862" s="63">
        <v>0</v>
      </c>
      <c r="AQ862" s="63">
        <v>0</v>
      </c>
      <c r="AR862" s="63" t="s">
        <v>3493</v>
      </c>
      <c r="AS862" s="63">
        <v>0</v>
      </c>
      <c r="AX862" s="63" t="e">
        <f>VLOOKUP(B862,[1]COMPLETE_DIVIDEND_DATA!$B$2:$I$1138,3,0)</f>
        <v>#N/A</v>
      </c>
    </row>
    <row r="863" spans="1:50" x14ac:dyDescent="0.25">
      <c r="A863" s="63">
        <v>500862</v>
      </c>
      <c r="B863" s="63">
        <v>3045</v>
      </c>
      <c r="C863" s="63" t="s">
        <v>905</v>
      </c>
      <c r="D863" s="63" t="s">
        <v>15802</v>
      </c>
      <c r="E863" s="63" t="s">
        <v>15801</v>
      </c>
      <c r="F863" s="63" t="s">
        <v>15800</v>
      </c>
      <c r="G863" s="63" t="s">
        <v>14695</v>
      </c>
      <c r="K863" s="63">
        <v>94</v>
      </c>
      <c r="L863" s="63">
        <v>94</v>
      </c>
      <c r="M863" s="64">
        <v>0</v>
      </c>
      <c r="N863" s="63">
        <v>47</v>
      </c>
      <c r="O863" s="63">
        <v>24</v>
      </c>
      <c r="P863" s="63">
        <v>14</v>
      </c>
      <c r="Q863" s="63">
        <v>9</v>
      </c>
      <c r="U863" s="63" t="s">
        <v>905</v>
      </c>
      <c r="Y863" s="63">
        <v>94</v>
      </c>
      <c r="Z863" s="63" t="s">
        <v>15799</v>
      </c>
      <c r="AA863" s="63">
        <v>14</v>
      </c>
      <c r="AB863" s="63" t="s">
        <v>3505</v>
      </c>
      <c r="AE863" s="63">
        <v>0</v>
      </c>
      <c r="AF863" s="63" t="s">
        <v>3493</v>
      </c>
      <c r="AG863" s="63">
        <v>0</v>
      </c>
      <c r="AK863" s="63">
        <v>0</v>
      </c>
      <c r="AL863" s="63" t="s">
        <v>3493</v>
      </c>
      <c r="AM863" s="63">
        <v>0</v>
      </c>
      <c r="AQ863" s="63">
        <v>0</v>
      </c>
      <c r="AR863" s="63" t="s">
        <v>3493</v>
      </c>
      <c r="AS863" s="63">
        <v>0</v>
      </c>
      <c r="AX863" s="63" t="e">
        <f>VLOOKUP(B863,[1]COMPLETE_DIVIDEND_DATA!$B$2:$I$1138,3,0)</f>
        <v>#N/A</v>
      </c>
    </row>
    <row r="864" spans="1:50" x14ac:dyDescent="0.25">
      <c r="A864" s="63">
        <v>500863</v>
      </c>
      <c r="B864" s="63">
        <v>3046</v>
      </c>
      <c r="C864" s="63" t="s">
        <v>906</v>
      </c>
      <c r="D864" s="63" t="s">
        <v>15798</v>
      </c>
      <c r="E864" s="63" t="s">
        <v>15797</v>
      </c>
      <c r="F864" s="63" t="s">
        <v>15796</v>
      </c>
      <c r="K864" s="63">
        <v>134</v>
      </c>
      <c r="L864" s="63">
        <v>134</v>
      </c>
      <c r="M864" s="64">
        <v>0</v>
      </c>
      <c r="N864" s="63">
        <v>67</v>
      </c>
      <c r="O864" s="63">
        <v>34</v>
      </c>
      <c r="P864" s="63">
        <v>20</v>
      </c>
      <c r="Q864" s="63">
        <v>13</v>
      </c>
      <c r="U864" s="63" t="s">
        <v>906</v>
      </c>
      <c r="Y864" s="63">
        <v>134</v>
      </c>
      <c r="Z864" s="63" t="s">
        <v>12578</v>
      </c>
      <c r="AA864" s="63">
        <v>20</v>
      </c>
      <c r="AB864" s="63" t="s">
        <v>3505</v>
      </c>
      <c r="AE864" s="63">
        <v>0</v>
      </c>
      <c r="AF864" s="63" t="s">
        <v>3493</v>
      </c>
      <c r="AG864" s="63">
        <v>0</v>
      </c>
      <c r="AK864" s="63">
        <v>0</v>
      </c>
      <c r="AL864" s="63" t="s">
        <v>3493</v>
      </c>
      <c r="AM864" s="63">
        <v>0</v>
      </c>
      <c r="AQ864" s="63">
        <v>0</v>
      </c>
      <c r="AR864" s="63" t="s">
        <v>3493</v>
      </c>
      <c r="AS864" s="63">
        <v>0</v>
      </c>
      <c r="AX864" s="63" t="e">
        <f>VLOOKUP(B864,[1]COMPLETE_DIVIDEND_DATA!$B$2:$I$1138,3,0)</f>
        <v>#N/A</v>
      </c>
    </row>
    <row r="865" spans="1:50" x14ac:dyDescent="0.25">
      <c r="A865" s="63">
        <v>500864</v>
      </c>
      <c r="B865" s="63">
        <v>3047</v>
      </c>
      <c r="C865" s="63" t="s">
        <v>907</v>
      </c>
      <c r="D865" s="63" t="s">
        <v>15795</v>
      </c>
      <c r="E865" s="63" t="s">
        <v>15794</v>
      </c>
      <c r="F865" s="63" t="s">
        <v>15793</v>
      </c>
      <c r="G865" s="63" t="s">
        <v>15792</v>
      </c>
      <c r="K865" s="63">
        <v>119</v>
      </c>
      <c r="L865" s="63">
        <v>119</v>
      </c>
      <c r="M865" s="64">
        <v>0</v>
      </c>
      <c r="N865" s="63">
        <v>59.5</v>
      </c>
      <c r="O865" s="63">
        <v>30</v>
      </c>
      <c r="P865" s="63">
        <v>18</v>
      </c>
      <c r="Q865" s="63">
        <v>12</v>
      </c>
      <c r="U865" s="63" t="s">
        <v>907</v>
      </c>
      <c r="Y865" s="63">
        <v>119</v>
      </c>
      <c r="Z865" s="63" t="s">
        <v>14645</v>
      </c>
      <c r="AA865" s="63">
        <v>18</v>
      </c>
      <c r="AB865" s="63" t="s">
        <v>3505</v>
      </c>
      <c r="AE865" s="63">
        <v>0</v>
      </c>
      <c r="AF865" s="63" t="s">
        <v>3493</v>
      </c>
      <c r="AG865" s="63">
        <v>0</v>
      </c>
      <c r="AK865" s="63">
        <v>0</v>
      </c>
      <c r="AL865" s="63" t="s">
        <v>3493</v>
      </c>
      <c r="AM865" s="63">
        <v>0</v>
      </c>
      <c r="AQ865" s="63">
        <v>0</v>
      </c>
      <c r="AR865" s="63" t="s">
        <v>3493</v>
      </c>
      <c r="AS865" s="63">
        <v>0</v>
      </c>
      <c r="AX865" s="63" t="e">
        <f>VLOOKUP(B865,[1]COMPLETE_DIVIDEND_DATA!$B$2:$I$1138,3,0)</f>
        <v>#N/A</v>
      </c>
    </row>
    <row r="866" spans="1:50" x14ac:dyDescent="0.25">
      <c r="A866" s="63">
        <v>500865</v>
      </c>
      <c r="B866" s="63">
        <v>3061</v>
      </c>
      <c r="C866" s="63" t="s">
        <v>908</v>
      </c>
      <c r="D866" s="63" t="s">
        <v>9162</v>
      </c>
      <c r="E866" s="63" t="s">
        <v>15791</v>
      </c>
      <c r="F866" s="63" t="s">
        <v>15790</v>
      </c>
      <c r="G866" s="63" t="s">
        <v>7810</v>
      </c>
      <c r="K866" s="63">
        <v>449</v>
      </c>
      <c r="L866" s="63">
        <v>449</v>
      </c>
      <c r="M866" s="64">
        <v>0</v>
      </c>
      <c r="N866" s="63">
        <v>224.5</v>
      </c>
      <c r="O866" s="63">
        <v>112</v>
      </c>
      <c r="P866" s="63">
        <v>67</v>
      </c>
      <c r="Q866" s="63">
        <v>46</v>
      </c>
      <c r="U866" s="63" t="s">
        <v>908</v>
      </c>
      <c r="Y866" s="63">
        <v>449</v>
      </c>
      <c r="Z866" s="63" t="s">
        <v>14418</v>
      </c>
      <c r="AA866" s="63">
        <v>67</v>
      </c>
      <c r="AB866" s="63" t="s">
        <v>3505</v>
      </c>
      <c r="AE866" s="63">
        <v>0</v>
      </c>
      <c r="AF866" s="63" t="s">
        <v>3493</v>
      </c>
      <c r="AG866" s="63">
        <v>0</v>
      </c>
      <c r="AK866" s="63">
        <v>0</v>
      </c>
      <c r="AL866" s="63" t="s">
        <v>3493</v>
      </c>
      <c r="AM866" s="63">
        <v>0</v>
      </c>
      <c r="AQ866" s="63">
        <v>0</v>
      </c>
      <c r="AR866" s="63" t="s">
        <v>3493</v>
      </c>
      <c r="AS866" s="63">
        <v>0</v>
      </c>
      <c r="AX866" s="63" t="e">
        <f>VLOOKUP(B866,[1]COMPLETE_DIVIDEND_DATA!$B$2:$I$1138,3,0)</f>
        <v>#N/A</v>
      </c>
    </row>
    <row r="867" spans="1:50" x14ac:dyDescent="0.25">
      <c r="A867" s="63">
        <v>500866</v>
      </c>
      <c r="B867" s="63">
        <v>3063</v>
      </c>
      <c r="C867" s="63" t="s">
        <v>909</v>
      </c>
      <c r="D867" s="63" t="s">
        <v>15789</v>
      </c>
      <c r="E867" s="63" t="s">
        <v>15788</v>
      </c>
      <c r="F867" s="63" t="s">
        <v>15787</v>
      </c>
      <c r="G867" s="63" t="s">
        <v>7810</v>
      </c>
      <c r="K867" s="63">
        <v>1199</v>
      </c>
      <c r="L867" s="63">
        <v>1199</v>
      </c>
      <c r="M867" s="64">
        <v>0</v>
      </c>
      <c r="N867" s="63">
        <v>599.5</v>
      </c>
      <c r="O867" s="63">
        <v>300</v>
      </c>
      <c r="P867" s="63">
        <v>180</v>
      </c>
      <c r="Q867" s="63">
        <v>120</v>
      </c>
      <c r="U867" s="63" t="s">
        <v>909</v>
      </c>
      <c r="Y867" s="63">
        <v>1199</v>
      </c>
      <c r="Z867" s="63" t="s">
        <v>4844</v>
      </c>
      <c r="AA867" s="63">
        <v>180</v>
      </c>
      <c r="AB867" s="63" t="s">
        <v>3505</v>
      </c>
      <c r="AE867" s="63">
        <v>0</v>
      </c>
      <c r="AF867" s="63" t="s">
        <v>3493</v>
      </c>
      <c r="AG867" s="63">
        <v>0</v>
      </c>
      <c r="AK867" s="63">
        <v>0</v>
      </c>
      <c r="AL867" s="63" t="s">
        <v>3493</v>
      </c>
      <c r="AM867" s="63">
        <v>0</v>
      </c>
      <c r="AQ867" s="63">
        <v>0</v>
      </c>
      <c r="AR867" s="63" t="s">
        <v>3493</v>
      </c>
      <c r="AS867" s="63">
        <v>0</v>
      </c>
      <c r="AX867" s="63" t="e">
        <f>VLOOKUP(B867,[1]COMPLETE_DIVIDEND_DATA!$B$2:$I$1138,3,0)</f>
        <v>#N/A</v>
      </c>
    </row>
    <row r="868" spans="1:50" x14ac:dyDescent="0.25">
      <c r="A868" s="63">
        <v>500867</v>
      </c>
      <c r="B868" s="63">
        <v>3064</v>
      </c>
      <c r="C868" s="63" t="s">
        <v>910</v>
      </c>
      <c r="D868" s="63" t="s">
        <v>15786</v>
      </c>
      <c r="E868" s="63" t="s">
        <v>15785</v>
      </c>
      <c r="F868" s="63" t="s">
        <v>6162</v>
      </c>
      <c r="G868" s="63" t="s">
        <v>7810</v>
      </c>
      <c r="K868" s="63">
        <v>449</v>
      </c>
      <c r="L868" s="63">
        <v>449</v>
      </c>
      <c r="M868" s="64">
        <v>0</v>
      </c>
      <c r="N868" s="63">
        <v>224.5</v>
      </c>
      <c r="O868" s="63">
        <v>112</v>
      </c>
      <c r="P868" s="63">
        <v>67</v>
      </c>
      <c r="Q868" s="63">
        <v>46</v>
      </c>
      <c r="U868" s="63" t="s">
        <v>910</v>
      </c>
      <c r="Y868" s="63">
        <v>449</v>
      </c>
      <c r="Z868" s="63" t="s">
        <v>14418</v>
      </c>
      <c r="AA868" s="63">
        <v>67</v>
      </c>
      <c r="AB868" s="63" t="s">
        <v>3505</v>
      </c>
      <c r="AE868" s="63">
        <v>0</v>
      </c>
      <c r="AF868" s="63" t="s">
        <v>3493</v>
      </c>
      <c r="AG868" s="63">
        <v>0</v>
      </c>
      <c r="AK868" s="63">
        <v>0</v>
      </c>
      <c r="AL868" s="63" t="s">
        <v>3493</v>
      </c>
      <c r="AM868" s="63">
        <v>0</v>
      </c>
      <c r="AQ868" s="63">
        <v>0</v>
      </c>
      <c r="AR868" s="63" t="s">
        <v>3493</v>
      </c>
      <c r="AS868" s="63">
        <v>0</v>
      </c>
      <c r="AX868" s="63" t="e">
        <f>VLOOKUP(B868,[1]COMPLETE_DIVIDEND_DATA!$B$2:$I$1138,3,0)</f>
        <v>#N/A</v>
      </c>
    </row>
    <row r="869" spans="1:50" x14ac:dyDescent="0.25">
      <c r="A869" s="63">
        <v>500868</v>
      </c>
      <c r="B869" s="63">
        <v>3065</v>
      </c>
      <c r="C869" s="63" t="s">
        <v>911</v>
      </c>
      <c r="D869" s="63" t="s">
        <v>15784</v>
      </c>
      <c r="E869" s="63" t="s">
        <v>15783</v>
      </c>
      <c r="F869" s="63" t="s">
        <v>8737</v>
      </c>
      <c r="K869" s="63">
        <v>449</v>
      </c>
      <c r="L869" s="63">
        <v>449</v>
      </c>
      <c r="M869" s="64">
        <v>0</v>
      </c>
      <c r="N869" s="63">
        <v>224.5</v>
      </c>
      <c r="O869" s="63">
        <v>112</v>
      </c>
      <c r="P869" s="63">
        <v>67</v>
      </c>
      <c r="Q869" s="63">
        <v>46</v>
      </c>
      <c r="U869" s="63" t="s">
        <v>911</v>
      </c>
      <c r="Y869" s="63">
        <v>449</v>
      </c>
      <c r="Z869" s="63" t="s">
        <v>14418</v>
      </c>
      <c r="AA869" s="63">
        <v>67</v>
      </c>
      <c r="AB869" s="63" t="s">
        <v>3505</v>
      </c>
      <c r="AE869" s="63">
        <v>0</v>
      </c>
      <c r="AF869" s="63" t="s">
        <v>3493</v>
      </c>
      <c r="AG869" s="63">
        <v>0</v>
      </c>
      <c r="AK869" s="63">
        <v>0</v>
      </c>
      <c r="AL869" s="63" t="s">
        <v>3493</v>
      </c>
      <c r="AM869" s="63">
        <v>0</v>
      </c>
      <c r="AQ869" s="63">
        <v>0</v>
      </c>
      <c r="AR869" s="63" t="s">
        <v>3493</v>
      </c>
      <c r="AS869" s="63">
        <v>0</v>
      </c>
      <c r="AX869" s="63" t="e">
        <f>VLOOKUP(B869,[1]COMPLETE_DIVIDEND_DATA!$B$2:$I$1138,3,0)</f>
        <v>#N/A</v>
      </c>
    </row>
    <row r="870" spans="1:50" x14ac:dyDescent="0.25">
      <c r="A870" s="63">
        <v>500869</v>
      </c>
      <c r="B870" s="63">
        <v>3067</v>
      </c>
      <c r="C870" s="63" t="s">
        <v>912</v>
      </c>
      <c r="D870" s="63" t="s">
        <v>15782</v>
      </c>
      <c r="E870" s="63" t="s">
        <v>15781</v>
      </c>
      <c r="F870" s="63" t="s">
        <v>15780</v>
      </c>
      <c r="G870" s="63" t="s">
        <v>7810</v>
      </c>
      <c r="K870" s="63">
        <v>2249</v>
      </c>
      <c r="L870" s="63">
        <v>2249</v>
      </c>
      <c r="M870" s="64">
        <v>0</v>
      </c>
      <c r="N870" s="63">
        <v>1124.5</v>
      </c>
      <c r="O870" s="63">
        <v>562</v>
      </c>
      <c r="P870" s="63">
        <v>337</v>
      </c>
      <c r="Q870" s="63">
        <v>226</v>
      </c>
      <c r="U870" s="63" t="s">
        <v>912</v>
      </c>
      <c r="Y870" s="63">
        <v>2249</v>
      </c>
      <c r="Z870" s="63" t="s">
        <v>13127</v>
      </c>
      <c r="AA870" s="63">
        <v>337</v>
      </c>
      <c r="AB870" s="63" t="s">
        <v>3505</v>
      </c>
      <c r="AE870" s="63">
        <v>0</v>
      </c>
      <c r="AF870" s="63" t="s">
        <v>3493</v>
      </c>
      <c r="AG870" s="63">
        <v>0</v>
      </c>
      <c r="AK870" s="63">
        <v>0</v>
      </c>
      <c r="AL870" s="63" t="s">
        <v>3493</v>
      </c>
      <c r="AM870" s="63">
        <v>0</v>
      </c>
      <c r="AQ870" s="63">
        <v>0</v>
      </c>
      <c r="AR870" s="63" t="s">
        <v>3493</v>
      </c>
      <c r="AS870" s="63">
        <v>0</v>
      </c>
      <c r="AX870" s="63" t="e">
        <f>VLOOKUP(B870,[1]COMPLETE_DIVIDEND_DATA!$B$2:$I$1138,3,0)</f>
        <v>#N/A</v>
      </c>
    </row>
    <row r="871" spans="1:50" x14ac:dyDescent="0.25">
      <c r="A871" s="63">
        <v>500870</v>
      </c>
      <c r="B871" s="63">
        <v>3068</v>
      </c>
      <c r="C871" s="63" t="s">
        <v>913</v>
      </c>
      <c r="D871" s="63" t="s">
        <v>231</v>
      </c>
      <c r="E871" s="63" t="s">
        <v>15779</v>
      </c>
      <c r="F871" s="63" t="s">
        <v>15778</v>
      </c>
      <c r="G871" s="63" t="s">
        <v>15777</v>
      </c>
      <c r="K871" s="63">
        <v>449</v>
      </c>
      <c r="L871" s="63">
        <v>449</v>
      </c>
      <c r="M871" s="64">
        <v>0</v>
      </c>
      <c r="N871" s="63">
        <v>224.5</v>
      </c>
      <c r="O871" s="63">
        <v>112</v>
      </c>
      <c r="P871" s="63">
        <v>67</v>
      </c>
      <c r="Q871" s="63">
        <v>46</v>
      </c>
      <c r="U871" s="63" t="s">
        <v>913</v>
      </c>
      <c r="Y871" s="63">
        <v>449</v>
      </c>
      <c r="Z871" s="63" t="s">
        <v>14418</v>
      </c>
      <c r="AA871" s="63">
        <v>67</v>
      </c>
      <c r="AB871" s="63" t="s">
        <v>3505</v>
      </c>
      <c r="AE871" s="63">
        <v>0</v>
      </c>
      <c r="AF871" s="63" t="s">
        <v>3493</v>
      </c>
      <c r="AG871" s="63">
        <v>0</v>
      </c>
      <c r="AK871" s="63">
        <v>0</v>
      </c>
      <c r="AL871" s="63" t="s">
        <v>3493</v>
      </c>
      <c r="AM871" s="63">
        <v>0</v>
      </c>
      <c r="AQ871" s="63">
        <v>0</v>
      </c>
      <c r="AR871" s="63" t="s">
        <v>3493</v>
      </c>
      <c r="AS871" s="63">
        <v>0</v>
      </c>
      <c r="AX871" s="63" t="e">
        <f>VLOOKUP(B871,[1]COMPLETE_DIVIDEND_DATA!$B$2:$I$1138,3,0)</f>
        <v>#N/A</v>
      </c>
    </row>
    <row r="872" spans="1:50" hidden="1" x14ac:dyDescent="0.25">
      <c r="A872" s="63">
        <v>500871</v>
      </c>
      <c r="B872" s="63">
        <v>3069</v>
      </c>
      <c r="C872" s="63" t="s">
        <v>914</v>
      </c>
      <c r="D872" s="63" t="s">
        <v>77</v>
      </c>
      <c r="E872" s="63" t="s">
        <v>15776</v>
      </c>
      <c r="F872" s="63" t="s">
        <v>15775</v>
      </c>
      <c r="K872" s="63">
        <v>500</v>
      </c>
      <c r="L872" s="63">
        <v>500</v>
      </c>
      <c r="M872" s="64">
        <v>0</v>
      </c>
      <c r="N872" s="63">
        <v>250</v>
      </c>
      <c r="O872" s="63">
        <v>125</v>
      </c>
      <c r="P872" s="63">
        <v>38</v>
      </c>
      <c r="Q872" s="63">
        <v>87</v>
      </c>
      <c r="R872" s="63" t="s">
        <v>11335</v>
      </c>
      <c r="S872" s="63" t="s">
        <v>6883</v>
      </c>
      <c r="T872" s="63" t="s">
        <v>9713</v>
      </c>
      <c r="U872" s="63" t="s">
        <v>914</v>
      </c>
      <c r="V872" s="63" t="s">
        <v>11333</v>
      </c>
      <c r="Y872" s="63">
        <v>500</v>
      </c>
      <c r="Z872" s="63" t="s">
        <v>3621</v>
      </c>
      <c r="AA872" s="63">
        <v>38</v>
      </c>
      <c r="AB872" s="63" t="s">
        <v>3494</v>
      </c>
      <c r="AE872" s="63">
        <v>0</v>
      </c>
      <c r="AF872" s="63" t="s">
        <v>3493</v>
      </c>
      <c r="AG872" s="63">
        <v>0</v>
      </c>
      <c r="AK872" s="63">
        <v>0</v>
      </c>
      <c r="AL872" s="63" t="s">
        <v>3493</v>
      </c>
      <c r="AM872" s="63">
        <v>0</v>
      </c>
      <c r="AQ872" s="63">
        <v>0</v>
      </c>
      <c r="AR872" s="63" t="s">
        <v>3493</v>
      </c>
      <c r="AS872" s="63">
        <v>0</v>
      </c>
      <c r="AU872" s="63" t="s">
        <v>15774</v>
      </c>
      <c r="AW872" s="63" t="s">
        <v>11328</v>
      </c>
      <c r="AX872" s="74" t="str">
        <f>VLOOKUP(B872,[1]COMPLETE_DIVIDEND_DATA!$B$2:$I$1138,8,0)</f>
        <v>PAID</v>
      </c>
    </row>
    <row r="873" spans="1:50" x14ac:dyDescent="0.25">
      <c r="A873" s="63">
        <v>500872</v>
      </c>
      <c r="B873" s="63">
        <v>3070</v>
      </c>
      <c r="C873" s="63" t="s">
        <v>916</v>
      </c>
      <c r="D873" s="63" t="s">
        <v>86</v>
      </c>
      <c r="E873" s="63" t="s">
        <v>15773</v>
      </c>
      <c r="F873" s="63" t="s">
        <v>15772</v>
      </c>
      <c r="G873" s="63" t="s">
        <v>15771</v>
      </c>
      <c r="K873" s="63">
        <v>2087</v>
      </c>
      <c r="L873" s="63">
        <v>2087</v>
      </c>
      <c r="M873" s="64">
        <v>0</v>
      </c>
      <c r="N873" s="63">
        <v>1043.5</v>
      </c>
      <c r="O873" s="63">
        <v>522</v>
      </c>
      <c r="P873" s="63">
        <v>313</v>
      </c>
      <c r="Q873" s="63">
        <v>209</v>
      </c>
      <c r="U873" s="63" t="s">
        <v>916</v>
      </c>
      <c r="Y873" s="63">
        <v>2087</v>
      </c>
      <c r="Z873" s="63" t="s">
        <v>15770</v>
      </c>
      <c r="AA873" s="63">
        <v>313</v>
      </c>
      <c r="AB873" s="63" t="s">
        <v>3505</v>
      </c>
      <c r="AE873" s="63">
        <v>0</v>
      </c>
      <c r="AF873" s="63" t="s">
        <v>3493</v>
      </c>
      <c r="AG873" s="63">
        <v>0</v>
      </c>
      <c r="AK873" s="63">
        <v>0</v>
      </c>
      <c r="AL873" s="63" t="s">
        <v>3493</v>
      </c>
      <c r="AM873" s="63">
        <v>0</v>
      </c>
      <c r="AQ873" s="63">
        <v>0</v>
      </c>
      <c r="AR873" s="63" t="s">
        <v>3493</v>
      </c>
      <c r="AS873" s="63">
        <v>0</v>
      </c>
      <c r="AX873" s="63" t="e">
        <f>VLOOKUP(B873,[1]COMPLETE_DIVIDEND_DATA!$B$2:$I$1138,3,0)</f>
        <v>#N/A</v>
      </c>
    </row>
    <row r="874" spans="1:50" x14ac:dyDescent="0.25">
      <c r="A874" s="63">
        <v>500873</v>
      </c>
      <c r="B874" s="63">
        <v>3076</v>
      </c>
      <c r="C874" s="63" t="s">
        <v>917</v>
      </c>
      <c r="D874" s="63" t="s">
        <v>15769</v>
      </c>
      <c r="E874" s="63" t="s">
        <v>15768</v>
      </c>
      <c r="F874" s="63" t="s">
        <v>7487</v>
      </c>
      <c r="G874" s="63" t="s">
        <v>7810</v>
      </c>
      <c r="K874" s="63">
        <v>449</v>
      </c>
      <c r="L874" s="63">
        <v>449</v>
      </c>
      <c r="M874" s="64">
        <v>0</v>
      </c>
      <c r="N874" s="63">
        <v>224.5</v>
      </c>
      <c r="O874" s="63">
        <v>112</v>
      </c>
      <c r="P874" s="63">
        <v>67</v>
      </c>
      <c r="Q874" s="63">
        <v>46</v>
      </c>
      <c r="U874" s="63" t="s">
        <v>917</v>
      </c>
      <c r="Y874" s="63">
        <v>449</v>
      </c>
      <c r="Z874" s="63" t="s">
        <v>14418</v>
      </c>
      <c r="AA874" s="63">
        <v>67</v>
      </c>
      <c r="AB874" s="63" t="s">
        <v>3505</v>
      </c>
      <c r="AE874" s="63">
        <v>0</v>
      </c>
      <c r="AF874" s="63" t="s">
        <v>3493</v>
      </c>
      <c r="AG874" s="63">
        <v>0</v>
      </c>
      <c r="AK874" s="63">
        <v>0</v>
      </c>
      <c r="AL874" s="63" t="s">
        <v>3493</v>
      </c>
      <c r="AM874" s="63">
        <v>0</v>
      </c>
      <c r="AQ874" s="63">
        <v>0</v>
      </c>
      <c r="AR874" s="63" t="s">
        <v>3493</v>
      </c>
      <c r="AS874" s="63">
        <v>0</v>
      </c>
      <c r="AX874" s="63" t="e">
        <f>VLOOKUP(B874,[1]COMPLETE_DIVIDEND_DATA!$B$2:$I$1138,3,0)</f>
        <v>#N/A</v>
      </c>
    </row>
    <row r="875" spans="1:50" x14ac:dyDescent="0.25">
      <c r="A875" s="63">
        <v>500874</v>
      </c>
      <c r="B875" s="63">
        <v>3082</v>
      </c>
      <c r="C875" s="63" t="s">
        <v>573</v>
      </c>
      <c r="D875" s="63" t="s">
        <v>402</v>
      </c>
      <c r="E875" s="63" t="s">
        <v>15767</v>
      </c>
      <c r="F875" s="63" t="s">
        <v>6162</v>
      </c>
      <c r="G875" s="63" t="s">
        <v>7810</v>
      </c>
      <c r="K875" s="63">
        <v>449</v>
      </c>
      <c r="L875" s="63">
        <v>449</v>
      </c>
      <c r="M875" s="64">
        <v>0</v>
      </c>
      <c r="N875" s="63">
        <v>224.5</v>
      </c>
      <c r="O875" s="63">
        <v>112</v>
      </c>
      <c r="P875" s="63">
        <v>67</v>
      </c>
      <c r="Q875" s="63">
        <v>46</v>
      </c>
      <c r="U875" s="63" t="s">
        <v>573</v>
      </c>
      <c r="Y875" s="63">
        <v>449</v>
      </c>
      <c r="Z875" s="63" t="s">
        <v>14418</v>
      </c>
      <c r="AA875" s="63">
        <v>67</v>
      </c>
      <c r="AB875" s="63" t="s">
        <v>3505</v>
      </c>
      <c r="AE875" s="63">
        <v>0</v>
      </c>
      <c r="AF875" s="63" t="s">
        <v>3493</v>
      </c>
      <c r="AG875" s="63">
        <v>0</v>
      </c>
      <c r="AK875" s="63">
        <v>0</v>
      </c>
      <c r="AL875" s="63" t="s">
        <v>3493</v>
      </c>
      <c r="AM875" s="63">
        <v>0</v>
      </c>
      <c r="AQ875" s="63">
        <v>0</v>
      </c>
      <c r="AR875" s="63" t="s">
        <v>3493</v>
      </c>
      <c r="AS875" s="63">
        <v>0</v>
      </c>
      <c r="AX875" s="63" t="e">
        <f>VLOOKUP(B875,[1]COMPLETE_DIVIDEND_DATA!$B$2:$I$1138,3,0)</f>
        <v>#N/A</v>
      </c>
    </row>
    <row r="876" spans="1:50" x14ac:dyDescent="0.25">
      <c r="A876" s="63">
        <v>500875</v>
      </c>
      <c r="B876" s="63">
        <v>3084</v>
      </c>
      <c r="C876" s="63" t="s">
        <v>519</v>
      </c>
      <c r="D876" s="63" t="s">
        <v>3025</v>
      </c>
      <c r="E876" s="63" t="s">
        <v>15766</v>
      </c>
      <c r="F876" s="63" t="s">
        <v>15765</v>
      </c>
      <c r="G876" s="63" t="s">
        <v>7810</v>
      </c>
      <c r="K876" s="63">
        <v>2249</v>
      </c>
      <c r="L876" s="63">
        <v>2249</v>
      </c>
      <c r="M876" s="64">
        <v>0</v>
      </c>
      <c r="N876" s="63">
        <v>1124.5</v>
      </c>
      <c r="O876" s="63">
        <v>562</v>
      </c>
      <c r="P876" s="63">
        <v>337</v>
      </c>
      <c r="Q876" s="63">
        <v>226</v>
      </c>
      <c r="U876" s="63" t="s">
        <v>519</v>
      </c>
      <c r="Y876" s="63">
        <v>2249</v>
      </c>
      <c r="Z876" s="63" t="s">
        <v>13127</v>
      </c>
      <c r="AA876" s="63">
        <v>337</v>
      </c>
      <c r="AB876" s="63" t="s">
        <v>3505</v>
      </c>
      <c r="AE876" s="63">
        <v>0</v>
      </c>
      <c r="AF876" s="63" t="s">
        <v>3493</v>
      </c>
      <c r="AG876" s="63">
        <v>0</v>
      </c>
      <c r="AK876" s="63">
        <v>0</v>
      </c>
      <c r="AL876" s="63" t="s">
        <v>3493</v>
      </c>
      <c r="AM876" s="63">
        <v>0</v>
      </c>
      <c r="AQ876" s="63">
        <v>0</v>
      </c>
      <c r="AR876" s="63" t="s">
        <v>3493</v>
      </c>
      <c r="AS876" s="63">
        <v>0</v>
      </c>
      <c r="AX876" s="63" t="e">
        <f>VLOOKUP(B876,[1]COMPLETE_DIVIDEND_DATA!$B$2:$I$1138,3,0)</f>
        <v>#N/A</v>
      </c>
    </row>
    <row r="877" spans="1:50" x14ac:dyDescent="0.25">
      <c r="A877" s="63">
        <v>500876</v>
      </c>
      <c r="B877" s="63">
        <v>3085</v>
      </c>
      <c r="C877" s="63" t="s">
        <v>918</v>
      </c>
      <c r="D877" s="63" t="s">
        <v>217</v>
      </c>
      <c r="E877" s="63" t="s">
        <v>15764</v>
      </c>
      <c r="F877" s="63" t="s">
        <v>6162</v>
      </c>
      <c r="G877" s="63" t="s">
        <v>15763</v>
      </c>
      <c r="K877" s="63">
        <v>431</v>
      </c>
      <c r="L877" s="63">
        <v>431</v>
      </c>
      <c r="M877" s="64">
        <v>0</v>
      </c>
      <c r="N877" s="63">
        <v>215.5</v>
      </c>
      <c r="O877" s="63">
        <v>108</v>
      </c>
      <c r="P877" s="63">
        <v>65</v>
      </c>
      <c r="Q877" s="63">
        <v>43</v>
      </c>
      <c r="U877" s="63" t="s">
        <v>918</v>
      </c>
      <c r="V877" s="63" t="s">
        <v>15762</v>
      </c>
      <c r="Y877" s="63">
        <v>431</v>
      </c>
      <c r="Z877" s="63" t="s">
        <v>15761</v>
      </c>
      <c r="AA877" s="63">
        <v>65</v>
      </c>
      <c r="AB877" s="63" t="s">
        <v>3505</v>
      </c>
      <c r="AE877" s="63">
        <v>0</v>
      </c>
      <c r="AF877" s="63" t="s">
        <v>3493</v>
      </c>
      <c r="AG877" s="63">
        <v>0</v>
      </c>
      <c r="AK877" s="63">
        <v>0</v>
      </c>
      <c r="AL877" s="63" t="s">
        <v>3493</v>
      </c>
      <c r="AM877" s="63">
        <v>0</v>
      </c>
      <c r="AQ877" s="63">
        <v>0</v>
      </c>
      <c r="AR877" s="63" t="s">
        <v>3493</v>
      </c>
      <c r="AS877" s="63">
        <v>0</v>
      </c>
      <c r="AX877" s="63" t="e">
        <f>VLOOKUP(B877,[1]COMPLETE_DIVIDEND_DATA!$B$2:$I$1138,3,0)</f>
        <v>#N/A</v>
      </c>
    </row>
    <row r="878" spans="1:50" x14ac:dyDescent="0.25">
      <c r="A878" s="63">
        <v>500877</v>
      </c>
      <c r="B878" s="63">
        <v>3086</v>
      </c>
      <c r="C878" s="63" t="s">
        <v>746</v>
      </c>
      <c r="D878" s="63" t="s">
        <v>15760</v>
      </c>
      <c r="E878" s="63" t="s">
        <v>15759</v>
      </c>
      <c r="F878" s="63" t="s">
        <v>6162</v>
      </c>
      <c r="G878" s="63" t="s">
        <v>7810</v>
      </c>
      <c r="K878" s="63">
        <v>2249</v>
      </c>
      <c r="L878" s="63">
        <v>2249</v>
      </c>
      <c r="M878" s="64">
        <v>0</v>
      </c>
      <c r="N878" s="63">
        <v>1124.5</v>
      </c>
      <c r="O878" s="63">
        <v>562</v>
      </c>
      <c r="P878" s="63">
        <v>337</v>
      </c>
      <c r="Q878" s="63">
        <v>226</v>
      </c>
      <c r="U878" s="63" t="s">
        <v>746</v>
      </c>
      <c r="Y878" s="63">
        <v>2249</v>
      </c>
      <c r="Z878" s="63" t="s">
        <v>13127</v>
      </c>
      <c r="AA878" s="63">
        <v>337</v>
      </c>
      <c r="AB878" s="63" t="s">
        <v>3505</v>
      </c>
      <c r="AE878" s="63">
        <v>0</v>
      </c>
      <c r="AF878" s="63" t="s">
        <v>3493</v>
      </c>
      <c r="AG878" s="63">
        <v>0</v>
      </c>
      <c r="AK878" s="63">
        <v>0</v>
      </c>
      <c r="AL878" s="63" t="s">
        <v>3493</v>
      </c>
      <c r="AM878" s="63">
        <v>0</v>
      </c>
      <c r="AQ878" s="63">
        <v>0</v>
      </c>
      <c r="AR878" s="63" t="s">
        <v>3493</v>
      </c>
      <c r="AS878" s="63">
        <v>0</v>
      </c>
      <c r="AX878" s="63" t="e">
        <f>VLOOKUP(B878,[1]COMPLETE_DIVIDEND_DATA!$B$2:$I$1138,3,0)</f>
        <v>#N/A</v>
      </c>
    </row>
    <row r="879" spans="1:50" x14ac:dyDescent="0.25">
      <c r="A879" s="63">
        <v>500878</v>
      </c>
      <c r="B879" s="63">
        <v>3089</v>
      </c>
      <c r="C879" s="63" t="s">
        <v>920</v>
      </c>
      <c r="D879" s="63" t="s">
        <v>15758</v>
      </c>
      <c r="E879" s="63" t="s">
        <v>15757</v>
      </c>
      <c r="F879" s="63" t="s">
        <v>15756</v>
      </c>
      <c r="G879" s="63" t="s">
        <v>7810</v>
      </c>
      <c r="K879" s="63">
        <v>2249</v>
      </c>
      <c r="L879" s="63">
        <v>2249</v>
      </c>
      <c r="M879" s="64">
        <v>0</v>
      </c>
      <c r="N879" s="63">
        <v>1124.5</v>
      </c>
      <c r="O879" s="63">
        <v>562</v>
      </c>
      <c r="P879" s="63">
        <v>337</v>
      </c>
      <c r="Q879" s="63">
        <v>226</v>
      </c>
      <c r="U879" s="63" t="s">
        <v>920</v>
      </c>
      <c r="Y879" s="63">
        <v>2249</v>
      </c>
      <c r="Z879" s="63" t="s">
        <v>13127</v>
      </c>
      <c r="AA879" s="63">
        <v>337</v>
      </c>
      <c r="AB879" s="63" t="s">
        <v>3505</v>
      </c>
      <c r="AE879" s="63">
        <v>0</v>
      </c>
      <c r="AF879" s="63" t="s">
        <v>3493</v>
      </c>
      <c r="AG879" s="63">
        <v>0</v>
      </c>
      <c r="AK879" s="63">
        <v>0</v>
      </c>
      <c r="AL879" s="63" t="s">
        <v>3493</v>
      </c>
      <c r="AM879" s="63">
        <v>0</v>
      </c>
      <c r="AQ879" s="63">
        <v>0</v>
      </c>
      <c r="AR879" s="63" t="s">
        <v>3493</v>
      </c>
      <c r="AS879" s="63">
        <v>0</v>
      </c>
      <c r="AX879" s="63" t="e">
        <f>VLOOKUP(B879,[1]COMPLETE_DIVIDEND_DATA!$B$2:$I$1138,3,0)</f>
        <v>#N/A</v>
      </c>
    </row>
    <row r="880" spans="1:50" x14ac:dyDescent="0.25">
      <c r="A880" s="63">
        <v>500879</v>
      </c>
      <c r="B880" s="63">
        <v>3099</v>
      </c>
      <c r="C880" s="63" t="s">
        <v>921</v>
      </c>
      <c r="D880" s="63" t="s">
        <v>10780</v>
      </c>
      <c r="E880" s="63" t="s">
        <v>15755</v>
      </c>
      <c r="F880" s="63" t="s">
        <v>4515</v>
      </c>
      <c r="G880" s="63" t="s">
        <v>7810</v>
      </c>
      <c r="K880" s="63">
        <v>753</v>
      </c>
      <c r="L880" s="63">
        <v>753</v>
      </c>
      <c r="M880" s="64">
        <v>0</v>
      </c>
      <c r="N880" s="63">
        <v>376.5</v>
      </c>
      <c r="O880" s="63">
        <v>188</v>
      </c>
      <c r="P880" s="63">
        <v>113</v>
      </c>
      <c r="Q880" s="63">
        <v>76</v>
      </c>
      <c r="U880" s="63" t="s">
        <v>921</v>
      </c>
      <c r="Y880" s="63">
        <v>753</v>
      </c>
      <c r="Z880" s="63" t="s">
        <v>8627</v>
      </c>
      <c r="AA880" s="63">
        <v>113</v>
      </c>
      <c r="AB880" s="63" t="s">
        <v>3505</v>
      </c>
      <c r="AE880" s="63">
        <v>0</v>
      </c>
      <c r="AF880" s="63" t="s">
        <v>3493</v>
      </c>
      <c r="AG880" s="63">
        <v>0</v>
      </c>
      <c r="AK880" s="63">
        <v>0</v>
      </c>
      <c r="AL880" s="63" t="s">
        <v>3493</v>
      </c>
      <c r="AM880" s="63">
        <v>0</v>
      </c>
      <c r="AQ880" s="63">
        <v>0</v>
      </c>
      <c r="AR880" s="63" t="s">
        <v>3493</v>
      </c>
      <c r="AS880" s="63">
        <v>0</v>
      </c>
      <c r="AX880" s="63" t="e">
        <f>VLOOKUP(B880,[1]COMPLETE_DIVIDEND_DATA!$B$2:$I$1138,3,0)</f>
        <v>#N/A</v>
      </c>
    </row>
    <row r="881" spans="1:50" x14ac:dyDescent="0.25">
      <c r="A881" s="63">
        <v>500880</v>
      </c>
      <c r="B881" s="63">
        <v>3100</v>
      </c>
      <c r="C881" s="63" t="s">
        <v>922</v>
      </c>
      <c r="D881" s="63" t="s">
        <v>15754</v>
      </c>
      <c r="E881" s="63" t="s">
        <v>15753</v>
      </c>
      <c r="F881" s="63" t="s">
        <v>15752</v>
      </c>
      <c r="G881" s="63" t="s">
        <v>7810</v>
      </c>
      <c r="K881" s="63">
        <v>179</v>
      </c>
      <c r="L881" s="63">
        <v>179</v>
      </c>
      <c r="M881" s="64">
        <v>0</v>
      </c>
      <c r="N881" s="63">
        <v>89.5</v>
      </c>
      <c r="O881" s="63">
        <v>45</v>
      </c>
      <c r="P881" s="63">
        <v>27</v>
      </c>
      <c r="Q881" s="63">
        <v>18</v>
      </c>
      <c r="U881" s="63" t="s">
        <v>922</v>
      </c>
      <c r="Y881" s="63">
        <v>179</v>
      </c>
      <c r="Z881" s="63" t="s">
        <v>4979</v>
      </c>
      <c r="AA881" s="63">
        <v>27</v>
      </c>
      <c r="AB881" s="63" t="s">
        <v>3505</v>
      </c>
      <c r="AE881" s="63">
        <v>0</v>
      </c>
      <c r="AF881" s="63" t="s">
        <v>3493</v>
      </c>
      <c r="AG881" s="63">
        <v>0</v>
      </c>
      <c r="AK881" s="63">
        <v>0</v>
      </c>
      <c r="AL881" s="63" t="s">
        <v>3493</v>
      </c>
      <c r="AM881" s="63">
        <v>0</v>
      </c>
      <c r="AQ881" s="63">
        <v>0</v>
      </c>
      <c r="AR881" s="63" t="s">
        <v>3493</v>
      </c>
      <c r="AS881" s="63">
        <v>0</v>
      </c>
      <c r="AX881" s="63" t="e">
        <f>VLOOKUP(B881,[1]COMPLETE_DIVIDEND_DATA!$B$2:$I$1138,3,0)</f>
        <v>#N/A</v>
      </c>
    </row>
    <row r="882" spans="1:50" x14ac:dyDescent="0.25">
      <c r="A882" s="63">
        <v>500881</v>
      </c>
      <c r="B882" s="63">
        <v>3105</v>
      </c>
      <c r="C882" s="63" t="s">
        <v>923</v>
      </c>
      <c r="D882" s="63" t="s">
        <v>2462</v>
      </c>
      <c r="E882" s="63" t="s">
        <v>15751</v>
      </c>
      <c r="F882" s="63" t="s">
        <v>15376</v>
      </c>
      <c r="G882" s="63" t="s">
        <v>8737</v>
      </c>
      <c r="K882" s="63">
        <v>1199</v>
      </c>
      <c r="L882" s="63">
        <v>1199</v>
      </c>
      <c r="M882" s="64">
        <v>0</v>
      </c>
      <c r="N882" s="63">
        <v>599.5</v>
      </c>
      <c r="O882" s="63">
        <v>300</v>
      </c>
      <c r="P882" s="63">
        <v>180</v>
      </c>
      <c r="Q882" s="63">
        <v>120</v>
      </c>
      <c r="U882" s="63" t="s">
        <v>923</v>
      </c>
      <c r="Y882" s="63">
        <v>1199</v>
      </c>
      <c r="Z882" s="63" t="s">
        <v>4844</v>
      </c>
      <c r="AA882" s="63">
        <v>180</v>
      </c>
      <c r="AB882" s="63" t="s">
        <v>3505</v>
      </c>
      <c r="AE882" s="63">
        <v>0</v>
      </c>
      <c r="AF882" s="63" t="s">
        <v>3493</v>
      </c>
      <c r="AG882" s="63">
        <v>0</v>
      </c>
      <c r="AK882" s="63">
        <v>0</v>
      </c>
      <c r="AL882" s="63" t="s">
        <v>3493</v>
      </c>
      <c r="AM882" s="63">
        <v>0</v>
      </c>
      <c r="AQ882" s="63">
        <v>0</v>
      </c>
      <c r="AR882" s="63" t="s">
        <v>3493</v>
      </c>
      <c r="AS882" s="63">
        <v>0</v>
      </c>
      <c r="AX882" s="63" t="e">
        <f>VLOOKUP(B882,[1]COMPLETE_DIVIDEND_DATA!$B$2:$I$1138,3,0)</f>
        <v>#N/A</v>
      </c>
    </row>
    <row r="883" spans="1:50" x14ac:dyDescent="0.25">
      <c r="A883" s="63">
        <v>500882</v>
      </c>
      <c r="B883" s="63">
        <v>3106</v>
      </c>
      <c r="C883" s="63" t="s">
        <v>924</v>
      </c>
      <c r="D883" s="63" t="s">
        <v>15750</v>
      </c>
      <c r="E883" s="63" t="s">
        <v>15749</v>
      </c>
      <c r="F883" s="63" t="s">
        <v>4515</v>
      </c>
      <c r="G883" s="63" t="s">
        <v>15748</v>
      </c>
      <c r="K883" s="63">
        <v>179</v>
      </c>
      <c r="L883" s="63">
        <v>179</v>
      </c>
      <c r="M883" s="64">
        <v>0</v>
      </c>
      <c r="N883" s="63">
        <v>89.5</v>
      </c>
      <c r="O883" s="63">
        <v>45</v>
      </c>
      <c r="P883" s="63">
        <v>27</v>
      </c>
      <c r="Q883" s="63">
        <v>18</v>
      </c>
      <c r="U883" s="63" t="s">
        <v>924</v>
      </c>
      <c r="Y883" s="63">
        <v>179</v>
      </c>
      <c r="Z883" s="63" t="s">
        <v>4979</v>
      </c>
      <c r="AA883" s="63">
        <v>27</v>
      </c>
      <c r="AB883" s="63" t="s">
        <v>3505</v>
      </c>
      <c r="AE883" s="63">
        <v>0</v>
      </c>
      <c r="AF883" s="63" t="s">
        <v>3493</v>
      </c>
      <c r="AG883" s="63">
        <v>0</v>
      </c>
      <c r="AK883" s="63">
        <v>0</v>
      </c>
      <c r="AL883" s="63" t="s">
        <v>3493</v>
      </c>
      <c r="AM883" s="63">
        <v>0</v>
      </c>
      <c r="AQ883" s="63">
        <v>0</v>
      </c>
      <c r="AR883" s="63" t="s">
        <v>3493</v>
      </c>
      <c r="AS883" s="63">
        <v>0</v>
      </c>
      <c r="AX883" s="63" t="e">
        <f>VLOOKUP(B883,[1]COMPLETE_DIVIDEND_DATA!$B$2:$I$1138,3,0)</f>
        <v>#N/A</v>
      </c>
    </row>
    <row r="884" spans="1:50" x14ac:dyDescent="0.25">
      <c r="A884" s="63">
        <v>500883</v>
      </c>
      <c r="B884" s="63">
        <v>3107</v>
      </c>
      <c r="C884" s="63" t="s">
        <v>925</v>
      </c>
      <c r="D884" s="63" t="s">
        <v>15747</v>
      </c>
      <c r="E884" s="63" t="s">
        <v>15746</v>
      </c>
      <c r="F884" s="63" t="s">
        <v>4515</v>
      </c>
      <c r="G884" s="63" t="s">
        <v>7810</v>
      </c>
      <c r="K884" s="63">
        <v>2249</v>
      </c>
      <c r="L884" s="63">
        <v>2249</v>
      </c>
      <c r="M884" s="64">
        <v>0</v>
      </c>
      <c r="N884" s="63">
        <v>1124.5</v>
      </c>
      <c r="O884" s="63">
        <v>562</v>
      </c>
      <c r="P884" s="63">
        <v>337</v>
      </c>
      <c r="Q884" s="63">
        <v>226</v>
      </c>
      <c r="U884" s="63" t="s">
        <v>925</v>
      </c>
      <c r="Y884" s="63">
        <v>2249</v>
      </c>
      <c r="Z884" s="63" t="s">
        <v>13127</v>
      </c>
      <c r="AA884" s="63">
        <v>337</v>
      </c>
      <c r="AB884" s="63" t="s">
        <v>3505</v>
      </c>
      <c r="AE884" s="63">
        <v>0</v>
      </c>
      <c r="AF884" s="63" t="s">
        <v>3493</v>
      </c>
      <c r="AG884" s="63">
        <v>0</v>
      </c>
      <c r="AK884" s="63">
        <v>0</v>
      </c>
      <c r="AL884" s="63" t="s">
        <v>3493</v>
      </c>
      <c r="AM884" s="63">
        <v>0</v>
      </c>
      <c r="AQ884" s="63">
        <v>0</v>
      </c>
      <c r="AR884" s="63" t="s">
        <v>3493</v>
      </c>
      <c r="AS884" s="63">
        <v>0</v>
      </c>
      <c r="AX884" s="63" t="e">
        <f>VLOOKUP(B884,[1]COMPLETE_DIVIDEND_DATA!$B$2:$I$1138,3,0)</f>
        <v>#N/A</v>
      </c>
    </row>
    <row r="885" spans="1:50" x14ac:dyDescent="0.25">
      <c r="A885" s="63">
        <v>500884</v>
      </c>
      <c r="B885" s="63">
        <v>3108</v>
      </c>
      <c r="C885" s="63" t="s">
        <v>926</v>
      </c>
      <c r="D885" s="63" t="s">
        <v>231</v>
      </c>
      <c r="E885" s="63" t="s">
        <v>15745</v>
      </c>
      <c r="F885" s="63" t="s">
        <v>15744</v>
      </c>
      <c r="G885" s="63" t="s">
        <v>7810</v>
      </c>
      <c r="K885" s="63">
        <v>1315</v>
      </c>
      <c r="L885" s="63">
        <v>1315</v>
      </c>
      <c r="M885" s="64">
        <v>0</v>
      </c>
      <c r="N885" s="63">
        <v>657.5</v>
      </c>
      <c r="O885" s="63">
        <v>329</v>
      </c>
      <c r="P885" s="63">
        <v>197</v>
      </c>
      <c r="Q885" s="63">
        <v>132</v>
      </c>
      <c r="U885" s="63" t="s">
        <v>926</v>
      </c>
      <c r="V885" s="63" t="s">
        <v>15743</v>
      </c>
      <c r="Y885" s="63">
        <v>1315</v>
      </c>
      <c r="Z885" s="63" t="s">
        <v>15742</v>
      </c>
      <c r="AA885" s="63">
        <v>197</v>
      </c>
      <c r="AB885" s="63" t="s">
        <v>3505</v>
      </c>
      <c r="AE885" s="63">
        <v>0</v>
      </c>
      <c r="AF885" s="63" t="s">
        <v>3493</v>
      </c>
      <c r="AG885" s="63">
        <v>0</v>
      </c>
      <c r="AK885" s="63">
        <v>0</v>
      </c>
      <c r="AL885" s="63" t="s">
        <v>3493</v>
      </c>
      <c r="AM885" s="63">
        <v>0</v>
      </c>
      <c r="AQ885" s="63">
        <v>0</v>
      </c>
      <c r="AR885" s="63" t="s">
        <v>3493</v>
      </c>
      <c r="AS885" s="63">
        <v>0</v>
      </c>
      <c r="AX885" s="63" t="e">
        <f>VLOOKUP(B885,[1]COMPLETE_DIVIDEND_DATA!$B$2:$I$1138,3,0)</f>
        <v>#N/A</v>
      </c>
    </row>
    <row r="886" spans="1:50" x14ac:dyDescent="0.25">
      <c r="A886" s="63">
        <v>500885</v>
      </c>
      <c r="B886" s="63">
        <v>3109</v>
      </c>
      <c r="C886" s="63" t="s">
        <v>928</v>
      </c>
      <c r="D886" s="63" t="s">
        <v>15741</v>
      </c>
      <c r="E886" s="63" t="s">
        <v>15740</v>
      </c>
      <c r="F886" s="63" t="s">
        <v>15739</v>
      </c>
      <c r="G886" s="63" t="s">
        <v>7810</v>
      </c>
      <c r="K886" s="63">
        <v>449</v>
      </c>
      <c r="L886" s="63">
        <v>449</v>
      </c>
      <c r="M886" s="64">
        <v>0</v>
      </c>
      <c r="N886" s="63">
        <v>224.5</v>
      </c>
      <c r="O886" s="63">
        <v>112</v>
      </c>
      <c r="P886" s="63">
        <v>67</v>
      </c>
      <c r="Q886" s="63">
        <v>46</v>
      </c>
      <c r="U886" s="63" t="s">
        <v>928</v>
      </c>
      <c r="Y886" s="63">
        <v>449</v>
      </c>
      <c r="Z886" s="63" t="s">
        <v>14418</v>
      </c>
      <c r="AA886" s="63">
        <v>67</v>
      </c>
      <c r="AB886" s="63" t="s">
        <v>3505</v>
      </c>
      <c r="AE886" s="63">
        <v>0</v>
      </c>
      <c r="AF886" s="63" t="s">
        <v>3493</v>
      </c>
      <c r="AG886" s="63">
        <v>0</v>
      </c>
      <c r="AK886" s="63">
        <v>0</v>
      </c>
      <c r="AL886" s="63" t="s">
        <v>3493</v>
      </c>
      <c r="AM886" s="63">
        <v>0</v>
      </c>
      <c r="AQ886" s="63">
        <v>0</v>
      </c>
      <c r="AR886" s="63" t="s">
        <v>3493</v>
      </c>
      <c r="AS886" s="63">
        <v>0</v>
      </c>
      <c r="AX886" s="63" t="e">
        <f>VLOOKUP(B886,[1]COMPLETE_DIVIDEND_DATA!$B$2:$I$1138,3,0)</f>
        <v>#N/A</v>
      </c>
    </row>
    <row r="887" spans="1:50" x14ac:dyDescent="0.25">
      <c r="A887" s="63">
        <v>500886</v>
      </c>
      <c r="B887" s="63">
        <v>3110</v>
      </c>
      <c r="C887" s="63" t="s">
        <v>929</v>
      </c>
      <c r="D887" s="63" t="s">
        <v>15738</v>
      </c>
      <c r="E887" s="63" t="s">
        <v>15737</v>
      </c>
      <c r="F887" s="63" t="s">
        <v>15736</v>
      </c>
      <c r="G887" s="63" t="s">
        <v>7810</v>
      </c>
      <c r="K887" s="63">
        <v>449</v>
      </c>
      <c r="L887" s="63">
        <v>449</v>
      </c>
      <c r="M887" s="64">
        <v>0</v>
      </c>
      <c r="N887" s="63">
        <v>224.5</v>
      </c>
      <c r="O887" s="63">
        <v>112</v>
      </c>
      <c r="P887" s="63">
        <v>67</v>
      </c>
      <c r="Q887" s="63">
        <v>46</v>
      </c>
      <c r="U887" s="63" t="s">
        <v>929</v>
      </c>
      <c r="Y887" s="63">
        <v>449</v>
      </c>
      <c r="Z887" s="63" t="s">
        <v>14418</v>
      </c>
      <c r="AA887" s="63">
        <v>67</v>
      </c>
      <c r="AB887" s="63" t="s">
        <v>3505</v>
      </c>
      <c r="AE887" s="63">
        <v>0</v>
      </c>
      <c r="AF887" s="63" t="s">
        <v>3493</v>
      </c>
      <c r="AG887" s="63">
        <v>0</v>
      </c>
      <c r="AK887" s="63">
        <v>0</v>
      </c>
      <c r="AL887" s="63" t="s">
        <v>3493</v>
      </c>
      <c r="AM887" s="63">
        <v>0</v>
      </c>
      <c r="AQ887" s="63">
        <v>0</v>
      </c>
      <c r="AR887" s="63" t="s">
        <v>3493</v>
      </c>
      <c r="AS887" s="63">
        <v>0</v>
      </c>
      <c r="AX887" s="63" t="e">
        <f>VLOOKUP(B887,[1]COMPLETE_DIVIDEND_DATA!$B$2:$I$1138,3,0)</f>
        <v>#N/A</v>
      </c>
    </row>
    <row r="888" spans="1:50" x14ac:dyDescent="0.25">
      <c r="A888" s="63">
        <v>500887</v>
      </c>
      <c r="B888" s="63">
        <v>3113</v>
      </c>
      <c r="C888" s="63" t="s">
        <v>930</v>
      </c>
      <c r="D888" s="63" t="s">
        <v>15735</v>
      </c>
      <c r="E888" s="63" t="s">
        <v>15734</v>
      </c>
      <c r="F888" s="63" t="s">
        <v>15733</v>
      </c>
      <c r="G888" s="63" t="s">
        <v>7810</v>
      </c>
      <c r="K888" s="63">
        <v>213</v>
      </c>
      <c r="L888" s="63">
        <v>213</v>
      </c>
      <c r="M888" s="64">
        <v>0</v>
      </c>
      <c r="N888" s="63">
        <v>106.5</v>
      </c>
      <c r="O888" s="63">
        <v>53</v>
      </c>
      <c r="P888" s="63">
        <v>32</v>
      </c>
      <c r="Q888" s="63">
        <v>22</v>
      </c>
      <c r="U888" s="63" t="s">
        <v>930</v>
      </c>
      <c r="V888" s="63" t="s">
        <v>15732</v>
      </c>
      <c r="Y888" s="63">
        <v>213</v>
      </c>
      <c r="Z888" s="63" t="s">
        <v>15731</v>
      </c>
      <c r="AA888" s="63">
        <v>32</v>
      </c>
      <c r="AB888" s="63" t="s">
        <v>3505</v>
      </c>
      <c r="AE888" s="63">
        <v>0</v>
      </c>
      <c r="AF888" s="63" t="s">
        <v>3493</v>
      </c>
      <c r="AG888" s="63">
        <v>0</v>
      </c>
      <c r="AK888" s="63">
        <v>0</v>
      </c>
      <c r="AL888" s="63" t="s">
        <v>3493</v>
      </c>
      <c r="AM888" s="63">
        <v>0</v>
      </c>
      <c r="AQ888" s="63">
        <v>0</v>
      </c>
      <c r="AR888" s="63" t="s">
        <v>3493</v>
      </c>
      <c r="AS888" s="63">
        <v>0</v>
      </c>
      <c r="AX888" s="63" t="e">
        <f>VLOOKUP(B888,[1]COMPLETE_DIVIDEND_DATA!$B$2:$I$1138,3,0)</f>
        <v>#N/A</v>
      </c>
    </row>
    <row r="889" spans="1:50" x14ac:dyDescent="0.25">
      <c r="A889" s="63">
        <v>500888</v>
      </c>
      <c r="B889" s="63">
        <v>3122</v>
      </c>
      <c r="C889" s="63" t="s">
        <v>932</v>
      </c>
      <c r="D889" s="63" t="s">
        <v>943</v>
      </c>
      <c r="E889" s="63" t="s">
        <v>15730</v>
      </c>
      <c r="F889" s="63" t="s">
        <v>15729</v>
      </c>
      <c r="G889" s="63" t="s">
        <v>7810</v>
      </c>
      <c r="K889" s="63">
        <v>302</v>
      </c>
      <c r="L889" s="63">
        <v>302</v>
      </c>
      <c r="M889" s="64">
        <v>0</v>
      </c>
      <c r="N889" s="63">
        <v>151</v>
      </c>
      <c r="O889" s="63">
        <v>76</v>
      </c>
      <c r="P889" s="63">
        <v>45</v>
      </c>
      <c r="Q889" s="63">
        <v>30</v>
      </c>
      <c r="U889" s="63" t="s">
        <v>932</v>
      </c>
      <c r="Y889" s="63">
        <v>302</v>
      </c>
      <c r="Z889" s="63" t="s">
        <v>15728</v>
      </c>
      <c r="AA889" s="63">
        <v>45</v>
      </c>
      <c r="AB889" s="63" t="s">
        <v>3505</v>
      </c>
      <c r="AE889" s="63">
        <v>0</v>
      </c>
      <c r="AF889" s="63" t="s">
        <v>3493</v>
      </c>
      <c r="AG889" s="63">
        <v>0</v>
      </c>
      <c r="AK889" s="63">
        <v>0</v>
      </c>
      <c r="AL889" s="63" t="s">
        <v>3493</v>
      </c>
      <c r="AM889" s="63">
        <v>0</v>
      </c>
      <c r="AQ889" s="63">
        <v>0</v>
      </c>
      <c r="AR889" s="63" t="s">
        <v>3493</v>
      </c>
      <c r="AS889" s="63">
        <v>0</v>
      </c>
      <c r="AX889" s="63" t="e">
        <f>VLOOKUP(B889,[1]COMPLETE_DIVIDEND_DATA!$B$2:$I$1138,3,0)</f>
        <v>#N/A</v>
      </c>
    </row>
    <row r="890" spans="1:50" x14ac:dyDescent="0.25">
      <c r="A890" s="63">
        <v>500889</v>
      </c>
      <c r="B890" s="63">
        <v>3126</v>
      </c>
      <c r="C890" s="63" t="s">
        <v>933</v>
      </c>
      <c r="D890" s="63" t="s">
        <v>15727</v>
      </c>
      <c r="E890" s="63" t="s">
        <v>15726</v>
      </c>
      <c r="F890" s="63" t="s">
        <v>15725</v>
      </c>
      <c r="G890" s="63" t="s">
        <v>8737</v>
      </c>
      <c r="K890" s="63">
        <v>2272</v>
      </c>
      <c r="L890" s="63">
        <v>2272</v>
      </c>
      <c r="M890" s="64">
        <v>0</v>
      </c>
      <c r="N890" s="63">
        <v>1136</v>
      </c>
      <c r="O890" s="63">
        <v>568</v>
      </c>
      <c r="P890" s="63">
        <v>341</v>
      </c>
      <c r="Q890" s="63">
        <v>227</v>
      </c>
      <c r="U890" s="63" t="s">
        <v>933</v>
      </c>
      <c r="Y890" s="63">
        <v>2272</v>
      </c>
      <c r="Z890" s="63" t="s">
        <v>15724</v>
      </c>
      <c r="AA890" s="63">
        <v>341</v>
      </c>
      <c r="AB890" s="63" t="s">
        <v>3505</v>
      </c>
      <c r="AE890" s="63">
        <v>0</v>
      </c>
      <c r="AF890" s="63" t="s">
        <v>3493</v>
      </c>
      <c r="AG890" s="63">
        <v>0</v>
      </c>
      <c r="AK890" s="63">
        <v>0</v>
      </c>
      <c r="AL890" s="63" t="s">
        <v>3493</v>
      </c>
      <c r="AM890" s="63">
        <v>0</v>
      </c>
      <c r="AQ890" s="63">
        <v>0</v>
      </c>
      <c r="AR890" s="63" t="s">
        <v>3493</v>
      </c>
      <c r="AS890" s="63">
        <v>0</v>
      </c>
      <c r="AX890" s="63" t="e">
        <f>VLOOKUP(B890,[1]COMPLETE_DIVIDEND_DATA!$B$2:$I$1138,3,0)</f>
        <v>#N/A</v>
      </c>
    </row>
    <row r="891" spans="1:50" x14ac:dyDescent="0.25">
      <c r="A891" s="63">
        <v>500890</v>
      </c>
      <c r="B891" s="63">
        <v>3127</v>
      </c>
      <c r="C891" s="63" t="s">
        <v>934</v>
      </c>
      <c r="D891" s="63" t="s">
        <v>15723</v>
      </c>
      <c r="E891" s="63" t="s">
        <v>15722</v>
      </c>
      <c r="F891" s="63" t="s">
        <v>8737</v>
      </c>
      <c r="K891" s="63">
        <v>150</v>
      </c>
      <c r="L891" s="63">
        <v>150</v>
      </c>
      <c r="M891" s="64">
        <v>0</v>
      </c>
      <c r="N891" s="63">
        <v>75</v>
      </c>
      <c r="O891" s="63">
        <v>38</v>
      </c>
      <c r="P891" s="63">
        <v>11</v>
      </c>
      <c r="Q891" s="63">
        <v>26</v>
      </c>
      <c r="U891" s="63" t="s">
        <v>934</v>
      </c>
      <c r="V891" s="63" t="s">
        <v>15721</v>
      </c>
      <c r="Y891" s="63">
        <v>150</v>
      </c>
      <c r="Z891" s="63" t="s">
        <v>6916</v>
      </c>
      <c r="AA891" s="63">
        <v>11</v>
      </c>
      <c r="AB891" s="63" t="s">
        <v>3494</v>
      </c>
      <c r="AE891" s="63">
        <v>0</v>
      </c>
      <c r="AF891" s="63" t="s">
        <v>3493</v>
      </c>
      <c r="AG891" s="63">
        <v>0</v>
      </c>
      <c r="AK891" s="63">
        <v>0</v>
      </c>
      <c r="AL891" s="63" t="s">
        <v>3493</v>
      </c>
      <c r="AM891" s="63">
        <v>0</v>
      </c>
      <c r="AQ891" s="63">
        <v>0</v>
      </c>
      <c r="AR891" s="63" t="s">
        <v>3493</v>
      </c>
      <c r="AS891" s="63">
        <v>0</v>
      </c>
      <c r="AX891" s="63" t="e">
        <f>VLOOKUP(B891,[1]COMPLETE_DIVIDEND_DATA!$B$2:$I$1138,3,0)</f>
        <v>#N/A</v>
      </c>
    </row>
    <row r="892" spans="1:50" x14ac:dyDescent="0.25">
      <c r="A892" s="63">
        <v>500891</v>
      </c>
      <c r="B892" s="63">
        <v>3130</v>
      </c>
      <c r="C892" s="63" t="s">
        <v>936</v>
      </c>
      <c r="D892" s="63" t="s">
        <v>15720</v>
      </c>
      <c r="E892" s="63" t="s">
        <v>15719</v>
      </c>
      <c r="F892" s="63" t="s">
        <v>6425</v>
      </c>
      <c r="G892" s="63" t="s">
        <v>7810</v>
      </c>
      <c r="K892" s="63">
        <v>2249</v>
      </c>
      <c r="L892" s="63">
        <v>2249</v>
      </c>
      <c r="M892" s="64">
        <v>0</v>
      </c>
      <c r="N892" s="63">
        <v>1124.5</v>
      </c>
      <c r="O892" s="63">
        <v>562</v>
      </c>
      <c r="P892" s="63">
        <v>337</v>
      </c>
      <c r="Q892" s="63">
        <v>226</v>
      </c>
      <c r="U892" s="63" t="s">
        <v>936</v>
      </c>
      <c r="Y892" s="63">
        <v>2249</v>
      </c>
      <c r="Z892" s="63" t="s">
        <v>13127</v>
      </c>
      <c r="AA892" s="63">
        <v>337</v>
      </c>
      <c r="AB892" s="63" t="s">
        <v>3505</v>
      </c>
      <c r="AE892" s="63">
        <v>0</v>
      </c>
      <c r="AF892" s="63" t="s">
        <v>3493</v>
      </c>
      <c r="AG892" s="63">
        <v>0</v>
      </c>
      <c r="AK892" s="63">
        <v>0</v>
      </c>
      <c r="AL892" s="63" t="s">
        <v>3493</v>
      </c>
      <c r="AM892" s="63">
        <v>0</v>
      </c>
      <c r="AQ892" s="63">
        <v>0</v>
      </c>
      <c r="AR892" s="63" t="s">
        <v>3493</v>
      </c>
      <c r="AS892" s="63">
        <v>0</v>
      </c>
      <c r="AX892" s="63" t="e">
        <f>VLOOKUP(B892,[1]COMPLETE_DIVIDEND_DATA!$B$2:$I$1138,3,0)</f>
        <v>#N/A</v>
      </c>
    </row>
    <row r="893" spans="1:50" x14ac:dyDescent="0.25">
      <c r="A893" s="63">
        <v>500892</v>
      </c>
      <c r="B893" s="63">
        <v>3132</v>
      </c>
      <c r="C893" s="63" t="s">
        <v>937</v>
      </c>
      <c r="D893" s="63" t="s">
        <v>11944</v>
      </c>
      <c r="E893" s="63" t="s">
        <v>15718</v>
      </c>
      <c r="F893" s="63" t="s">
        <v>8737</v>
      </c>
      <c r="G893" s="63" t="s">
        <v>7810</v>
      </c>
      <c r="K893" s="63">
        <v>449</v>
      </c>
      <c r="L893" s="63">
        <v>449</v>
      </c>
      <c r="M893" s="64">
        <v>0</v>
      </c>
      <c r="N893" s="63">
        <v>224.5</v>
      </c>
      <c r="O893" s="63">
        <v>112</v>
      </c>
      <c r="P893" s="63">
        <v>67</v>
      </c>
      <c r="Q893" s="63">
        <v>46</v>
      </c>
      <c r="U893" s="63" t="s">
        <v>937</v>
      </c>
      <c r="Y893" s="63">
        <v>449</v>
      </c>
      <c r="Z893" s="63" t="s">
        <v>14418</v>
      </c>
      <c r="AA893" s="63">
        <v>67</v>
      </c>
      <c r="AB893" s="63" t="s">
        <v>3505</v>
      </c>
      <c r="AE893" s="63">
        <v>0</v>
      </c>
      <c r="AF893" s="63" t="s">
        <v>3493</v>
      </c>
      <c r="AG893" s="63">
        <v>0</v>
      </c>
      <c r="AK893" s="63">
        <v>0</v>
      </c>
      <c r="AL893" s="63" t="s">
        <v>3493</v>
      </c>
      <c r="AM893" s="63">
        <v>0</v>
      </c>
      <c r="AQ893" s="63">
        <v>0</v>
      </c>
      <c r="AR893" s="63" t="s">
        <v>3493</v>
      </c>
      <c r="AS893" s="63">
        <v>0</v>
      </c>
      <c r="AX893" s="63" t="e">
        <f>VLOOKUP(B893,[1]COMPLETE_DIVIDEND_DATA!$B$2:$I$1138,3,0)</f>
        <v>#N/A</v>
      </c>
    </row>
    <row r="894" spans="1:50" x14ac:dyDescent="0.25">
      <c r="A894" s="63">
        <v>500893</v>
      </c>
      <c r="B894" s="63">
        <v>3133</v>
      </c>
      <c r="C894" s="63" t="s">
        <v>938</v>
      </c>
      <c r="D894" s="63" t="s">
        <v>13918</v>
      </c>
      <c r="E894" s="63" t="s">
        <v>15718</v>
      </c>
      <c r="F894" s="63" t="s">
        <v>8737</v>
      </c>
      <c r="G894" s="63" t="s">
        <v>7810</v>
      </c>
      <c r="K894" s="63">
        <v>449</v>
      </c>
      <c r="L894" s="63">
        <v>449</v>
      </c>
      <c r="M894" s="64">
        <v>0</v>
      </c>
      <c r="N894" s="63">
        <v>224.5</v>
      </c>
      <c r="O894" s="63">
        <v>112</v>
      </c>
      <c r="P894" s="63">
        <v>67</v>
      </c>
      <c r="Q894" s="63">
        <v>46</v>
      </c>
      <c r="U894" s="63" t="s">
        <v>938</v>
      </c>
      <c r="Y894" s="63">
        <v>449</v>
      </c>
      <c r="Z894" s="63" t="s">
        <v>14418</v>
      </c>
      <c r="AA894" s="63">
        <v>67</v>
      </c>
      <c r="AB894" s="63" t="s">
        <v>3505</v>
      </c>
      <c r="AE894" s="63">
        <v>0</v>
      </c>
      <c r="AF894" s="63" t="s">
        <v>3493</v>
      </c>
      <c r="AG894" s="63">
        <v>0</v>
      </c>
      <c r="AK894" s="63">
        <v>0</v>
      </c>
      <c r="AL894" s="63" t="s">
        <v>3493</v>
      </c>
      <c r="AM894" s="63">
        <v>0</v>
      </c>
      <c r="AQ894" s="63">
        <v>0</v>
      </c>
      <c r="AR894" s="63" t="s">
        <v>3493</v>
      </c>
      <c r="AS894" s="63">
        <v>0</v>
      </c>
      <c r="AX894" s="63" t="e">
        <f>VLOOKUP(B894,[1]COMPLETE_DIVIDEND_DATA!$B$2:$I$1138,3,0)</f>
        <v>#N/A</v>
      </c>
    </row>
    <row r="895" spans="1:50" x14ac:dyDescent="0.25">
      <c r="A895" s="63">
        <v>500894</v>
      </c>
      <c r="B895" s="63">
        <v>3148</v>
      </c>
      <c r="C895" s="63" t="s">
        <v>939</v>
      </c>
      <c r="D895" s="63" t="s">
        <v>15717</v>
      </c>
      <c r="E895" s="63" t="s">
        <v>15714</v>
      </c>
      <c r="F895" s="63" t="s">
        <v>6162</v>
      </c>
      <c r="G895" s="63" t="s">
        <v>7810</v>
      </c>
      <c r="K895" s="63">
        <v>744</v>
      </c>
      <c r="L895" s="63">
        <v>744</v>
      </c>
      <c r="M895" s="64">
        <v>0</v>
      </c>
      <c r="N895" s="63">
        <v>372</v>
      </c>
      <c r="O895" s="63">
        <v>186</v>
      </c>
      <c r="P895" s="63">
        <v>112</v>
      </c>
      <c r="Q895" s="63">
        <v>74</v>
      </c>
      <c r="U895" s="63" t="s">
        <v>939</v>
      </c>
      <c r="Y895" s="63">
        <v>744</v>
      </c>
      <c r="Z895" s="63" t="s">
        <v>3988</v>
      </c>
      <c r="AA895" s="63">
        <v>112</v>
      </c>
      <c r="AB895" s="63" t="s">
        <v>3505</v>
      </c>
      <c r="AE895" s="63">
        <v>0</v>
      </c>
      <c r="AF895" s="63" t="s">
        <v>3493</v>
      </c>
      <c r="AG895" s="63">
        <v>0</v>
      </c>
      <c r="AK895" s="63">
        <v>0</v>
      </c>
      <c r="AL895" s="63" t="s">
        <v>3493</v>
      </c>
      <c r="AM895" s="63">
        <v>0</v>
      </c>
      <c r="AQ895" s="63">
        <v>0</v>
      </c>
      <c r="AR895" s="63" t="s">
        <v>3493</v>
      </c>
      <c r="AS895" s="63">
        <v>0</v>
      </c>
      <c r="AX895" s="63" t="e">
        <f>VLOOKUP(B895,[1]COMPLETE_DIVIDEND_DATA!$B$2:$I$1138,3,0)</f>
        <v>#N/A</v>
      </c>
    </row>
    <row r="896" spans="1:50" x14ac:dyDescent="0.25">
      <c r="A896" s="63">
        <v>500895</v>
      </c>
      <c r="B896" s="63">
        <v>3149</v>
      </c>
      <c r="C896" s="63" t="s">
        <v>940</v>
      </c>
      <c r="D896" s="63" t="s">
        <v>15716</v>
      </c>
      <c r="E896" s="63" t="s">
        <v>15714</v>
      </c>
      <c r="F896" s="63" t="s">
        <v>6162</v>
      </c>
      <c r="G896" s="63" t="s">
        <v>7810</v>
      </c>
      <c r="K896" s="63">
        <v>744</v>
      </c>
      <c r="L896" s="63">
        <v>744</v>
      </c>
      <c r="M896" s="64">
        <v>0</v>
      </c>
      <c r="N896" s="63">
        <v>372</v>
      </c>
      <c r="O896" s="63">
        <v>186</v>
      </c>
      <c r="P896" s="63">
        <v>112</v>
      </c>
      <c r="Q896" s="63">
        <v>74</v>
      </c>
      <c r="U896" s="63" t="s">
        <v>940</v>
      </c>
      <c r="Y896" s="63">
        <v>744</v>
      </c>
      <c r="Z896" s="63" t="s">
        <v>3988</v>
      </c>
      <c r="AA896" s="63">
        <v>112</v>
      </c>
      <c r="AB896" s="63" t="s">
        <v>3505</v>
      </c>
      <c r="AE896" s="63">
        <v>0</v>
      </c>
      <c r="AF896" s="63" t="s">
        <v>3493</v>
      </c>
      <c r="AG896" s="63">
        <v>0</v>
      </c>
      <c r="AK896" s="63">
        <v>0</v>
      </c>
      <c r="AL896" s="63" t="s">
        <v>3493</v>
      </c>
      <c r="AM896" s="63">
        <v>0</v>
      </c>
      <c r="AQ896" s="63">
        <v>0</v>
      </c>
      <c r="AR896" s="63" t="s">
        <v>3493</v>
      </c>
      <c r="AS896" s="63">
        <v>0</v>
      </c>
      <c r="AX896" s="63" t="e">
        <f>VLOOKUP(B896,[1]COMPLETE_DIVIDEND_DATA!$B$2:$I$1138,3,0)</f>
        <v>#N/A</v>
      </c>
    </row>
    <row r="897" spans="1:50" x14ac:dyDescent="0.25">
      <c r="A897" s="63">
        <v>500896</v>
      </c>
      <c r="B897" s="63">
        <v>3152</v>
      </c>
      <c r="C897" s="63" t="s">
        <v>941</v>
      </c>
      <c r="D897" s="63" t="s">
        <v>15715</v>
      </c>
      <c r="E897" s="63" t="s">
        <v>15714</v>
      </c>
      <c r="F897" s="63" t="s">
        <v>6162</v>
      </c>
      <c r="G897" s="63" t="s">
        <v>7810</v>
      </c>
      <c r="K897" s="63">
        <v>357</v>
      </c>
      <c r="L897" s="63">
        <v>357</v>
      </c>
      <c r="M897" s="64">
        <v>0</v>
      </c>
      <c r="N897" s="63">
        <v>178.5</v>
      </c>
      <c r="O897" s="63">
        <v>89</v>
      </c>
      <c r="P897" s="63">
        <v>54</v>
      </c>
      <c r="Q897" s="63">
        <v>36</v>
      </c>
      <c r="U897" s="63" t="s">
        <v>941</v>
      </c>
      <c r="Y897" s="63">
        <v>357</v>
      </c>
      <c r="Z897" s="63" t="s">
        <v>14996</v>
      </c>
      <c r="AA897" s="63">
        <v>54</v>
      </c>
      <c r="AB897" s="63" t="s">
        <v>3505</v>
      </c>
      <c r="AE897" s="63">
        <v>0</v>
      </c>
      <c r="AF897" s="63" t="s">
        <v>3493</v>
      </c>
      <c r="AG897" s="63">
        <v>0</v>
      </c>
      <c r="AK897" s="63">
        <v>0</v>
      </c>
      <c r="AL897" s="63" t="s">
        <v>3493</v>
      </c>
      <c r="AM897" s="63">
        <v>0</v>
      </c>
      <c r="AQ897" s="63">
        <v>0</v>
      </c>
      <c r="AR897" s="63" t="s">
        <v>3493</v>
      </c>
      <c r="AS897" s="63">
        <v>0</v>
      </c>
      <c r="AX897" s="63" t="e">
        <f>VLOOKUP(B897,[1]COMPLETE_DIVIDEND_DATA!$B$2:$I$1138,3,0)</f>
        <v>#N/A</v>
      </c>
    </row>
    <row r="898" spans="1:50" x14ac:dyDescent="0.25">
      <c r="A898" s="63">
        <v>500897</v>
      </c>
      <c r="B898" s="63">
        <v>3156</v>
      </c>
      <c r="C898" s="63" t="s">
        <v>942</v>
      </c>
      <c r="D898" s="63" t="s">
        <v>11456</v>
      </c>
      <c r="E898" s="63" t="s">
        <v>15713</v>
      </c>
      <c r="F898" s="63" t="s">
        <v>15431</v>
      </c>
      <c r="G898" s="63" t="s">
        <v>7810</v>
      </c>
      <c r="K898" s="63">
        <v>261</v>
      </c>
      <c r="L898" s="63">
        <v>261</v>
      </c>
      <c r="M898" s="64">
        <v>0</v>
      </c>
      <c r="N898" s="63">
        <v>130.5</v>
      </c>
      <c r="O898" s="63">
        <v>65</v>
      </c>
      <c r="P898" s="63">
        <v>39</v>
      </c>
      <c r="Q898" s="63">
        <v>27</v>
      </c>
      <c r="U898" s="63" t="s">
        <v>942</v>
      </c>
      <c r="Y898" s="63">
        <v>261</v>
      </c>
      <c r="Z898" s="63" t="s">
        <v>15565</v>
      </c>
      <c r="AA898" s="63">
        <v>39</v>
      </c>
      <c r="AB898" s="63" t="s">
        <v>3505</v>
      </c>
      <c r="AE898" s="63">
        <v>0</v>
      </c>
      <c r="AF898" s="63" t="s">
        <v>3493</v>
      </c>
      <c r="AG898" s="63">
        <v>0</v>
      </c>
      <c r="AK898" s="63">
        <v>0</v>
      </c>
      <c r="AL898" s="63" t="s">
        <v>3493</v>
      </c>
      <c r="AM898" s="63">
        <v>0</v>
      </c>
      <c r="AQ898" s="63">
        <v>0</v>
      </c>
      <c r="AR898" s="63" t="s">
        <v>3493</v>
      </c>
      <c r="AS898" s="63">
        <v>0</v>
      </c>
      <c r="AX898" s="63" t="e">
        <f>VLOOKUP(B898,[1]COMPLETE_DIVIDEND_DATA!$B$2:$I$1138,3,0)</f>
        <v>#N/A</v>
      </c>
    </row>
    <row r="899" spans="1:50" x14ac:dyDescent="0.25">
      <c r="A899" s="63">
        <v>500898</v>
      </c>
      <c r="B899" s="63">
        <v>3159</v>
      </c>
      <c r="C899" s="63" t="s">
        <v>943</v>
      </c>
      <c r="D899" s="63" t="s">
        <v>15712</v>
      </c>
      <c r="E899" s="63" t="s">
        <v>15711</v>
      </c>
      <c r="F899" s="63" t="s">
        <v>15710</v>
      </c>
      <c r="G899" s="63" t="s">
        <v>15709</v>
      </c>
      <c r="K899" s="63">
        <v>2249</v>
      </c>
      <c r="L899" s="63">
        <v>2249</v>
      </c>
      <c r="M899" s="64">
        <v>0</v>
      </c>
      <c r="N899" s="63">
        <v>1124.5</v>
      </c>
      <c r="O899" s="63">
        <v>562</v>
      </c>
      <c r="P899" s="63">
        <v>337</v>
      </c>
      <c r="Q899" s="63">
        <v>226</v>
      </c>
      <c r="U899" s="63" t="s">
        <v>943</v>
      </c>
      <c r="Y899" s="63">
        <v>2249</v>
      </c>
      <c r="Z899" s="63" t="s">
        <v>13127</v>
      </c>
      <c r="AA899" s="63">
        <v>337</v>
      </c>
      <c r="AB899" s="63" t="s">
        <v>3505</v>
      </c>
      <c r="AE899" s="63">
        <v>0</v>
      </c>
      <c r="AF899" s="63" t="s">
        <v>3493</v>
      </c>
      <c r="AG899" s="63">
        <v>0</v>
      </c>
      <c r="AK899" s="63">
        <v>0</v>
      </c>
      <c r="AL899" s="63" t="s">
        <v>3493</v>
      </c>
      <c r="AM899" s="63">
        <v>0</v>
      </c>
      <c r="AQ899" s="63">
        <v>0</v>
      </c>
      <c r="AR899" s="63" t="s">
        <v>3493</v>
      </c>
      <c r="AS899" s="63">
        <v>0</v>
      </c>
      <c r="AX899" s="63" t="e">
        <f>VLOOKUP(B899,[1]COMPLETE_DIVIDEND_DATA!$B$2:$I$1138,3,0)</f>
        <v>#N/A</v>
      </c>
    </row>
    <row r="900" spans="1:50" x14ac:dyDescent="0.25">
      <c r="A900" s="63">
        <v>500899</v>
      </c>
      <c r="B900" s="63">
        <v>3161</v>
      </c>
      <c r="C900" s="63" t="s">
        <v>944</v>
      </c>
      <c r="D900" s="63" t="s">
        <v>1201</v>
      </c>
      <c r="E900" s="63" t="s">
        <v>15711</v>
      </c>
      <c r="F900" s="63" t="s">
        <v>15710</v>
      </c>
      <c r="G900" s="63" t="s">
        <v>15709</v>
      </c>
      <c r="K900" s="63">
        <v>2249</v>
      </c>
      <c r="L900" s="63">
        <v>2249</v>
      </c>
      <c r="M900" s="64">
        <v>0</v>
      </c>
      <c r="N900" s="63">
        <v>1124.5</v>
      </c>
      <c r="O900" s="63">
        <v>562</v>
      </c>
      <c r="P900" s="63">
        <v>337</v>
      </c>
      <c r="Q900" s="63">
        <v>226</v>
      </c>
      <c r="U900" s="63" t="s">
        <v>944</v>
      </c>
      <c r="Y900" s="63">
        <v>2249</v>
      </c>
      <c r="Z900" s="63" t="s">
        <v>13127</v>
      </c>
      <c r="AA900" s="63">
        <v>337</v>
      </c>
      <c r="AB900" s="63" t="s">
        <v>3505</v>
      </c>
      <c r="AE900" s="63">
        <v>0</v>
      </c>
      <c r="AF900" s="63" t="s">
        <v>3493</v>
      </c>
      <c r="AG900" s="63">
        <v>0</v>
      </c>
      <c r="AK900" s="63">
        <v>0</v>
      </c>
      <c r="AL900" s="63" t="s">
        <v>3493</v>
      </c>
      <c r="AM900" s="63">
        <v>0</v>
      </c>
      <c r="AQ900" s="63">
        <v>0</v>
      </c>
      <c r="AR900" s="63" t="s">
        <v>3493</v>
      </c>
      <c r="AS900" s="63">
        <v>0</v>
      </c>
      <c r="AX900" s="63" t="e">
        <f>VLOOKUP(B900,[1]COMPLETE_DIVIDEND_DATA!$B$2:$I$1138,3,0)</f>
        <v>#N/A</v>
      </c>
    </row>
    <row r="901" spans="1:50" x14ac:dyDescent="0.25">
      <c r="A901" s="63">
        <v>500900</v>
      </c>
      <c r="B901" s="63">
        <v>3162</v>
      </c>
      <c r="C901" s="63" t="s">
        <v>945</v>
      </c>
      <c r="D901" s="63" t="s">
        <v>15708</v>
      </c>
      <c r="E901" s="63" t="s">
        <v>15707</v>
      </c>
      <c r="F901" s="63" t="s">
        <v>15706</v>
      </c>
      <c r="G901" s="63" t="s">
        <v>15705</v>
      </c>
      <c r="H901" s="63" t="s">
        <v>7810</v>
      </c>
      <c r="K901" s="63">
        <v>880</v>
      </c>
      <c r="L901" s="63">
        <v>880</v>
      </c>
      <c r="M901" s="64">
        <v>0</v>
      </c>
      <c r="N901" s="63">
        <v>440</v>
      </c>
      <c r="O901" s="63">
        <v>220</v>
      </c>
      <c r="P901" s="63">
        <v>132</v>
      </c>
      <c r="Q901" s="63">
        <v>88</v>
      </c>
      <c r="U901" s="63" t="s">
        <v>945</v>
      </c>
      <c r="Y901" s="63">
        <v>880</v>
      </c>
      <c r="Z901" s="63" t="s">
        <v>15704</v>
      </c>
      <c r="AA901" s="63">
        <v>132</v>
      </c>
      <c r="AB901" s="63" t="s">
        <v>3505</v>
      </c>
      <c r="AE901" s="63">
        <v>0</v>
      </c>
      <c r="AF901" s="63" t="s">
        <v>3493</v>
      </c>
      <c r="AG901" s="63">
        <v>0</v>
      </c>
      <c r="AK901" s="63">
        <v>0</v>
      </c>
      <c r="AL901" s="63" t="s">
        <v>3493</v>
      </c>
      <c r="AM901" s="63">
        <v>0</v>
      </c>
      <c r="AQ901" s="63">
        <v>0</v>
      </c>
      <c r="AR901" s="63" t="s">
        <v>3493</v>
      </c>
      <c r="AS901" s="63">
        <v>0</v>
      </c>
      <c r="AX901" s="63" t="e">
        <f>VLOOKUP(B901,[1]COMPLETE_DIVIDEND_DATA!$B$2:$I$1138,3,0)</f>
        <v>#N/A</v>
      </c>
    </row>
    <row r="902" spans="1:50" x14ac:dyDescent="0.25">
      <c r="A902" s="63">
        <v>500901</v>
      </c>
      <c r="B902" s="63">
        <v>3179</v>
      </c>
      <c r="C902" s="63" t="s">
        <v>946</v>
      </c>
      <c r="D902" s="63" t="s">
        <v>15703</v>
      </c>
      <c r="E902" s="63" t="s">
        <v>15702</v>
      </c>
      <c r="F902" s="63" t="s">
        <v>15701</v>
      </c>
      <c r="G902" s="63" t="s">
        <v>15700</v>
      </c>
      <c r="H902" s="63" t="s">
        <v>7810</v>
      </c>
      <c r="K902" s="63">
        <v>1070</v>
      </c>
      <c r="L902" s="63">
        <v>1070</v>
      </c>
      <c r="M902" s="64">
        <v>0</v>
      </c>
      <c r="N902" s="63">
        <v>535</v>
      </c>
      <c r="O902" s="63">
        <v>268</v>
      </c>
      <c r="P902" s="63">
        <v>161</v>
      </c>
      <c r="Q902" s="63">
        <v>106</v>
      </c>
      <c r="U902" s="63" t="s">
        <v>946</v>
      </c>
      <c r="V902" s="63" t="s">
        <v>15699</v>
      </c>
      <c r="Y902" s="63">
        <v>1070</v>
      </c>
      <c r="Z902" s="63" t="s">
        <v>15298</v>
      </c>
      <c r="AA902" s="63">
        <v>161</v>
      </c>
      <c r="AB902" s="63" t="s">
        <v>3505</v>
      </c>
      <c r="AE902" s="63">
        <v>0</v>
      </c>
      <c r="AF902" s="63" t="s">
        <v>3493</v>
      </c>
      <c r="AG902" s="63">
        <v>0</v>
      </c>
      <c r="AK902" s="63">
        <v>0</v>
      </c>
      <c r="AL902" s="63" t="s">
        <v>3493</v>
      </c>
      <c r="AM902" s="63">
        <v>0</v>
      </c>
      <c r="AQ902" s="63">
        <v>0</v>
      </c>
      <c r="AR902" s="63" t="s">
        <v>3493</v>
      </c>
      <c r="AS902" s="63">
        <v>0</v>
      </c>
      <c r="AX902" s="63" t="e">
        <f>VLOOKUP(B902,[1]COMPLETE_DIVIDEND_DATA!$B$2:$I$1138,3,0)</f>
        <v>#N/A</v>
      </c>
    </row>
    <row r="903" spans="1:50" x14ac:dyDescent="0.25">
      <c r="A903" s="63">
        <v>500902</v>
      </c>
      <c r="B903" s="63">
        <v>3182</v>
      </c>
      <c r="C903" s="63" t="s">
        <v>948</v>
      </c>
      <c r="D903" s="63" t="s">
        <v>368</v>
      </c>
      <c r="E903" s="63" t="s">
        <v>15698</v>
      </c>
      <c r="F903" s="63" t="s">
        <v>15170</v>
      </c>
      <c r="K903" s="63">
        <v>449</v>
      </c>
      <c r="L903" s="63">
        <v>449</v>
      </c>
      <c r="M903" s="64">
        <v>0</v>
      </c>
      <c r="N903" s="63">
        <v>224.5</v>
      </c>
      <c r="O903" s="63">
        <v>112</v>
      </c>
      <c r="P903" s="63">
        <v>67</v>
      </c>
      <c r="Q903" s="63">
        <v>46</v>
      </c>
      <c r="U903" s="63" t="s">
        <v>948</v>
      </c>
      <c r="Y903" s="63">
        <v>449</v>
      </c>
      <c r="Z903" s="63" t="s">
        <v>14418</v>
      </c>
      <c r="AA903" s="63">
        <v>67</v>
      </c>
      <c r="AB903" s="63" t="s">
        <v>3505</v>
      </c>
      <c r="AE903" s="63">
        <v>0</v>
      </c>
      <c r="AF903" s="63" t="s">
        <v>3493</v>
      </c>
      <c r="AG903" s="63">
        <v>0</v>
      </c>
      <c r="AK903" s="63">
        <v>0</v>
      </c>
      <c r="AL903" s="63" t="s">
        <v>3493</v>
      </c>
      <c r="AM903" s="63">
        <v>0</v>
      </c>
      <c r="AQ903" s="63">
        <v>0</v>
      </c>
      <c r="AR903" s="63" t="s">
        <v>3493</v>
      </c>
      <c r="AS903" s="63">
        <v>0</v>
      </c>
      <c r="AX903" s="63" t="e">
        <f>VLOOKUP(B903,[1]COMPLETE_DIVIDEND_DATA!$B$2:$I$1138,3,0)</f>
        <v>#N/A</v>
      </c>
    </row>
    <row r="904" spans="1:50" x14ac:dyDescent="0.25">
      <c r="A904" s="63">
        <v>500903</v>
      </c>
      <c r="B904" s="63">
        <v>3184</v>
      </c>
      <c r="C904" s="63" t="s">
        <v>949</v>
      </c>
      <c r="D904" s="63" t="s">
        <v>15697</v>
      </c>
      <c r="E904" s="63" t="s">
        <v>15696</v>
      </c>
      <c r="F904" s="63" t="s">
        <v>4515</v>
      </c>
      <c r="G904" s="63" t="s">
        <v>7810</v>
      </c>
      <c r="K904" s="63">
        <v>449</v>
      </c>
      <c r="L904" s="63">
        <v>449</v>
      </c>
      <c r="M904" s="64">
        <v>0</v>
      </c>
      <c r="N904" s="63">
        <v>224.5</v>
      </c>
      <c r="O904" s="63">
        <v>112</v>
      </c>
      <c r="P904" s="63">
        <v>67</v>
      </c>
      <c r="Q904" s="63">
        <v>46</v>
      </c>
      <c r="U904" s="63" t="s">
        <v>949</v>
      </c>
      <c r="Y904" s="63">
        <v>449</v>
      </c>
      <c r="Z904" s="63" t="s">
        <v>14418</v>
      </c>
      <c r="AA904" s="63">
        <v>67</v>
      </c>
      <c r="AB904" s="63" t="s">
        <v>3505</v>
      </c>
      <c r="AE904" s="63">
        <v>0</v>
      </c>
      <c r="AF904" s="63" t="s">
        <v>3493</v>
      </c>
      <c r="AG904" s="63">
        <v>0</v>
      </c>
      <c r="AK904" s="63">
        <v>0</v>
      </c>
      <c r="AL904" s="63" t="s">
        <v>3493</v>
      </c>
      <c r="AM904" s="63">
        <v>0</v>
      </c>
      <c r="AQ904" s="63">
        <v>0</v>
      </c>
      <c r="AR904" s="63" t="s">
        <v>3493</v>
      </c>
      <c r="AS904" s="63">
        <v>0</v>
      </c>
      <c r="AX904" s="63" t="e">
        <f>VLOOKUP(B904,[1]COMPLETE_DIVIDEND_DATA!$B$2:$I$1138,3,0)</f>
        <v>#N/A</v>
      </c>
    </row>
    <row r="905" spans="1:50" x14ac:dyDescent="0.25">
      <c r="A905" s="63">
        <v>500904</v>
      </c>
      <c r="B905" s="63">
        <v>3185</v>
      </c>
      <c r="C905" s="63" t="s">
        <v>950</v>
      </c>
      <c r="D905" s="63" t="s">
        <v>735</v>
      </c>
      <c r="E905" s="63" t="s">
        <v>15695</v>
      </c>
      <c r="F905" s="63" t="s">
        <v>15694</v>
      </c>
      <c r="G905" s="63" t="s">
        <v>7810</v>
      </c>
      <c r="K905" s="63">
        <v>449</v>
      </c>
      <c r="L905" s="63">
        <v>449</v>
      </c>
      <c r="M905" s="64">
        <v>0</v>
      </c>
      <c r="N905" s="63">
        <v>224.5</v>
      </c>
      <c r="O905" s="63">
        <v>112</v>
      </c>
      <c r="P905" s="63">
        <v>67</v>
      </c>
      <c r="Q905" s="63">
        <v>46</v>
      </c>
      <c r="U905" s="63" t="s">
        <v>950</v>
      </c>
      <c r="Y905" s="63">
        <v>449</v>
      </c>
      <c r="Z905" s="63" t="s">
        <v>14418</v>
      </c>
      <c r="AA905" s="63">
        <v>67</v>
      </c>
      <c r="AB905" s="63" t="s">
        <v>3505</v>
      </c>
      <c r="AE905" s="63">
        <v>0</v>
      </c>
      <c r="AF905" s="63" t="s">
        <v>3493</v>
      </c>
      <c r="AG905" s="63">
        <v>0</v>
      </c>
      <c r="AK905" s="63">
        <v>0</v>
      </c>
      <c r="AL905" s="63" t="s">
        <v>3493</v>
      </c>
      <c r="AM905" s="63">
        <v>0</v>
      </c>
      <c r="AQ905" s="63">
        <v>0</v>
      </c>
      <c r="AR905" s="63" t="s">
        <v>3493</v>
      </c>
      <c r="AS905" s="63">
        <v>0</v>
      </c>
      <c r="AX905" s="63" t="e">
        <f>VLOOKUP(B905,[1]COMPLETE_DIVIDEND_DATA!$B$2:$I$1138,3,0)</f>
        <v>#N/A</v>
      </c>
    </row>
    <row r="906" spans="1:50" x14ac:dyDescent="0.25">
      <c r="A906" s="63">
        <v>500905</v>
      </c>
      <c r="B906" s="63">
        <v>3186</v>
      </c>
      <c r="C906" s="63" t="s">
        <v>951</v>
      </c>
      <c r="D906" s="63" t="s">
        <v>15693</v>
      </c>
      <c r="E906" s="63" t="s">
        <v>15691</v>
      </c>
      <c r="F906" s="63" t="s">
        <v>15690</v>
      </c>
      <c r="G906" s="63" t="s">
        <v>7810</v>
      </c>
      <c r="K906" s="63">
        <v>449</v>
      </c>
      <c r="L906" s="63">
        <v>449</v>
      </c>
      <c r="M906" s="64">
        <v>0</v>
      </c>
      <c r="N906" s="63">
        <v>224.5</v>
      </c>
      <c r="O906" s="63">
        <v>112</v>
      </c>
      <c r="P906" s="63">
        <v>67</v>
      </c>
      <c r="Q906" s="63">
        <v>46</v>
      </c>
      <c r="U906" s="63" t="s">
        <v>951</v>
      </c>
      <c r="Y906" s="63">
        <v>449</v>
      </c>
      <c r="Z906" s="63" t="s">
        <v>14418</v>
      </c>
      <c r="AA906" s="63">
        <v>67</v>
      </c>
      <c r="AB906" s="63" t="s">
        <v>3505</v>
      </c>
      <c r="AE906" s="63">
        <v>0</v>
      </c>
      <c r="AF906" s="63" t="s">
        <v>3493</v>
      </c>
      <c r="AG906" s="63">
        <v>0</v>
      </c>
      <c r="AK906" s="63">
        <v>0</v>
      </c>
      <c r="AL906" s="63" t="s">
        <v>3493</v>
      </c>
      <c r="AM906" s="63">
        <v>0</v>
      </c>
      <c r="AQ906" s="63">
        <v>0</v>
      </c>
      <c r="AR906" s="63" t="s">
        <v>3493</v>
      </c>
      <c r="AS906" s="63">
        <v>0</v>
      </c>
      <c r="AX906" s="63" t="e">
        <f>VLOOKUP(B906,[1]COMPLETE_DIVIDEND_DATA!$B$2:$I$1138,3,0)</f>
        <v>#N/A</v>
      </c>
    </row>
    <row r="907" spans="1:50" x14ac:dyDescent="0.25">
      <c r="A907" s="63">
        <v>500906</v>
      </c>
      <c r="B907" s="63">
        <v>3187</v>
      </c>
      <c r="C907" s="63" t="s">
        <v>952</v>
      </c>
      <c r="D907" s="63" t="s">
        <v>15692</v>
      </c>
      <c r="E907" s="63" t="s">
        <v>15691</v>
      </c>
      <c r="F907" s="63" t="s">
        <v>15690</v>
      </c>
      <c r="G907" s="63" t="s">
        <v>7810</v>
      </c>
      <c r="K907" s="63">
        <v>57</v>
      </c>
      <c r="L907" s="63">
        <v>57</v>
      </c>
      <c r="M907" s="64">
        <v>0</v>
      </c>
      <c r="N907" s="63">
        <v>28.5</v>
      </c>
      <c r="O907" s="63">
        <v>14</v>
      </c>
      <c r="P907" s="63">
        <v>9</v>
      </c>
      <c r="Q907" s="63">
        <v>6</v>
      </c>
      <c r="U907" s="63" t="s">
        <v>952</v>
      </c>
      <c r="Y907" s="63">
        <v>57</v>
      </c>
      <c r="Z907" s="63" t="s">
        <v>8934</v>
      </c>
      <c r="AA907" s="63">
        <v>9</v>
      </c>
      <c r="AB907" s="63" t="s">
        <v>3505</v>
      </c>
      <c r="AE907" s="63">
        <v>0</v>
      </c>
      <c r="AF907" s="63" t="s">
        <v>3493</v>
      </c>
      <c r="AG907" s="63">
        <v>0</v>
      </c>
      <c r="AK907" s="63">
        <v>0</v>
      </c>
      <c r="AL907" s="63" t="s">
        <v>3493</v>
      </c>
      <c r="AM907" s="63">
        <v>0</v>
      </c>
      <c r="AQ907" s="63">
        <v>0</v>
      </c>
      <c r="AR907" s="63" t="s">
        <v>3493</v>
      </c>
      <c r="AS907" s="63">
        <v>0</v>
      </c>
      <c r="AX907" s="63" t="e">
        <f>VLOOKUP(B907,[1]COMPLETE_DIVIDEND_DATA!$B$2:$I$1138,3,0)</f>
        <v>#N/A</v>
      </c>
    </row>
    <row r="908" spans="1:50" x14ac:dyDescent="0.25">
      <c r="A908" s="63">
        <v>500907</v>
      </c>
      <c r="B908" s="63">
        <v>3188</v>
      </c>
      <c r="C908" s="63" t="s">
        <v>953</v>
      </c>
      <c r="D908" s="63" t="s">
        <v>15689</v>
      </c>
      <c r="E908" s="63" t="s">
        <v>15688</v>
      </c>
      <c r="F908" s="63" t="s">
        <v>15687</v>
      </c>
      <c r="K908" s="63">
        <v>449</v>
      </c>
      <c r="L908" s="63">
        <v>449</v>
      </c>
      <c r="M908" s="64">
        <v>0</v>
      </c>
      <c r="N908" s="63">
        <v>224.5</v>
      </c>
      <c r="O908" s="63">
        <v>112</v>
      </c>
      <c r="P908" s="63">
        <v>67</v>
      </c>
      <c r="Q908" s="63">
        <v>46</v>
      </c>
      <c r="U908" s="63" t="s">
        <v>953</v>
      </c>
      <c r="Y908" s="63">
        <v>449</v>
      </c>
      <c r="Z908" s="63" t="s">
        <v>14418</v>
      </c>
      <c r="AA908" s="63">
        <v>67</v>
      </c>
      <c r="AB908" s="63" t="s">
        <v>3505</v>
      </c>
      <c r="AE908" s="63">
        <v>0</v>
      </c>
      <c r="AF908" s="63" t="s">
        <v>3493</v>
      </c>
      <c r="AG908" s="63">
        <v>0</v>
      </c>
      <c r="AK908" s="63">
        <v>0</v>
      </c>
      <c r="AL908" s="63" t="s">
        <v>3493</v>
      </c>
      <c r="AM908" s="63">
        <v>0</v>
      </c>
      <c r="AQ908" s="63">
        <v>0</v>
      </c>
      <c r="AR908" s="63" t="s">
        <v>3493</v>
      </c>
      <c r="AS908" s="63">
        <v>0</v>
      </c>
      <c r="AX908" s="63" t="e">
        <f>VLOOKUP(B908,[1]COMPLETE_DIVIDEND_DATA!$B$2:$I$1138,3,0)</f>
        <v>#N/A</v>
      </c>
    </row>
    <row r="909" spans="1:50" x14ac:dyDescent="0.25">
      <c r="A909" s="63">
        <v>500908</v>
      </c>
      <c r="B909" s="63">
        <v>3189</v>
      </c>
      <c r="C909" s="63" t="s">
        <v>954</v>
      </c>
      <c r="D909" s="63" t="s">
        <v>15686</v>
      </c>
      <c r="E909" s="63" t="s">
        <v>15685</v>
      </c>
      <c r="F909" s="63" t="s">
        <v>15684</v>
      </c>
      <c r="G909" s="63" t="s">
        <v>7810</v>
      </c>
      <c r="K909" s="63">
        <v>692</v>
      </c>
      <c r="L909" s="63">
        <v>692</v>
      </c>
      <c r="M909" s="64">
        <v>0</v>
      </c>
      <c r="N909" s="63">
        <v>346</v>
      </c>
      <c r="O909" s="63">
        <v>173</v>
      </c>
      <c r="P909" s="63">
        <v>104</v>
      </c>
      <c r="Q909" s="63">
        <v>69</v>
      </c>
      <c r="U909" s="63" t="s">
        <v>954</v>
      </c>
      <c r="Y909" s="63">
        <v>692</v>
      </c>
      <c r="Z909" s="63" t="s">
        <v>14976</v>
      </c>
      <c r="AA909" s="63">
        <v>104</v>
      </c>
      <c r="AB909" s="63" t="s">
        <v>3505</v>
      </c>
      <c r="AE909" s="63">
        <v>0</v>
      </c>
      <c r="AF909" s="63" t="s">
        <v>3493</v>
      </c>
      <c r="AG909" s="63">
        <v>0</v>
      </c>
      <c r="AK909" s="63">
        <v>0</v>
      </c>
      <c r="AL909" s="63" t="s">
        <v>3493</v>
      </c>
      <c r="AM909" s="63">
        <v>0</v>
      </c>
      <c r="AQ909" s="63">
        <v>0</v>
      </c>
      <c r="AR909" s="63" t="s">
        <v>3493</v>
      </c>
      <c r="AS909" s="63">
        <v>0</v>
      </c>
      <c r="AX909" s="63" t="e">
        <f>VLOOKUP(B909,[1]COMPLETE_DIVIDEND_DATA!$B$2:$I$1138,3,0)</f>
        <v>#N/A</v>
      </c>
    </row>
    <row r="910" spans="1:50" x14ac:dyDescent="0.25">
      <c r="A910" s="63">
        <v>500909</v>
      </c>
      <c r="B910" s="63">
        <v>3192</v>
      </c>
      <c r="C910" s="63" t="s">
        <v>955</v>
      </c>
      <c r="D910" s="63" t="s">
        <v>15683</v>
      </c>
      <c r="E910" s="63" t="s">
        <v>15682</v>
      </c>
      <c r="F910" s="63" t="s">
        <v>15671</v>
      </c>
      <c r="G910" s="63" t="s">
        <v>15681</v>
      </c>
      <c r="K910" s="63">
        <v>10</v>
      </c>
      <c r="L910" s="63">
        <v>10</v>
      </c>
      <c r="M910" s="64">
        <v>0</v>
      </c>
      <c r="N910" s="63">
        <v>5</v>
      </c>
      <c r="O910" s="63">
        <v>3</v>
      </c>
      <c r="P910" s="63">
        <v>2</v>
      </c>
      <c r="Q910" s="63">
        <v>0</v>
      </c>
      <c r="U910" s="63" t="s">
        <v>955</v>
      </c>
      <c r="Y910" s="63">
        <v>10</v>
      </c>
      <c r="Z910" s="63" t="s">
        <v>4402</v>
      </c>
      <c r="AA910" s="63">
        <v>2</v>
      </c>
      <c r="AB910" s="63" t="s">
        <v>3505</v>
      </c>
      <c r="AE910" s="63">
        <v>0</v>
      </c>
      <c r="AF910" s="63" t="s">
        <v>3493</v>
      </c>
      <c r="AG910" s="63">
        <v>0</v>
      </c>
      <c r="AK910" s="63">
        <v>0</v>
      </c>
      <c r="AL910" s="63" t="s">
        <v>3493</v>
      </c>
      <c r="AM910" s="63">
        <v>0</v>
      </c>
      <c r="AQ910" s="63">
        <v>0</v>
      </c>
      <c r="AR910" s="63" t="s">
        <v>3493</v>
      </c>
      <c r="AS910" s="63">
        <v>0</v>
      </c>
      <c r="AX910" s="63" t="e">
        <f>VLOOKUP(B910,[1]COMPLETE_DIVIDEND_DATA!$B$2:$I$1138,3,0)</f>
        <v>#N/A</v>
      </c>
    </row>
    <row r="911" spans="1:50" x14ac:dyDescent="0.25">
      <c r="A911" s="63">
        <v>500910</v>
      </c>
      <c r="B911" s="63">
        <v>3193</v>
      </c>
      <c r="C911" s="63" t="s">
        <v>956</v>
      </c>
      <c r="D911" s="63" t="s">
        <v>15680</v>
      </c>
      <c r="E911" s="63" t="s">
        <v>15677</v>
      </c>
      <c r="F911" s="63" t="s">
        <v>15669</v>
      </c>
      <c r="G911" s="63" t="s">
        <v>7810</v>
      </c>
      <c r="K911" s="63">
        <v>19</v>
      </c>
      <c r="L911" s="63">
        <v>19</v>
      </c>
      <c r="M911" s="64">
        <v>0</v>
      </c>
      <c r="N911" s="63">
        <v>9.5</v>
      </c>
      <c r="O911" s="63">
        <v>5</v>
      </c>
      <c r="P911" s="63">
        <v>3</v>
      </c>
      <c r="Q911" s="63">
        <v>2</v>
      </c>
      <c r="U911" s="63" t="s">
        <v>956</v>
      </c>
      <c r="Y911" s="63">
        <v>19</v>
      </c>
      <c r="Z911" s="63" t="s">
        <v>15343</v>
      </c>
      <c r="AA911" s="63">
        <v>3</v>
      </c>
      <c r="AB911" s="63" t="s">
        <v>3505</v>
      </c>
      <c r="AE911" s="63">
        <v>0</v>
      </c>
      <c r="AF911" s="63" t="s">
        <v>3493</v>
      </c>
      <c r="AG911" s="63">
        <v>0</v>
      </c>
      <c r="AK911" s="63">
        <v>0</v>
      </c>
      <c r="AL911" s="63" t="s">
        <v>3493</v>
      </c>
      <c r="AM911" s="63">
        <v>0</v>
      </c>
      <c r="AQ911" s="63">
        <v>0</v>
      </c>
      <c r="AR911" s="63" t="s">
        <v>3493</v>
      </c>
      <c r="AS911" s="63">
        <v>0</v>
      </c>
      <c r="AX911" s="63" t="e">
        <f>VLOOKUP(B911,[1]COMPLETE_DIVIDEND_DATA!$B$2:$I$1138,3,0)</f>
        <v>#N/A</v>
      </c>
    </row>
    <row r="912" spans="1:50" x14ac:dyDescent="0.25">
      <c r="A912" s="63">
        <v>500911</v>
      </c>
      <c r="B912" s="63">
        <v>3194</v>
      </c>
      <c r="C912" s="63" t="s">
        <v>702</v>
      </c>
      <c r="D912" s="63" t="s">
        <v>15679</v>
      </c>
      <c r="E912" s="63" t="s">
        <v>15677</v>
      </c>
      <c r="F912" s="63" t="s">
        <v>15669</v>
      </c>
      <c r="G912" s="63" t="s">
        <v>7810</v>
      </c>
      <c r="K912" s="63">
        <v>19</v>
      </c>
      <c r="L912" s="63">
        <v>19</v>
      </c>
      <c r="M912" s="64">
        <v>0</v>
      </c>
      <c r="N912" s="63">
        <v>9.5</v>
      </c>
      <c r="O912" s="63">
        <v>5</v>
      </c>
      <c r="P912" s="63">
        <v>3</v>
      </c>
      <c r="Q912" s="63">
        <v>2</v>
      </c>
      <c r="U912" s="63" t="s">
        <v>702</v>
      </c>
      <c r="Y912" s="63">
        <v>19</v>
      </c>
      <c r="Z912" s="63" t="s">
        <v>15343</v>
      </c>
      <c r="AA912" s="63">
        <v>3</v>
      </c>
      <c r="AB912" s="63" t="s">
        <v>3505</v>
      </c>
      <c r="AE912" s="63">
        <v>0</v>
      </c>
      <c r="AF912" s="63" t="s">
        <v>3493</v>
      </c>
      <c r="AG912" s="63">
        <v>0</v>
      </c>
      <c r="AK912" s="63">
        <v>0</v>
      </c>
      <c r="AL912" s="63" t="s">
        <v>3493</v>
      </c>
      <c r="AM912" s="63">
        <v>0</v>
      </c>
      <c r="AQ912" s="63">
        <v>0</v>
      </c>
      <c r="AR912" s="63" t="s">
        <v>3493</v>
      </c>
      <c r="AS912" s="63">
        <v>0</v>
      </c>
      <c r="AX912" s="63" t="e">
        <f>VLOOKUP(B912,[1]COMPLETE_DIVIDEND_DATA!$B$2:$I$1138,3,0)</f>
        <v>#N/A</v>
      </c>
    </row>
    <row r="913" spans="1:50" x14ac:dyDescent="0.25">
      <c r="A913" s="63">
        <v>500912</v>
      </c>
      <c r="B913" s="63">
        <v>3195</v>
      </c>
      <c r="C913" s="63" t="s">
        <v>957</v>
      </c>
      <c r="D913" s="63" t="s">
        <v>15678</v>
      </c>
      <c r="E913" s="63" t="s">
        <v>15677</v>
      </c>
      <c r="F913" s="63" t="s">
        <v>15669</v>
      </c>
      <c r="G913" s="63" t="s">
        <v>7810</v>
      </c>
      <c r="K913" s="63">
        <v>19</v>
      </c>
      <c r="L913" s="63">
        <v>19</v>
      </c>
      <c r="M913" s="64">
        <v>0</v>
      </c>
      <c r="N913" s="63">
        <v>9.5</v>
      </c>
      <c r="O913" s="63">
        <v>5</v>
      </c>
      <c r="P913" s="63">
        <v>3</v>
      </c>
      <c r="Q913" s="63">
        <v>2</v>
      </c>
      <c r="U913" s="63" t="s">
        <v>957</v>
      </c>
      <c r="Y913" s="63">
        <v>19</v>
      </c>
      <c r="Z913" s="63" t="s">
        <v>15343</v>
      </c>
      <c r="AA913" s="63">
        <v>3</v>
      </c>
      <c r="AB913" s="63" t="s">
        <v>3505</v>
      </c>
      <c r="AE913" s="63">
        <v>0</v>
      </c>
      <c r="AF913" s="63" t="s">
        <v>3493</v>
      </c>
      <c r="AG913" s="63">
        <v>0</v>
      </c>
      <c r="AK913" s="63">
        <v>0</v>
      </c>
      <c r="AL913" s="63" t="s">
        <v>3493</v>
      </c>
      <c r="AM913" s="63">
        <v>0</v>
      </c>
      <c r="AQ913" s="63">
        <v>0</v>
      </c>
      <c r="AR913" s="63" t="s">
        <v>3493</v>
      </c>
      <c r="AS913" s="63">
        <v>0</v>
      </c>
      <c r="AX913" s="63" t="e">
        <f>VLOOKUP(B913,[1]COMPLETE_DIVIDEND_DATA!$B$2:$I$1138,3,0)</f>
        <v>#N/A</v>
      </c>
    </row>
    <row r="914" spans="1:50" x14ac:dyDescent="0.25">
      <c r="A914" s="63">
        <v>500913</v>
      </c>
      <c r="B914" s="63">
        <v>3197</v>
      </c>
      <c r="C914" s="63" t="s">
        <v>958</v>
      </c>
      <c r="D914" s="63" t="s">
        <v>9221</v>
      </c>
      <c r="E914" s="63" t="s">
        <v>15676</v>
      </c>
      <c r="F914" s="63" t="s">
        <v>15675</v>
      </c>
      <c r="G914" s="63" t="s">
        <v>15674</v>
      </c>
      <c r="K914" s="63">
        <v>288</v>
      </c>
      <c r="L914" s="63">
        <v>288</v>
      </c>
      <c r="M914" s="64">
        <v>0</v>
      </c>
      <c r="N914" s="63">
        <v>144</v>
      </c>
      <c r="O914" s="63">
        <v>72</v>
      </c>
      <c r="P914" s="63">
        <v>43</v>
      </c>
      <c r="Q914" s="63">
        <v>29</v>
      </c>
      <c r="U914" s="63" t="s">
        <v>958</v>
      </c>
      <c r="Y914" s="63">
        <v>288</v>
      </c>
      <c r="Z914" s="63" t="s">
        <v>4452</v>
      </c>
      <c r="AA914" s="63">
        <v>43</v>
      </c>
      <c r="AB914" s="63" t="s">
        <v>3505</v>
      </c>
      <c r="AE914" s="63">
        <v>0</v>
      </c>
      <c r="AF914" s="63" t="s">
        <v>3493</v>
      </c>
      <c r="AG914" s="63">
        <v>0</v>
      </c>
      <c r="AK914" s="63">
        <v>0</v>
      </c>
      <c r="AL914" s="63" t="s">
        <v>3493</v>
      </c>
      <c r="AM914" s="63">
        <v>0</v>
      </c>
      <c r="AQ914" s="63">
        <v>0</v>
      </c>
      <c r="AR914" s="63" t="s">
        <v>3493</v>
      </c>
      <c r="AS914" s="63">
        <v>0</v>
      </c>
      <c r="AX914" s="63" t="e">
        <f>VLOOKUP(B914,[1]COMPLETE_DIVIDEND_DATA!$B$2:$I$1138,3,0)</f>
        <v>#N/A</v>
      </c>
    </row>
    <row r="915" spans="1:50" x14ac:dyDescent="0.25">
      <c r="A915" s="63">
        <v>500914</v>
      </c>
      <c r="B915" s="63">
        <v>3198</v>
      </c>
      <c r="C915" s="63" t="s">
        <v>959</v>
      </c>
      <c r="D915" s="63" t="s">
        <v>15673</v>
      </c>
      <c r="E915" s="63" t="s">
        <v>15672</v>
      </c>
      <c r="F915" s="63" t="s">
        <v>15671</v>
      </c>
      <c r="G915" s="63" t="s">
        <v>14767</v>
      </c>
      <c r="K915" s="63">
        <v>19</v>
      </c>
      <c r="L915" s="63">
        <v>19</v>
      </c>
      <c r="M915" s="64">
        <v>0</v>
      </c>
      <c r="N915" s="63">
        <v>9.5</v>
      </c>
      <c r="O915" s="63">
        <v>5</v>
      </c>
      <c r="P915" s="63">
        <v>3</v>
      </c>
      <c r="Q915" s="63">
        <v>2</v>
      </c>
      <c r="U915" s="63" t="s">
        <v>959</v>
      </c>
      <c r="Y915" s="63">
        <v>19</v>
      </c>
      <c r="Z915" s="63" t="s">
        <v>15343</v>
      </c>
      <c r="AA915" s="63">
        <v>3</v>
      </c>
      <c r="AB915" s="63" t="s">
        <v>3505</v>
      </c>
      <c r="AE915" s="63">
        <v>0</v>
      </c>
      <c r="AF915" s="63" t="s">
        <v>3493</v>
      </c>
      <c r="AG915" s="63">
        <v>0</v>
      </c>
      <c r="AK915" s="63">
        <v>0</v>
      </c>
      <c r="AL915" s="63" t="s">
        <v>3493</v>
      </c>
      <c r="AM915" s="63">
        <v>0</v>
      </c>
      <c r="AQ915" s="63">
        <v>0</v>
      </c>
      <c r="AR915" s="63" t="s">
        <v>3493</v>
      </c>
      <c r="AS915" s="63">
        <v>0</v>
      </c>
      <c r="AX915" s="63" t="e">
        <f>VLOOKUP(B915,[1]COMPLETE_DIVIDEND_DATA!$B$2:$I$1138,3,0)</f>
        <v>#N/A</v>
      </c>
    </row>
    <row r="916" spans="1:50" x14ac:dyDescent="0.25">
      <c r="A916" s="63">
        <v>500915</v>
      </c>
      <c r="B916" s="63">
        <v>3200</v>
      </c>
      <c r="C916" s="63" t="s">
        <v>960</v>
      </c>
      <c r="D916" s="63" t="s">
        <v>15399</v>
      </c>
      <c r="E916" s="63" t="s">
        <v>15670</v>
      </c>
      <c r="F916" s="63" t="s">
        <v>15669</v>
      </c>
      <c r="G916" s="63" t="s">
        <v>7810</v>
      </c>
      <c r="K916" s="63">
        <v>4</v>
      </c>
      <c r="L916" s="63">
        <v>4</v>
      </c>
      <c r="M916" s="64">
        <v>0</v>
      </c>
      <c r="N916" s="63">
        <v>2</v>
      </c>
      <c r="O916" s="63">
        <v>1</v>
      </c>
      <c r="P916" s="63">
        <v>1</v>
      </c>
      <c r="Q916" s="63">
        <v>0</v>
      </c>
      <c r="U916" s="63" t="s">
        <v>960</v>
      </c>
      <c r="Y916" s="63">
        <v>4</v>
      </c>
      <c r="Z916" s="63" t="s">
        <v>4620</v>
      </c>
      <c r="AA916" s="63">
        <v>1</v>
      </c>
      <c r="AB916" s="63" t="s">
        <v>3505</v>
      </c>
      <c r="AE916" s="63">
        <v>0</v>
      </c>
      <c r="AF916" s="63" t="s">
        <v>3493</v>
      </c>
      <c r="AG916" s="63">
        <v>0</v>
      </c>
      <c r="AK916" s="63">
        <v>0</v>
      </c>
      <c r="AL916" s="63" t="s">
        <v>3493</v>
      </c>
      <c r="AM916" s="63">
        <v>0</v>
      </c>
      <c r="AQ916" s="63">
        <v>0</v>
      </c>
      <c r="AR916" s="63" t="s">
        <v>3493</v>
      </c>
      <c r="AS916" s="63">
        <v>0</v>
      </c>
      <c r="AX916" s="63" t="e">
        <f>VLOOKUP(B916,[1]COMPLETE_DIVIDEND_DATA!$B$2:$I$1138,3,0)</f>
        <v>#N/A</v>
      </c>
    </row>
    <row r="917" spans="1:50" x14ac:dyDescent="0.25">
      <c r="A917" s="63">
        <v>500916</v>
      </c>
      <c r="B917" s="63">
        <v>3207</v>
      </c>
      <c r="C917" s="63" t="s">
        <v>961</v>
      </c>
      <c r="D917" s="63" t="s">
        <v>15668</v>
      </c>
      <c r="E917" s="63" t="s">
        <v>15667</v>
      </c>
      <c r="F917" s="63" t="s">
        <v>15666</v>
      </c>
      <c r="G917" s="63" t="s">
        <v>15665</v>
      </c>
      <c r="K917" s="63">
        <v>596</v>
      </c>
      <c r="L917" s="63">
        <v>596</v>
      </c>
      <c r="M917" s="64">
        <v>0</v>
      </c>
      <c r="N917" s="63">
        <v>298</v>
      </c>
      <c r="O917" s="63">
        <v>149</v>
      </c>
      <c r="P917" s="63">
        <v>89</v>
      </c>
      <c r="Q917" s="63">
        <v>60</v>
      </c>
      <c r="U917" s="63" t="s">
        <v>961</v>
      </c>
      <c r="Y917" s="63">
        <v>596</v>
      </c>
      <c r="Z917" s="63" t="s">
        <v>5565</v>
      </c>
      <c r="AA917" s="63">
        <v>89</v>
      </c>
      <c r="AB917" s="63" t="s">
        <v>3505</v>
      </c>
      <c r="AE917" s="63">
        <v>0</v>
      </c>
      <c r="AF917" s="63" t="s">
        <v>3493</v>
      </c>
      <c r="AG917" s="63">
        <v>0</v>
      </c>
      <c r="AK917" s="63">
        <v>0</v>
      </c>
      <c r="AL917" s="63" t="s">
        <v>3493</v>
      </c>
      <c r="AM917" s="63">
        <v>0</v>
      </c>
      <c r="AQ917" s="63">
        <v>0</v>
      </c>
      <c r="AR917" s="63" t="s">
        <v>3493</v>
      </c>
      <c r="AS917" s="63">
        <v>0</v>
      </c>
      <c r="AX917" s="63" t="e">
        <f>VLOOKUP(B917,[1]COMPLETE_DIVIDEND_DATA!$B$2:$I$1138,3,0)</f>
        <v>#N/A</v>
      </c>
    </row>
    <row r="918" spans="1:50" hidden="1" x14ac:dyDescent="0.25">
      <c r="A918" s="63">
        <v>500917</v>
      </c>
      <c r="B918" s="63">
        <v>3222</v>
      </c>
      <c r="C918" s="63" t="s">
        <v>962</v>
      </c>
      <c r="D918" s="63" t="s">
        <v>9402</v>
      </c>
      <c r="E918" s="63" t="s">
        <v>15664</v>
      </c>
      <c r="F918" s="63" t="s">
        <v>15663</v>
      </c>
      <c r="G918" s="63" t="s">
        <v>15662</v>
      </c>
      <c r="H918" s="63" t="s">
        <v>7810</v>
      </c>
      <c r="K918" s="63">
        <v>81</v>
      </c>
      <c r="L918" s="63">
        <v>0</v>
      </c>
      <c r="M918" s="64">
        <v>81</v>
      </c>
      <c r="N918" s="63">
        <v>40.5</v>
      </c>
      <c r="O918" s="63">
        <v>0</v>
      </c>
      <c r="P918" s="63">
        <v>6</v>
      </c>
      <c r="Q918" s="63">
        <v>35</v>
      </c>
      <c r="R918" s="63" t="s">
        <v>9398</v>
      </c>
      <c r="S918" s="63" t="s">
        <v>14566</v>
      </c>
      <c r="T918" s="63" t="s">
        <v>15661</v>
      </c>
      <c r="U918" s="63" t="s">
        <v>962</v>
      </c>
      <c r="V918" s="63" t="s">
        <v>9396</v>
      </c>
      <c r="Y918" s="63">
        <v>81</v>
      </c>
      <c r="Z918" s="63" t="s">
        <v>3571</v>
      </c>
      <c r="AA918" s="63">
        <v>6</v>
      </c>
      <c r="AB918" s="63" t="s">
        <v>3494</v>
      </c>
      <c r="AE918" s="63">
        <v>0</v>
      </c>
      <c r="AF918" s="63" t="s">
        <v>3493</v>
      </c>
      <c r="AG918" s="63">
        <v>0</v>
      </c>
      <c r="AK918" s="63">
        <v>0</v>
      </c>
      <c r="AL918" s="63" t="s">
        <v>3493</v>
      </c>
      <c r="AM918" s="63">
        <v>0</v>
      </c>
      <c r="AQ918" s="63">
        <v>0</v>
      </c>
      <c r="AR918" s="63" t="s">
        <v>3493</v>
      </c>
      <c r="AS918" s="63">
        <v>0</v>
      </c>
      <c r="AX918" s="74" t="str">
        <f>VLOOKUP(B918,[1]COMPLETE_DIVIDEND_DATA!$B$2:$I$1138,8,0)</f>
        <v>PAID</v>
      </c>
    </row>
    <row r="919" spans="1:50" x14ac:dyDescent="0.25">
      <c r="A919" s="63">
        <v>500918</v>
      </c>
      <c r="B919" s="63">
        <v>3223</v>
      </c>
      <c r="C919" s="63" t="s">
        <v>964</v>
      </c>
      <c r="D919" s="63" t="s">
        <v>13399</v>
      </c>
      <c r="E919" s="63" t="s">
        <v>15660</v>
      </c>
      <c r="F919" s="63" t="s">
        <v>15657</v>
      </c>
      <c r="G919" s="63" t="s">
        <v>15659</v>
      </c>
      <c r="K919" s="63">
        <v>288</v>
      </c>
      <c r="L919" s="63">
        <v>288</v>
      </c>
      <c r="M919" s="64">
        <v>0</v>
      </c>
      <c r="N919" s="63">
        <v>144</v>
      </c>
      <c r="O919" s="63">
        <v>72</v>
      </c>
      <c r="P919" s="63">
        <v>43</v>
      </c>
      <c r="Q919" s="63">
        <v>29</v>
      </c>
      <c r="U919" s="63" t="s">
        <v>964</v>
      </c>
      <c r="Y919" s="63">
        <v>288</v>
      </c>
      <c r="Z919" s="63" t="s">
        <v>4452</v>
      </c>
      <c r="AA919" s="63">
        <v>43</v>
      </c>
      <c r="AB919" s="63" t="s">
        <v>3505</v>
      </c>
      <c r="AE919" s="63">
        <v>0</v>
      </c>
      <c r="AF919" s="63" t="s">
        <v>3493</v>
      </c>
      <c r="AG919" s="63">
        <v>0</v>
      </c>
      <c r="AK919" s="63">
        <v>0</v>
      </c>
      <c r="AL919" s="63" t="s">
        <v>3493</v>
      </c>
      <c r="AM919" s="63">
        <v>0</v>
      </c>
      <c r="AQ919" s="63">
        <v>0</v>
      </c>
      <c r="AR919" s="63" t="s">
        <v>3493</v>
      </c>
      <c r="AS919" s="63">
        <v>0</v>
      </c>
      <c r="AX919" s="63" t="e">
        <f>VLOOKUP(B919,[1]COMPLETE_DIVIDEND_DATA!$B$2:$I$1138,3,0)</f>
        <v>#N/A</v>
      </c>
    </row>
    <row r="920" spans="1:50" x14ac:dyDescent="0.25">
      <c r="A920" s="63">
        <v>500919</v>
      </c>
      <c r="B920" s="63">
        <v>3224</v>
      </c>
      <c r="C920" s="63" t="s">
        <v>965</v>
      </c>
      <c r="D920" s="63" t="s">
        <v>13399</v>
      </c>
      <c r="E920" s="63" t="s">
        <v>15658</v>
      </c>
      <c r="F920" s="63" t="s">
        <v>15657</v>
      </c>
      <c r="G920" s="63" t="s">
        <v>15656</v>
      </c>
      <c r="K920" s="63">
        <v>288</v>
      </c>
      <c r="L920" s="63">
        <v>288</v>
      </c>
      <c r="M920" s="64">
        <v>0</v>
      </c>
      <c r="N920" s="63">
        <v>144</v>
      </c>
      <c r="O920" s="63">
        <v>72</v>
      </c>
      <c r="P920" s="63">
        <v>43</v>
      </c>
      <c r="Q920" s="63">
        <v>29</v>
      </c>
      <c r="U920" s="63" t="s">
        <v>965</v>
      </c>
      <c r="Y920" s="63">
        <v>288</v>
      </c>
      <c r="Z920" s="63" t="s">
        <v>4452</v>
      </c>
      <c r="AA920" s="63">
        <v>43</v>
      </c>
      <c r="AB920" s="63" t="s">
        <v>3505</v>
      </c>
      <c r="AE920" s="63">
        <v>0</v>
      </c>
      <c r="AF920" s="63" t="s">
        <v>3493</v>
      </c>
      <c r="AG920" s="63">
        <v>0</v>
      </c>
      <c r="AK920" s="63">
        <v>0</v>
      </c>
      <c r="AL920" s="63" t="s">
        <v>3493</v>
      </c>
      <c r="AM920" s="63">
        <v>0</v>
      </c>
      <c r="AQ920" s="63">
        <v>0</v>
      </c>
      <c r="AR920" s="63" t="s">
        <v>3493</v>
      </c>
      <c r="AS920" s="63">
        <v>0</v>
      </c>
      <c r="AX920" s="63" t="e">
        <f>VLOOKUP(B920,[1]COMPLETE_DIVIDEND_DATA!$B$2:$I$1138,3,0)</f>
        <v>#N/A</v>
      </c>
    </row>
    <row r="921" spans="1:50" x14ac:dyDescent="0.25">
      <c r="A921" s="63">
        <v>500920</v>
      </c>
      <c r="B921" s="63">
        <v>3226</v>
      </c>
      <c r="C921" s="63" t="s">
        <v>966</v>
      </c>
      <c r="D921" s="63" t="s">
        <v>15655</v>
      </c>
      <c r="E921" s="63" t="s">
        <v>15654</v>
      </c>
      <c r="F921" s="63" t="s">
        <v>15653</v>
      </c>
      <c r="G921" s="63" t="s">
        <v>15652</v>
      </c>
      <c r="H921" s="63" t="s">
        <v>7810</v>
      </c>
      <c r="K921" s="63">
        <v>192</v>
      </c>
      <c r="L921" s="63">
        <v>192</v>
      </c>
      <c r="M921" s="64">
        <v>0</v>
      </c>
      <c r="N921" s="63">
        <v>96</v>
      </c>
      <c r="O921" s="63">
        <v>48</v>
      </c>
      <c r="P921" s="63">
        <v>29</v>
      </c>
      <c r="Q921" s="63">
        <v>19</v>
      </c>
      <c r="U921" s="63" t="s">
        <v>966</v>
      </c>
      <c r="Y921" s="63">
        <v>192</v>
      </c>
      <c r="Z921" s="63" t="s">
        <v>8443</v>
      </c>
      <c r="AA921" s="63">
        <v>29</v>
      </c>
      <c r="AB921" s="63" t="s">
        <v>3505</v>
      </c>
      <c r="AE921" s="63">
        <v>0</v>
      </c>
      <c r="AF921" s="63" t="s">
        <v>3493</v>
      </c>
      <c r="AG921" s="63">
        <v>0</v>
      </c>
      <c r="AK921" s="63">
        <v>0</v>
      </c>
      <c r="AL921" s="63" t="s">
        <v>3493</v>
      </c>
      <c r="AM921" s="63">
        <v>0</v>
      </c>
      <c r="AQ921" s="63">
        <v>0</v>
      </c>
      <c r="AR921" s="63" t="s">
        <v>3493</v>
      </c>
      <c r="AS921" s="63">
        <v>0</v>
      </c>
      <c r="AX921" s="63" t="e">
        <f>VLOOKUP(B921,[1]COMPLETE_DIVIDEND_DATA!$B$2:$I$1138,3,0)</f>
        <v>#N/A</v>
      </c>
    </row>
    <row r="922" spans="1:50" x14ac:dyDescent="0.25">
      <c r="A922" s="63">
        <v>500921</v>
      </c>
      <c r="B922" s="63">
        <v>3231</v>
      </c>
      <c r="C922" s="63" t="s">
        <v>967</v>
      </c>
      <c r="D922" s="63" t="s">
        <v>15651</v>
      </c>
      <c r="E922" s="63" t="s">
        <v>15650</v>
      </c>
      <c r="F922" s="63" t="s">
        <v>15649</v>
      </c>
      <c r="G922" s="63" t="s">
        <v>8746</v>
      </c>
      <c r="H922" s="63" t="s">
        <v>15648</v>
      </c>
      <c r="K922" s="63">
        <v>204</v>
      </c>
      <c r="L922" s="63">
        <v>204</v>
      </c>
      <c r="M922" s="64">
        <v>0</v>
      </c>
      <c r="N922" s="63">
        <v>102</v>
      </c>
      <c r="O922" s="63">
        <v>51</v>
      </c>
      <c r="P922" s="63">
        <v>31</v>
      </c>
      <c r="Q922" s="63">
        <v>20</v>
      </c>
      <c r="U922" s="63" t="s">
        <v>967</v>
      </c>
      <c r="Y922" s="63">
        <v>204</v>
      </c>
      <c r="Z922" s="63" t="s">
        <v>15647</v>
      </c>
      <c r="AA922" s="63">
        <v>31</v>
      </c>
      <c r="AB922" s="63" t="s">
        <v>3505</v>
      </c>
      <c r="AE922" s="63">
        <v>0</v>
      </c>
      <c r="AF922" s="63" t="s">
        <v>3493</v>
      </c>
      <c r="AG922" s="63">
        <v>0</v>
      </c>
      <c r="AK922" s="63">
        <v>0</v>
      </c>
      <c r="AL922" s="63" t="s">
        <v>3493</v>
      </c>
      <c r="AM922" s="63">
        <v>0</v>
      </c>
      <c r="AQ922" s="63">
        <v>0</v>
      </c>
      <c r="AR922" s="63" t="s">
        <v>3493</v>
      </c>
      <c r="AS922" s="63">
        <v>0</v>
      </c>
      <c r="AX922" s="63" t="e">
        <f>VLOOKUP(B922,[1]COMPLETE_DIVIDEND_DATA!$B$2:$I$1138,3,0)</f>
        <v>#N/A</v>
      </c>
    </row>
    <row r="923" spans="1:50" x14ac:dyDescent="0.25">
      <c r="A923" s="63">
        <v>500922</v>
      </c>
      <c r="B923" s="63">
        <v>3232</v>
      </c>
      <c r="C923" s="63" t="s">
        <v>968</v>
      </c>
      <c r="D923" s="63" t="s">
        <v>15646</v>
      </c>
      <c r="E923" s="63" t="s">
        <v>15645</v>
      </c>
      <c r="F923" s="63" t="s">
        <v>15644</v>
      </c>
      <c r="G923" s="63" t="s">
        <v>3535</v>
      </c>
      <c r="K923" s="63">
        <v>449</v>
      </c>
      <c r="L923" s="63">
        <v>449</v>
      </c>
      <c r="M923" s="64">
        <v>0</v>
      </c>
      <c r="N923" s="63">
        <v>224.5</v>
      </c>
      <c r="O923" s="63">
        <v>112</v>
      </c>
      <c r="P923" s="63">
        <v>67</v>
      </c>
      <c r="Q923" s="63">
        <v>46</v>
      </c>
      <c r="U923" s="63" t="s">
        <v>968</v>
      </c>
      <c r="Y923" s="63">
        <v>449</v>
      </c>
      <c r="Z923" s="63" t="s">
        <v>14418</v>
      </c>
      <c r="AA923" s="63">
        <v>67</v>
      </c>
      <c r="AB923" s="63" t="s">
        <v>3505</v>
      </c>
      <c r="AE923" s="63">
        <v>0</v>
      </c>
      <c r="AF923" s="63" t="s">
        <v>3493</v>
      </c>
      <c r="AG923" s="63">
        <v>0</v>
      </c>
      <c r="AK923" s="63">
        <v>0</v>
      </c>
      <c r="AL923" s="63" t="s">
        <v>3493</v>
      </c>
      <c r="AM923" s="63">
        <v>0</v>
      </c>
      <c r="AQ923" s="63">
        <v>0</v>
      </c>
      <c r="AR923" s="63" t="s">
        <v>3493</v>
      </c>
      <c r="AS923" s="63">
        <v>0</v>
      </c>
      <c r="AX923" s="63" t="e">
        <f>VLOOKUP(B923,[1]COMPLETE_DIVIDEND_DATA!$B$2:$I$1138,3,0)</f>
        <v>#N/A</v>
      </c>
    </row>
    <row r="924" spans="1:50" x14ac:dyDescent="0.25">
      <c r="A924" s="63">
        <v>500923</v>
      </c>
      <c r="B924" s="63">
        <v>3235</v>
      </c>
      <c r="C924" s="63" t="s">
        <v>969</v>
      </c>
      <c r="D924" s="63" t="s">
        <v>15643</v>
      </c>
      <c r="E924" s="63" t="s">
        <v>15642</v>
      </c>
      <c r="F924" s="63" t="s">
        <v>4688</v>
      </c>
      <c r="G924" s="63" t="s">
        <v>3535</v>
      </c>
      <c r="K924" s="63">
        <v>271</v>
      </c>
      <c r="L924" s="63">
        <v>271</v>
      </c>
      <c r="M924" s="64">
        <v>0</v>
      </c>
      <c r="N924" s="63">
        <v>135.5</v>
      </c>
      <c r="O924" s="63">
        <v>68</v>
      </c>
      <c r="P924" s="63">
        <v>41</v>
      </c>
      <c r="Q924" s="63">
        <v>27</v>
      </c>
      <c r="U924" s="63" t="s">
        <v>969</v>
      </c>
      <c r="Y924" s="63">
        <v>271</v>
      </c>
      <c r="Z924" s="63" t="s">
        <v>15254</v>
      </c>
      <c r="AA924" s="63">
        <v>41</v>
      </c>
      <c r="AB924" s="63" t="s">
        <v>3505</v>
      </c>
      <c r="AE924" s="63">
        <v>0</v>
      </c>
      <c r="AF924" s="63" t="s">
        <v>3493</v>
      </c>
      <c r="AG924" s="63">
        <v>0</v>
      </c>
      <c r="AK924" s="63">
        <v>0</v>
      </c>
      <c r="AL924" s="63" t="s">
        <v>3493</v>
      </c>
      <c r="AM924" s="63">
        <v>0</v>
      </c>
      <c r="AQ924" s="63">
        <v>0</v>
      </c>
      <c r="AR924" s="63" t="s">
        <v>3493</v>
      </c>
      <c r="AS924" s="63">
        <v>0</v>
      </c>
      <c r="AX924" s="63" t="e">
        <f>VLOOKUP(B924,[1]COMPLETE_DIVIDEND_DATA!$B$2:$I$1138,3,0)</f>
        <v>#N/A</v>
      </c>
    </row>
    <row r="925" spans="1:50" x14ac:dyDescent="0.25">
      <c r="A925" s="63">
        <v>500924</v>
      </c>
      <c r="B925" s="63">
        <v>3237</v>
      </c>
      <c r="C925" s="63" t="s">
        <v>970</v>
      </c>
      <c r="D925" s="63" t="s">
        <v>15641</v>
      </c>
      <c r="E925" s="63" t="s">
        <v>15640</v>
      </c>
      <c r="F925" s="63" t="s">
        <v>15639</v>
      </c>
      <c r="G925" s="63" t="s">
        <v>3535</v>
      </c>
      <c r="K925" s="63">
        <v>104</v>
      </c>
      <c r="L925" s="63">
        <v>104</v>
      </c>
      <c r="M925" s="64">
        <v>0</v>
      </c>
      <c r="N925" s="63">
        <v>52</v>
      </c>
      <c r="O925" s="63">
        <v>26</v>
      </c>
      <c r="P925" s="63">
        <v>16</v>
      </c>
      <c r="Q925" s="63">
        <v>10</v>
      </c>
      <c r="U925" s="63" t="s">
        <v>970</v>
      </c>
      <c r="Y925" s="63">
        <v>104</v>
      </c>
      <c r="Z925" s="63" t="s">
        <v>15276</v>
      </c>
      <c r="AA925" s="63">
        <v>16</v>
      </c>
      <c r="AB925" s="63" t="s">
        <v>3505</v>
      </c>
      <c r="AE925" s="63">
        <v>0</v>
      </c>
      <c r="AF925" s="63" t="s">
        <v>3493</v>
      </c>
      <c r="AG925" s="63">
        <v>0</v>
      </c>
      <c r="AK925" s="63">
        <v>0</v>
      </c>
      <c r="AL925" s="63" t="s">
        <v>3493</v>
      </c>
      <c r="AM925" s="63">
        <v>0</v>
      </c>
      <c r="AQ925" s="63">
        <v>0</v>
      </c>
      <c r="AR925" s="63" t="s">
        <v>3493</v>
      </c>
      <c r="AS925" s="63">
        <v>0</v>
      </c>
      <c r="AX925" s="63" t="e">
        <f>VLOOKUP(B925,[1]COMPLETE_DIVIDEND_DATA!$B$2:$I$1138,3,0)</f>
        <v>#N/A</v>
      </c>
    </row>
    <row r="926" spans="1:50" x14ac:dyDescent="0.25">
      <c r="A926" s="63">
        <v>500925</v>
      </c>
      <c r="B926" s="63">
        <v>3242</v>
      </c>
      <c r="C926" s="63" t="s">
        <v>971</v>
      </c>
      <c r="D926" s="63" t="s">
        <v>15638</v>
      </c>
      <c r="E926" s="63" t="s">
        <v>15637</v>
      </c>
      <c r="F926" s="63" t="s">
        <v>15636</v>
      </c>
      <c r="G926" s="63" t="s">
        <v>3535</v>
      </c>
      <c r="K926" s="63">
        <v>96</v>
      </c>
      <c r="L926" s="63">
        <v>96</v>
      </c>
      <c r="M926" s="64">
        <v>0</v>
      </c>
      <c r="N926" s="63">
        <v>48</v>
      </c>
      <c r="O926" s="63">
        <v>24</v>
      </c>
      <c r="P926" s="63">
        <v>14</v>
      </c>
      <c r="Q926" s="63">
        <v>10</v>
      </c>
      <c r="U926" s="63" t="s">
        <v>971</v>
      </c>
      <c r="V926" s="63" t="s">
        <v>15635</v>
      </c>
      <c r="Y926" s="63">
        <v>96</v>
      </c>
      <c r="Z926" s="63" t="s">
        <v>15634</v>
      </c>
      <c r="AA926" s="63">
        <v>14</v>
      </c>
      <c r="AB926" s="63" t="s">
        <v>3505</v>
      </c>
      <c r="AE926" s="63">
        <v>0</v>
      </c>
      <c r="AF926" s="63" t="s">
        <v>3493</v>
      </c>
      <c r="AG926" s="63">
        <v>0</v>
      </c>
      <c r="AK926" s="63">
        <v>0</v>
      </c>
      <c r="AL926" s="63" t="s">
        <v>3493</v>
      </c>
      <c r="AM926" s="63">
        <v>0</v>
      </c>
      <c r="AQ926" s="63">
        <v>0</v>
      </c>
      <c r="AR926" s="63" t="s">
        <v>3493</v>
      </c>
      <c r="AS926" s="63">
        <v>0</v>
      </c>
      <c r="AX926" s="63" t="e">
        <f>VLOOKUP(B926,[1]COMPLETE_DIVIDEND_DATA!$B$2:$I$1138,3,0)</f>
        <v>#N/A</v>
      </c>
    </row>
    <row r="927" spans="1:50" x14ac:dyDescent="0.25">
      <c r="A927" s="63">
        <v>500926</v>
      </c>
      <c r="B927" s="63">
        <v>3248</v>
      </c>
      <c r="C927" s="63" t="s">
        <v>973</v>
      </c>
      <c r="D927" s="63" t="s">
        <v>518</v>
      </c>
      <c r="E927" s="63" t="s">
        <v>15633</v>
      </c>
      <c r="F927" s="63" t="s">
        <v>14559</v>
      </c>
      <c r="G927" s="63" t="s">
        <v>3535</v>
      </c>
      <c r="K927" s="63">
        <v>208</v>
      </c>
      <c r="L927" s="63">
        <v>208</v>
      </c>
      <c r="M927" s="64">
        <v>0</v>
      </c>
      <c r="N927" s="63">
        <v>104</v>
      </c>
      <c r="O927" s="63">
        <v>52</v>
      </c>
      <c r="P927" s="63">
        <v>31</v>
      </c>
      <c r="Q927" s="63">
        <v>21</v>
      </c>
      <c r="U927" s="63" t="s">
        <v>973</v>
      </c>
      <c r="Y927" s="63">
        <v>208</v>
      </c>
      <c r="Z927" s="63" t="s">
        <v>11306</v>
      </c>
      <c r="AA927" s="63">
        <v>31</v>
      </c>
      <c r="AB927" s="63" t="s">
        <v>3505</v>
      </c>
      <c r="AE927" s="63">
        <v>0</v>
      </c>
      <c r="AF927" s="63" t="s">
        <v>3493</v>
      </c>
      <c r="AG927" s="63">
        <v>0</v>
      </c>
      <c r="AK927" s="63">
        <v>0</v>
      </c>
      <c r="AL927" s="63" t="s">
        <v>3493</v>
      </c>
      <c r="AM927" s="63">
        <v>0</v>
      </c>
      <c r="AQ927" s="63">
        <v>0</v>
      </c>
      <c r="AR927" s="63" t="s">
        <v>3493</v>
      </c>
      <c r="AS927" s="63">
        <v>0</v>
      </c>
      <c r="AX927" s="63" t="e">
        <f>VLOOKUP(B927,[1]COMPLETE_DIVIDEND_DATA!$B$2:$I$1138,3,0)</f>
        <v>#N/A</v>
      </c>
    </row>
    <row r="928" spans="1:50" x14ac:dyDescent="0.25">
      <c r="A928" s="63">
        <v>500927</v>
      </c>
      <c r="B928" s="63">
        <v>3259</v>
      </c>
      <c r="C928" s="63" t="s">
        <v>636</v>
      </c>
      <c r="D928" s="63" t="s">
        <v>15632</v>
      </c>
      <c r="E928" s="63" t="s">
        <v>15631</v>
      </c>
      <c r="F928" s="63" t="s">
        <v>9544</v>
      </c>
      <c r="G928" s="63" t="s">
        <v>3535</v>
      </c>
      <c r="K928" s="63">
        <v>144</v>
      </c>
      <c r="L928" s="63">
        <v>144</v>
      </c>
      <c r="M928" s="64">
        <v>0</v>
      </c>
      <c r="N928" s="63">
        <v>72</v>
      </c>
      <c r="O928" s="63">
        <v>36</v>
      </c>
      <c r="P928" s="63">
        <v>22</v>
      </c>
      <c r="Q928" s="63">
        <v>14</v>
      </c>
      <c r="U928" s="63" t="s">
        <v>636</v>
      </c>
      <c r="Y928" s="63">
        <v>144</v>
      </c>
      <c r="Z928" s="63" t="s">
        <v>15630</v>
      </c>
      <c r="AA928" s="63">
        <v>22</v>
      </c>
      <c r="AB928" s="63" t="s">
        <v>3505</v>
      </c>
      <c r="AE928" s="63">
        <v>0</v>
      </c>
      <c r="AF928" s="63" t="s">
        <v>3493</v>
      </c>
      <c r="AG928" s="63">
        <v>0</v>
      </c>
      <c r="AK928" s="63">
        <v>0</v>
      </c>
      <c r="AL928" s="63" t="s">
        <v>3493</v>
      </c>
      <c r="AM928" s="63">
        <v>0</v>
      </c>
      <c r="AQ928" s="63">
        <v>0</v>
      </c>
      <c r="AR928" s="63" t="s">
        <v>3493</v>
      </c>
      <c r="AS928" s="63">
        <v>0</v>
      </c>
      <c r="AX928" s="63" t="e">
        <f>VLOOKUP(B928,[1]COMPLETE_DIVIDEND_DATA!$B$2:$I$1138,3,0)</f>
        <v>#N/A</v>
      </c>
    </row>
    <row r="929" spans="1:50" x14ac:dyDescent="0.25">
      <c r="A929" s="63">
        <v>500928</v>
      </c>
      <c r="B929" s="63">
        <v>3271</v>
      </c>
      <c r="C929" s="63" t="s">
        <v>974</v>
      </c>
      <c r="D929" s="63" t="s">
        <v>1927</v>
      </c>
      <c r="E929" s="63" t="s">
        <v>15629</v>
      </c>
      <c r="F929" s="63" t="s">
        <v>15628</v>
      </c>
      <c r="G929" s="63" t="s">
        <v>3535</v>
      </c>
      <c r="K929" s="63">
        <v>1049</v>
      </c>
      <c r="L929" s="63">
        <v>1049</v>
      </c>
      <c r="M929" s="64">
        <v>0</v>
      </c>
      <c r="N929" s="63">
        <v>524.5</v>
      </c>
      <c r="O929" s="63">
        <v>262</v>
      </c>
      <c r="P929" s="63">
        <v>157</v>
      </c>
      <c r="Q929" s="63">
        <v>106</v>
      </c>
      <c r="U929" s="63" t="s">
        <v>974</v>
      </c>
      <c r="Y929" s="63">
        <v>1049</v>
      </c>
      <c r="Z929" s="63" t="s">
        <v>15116</v>
      </c>
      <c r="AA929" s="63">
        <v>157</v>
      </c>
      <c r="AB929" s="63" t="s">
        <v>3505</v>
      </c>
      <c r="AE929" s="63">
        <v>0</v>
      </c>
      <c r="AF929" s="63" t="s">
        <v>3493</v>
      </c>
      <c r="AG929" s="63">
        <v>0</v>
      </c>
      <c r="AK929" s="63">
        <v>0</v>
      </c>
      <c r="AL929" s="63" t="s">
        <v>3493</v>
      </c>
      <c r="AM929" s="63">
        <v>0</v>
      </c>
      <c r="AQ929" s="63">
        <v>0</v>
      </c>
      <c r="AR929" s="63" t="s">
        <v>3493</v>
      </c>
      <c r="AS929" s="63">
        <v>0</v>
      </c>
      <c r="AX929" s="63" t="e">
        <f>VLOOKUP(B929,[1]COMPLETE_DIVIDEND_DATA!$B$2:$I$1138,3,0)</f>
        <v>#N/A</v>
      </c>
    </row>
    <row r="930" spans="1:50" x14ac:dyDescent="0.25">
      <c r="A930" s="63">
        <v>500929</v>
      </c>
      <c r="B930" s="63">
        <v>3273</v>
      </c>
      <c r="C930" s="63" t="s">
        <v>975</v>
      </c>
      <c r="D930" s="63" t="s">
        <v>15627</v>
      </c>
      <c r="E930" s="63" t="s">
        <v>15625</v>
      </c>
      <c r="F930" s="63" t="s">
        <v>9544</v>
      </c>
      <c r="G930" s="63" t="s">
        <v>3535</v>
      </c>
      <c r="K930" s="63">
        <v>85</v>
      </c>
      <c r="L930" s="63">
        <v>85</v>
      </c>
      <c r="M930" s="64">
        <v>0</v>
      </c>
      <c r="N930" s="63">
        <v>42.5</v>
      </c>
      <c r="O930" s="63">
        <v>21</v>
      </c>
      <c r="P930" s="63">
        <v>13</v>
      </c>
      <c r="Q930" s="63">
        <v>9</v>
      </c>
      <c r="U930" s="63" t="s">
        <v>975</v>
      </c>
      <c r="Y930" s="63">
        <v>85</v>
      </c>
      <c r="Z930" s="63" t="s">
        <v>15465</v>
      </c>
      <c r="AA930" s="63">
        <v>13</v>
      </c>
      <c r="AB930" s="63" t="s">
        <v>3505</v>
      </c>
      <c r="AE930" s="63">
        <v>0</v>
      </c>
      <c r="AF930" s="63" t="s">
        <v>3493</v>
      </c>
      <c r="AG930" s="63">
        <v>0</v>
      </c>
      <c r="AK930" s="63">
        <v>0</v>
      </c>
      <c r="AL930" s="63" t="s">
        <v>3493</v>
      </c>
      <c r="AM930" s="63">
        <v>0</v>
      </c>
      <c r="AQ930" s="63">
        <v>0</v>
      </c>
      <c r="AR930" s="63" t="s">
        <v>3493</v>
      </c>
      <c r="AS930" s="63">
        <v>0</v>
      </c>
      <c r="AX930" s="63" t="e">
        <f>VLOOKUP(B930,[1]COMPLETE_DIVIDEND_DATA!$B$2:$I$1138,3,0)</f>
        <v>#N/A</v>
      </c>
    </row>
    <row r="931" spans="1:50" x14ac:dyDescent="0.25">
      <c r="A931" s="63">
        <v>500930</v>
      </c>
      <c r="B931" s="63">
        <v>3274</v>
      </c>
      <c r="C931" s="63" t="s">
        <v>976</v>
      </c>
      <c r="D931" s="63" t="s">
        <v>15626</v>
      </c>
      <c r="E931" s="63" t="s">
        <v>15625</v>
      </c>
      <c r="F931" s="63" t="s">
        <v>9544</v>
      </c>
      <c r="G931" s="63" t="s">
        <v>3535</v>
      </c>
      <c r="K931" s="63">
        <v>449</v>
      </c>
      <c r="L931" s="63">
        <v>449</v>
      </c>
      <c r="M931" s="64">
        <v>0</v>
      </c>
      <c r="N931" s="63">
        <v>224.5</v>
      </c>
      <c r="O931" s="63">
        <v>112</v>
      </c>
      <c r="P931" s="63">
        <v>67</v>
      </c>
      <c r="Q931" s="63">
        <v>46</v>
      </c>
      <c r="U931" s="63" t="s">
        <v>976</v>
      </c>
      <c r="Y931" s="63">
        <v>449</v>
      </c>
      <c r="Z931" s="63" t="s">
        <v>14418</v>
      </c>
      <c r="AA931" s="63">
        <v>67</v>
      </c>
      <c r="AB931" s="63" t="s">
        <v>3505</v>
      </c>
      <c r="AE931" s="63">
        <v>0</v>
      </c>
      <c r="AF931" s="63" t="s">
        <v>3493</v>
      </c>
      <c r="AG931" s="63">
        <v>0</v>
      </c>
      <c r="AK931" s="63">
        <v>0</v>
      </c>
      <c r="AL931" s="63" t="s">
        <v>3493</v>
      </c>
      <c r="AM931" s="63">
        <v>0</v>
      </c>
      <c r="AQ931" s="63">
        <v>0</v>
      </c>
      <c r="AR931" s="63" t="s">
        <v>3493</v>
      </c>
      <c r="AS931" s="63">
        <v>0</v>
      </c>
      <c r="AX931" s="63" t="e">
        <f>VLOOKUP(B931,[1]COMPLETE_DIVIDEND_DATA!$B$2:$I$1138,3,0)</f>
        <v>#N/A</v>
      </c>
    </row>
    <row r="932" spans="1:50" x14ac:dyDescent="0.25">
      <c r="A932" s="63">
        <v>500931</v>
      </c>
      <c r="B932" s="63">
        <v>3275</v>
      </c>
      <c r="C932" s="63" t="s">
        <v>977</v>
      </c>
      <c r="D932" s="63" t="s">
        <v>8570</v>
      </c>
      <c r="E932" s="63" t="s">
        <v>15624</v>
      </c>
      <c r="F932" s="63" t="s">
        <v>3535</v>
      </c>
      <c r="K932" s="63">
        <v>449</v>
      </c>
      <c r="L932" s="63">
        <v>449</v>
      </c>
      <c r="M932" s="64">
        <v>0</v>
      </c>
      <c r="N932" s="63">
        <v>224.5</v>
      </c>
      <c r="O932" s="63">
        <v>112</v>
      </c>
      <c r="P932" s="63">
        <v>67</v>
      </c>
      <c r="Q932" s="63">
        <v>46</v>
      </c>
      <c r="U932" s="63" t="s">
        <v>977</v>
      </c>
      <c r="Y932" s="63">
        <v>449</v>
      </c>
      <c r="Z932" s="63" t="s">
        <v>14418</v>
      </c>
      <c r="AA932" s="63">
        <v>67</v>
      </c>
      <c r="AB932" s="63" t="s">
        <v>3505</v>
      </c>
      <c r="AE932" s="63">
        <v>0</v>
      </c>
      <c r="AF932" s="63" t="s">
        <v>3493</v>
      </c>
      <c r="AG932" s="63">
        <v>0</v>
      </c>
      <c r="AK932" s="63">
        <v>0</v>
      </c>
      <c r="AL932" s="63" t="s">
        <v>3493</v>
      </c>
      <c r="AM932" s="63">
        <v>0</v>
      </c>
      <c r="AQ932" s="63">
        <v>0</v>
      </c>
      <c r="AR932" s="63" t="s">
        <v>3493</v>
      </c>
      <c r="AS932" s="63">
        <v>0</v>
      </c>
      <c r="AX932" s="63" t="e">
        <f>VLOOKUP(B932,[1]COMPLETE_DIVIDEND_DATA!$B$2:$I$1138,3,0)</f>
        <v>#N/A</v>
      </c>
    </row>
    <row r="933" spans="1:50" x14ac:dyDescent="0.25">
      <c r="A933" s="63">
        <v>500932</v>
      </c>
      <c r="B933" s="63">
        <v>3288</v>
      </c>
      <c r="C933" s="63" t="s">
        <v>978</v>
      </c>
      <c r="D933" s="63" t="s">
        <v>15623</v>
      </c>
      <c r="E933" s="63" t="s">
        <v>15622</v>
      </c>
      <c r="F933" s="63" t="s">
        <v>15621</v>
      </c>
      <c r="G933" s="63" t="s">
        <v>15620</v>
      </c>
      <c r="H933" s="63" t="s">
        <v>7810</v>
      </c>
      <c r="K933" s="63">
        <v>66</v>
      </c>
      <c r="L933" s="63">
        <v>66</v>
      </c>
      <c r="M933" s="64">
        <v>0</v>
      </c>
      <c r="N933" s="63">
        <v>33</v>
      </c>
      <c r="O933" s="63">
        <v>17</v>
      </c>
      <c r="P933" s="63">
        <v>10</v>
      </c>
      <c r="Q933" s="63">
        <v>6</v>
      </c>
      <c r="U933" s="63" t="s">
        <v>978</v>
      </c>
      <c r="Y933" s="63">
        <v>66</v>
      </c>
      <c r="Z933" s="63" t="s">
        <v>7622</v>
      </c>
      <c r="AA933" s="63">
        <v>10</v>
      </c>
      <c r="AB933" s="63" t="s">
        <v>3505</v>
      </c>
      <c r="AE933" s="63">
        <v>0</v>
      </c>
      <c r="AF933" s="63" t="s">
        <v>3493</v>
      </c>
      <c r="AG933" s="63">
        <v>0</v>
      </c>
      <c r="AK933" s="63">
        <v>0</v>
      </c>
      <c r="AL933" s="63" t="s">
        <v>3493</v>
      </c>
      <c r="AM933" s="63">
        <v>0</v>
      </c>
      <c r="AQ933" s="63">
        <v>0</v>
      </c>
      <c r="AR933" s="63" t="s">
        <v>3493</v>
      </c>
      <c r="AS933" s="63">
        <v>0</v>
      </c>
      <c r="AX933" s="63" t="e">
        <f>VLOOKUP(B933,[1]COMPLETE_DIVIDEND_DATA!$B$2:$I$1138,3,0)</f>
        <v>#N/A</v>
      </c>
    </row>
    <row r="934" spans="1:50" x14ac:dyDescent="0.25">
      <c r="A934" s="63">
        <v>500933</v>
      </c>
      <c r="B934" s="63">
        <v>3289</v>
      </c>
      <c r="C934" s="63" t="s">
        <v>979</v>
      </c>
      <c r="D934" s="63" t="s">
        <v>15619</v>
      </c>
      <c r="E934" s="63" t="s">
        <v>15618</v>
      </c>
      <c r="F934" s="63" t="s">
        <v>15617</v>
      </c>
      <c r="G934" s="63" t="s">
        <v>7810</v>
      </c>
      <c r="K934" s="63">
        <v>449</v>
      </c>
      <c r="L934" s="63">
        <v>449</v>
      </c>
      <c r="M934" s="64">
        <v>0</v>
      </c>
      <c r="N934" s="63">
        <v>224.5</v>
      </c>
      <c r="O934" s="63">
        <v>112</v>
      </c>
      <c r="P934" s="63">
        <v>67</v>
      </c>
      <c r="Q934" s="63">
        <v>46</v>
      </c>
      <c r="U934" s="63" t="s">
        <v>979</v>
      </c>
      <c r="Y934" s="63">
        <v>449</v>
      </c>
      <c r="Z934" s="63" t="s">
        <v>14418</v>
      </c>
      <c r="AA934" s="63">
        <v>67</v>
      </c>
      <c r="AB934" s="63" t="s">
        <v>3505</v>
      </c>
      <c r="AE934" s="63">
        <v>0</v>
      </c>
      <c r="AF934" s="63" t="s">
        <v>3493</v>
      </c>
      <c r="AG934" s="63">
        <v>0</v>
      </c>
      <c r="AK934" s="63">
        <v>0</v>
      </c>
      <c r="AL934" s="63" t="s">
        <v>3493</v>
      </c>
      <c r="AM934" s="63">
        <v>0</v>
      </c>
      <c r="AQ934" s="63">
        <v>0</v>
      </c>
      <c r="AR934" s="63" t="s">
        <v>3493</v>
      </c>
      <c r="AS934" s="63">
        <v>0</v>
      </c>
      <c r="AX934" s="63" t="e">
        <f>VLOOKUP(B934,[1]COMPLETE_DIVIDEND_DATA!$B$2:$I$1138,3,0)</f>
        <v>#N/A</v>
      </c>
    </row>
    <row r="935" spans="1:50" x14ac:dyDescent="0.25">
      <c r="A935" s="63">
        <v>500934</v>
      </c>
      <c r="B935" s="63">
        <v>3297</v>
      </c>
      <c r="C935" s="63" t="s">
        <v>980</v>
      </c>
      <c r="D935" s="63" t="s">
        <v>15616</v>
      </c>
      <c r="E935" s="63" t="s">
        <v>15615</v>
      </c>
      <c r="F935" s="63" t="s">
        <v>6162</v>
      </c>
      <c r="G935" s="63" t="s">
        <v>7810</v>
      </c>
      <c r="K935" s="63">
        <v>179</v>
      </c>
      <c r="L935" s="63">
        <v>179</v>
      </c>
      <c r="M935" s="64">
        <v>0</v>
      </c>
      <c r="N935" s="63">
        <v>89.5</v>
      </c>
      <c r="O935" s="63">
        <v>45</v>
      </c>
      <c r="P935" s="63">
        <v>27</v>
      </c>
      <c r="Q935" s="63">
        <v>18</v>
      </c>
      <c r="U935" s="63" t="s">
        <v>980</v>
      </c>
      <c r="Y935" s="63">
        <v>179</v>
      </c>
      <c r="Z935" s="63" t="s">
        <v>4979</v>
      </c>
      <c r="AA935" s="63">
        <v>27</v>
      </c>
      <c r="AB935" s="63" t="s">
        <v>3505</v>
      </c>
      <c r="AE935" s="63">
        <v>0</v>
      </c>
      <c r="AF935" s="63" t="s">
        <v>3493</v>
      </c>
      <c r="AG935" s="63">
        <v>0</v>
      </c>
      <c r="AK935" s="63">
        <v>0</v>
      </c>
      <c r="AL935" s="63" t="s">
        <v>3493</v>
      </c>
      <c r="AM935" s="63">
        <v>0</v>
      </c>
      <c r="AQ935" s="63">
        <v>0</v>
      </c>
      <c r="AR935" s="63" t="s">
        <v>3493</v>
      </c>
      <c r="AS935" s="63">
        <v>0</v>
      </c>
      <c r="AX935" s="63" t="e">
        <f>VLOOKUP(B935,[1]COMPLETE_DIVIDEND_DATA!$B$2:$I$1138,3,0)</f>
        <v>#N/A</v>
      </c>
    </row>
    <row r="936" spans="1:50" x14ac:dyDescent="0.25">
      <c r="A936" s="63">
        <v>500935</v>
      </c>
      <c r="B936" s="63">
        <v>3301</v>
      </c>
      <c r="C936" s="63" t="s">
        <v>981</v>
      </c>
      <c r="D936" s="63" t="s">
        <v>15614</v>
      </c>
      <c r="E936" s="63" t="s">
        <v>15613</v>
      </c>
      <c r="F936" s="63" t="s">
        <v>15612</v>
      </c>
      <c r="G936" s="63" t="s">
        <v>15611</v>
      </c>
      <c r="K936" s="63">
        <v>2249</v>
      </c>
      <c r="L936" s="63">
        <v>2249</v>
      </c>
      <c r="M936" s="64">
        <v>0</v>
      </c>
      <c r="N936" s="63">
        <v>1124.5</v>
      </c>
      <c r="O936" s="63">
        <v>562</v>
      </c>
      <c r="P936" s="63">
        <v>337</v>
      </c>
      <c r="Q936" s="63">
        <v>226</v>
      </c>
      <c r="U936" s="63" t="s">
        <v>981</v>
      </c>
      <c r="Y936" s="63">
        <v>2249</v>
      </c>
      <c r="Z936" s="63" t="s">
        <v>13127</v>
      </c>
      <c r="AA936" s="63">
        <v>337</v>
      </c>
      <c r="AB936" s="63" t="s">
        <v>3505</v>
      </c>
      <c r="AE936" s="63">
        <v>0</v>
      </c>
      <c r="AF936" s="63" t="s">
        <v>3493</v>
      </c>
      <c r="AG936" s="63">
        <v>0</v>
      </c>
      <c r="AK936" s="63">
        <v>0</v>
      </c>
      <c r="AL936" s="63" t="s">
        <v>3493</v>
      </c>
      <c r="AM936" s="63">
        <v>0</v>
      </c>
      <c r="AQ936" s="63">
        <v>0</v>
      </c>
      <c r="AR936" s="63" t="s">
        <v>3493</v>
      </c>
      <c r="AS936" s="63">
        <v>0</v>
      </c>
      <c r="AX936" s="63" t="e">
        <f>VLOOKUP(B936,[1]COMPLETE_DIVIDEND_DATA!$B$2:$I$1138,3,0)</f>
        <v>#N/A</v>
      </c>
    </row>
    <row r="937" spans="1:50" x14ac:dyDescent="0.25">
      <c r="A937" s="63">
        <v>500936</v>
      </c>
      <c r="B937" s="63">
        <v>3303</v>
      </c>
      <c r="C937" s="63" t="s">
        <v>982</v>
      </c>
      <c r="D937" s="63" t="s">
        <v>15610</v>
      </c>
      <c r="E937" s="63" t="s">
        <v>15609</v>
      </c>
      <c r="F937" s="63" t="s">
        <v>15608</v>
      </c>
      <c r="K937" s="63">
        <v>2249</v>
      </c>
      <c r="L937" s="63">
        <v>2249</v>
      </c>
      <c r="M937" s="64">
        <v>0</v>
      </c>
      <c r="N937" s="63">
        <v>1124.5</v>
      </c>
      <c r="O937" s="63">
        <v>562</v>
      </c>
      <c r="P937" s="63">
        <v>337</v>
      </c>
      <c r="Q937" s="63">
        <v>226</v>
      </c>
      <c r="U937" s="63" t="s">
        <v>982</v>
      </c>
      <c r="Y937" s="63">
        <v>2249</v>
      </c>
      <c r="Z937" s="63" t="s">
        <v>13127</v>
      </c>
      <c r="AA937" s="63">
        <v>337</v>
      </c>
      <c r="AB937" s="63" t="s">
        <v>3505</v>
      </c>
      <c r="AE937" s="63">
        <v>0</v>
      </c>
      <c r="AF937" s="63" t="s">
        <v>3493</v>
      </c>
      <c r="AG937" s="63">
        <v>0</v>
      </c>
      <c r="AK937" s="63">
        <v>0</v>
      </c>
      <c r="AL937" s="63" t="s">
        <v>3493</v>
      </c>
      <c r="AM937" s="63">
        <v>0</v>
      </c>
      <c r="AQ937" s="63">
        <v>0</v>
      </c>
      <c r="AR937" s="63" t="s">
        <v>3493</v>
      </c>
      <c r="AS937" s="63">
        <v>0</v>
      </c>
      <c r="AX937" s="63" t="e">
        <f>VLOOKUP(B937,[1]COMPLETE_DIVIDEND_DATA!$B$2:$I$1138,3,0)</f>
        <v>#N/A</v>
      </c>
    </row>
    <row r="938" spans="1:50" x14ac:dyDescent="0.25">
      <c r="A938" s="63">
        <v>500937</v>
      </c>
      <c r="B938" s="63">
        <v>3305</v>
      </c>
      <c r="C938" s="63" t="s">
        <v>983</v>
      </c>
      <c r="D938" s="63" t="s">
        <v>15607</v>
      </c>
      <c r="E938" s="63" t="s">
        <v>15606</v>
      </c>
      <c r="F938" s="63" t="s">
        <v>15605</v>
      </c>
      <c r="G938" s="63" t="s">
        <v>7810</v>
      </c>
      <c r="K938" s="63">
        <v>179</v>
      </c>
      <c r="L938" s="63">
        <v>179</v>
      </c>
      <c r="M938" s="64">
        <v>0</v>
      </c>
      <c r="N938" s="63">
        <v>89.5</v>
      </c>
      <c r="O938" s="63">
        <v>45</v>
      </c>
      <c r="P938" s="63">
        <v>27</v>
      </c>
      <c r="Q938" s="63">
        <v>18</v>
      </c>
      <c r="U938" s="63" t="s">
        <v>983</v>
      </c>
      <c r="Y938" s="63">
        <v>179</v>
      </c>
      <c r="Z938" s="63" t="s">
        <v>4979</v>
      </c>
      <c r="AA938" s="63">
        <v>27</v>
      </c>
      <c r="AB938" s="63" t="s">
        <v>3505</v>
      </c>
      <c r="AE938" s="63">
        <v>0</v>
      </c>
      <c r="AF938" s="63" t="s">
        <v>3493</v>
      </c>
      <c r="AG938" s="63">
        <v>0</v>
      </c>
      <c r="AK938" s="63">
        <v>0</v>
      </c>
      <c r="AL938" s="63" t="s">
        <v>3493</v>
      </c>
      <c r="AM938" s="63">
        <v>0</v>
      </c>
      <c r="AQ938" s="63">
        <v>0</v>
      </c>
      <c r="AR938" s="63" t="s">
        <v>3493</v>
      </c>
      <c r="AS938" s="63">
        <v>0</v>
      </c>
      <c r="AX938" s="63" t="e">
        <f>VLOOKUP(B938,[1]COMPLETE_DIVIDEND_DATA!$B$2:$I$1138,3,0)</f>
        <v>#N/A</v>
      </c>
    </row>
    <row r="939" spans="1:50" x14ac:dyDescent="0.25">
      <c r="A939" s="63">
        <v>500938</v>
      </c>
      <c r="B939" s="63">
        <v>3307</v>
      </c>
      <c r="C939" s="63" t="s">
        <v>984</v>
      </c>
      <c r="D939" s="63" t="s">
        <v>685</v>
      </c>
      <c r="E939" s="63" t="s">
        <v>15604</v>
      </c>
      <c r="F939" s="63" t="s">
        <v>15603</v>
      </c>
      <c r="G939" s="63" t="s">
        <v>7810</v>
      </c>
      <c r="K939" s="63">
        <v>2249</v>
      </c>
      <c r="L939" s="63">
        <v>2249</v>
      </c>
      <c r="M939" s="64">
        <v>0</v>
      </c>
      <c r="N939" s="63">
        <v>1124.5</v>
      </c>
      <c r="O939" s="63">
        <v>562</v>
      </c>
      <c r="P939" s="63">
        <v>337</v>
      </c>
      <c r="Q939" s="63">
        <v>226</v>
      </c>
      <c r="U939" s="63" t="s">
        <v>984</v>
      </c>
      <c r="Y939" s="63">
        <v>2249</v>
      </c>
      <c r="Z939" s="63" t="s">
        <v>13127</v>
      </c>
      <c r="AA939" s="63">
        <v>337</v>
      </c>
      <c r="AB939" s="63" t="s">
        <v>3505</v>
      </c>
      <c r="AE939" s="63">
        <v>0</v>
      </c>
      <c r="AF939" s="63" t="s">
        <v>3493</v>
      </c>
      <c r="AG939" s="63">
        <v>0</v>
      </c>
      <c r="AK939" s="63">
        <v>0</v>
      </c>
      <c r="AL939" s="63" t="s">
        <v>3493</v>
      </c>
      <c r="AM939" s="63">
        <v>0</v>
      </c>
      <c r="AQ939" s="63">
        <v>0</v>
      </c>
      <c r="AR939" s="63" t="s">
        <v>3493</v>
      </c>
      <c r="AS939" s="63">
        <v>0</v>
      </c>
      <c r="AX939" s="63" t="e">
        <f>VLOOKUP(B939,[1]COMPLETE_DIVIDEND_DATA!$B$2:$I$1138,3,0)</f>
        <v>#N/A</v>
      </c>
    </row>
    <row r="940" spans="1:50" x14ac:dyDescent="0.25">
      <c r="A940" s="63">
        <v>500939</v>
      </c>
      <c r="B940" s="63">
        <v>3308</v>
      </c>
      <c r="C940" s="63" t="s">
        <v>985</v>
      </c>
      <c r="D940" s="63" t="s">
        <v>15602</v>
      </c>
      <c r="E940" s="63" t="s">
        <v>15601</v>
      </c>
      <c r="F940" s="63" t="s">
        <v>15600</v>
      </c>
      <c r="G940" s="63" t="s">
        <v>7810</v>
      </c>
      <c r="K940" s="63">
        <v>449</v>
      </c>
      <c r="L940" s="63">
        <v>449</v>
      </c>
      <c r="M940" s="64">
        <v>0</v>
      </c>
      <c r="N940" s="63">
        <v>224.5</v>
      </c>
      <c r="O940" s="63">
        <v>112</v>
      </c>
      <c r="P940" s="63">
        <v>67</v>
      </c>
      <c r="Q940" s="63">
        <v>46</v>
      </c>
      <c r="U940" s="63" t="s">
        <v>985</v>
      </c>
      <c r="Y940" s="63">
        <v>449</v>
      </c>
      <c r="Z940" s="63" t="s">
        <v>14418</v>
      </c>
      <c r="AA940" s="63">
        <v>67</v>
      </c>
      <c r="AB940" s="63" t="s">
        <v>3505</v>
      </c>
      <c r="AE940" s="63">
        <v>0</v>
      </c>
      <c r="AF940" s="63" t="s">
        <v>3493</v>
      </c>
      <c r="AG940" s="63">
        <v>0</v>
      </c>
      <c r="AK940" s="63">
        <v>0</v>
      </c>
      <c r="AL940" s="63" t="s">
        <v>3493</v>
      </c>
      <c r="AM940" s="63">
        <v>0</v>
      </c>
      <c r="AQ940" s="63">
        <v>0</v>
      </c>
      <c r="AR940" s="63" t="s">
        <v>3493</v>
      </c>
      <c r="AS940" s="63">
        <v>0</v>
      </c>
      <c r="AX940" s="63" t="e">
        <f>VLOOKUP(B940,[1]COMPLETE_DIVIDEND_DATA!$B$2:$I$1138,3,0)</f>
        <v>#N/A</v>
      </c>
    </row>
    <row r="941" spans="1:50" x14ac:dyDescent="0.25">
      <c r="A941" s="63">
        <v>500940</v>
      </c>
      <c r="B941" s="63">
        <v>3313</v>
      </c>
      <c r="C941" s="63" t="s">
        <v>986</v>
      </c>
      <c r="D941" s="63" t="s">
        <v>1151</v>
      </c>
      <c r="E941" s="63" t="s">
        <v>15599</v>
      </c>
      <c r="F941" s="63" t="s">
        <v>7810</v>
      </c>
      <c r="K941" s="63">
        <v>449</v>
      </c>
      <c r="L941" s="63">
        <v>449</v>
      </c>
      <c r="M941" s="64">
        <v>0</v>
      </c>
      <c r="N941" s="63">
        <v>224.5</v>
      </c>
      <c r="O941" s="63">
        <v>112</v>
      </c>
      <c r="P941" s="63">
        <v>67</v>
      </c>
      <c r="Q941" s="63">
        <v>46</v>
      </c>
      <c r="U941" s="63" t="s">
        <v>986</v>
      </c>
      <c r="Y941" s="63">
        <v>449</v>
      </c>
      <c r="Z941" s="63" t="s">
        <v>14418</v>
      </c>
      <c r="AA941" s="63">
        <v>67</v>
      </c>
      <c r="AB941" s="63" t="s">
        <v>3505</v>
      </c>
      <c r="AE941" s="63">
        <v>0</v>
      </c>
      <c r="AF941" s="63" t="s">
        <v>3493</v>
      </c>
      <c r="AG941" s="63">
        <v>0</v>
      </c>
      <c r="AK941" s="63">
        <v>0</v>
      </c>
      <c r="AL941" s="63" t="s">
        <v>3493</v>
      </c>
      <c r="AM941" s="63">
        <v>0</v>
      </c>
      <c r="AQ941" s="63">
        <v>0</v>
      </c>
      <c r="AR941" s="63" t="s">
        <v>3493</v>
      </c>
      <c r="AS941" s="63">
        <v>0</v>
      </c>
      <c r="AX941" s="63" t="e">
        <f>VLOOKUP(B941,[1]COMPLETE_DIVIDEND_DATA!$B$2:$I$1138,3,0)</f>
        <v>#N/A</v>
      </c>
    </row>
    <row r="942" spans="1:50" x14ac:dyDescent="0.25">
      <c r="A942" s="63">
        <v>500941</v>
      </c>
      <c r="B942" s="63">
        <v>3319</v>
      </c>
      <c r="C942" s="63" t="s">
        <v>987</v>
      </c>
      <c r="D942" s="63" t="s">
        <v>369</v>
      </c>
      <c r="E942" s="63" t="s">
        <v>15598</v>
      </c>
      <c r="F942" s="63" t="s">
        <v>15597</v>
      </c>
      <c r="G942" s="63" t="s">
        <v>7810</v>
      </c>
      <c r="K942" s="63">
        <v>179</v>
      </c>
      <c r="L942" s="63">
        <v>179</v>
      </c>
      <c r="M942" s="64">
        <v>0</v>
      </c>
      <c r="N942" s="63">
        <v>89.5</v>
      </c>
      <c r="O942" s="63">
        <v>45</v>
      </c>
      <c r="P942" s="63">
        <v>27</v>
      </c>
      <c r="Q942" s="63">
        <v>18</v>
      </c>
      <c r="U942" s="63" t="s">
        <v>987</v>
      </c>
      <c r="Y942" s="63">
        <v>179</v>
      </c>
      <c r="Z942" s="63" t="s">
        <v>4979</v>
      </c>
      <c r="AA942" s="63">
        <v>27</v>
      </c>
      <c r="AB942" s="63" t="s">
        <v>3505</v>
      </c>
      <c r="AE942" s="63">
        <v>0</v>
      </c>
      <c r="AF942" s="63" t="s">
        <v>3493</v>
      </c>
      <c r="AG942" s="63">
        <v>0</v>
      </c>
      <c r="AK942" s="63">
        <v>0</v>
      </c>
      <c r="AL942" s="63" t="s">
        <v>3493</v>
      </c>
      <c r="AM942" s="63">
        <v>0</v>
      </c>
      <c r="AQ942" s="63">
        <v>0</v>
      </c>
      <c r="AR942" s="63" t="s">
        <v>3493</v>
      </c>
      <c r="AS942" s="63">
        <v>0</v>
      </c>
      <c r="AX942" s="63" t="e">
        <f>VLOOKUP(B942,[1]COMPLETE_DIVIDEND_DATA!$B$2:$I$1138,3,0)</f>
        <v>#N/A</v>
      </c>
    </row>
    <row r="943" spans="1:50" x14ac:dyDescent="0.25">
      <c r="A943" s="63">
        <v>500942</v>
      </c>
      <c r="B943" s="63">
        <v>3335</v>
      </c>
      <c r="C943" s="63" t="s">
        <v>988</v>
      </c>
      <c r="D943" s="63" t="s">
        <v>15596</v>
      </c>
      <c r="E943" s="63" t="s">
        <v>15595</v>
      </c>
      <c r="F943" s="63" t="s">
        <v>15587</v>
      </c>
      <c r="G943" s="63" t="s">
        <v>7810</v>
      </c>
      <c r="K943" s="63">
        <v>27</v>
      </c>
      <c r="L943" s="63">
        <v>27</v>
      </c>
      <c r="M943" s="64">
        <v>0</v>
      </c>
      <c r="N943" s="63">
        <v>13.5</v>
      </c>
      <c r="O943" s="63">
        <v>7</v>
      </c>
      <c r="P943" s="63">
        <v>4</v>
      </c>
      <c r="Q943" s="63">
        <v>3</v>
      </c>
      <c r="U943" s="63" t="s">
        <v>988</v>
      </c>
      <c r="Y943" s="63">
        <v>27</v>
      </c>
      <c r="Z943" s="63" t="s">
        <v>10911</v>
      </c>
      <c r="AA943" s="63">
        <v>4</v>
      </c>
      <c r="AB943" s="63" t="s">
        <v>3505</v>
      </c>
      <c r="AE943" s="63">
        <v>0</v>
      </c>
      <c r="AF943" s="63" t="s">
        <v>3493</v>
      </c>
      <c r="AG943" s="63">
        <v>0</v>
      </c>
      <c r="AK943" s="63">
        <v>0</v>
      </c>
      <c r="AL943" s="63" t="s">
        <v>3493</v>
      </c>
      <c r="AM943" s="63">
        <v>0</v>
      </c>
      <c r="AQ943" s="63">
        <v>0</v>
      </c>
      <c r="AR943" s="63" t="s">
        <v>3493</v>
      </c>
      <c r="AS943" s="63">
        <v>0</v>
      </c>
      <c r="AX943" s="63" t="e">
        <f>VLOOKUP(B943,[1]COMPLETE_DIVIDEND_DATA!$B$2:$I$1138,3,0)</f>
        <v>#N/A</v>
      </c>
    </row>
    <row r="944" spans="1:50" x14ac:dyDescent="0.25">
      <c r="A944" s="63">
        <v>500943</v>
      </c>
      <c r="B944" s="63">
        <v>3336</v>
      </c>
      <c r="C944" s="63" t="s">
        <v>989</v>
      </c>
      <c r="D944" s="63" t="s">
        <v>11456</v>
      </c>
      <c r="E944" s="63" t="s">
        <v>15595</v>
      </c>
      <c r="F944" s="63" t="s">
        <v>15587</v>
      </c>
      <c r="G944" s="63" t="s">
        <v>7810</v>
      </c>
      <c r="K944" s="63">
        <v>359</v>
      </c>
      <c r="L944" s="63">
        <v>359</v>
      </c>
      <c r="M944" s="64">
        <v>0</v>
      </c>
      <c r="N944" s="63">
        <v>179.5</v>
      </c>
      <c r="O944" s="63">
        <v>90</v>
      </c>
      <c r="P944" s="63">
        <v>54</v>
      </c>
      <c r="Q944" s="63">
        <v>36</v>
      </c>
      <c r="U944" s="63" t="s">
        <v>989</v>
      </c>
      <c r="Y944" s="63">
        <v>359</v>
      </c>
      <c r="Z944" s="63" t="s">
        <v>15153</v>
      </c>
      <c r="AA944" s="63">
        <v>54</v>
      </c>
      <c r="AB944" s="63" t="s">
        <v>3505</v>
      </c>
      <c r="AE944" s="63">
        <v>0</v>
      </c>
      <c r="AF944" s="63" t="s">
        <v>3493</v>
      </c>
      <c r="AG944" s="63">
        <v>0</v>
      </c>
      <c r="AK944" s="63">
        <v>0</v>
      </c>
      <c r="AL944" s="63" t="s">
        <v>3493</v>
      </c>
      <c r="AM944" s="63">
        <v>0</v>
      </c>
      <c r="AQ944" s="63">
        <v>0</v>
      </c>
      <c r="AR944" s="63" t="s">
        <v>3493</v>
      </c>
      <c r="AS944" s="63">
        <v>0</v>
      </c>
      <c r="AX944" s="63" t="e">
        <f>VLOOKUP(B944,[1]COMPLETE_DIVIDEND_DATA!$B$2:$I$1138,3,0)</f>
        <v>#N/A</v>
      </c>
    </row>
    <row r="945" spans="1:50" x14ac:dyDescent="0.25">
      <c r="A945" s="63">
        <v>500944</v>
      </c>
      <c r="B945" s="63">
        <v>3339</v>
      </c>
      <c r="C945" s="63" t="s">
        <v>990</v>
      </c>
      <c r="D945" s="63" t="s">
        <v>15594</v>
      </c>
      <c r="E945" s="63" t="s">
        <v>15591</v>
      </c>
      <c r="F945" s="63" t="s">
        <v>15590</v>
      </c>
      <c r="G945" s="63" t="s">
        <v>7810</v>
      </c>
      <c r="K945" s="63">
        <v>1049</v>
      </c>
      <c r="L945" s="63">
        <v>1049</v>
      </c>
      <c r="M945" s="64">
        <v>0</v>
      </c>
      <c r="N945" s="63">
        <v>524.5</v>
      </c>
      <c r="O945" s="63">
        <v>262</v>
      </c>
      <c r="P945" s="63">
        <v>157</v>
      </c>
      <c r="Q945" s="63">
        <v>106</v>
      </c>
      <c r="U945" s="63" t="s">
        <v>990</v>
      </c>
      <c r="Y945" s="63">
        <v>1049</v>
      </c>
      <c r="Z945" s="63" t="s">
        <v>15116</v>
      </c>
      <c r="AA945" s="63">
        <v>157</v>
      </c>
      <c r="AB945" s="63" t="s">
        <v>3505</v>
      </c>
      <c r="AE945" s="63">
        <v>0</v>
      </c>
      <c r="AF945" s="63" t="s">
        <v>3493</v>
      </c>
      <c r="AG945" s="63">
        <v>0</v>
      </c>
      <c r="AK945" s="63">
        <v>0</v>
      </c>
      <c r="AL945" s="63" t="s">
        <v>3493</v>
      </c>
      <c r="AM945" s="63">
        <v>0</v>
      </c>
      <c r="AQ945" s="63">
        <v>0</v>
      </c>
      <c r="AR945" s="63" t="s">
        <v>3493</v>
      </c>
      <c r="AS945" s="63">
        <v>0</v>
      </c>
      <c r="AX945" s="63" t="e">
        <f>VLOOKUP(B945,[1]COMPLETE_DIVIDEND_DATA!$B$2:$I$1138,3,0)</f>
        <v>#N/A</v>
      </c>
    </row>
    <row r="946" spans="1:50" x14ac:dyDescent="0.25">
      <c r="A946" s="63">
        <v>500945</v>
      </c>
      <c r="B946" s="63">
        <v>3340</v>
      </c>
      <c r="C946" s="63" t="s">
        <v>991</v>
      </c>
      <c r="D946" s="63" t="s">
        <v>15593</v>
      </c>
      <c r="E946" s="63" t="s">
        <v>15591</v>
      </c>
      <c r="F946" s="63" t="s">
        <v>15590</v>
      </c>
      <c r="G946" s="63" t="s">
        <v>7810</v>
      </c>
      <c r="K946" s="63">
        <v>1049</v>
      </c>
      <c r="L946" s="63">
        <v>1049</v>
      </c>
      <c r="M946" s="64">
        <v>0</v>
      </c>
      <c r="N946" s="63">
        <v>524.5</v>
      </c>
      <c r="O946" s="63">
        <v>262</v>
      </c>
      <c r="P946" s="63">
        <v>157</v>
      </c>
      <c r="Q946" s="63">
        <v>106</v>
      </c>
      <c r="U946" s="63" t="s">
        <v>991</v>
      </c>
      <c r="Y946" s="63">
        <v>1049</v>
      </c>
      <c r="Z946" s="63" t="s">
        <v>15116</v>
      </c>
      <c r="AA946" s="63">
        <v>157</v>
      </c>
      <c r="AB946" s="63" t="s">
        <v>3505</v>
      </c>
      <c r="AE946" s="63">
        <v>0</v>
      </c>
      <c r="AF946" s="63" t="s">
        <v>3493</v>
      </c>
      <c r="AG946" s="63">
        <v>0</v>
      </c>
      <c r="AK946" s="63">
        <v>0</v>
      </c>
      <c r="AL946" s="63" t="s">
        <v>3493</v>
      </c>
      <c r="AM946" s="63">
        <v>0</v>
      </c>
      <c r="AQ946" s="63">
        <v>0</v>
      </c>
      <c r="AR946" s="63" t="s">
        <v>3493</v>
      </c>
      <c r="AS946" s="63">
        <v>0</v>
      </c>
      <c r="AX946" s="63" t="e">
        <f>VLOOKUP(B946,[1]COMPLETE_DIVIDEND_DATA!$B$2:$I$1138,3,0)</f>
        <v>#N/A</v>
      </c>
    </row>
    <row r="947" spans="1:50" x14ac:dyDescent="0.25">
      <c r="A947" s="63">
        <v>500946</v>
      </c>
      <c r="B947" s="63">
        <v>3341</v>
      </c>
      <c r="C947" s="63" t="s">
        <v>992</v>
      </c>
      <c r="D947" s="63" t="s">
        <v>15592</v>
      </c>
      <c r="E947" s="63" t="s">
        <v>15591</v>
      </c>
      <c r="F947" s="63" t="s">
        <v>15590</v>
      </c>
      <c r="G947" s="63" t="s">
        <v>7810</v>
      </c>
      <c r="K947" s="63">
        <v>1049</v>
      </c>
      <c r="L947" s="63">
        <v>1049</v>
      </c>
      <c r="M947" s="64">
        <v>0</v>
      </c>
      <c r="N947" s="63">
        <v>524.5</v>
      </c>
      <c r="O947" s="63">
        <v>262</v>
      </c>
      <c r="P947" s="63">
        <v>157</v>
      </c>
      <c r="Q947" s="63">
        <v>106</v>
      </c>
      <c r="U947" s="63" t="s">
        <v>992</v>
      </c>
      <c r="Y947" s="63">
        <v>1049</v>
      </c>
      <c r="Z947" s="63" t="s">
        <v>15116</v>
      </c>
      <c r="AA947" s="63">
        <v>157</v>
      </c>
      <c r="AB947" s="63" t="s">
        <v>3505</v>
      </c>
      <c r="AE947" s="63">
        <v>0</v>
      </c>
      <c r="AF947" s="63" t="s">
        <v>3493</v>
      </c>
      <c r="AG947" s="63">
        <v>0</v>
      </c>
      <c r="AK947" s="63">
        <v>0</v>
      </c>
      <c r="AL947" s="63" t="s">
        <v>3493</v>
      </c>
      <c r="AM947" s="63">
        <v>0</v>
      </c>
      <c r="AQ947" s="63">
        <v>0</v>
      </c>
      <c r="AR947" s="63" t="s">
        <v>3493</v>
      </c>
      <c r="AS947" s="63">
        <v>0</v>
      </c>
      <c r="AX947" s="63" t="e">
        <f>VLOOKUP(B947,[1]COMPLETE_DIVIDEND_DATA!$B$2:$I$1138,3,0)</f>
        <v>#N/A</v>
      </c>
    </row>
    <row r="948" spans="1:50" x14ac:dyDescent="0.25">
      <c r="A948" s="63">
        <v>500947</v>
      </c>
      <c r="B948" s="63">
        <v>3342</v>
      </c>
      <c r="C948" s="63" t="s">
        <v>993</v>
      </c>
      <c r="D948" s="63" t="s">
        <v>15589</v>
      </c>
      <c r="E948" s="63" t="s">
        <v>15588</v>
      </c>
      <c r="F948" s="63" t="s">
        <v>15587</v>
      </c>
      <c r="G948" s="63" t="s">
        <v>7810</v>
      </c>
      <c r="K948" s="63">
        <v>147</v>
      </c>
      <c r="L948" s="63">
        <v>147</v>
      </c>
      <c r="M948" s="64">
        <v>0</v>
      </c>
      <c r="N948" s="63">
        <v>73.5</v>
      </c>
      <c r="O948" s="63">
        <v>37</v>
      </c>
      <c r="P948" s="63">
        <v>22</v>
      </c>
      <c r="Q948" s="63">
        <v>15</v>
      </c>
      <c r="U948" s="63" t="s">
        <v>993</v>
      </c>
      <c r="Y948" s="63">
        <v>147</v>
      </c>
      <c r="Z948" s="63" t="s">
        <v>5763</v>
      </c>
      <c r="AA948" s="63">
        <v>22</v>
      </c>
      <c r="AB948" s="63" t="s">
        <v>3505</v>
      </c>
      <c r="AE948" s="63">
        <v>0</v>
      </c>
      <c r="AF948" s="63" t="s">
        <v>3493</v>
      </c>
      <c r="AG948" s="63">
        <v>0</v>
      </c>
      <c r="AK948" s="63">
        <v>0</v>
      </c>
      <c r="AL948" s="63" t="s">
        <v>3493</v>
      </c>
      <c r="AM948" s="63">
        <v>0</v>
      </c>
      <c r="AQ948" s="63">
        <v>0</v>
      </c>
      <c r="AR948" s="63" t="s">
        <v>3493</v>
      </c>
      <c r="AS948" s="63">
        <v>0</v>
      </c>
      <c r="AX948" s="63" t="e">
        <f>VLOOKUP(B948,[1]COMPLETE_DIVIDEND_DATA!$B$2:$I$1138,3,0)</f>
        <v>#N/A</v>
      </c>
    </row>
    <row r="949" spans="1:50" x14ac:dyDescent="0.25">
      <c r="A949" s="63">
        <v>500948</v>
      </c>
      <c r="B949" s="63">
        <v>3345</v>
      </c>
      <c r="C949" s="63" t="s">
        <v>994</v>
      </c>
      <c r="D949" s="63" t="s">
        <v>15586</v>
      </c>
      <c r="E949" s="63" t="s">
        <v>15585</v>
      </c>
      <c r="F949" s="63" t="s">
        <v>15584</v>
      </c>
      <c r="G949" s="63" t="s">
        <v>15583</v>
      </c>
      <c r="K949" s="63">
        <v>449</v>
      </c>
      <c r="L949" s="63">
        <v>449</v>
      </c>
      <c r="M949" s="64">
        <v>0</v>
      </c>
      <c r="N949" s="63">
        <v>224.5</v>
      </c>
      <c r="O949" s="63">
        <v>112</v>
      </c>
      <c r="P949" s="63">
        <v>67</v>
      </c>
      <c r="Q949" s="63">
        <v>46</v>
      </c>
      <c r="U949" s="63" t="s">
        <v>994</v>
      </c>
      <c r="Y949" s="63">
        <v>449</v>
      </c>
      <c r="Z949" s="63" t="s">
        <v>14418</v>
      </c>
      <c r="AA949" s="63">
        <v>67</v>
      </c>
      <c r="AB949" s="63" t="s">
        <v>3505</v>
      </c>
      <c r="AE949" s="63">
        <v>0</v>
      </c>
      <c r="AF949" s="63" t="s">
        <v>3493</v>
      </c>
      <c r="AG949" s="63">
        <v>0</v>
      </c>
      <c r="AK949" s="63">
        <v>0</v>
      </c>
      <c r="AL949" s="63" t="s">
        <v>3493</v>
      </c>
      <c r="AM949" s="63">
        <v>0</v>
      </c>
      <c r="AQ949" s="63">
        <v>0</v>
      </c>
      <c r="AR949" s="63" t="s">
        <v>3493</v>
      </c>
      <c r="AS949" s="63">
        <v>0</v>
      </c>
      <c r="AX949" s="63" t="e">
        <f>VLOOKUP(B949,[1]COMPLETE_DIVIDEND_DATA!$B$2:$I$1138,3,0)</f>
        <v>#N/A</v>
      </c>
    </row>
    <row r="950" spans="1:50" x14ac:dyDescent="0.25">
      <c r="A950" s="63">
        <v>500949</v>
      </c>
      <c r="B950" s="63">
        <v>3349</v>
      </c>
      <c r="C950" s="63" t="s">
        <v>995</v>
      </c>
      <c r="D950" s="63" t="s">
        <v>15582</v>
      </c>
      <c r="E950" s="63" t="s">
        <v>15581</v>
      </c>
      <c r="F950" s="63" t="s">
        <v>5504</v>
      </c>
      <c r="G950" s="63" t="s">
        <v>7810</v>
      </c>
      <c r="K950" s="63">
        <v>1946</v>
      </c>
      <c r="L950" s="63">
        <v>1946</v>
      </c>
      <c r="M950" s="64">
        <v>0</v>
      </c>
      <c r="N950" s="63">
        <v>973</v>
      </c>
      <c r="O950" s="63">
        <v>487</v>
      </c>
      <c r="P950" s="63">
        <v>292</v>
      </c>
      <c r="Q950" s="63">
        <v>194</v>
      </c>
      <c r="U950" s="63" t="s">
        <v>995</v>
      </c>
      <c r="Y950" s="63">
        <v>1946</v>
      </c>
      <c r="Z950" s="63" t="s">
        <v>15580</v>
      </c>
      <c r="AA950" s="63">
        <v>292</v>
      </c>
      <c r="AB950" s="63" t="s">
        <v>3505</v>
      </c>
      <c r="AE950" s="63">
        <v>0</v>
      </c>
      <c r="AF950" s="63" t="s">
        <v>3493</v>
      </c>
      <c r="AG950" s="63">
        <v>0</v>
      </c>
      <c r="AK950" s="63">
        <v>0</v>
      </c>
      <c r="AL950" s="63" t="s">
        <v>3493</v>
      </c>
      <c r="AM950" s="63">
        <v>0</v>
      </c>
      <c r="AQ950" s="63">
        <v>0</v>
      </c>
      <c r="AR950" s="63" t="s">
        <v>3493</v>
      </c>
      <c r="AS950" s="63">
        <v>0</v>
      </c>
      <c r="AX950" s="63" t="e">
        <f>VLOOKUP(B950,[1]COMPLETE_DIVIDEND_DATA!$B$2:$I$1138,3,0)</f>
        <v>#N/A</v>
      </c>
    </row>
    <row r="951" spans="1:50" x14ac:dyDescent="0.25">
      <c r="A951" s="63">
        <v>500950</v>
      </c>
      <c r="B951" s="63">
        <v>3351</v>
      </c>
      <c r="C951" s="63" t="s">
        <v>996</v>
      </c>
      <c r="D951" s="63" t="s">
        <v>15579</v>
      </c>
      <c r="E951" s="63" t="s">
        <v>15578</v>
      </c>
      <c r="F951" s="63" t="s">
        <v>15577</v>
      </c>
      <c r="G951" s="63" t="s">
        <v>15572</v>
      </c>
      <c r="K951" s="63">
        <v>1206</v>
      </c>
      <c r="L951" s="63">
        <v>1206</v>
      </c>
      <c r="M951" s="64">
        <v>0</v>
      </c>
      <c r="N951" s="63">
        <v>603</v>
      </c>
      <c r="O951" s="63">
        <v>302</v>
      </c>
      <c r="P951" s="63">
        <v>181</v>
      </c>
      <c r="Q951" s="63">
        <v>120</v>
      </c>
      <c r="U951" s="63" t="s">
        <v>996</v>
      </c>
      <c r="Y951" s="63">
        <v>1206</v>
      </c>
      <c r="Z951" s="63" t="s">
        <v>15576</v>
      </c>
      <c r="AA951" s="63">
        <v>181</v>
      </c>
      <c r="AB951" s="63" t="s">
        <v>3505</v>
      </c>
      <c r="AE951" s="63">
        <v>0</v>
      </c>
      <c r="AF951" s="63" t="s">
        <v>3493</v>
      </c>
      <c r="AG951" s="63">
        <v>0</v>
      </c>
      <c r="AK951" s="63">
        <v>0</v>
      </c>
      <c r="AL951" s="63" t="s">
        <v>3493</v>
      </c>
      <c r="AM951" s="63">
        <v>0</v>
      </c>
      <c r="AQ951" s="63">
        <v>0</v>
      </c>
      <c r="AR951" s="63" t="s">
        <v>3493</v>
      </c>
      <c r="AS951" s="63">
        <v>0</v>
      </c>
      <c r="AX951" s="63" t="e">
        <f>VLOOKUP(B951,[1]COMPLETE_DIVIDEND_DATA!$B$2:$I$1138,3,0)</f>
        <v>#N/A</v>
      </c>
    </row>
    <row r="952" spans="1:50" x14ac:dyDescent="0.25">
      <c r="A952" s="63">
        <v>500951</v>
      </c>
      <c r="B952" s="63">
        <v>3352</v>
      </c>
      <c r="C952" s="63" t="s">
        <v>997</v>
      </c>
      <c r="D952" s="63" t="s">
        <v>15575</v>
      </c>
      <c r="E952" s="63" t="s">
        <v>15574</v>
      </c>
      <c r="F952" s="63" t="s">
        <v>15573</v>
      </c>
      <c r="G952" s="63" t="s">
        <v>15572</v>
      </c>
      <c r="K952" s="63">
        <v>449</v>
      </c>
      <c r="L952" s="63">
        <v>449</v>
      </c>
      <c r="M952" s="64">
        <v>0</v>
      </c>
      <c r="N952" s="63">
        <v>224.5</v>
      </c>
      <c r="O952" s="63">
        <v>112</v>
      </c>
      <c r="P952" s="63">
        <v>67</v>
      </c>
      <c r="Q952" s="63">
        <v>46</v>
      </c>
      <c r="U952" s="63" t="s">
        <v>997</v>
      </c>
      <c r="Y952" s="63">
        <v>449</v>
      </c>
      <c r="Z952" s="63" t="s">
        <v>14418</v>
      </c>
      <c r="AA952" s="63">
        <v>67</v>
      </c>
      <c r="AB952" s="63" t="s">
        <v>3505</v>
      </c>
      <c r="AE952" s="63">
        <v>0</v>
      </c>
      <c r="AF952" s="63" t="s">
        <v>3493</v>
      </c>
      <c r="AG952" s="63">
        <v>0</v>
      </c>
      <c r="AK952" s="63">
        <v>0</v>
      </c>
      <c r="AL952" s="63" t="s">
        <v>3493</v>
      </c>
      <c r="AM952" s="63">
        <v>0</v>
      </c>
      <c r="AQ952" s="63">
        <v>0</v>
      </c>
      <c r="AR952" s="63" t="s">
        <v>3493</v>
      </c>
      <c r="AS952" s="63">
        <v>0</v>
      </c>
      <c r="AX952" s="63" t="e">
        <f>VLOOKUP(B952,[1]COMPLETE_DIVIDEND_DATA!$B$2:$I$1138,3,0)</f>
        <v>#N/A</v>
      </c>
    </row>
    <row r="953" spans="1:50" x14ac:dyDescent="0.25">
      <c r="A953" s="63">
        <v>500952</v>
      </c>
      <c r="B953" s="63">
        <v>3360</v>
      </c>
      <c r="C953" s="63" t="s">
        <v>998</v>
      </c>
      <c r="D953" s="63" t="s">
        <v>15571</v>
      </c>
      <c r="E953" s="63" t="s">
        <v>15570</v>
      </c>
      <c r="F953" s="63" t="s">
        <v>15569</v>
      </c>
      <c r="G953" s="63" t="s">
        <v>7810</v>
      </c>
      <c r="K953" s="63">
        <v>297</v>
      </c>
      <c r="L953" s="63">
        <v>297</v>
      </c>
      <c r="M953" s="64">
        <v>0</v>
      </c>
      <c r="N953" s="63">
        <v>148.5</v>
      </c>
      <c r="O953" s="63">
        <v>74</v>
      </c>
      <c r="P953" s="63">
        <v>45</v>
      </c>
      <c r="Q953" s="63">
        <v>30</v>
      </c>
      <c r="U953" s="63" t="s">
        <v>998</v>
      </c>
      <c r="Y953" s="63">
        <v>297</v>
      </c>
      <c r="Z953" s="63" t="s">
        <v>10325</v>
      </c>
      <c r="AA953" s="63">
        <v>45</v>
      </c>
      <c r="AB953" s="63" t="s">
        <v>3505</v>
      </c>
      <c r="AE953" s="63">
        <v>0</v>
      </c>
      <c r="AF953" s="63" t="s">
        <v>3493</v>
      </c>
      <c r="AG953" s="63">
        <v>0</v>
      </c>
      <c r="AK953" s="63">
        <v>0</v>
      </c>
      <c r="AL953" s="63" t="s">
        <v>3493</v>
      </c>
      <c r="AM953" s="63">
        <v>0</v>
      </c>
      <c r="AQ953" s="63">
        <v>0</v>
      </c>
      <c r="AR953" s="63" t="s">
        <v>3493</v>
      </c>
      <c r="AS953" s="63">
        <v>0</v>
      </c>
      <c r="AX953" s="63" t="e">
        <f>VLOOKUP(B953,[1]COMPLETE_DIVIDEND_DATA!$B$2:$I$1138,3,0)</f>
        <v>#N/A</v>
      </c>
    </row>
    <row r="954" spans="1:50" x14ac:dyDescent="0.25">
      <c r="A954" s="63">
        <v>500953</v>
      </c>
      <c r="B954" s="63">
        <v>3371</v>
      </c>
      <c r="C954" s="63" t="s">
        <v>999</v>
      </c>
      <c r="D954" s="63" t="s">
        <v>15568</v>
      </c>
      <c r="E954" s="63" t="s">
        <v>15567</v>
      </c>
      <c r="F954" s="63" t="s">
        <v>15566</v>
      </c>
      <c r="K954" s="63">
        <v>261</v>
      </c>
      <c r="L954" s="63">
        <v>261</v>
      </c>
      <c r="M954" s="64">
        <v>0</v>
      </c>
      <c r="N954" s="63">
        <v>130.5</v>
      </c>
      <c r="O954" s="63">
        <v>65</v>
      </c>
      <c r="P954" s="63">
        <v>39</v>
      </c>
      <c r="Q954" s="63">
        <v>27</v>
      </c>
      <c r="U954" s="63" t="s">
        <v>999</v>
      </c>
      <c r="Y954" s="63">
        <v>261</v>
      </c>
      <c r="Z954" s="63" t="s">
        <v>15565</v>
      </c>
      <c r="AA954" s="63">
        <v>39</v>
      </c>
      <c r="AB954" s="63" t="s">
        <v>3505</v>
      </c>
      <c r="AE954" s="63">
        <v>0</v>
      </c>
      <c r="AF954" s="63" t="s">
        <v>3493</v>
      </c>
      <c r="AG954" s="63">
        <v>0</v>
      </c>
      <c r="AK954" s="63">
        <v>0</v>
      </c>
      <c r="AL954" s="63" t="s">
        <v>3493</v>
      </c>
      <c r="AM954" s="63">
        <v>0</v>
      </c>
      <c r="AQ954" s="63">
        <v>0</v>
      </c>
      <c r="AR954" s="63" t="s">
        <v>3493</v>
      </c>
      <c r="AS954" s="63">
        <v>0</v>
      </c>
      <c r="AX954" s="63" t="e">
        <f>VLOOKUP(B954,[1]COMPLETE_DIVIDEND_DATA!$B$2:$I$1138,3,0)</f>
        <v>#N/A</v>
      </c>
    </row>
    <row r="955" spans="1:50" x14ac:dyDescent="0.25">
      <c r="A955" s="63">
        <v>500954</v>
      </c>
      <c r="B955" s="63">
        <v>3382</v>
      </c>
      <c r="C955" s="63" t="s">
        <v>1000</v>
      </c>
      <c r="D955" s="63" t="s">
        <v>15564</v>
      </c>
      <c r="E955" s="63" t="s">
        <v>15563</v>
      </c>
      <c r="F955" s="63" t="s">
        <v>15562</v>
      </c>
      <c r="G955" s="63" t="s">
        <v>15561</v>
      </c>
      <c r="H955" s="63" t="s">
        <v>4266</v>
      </c>
      <c r="K955" s="63">
        <v>2249</v>
      </c>
      <c r="L955" s="63">
        <v>2249</v>
      </c>
      <c r="M955" s="64">
        <v>0</v>
      </c>
      <c r="N955" s="63">
        <v>1124.5</v>
      </c>
      <c r="O955" s="63">
        <v>562</v>
      </c>
      <c r="P955" s="63">
        <v>337</v>
      </c>
      <c r="Q955" s="63">
        <v>226</v>
      </c>
      <c r="U955" s="63" t="s">
        <v>1000</v>
      </c>
      <c r="Y955" s="63">
        <v>2249</v>
      </c>
      <c r="Z955" s="63" t="s">
        <v>13127</v>
      </c>
      <c r="AA955" s="63">
        <v>337</v>
      </c>
      <c r="AB955" s="63" t="s">
        <v>3505</v>
      </c>
      <c r="AE955" s="63">
        <v>0</v>
      </c>
      <c r="AF955" s="63" t="s">
        <v>3493</v>
      </c>
      <c r="AG955" s="63">
        <v>0</v>
      </c>
      <c r="AK955" s="63">
        <v>0</v>
      </c>
      <c r="AL955" s="63" t="s">
        <v>3493</v>
      </c>
      <c r="AM955" s="63">
        <v>0</v>
      </c>
      <c r="AQ955" s="63">
        <v>0</v>
      </c>
      <c r="AR955" s="63" t="s">
        <v>3493</v>
      </c>
      <c r="AS955" s="63">
        <v>0</v>
      </c>
      <c r="AX955" s="63" t="e">
        <f>VLOOKUP(B955,[1]COMPLETE_DIVIDEND_DATA!$B$2:$I$1138,3,0)</f>
        <v>#N/A</v>
      </c>
    </row>
    <row r="956" spans="1:50" x14ac:dyDescent="0.25">
      <c r="A956" s="63">
        <v>500955</v>
      </c>
      <c r="B956" s="63">
        <v>3388</v>
      </c>
      <c r="C956" s="63" t="s">
        <v>1001</v>
      </c>
      <c r="D956" s="63" t="s">
        <v>15560</v>
      </c>
      <c r="E956" s="63" t="s">
        <v>15559</v>
      </c>
      <c r="F956" s="63" t="s">
        <v>15558</v>
      </c>
      <c r="K956" s="63">
        <v>35</v>
      </c>
      <c r="L956" s="63">
        <v>35</v>
      </c>
      <c r="M956" s="64">
        <v>0</v>
      </c>
      <c r="N956" s="63">
        <v>17.5</v>
      </c>
      <c r="O956" s="63">
        <v>9</v>
      </c>
      <c r="P956" s="63">
        <v>5</v>
      </c>
      <c r="Q956" s="63">
        <v>4</v>
      </c>
      <c r="U956" s="63" t="s">
        <v>1001</v>
      </c>
      <c r="Y956" s="63">
        <v>35</v>
      </c>
      <c r="Z956" s="63" t="s">
        <v>5363</v>
      </c>
      <c r="AA956" s="63">
        <v>5</v>
      </c>
      <c r="AB956" s="63" t="s">
        <v>3505</v>
      </c>
      <c r="AE956" s="63">
        <v>0</v>
      </c>
      <c r="AF956" s="63" t="s">
        <v>3493</v>
      </c>
      <c r="AG956" s="63">
        <v>0</v>
      </c>
      <c r="AK956" s="63">
        <v>0</v>
      </c>
      <c r="AL956" s="63" t="s">
        <v>3493</v>
      </c>
      <c r="AM956" s="63">
        <v>0</v>
      </c>
      <c r="AQ956" s="63">
        <v>0</v>
      </c>
      <c r="AR956" s="63" t="s">
        <v>3493</v>
      </c>
      <c r="AS956" s="63">
        <v>0</v>
      </c>
      <c r="AX956" s="63" t="e">
        <f>VLOOKUP(B956,[1]COMPLETE_DIVIDEND_DATA!$B$2:$I$1138,3,0)</f>
        <v>#N/A</v>
      </c>
    </row>
    <row r="957" spans="1:50" x14ac:dyDescent="0.25">
      <c r="A957" s="63">
        <v>500956</v>
      </c>
      <c r="B957" s="63">
        <v>3389</v>
      </c>
      <c r="C957" s="63" t="s">
        <v>582</v>
      </c>
      <c r="D957" s="63" t="s">
        <v>15557</v>
      </c>
      <c r="E957" s="63" t="s">
        <v>15556</v>
      </c>
      <c r="F957" s="63" t="s">
        <v>15555</v>
      </c>
      <c r="K957" s="63">
        <v>288</v>
      </c>
      <c r="L957" s="63">
        <v>288</v>
      </c>
      <c r="M957" s="64">
        <v>0</v>
      </c>
      <c r="N957" s="63">
        <v>144</v>
      </c>
      <c r="O957" s="63">
        <v>72</v>
      </c>
      <c r="P957" s="63">
        <v>43</v>
      </c>
      <c r="Q957" s="63">
        <v>29</v>
      </c>
      <c r="U957" s="63" t="s">
        <v>582</v>
      </c>
      <c r="Y957" s="63">
        <v>288</v>
      </c>
      <c r="Z957" s="63" t="s">
        <v>4452</v>
      </c>
      <c r="AA957" s="63">
        <v>43</v>
      </c>
      <c r="AB957" s="63" t="s">
        <v>3505</v>
      </c>
      <c r="AE957" s="63">
        <v>0</v>
      </c>
      <c r="AF957" s="63" t="s">
        <v>3493</v>
      </c>
      <c r="AG957" s="63">
        <v>0</v>
      </c>
      <c r="AK957" s="63">
        <v>0</v>
      </c>
      <c r="AL957" s="63" t="s">
        <v>3493</v>
      </c>
      <c r="AM957" s="63">
        <v>0</v>
      </c>
      <c r="AQ957" s="63">
        <v>0</v>
      </c>
      <c r="AR957" s="63" t="s">
        <v>3493</v>
      </c>
      <c r="AS957" s="63">
        <v>0</v>
      </c>
      <c r="AX957" s="63" t="e">
        <f>VLOOKUP(B957,[1]COMPLETE_DIVIDEND_DATA!$B$2:$I$1138,3,0)</f>
        <v>#N/A</v>
      </c>
    </row>
    <row r="958" spans="1:50" x14ac:dyDescent="0.25">
      <c r="A958" s="63">
        <v>500957</v>
      </c>
      <c r="B958" s="63">
        <v>3390</v>
      </c>
      <c r="C958" s="63" t="s">
        <v>1002</v>
      </c>
      <c r="D958" s="63" t="s">
        <v>15554</v>
      </c>
      <c r="E958" s="63" t="s">
        <v>15553</v>
      </c>
      <c r="F958" s="63" t="s">
        <v>15552</v>
      </c>
      <c r="G958" s="63" t="s">
        <v>15549</v>
      </c>
      <c r="K958" s="63">
        <v>449</v>
      </c>
      <c r="L958" s="63">
        <v>449</v>
      </c>
      <c r="M958" s="64">
        <v>0</v>
      </c>
      <c r="N958" s="63">
        <v>224.5</v>
      </c>
      <c r="O958" s="63">
        <v>112</v>
      </c>
      <c r="P958" s="63">
        <v>67</v>
      </c>
      <c r="Q958" s="63">
        <v>46</v>
      </c>
      <c r="U958" s="63" t="s">
        <v>1002</v>
      </c>
      <c r="Y958" s="63">
        <v>449</v>
      </c>
      <c r="Z958" s="63" t="s">
        <v>14418</v>
      </c>
      <c r="AA958" s="63">
        <v>67</v>
      </c>
      <c r="AB958" s="63" t="s">
        <v>3505</v>
      </c>
      <c r="AE958" s="63">
        <v>0</v>
      </c>
      <c r="AF958" s="63" t="s">
        <v>3493</v>
      </c>
      <c r="AG958" s="63">
        <v>0</v>
      </c>
      <c r="AK958" s="63">
        <v>0</v>
      </c>
      <c r="AL958" s="63" t="s">
        <v>3493</v>
      </c>
      <c r="AM958" s="63">
        <v>0</v>
      </c>
      <c r="AQ958" s="63">
        <v>0</v>
      </c>
      <c r="AR958" s="63" t="s">
        <v>3493</v>
      </c>
      <c r="AS958" s="63">
        <v>0</v>
      </c>
      <c r="AX958" s="63" t="e">
        <f>VLOOKUP(B958,[1]COMPLETE_DIVIDEND_DATA!$B$2:$I$1138,3,0)</f>
        <v>#N/A</v>
      </c>
    </row>
    <row r="959" spans="1:50" x14ac:dyDescent="0.25">
      <c r="A959" s="63">
        <v>500958</v>
      </c>
      <c r="B959" s="63">
        <v>3392</v>
      </c>
      <c r="C959" s="63" t="s">
        <v>190</v>
      </c>
      <c r="D959" s="63" t="s">
        <v>15551</v>
      </c>
      <c r="E959" s="63" t="s">
        <v>15550</v>
      </c>
      <c r="F959" s="63" t="s">
        <v>15549</v>
      </c>
      <c r="K959" s="63">
        <v>449</v>
      </c>
      <c r="L959" s="63">
        <v>449</v>
      </c>
      <c r="M959" s="64">
        <v>0</v>
      </c>
      <c r="N959" s="63">
        <v>224.5</v>
      </c>
      <c r="O959" s="63">
        <v>112</v>
      </c>
      <c r="P959" s="63">
        <v>67</v>
      </c>
      <c r="Q959" s="63">
        <v>46</v>
      </c>
      <c r="U959" s="63" t="s">
        <v>190</v>
      </c>
      <c r="Y959" s="63">
        <v>449</v>
      </c>
      <c r="Z959" s="63" t="s">
        <v>14418</v>
      </c>
      <c r="AA959" s="63">
        <v>67</v>
      </c>
      <c r="AB959" s="63" t="s">
        <v>3505</v>
      </c>
      <c r="AE959" s="63">
        <v>0</v>
      </c>
      <c r="AF959" s="63" t="s">
        <v>3493</v>
      </c>
      <c r="AG959" s="63">
        <v>0</v>
      </c>
      <c r="AK959" s="63">
        <v>0</v>
      </c>
      <c r="AL959" s="63" t="s">
        <v>3493</v>
      </c>
      <c r="AM959" s="63">
        <v>0</v>
      </c>
      <c r="AQ959" s="63">
        <v>0</v>
      </c>
      <c r="AR959" s="63" t="s">
        <v>3493</v>
      </c>
      <c r="AS959" s="63">
        <v>0</v>
      </c>
      <c r="AX959" s="63" t="e">
        <f>VLOOKUP(B959,[1]COMPLETE_DIVIDEND_DATA!$B$2:$I$1138,3,0)</f>
        <v>#N/A</v>
      </c>
    </row>
    <row r="960" spans="1:50" x14ac:dyDescent="0.25">
      <c r="A960" s="63">
        <v>500959</v>
      </c>
      <c r="B960" s="63">
        <v>3395</v>
      </c>
      <c r="C960" s="63" t="s">
        <v>1003</v>
      </c>
      <c r="D960" s="63" t="s">
        <v>15399</v>
      </c>
      <c r="E960" s="63" t="s">
        <v>15548</v>
      </c>
      <c r="F960" s="63" t="s">
        <v>15547</v>
      </c>
      <c r="K960" s="63">
        <v>288</v>
      </c>
      <c r="L960" s="63">
        <v>288</v>
      </c>
      <c r="M960" s="64">
        <v>0</v>
      </c>
      <c r="N960" s="63">
        <v>144</v>
      </c>
      <c r="O960" s="63">
        <v>72</v>
      </c>
      <c r="P960" s="63">
        <v>43</v>
      </c>
      <c r="Q960" s="63">
        <v>29</v>
      </c>
      <c r="U960" s="63" t="s">
        <v>1003</v>
      </c>
      <c r="Y960" s="63">
        <v>288</v>
      </c>
      <c r="Z960" s="63" t="s">
        <v>4452</v>
      </c>
      <c r="AA960" s="63">
        <v>43</v>
      </c>
      <c r="AB960" s="63" t="s">
        <v>3505</v>
      </c>
      <c r="AE960" s="63">
        <v>0</v>
      </c>
      <c r="AF960" s="63" t="s">
        <v>3493</v>
      </c>
      <c r="AG960" s="63">
        <v>0</v>
      </c>
      <c r="AK960" s="63">
        <v>0</v>
      </c>
      <c r="AL960" s="63" t="s">
        <v>3493</v>
      </c>
      <c r="AM960" s="63">
        <v>0</v>
      </c>
      <c r="AQ960" s="63">
        <v>0</v>
      </c>
      <c r="AR960" s="63" t="s">
        <v>3493</v>
      </c>
      <c r="AS960" s="63">
        <v>0</v>
      </c>
      <c r="AX960" s="63" t="e">
        <f>VLOOKUP(B960,[1]COMPLETE_DIVIDEND_DATA!$B$2:$I$1138,3,0)</f>
        <v>#N/A</v>
      </c>
    </row>
    <row r="961" spans="1:50" x14ac:dyDescent="0.25">
      <c r="A961" s="63">
        <v>500960</v>
      </c>
      <c r="B961" s="63">
        <v>3398</v>
      </c>
      <c r="C961" s="63" t="s">
        <v>1004</v>
      </c>
      <c r="D961" s="63" t="s">
        <v>420</v>
      </c>
      <c r="E961" s="63" t="s">
        <v>15546</v>
      </c>
      <c r="F961" s="63" t="s">
        <v>15545</v>
      </c>
      <c r="K961" s="63">
        <v>491</v>
      </c>
      <c r="L961" s="63">
        <v>491</v>
      </c>
      <c r="M961" s="64">
        <v>0</v>
      </c>
      <c r="N961" s="63">
        <v>245.5</v>
      </c>
      <c r="O961" s="63">
        <v>123</v>
      </c>
      <c r="P961" s="63">
        <v>37</v>
      </c>
      <c r="Q961" s="63">
        <v>86</v>
      </c>
      <c r="U961" s="63" t="s">
        <v>1004</v>
      </c>
      <c r="V961" s="63" t="s">
        <v>11537</v>
      </c>
      <c r="Y961" s="63">
        <v>491</v>
      </c>
      <c r="Z961" s="63" t="s">
        <v>15544</v>
      </c>
      <c r="AA961" s="63">
        <v>37</v>
      </c>
      <c r="AB961" s="63" t="s">
        <v>3494</v>
      </c>
      <c r="AE961" s="63">
        <v>0</v>
      </c>
      <c r="AF961" s="63" t="s">
        <v>3493</v>
      </c>
      <c r="AG961" s="63">
        <v>0</v>
      </c>
      <c r="AK961" s="63">
        <v>0</v>
      </c>
      <c r="AL961" s="63" t="s">
        <v>3493</v>
      </c>
      <c r="AM961" s="63">
        <v>0</v>
      </c>
      <c r="AQ961" s="63">
        <v>0</v>
      </c>
      <c r="AR961" s="63" t="s">
        <v>3493</v>
      </c>
      <c r="AS961" s="63">
        <v>0</v>
      </c>
      <c r="AX961" s="63" t="e">
        <f>VLOOKUP(B961,[1]COMPLETE_DIVIDEND_DATA!$B$2:$I$1138,3,0)</f>
        <v>#N/A</v>
      </c>
    </row>
    <row r="962" spans="1:50" x14ac:dyDescent="0.25">
      <c r="A962" s="63">
        <v>500961</v>
      </c>
      <c r="B962" s="63">
        <v>3399</v>
      </c>
      <c r="C962" s="63" t="s">
        <v>1006</v>
      </c>
      <c r="D962" s="63" t="s">
        <v>381</v>
      </c>
      <c r="E962" s="63" t="s">
        <v>15543</v>
      </c>
      <c r="F962" s="63" t="s">
        <v>15542</v>
      </c>
      <c r="G962" s="63" t="s">
        <v>13123</v>
      </c>
      <c r="K962" s="63">
        <v>288</v>
      </c>
      <c r="L962" s="63">
        <v>288</v>
      </c>
      <c r="M962" s="64">
        <v>0</v>
      </c>
      <c r="N962" s="63">
        <v>144</v>
      </c>
      <c r="O962" s="63">
        <v>72</v>
      </c>
      <c r="P962" s="63">
        <v>43</v>
      </c>
      <c r="Q962" s="63">
        <v>29</v>
      </c>
      <c r="U962" s="63" t="s">
        <v>1006</v>
      </c>
      <c r="Y962" s="63">
        <v>288</v>
      </c>
      <c r="Z962" s="63" t="s">
        <v>4452</v>
      </c>
      <c r="AA962" s="63">
        <v>43</v>
      </c>
      <c r="AB962" s="63" t="s">
        <v>3505</v>
      </c>
      <c r="AE962" s="63">
        <v>0</v>
      </c>
      <c r="AF962" s="63" t="s">
        <v>3493</v>
      </c>
      <c r="AG962" s="63">
        <v>0</v>
      </c>
      <c r="AK962" s="63">
        <v>0</v>
      </c>
      <c r="AL962" s="63" t="s">
        <v>3493</v>
      </c>
      <c r="AM962" s="63">
        <v>0</v>
      </c>
      <c r="AQ962" s="63">
        <v>0</v>
      </c>
      <c r="AR962" s="63" t="s">
        <v>3493</v>
      </c>
      <c r="AS962" s="63">
        <v>0</v>
      </c>
      <c r="AX962" s="63" t="e">
        <f>VLOOKUP(B962,[1]COMPLETE_DIVIDEND_DATA!$B$2:$I$1138,3,0)</f>
        <v>#N/A</v>
      </c>
    </row>
    <row r="963" spans="1:50" x14ac:dyDescent="0.25">
      <c r="A963" s="63">
        <v>500962</v>
      </c>
      <c r="B963" s="63">
        <v>3400</v>
      </c>
      <c r="C963" s="63" t="s">
        <v>1007</v>
      </c>
      <c r="D963" s="63" t="s">
        <v>15541</v>
      </c>
      <c r="E963" s="63" t="s">
        <v>15540</v>
      </c>
      <c r="F963" s="63" t="s">
        <v>15539</v>
      </c>
      <c r="K963" s="63">
        <v>288</v>
      </c>
      <c r="L963" s="63">
        <v>288</v>
      </c>
      <c r="M963" s="64">
        <v>0</v>
      </c>
      <c r="N963" s="63">
        <v>144</v>
      </c>
      <c r="O963" s="63">
        <v>72</v>
      </c>
      <c r="P963" s="63">
        <v>43</v>
      </c>
      <c r="Q963" s="63">
        <v>29</v>
      </c>
      <c r="U963" s="63" t="s">
        <v>1007</v>
      </c>
      <c r="Y963" s="63">
        <v>288</v>
      </c>
      <c r="Z963" s="63" t="s">
        <v>4452</v>
      </c>
      <c r="AA963" s="63">
        <v>43</v>
      </c>
      <c r="AB963" s="63" t="s">
        <v>3505</v>
      </c>
      <c r="AE963" s="63">
        <v>0</v>
      </c>
      <c r="AF963" s="63" t="s">
        <v>3493</v>
      </c>
      <c r="AG963" s="63">
        <v>0</v>
      </c>
      <c r="AK963" s="63">
        <v>0</v>
      </c>
      <c r="AL963" s="63" t="s">
        <v>3493</v>
      </c>
      <c r="AM963" s="63">
        <v>0</v>
      </c>
      <c r="AQ963" s="63">
        <v>0</v>
      </c>
      <c r="AR963" s="63" t="s">
        <v>3493</v>
      </c>
      <c r="AS963" s="63">
        <v>0</v>
      </c>
      <c r="AX963" s="63" t="e">
        <f>VLOOKUP(B963,[1]COMPLETE_DIVIDEND_DATA!$B$2:$I$1138,3,0)</f>
        <v>#N/A</v>
      </c>
    </row>
    <row r="964" spans="1:50" x14ac:dyDescent="0.25">
      <c r="A964" s="63">
        <v>500963</v>
      </c>
      <c r="B964" s="63">
        <v>3401</v>
      </c>
      <c r="C964" s="63" t="s">
        <v>1008</v>
      </c>
      <c r="D964" s="63" t="s">
        <v>15538</v>
      </c>
      <c r="E964" s="63" t="s">
        <v>15537</v>
      </c>
      <c r="F964" s="63" t="s">
        <v>15536</v>
      </c>
      <c r="G964" s="63" t="s">
        <v>15535</v>
      </c>
      <c r="K964" s="63">
        <v>941</v>
      </c>
      <c r="L964" s="63">
        <v>941</v>
      </c>
      <c r="M964" s="64">
        <v>0</v>
      </c>
      <c r="N964" s="63">
        <v>470.5</v>
      </c>
      <c r="O964" s="63">
        <v>235</v>
      </c>
      <c r="P964" s="63">
        <v>141</v>
      </c>
      <c r="Q964" s="63">
        <v>95</v>
      </c>
      <c r="U964" s="63" t="s">
        <v>1008</v>
      </c>
      <c r="Y964" s="63">
        <v>941</v>
      </c>
      <c r="Z964" s="63" t="s">
        <v>15534</v>
      </c>
      <c r="AA964" s="63">
        <v>141</v>
      </c>
      <c r="AB964" s="63" t="s">
        <v>3505</v>
      </c>
      <c r="AE964" s="63">
        <v>0</v>
      </c>
      <c r="AF964" s="63" t="s">
        <v>3493</v>
      </c>
      <c r="AG964" s="63">
        <v>0</v>
      </c>
      <c r="AK964" s="63">
        <v>0</v>
      </c>
      <c r="AL964" s="63" t="s">
        <v>3493</v>
      </c>
      <c r="AM964" s="63">
        <v>0</v>
      </c>
      <c r="AQ964" s="63">
        <v>0</v>
      </c>
      <c r="AR964" s="63" t="s">
        <v>3493</v>
      </c>
      <c r="AS964" s="63">
        <v>0</v>
      </c>
      <c r="AX964" s="63" t="e">
        <f>VLOOKUP(B964,[1]COMPLETE_DIVIDEND_DATA!$B$2:$I$1138,3,0)</f>
        <v>#N/A</v>
      </c>
    </row>
    <row r="965" spans="1:50" x14ac:dyDescent="0.25">
      <c r="A965" s="63">
        <v>500964</v>
      </c>
      <c r="B965" s="63">
        <v>3402</v>
      </c>
      <c r="C965" s="63" t="s">
        <v>1009</v>
      </c>
      <c r="D965" s="63" t="s">
        <v>6706</v>
      </c>
      <c r="E965" s="63" t="s">
        <v>15533</v>
      </c>
      <c r="F965" s="63" t="s">
        <v>15532</v>
      </c>
      <c r="K965" s="63">
        <v>449</v>
      </c>
      <c r="L965" s="63">
        <v>449</v>
      </c>
      <c r="M965" s="64">
        <v>0</v>
      </c>
      <c r="N965" s="63">
        <v>224.5</v>
      </c>
      <c r="O965" s="63">
        <v>112</v>
      </c>
      <c r="P965" s="63">
        <v>67</v>
      </c>
      <c r="Q965" s="63">
        <v>46</v>
      </c>
      <c r="U965" s="63" t="s">
        <v>1009</v>
      </c>
      <c r="Y965" s="63">
        <v>449</v>
      </c>
      <c r="Z965" s="63" t="s">
        <v>14418</v>
      </c>
      <c r="AA965" s="63">
        <v>67</v>
      </c>
      <c r="AB965" s="63" t="s">
        <v>3505</v>
      </c>
      <c r="AE965" s="63">
        <v>0</v>
      </c>
      <c r="AF965" s="63" t="s">
        <v>3493</v>
      </c>
      <c r="AG965" s="63">
        <v>0</v>
      </c>
      <c r="AK965" s="63">
        <v>0</v>
      </c>
      <c r="AL965" s="63" t="s">
        <v>3493</v>
      </c>
      <c r="AM965" s="63">
        <v>0</v>
      </c>
      <c r="AQ965" s="63">
        <v>0</v>
      </c>
      <c r="AR965" s="63" t="s">
        <v>3493</v>
      </c>
      <c r="AS965" s="63">
        <v>0</v>
      </c>
      <c r="AX965" s="63" t="e">
        <f>VLOOKUP(B965,[1]COMPLETE_DIVIDEND_DATA!$B$2:$I$1138,3,0)</f>
        <v>#N/A</v>
      </c>
    </row>
    <row r="966" spans="1:50" x14ac:dyDescent="0.25">
      <c r="A966" s="63">
        <v>500965</v>
      </c>
      <c r="B966" s="63">
        <v>3403</v>
      </c>
      <c r="C966" s="63" t="s">
        <v>1010</v>
      </c>
      <c r="D966" s="63" t="s">
        <v>15531</v>
      </c>
      <c r="E966" s="63" t="s">
        <v>15530</v>
      </c>
      <c r="F966" s="63" t="s">
        <v>9342</v>
      </c>
      <c r="G966" s="63" t="s">
        <v>4266</v>
      </c>
      <c r="K966" s="63">
        <v>2249</v>
      </c>
      <c r="L966" s="63">
        <v>2249</v>
      </c>
      <c r="M966" s="64">
        <v>0</v>
      </c>
      <c r="N966" s="63">
        <v>1124.5</v>
      </c>
      <c r="O966" s="63">
        <v>562</v>
      </c>
      <c r="P966" s="63">
        <v>337</v>
      </c>
      <c r="Q966" s="63">
        <v>226</v>
      </c>
      <c r="U966" s="63" t="s">
        <v>1010</v>
      </c>
      <c r="Y966" s="63">
        <v>2249</v>
      </c>
      <c r="Z966" s="63" t="s">
        <v>13127</v>
      </c>
      <c r="AA966" s="63">
        <v>337</v>
      </c>
      <c r="AB966" s="63" t="s">
        <v>3505</v>
      </c>
      <c r="AE966" s="63">
        <v>0</v>
      </c>
      <c r="AF966" s="63" t="s">
        <v>3493</v>
      </c>
      <c r="AG966" s="63">
        <v>0</v>
      </c>
      <c r="AK966" s="63">
        <v>0</v>
      </c>
      <c r="AL966" s="63" t="s">
        <v>3493</v>
      </c>
      <c r="AM966" s="63">
        <v>0</v>
      </c>
      <c r="AQ966" s="63">
        <v>0</v>
      </c>
      <c r="AR966" s="63" t="s">
        <v>3493</v>
      </c>
      <c r="AS966" s="63">
        <v>0</v>
      </c>
      <c r="AX966" s="63" t="e">
        <f>VLOOKUP(B966,[1]COMPLETE_DIVIDEND_DATA!$B$2:$I$1138,3,0)</f>
        <v>#N/A</v>
      </c>
    </row>
    <row r="967" spans="1:50" x14ac:dyDescent="0.25">
      <c r="A967" s="63">
        <v>500966</v>
      </c>
      <c r="B967" s="63">
        <v>3406</v>
      </c>
      <c r="C967" s="63" t="s">
        <v>1011</v>
      </c>
      <c r="D967" s="63" t="s">
        <v>15529</v>
      </c>
      <c r="E967" s="63" t="s">
        <v>15528</v>
      </c>
      <c r="F967" s="63" t="s">
        <v>15527</v>
      </c>
      <c r="G967" s="63" t="s">
        <v>15526</v>
      </c>
      <c r="H967" s="63" t="s">
        <v>7810</v>
      </c>
      <c r="K967" s="63">
        <v>69</v>
      </c>
      <c r="L967" s="63">
        <v>69</v>
      </c>
      <c r="M967" s="64">
        <v>0</v>
      </c>
      <c r="N967" s="63">
        <v>34.5</v>
      </c>
      <c r="O967" s="63">
        <v>17</v>
      </c>
      <c r="P967" s="63">
        <v>10</v>
      </c>
      <c r="Q967" s="63">
        <v>8</v>
      </c>
      <c r="U967" s="63" t="s">
        <v>1011</v>
      </c>
      <c r="Y967" s="63">
        <v>69</v>
      </c>
      <c r="Z967" s="63" t="s">
        <v>15525</v>
      </c>
      <c r="AA967" s="63">
        <v>10</v>
      </c>
      <c r="AB967" s="63" t="s">
        <v>3505</v>
      </c>
      <c r="AE967" s="63">
        <v>0</v>
      </c>
      <c r="AF967" s="63" t="s">
        <v>3493</v>
      </c>
      <c r="AG967" s="63">
        <v>0</v>
      </c>
      <c r="AK967" s="63">
        <v>0</v>
      </c>
      <c r="AL967" s="63" t="s">
        <v>3493</v>
      </c>
      <c r="AM967" s="63">
        <v>0</v>
      </c>
      <c r="AQ967" s="63">
        <v>0</v>
      </c>
      <c r="AR967" s="63" t="s">
        <v>3493</v>
      </c>
      <c r="AS967" s="63">
        <v>0</v>
      </c>
      <c r="AX967" s="63" t="e">
        <f>VLOOKUP(B967,[1]COMPLETE_DIVIDEND_DATA!$B$2:$I$1138,3,0)</f>
        <v>#N/A</v>
      </c>
    </row>
    <row r="968" spans="1:50" x14ac:dyDescent="0.25">
      <c r="A968" s="63">
        <v>500967</v>
      </c>
      <c r="B968" s="63">
        <v>3408</v>
      </c>
      <c r="C968" s="63" t="s">
        <v>1012</v>
      </c>
      <c r="D968" s="63" t="s">
        <v>15524</v>
      </c>
      <c r="E968" s="63" t="s">
        <v>15522</v>
      </c>
      <c r="F968" s="63" t="s">
        <v>15521</v>
      </c>
      <c r="K968" s="63">
        <v>1</v>
      </c>
      <c r="L968" s="63">
        <v>1</v>
      </c>
      <c r="M968" s="64">
        <v>0</v>
      </c>
      <c r="N968" s="63">
        <v>0.5</v>
      </c>
      <c r="O968" s="63">
        <v>0</v>
      </c>
      <c r="P968" s="63">
        <v>0</v>
      </c>
      <c r="Q968" s="63">
        <v>1</v>
      </c>
      <c r="U968" s="63" t="s">
        <v>1012</v>
      </c>
      <c r="Y968" s="63">
        <v>1</v>
      </c>
      <c r="Z968" s="63" t="s">
        <v>3736</v>
      </c>
      <c r="AA968" s="63">
        <v>0</v>
      </c>
      <c r="AB968" s="63" t="s">
        <v>3505</v>
      </c>
      <c r="AE968" s="63">
        <v>0</v>
      </c>
      <c r="AF968" s="63" t="s">
        <v>3493</v>
      </c>
      <c r="AG968" s="63">
        <v>0</v>
      </c>
      <c r="AK968" s="63">
        <v>0</v>
      </c>
      <c r="AL968" s="63" t="s">
        <v>3493</v>
      </c>
      <c r="AM968" s="63">
        <v>0</v>
      </c>
      <c r="AQ968" s="63">
        <v>0</v>
      </c>
      <c r="AR968" s="63" t="s">
        <v>3493</v>
      </c>
      <c r="AS968" s="63">
        <v>0</v>
      </c>
      <c r="AX968" s="63" t="e">
        <f>VLOOKUP(B968,[1]COMPLETE_DIVIDEND_DATA!$B$2:$I$1138,3,0)</f>
        <v>#N/A</v>
      </c>
    </row>
    <row r="969" spans="1:50" x14ac:dyDescent="0.25">
      <c r="A969" s="63">
        <v>500968</v>
      </c>
      <c r="B969" s="63">
        <v>3409</v>
      </c>
      <c r="C969" s="63" t="s">
        <v>1013</v>
      </c>
      <c r="D969" s="63" t="s">
        <v>15523</v>
      </c>
      <c r="E969" s="63" t="s">
        <v>15522</v>
      </c>
      <c r="F969" s="63" t="s">
        <v>15521</v>
      </c>
      <c r="K969" s="63">
        <v>994</v>
      </c>
      <c r="L969" s="63">
        <v>994</v>
      </c>
      <c r="M969" s="64">
        <v>0</v>
      </c>
      <c r="N969" s="63">
        <v>497</v>
      </c>
      <c r="O969" s="63">
        <v>249</v>
      </c>
      <c r="P969" s="63">
        <v>149</v>
      </c>
      <c r="Q969" s="63">
        <v>99</v>
      </c>
      <c r="U969" s="63" t="s">
        <v>1013</v>
      </c>
      <c r="Y969" s="63">
        <v>994</v>
      </c>
      <c r="Z969" s="63" t="s">
        <v>15520</v>
      </c>
      <c r="AA969" s="63">
        <v>149</v>
      </c>
      <c r="AB969" s="63" t="s">
        <v>3505</v>
      </c>
      <c r="AE969" s="63">
        <v>0</v>
      </c>
      <c r="AF969" s="63" t="s">
        <v>3493</v>
      </c>
      <c r="AG969" s="63">
        <v>0</v>
      </c>
      <c r="AK969" s="63">
        <v>0</v>
      </c>
      <c r="AL969" s="63" t="s">
        <v>3493</v>
      </c>
      <c r="AM969" s="63">
        <v>0</v>
      </c>
      <c r="AQ969" s="63">
        <v>0</v>
      </c>
      <c r="AR969" s="63" t="s">
        <v>3493</v>
      </c>
      <c r="AS969" s="63">
        <v>0</v>
      </c>
      <c r="AX969" s="63" t="e">
        <f>VLOOKUP(B969,[1]COMPLETE_DIVIDEND_DATA!$B$2:$I$1138,3,0)</f>
        <v>#N/A</v>
      </c>
    </row>
    <row r="970" spans="1:50" x14ac:dyDescent="0.25">
      <c r="A970" s="63">
        <v>500969</v>
      </c>
      <c r="B970" s="63">
        <v>3413</v>
      </c>
      <c r="C970" s="63" t="s">
        <v>1014</v>
      </c>
      <c r="D970" s="63" t="s">
        <v>15519</v>
      </c>
      <c r="E970" s="63" t="s">
        <v>15518</v>
      </c>
      <c r="F970" s="63" t="s">
        <v>15517</v>
      </c>
      <c r="G970" s="63" t="s">
        <v>4266</v>
      </c>
      <c r="K970" s="63">
        <v>179</v>
      </c>
      <c r="L970" s="63">
        <v>179</v>
      </c>
      <c r="M970" s="64">
        <v>0</v>
      </c>
      <c r="N970" s="63">
        <v>89.5</v>
      </c>
      <c r="O970" s="63">
        <v>45</v>
      </c>
      <c r="P970" s="63">
        <v>27</v>
      </c>
      <c r="Q970" s="63">
        <v>18</v>
      </c>
      <c r="U970" s="63" t="s">
        <v>1014</v>
      </c>
      <c r="Y970" s="63">
        <v>179</v>
      </c>
      <c r="Z970" s="63" t="s">
        <v>4979</v>
      </c>
      <c r="AA970" s="63">
        <v>27</v>
      </c>
      <c r="AB970" s="63" t="s">
        <v>3505</v>
      </c>
      <c r="AE970" s="63">
        <v>0</v>
      </c>
      <c r="AF970" s="63" t="s">
        <v>3493</v>
      </c>
      <c r="AG970" s="63">
        <v>0</v>
      </c>
      <c r="AK970" s="63">
        <v>0</v>
      </c>
      <c r="AL970" s="63" t="s">
        <v>3493</v>
      </c>
      <c r="AM970" s="63">
        <v>0</v>
      </c>
      <c r="AQ970" s="63">
        <v>0</v>
      </c>
      <c r="AR970" s="63" t="s">
        <v>3493</v>
      </c>
      <c r="AS970" s="63">
        <v>0</v>
      </c>
      <c r="AX970" s="63" t="e">
        <f>VLOOKUP(B970,[1]COMPLETE_DIVIDEND_DATA!$B$2:$I$1138,3,0)</f>
        <v>#N/A</v>
      </c>
    </row>
    <row r="971" spans="1:50" x14ac:dyDescent="0.25">
      <c r="A971" s="63">
        <v>500970</v>
      </c>
      <c r="B971" s="63">
        <v>3414</v>
      </c>
      <c r="C971" s="63" t="s">
        <v>1015</v>
      </c>
      <c r="D971" s="63" t="s">
        <v>15516</v>
      </c>
      <c r="E971" s="63" t="s">
        <v>15515</v>
      </c>
      <c r="F971" s="63" t="s">
        <v>15514</v>
      </c>
      <c r="G971" s="63" t="s">
        <v>15513</v>
      </c>
      <c r="K971" s="63">
        <v>392</v>
      </c>
      <c r="L971" s="63">
        <v>392</v>
      </c>
      <c r="M971" s="64">
        <v>0</v>
      </c>
      <c r="N971" s="63">
        <v>196</v>
      </c>
      <c r="O971" s="63">
        <v>98</v>
      </c>
      <c r="P971" s="63">
        <v>59</v>
      </c>
      <c r="Q971" s="63">
        <v>39</v>
      </c>
      <c r="U971" s="63" t="s">
        <v>1015</v>
      </c>
      <c r="Y971" s="63">
        <v>392</v>
      </c>
      <c r="Z971" s="63" t="s">
        <v>10948</v>
      </c>
      <c r="AA971" s="63">
        <v>59</v>
      </c>
      <c r="AB971" s="63" t="s">
        <v>3505</v>
      </c>
      <c r="AE971" s="63">
        <v>0</v>
      </c>
      <c r="AF971" s="63" t="s">
        <v>3493</v>
      </c>
      <c r="AG971" s="63">
        <v>0</v>
      </c>
      <c r="AK971" s="63">
        <v>0</v>
      </c>
      <c r="AL971" s="63" t="s">
        <v>3493</v>
      </c>
      <c r="AM971" s="63">
        <v>0</v>
      </c>
      <c r="AQ971" s="63">
        <v>0</v>
      </c>
      <c r="AR971" s="63" t="s">
        <v>3493</v>
      </c>
      <c r="AS971" s="63">
        <v>0</v>
      </c>
      <c r="AX971" s="63" t="e">
        <f>VLOOKUP(B971,[1]COMPLETE_DIVIDEND_DATA!$B$2:$I$1138,3,0)</f>
        <v>#N/A</v>
      </c>
    </row>
    <row r="972" spans="1:50" x14ac:dyDescent="0.25">
      <c r="A972" s="63">
        <v>500971</v>
      </c>
      <c r="B972" s="63">
        <v>3416</v>
      </c>
      <c r="C972" s="63" t="s">
        <v>1016</v>
      </c>
      <c r="D972" s="63" t="s">
        <v>15512</v>
      </c>
      <c r="E972" s="63" t="s">
        <v>15511</v>
      </c>
      <c r="F972" s="63" t="s">
        <v>15510</v>
      </c>
      <c r="G972" s="63" t="s">
        <v>15509</v>
      </c>
      <c r="K972" s="63">
        <v>192</v>
      </c>
      <c r="L972" s="63">
        <v>192</v>
      </c>
      <c r="M972" s="64">
        <v>0</v>
      </c>
      <c r="N972" s="63">
        <v>96</v>
      </c>
      <c r="O972" s="63">
        <v>48</v>
      </c>
      <c r="P972" s="63">
        <v>29</v>
      </c>
      <c r="Q972" s="63">
        <v>19</v>
      </c>
      <c r="U972" s="63" t="s">
        <v>1016</v>
      </c>
      <c r="Y972" s="63">
        <v>192</v>
      </c>
      <c r="Z972" s="63" t="s">
        <v>8443</v>
      </c>
      <c r="AA972" s="63">
        <v>29</v>
      </c>
      <c r="AB972" s="63" t="s">
        <v>3505</v>
      </c>
      <c r="AE972" s="63">
        <v>0</v>
      </c>
      <c r="AF972" s="63" t="s">
        <v>3493</v>
      </c>
      <c r="AG972" s="63">
        <v>0</v>
      </c>
      <c r="AK972" s="63">
        <v>0</v>
      </c>
      <c r="AL972" s="63" t="s">
        <v>3493</v>
      </c>
      <c r="AM972" s="63">
        <v>0</v>
      </c>
      <c r="AQ972" s="63">
        <v>0</v>
      </c>
      <c r="AR972" s="63" t="s">
        <v>3493</v>
      </c>
      <c r="AS972" s="63">
        <v>0</v>
      </c>
      <c r="AX972" s="63" t="e">
        <f>VLOOKUP(B972,[1]COMPLETE_DIVIDEND_DATA!$B$2:$I$1138,3,0)</f>
        <v>#N/A</v>
      </c>
    </row>
    <row r="973" spans="1:50" x14ac:dyDescent="0.25">
      <c r="A973" s="63">
        <v>500972</v>
      </c>
      <c r="B973" s="63">
        <v>3417</v>
      </c>
      <c r="C973" s="63" t="s">
        <v>1017</v>
      </c>
      <c r="D973" s="63" t="s">
        <v>15508</v>
      </c>
      <c r="E973" s="63" t="s">
        <v>15507</v>
      </c>
      <c r="F973" s="63" t="s">
        <v>15506</v>
      </c>
      <c r="G973" s="63" t="s">
        <v>6011</v>
      </c>
      <c r="K973" s="63">
        <v>85</v>
      </c>
      <c r="L973" s="63">
        <v>85</v>
      </c>
      <c r="M973" s="64">
        <v>0</v>
      </c>
      <c r="N973" s="63">
        <v>42.5</v>
      </c>
      <c r="O973" s="63">
        <v>21</v>
      </c>
      <c r="P973" s="63">
        <v>13</v>
      </c>
      <c r="Q973" s="63">
        <v>9</v>
      </c>
      <c r="U973" s="63" t="s">
        <v>1017</v>
      </c>
      <c r="Y973" s="63">
        <v>85</v>
      </c>
      <c r="Z973" s="63" t="s">
        <v>15465</v>
      </c>
      <c r="AA973" s="63">
        <v>13</v>
      </c>
      <c r="AB973" s="63" t="s">
        <v>3505</v>
      </c>
      <c r="AE973" s="63">
        <v>0</v>
      </c>
      <c r="AF973" s="63" t="s">
        <v>3493</v>
      </c>
      <c r="AG973" s="63">
        <v>0</v>
      </c>
      <c r="AK973" s="63">
        <v>0</v>
      </c>
      <c r="AL973" s="63" t="s">
        <v>3493</v>
      </c>
      <c r="AM973" s="63">
        <v>0</v>
      </c>
      <c r="AQ973" s="63">
        <v>0</v>
      </c>
      <c r="AR973" s="63" t="s">
        <v>3493</v>
      </c>
      <c r="AS973" s="63">
        <v>0</v>
      </c>
      <c r="AX973" s="63" t="e">
        <f>VLOOKUP(B973,[1]COMPLETE_DIVIDEND_DATA!$B$2:$I$1138,3,0)</f>
        <v>#N/A</v>
      </c>
    </row>
    <row r="974" spans="1:50" x14ac:dyDescent="0.25">
      <c r="A974" s="63">
        <v>500973</v>
      </c>
      <c r="B974" s="63">
        <v>3421</v>
      </c>
      <c r="C974" s="63" t="s">
        <v>1018</v>
      </c>
      <c r="D974" s="63" t="s">
        <v>15505</v>
      </c>
      <c r="E974" s="63" t="s">
        <v>15504</v>
      </c>
      <c r="F974" s="63" t="s">
        <v>15503</v>
      </c>
      <c r="G974" s="63" t="s">
        <v>6011</v>
      </c>
      <c r="K974" s="63">
        <v>92</v>
      </c>
      <c r="L974" s="63">
        <v>92</v>
      </c>
      <c r="M974" s="64">
        <v>0</v>
      </c>
      <c r="N974" s="63">
        <v>46</v>
      </c>
      <c r="O974" s="63">
        <v>23</v>
      </c>
      <c r="P974" s="63">
        <v>14</v>
      </c>
      <c r="Q974" s="63">
        <v>9</v>
      </c>
      <c r="U974" s="63" t="s">
        <v>1018</v>
      </c>
      <c r="Y974" s="63">
        <v>92</v>
      </c>
      <c r="Z974" s="63" t="s">
        <v>14751</v>
      </c>
      <c r="AA974" s="63">
        <v>14</v>
      </c>
      <c r="AB974" s="63" t="s">
        <v>3505</v>
      </c>
      <c r="AE974" s="63">
        <v>0</v>
      </c>
      <c r="AF974" s="63" t="s">
        <v>3493</v>
      </c>
      <c r="AG974" s="63">
        <v>0</v>
      </c>
      <c r="AK974" s="63">
        <v>0</v>
      </c>
      <c r="AL974" s="63" t="s">
        <v>3493</v>
      </c>
      <c r="AM974" s="63">
        <v>0</v>
      </c>
      <c r="AQ974" s="63">
        <v>0</v>
      </c>
      <c r="AR974" s="63" t="s">
        <v>3493</v>
      </c>
      <c r="AS974" s="63">
        <v>0</v>
      </c>
      <c r="AX974" s="63" t="e">
        <f>VLOOKUP(B974,[1]COMPLETE_DIVIDEND_DATA!$B$2:$I$1138,3,0)</f>
        <v>#N/A</v>
      </c>
    </row>
    <row r="975" spans="1:50" x14ac:dyDescent="0.25">
      <c r="A975" s="63">
        <v>500974</v>
      </c>
      <c r="B975" s="63">
        <v>3422</v>
      </c>
      <c r="C975" s="63" t="s">
        <v>1019</v>
      </c>
      <c r="D975" s="63" t="s">
        <v>15502</v>
      </c>
      <c r="E975" s="63" t="s">
        <v>15501</v>
      </c>
      <c r="F975" s="63" t="s">
        <v>15500</v>
      </c>
      <c r="G975" s="63" t="s">
        <v>15499</v>
      </c>
      <c r="K975" s="63">
        <v>449</v>
      </c>
      <c r="L975" s="63">
        <v>449</v>
      </c>
      <c r="M975" s="64">
        <v>0</v>
      </c>
      <c r="N975" s="63">
        <v>224.5</v>
      </c>
      <c r="O975" s="63">
        <v>112</v>
      </c>
      <c r="P975" s="63">
        <v>67</v>
      </c>
      <c r="Q975" s="63">
        <v>46</v>
      </c>
      <c r="U975" s="63" t="s">
        <v>1019</v>
      </c>
      <c r="Y975" s="63">
        <v>449</v>
      </c>
      <c r="Z975" s="63" t="s">
        <v>14418</v>
      </c>
      <c r="AA975" s="63">
        <v>67</v>
      </c>
      <c r="AB975" s="63" t="s">
        <v>3505</v>
      </c>
      <c r="AE975" s="63">
        <v>0</v>
      </c>
      <c r="AF975" s="63" t="s">
        <v>3493</v>
      </c>
      <c r="AG975" s="63">
        <v>0</v>
      </c>
      <c r="AK975" s="63">
        <v>0</v>
      </c>
      <c r="AL975" s="63" t="s">
        <v>3493</v>
      </c>
      <c r="AM975" s="63">
        <v>0</v>
      </c>
      <c r="AQ975" s="63">
        <v>0</v>
      </c>
      <c r="AR975" s="63" t="s">
        <v>3493</v>
      </c>
      <c r="AS975" s="63">
        <v>0</v>
      </c>
      <c r="AX975" s="63" t="e">
        <f>VLOOKUP(B975,[1]COMPLETE_DIVIDEND_DATA!$B$2:$I$1138,3,0)</f>
        <v>#N/A</v>
      </c>
    </row>
    <row r="976" spans="1:50" x14ac:dyDescent="0.25">
      <c r="A976" s="63">
        <v>500975</v>
      </c>
      <c r="B976" s="63">
        <v>3423</v>
      </c>
      <c r="C976" s="63" t="s">
        <v>1020</v>
      </c>
      <c r="D976" s="63" t="s">
        <v>15498</v>
      </c>
      <c r="E976" s="63" t="s">
        <v>15497</v>
      </c>
      <c r="F976" s="63" t="s">
        <v>15496</v>
      </c>
      <c r="G976" s="63" t="s">
        <v>15490</v>
      </c>
      <c r="K976" s="63">
        <v>192</v>
      </c>
      <c r="L976" s="63">
        <v>192</v>
      </c>
      <c r="M976" s="64">
        <v>0</v>
      </c>
      <c r="N976" s="63">
        <v>96</v>
      </c>
      <c r="O976" s="63">
        <v>48</v>
      </c>
      <c r="P976" s="63">
        <v>29</v>
      </c>
      <c r="Q976" s="63">
        <v>19</v>
      </c>
      <c r="U976" s="63" t="s">
        <v>1020</v>
      </c>
      <c r="Y976" s="63">
        <v>192</v>
      </c>
      <c r="Z976" s="63" t="s">
        <v>8443</v>
      </c>
      <c r="AA976" s="63">
        <v>29</v>
      </c>
      <c r="AB976" s="63" t="s">
        <v>3505</v>
      </c>
      <c r="AE976" s="63">
        <v>0</v>
      </c>
      <c r="AF976" s="63" t="s">
        <v>3493</v>
      </c>
      <c r="AG976" s="63">
        <v>0</v>
      </c>
      <c r="AK976" s="63">
        <v>0</v>
      </c>
      <c r="AL976" s="63" t="s">
        <v>3493</v>
      </c>
      <c r="AM976" s="63">
        <v>0</v>
      </c>
      <c r="AQ976" s="63">
        <v>0</v>
      </c>
      <c r="AR976" s="63" t="s">
        <v>3493</v>
      </c>
      <c r="AS976" s="63">
        <v>0</v>
      </c>
      <c r="AX976" s="63" t="e">
        <f>VLOOKUP(B976,[1]COMPLETE_DIVIDEND_DATA!$B$2:$I$1138,3,0)</f>
        <v>#N/A</v>
      </c>
    </row>
    <row r="977" spans="1:50" x14ac:dyDescent="0.25">
      <c r="A977" s="63">
        <v>500976</v>
      </c>
      <c r="B977" s="63">
        <v>3424</v>
      </c>
      <c r="C977" s="63" t="s">
        <v>1021</v>
      </c>
      <c r="D977" s="63" t="s">
        <v>15495</v>
      </c>
      <c r="E977" s="63" t="s">
        <v>15494</v>
      </c>
      <c r="F977" s="63" t="s">
        <v>15491</v>
      </c>
      <c r="G977" s="63" t="s">
        <v>15490</v>
      </c>
      <c r="K977" s="63">
        <v>288</v>
      </c>
      <c r="L977" s="63">
        <v>288</v>
      </c>
      <c r="M977" s="64">
        <v>0</v>
      </c>
      <c r="N977" s="63">
        <v>144</v>
      </c>
      <c r="O977" s="63">
        <v>72</v>
      </c>
      <c r="P977" s="63">
        <v>43</v>
      </c>
      <c r="Q977" s="63">
        <v>29</v>
      </c>
      <c r="U977" s="63" t="s">
        <v>1021</v>
      </c>
      <c r="Y977" s="63">
        <v>288</v>
      </c>
      <c r="Z977" s="63" t="s">
        <v>4452</v>
      </c>
      <c r="AA977" s="63">
        <v>43</v>
      </c>
      <c r="AB977" s="63" t="s">
        <v>3505</v>
      </c>
      <c r="AE977" s="63">
        <v>0</v>
      </c>
      <c r="AF977" s="63" t="s">
        <v>3493</v>
      </c>
      <c r="AG977" s="63">
        <v>0</v>
      </c>
      <c r="AK977" s="63">
        <v>0</v>
      </c>
      <c r="AL977" s="63" t="s">
        <v>3493</v>
      </c>
      <c r="AM977" s="63">
        <v>0</v>
      </c>
      <c r="AQ977" s="63">
        <v>0</v>
      </c>
      <c r="AR977" s="63" t="s">
        <v>3493</v>
      </c>
      <c r="AS977" s="63">
        <v>0</v>
      </c>
      <c r="AX977" s="63" t="e">
        <f>VLOOKUP(B977,[1]COMPLETE_DIVIDEND_DATA!$B$2:$I$1138,3,0)</f>
        <v>#N/A</v>
      </c>
    </row>
    <row r="978" spans="1:50" x14ac:dyDescent="0.25">
      <c r="A978" s="63">
        <v>500977</v>
      </c>
      <c r="B978" s="63">
        <v>3425</v>
      </c>
      <c r="C978" s="63" t="s">
        <v>1022</v>
      </c>
      <c r="D978" s="63" t="s">
        <v>15493</v>
      </c>
      <c r="E978" s="63" t="s">
        <v>15492</v>
      </c>
      <c r="F978" s="63" t="s">
        <v>15491</v>
      </c>
      <c r="G978" s="63" t="s">
        <v>15490</v>
      </c>
      <c r="K978" s="63">
        <v>288</v>
      </c>
      <c r="L978" s="63">
        <v>288</v>
      </c>
      <c r="M978" s="64">
        <v>0</v>
      </c>
      <c r="N978" s="63">
        <v>144</v>
      </c>
      <c r="O978" s="63">
        <v>72</v>
      </c>
      <c r="P978" s="63">
        <v>43</v>
      </c>
      <c r="Q978" s="63">
        <v>29</v>
      </c>
      <c r="U978" s="63" t="s">
        <v>1022</v>
      </c>
      <c r="Y978" s="63">
        <v>288</v>
      </c>
      <c r="Z978" s="63" t="s">
        <v>4452</v>
      </c>
      <c r="AA978" s="63">
        <v>43</v>
      </c>
      <c r="AB978" s="63" t="s">
        <v>3505</v>
      </c>
      <c r="AE978" s="63">
        <v>0</v>
      </c>
      <c r="AF978" s="63" t="s">
        <v>3493</v>
      </c>
      <c r="AG978" s="63">
        <v>0</v>
      </c>
      <c r="AK978" s="63">
        <v>0</v>
      </c>
      <c r="AL978" s="63" t="s">
        <v>3493</v>
      </c>
      <c r="AM978" s="63">
        <v>0</v>
      </c>
      <c r="AQ978" s="63">
        <v>0</v>
      </c>
      <c r="AR978" s="63" t="s">
        <v>3493</v>
      </c>
      <c r="AS978" s="63">
        <v>0</v>
      </c>
      <c r="AX978" s="63" t="e">
        <f>VLOOKUP(B978,[1]COMPLETE_DIVIDEND_DATA!$B$2:$I$1138,3,0)</f>
        <v>#N/A</v>
      </c>
    </row>
    <row r="979" spans="1:50" x14ac:dyDescent="0.25">
      <c r="A979" s="63">
        <v>500978</v>
      </c>
      <c r="B979" s="63">
        <v>3426</v>
      </c>
      <c r="C979" s="63" t="s">
        <v>1023</v>
      </c>
      <c r="D979" s="63" t="s">
        <v>15489</v>
      </c>
      <c r="E979" s="63" t="s">
        <v>15488</v>
      </c>
      <c r="F979" s="63" t="s">
        <v>15487</v>
      </c>
      <c r="G979" s="63" t="s">
        <v>6011</v>
      </c>
      <c r="K979" s="63">
        <v>92</v>
      </c>
      <c r="L979" s="63">
        <v>92</v>
      </c>
      <c r="M979" s="64">
        <v>0</v>
      </c>
      <c r="N979" s="63">
        <v>46</v>
      </c>
      <c r="O979" s="63">
        <v>23</v>
      </c>
      <c r="P979" s="63">
        <v>14</v>
      </c>
      <c r="Q979" s="63">
        <v>9</v>
      </c>
      <c r="U979" s="63" t="s">
        <v>1023</v>
      </c>
      <c r="Y979" s="63">
        <v>92</v>
      </c>
      <c r="Z979" s="63" t="s">
        <v>14751</v>
      </c>
      <c r="AA979" s="63">
        <v>14</v>
      </c>
      <c r="AB979" s="63" t="s">
        <v>3505</v>
      </c>
      <c r="AE979" s="63">
        <v>0</v>
      </c>
      <c r="AF979" s="63" t="s">
        <v>3493</v>
      </c>
      <c r="AG979" s="63">
        <v>0</v>
      </c>
      <c r="AK979" s="63">
        <v>0</v>
      </c>
      <c r="AL979" s="63" t="s">
        <v>3493</v>
      </c>
      <c r="AM979" s="63">
        <v>0</v>
      </c>
      <c r="AQ979" s="63">
        <v>0</v>
      </c>
      <c r="AR979" s="63" t="s">
        <v>3493</v>
      </c>
      <c r="AS979" s="63">
        <v>0</v>
      </c>
      <c r="AX979" s="63" t="e">
        <f>VLOOKUP(B979,[1]COMPLETE_DIVIDEND_DATA!$B$2:$I$1138,3,0)</f>
        <v>#N/A</v>
      </c>
    </row>
    <row r="980" spans="1:50" x14ac:dyDescent="0.25">
      <c r="A980" s="63">
        <v>500979</v>
      </c>
      <c r="B980" s="63">
        <v>3428</v>
      </c>
      <c r="C980" s="63" t="s">
        <v>1024</v>
      </c>
      <c r="D980" s="63" t="s">
        <v>685</v>
      </c>
      <c r="E980" s="63" t="s">
        <v>15486</v>
      </c>
      <c r="F980" s="63" t="s">
        <v>15485</v>
      </c>
      <c r="G980" s="63" t="s">
        <v>9306</v>
      </c>
      <c r="H980" s="63" t="s">
        <v>15484</v>
      </c>
      <c r="K980" s="63">
        <v>104</v>
      </c>
      <c r="L980" s="63">
        <v>104</v>
      </c>
      <c r="M980" s="64">
        <v>0</v>
      </c>
      <c r="N980" s="63">
        <v>52</v>
      </c>
      <c r="O980" s="63">
        <v>26</v>
      </c>
      <c r="P980" s="63">
        <v>16</v>
      </c>
      <c r="Q980" s="63">
        <v>10</v>
      </c>
      <c r="U980" s="63" t="s">
        <v>1024</v>
      </c>
      <c r="Y980" s="63">
        <v>104</v>
      </c>
      <c r="Z980" s="63" t="s">
        <v>15276</v>
      </c>
      <c r="AA980" s="63">
        <v>16</v>
      </c>
      <c r="AB980" s="63" t="s">
        <v>3505</v>
      </c>
      <c r="AE980" s="63">
        <v>0</v>
      </c>
      <c r="AF980" s="63" t="s">
        <v>3493</v>
      </c>
      <c r="AG980" s="63">
        <v>0</v>
      </c>
      <c r="AK980" s="63">
        <v>0</v>
      </c>
      <c r="AL980" s="63" t="s">
        <v>3493</v>
      </c>
      <c r="AM980" s="63">
        <v>0</v>
      </c>
      <c r="AQ980" s="63">
        <v>0</v>
      </c>
      <c r="AR980" s="63" t="s">
        <v>3493</v>
      </c>
      <c r="AS980" s="63">
        <v>0</v>
      </c>
      <c r="AX980" s="63" t="e">
        <f>VLOOKUP(B980,[1]COMPLETE_DIVIDEND_DATA!$B$2:$I$1138,3,0)</f>
        <v>#N/A</v>
      </c>
    </row>
    <row r="981" spans="1:50" x14ac:dyDescent="0.25">
      <c r="A981" s="63">
        <v>500980</v>
      </c>
      <c r="B981" s="63">
        <v>3431</v>
      </c>
      <c r="C981" s="63" t="s">
        <v>1025</v>
      </c>
      <c r="D981" s="63" t="s">
        <v>402</v>
      </c>
      <c r="E981" s="63" t="s">
        <v>15483</v>
      </c>
      <c r="F981" s="63" t="s">
        <v>15482</v>
      </c>
      <c r="G981" s="63" t="s">
        <v>15481</v>
      </c>
      <c r="K981" s="63">
        <v>1392</v>
      </c>
      <c r="L981" s="63">
        <v>1392</v>
      </c>
      <c r="M981" s="64">
        <v>0</v>
      </c>
      <c r="N981" s="63">
        <v>696</v>
      </c>
      <c r="O981" s="63">
        <v>348</v>
      </c>
      <c r="P981" s="63">
        <v>209</v>
      </c>
      <c r="Q981" s="63">
        <v>139</v>
      </c>
      <c r="U981" s="63" t="s">
        <v>1025</v>
      </c>
      <c r="Y981" s="63">
        <v>1392</v>
      </c>
      <c r="Z981" s="63" t="s">
        <v>15480</v>
      </c>
      <c r="AA981" s="63">
        <v>209</v>
      </c>
      <c r="AB981" s="63" t="s">
        <v>3505</v>
      </c>
      <c r="AE981" s="63">
        <v>0</v>
      </c>
      <c r="AF981" s="63" t="s">
        <v>3493</v>
      </c>
      <c r="AG981" s="63">
        <v>0</v>
      </c>
      <c r="AK981" s="63">
        <v>0</v>
      </c>
      <c r="AL981" s="63" t="s">
        <v>3493</v>
      </c>
      <c r="AM981" s="63">
        <v>0</v>
      </c>
      <c r="AQ981" s="63">
        <v>0</v>
      </c>
      <c r="AR981" s="63" t="s">
        <v>3493</v>
      </c>
      <c r="AS981" s="63">
        <v>0</v>
      </c>
      <c r="AX981" s="63" t="e">
        <f>VLOOKUP(B981,[1]COMPLETE_DIVIDEND_DATA!$B$2:$I$1138,3,0)</f>
        <v>#N/A</v>
      </c>
    </row>
    <row r="982" spans="1:50" x14ac:dyDescent="0.25">
      <c r="A982" s="63">
        <v>500981</v>
      </c>
      <c r="B982" s="63">
        <v>3433</v>
      </c>
      <c r="C982" s="63" t="s">
        <v>889</v>
      </c>
      <c r="D982" s="63" t="s">
        <v>50</v>
      </c>
      <c r="E982" s="63" t="s">
        <v>15479</v>
      </c>
      <c r="F982" s="63" t="s">
        <v>15478</v>
      </c>
      <c r="K982" s="63">
        <v>119</v>
      </c>
      <c r="L982" s="63">
        <v>119</v>
      </c>
      <c r="M982" s="64">
        <v>0</v>
      </c>
      <c r="N982" s="63">
        <v>59.5</v>
      </c>
      <c r="O982" s="63">
        <v>30</v>
      </c>
      <c r="P982" s="63">
        <v>18</v>
      </c>
      <c r="Q982" s="63">
        <v>12</v>
      </c>
      <c r="U982" s="63" t="s">
        <v>889</v>
      </c>
      <c r="Y982" s="63">
        <v>119</v>
      </c>
      <c r="Z982" s="63" t="s">
        <v>14645</v>
      </c>
      <c r="AA982" s="63">
        <v>18</v>
      </c>
      <c r="AB982" s="63" t="s">
        <v>3505</v>
      </c>
      <c r="AE982" s="63">
        <v>0</v>
      </c>
      <c r="AF982" s="63" t="s">
        <v>3493</v>
      </c>
      <c r="AG982" s="63">
        <v>0</v>
      </c>
      <c r="AK982" s="63">
        <v>0</v>
      </c>
      <c r="AL982" s="63" t="s">
        <v>3493</v>
      </c>
      <c r="AM982" s="63">
        <v>0</v>
      </c>
      <c r="AQ982" s="63">
        <v>0</v>
      </c>
      <c r="AR982" s="63" t="s">
        <v>3493</v>
      </c>
      <c r="AS982" s="63">
        <v>0</v>
      </c>
      <c r="AX982" s="63" t="e">
        <f>VLOOKUP(B982,[1]COMPLETE_DIVIDEND_DATA!$B$2:$I$1138,3,0)</f>
        <v>#N/A</v>
      </c>
    </row>
    <row r="983" spans="1:50" x14ac:dyDescent="0.25">
      <c r="A983" s="63">
        <v>500982</v>
      </c>
      <c r="B983" s="63">
        <v>3435</v>
      </c>
      <c r="C983" s="63" t="s">
        <v>1026</v>
      </c>
      <c r="D983" s="63" t="s">
        <v>15477</v>
      </c>
      <c r="E983" s="63" t="s">
        <v>15476</v>
      </c>
      <c r="F983" s="63" t="s">
        <v>15475</v>
      </c>
      <c r="K983" s="63">
        <v>19</v>
      </c>
      <c r="L983" s="63">
        <v>19</v>
      </c>
      <c r="M983" s="64">
        <v>0</v>
      </c>
      <c r="N983" s="63">
        <v>9.5</v>
      </c>
      <c r="O983" s="63">
        <v>5</v>
      </c>
      <c r="P983" s="63">
        <v>3</v>
      </c>
      <c r="Q983" s="63">
        <v>2</v>
      </c>
      <c r="U983" s="63" t="s">
        <v>1026</v>
      </c>
      <c r="Y983" s="63">
        <v>19</v>
      </c>
      <c r="Z983" s="63" t="s">
        <v>15343</v>
      </c>
      <c r="AA983" s="63">
        <v>3</v>
      </c>
      <c r="AB983" s="63" t="s">
        <v>3505</v>
      </c>
      <c r="AE983" s="63">
        <v>0</v>
      </c>
      <c r="AF983" s="63" t="s">
        <v>3493</v>
      </c>
      <c r="AG983" s="63">
        <v>0</v>
      </c>
      <c r="AK983" s="63">
        <v>0</v>
      </c>
      <c r="AL983" s="63" t="s">
        <v>3493</v>
      </c>
      <c r="AM983" s="63">
        <v>0</v>
      </c>
      <c r="AQ983" s="63">
        <v>0</v>
      </c>
      <c r="AR983" s="63" t="s">
        <v>3493</v>
      </c>
      <c r="AS983" s="63">
        <v>0</v>
      </c>
      <c r="AX983" s="63" t="e">
        <f>VLOOKUP(B983,[1]COMPLETE_DIVIDEND_DATA!$B$2:$I$1138,3,0)</f>
        <v>#N/A</v>
      </c>
    </row>
    <row r="984" spans="1:50" x14ac:dyDescent="0.25">
      <c r="A984" s="63">
        <v>500983</v>
      </c>
      <c r="B984" s="63">
        <v>3441</v>
      </c>
      <c r="C984" s="63" t="s">
        <v>1027</v>
      </c>
      <c r="D984" s="63" t="s">
        <v>15474</v>
      </c>
      <c r="E984" s="63" t="s">
        <v>15471</v>
      </c>
      <c r="F984" s="63" t="s">
        <v>15470</v>
      </c>
      <c r="G984" s="63" t="s">
        <v>15436</v>
      </c>
      <c r="K984" s="63">
        <v>10</v>
      </c>
      <c r="L984" s="63">
        <v>10</v>
      </c>
      <c r="M984" s="64">
        <v>0</v>
      </c>
      <c r="N984" s="63">
        <v>5</v>
      </c>
      <c r="O984" s="63">
        <v>3</v>
      </c>
      <c r="P984" s="63">
        <v>2</v>
      </c>
      <c r="Q984" s="63">
        <v>0</v>
      </c>
      <c r="U984" s="63" t="s">
        <v>1027</v>
      </c>
      <c r="Y984" s="63">
        <v>10</v>
      </c>
      <c r="Z984" s="63" t="s">
        <v>4402</v>
      </c>
      <c r="AA984" s="63">
        <v>2</v>
      </c>
      <c r="AB984" s="63" t="s">
        <v>3505</v>
      </c>
      <c r="AE984" s="63">
        <v>0</v>
      </c>
      <c r="AF984" s="63" t="s">
        <v>3493</v>
      </c>
      <c r="AG984" s="63">
        <v>0</v>
      </c>
      <c r="AK984" s="63">
        <v>0</v>
      </c>
      <c r="AL984" s="63" t="s">
        <v>3493</v>
      </c>
      <c r="AM984" s="63">
        <v>0</v>
      </c>
      <c r="AQ984" s="63">
        <v>0</v>
      </c>
      <c r="AR984" s="63" t="s">
        <v>3493</v>
      </c>
      <c r="AS984" s="63">
        <v>0</v>
      </c>
      <c r="AX984" s="63" t="e">
        <f>VLOOKUP(B984,[1]COMPLETE_DIVIDEND_DATA!$B$2:$I$1138,3,0)</f>
        <v>#N/A</v>
      </c>
    </row>
    <row r="985" spans="1:50" x14ac:dyDescent="0.25">
      <c r="A985" s="63">
        <v>500984</v>
      </c>
      <c r="B985" s="63">
        <v>3443</v>
      </c>
      <c r="C985" s="63" t="s">
        <v>1028</v>
      </c>
      <c r="D985" s="63" t="s">
        <v>15473</v>
      </c>
      <c r="E985" s="63" t="s">
        <v>15471</v>
      </c>
      <c r="F985" s="63" t="s">
        <v>15470</v>
      </c>
      <c r="G985" s="63" t="s">
        <v>15436</v>
      </c>
      <c r="K985" s="63">
        <v>192</v>
      </c>
      <c r="L985" s="63">
        <v>192</v>
      </c>
      <c r="M985" s="64">
        <v>0</v>
      </c>
      <c r="N985" s="63">
        <v>96</v>
      </c>
      <c r="O985" s="63">
        <v>48</v>
      </c>
      <c r="P985" s="63">
        <v>29</v>
      </c>
      <c r="Q985" s="63">
        <v>19</v>
      </c>
      <c r="U985" s="63" t="s">
        <v>1028</v>
      </c>
      <c r="Y985" s="63">
        <v>192</v>
      </c>
      <c r="Z985" s="63" t="s">
        <v>8443</v>
      </c>
      <c r="AA985" s="63">
        <v>29</v>
      </c>
      <c r="AB985" s="63" t="s">
        <v>3505</v>
      </c>
      <c r="AE985" s="63">
        <v>0</v>
      </c>
      <c r="AF985" s="63" t="s">
        <v>3493</v>
      </c>
      <c r="AG985" s="63">
        <v>0</v>
      </c>
      <c r="AK985" s="63">
        <v>0</v>
      </c>
      <c r="AL985" s="63" t="s">
        <v>3493</v>
      </c>
      <c r="AM985" s="63">
        <v>0</v>
      </c>
      <c r="AQ985" s="63">
        <v>0</v>
      </c>
      <c r="AR985" s="63" t="s">
        <v>3493</v>
      </c>
      <c r="AS985" s="63">
        <v>0</v>
      </c>
      <c r="AX985" s="63" t="e">
        <f>VLOOKUP(B985,[1]COMPLETE_DIVIDEND_DATA!$B$2:$I$1138,3,0)</f>
        <v>#N/A</v>
      </c>
    </row>
    <row r="986" spans="1:50" x14ac:dyDescent="0.25">
      <c r="A986" s="63">
        <v>500985</v>
      </c>
      <c r="B986" s="63">
        <v>3444</v>
      </c>
      <c r="C986" s="63" t="s">
        <v>1029</v>
      </c>
      <c r="D986" s="63" t="s">
        <v>15472</v>
      </c>
      <c r="E986" s="63" t="s">
        <v>15471</v>
      </c>
      <c r="F986" s="63" t="s">
        <v>15470</v>
      </c>
      <c r="G986" s="63" t="s">
        <v>15436</v>
      </c>
      <c r="K986" s="63">
        <v>10</v>
      </c>
      <c r="L986" s="63">
        <v>10</v>
      </c>
      <c r="M986" s="64">
        <v>0</v>
      </c>
      <c r="N986" s="63">
        <v>5</v>
      </c>
      <c r="O986" s="63">
        <v>3</v>
      </c>
      <c r="P986" s="63">
        <v>2</v>
      </c>
      <c r="Q986" s="63">
        <v>0</v>
      </c>
      <c r="U986" s="63" t="s">
        <v>1029</v>
      </c>
      <c r="Y986" s="63">
        <v>10</v>
      </c>
      <c r="Z986" s="63" t="s">
        <v>4402</v>
      </c>
      <c r="AA986" s="63">
        <v>2</v>
      </c>
      <c r="AB986" s="63" t="s">
        <v>3505</v>
      </c>
      <c r="AE986" s="63">
        <v>0</v>
      </c>
      <c r="AF986" s="63" t="s">
        <v>3493</v>
      </c>
      <c r="AG986" s="63">
        <v>0</v>
      </c>
      <c r="AK986" s="63">
        <v>0</v>
      </c>
      <c r="AL986" s="63" t="s">
        <v>3493</v>
      </c>
      <c r="AM986" s="63">
        <v>0</v>
      </c>
      <c r="AQ986" s="63">
        <v>0</v>
      </c>
      <c r="AR986" s="63" t="s">
        <v>3493</v>
      </c>
      <c r="AS986" s="63">
        <v>0</v>
      </c>
      <c r="AX986" s="63" t="e">
        <f>VLOOKUP(B986,[1]COMPLETE_DIVIDEND_DATA!$B$2:$I$1138,3,0)</f>
        <v>#N/A</v>
      </c>
    </row>
    <row r="987" spans="1:50" x14ac:dyDescent="0.25">
      <c r="A987" s="63">
        <v>500986</v>
      </c>
      <c r="B987" s="63">
        <v>3446</v>
      </c>
      <c r="C987" s="63" t="s">
        <v>1030</v>
      </c>
      <c r="D987" s="63" t="s">
        <v>15469</v>
      </c>
      <c r="E987" s="63" t="s">
        <v>15468</v>
      </c>
      <c r="F987" s="63" t="s">
        <v>15467</v>
      </c>
      <c r="G987" s="63" t="s">
        <v>15466</v>
      </c>
      <c r="K987" s="63">
        <v>85</v>
      </c>
      <c r="L987" s="63">
        <v>85</v>
      </c>
      <c r="M987" s="64">
        <v>0</v>
      </c>
      <c r="N987" s="63">
        <v>42.5</v>
      </c>
      <c r="O987" s="63">
        <v>21</v>
      </c>
      <c r="P987" s="63">
        <v>13</v>
      </c>
      <c r="Q987" s="63">
        <v>9</v>
      </c>
      <c r="U987" s="63" t="s">
        <v>1030</v>
      </c>
      <c r="Y987" s="63">
        <v>85</v>
      </c>
      <c r="Z987" s="63" t="s">
        <v>15465</v>
      </c>
      <c r="AA987" s="63">
        <v>13</v>
      </c>
      <c r="AB987" s="63" t="s">
        <v>3505</v>
      </c>
      <c r="AE987" s="63">
        <v>0</v>
      </c>
      <c r="AF987" s="63" t="s">
        <v>3493</v>
      </c>
      <c r="AG987" s="63">
        <v>0</v>
      </c>
      <c r="AK987" s="63">
        <v>0</v>
      </c>
      <c r="AL987" s="63" t="s">
        <v>3493</v>
      </c>
      <c r="AM987" s="63">
        <v>0</v>
      </c>
      <c r="AQ987" s="63">
        <v>0</v>
      </c>
      <c r="AR987" s="63" t="s">
        <v>3493</v>
      </c>
      <c r="AS987" s="63">
        <v>0</v>
      </c>
      <c r="AX987" s="63" t="e">
        <f>VLOOKUP(B987,[1]COMPLETE_DIVIDEND_DATA!$B$2:$I$1138,3,0)</f>
        <v>#N/A</v>
      </c>
    </row>
    <row r="988" spans="1:50" x14ac:dyDescent="0.25">
      <c r="A988" s="63">
        <v>500987</v>
      </c>
      <c r="B988" s="63">
        <v>3452</v>
      </c>
      <c r="C988" s="63" t="s">
        <v>1031</v>
      </c>
      <c r="D988" s="63" t="s">
        <v>15464</v>
      </c>
      <c r="E988" s="63" t="s">
        <v>15463</v>
      </c>
      <c r="F988" s="63" t="s">
        <v>15462</v>
      </c>
      <c r="G988" s="63" t="s">
        <v>7810</v>
      </c>
      <c r="K988" s="63">
        <v>449</v>
      </c>
      <c r="L988" s="63">
        <v>449</v>
      </c>
      <c r="M988" s="64">
        <v>0</v>
      </c>
      <c r="N988" s="63">
        <v>224.5</v>
      </c>
      <c r="O988" s="63">
        <v>112</v>
      </c>
      <c r="P988" s="63">
        <v>67</v>
      </c>
      <c r="Q988" s="63">
        <v>46</v>
      </c>
      <c r="U988" s="63" t="s">
        <v>1031</v>
      </c>
      <c r="Y988" s="63">
        <v>449</v>
      </c>
      <c r="Z988" s="63" t="s">
        <v>14418</v>
      </c>
      <c r="AA988" s="63">
        <v>67</v>
      </c>
      <c r="AB988" s="63" t="s">
        <v>3505</v>
      </c>
      <c r="AE988" s="63">
        <v>0</v>
      </c>
      <c r="AF988" s="63" t="s">
        <v>3493</v>
      </c>
      <c r="AG988" s="63">
        <v>0</v>
      </c>
      <c r="AK988" s="63">
        <v>0</v>
      </c>
      <c r="AL988" s="63" t="s">
        <v>3493</v>
      </c>
      <c r="AM988" s="63">
        <v>0</v>
      </c>
      <c r="AQ988" s="63">
        <v>0</v>
      </c>
      <c r="AR988" s="63" t="s">
        <v>3493</v>
      </c>
      <c r="AS988" s="63">
        <v>0</v>
      </c>
      <c r="AX988" s="63" t="e">
        <f>VLOOKUP(B988,[1]COMPLETE_DIVIDEND_DATA!$B$2:$I$1138,3,0)</f>
        <v>#N/A</v>
      </c>
    </row>
    <row r="989" spans="1:50" x14ac:dyDescent="0.25">
      <c r="A989" s="63">
        <v>500988</v>
      </c>
      <c r="B989" s="63">
        <v>3456</v>
      </c>
      <c r="C989" s="63" t="s">
        <v>1032</v>
      </c>
      <c r="D989" s="63" t="s">
        <v>15461</v>
      </c>
      <c r="E989" s="63" t="s">
        <v>15460</v>
      </c>
      <c r="F989" s="63" t="s">
        <v>15459</v>
      </c>
      <c r="K989" s="63">
        <v>359</v>
      </c>
      <c r="L989" s="63">
        <v>359</v>
      </c>
      <c r="M989" s="64">
        <v>0</v>
      </c>
      <c r="N989" s="63">
        <v>179.5</v>
      </c>
      <c r="O989" s="63">
        <v>90</v>
      </c>
      <c r="P989" s="63">
        <v>54</v>
      </c>
      <c r="Q989" s="63">
        <v>36</v>
      </c>
      <c r="U989" s="63" t="s">
        <v>1032</v>
      </c>
      <c r="Y989" s="63">
        <v>359</v>
      </c>
      <c r="Z989" s="63" t="s">
        <v>15153</v>
      </c>
      <c r="AA989" s="63">
        <v>54</v>
      </c>
      <c r="AB989" s="63" t="s">
        <v>3505</v>
      </c>
      <c r="AE989" s="63">
        <v>0</v>
      </c>
      <c r="AF989" s="63" t="s">
        <v>3493</v>
      </c>
      <c r="AG989" s="63">
        <v>0</v>
      </c>
      <c r="AK989" s="63">
        <v>0</v>
      </c>
      <c r="AL989" s="63" t="s">
        <v>3493</v>
      </c>
      <c r="AM989" s="63">
        <v>0</v>
      </c>
      <c r="AQ989" s="63">
        <v>0</v>
      </c>
      <c r="AR989" s="63" t="s">
        <v>3493</v>
      </c>
      <c r="AS989" s="63">
        <v>0</v>
      </c>
      <c r="AX989" s="63" t="e">
        <f>VLOOKUP(B989,[1]COMPLETE_DIVIDEND_DATA!$B$2:$I$1138,3,0)</f>
        <v>#N/A</v>
      </c>
    </row>
    <row r="990" spans="1:50" x14ac:dyDescent="0.25">
      <c r="A990" s="63">
        <v>500989</v>
      </c>
      <c r="B990" s="63">
        <v>3461</v>
      </c>
      <c r="C990" s="63" t="s">
        <v>790</v>
      </c>
      <c r="D990" s="63" t="s">
        <v>15458</v>
      </c>
      <c r="E990" s="63" t="s">
        <v>15457</v>
      </c>
      <c r="F990" s="63" t="s">
        <v>15456</v>
      </c>
      <c r="G990" s="63" t="s">
        <v>7810</v>
      </c>
      <c r="K990" s="63">
        <v>2249</v>
      </c>
      <c r="L990" s="63">
        <v>2249</v>
      </c>
      <c r="M990" s="64">
        <v>0</v>
      </c>
      <c r="N990" s="63">
        <v>1124.5</v>
      </c>
      <c r="O990" s="63">
        <v>562</v>
      </c>
      <c r="P990" s="63">
        <v>337</v>
      </c>
      <c r="Q990" s="63">
        <v>226</v>
      </c>
      <c r="U990" s="63" t="s">
        <v>790</v>
      </c>
      <c r="Y990" s="63">
        <v>2249</v>
      </c>
      <c r="Z990" s="63" t="s">
        <v>13127</v>
      </c>
      <c r="AA990" s="63">
        <v>337</v>
      </c>
      <c r="AB990" s="63" t="s">
        <v>3505</v>
      </c>
      <c r="AE990" s="63">
        <v>0</v>
      </c>
      <c r="AF990" s="63" t="s">
        <v>3493</v>
      </c>
      <c r="AG990" s="63">
        <v>0</v>
      </c>
      <c r="AK990" s="63">
        <v>0</v>
      </c>
      <c r="AL990" s="63" t="s">
        <v>3493</v>
      </c>
      <c r="AM990" s="63">
        <v>0</v>
      </c>
      <c r="AQ990" s="63">
        <v>0</v>
      </c>
      <c r="AR990" s="63" t="s">
        <v>3493</v>
      </c>
      <c r="AS990" s="63">
        <v>0</v>
      </c>
      <c r="AX990" s="63" t="e">
        <f>VLOOKUP(B990,[1]COMPLETE_DIVIDEND_DATA!$B$2:$I$1138,3,0)</f>
        <v>#N/A</v>
      </c>
    </row>
    <row r="991" spans="1:50" x14ac:dyDescent="0.25">
      <c r="A991" s="63">
        <v>500990</v>
      </c>
      <c r="B991" s="63">
        <v>3462</v>
      </c>
      <c r="C991" s="63" t="s">
        <v>331</v>
      </c>
      <c r="D991" s="63" t="s">
        <v>15455</v>
      </c>
      <c r="E991" s="63" t="s">
        <v>15454</v>
      </c>
      <c r="F991" s="63" t="s">
        <v>15453</v>
      </c>
      <c r="G991" s="63" t="s">
        <v>12376</v>
      </c>
      <c r="K991" s="63">
        <v>449</v>
      </c>
      <c r="L991" s="63">
        <v>449</v>
      </c>
      <c r="M991" s="64">
        <v>0</v>
      </c>
      <c r="N991" s="63">
        <v>224.5</v>
      </c>
      <c r="O991" s="63">
        <v>112</v>
      </c>
      <c r="P991" s="63">
        <v>67</v>
      </c>
      <c r="Q991" s="63">
        <v>46</v>
      </c>
      <c r="U991" s="63" t="s">
        <v>331</v>
      </c>
      <c r="Y991" s="63">
        <v>449</v>
      </c>
      <c r="Z991" s="63" t="s">
        <v>14418</v>
      </c>
      <c r="AA991" s="63">
        <v>67</v>
      </c>
      <c r="AB991" s="63" t="s">
        <v>3505</v>
      </c>
      <c r="AE991" s="63">
        <v>0</v>
      </c>
      <c r="AF991" s="63" t="s">
        <v>3493</v>
      </c>
      <c r="AG991" s="63">
        <v>0</v>
      </c>
      <c r="AK991" s="63">
        <v>0</v>
      </c>
      <c r="AL991" s="63" t="s">
        <v>3493</v>
      </c>
      <c r="AM991" s="63">
        <v>0</v>
      </c>
      <c r="AQ991" s="63">
        <v>0</v>
      </c>
      <c r="AR991" s="63" t="s">
        <v>3493</v>
      </c>
      <c r="AS991" s="63">
        <v>0</v>
      </c>
      <c r="AX991" s="63" t="e">
        <f>VLOOKUP(B991,[1]COMPLETE_DIVIDEND_DATA!$B$2:$I$1138,3,0)</f>
        <v>#N/A</v>
      </c>
    </row>
    <row r="992" spans="1:50" x14ac:dyDescent="0.25">
      <c r="A992" s="63">
        <v>500991</v>
      </c>
      <c r="B992" s="63">
        <v>3467</v>
      </c>
      <c r="C992" s="63" t="s">
        <v>1033</v>
      </c>
      <c r="D992" s="63" t="s">
        <v>15452</v>
      </c>
      <c r="E992" s="63" t="s">
        <v>15451</v>
      </c>
      <c r="F992" s="63" t="s">
        <v>15450</v>
      </c>
      <c r="G992" s="63" t="s">
        <v>15449</v>
      </c>
      <c r="K992" s="63">
        <v>2249</v>
      </c>
      <c r="L992" s="63">
        <v>2249</v>
      </c>
      <c r="M992" s="64">
        <v>0</v>
      </c>
      <c r="N992" s="63">
        <v>1124.5</v>
      </c>
      <c r="O992" s="63">
        <v>562</v>
      </c>
      <c r="P992" s="63">
        <v>337</v>
      </c>
      <c r="Q992" s="63">
        <v>226</v>
      </c>
      <c r="U992" s="63" t="s">
        <v>1033</v>
      </c>
      <c r="Y992" s="63">
        <v>2249</v>
      </c>
      <c r="Z992" s="63" t="s">
        <v>13127</v>
      </c>
      <c r="AA992" s="63">
        <v>337</v>
      </c>
      <c r="AB992" s="63" t="s">
        <v>3505</v>
      </c>
      <c r="AE992" s="63">
        <v>0</v>
      </c>
      <c r="AF992" s="63" t="s">
        <v>3493</v>
      </c>
      <c r="AG992" s="63">
        <v>0</v>
      </c>
      <c r="AK992" s="63">
        <v>0</v>
      </c>
      <c r="AL992" s="63" t="s">
        <v>3493</v>
      </c>
      <c r="AM992" s="63">
        <v>0</v>
      </c>
      <c r="AQ992" s="63">
        <v>0</v>
      </c>
      <c r="AR992" s="63" t="s">
        <v>3493</v>
      </c>
      <c r="AS992" s="63">
        <v>0</v>
      </c>
      <c r="AX992" s="63" t="e">
        <f>VLOOKUP(B992,[1]COMPLETE_DIVIDEND_DATA!$B$2:$I$1138,3,0)</f>
        <v>#N/A</v>
      </c>
    </row>
    <row r="993" spans="1:50" x14ac:dyDescent="0.25">
      <c r="A993" s="63">
        <v>500992</v>
      </c>
      <c r="B993" s="63">
        <v>3468</v>
      </c>
      <c r="C993" s="63" t="s">
        <v>1034</v>
      </c>
      <c r="D993" s="63" t="s">
        <v>15448</v>
      </c>
      <c r="E993" s="63" t="s">
        <v>15447</v>
      </c>
      <c r="F993" s="63" t="s">
        <v>15446</v>
      </c>
      <c r="K993" s="63">
        <v>2249</v>
      </c>
      <c r="L993" s="63">
        <v>2249</v>
      </c>
      <c r="M993" s="64">
        <v>0</v>
      </c>
      <c r="N993" s="63">
        <v>1124.5</v>
      </c>
      <c r="O993" s="63">
        <v>562</v>
      </c>
      <c r="P993" s="63">
        <v>337</v>
      </c>
      <c r="Q993" s="63">
        <v>226</v>
      </c>
      <c r="U993" s="63" t="s">
        <v>1034</v>
      </c>
      <c r="Y993" s="63">
        <v>2249</v>
      </c>
      <c r="Z993" s="63" t="s">
        <v>13127</v>
      </c>
      <c r="AA993" s="63">
        <v>337</v>
      </c>
      <c r="AB993" s="63" t="s">
        <v>3505</v>
      </c>
      <c r="AE993" s="63">
        <v>0</v>
      </c>
      <c r="AF993" s="63" t="s">
        <v>3493</v>
      </c>
      <c r="AG993" s="63">
        <v>0</v>
      </c>
      <c r="AK993" s="63">
        <v>0</v>
      </c>
      <c r="AL993" s="63" t="s">
        <v>3493</v>
      </c>
      <c r="AM993" s="63">
        <v>0</v>
      </c>
      <c r="AQ993" s="63">
        <v>0</v>
      </c>
      <c r="AR993" s="63" t="s">
        <v>3493</v>
      </c>
      <c r="AS993" s="63">
        <v>0</v>
      </c>
      <c r="AX993" s="63" t="e">
        <f>VLOOKUP(B993,[1]COMPLETE_DIVIDEND_DATA!$B$2:$I$1138,3,0)</f>
        <v>#N/A</v>
      </c>
    </row>
    <row r="994" spans="1:50" x14ac:dyDescent="0.25">
      <c r="A994" s="63">
        <v>500993</v>
      </c>
      <c r="B994" s="63">
        <v>3471</v>
      </c>
      <c r="C994" s="63" t="s">
        <v>1035</v>
      </c>
      <c r="D994" s="63" t="s">
        <v>815</v>
      </c>
      <c r="E994" s="63" t="s">
        <v>15445</v>
      </c>
      <c r="F994" s="63" t="s">
        <v>15444</v>
      </c>
      <c r="G994" s="63" t="s">
        <v>15443</v>
      </c>
      <c r="K994" s="63">
        <v>449</v>
      </c>
      <c r="L994" s="63">
        <v>449</v>
      </c>
      <c r="M994" s="64">
        <v>0</v>
      </c>
      <c r="N994" s="63">
        <v>224.5</v>
      </c>
      <c r="O994" s="63">
        <v>112</v>
      </c>
      <c r="P994" s="63">
        <v>67</v>
      </c>
      <c r="Q994" s="63">
        <v>46</v>
      </c>
      <c r="U994" s="63" t="s">
        <v>1035</v>
      </c>
      <c r="Y994" s="63">
        <v>449</v>
      </c>
      <c r="Z994" s="63" t="s">
        <v>14418</v>
      </c>
      <c r="AA994" s="63">
        <v>67</v>
      </c>
      <c r="AB994" s="63" t="s">
        <v>3505</v>
      </c>
      <c r="AE994" s="63">
        <v>0</v>
      </c>
      <c r="AF994" s="63" t="s">
        <v>3493</v>
      </c>
      <c r="AG994" s="63">
        <v>0</v>
      </c>
      <c r="AK994" s="63">
        <v>0</v>
      </c>
      <c r="AL994" s="63" t="s">
        <v>3493</v>
      </c>
      <c r="AM994" s="63">
        <v>0</v>
      </c>
      <c r="AQ994" s="63">
        <v>0</v>
      </c>
      <c r="AR994" s="63" t="s">
        <v>3493</v>
      </c>
      <c r="AS994" s="63">
        <v>0</v>
      </c>
      <c r="AX994" s="63" t="e">
        <f>VLOOKUP(B994,[1]COMPLETE_DIVIDEND_DATA!$B$2:$I$1138,3,0)</f>
        <v>#N/A</v>
      </c>
    </row>
    <row r="995" spans="1:50" x14ac:dyDescent="0.25">
      <c r="A995" s="63">
        <v>500994</v>
      </c>
      <c r="B995" s="63">
        <v>3472</v>
      </c>
      <c r="C995" s="63" t="s">
        <v>1036</v>
      </c>
      <c r="D995" s="63" t="s">
        <v>15442</v>
      </c>
      <c r="E995" s="63" t="s">
        <v>15441</v>
      </c>
      <c r="F995" s="63" t="s">
        <v>15440</v>
      </c>
      <c r="G995" s="63" t="s">
        <v>15170</v>
      </c>
      <c r="K995" s="63">
        <v>449</v>
      </c>
      <c r="L995" s="63">
        <v>449</v>
      </c>
      <c r="M995" s="64">
        <v>0</v>
      </c>
      <c r="N995" s="63">
        <v>224.5</v>
      </c>
      <c r="O995" s="63">
        <v>112</v>
      </c>
      <c r="P995" s="63">
        <v>67</v>
      </c>
      <c r="Q995" s="63">
        <v>46</v>
      </c>
      <c r="U995" s="63" t="s">
        <v>1036</v>
      </c>
      <c r="Y995" s="63">
        <v>449</v>
      </c>
      <c r="Z995" s="63" t="s">
        <v>14418</v>
      </c>
      <c r="AA995" s="63">
        <v>67</v>
      </c>
      <c r="AB995" s="63" t="s">
        <v>3505</v>
      </c>
      <c r="AE995" s="63">
        <v>0</v>
      </c>
      <c r="AF995" s="63" t="s">
        <v>3493</v>
      </c>
      <c r="AG995" s="63">
        <v>0</v>
      </c>
      <c r="AK995" s="63">
        <v>0</v>
      </c>
      <c r="AL995" s="63" t="s">
        <v>3493</v>
      </c>
      <c r="AM995" s="63">
        <v>0</v>
      </c>
      <c r="AQ995" s="63">
        <v>0</v>
      </c>
      <c r="AR995" s="63" t="s">
        <v>3493</v>
      </c>
      <c r="AS995" s="63">
        <v>0</v>
      </c>
      <c r="AX995" s="63" t="e">
        <f>VLOOKUP(B995,[1]COMPLETE_DIVIDEND_DATA!$B$2:$I$1138,3,0)</f>
        <v>#N/A</v>
      </c>
    </row>
    <row r="996" spans="1:50" x14ac:dyDescent="0.25">
      <c r="A996" s="63">
        <v>500995</v>
      </c>
      <c r="B996" s="63">
        <v>3477</v>
      </c>
      <c r="C996" s="63" t="s">
        <v>1037</v>
      </c>
      <c r="D996" s="63" t="s">
        <v>15439</v>
      </c>
      <c r="E996" s="63" t="s">
        <v>15438</v>
      </c>
      <c r="F996" s="63" t="s">
        <v>15437</v>
      </c>
      <c r="G996" s="63" t="s">
        <v>15436</v>
      </c>
      <c r="K996" s="63">
        <v>744</v>
      </c>
      <c r="L996" s="63">
        <v>744</v>
      </c>
      <c r="M996" s="64">
        <v>0</v>
      </c>
      <c r="N996" s="63">
        <v>372</v>
      </c>
      <c r="O996" s="63">
        <v>186</v>
      </c>
      <c r="P996" s="63">
        <v>112</v>
      </c>
      <c r="Q996" s="63">
        <v>74</v>
      </c>
      <c r="U996" s="63" t="s">
        <v>1037</v>
      </c>
      <c r="Y996" s="63">
        <v>744</v>
      </c>
      <c r="Z996" s="63" t="s">
        <v>3988</v>
      </c>
      <c r="AA996" s="63">
        <v>112</v>
      </c>
      <c r="AB996" s="63" t="s">
        <v>3505</v>
      </c>
      <c r="AE996" s="63">
        <v>0</v>
      </c>
      <c r="AF996" s="63" t="s">
        <v>3493</v>
      </c>
      <c r="AG996" s="63">
        <v>0</v>
      </c>
      <c r="AK996" s="63">
        <v>0</v>
      </c>
      <c r="AL996" s="63" t="s">
        <v>3493</v>
      </c>
      <c r="AM996" s="63">
        <v>0</v>
      </c>
      <c r="AQ996" s="63">
        <v>0</v>
      </c>
      <c r="AR996" s="63" t="s">
        <v>3493</v>
      </c>
      <c r="AS996" s="63">
        <v>0</v>
      </c>
      <c r="AX996" s="63" t="e">
        <f>VLOOKUP(B996,[1]COMPLETE_DIVIDEND_DATA!$B$2:$I$1138,3,0)</f>
        <v>#N/A</v>
      </c>
    </row>
    <row r="997" spans="1:50" x14ac:dyDescent="0.25">
      <c r="A997" s="63">
        <v>500996</v>
      </c>
      <c r="B997" s="63">
        <v>3478</v>
      </c>
      <c r="C997" s="63" t="s">
        <v>1038</v>
      </c>
      <c r="D997" s="63" t="s">
        <v>15435</v>
      </c>
      <c r="E997" s="63" t="s">
        <v>15434</v>
      </c>
      <c r="F997" s="63" t="s">
        <v>15431</v>
      </c>
      <c r="G997" s="63" t="s">
        <v>7810</v>
      </c>
      <c r="K997" s="63">
        <v>449</v>
      </c>
      <c r="L997" s="63">
        <v>449</v>
      </c>
      <c r="M997" s="64">
        <v>0</v>
      </c>
      <c r="N997" s="63">
        <v>224.5</v>
      </c>
      <c r="O997" s="63">
        <v>112</v>
      </c>
      <c r="P997" s="63">
        <v>67</v>
      </c>
      <c r="Q997" s="63">
        <v>46</v>
      </c>
      <c r="U997" s="63" t="s">
        <v>1038</v>
      </c>
      <c r="Y997" s="63">
        <v>449</v>
      </c>
      <c r="Z997" s="63" t="s">
        <v>14418</v>
      </c>
      <c r="AA997" s="63">
        <v>67</v>
      </c>
      <c r="AB997" s="63" t="s">
        <v>3505</v>
      </c>
      <c r="AE997" s="63">
        <v>0</v>
      </c>
      <c r="AF997" s="63" t="s">
        <v>3493</v>
      </c>
      <c r="AG997" s="63">
        <v>0</v>
      </c>
      <c r="AK997" s="63">
        <v>0</v>
      </c>
      <c r="AL997" s="63" t="s">
        <v>3493</v>
      </c>
      <c r="AM997" s="63">
        <v>0</v>
      </c>
      <c r="AQ997" s="63">
        <v>0</v>
      </c>
      <c r="AR997" s="63" t="s">
        <v>3493</v>
      </c>
      <c r="AS997" s="63">
        <v>0</v>
      </c>
      <c r="AX997" s="63" t="e">
        <f>VLOOKUP(B997,[1]COMPLETE_DIVIDEND_DATA!$B$2:$I$1138,3,0)</f>
        <v>#N/A</v>
      </c>
    </row>
    <row r="998" spans="1:50" x14ac:dyDescent="0.25">
      <c r="A998" s="63">
        <v>500997</v>
      </c>
      <c r="B998" s="63">
        <v>3479</v>
      </c>
      <c r="C998" s="63" t="s">
        <v>1039</v>
      </c>
      <c r="D998" s="63" t="s">
        <v>15433</v>
      </c>
      <c r="E998" s="63" t="s">
        <v>15432</v>
      </c>
      <c r="F998" s="63" t="s">
        <v>15431</v>
      </c>
      <c r="G998" s="63" t="s">
        <v>7810</v>
      </c>
      <c r="K998" s="63">
        <v>449</v>
      </c>
      <c r="L998" s="63">
        <v>449</v>
      </c>
      <c r="M998" s="64">
        <v>0</v>
      </c>
      <c r="N998" s="63">
        <v>224.5</v>
      </c>
      <c r="O998" s="63">
        <v>112</v>
      </c>
      <c r="P998" s="63">
        <v>67</v>
      </c>
      <c r="Q998" s="63">
        <v>46</v>
      </c>
      <c r="U998" s="63" t="s">
        <v>1039</v>
      </c>
      <c r="Y998" s="63">
        <v>449</v>
      </c>
      <c r="Z998" s="63" t="s">
        <v>14418</v>
      </c>
      <c r="AA998" s="63">
        <v>67</v>
      </c>
      <c r="AB998" s="63" t="s">
        <v>3505</v>
      </c>
      <c r="AE998" s="63">
        <v>0</v>
      </c>
      <c r="AF998" s="63" t="s">
        <v>3493</v>
      </c>
      <c r="AG998" s="63">
        <v>0</v>
      </c>
      <c r="AK998" s="63">
        <v>0</v>
      </c>
      <c r="AL998" s="63" t="s">
        <v>3493</v>
      </c>
      <c r="AM998" s="63">
        <v>0</v>
      </c>
      <c r="AQ998" s="63">
        <v>0</v>
      </c>
      <c r="AR998" s="63" t="s">
        <v>3493</v>
      </c>
      <c r="AS998" s="63">
        <v>0</v>
      </c>
      <c r="AX998" s="63" t="e">
        <f>VLOOKUP(B998,[1]COMPLETE_DIVIDEND_DATA!$B$2:$I$1138,3,0)</f>
        <v>#N/A</v>
      </c>
    </row>
    <row r="999" spans="1:50" x14ac:dyDescent="0.25">
      <c r="A999" s="63">
        <v>500998</v>
      </c>
      <c r="B999" s="63">
        <v>3480</v>
      </c>
      <c r="C999" s="63" t="s">
        <v>1040</v>
      </c>
      <c r="D999" s="63" t="s">
        <v>15430</v>
      </c>
      <c r="E999" s="63" t="s">
        <v>15429</v>
      </c>
      <c r="F999" s="63" t="s">
        <v>7810</v>
      </c>
      <c r="K999" s="63">
        <v>271</v>
      </c>
      <c r="L999" s="63">
        <v>271</v>
      </c>
      <c r="M999" s="64">
        <v>0</v>
      </c>
      <c r="N999" s="63">
        <v>135.5</v>
      </c>
      <c r="O999" s="63">
        <v>68</v>
      </c>
      <c r="P999" s="63">
        <v>41</v>
      </c>
      <c r="Q999" s="63">
        <v>27</v>
      </c>
      <c r="U999" s="63" t="s">
        <v>1040</v>
      </c>
      <c r="Y999" s="63">
        <v>271</v>
      </c>
      <c r="Z999" s="63" t="s">
        <v>15254</v>
      </c>
      <c r="AA999" s="63">
        <v>41</v>
      </c>
      <c r="AB999" s="63" t="s">
        <v>3505</v>
      </c>
      <c r="AE999" s="63">
        <v>0</v>
      </c>
      <c r="AF999" s="63" t="s">
        <v>3493</v>
      </c>
      <c r="AG999" s="63">
        <v>0</v>
      </c>
      <c r="AK999" s="63">
        <v>0</v>
      </c>
      <c r="AL999" s="63" t="s">
        <v>3493</v>
      </c>
      <c r="AM999" s="63">
        <v>0</v>
      </c>
      <c r="AQ999" s="63">
        <v>0</v>
      </c>
      <c r="AR999" s="63" t="s">
        <v>3493</v>
      </c>
      <c r="AS999" s="63">
        <v>0</v>
      </c>
      <c r="AX999" s="63" t="e">
        <f>VLOOKUP(B999,[1]COMPLETE_DIVIDEND_DATA!$B$2:$I$1138,3,0)</f>
        <v>#N/A</v>
      </c>
    </row>
    <row r="1000" spans="1:50" x14ac:dyDescent="0.25">
      <c r="A1000" s="63">
        <v>500999</v>
      </c>
      <c r="B1000" s="63">
        <v>3481</v>
      </c>
      <c r="C1000" s="63" t="s">
        <v>1041</v>
      </c>
      <c r="D1000" s="63" t="s">
        <v>15428</v>
      </c>
      <c r="E1000" s="63" t="s">
        <v>15427</v>
      </c>
      <c r="F1000" s="63" t="s">
        <v>15426</v>
      </c>
      <c r="G1000" s="63" t="s">
        <v>7810</v>
      </c>
      <c r="K1000" s="63">
        <v>600</v>
      </c>
      <c r="L1000" s="63">
        <v>600</v>
      </c>
      <c r="M1000" s="64">
        <v>0</v>
      </c>
      <c r="N1000" s="63">
        <v>300</v>
      </c>
      <c r="O1000" s="63">
        <v>150</v>
      </c>
      <c r="P1000" s="63">
        <v>90</v>
      </c>
      <c r="Q1000" s="63">
        <v>60</v>
      </c>
      <c r="U1000" s="63" t="s">
        <v>1041</v>
      </c>
      <c r="Y1000" s="63">
        <v>600</v>
      </c>
      <c r="Z1000" s="63" t="s">
        <v>10717</v>
      </c>
      <c r="AA1000" s="63">
        <v>90</v>
      </c>
      <c r="AB1000" s="63" t="s">
        <v>3505</v>
      </c>
      <c r="AE1000" s="63">
        <v>0</v>
      </c>
      <c r="AF1000" s="63" t="s">
        <v>3493</v>
      </c>
      <c r="AG1000" s="63">
        <v>0</v>
      </c>
      <c r="AK1000" s="63">
        <v>0</v>
      </c>
      <c r="AL1000" s="63" t="s">
        <v>3493</v>
      </c>
      <c r="AM1000" s="63">
        <v>0</v>
      </c>
      <c r="AQ1000" s="63">
        <v>0</v>
      </c>
      <c r="AR1000" s="63" t="s">
        <v>3493</v>
      </c>
      <c r="AS1000" s="63">
        <v>0</v>
      </c>
      <c r="AX1000" s="63" t="e">
        <f>VLOOKUP(B1000,[1]COMPLETE_DIVIDEND_DATA!$B$2:$I$1138,3,0)</f>
        <v>#N/A</v>
      </c>
    </row>
    <row r="1001" spans="1:50" x14ac:dyDescent="0.25">
      <c r="A1001" s="63">
        <v>501000</v>
      </c>
      <c r="B1001" s="63">
        <v>3482</v>
      </c>
      <c r="C1001" s="63" t="s">
        <v>1042</v>
      </c>
      <c r="D1001" s="63" t="s">
        <v>3481</v>
      </c>
      <c r="E1001" s="63" t="s">
        <v>15425</v>
      </c>
      <c r="F1001" s="63" t="s">
        <v>15424</v>
      </c>
      <c r="K1001" s="63">
        <v>359</v>
      </c>
      <c r="L1001" s="63">
        <v>359</v>
      </c>
      <c r="M1001" s="64">
        <v>0</v>
      </c>
      <c r="N1001" s="63">
        <v>179.5</v>
      </c>
      <c r="O1001" s="63">
        <v>90</v>
      </c>
      <c r="P1001" s="63">
        <v>54</v>
      </c>
      <c r="Q1001" s="63">
        <v>36</v>
      </c>
      <c r="U1001" s="63" t="s">
        <v>1042</v>
      </c>
      <c r="Y1001" s="63">
        <v>359</v>
      </c>
      <c r="Z1001" s="63" t="s">
        <v>15153</v>
      </c>
      <c r="AA1001" s="63">
        <v>54</v>
      </c>
      <c r="AB1001" s="63" t="s">
        <v>3505</v>
      </c>
      <c r="AE1001" s="63">
        <v>0</v>
      </c>
      <c r="AF1001" s="63" t="s">
        <v>3493</v>
      </c>
      <c r="AG1001" s="63">
        <v>0</v>
      </c>
      <c r="AK1001" s="63">
        <v>0</v>
      </c>
      <c r="AL1001" s="63" t="s">
        <v>3493</v>
      </c>
      <c r="AM1001" s="63">
        <v>0</v>
      </c>
      <c r="AQ1001" s="63">
        <v>0</v>
      </c>
      <c r="AR1001" s="63" t="s">
        <v>3493</v>
      </c>
      <c r="AS1001" s="63">
        <v>0</v>
      </c>
      <c r="AX1001" s="63" t="e">
        <f>VLOOKUP(B1001,[1]COMPLETE_DIVIDEND_DATA!$B$2:$I$1138,3,0)</f>
        <v>#N/A</v>
      </c>
    </row>
    <row r="1002" spans="1:50" x14ac:dyDescent="0.25">
      <c r="A1002" s="63">
        <v>501001</v>
      </c>
      <c r="B1002" s="63">
        <v>3485</v>
      </c>
      <c r="C1002" s="63" t="s">
        <v>1043</v>
      </c>
      <c r="D1002" s="63" t="s">
        <v>15423</v>
      </c>
      <c r="E1002" s="63" t="s">
        <v>15422</v>
      </c>
      <c r="F1002" s="63" t="s">
        <v>15421</v>
      </c>
      <c r="K1002" s="63">
        <v>1504</v>
      </c>
      <c r="L1002" s="63">
        <v>1504</v>
      </c>
      <c r="M1002" s="64">
        <v>0</v>
      </c>
      <c r="N1002" s="63">
        <v>752</v>
      </c>
      <c r="O1002" s="63">
        <v>376</v>
      </c>
      <c r="P1002" s="63">
        <v>226</v>
      </c>
      <c r="Q1002" s="63">
        <v>150</v>
      </c>
      <c r="U1002" s="63" t="s">
        <v>1043</v>
      </c>
      <c r="Y1002" s="63">
        <v>1504</v>
      </c>
      <c r="Z1002" s="63" t="s">
        <v>10103</v>
      </c>
      <c r="AA1002" s="63">
        <v>226</v>
      </c>
      <c r="AB1002" s="63" t="s">
        <v>3505</v>
      </c>
      <c r="AE1002" s="63">
        <v>0</v>
      </c>
      <c r="AF1002" s="63" t="s">
        <v>3493</v>
      </c>
      <c r="AG1002" s="63">
        <v>0</v>
      </c>
      <c r="AK1002" s="63">
        <v>0</v>
      </c>
      <c r="AL1002" s="63" t="s">
        <v>3493</v>
      </c>
      <c r="AM1002" s="63">
        <v>0</v>
      </c>
      <c r="AQ1002" s="63">
        <v>0</v>
      </c>
      <c r="AR1002" s="63" t="s">
        <v>3493</v>
      </c>
      <c r="AS1002" s="63">
        <v>0</v>
      </c>
      <c r="AX1002" s="63" t="e">
        <f>VLOOKUP(B1002,[1]COMPLETE_DIVIDEND_DATA!$B$2:$I$1138,3,0)</f>
        <v>#N/A</v>
      </c>
    </row>
    <row r="1003" spans="1:50" x14ac:dyDescent="0.25">
      <c r="A1003" s="63">
        <v>501002</v>
      </c>
      <c r="B1003" s="63">
        <v>3486</v>
      </c>
      <c r="C1003" s="63" t="s">
        <v>1044</v>
      </c>
      <c r="D1003" s="63" t="s">
        <v>15420</v>
      </c>
      <c r="E1003" s="63" t="s">
        <v>15419</v>
      </c>
      <c r="F1003" s="63" t="s">
        <v>15418</v>
      </c>
      <c r="K1003" s="63">
        <v>178</v>
      </c>
      <c r="L1003" s="63">
        <v>178</v>
      </c>
      <c r="M1003" s="64">
        <v>0</v>
      </c>
      <c r="N1003" s="63">
        <v>89</v>
      </c>
      <c r="O1003" s="63">
        <v>45</v>
      </c>
      <c r="P1003" s="63">
        <v>27</v>
      </c>
      <c r="Q1003" s="63">
        <v>17</v>
      </c>
      <c r="U1003" s="63" t="s">
        <v>1044</v>
      </c>
      <c r="Y1003" s="63">
        <v>178</v>
      </c>
      <c r="Z1003" s="63" t="s">
        <v>4976</v>
      </c>
      <c r="AA1003" s="63">
        <v>27</v>
      </c>
      <c r="AB1003" s="63" t="s">
        <v>3505</v>
      </c>
      <c r="AE1003" s="63">
        <v>0</v>
      </c>
      <c r="AF1003" s="63" t="s">
        <v>3493</v>
      </c>
      <c r="AG1003" s="63">
        <v>0</v>
      </c>
      <c r="AK1003" s="63">
        <v>0</v>
      </c>
      <c r="AL1003" s="63" t="s">
        <v>3493</v>
      </c>
      <c r="AM1003" s="63">
        <v>0</v>
      </c>
      <c r="AQ1003" s="63">
        <v>0</v>
      </c>
      <c r="AR1003" s="63" t="s">
        <v>3493</v>
      </c>
      <c r="AS1003" s="63">
        <v>0</v>
      </c>
      <c r="AX1003" s="63" t="e">
        <f>VLOOKUP(B1003,[1]COMPLETE_DIVIDEND_DATA!$B$2:$I$1138,3,0)</f>
        <v>#N/A</v>
      </c>
    </row>
    <row r="1004" spans="1:50" x14ac:dyDescent="0.25">
      <c r="A1004" s="63">
        <v>501003</v>
      </c>
      <c r="B1004" s="63">
        <v>3488</v>
      </c>
      <c r="C1004" s="63" t="s">
        <v>46</v>
      </c>
      <c r="D1004" s="63" t="s">
        <v>1045</v>
      </c>
      <c r="E1004" s="63" t="s">
        <v>15416</v>
      </c>
      <c r="F1004" s="63" t="s">
        <v>3822</v>
      </c>
      <c r="G1004" s="63" t="s">
        <v>7810</v>
      </c>
      <c r="K1004" s="63">
        <v>944</v>
      </c>
      <c r="L1004" s="63">
        <v>944</v>
      </c>
      <c r="M1004" s="64">
        <v>0</v>
      </c>
      <c r="N1004" s="63">
        <v>472</v>
      </c>
      <c r="O1004" s="63">
        <v>236</v>
      </c>
      <c r="P1004" s="63">
        <v>142</v>
      </c>
      <c r="Q1004" s="63">
        <v>94</v>
      </c>
      <c r="U1004" s="63" t="s">
        <v>46</v>
      </c>
      <c r="Y1004" s="63">
        <v>944</v>
      </c>
      <c r="Z1004" s="63" t="s">
        <v>15415</v>
      </c>
      <c r="AA1004" s="63">
        <v>142</v>
      </c>
      <c r="AB1004" s="63" t="s">
        <v>3505</v>
      </c>
      <c r="AE1004" s="63">
        <v>0</v>
      </c>
      <c r="AF1004" s="63" t="s">
        <v>3493</v>
      </c>
      <c r="AG1004" s="63">
        <v>0</v>
      </c>
      <c r="AK1004" s="63">
        <v>0</v>
      </c>
      <c r="AL1004" s="63" t="s">
        <v>3493</v>
      </c>
      <c r="AM1004" s="63">
        <v>0</v>
      </c>
      <c r="AQ1004" s="63">
        <v>0</v>
      </c>
      <c r="AR1004" s="63" t="s">
        <v>3493</v>
      </c>
      <c r="AS1004" s="63">
        <v>0</v>
      </c>
      <c r="AX1004" s="63" t="e">
        <f>VLOOKUP(B1004,[1]COMPLETE_DIVIDEND_DATA!$B$2:$I$1138,3,0)</f>
        <v>#N/A</v>
      </c>
    </row>
    <row r="1005" spans="1:50" x14ac:dyDescent="0.25">
      <c r="A1005" s="63">
        <v>501004</v>
      </c>
      <c r="B1005" s="63">
        <v>3489</v>
      </c>
      <c r="C1005" s="63" t="s">
        <v>1045</v>
      </c>
      <c r="D1005" s="63" t="s">
        <v>15417</v>
      </c>
      <c r="E1005" s="63" t="s">
        <v>15416</v>
      </c>
      <c r="F1005" s="63" t="s">
        <v>3822</v>
      </c>
      <c r="G1005" s="63" t="s">
        <v>7810</v>
      </c>
      <c r="K1005" s="63">
        <v>944</v>
      </c>
      <c r="L1005" s="63">
        <v>944</v>
      </c>
      <c r="M1005" s="64">
        <v>0</v>
      </c>
      <c r="N1005" s="63">
        <v>472</v>
      </c>
      <c r="O1005" s="63">
        <v>236</v>
      </c>
      <c r="P1005" s="63">
        <v>142</v>
      </c>
      <c r="Q1005" s="63">
        <v>94</v>
      </c>
      <c r="U1005" s="63" t="s">
        <v>1045</v>
      </c>
      <c r="Y1005" s="63">
        <v>944</v>
      </c>
      <c r="Z1005" s="63" t="s">
        <v>15415</v>
      </c>
      <c r="AA1005" s="63">
        <v>142</v>
      </c>
      <c r="AB1005" s="63" t="s">
        <v>3505</v>
      </c>
      <c r="AE1005" s="63">
        <v>0</v>
      </c>
      <c r="AF1005" s="63" t="s">
        <v>3493</v>
      </c>
      <c r="AG1005" s="63">
        <v>0</v>
      </c>
      <c r="AK1005" s="63">
        <v>0</v>
      </c>
      <c r="AL1005" s="63" t="s">
        <v>3493</v>
      </c>
      <c r="AM1005" s="63">
        <v>0</v>
      </c>
      <c r="AQ1005" s="63">
        <v>0</v>
      </c>
      <c r="AR1005" s="63" t="s">
        <v>3493</v>
      </c>
      <c r="AS1005" s="63">
        <v>0</v>
      </c>
      <c r="AX1005" s="63" t="e">
        <f>VLOOKUP(B1005,[1]COMPLETE_DIVIDEND_DATA!$B$2:$I$1138,3,0)</f>
        <v>#N/A</v>
      </c>
    </row>
    <row r="1006" spans="1:50" x14ac:dyDescent="0.25">
      <c r="A1006" s="63">
        <v>501005</v>
      </c>
      <c r="B1006" s="63">
        <v>3492</v>
      </c>
      <c r="C1006" s="63" t="s">
        <v>1046</v>
      </c>
      <c r="D1006" s="63" t="s">
        <v>15414</v>
      </c>
      <c r="E1006" s="63" t="s">
        <v>15413</v>
      </c>
      <c r="F1006" s="63" t="s">
        <v>15412</v>
      </c>
      <c r="G1006" s="63" t="s">
        <v>7810</v>
      </c>
      <c r="K1006" s="63">
        <v>449</v>
      </c>
      <c r="L1006" s="63">
        <v>449</v>
      </c>
      <c r="M1006" s="64">
        <v>0</v>
      </c>
      <c r="N1006" s="63">
        <v>224.5</v>
      </c>
      <c r="O1006" s="63">
        <v>112</v>
      </c>
      <c r="P1006" s="63">
        <v>67</v>
      </c>
      <c r="Q1006" s="63">
        <v>46</v>
      </c>
      <c r="U1006" s="63" t="s">
        <v>1046</v>
      </c>
      <c r="Y1006" s="63">
        <v>449</v>
      </c>
      <c r="Z1006" s="63" t="s">
        <v>14418</v>
      </c>
      <c r="AA1006" s="63">
        <v>67</v>
      </c>
      <c r="AB1006" s="63" t="s">
        <v>3505</v>
      </c>
      <c r="AE1006" s="63">
        <v>0</v>
      </c>
      <c r="AF1006" s="63" t="s">
        <v>3493</v>
      </c>
      <c r="AG1006" s="63">
        <v>0</v>
      </c>
      <c r="AK1006" s="63">
        <v>0</v>
      </c>
      <c r="AL1006" s="63" t="s">
        <v>3493</v>
      </c>
      <c r="AM1006" s="63">
        <v>0</v>
      </c>
      <c r="AQ1006" s="63">
        <v>0</v>
      </c>
      <c r="AR1006" s="63" t="s">
        <v>3493</v>
      </c>
      <c r="AS1006" s="63">
        <v>0</v>
      </c>
      <c r="AX1006" s="63" t="e">
        <f>VLOOKUP(B1006,[1]COMPLETE_DIVIDEND_DATA!$B$2:$I$1138,3,0)</f>
        <v>#N/A</v>
      </c>
    </row>
    <row r="1007" spans="1:50" x14ac:dyDescent="0.25">
      <c r="A1007" s="63">
        <v>501006</v>
      </c>
      <c r="B1007" s="63">
        <v>3511</v>
      </c>
      <c r="C1007" s="63" t="s">
        <v>1047</v>
      </c>
      <c r="D1007" s="63" t="s">
        <v>15411</v>
      </c>
      <c r="E1007" s="63" t="s">
        <v>15410</v>
      </c>
      <c r="F1007" s="63" t="s">
        <v>15409</v>
      </c>
      <c r="K1007" s="63">
        <v>119</v>
      </c>
      <c r="L1007" s="63">
        <v>119</v>
      </c>
      <c r="M1007" s="64">
        <v>0</v>
      </c>
      <c r="N1007" s="63">
        <v>59.5</v>
      </c>
      <c r="O1007" s="63">
        <v>30</v>
      </c>
      <c r="P1007" s="63">
        <v>18</v>
      </c>
      <c r="Q1007" s="63">
        <v>12</v>
      </c>
      <c r="U1007" s="63" t="s">
        <v>1047</v>
      </c>
      <c r="Y1007" s="63">
        <v>119</v>
      </c>
      <c r="Z1007" s="63" t="s">
        <v>14645</v>
      </c>
      <c r="AA1007" s="63">
        <v>18</v>
      </c>
      <c r="AB1007" s="63" t="s">
        <v>3505</v>
      </c>
      <c r="AE1007" s="63">
        <v>0</v>
      </c>
      <c r="AF1007" s="63" t="s">
        <v>3493</v>
      </c>
      <c r="AG1007" s="63">
        <v>0</v>
      </c>
      <c r="AK1007" s="63">
        <v>0</v>
      </c>
      <c r="AL1007" s="63" t="s">
        <v>3493</v>
      </c>
      <c r="AM1007" s="63">
        <v>0</v>
      </c>
      <c r="AQ1007" s="63">
        <v>0</v>
      </c>
      <c r="AR1007" s="63" t="s">
        <v>3493</v>
      </c>
      <c r="AS1007" s="63">
        <v>0</v>
      </c>
      <c r="AX1007" s="63" t="e">
        <f>VLOOKUP(B1007,[1]COMPLETE_DIVIDEND_DATA!$B$2:$I$1138,3,0)</f>
        <v>#N/A</v>
      </c>
    </row>
    <row r="1008" spans="1:50" x14ac:dyDescent="0.25">
      <c r="A1008" s="63">
        <v>501007</v>
      </c>
      <c r="B1008" s="63">
        <v>3513</v>
      </c>
      <c r="C1008" s="63" t="s">
        <v>579</v>
      </c>
      <c r="D1008" s="63" t="s">
        <v>15408</v>
      </c>
      <c r="E1008" s="63" t="s">
        <v>15407</v>
      </c>
      <c r="F1008" s="63" t="s">
        <v>15406</v>
      </c>
      <c r="K1008" s="63">
        <v>119</v>
      </c>
      <c r="L1008" s="63">
        <v>119</v>
      </c>
      <c r="M1008" s="64">
        <v>0</v>
      </c>
      <c r="N1008" s="63">
        <v>59.5</v>
      </c>
      <c r="O1008" s="63">
        <v>30</v>
      </c>
      <c r="P1008" s="63">
        <v>18</v>
      </c>
      <c r="Q1008" s="63">
        <v>12</v>
      </c>
      <c r="U1008" s="63" t="s">
        <v>579</v>
      </c>
      <c r="Y1008" s="63">
        <v>119</v>
      </c>
      <c r="Z1008" s="63" t="s">
        <v>14645</v>
      </c>
      <c r="AA1008" s="63">
        <v>18</v>
      </c>
      <c r="AB1008" s="63" t="s">
        <v>3505</v>
      </c>
      <c r="AE1008" s="63">
        <v>0</v>
      </c>
      <c r="AF1008" s="63" t="s">
        <v>3493</v>
      </c>
      <c r="AG1008" s="63">
        <v>0</v>
      </c>
      <c r="AK1008" s="63">
        <v>0</v>
      </c>
      <c r="AL1008" s="63" t="s">
        <v>3493</v>
      </c>
      <c r="AM1008" s="63">
        <v>0</v>
      </c>
      <c r="AQ1008" s="63">
        <v>0</v>
      </c>
      <c r="AR1008" s="63" t="s">
        <v>3493</v>
      </c>
      <c r="AS1008" s="63">
        <v>0</v>
      </c>
      <c r="AX1008" s="63" t="e">
        <f>VLOOKUP(B1008,[1]COMPLETE_DIVIDEND_DATA!$B$2:$I$1138,3,0)</f>
        <v>#N/A</v>
      </c>
    </row>
    <row r="1009" spans="1:50" x14ac:dyDescent="0.25">
      <c r="A1009" s="63">
        <v>501008</v>
      </c>
      <c r="B1009" s="63">
        <v>3516</v>
      </c>
      <c r="C1009" s="63" t="s">
        <v>1048</v>
      </c>
      <c r="D1009" s="63" t="s">
        <v>15405</v>
      </c>
      <c r="E1009" s="63" t="s">
        <v>15404</v>
      </c>
      <c r="F1009" s="63" t="s">
        <v>7810</v>
      </c>
      <c r="K1009" s="63">
        <v>290</v>
      </c>
      <c r="L1009" s="63">
        <v>290</v>
      </c>
      <c r="M1009" s="64">
        <v>0</v>
      </c>
      <c r="N1009" s="63">
        <v>145</v>
      </c>
      <c r="O1009" s="63">
        <v>73</v>
      </c>
      <c r="P1009" s="63">
        <v>44</v>
      </c>
      <c r="Q1009" s="63">
        <v>28</v>
      </c>
      <c r="U1009" s="63" t="s">
        <v>1048</v>
      </c>
      <c r="Y1009" s="63">
        <v>290</v>
      </c>
      <c r="Z1009" s="63" t="s">
        <v>15403</v>
      </c>
      <c r="AA1009" s="63">
        <v>44</v>
      </c>
      <c r="AB1009" s="63" t="s">
        <v>3505</v>
      </c>
      <c r="AE1009" s="63">
        <v>0</v>
      </c>
      <c r="AF1009" s="63" t="s">
        <v>3493</v>
      </c>
      <c r="AG1009" s="63">
        <v>0</v>
      </c>
      <c r="AK1009" s="63">
        <v>0</v>
      </c>
      <c r="AL1009" s="63" t="s">
        <v>3493</v>
      </c>
      <c r="AM1009" s="63">
        <v>0</v>
      </c>
      <c r="AQ1009" s="63">
        <v>0</v>
      </c>
      <c r="AR1009" s="63" t="s">
        <v>3493</v>
      </c>
      <c r="AS1009" s="63">
        <v>0</v>
      </c>
      <c r="AX1009" s="63" t="e">
        <f>VLOOKUP(B1009,[1]COMPLETE_DIVIDEND_DATA!$B$2:$I$1138,3,0)</f>
        <v>#N/A</v>
      </c>
    </row>
    <row r="1010" spans="1:50" x14ac:dyDescent="0.25">
      <c r="A1010" s="63">
        <v>501009</v>
      </c>
      <c r="B1010" s="63">
        <v>3517</v>
      </c>
      <c r="C1010" s="63" t="s">
        <v>1049</v>
      </c>
      <c r="D1010" s="63" t="s">
        <v>15402</v>
      </c>
      <c r="E1010" s="63" t="s">
        <v>15401</v>
      </c>
      <c r="F1010" s="63" t="s">
        <v>15400</v>
      </c>
      <c r="G1010" s="63" t="s">
        <v>7810</v>
      </c>
      <c r="K1010" s="63">
        <v>1049</v>
      </c>
      <c r="L1010" s="63">
        <v>1049</v>
      </c>
      <c r="M1010" s="64">
        <v>0</v>
      </c>
      <c r="N1010" s="63">
        <v>524.5</v>
      </c>
      <c r="O1010" s="63">
        <v>262</v>
      </c>
      <c r="P1010" s="63">
        <v>157</v>
      </c>
      <c r="Q1010" s="63">
        <v>106</v>
      </c>
      <c r="U1010" s="63" t="s">
        <v>1049</v>
      </c>
      <c r="Y1010" s="63">
        <v>1049</v>
      </c>
      <c r="Z1010" s="63" t="s">
        <v>15116</v>
      </c>
      <c r="AA1010" s="63">
        <v>157</v>
      </c>
      <c r="AB1010" s="63" t="s">
        <v>3505</v>
      </c>
      <c r="AE1010" s="63">
        <v>0</v>
      </c>
      <c r="AF1010" s="63" t="s">
        <v>3493</v>
      </c>
      <c r="AG1010" s="63">
        <v>0</v>
      </c>
      <c r="AK1010" s="63">
        <v>0</v>
      </c>
      <c r="AL1010" s="63" t="s">
        <v>3493</v>
      </c>
      <c r="AM1010" s="63">
        <v>0</v>
      </c>
      <c r="AQ1010" s="63">
        <v>0</v>
      </c>
      <c r="AR1010" s="63" t="s">
        <v>3493</v>
      </c>
      <c r="AS1010" s="63">
        <v>0</v>
      </c>
      <c r="AX1010" s="63" t="e">
        <f>VLOOKUP(B1010,[1]COMPLETE_DIVIDEND_DATA!$B$2:$I$1138,3,0)</f>
        <v>#N/A</v>
      </c>
    </row>
    <row r="1011" spans="1:50" x14ac:dyDescent="0.25">
      <c r="A1011" s="63">
        <v>501010</v>
      </c>
      <c r="B1011" s="63">
        <v>3518</v>
      </c>
      <c r="C1011" s="63" t="s">
        <v>1050</v>
      </c>
      <c r="D1011" s="63" t="s">
        <v>15399</v>
      </c>
      <c r="E1011" s="63" t="s">
        <v>15398</v>
      </c>
      <c r="F1011" s="63" t="s">
        <v>15397</v>
      </c>
      <c r="K1011" s="63">
        <v>1049</v>
      </c>
      <c r="L1011" s="63">
        <v>1049</v>
      </c>
      <c r="M1011" s="64">
        <v>0</v>
      </c>
      <c r="N1011" s="63">
        <v>524.5</v>
      </c>
      <c r="O1011" s="63">
        <v>262</v>
      </c>
      <c r="P1011" s="63">
        <v>157</v>
      </c>
      <c r="Q1011" s="63">
        <v>106</v>
      </c>
      <c r="U1011" s="63" t="s">
        <v>1050</v>
      </c>
      <c r="Y1011" s="63">
        <v>1049</v>
      </c>
      <c r="Z1011" s="63" t="s">
        <v>15116</v>
      </c>
      <c r="AA1011" s="63">
        <v>157</v>
      </c>
      <c r="AB1011" s="63" t="s">
        <v>3505</v>
      </c>
      <c r="AE1011" s="63">
        <v>0</v>
      </c>
      <c r="AF1011" s="63" t="s">
        <v>3493</v>
      </c>
      <c r="AG1011" s="63">
        <v>0</v>
      </c>
      <c r="AK1011" s="63">
        <v>0</v>
      </c>
      <c r="AL1011" s="63" t="s">
        <v>3493</v>
      </c>
      <c r="AM1011" s="63">
        <v>0</v>
      </c>
      <c r="AQ1011" s="63">
        <v>0</v>
      </c>
      <c r="AR1011" s="63" t="s">
        <v>3493</v>
      </c>
      <c r="AS1011" s="63">
        <v>0</v>
      </c>
      <c r="AX1011" s="63" t="e">
        <f>VLOOKUP(B1011,[1]COMPLETE_DIVIDEND_DATA!$B$2:$I$1138,3,0)</f>
        <v>#N/A</v>
      </c>
    </row>
    <row r="1012" spans="1:50" x14ac:dyDescent="0.25">
      <c r="A1012" s="63">
        <v>501011</v>
      </c>
      <c r="B1012" s="63">
        <v>3521</v>
      </c>
      <c r="C1012" s="63" t="s">
        <v>303</v>
      </c>
      <c r="D1012" s="63" t="s">
        <v>3355</v>
      </c>
      <c r="E1012" s="63" t="s">
        <v>15396</v>
      </c>
      <c r="F1012" s="63" t="s">
        <v>15395</v>
      </c>
      <c r="G1012" s="63" t="s">
        <v>15394</v>
      </c>
      <c r="H1012" s="63" t="s">
        <v>15393</v>
      </c>
      <c r="K1012" s="63">
        <v>104</v>
      </c>
      <c r="L1012" s="63">
        <v>104</v>
      </c>
      <c r="M1012" s="64">
        <v>0</v>
      </c>
      <c r="N1012" s="63">
        <v>52</v>
      </c>
      <c r="O1012" s="63">
        <v>26</v>
      </c>
      <c r="P1012" s="63">
        <v>16</v>
      </c>
      <c r="Q1012" s="63">
        <v>10</v>
      </c>
      <c r="U1012" s="63" t="s">
        <v>303</v>
      </c>
      <c r="Y1012" s="63">
        <v>104</v>
      </c>
      <c r="Z1012" s="63" t="s">
        <v>15276</v>
      </c>
      <c r="AA1012" s="63">
        <v>16</v>
      </c>
      <c r="AB1012" s="63" t="s">
        <v>3505</v>
      </c>
      <c r="AE1012" s="63">
        <v>0</v>
      </c>
      <c r="AF1012" s="63" t="s">
        <v>3493</v>
      </c>
      <c r="AG1012" s="63">
        <v>0</v>
      </c>
      <c r="AK1012" s="63">
        <v>0</v>
      </c>
      <c r="AL1012" s="63" t="s">
        <v>3493</v>
      </c>
      <c r="AM1012" s="63">
        <v>0</v>
      </c>
      <c r="AQ1012" s="63">
        <v>0</v>
      </c>
      <c r="AR1012" s="63" t="s">
        <v>3493</v>
      </c>
      <c r="AS1012" s="63">
        <v>0</v>
      </c>
      <c r="AX1012" s="63" t="e">
        <f>VLOOKUP(B1012,[1]COMPLETE_DIVIDEND_DATA!$B$2:$I$1138,3,0)</f>
        <v>#N/A</v>
      </c>
    </row>
    <row r="1013" spans="1:50" x14ac:dyDescent="0.25">
      <c r="A1013" s="63">
        <v>501012</v>
      </c>
      <c r="B1013" s="63">
        <v>3524</v>
      </c>
      <c r="C1013" s="63" t="s">
        <v>1051</v>
      </c>
      <c r="D1013" s="63" t="s">
        <v>15392</v>
      </c>
      <c r="E1013" s="63" t="s">
        <v>15391</v>
      </c>
      <c r="F1013" s="63" t="s">
        <v>15390</v>
      </c>
      <c r="G1013" s="63" t="s">
        <v>15389</v>
      </c>
      <c r="K1013" s="63">
        <v>1607</v>
      </c>
      <c r="L1013" s="63">
        <v>1607</v>
      </c>
      <c r="M1013" s="64">
        <v>0</v>
      </c>
      <c r="N1013" s="63">
        <v>803.5</v>
      </c>
      <c r="O1013" s="63">
        <v>402</v>
      </c>
      <c r="P1013" s="63">
        <v>241</v>
      </c>
      <c r="Q1013" s="63">
        <v>161</v>
      </c>
      <c r="U1013" s="63" t="s">
        <v>1051</v>
      </c>
      <c r="Y1013" s="63">
        <v>1607</v>
      </c>
      <c r="Z1013" s="63" t="s">
        <v>14860</v>
      </c>
      <c r="AA1013" s="63">
        <v>241</v>
      </c>
      <c r="AB1013" s="63" t="s">
        <v>3505</v>
      </c>
      <c r="AE1013" s="63">
        <v>0</v>
      </c>
      <c r="AF1013" s="63" t="s">
        <v>3493</v>
      </c>
      <c r="AG1013" s="63">
        <v>0</v>
      </c>
      <c r="AK1013" s="63">
        <v>0</v>
      </c>
      <c r="AL1013" s="63" t="s">
        <v>3493</v>
      </c>
      <c r="AM1013" s="63">
        <v>0</v>
      </c>
      <c r="AQ1013" s="63">
        <v>0</v>
      </c>
      <c r="AR1013" s="63" t="s">
        <v>3493</v>
      </c>
      <c r="AS1013" s="63">
        <v>0</v>
      </c>
      <c r="AX1013" s="63" t="e">
        <f>VLOOKUP(B1013,[1]COMPLETE_DIVIDEND_DATA!$B$2:$I$1138,3,0)</f>
        <v>#N/A</v>
      </c>
    </row>
    <row r="1014" spans="1:50" x14ac:dyDescent="0.25">
      <c r="A1014" s="63">
        <v>501013</v>
      </c>
      <c r="B1014" s="63">
        <v>3525</v>
      </c>
      <c r="C1014" s="63" t="s">
        <v>1052</v>
      </c>
      <c r="D1014" s="63" t="s">
        <v>15388</v>
      </c>
      <c r="E1014" s="63" t="s">
        <v>15387</v>
      </c>
      <c r="F1014" s="63" t="s">
        <v>15386</v>
      </c>
      <c r="G1014" s="63" t="s">
        <v>14589</v>
      </c>
      <c r="K1014" s="63">
        <v>449</v>
      </c>
      <c r="L1014" s="63">
        <v>449</v>
      </c>
      <c r="M1014" s="64">
        <v>0</v>
      </c>
      <c r="N1014" s="63">
        <v>224.5</v>
      </c>
      <c r="O1014" s="63">
        <v>112</v>
      </c>
      <c r="P1014" s="63">
        <v>67</v>
      </c>
      <c r="Q1014" s="63">
        <v>46</v>
      </c>
      <c r="U1014" s="63" t="s">
        <v>1052</v>
      </c>
      <c r="Y1014" s="63">
        <v>449</v>
      </c>
      <c r="Z1014" s="63" t="s">
        <v>14418</v>
      </c>
      <c r="AA1014" s="63">
        <v>67</v>
      </c>
      <c r="AB1014" s="63" t="s">
        <v>3505</v>
      </c>
      <c r="AE1014" s="63">
        <v>0</v>
      </c>
      <c r="AF1014" s="63" t="s">
        <v>3493</v>
      </c>
      <c r="AG1014" s="63">
        <v>0</v>
      </c>
      <c r="AK1014" s="63">
        <v>0</v>
      </c>
      <c r="AL1014" s="63" t="s">
        <v>3493</v>
      </c>
      <c r="AM1014" s="63">
        <v>0</v>
      </c>
      <c r="AQ1014" s="63">
        <v>0</v>
      </c>
      <c r="AR1014" s="63" t="s">
        <v>3493</v>
      </c>
      <c r="AS1014" s="63">
        <v>0</v>
      </c>
      <c r="AX1014" s="63" t="e">
        <f>VLOOKUP(B1014,[1]COMPLETE_DIVIDEND_DATA!$B$2:$I$1138,3,0)</f>
        <v>#N/A</v>
      </c>
    </row>
    <row r="1015" spans="1:50" x14ac:dyDescent="0.25">
      <c r="A1015" s="63">
        <v>501014</v>
      </c>
      <c r="B1015" s="63">
        <v>3526</v>
      </c>
      <c r="C1015" s="63" t="s">
        <v>1053</v>
      </c>
      <c r="D1015" s="63" t="s">
        <v>962</v>
      </c>
      <c r="E1015" s="63" t="s">
        <v>15385</v>
      </c>
      <c r="F1015" s="63" t="s">
        <v>4688</v>
      </c>
      <c r="G1015" s="63" t="s">
        <v>3535</v>
      </c>
      <c r="K1015" s="63">
        <v>288</v>
      </c>
      <c r="L1015" s="63">
        <v>288</v>
      </c>
      <c r="M1015" s="64">
        <v>0</v>
      </c>
      <c r="N1015" s="63">
        <v>144</v>
      </c>
      <c r="O1015" s="63">
        <v>72</v>
      </c>
      <c r="P1015" s="63">
        <v>43</v>
      </c>
      <c r="Q1015" s="63">
        <v>29</v>
      </c>
      <c r="U1015" s="63" t="s">
        <v>1053</v>
      </c>
      <c r="Y1015" s="63">
        <v>288</v>
      </c>
      <c r="Z1015" s="63" t="s">
        <v>4452</v>
      </c>
      <c r="AA1015" s="63">
        <v>43</v>
      </c>
      <c r="AB1015" s="63" t="s">
        <v>3505</v>
      </c>
      <c r="AE1015" s="63">
        <v>0</v>
      </c>
      <c r="AF1015" s="63" t="s">
        <v>3493</v>
      </c>
      <c r="AG1015" s="63">
        <v>0</v>
      </c>
      <c r="AK1015" s="63">
        <v>0</v>
      </c>
      <c r="AL1015" s="63" t="s">
        <v>3493</v>
      </c>
      <c r="AM1015" s="63">
        <v>0</v>
      </c>
      <c r="AQ1015" s="63">
        <v>0</v>
      </c>
      <c r="AR1015" s="63" t="s">
        <v>3493</v>
      </c>
      <c r="AS1015" s="63">
        <v>0</v>
      </c>
      <c r="AX1015" s="63" t="e">
        <f>VLOOKUP(B1015,[1]COMPLETE_DIVIDEND_DATA!$B$2:$I$1138,3,0)</f>
        <v>#N/A</v>
      </c>
    </row>
    <row r="1016" spans="1:50" x14ac:dyDescent="0.25">
      <c r="A1016" s="63">
        <v>501015</v>
      </c>
      <c r="B1016" s="63">
        <v>3527</v>
      </c>
      <c r="C1016" s="63" t="s">
        <v>1054</v>
      </c>
      <c r="D1016" s="63" t="s">
        <v>9221</v>
      </c>
      <c r="E1016" s="63" t="s">
        <v>15384</v>
      </c>
      <c r="F1016" s="63" t="s">
        <v>15383</v>
      </c>
      <c r="G1016" s="63" t="s">
        <v>15078</v>
      </c>
      <c r="K1016" s="63">
        <v>449</v>
      </c>
      <c r="L1016" s="63">
        <v>449</v>
      </c>
      <c r="M1016" s="64">
        <v>0</v>
      </c>
      <c r="N1016" s="63">
        <v>224.5</v>
      </c>
      <c r="O1016" s="63">
        <v>112</v>
      </c>
      <c r="P1016" s="63">
        <v>67</v>
      </c>
      <c r="Q1016" s="63">
        <v>46</v>
      </c>
      <c r="U1016" s="63" t="s">
        <v>1054</v>
      </c>
      <c r="Y1016" s="63">
        <v>449</v>
      </c>
      <c r="Z1016" s="63" t="s">
        <v>14418</v>
      </c>
      <c r="AA1016" s="63">
        <v>67</v>
      </c>
      <c r="AB1016" s="63" t="s">
        <v>3505</v>
      </c>
      <c r="AE1016" s="63">
        <v>0</v>
      </c>
      <c r="AF1016" s="63" t="s">
        <v>3493</v>
      </c>
      <c r="AG1016" s="63">
        <v>0</v>
      </c>
      <c r="AK1016" s="63">
        <v>0</v>
      </c>
      <c r="AL1016" s="63" t="s">
        <v>3493</v>
      </c>
      <c r="AM1016" s="63">
        <v>0</v>
      </c>
      <c r="AQ1016" s="63">
        <v>0</v>
      </c>
      <c r="AR1016" s="63" t="s">
        <v>3493</v>
      </c>
      <c r="AS1016" s="63">
        <v>0</v>
      </c>
      <c r="AX1016" s="63" t="e">
        <f>VLOOKUP(B1016,[1]COMPLETE_DIVIDEND_DATA!$B$2:$I$1138,3,0)</f>
        <v>#N/A</v>
      </c>
    </row>
    <row r="1017" spans="1:50" x14ac:dyDescent="0.25">
      <c r="A1017" s="63">
        <v>501016</v>
      </c>
      <c r="B1017" s="63">
        <v>3533</v>
      </c>
      <c r="C1017" s="63" t="s">
        <v>1055</v>
      </c>
      <c r="D1017" s="63" t="s">
        <v>15382</v>
      </c>
      <c r="E1017" s="63" t="s">
        <v>15378</v>
      </c>
      <c r="F1017" s="63" t="s">
        <v>5041</v>
      </c>
      <c r="G1017" s="63" t="s">
        <v>3535</v>
      </c>
      <c r="K1017" s="63">
        <v>449</v>
      </c>
      <c r="L1017" s="63">
        <v>449</v>
      </c>
      <c r="M1017" s="64">
        <v>0</v>
      </c>
      <c r="N1017" s="63">
        <v>224.5</v>
      </c>
      <c r="O1017" s="63">
        <v>112</v>
      </c>
      <c r="P1017" s="63">
        <v>67</v>
      </c>
      <c r="Q1017" s="63">
        <v>46</v>
      </c>
      <c r="U1017" s="63" t="s">
        <v>1055</v>
      </c>
      <c r="Y1017" s="63">
        <v>449</v>
      </c>
      <c r="Z1017" s="63" t="s">
        <v>14418</v>
      </c>
      <c r="AA1017" s="63">
        <v>67</v>
      </c>
      <c r="AB1017" s="63" t="s">
        <v>3505</v>
      </c>
      <c r="AE1017" s="63">
        <v>0</v>
      </c>
      <c r="AF1017" s="63" t="s">
        <v>3493</v>
      </c>
      <c r="AG1017" s="63">
        <v>0</v>
      </c>
      <c r="AK1017" s="63">
        <v>0</v>
      </c>
      <c r="AL1017" s="63" t="s">
        <v>3493</v>
      </c>
      <c r="AM1017" s="63">
        <v>0</v>
      </c>
      <c r="AQ1017" s="63">
        <v>0</v>
      </c>
      <c r="AR1017" s="63" t="s">
        <v>3493</v>
      </c>
      <c r="AS1017" s="63">
        <v>0</v>
      </c>
      <c r="AX1017" s="63" t="e">
        <f>VLOOKUP(B1017,[1]COMPLETE_DIVIDEND_DATA!$B$2:$I$1138,3,0)</f>
        <v>#N/A</v>
      </c>
    </row>
    <row r="1018" spans="1:50" x14ac:dyDescent="0.25">
      <c r="A1018" s="63">
        <v>501017</v>
      </c>
      <c r="B1018" s="63">
        <v>3534</v>
      </c>
      <c r="C1018" s="63" t="s">
        <v>1056</v>
      </c>
      <c r="D1018" s="63" t="s">
        <v>15381</v>
      </c>
      <c r="E1018" s="63" t="s">
        <v>15380</v>
      </c>
      <c r="F1018" s="63" t="s">
        <v>5041</v>
      </c>
      <c r="G1018" s="63" t="s">
        <v>3535</v>
      </c>
      <c r="K1018" s="63">
        <v>449</v>
      </c>
      <c r="L1018" s="63">
        <v>449</v>
      </c>
      <c r="M1018" s="64">
        <v>0</v>
      </c>
      <c r="N1018" s="63">
        <v>224.5</v>
      </c>
      <c r="O1018" s="63">
        <v>112</v>
      </c>
      <c r="P1018" s="63">
        <v>67</v>
      </c>
      <c r="Q1018" s="63">
        <v>46</v>
      </c>
      <c r="U1018" s="63" t="s">
        <v>1056</v>
      </c>
      <c r="Y1018" s="63">
        <v>449</v>
      </c>
      <c r="Z1018" s="63" t="s">
        <v>14418</v>
      </c>
      <c r="AA1018" s="63">
        <v>67</v>
      </c>
      <c r="AB1018" s="63" t="s">
        <v>3505</v>
      </c>
      <c r="AE1018" s="63">
        <v>0</v>
      </c>
      <c r="AF1018" s="63" t="s">
        <v>3493</v>
      </c>
      <c r="AG1018" s="63">
        <v>0</v>
      </c>
      <c r="AK1018" s="63">
        <v>0</v>
      </c>
      <c r="AL1018" s="63" t="s">
        <v>3493</v>
      </c>
      <c r="AM1018" s="63">
        <v>0</v>
      </c>
      <c r="AQ1018" s="63">
        <v>0</v>
      </c>
      <c r="AR1018" s="63" t="s">
        <v>3493</v>
      </c>
      <c r="AS1018" s="63">
        <v>0</v>
      </c>
      <c r="AX1018" s="63" t="e">
        <f>VLOOKUP(B1018,[1]COMPLETE_DIVIDEND_DATA!$B$2:$I$1138,3,0)</f>
        <v>#N/A</v>
      </c>
    </row>
    <row r="1019" spans="1:50" x14ac:dyDescent="0.25">
      <c r="A1019" s="63">
        <v>501018</v>
      </c>
      <c r="B1019" s="63">
        <v>3535</v>
      </c>
      <c r="C1019" s="63" t="s">
        <v>1057</v>
      </c>
      <c r="D1019" s="63" t="s">
        <v>15379</v>
      </c>
      <c r="E1019" s="63" t="s">
        <v>15378</v>
      </c>
      <c r="F1019" s="63" t="s">
        <v>5041</v>
      </c>
      <c r="G1019" s="63" t="s">
        <v>3535</v>
      </c>
      <c r="K1019" s="63">
        <v>449</v>
      </c>
      <c r="L1019" s="63">
        <v>449</v>
      </c>
      <c r="M1019" s="64">
        <v>0</v>
      </c>
      <c r="N1019" s="63">
        <v>224.5</v>
      </c>
      <c r="O1019" s="63">
        <v>112</v>
      </c>
      <c r="P1019" s="63">
        <v>67</v>
      </c>
      <c r="Q1019" s="63">
        <v>46</v>
      </c>
      <c r="U1019" s="63" t="s">
        <v>1057</v>
      </c>
      <c r="Y1019" s="63">
        <v>449</v>
      </c>
      <c r="Z1019" s="63" t="s">
        <v>14418</v>
      </c>
      <c r="AA1019" s="63">
        <v>67</v>
      </c>
      <c r="AB1019" s="63" t="s">
        <v>3505</v>
      </c>
      <c r="AE1019" s="63">
        <v>0</v>
      </c>
      <c r="AF1019" s="63" t="s">
        <v>3493</v>
      </c>
      <c r="AG1019" s="63">
        <v>0</v>
      </c>
      <c r="AK1019" s="63">
        <v>0</v>
      </c>
      <c r="AL1019" s="63" t="s">
        <v>3493</v>
      </c>
      <c r="AM1019" s="63">
        <v>0</v>
      </c>
      <c r="AQ1019" s="63">
        <v>0</v>
      </c>
      <c r="AR1019" s="63" t="s">
        <v>3493</v>
      </c>
      <c r="AS1019" s="63">
        <v>0</v>
      </c>
      <c r="AX1019" s="63" t="e">
        <f>VLOOKUP(B1019,[1]COMPLETE_DIVIDEND_DATA!$B$2:$I$1138,3,0)</f>
        <v>#N/A</v>
      </c>
    </row>
    <row r="1020" spans="1:50" x14ac:dyDescent="0.25">
      <c r="A1020" s="63">
        <v>501019</v>
      </c>
      <c r="B1020" s="63">
        <v>3536</v>
      </c>
      <c r="C1020" s="63" t="s">
        <v>1058</v>
      </c>
      <c r="D1020" s="63" t="s">
        <v>6291</v>
      </c>
      <c r="E1020" s="63" t="s">
        <v>15377</v>
      </c>
      <c r="F1020" s="63" t="s">
        <v>15376</v>
      </c>
      <c r="G1020" s="63" t="s">
        <v>3535</v>
      </c>
      <c r="K1020" s="63">
        <v>179</v>
      </c>
      <c r="L1020" s="63">
        <v>179</v>
      </c>
      <c r="M1020" s="64">
        <v>0</v>
      </c>
      <c r="N1020" s="63">
        <v>89.5</v>
      </c>
      <c r="O1020" s="63">
        <v>45</v>
      </c>
      <c r="P1020" s="63">
        <v>27</v>
      </c>
      <c r="Q1020" s="63">
        <v>18</v>
      </c>
      <c r="U1020" s="63" t="s">
        <v>1058</v>
      </c>
      <c r="Y1020" s="63">
        <v>179</v>
      </c>
      <c r="Z1020" s="63" t="s">
        <v>4979</v>
      </c>
      <c r="AA1020" s="63">
        <v>27</v>
      </c>
      <c r="AB1020" s="63" t="s">
        <v>3505</v>
      </c>
      <c r="AE1020" s="63">
        <v>0</v>
      </c>
      <c r="AF1020" s="63" t="s">
        <v>3493</v>
      </c>
      <c r="AG1020" s="63">
        <v>0</v>
      </c>
      <c r="AK1020" s="63">
        <v>0</v>
      </c>
      <c r="AL1020" s="63" t="s">
        <v>3493</v>
      </c>
      <c r="AM1020" s="63">
        <v>0</v>
      </c>
      <c r="AQ1020" s="63">
        <v>0</v>
      </c>
      <c r="AR1020" s="63" t="s">
        <v>3493</v>
      </c>
      <c r="AS1020" s="63">
        <v>0</v>
      </c>
      <c r="AX1020" s="63" t="e">
        <f>VLOOKUP(B1020,[1]COMPLETE_DIVIDEND_DATA!$B$2:$I$1138,3,0)</f>
        <v>#N/A</v>
      </c>
    </row>
    <row r="1021" spans="1:50" x14ac:dyDescent="0.25">
      <c r="A1021" s="63">
        <v>501020</v>
      </c>
      <c r="B1021" s="63">
        <v>3537</v>
      </c>
      <c r="C1021" s="63" t="s">
        <v>1059</v>
      </c>
      <c r="D1021" s="63" t="s">
        <v>871</v>
      </c>
      <c r="E1021" s="63" t="s">
        <v>15375</v>
      </c>
      <c r="F1021" s="63" t="s">
        <v>4688</v>
      </c>
      <c r="G1021" s="63" t="s">
        <v>3535</v>
      </c>
      <c r="K1021" s="63">
        <v>179</v>
      </c>
      <c r="L1021" s="63">
        <v>179</v>
      </c>
      <c r="M1021" s="64">
        <v>0</v>
      </c>
      <c r="N1021" s="63">
        <v>89.5</v>
      </c>
      <c r="O1021" s="63">
        <v>45</v>
      </c>
      <c r="P1021" s="63">
        <v>27</v>
      </c>
      <c r="Q1021" s="63">
        <v>18</v>
      </c>
      <c r="U1021" s="63" t="s">
        <v>1059</v>
      </c>
      <c r="Y1021" s="63">
        <v>179</v>
      </c>
      <c r="Z1021" s="63" t="s">
        <v>4979</v>
      </c>
      <c r="AA1021" s="63">
        <v>27</v>
      </c>
      <c r="AB1021" s="63" t="s">
        <v>3505</v>
      </c>
      <c r="AE1021" s="63">
        <v>0</v>
      </c>
      <c r="AF1021" s="63" t="s">
        <v>3493</v>
      </c>
      <c r="AG1021" s="63">
        <v>0</v>
      </c>
      <c r="AK1021" s="63">
        <v>0</v>
      </c>
      <c r="AL1021" s="63" t="s">
        <v>3493</v>
      </c>
      <c r="AM1021" s="63">
        <v>0</v>
      </c>
      <c r="AQ1021" s="63">
        <v>0</v>
      </c>
      <c r="AR1021" s="63" t="s">
        <v>3493</v>
      </c>
      <c r="AS1021" s="63">
        <v>0</v>
      </c>
      <c r="AX1021" s="63" t="e">
        <f>VLOOKUP(B1021,[1]COMPLETE_DIVIDEND_DATA!$B$2:$I$1138,3,0)</f>
        <v>#N/A</v>
      </c>
    </row>
    <row r="1022" spans="1:50" x14ac:dyDescent="0.25">
      <c r="A1022" s="63">
        <v>501021</v>
      </c>
      <c r="B1022" s="63">
        <v>3538</v>
      </c>
      <c r="C1022" s="63" t="s">
        <v>1060</v>
      </c>
      <c r="D1022" s="63" t="s">
        <v>15374</v>
      </c>
      <c r="E1022" s="63" t="s">
        <v>15373</v>
      </c>
      <c r="F1022" s="63" t="s">
        <v>9544</v>
      </c>
      <c r="G1022" s="63" t="s">
        <v>3535</v>
      </c>
      <c r="K1022" s="63">
        <v>57</v>
      </c>
      <c r="L1022" s="63">
        <v>57</v>
      </c>
      <c r="M1022" s="64">
        <v>0</v>
      </c>
      <c r="N1022" s="63">
        <v>28.5</v>
      </c>
      <c r="O1022" s="63">
        <v>14</v>
      </c>
      <c r="P1022" s="63">
        <v>9</v>
      </c>
      <c r="Q1022" s="63">
        <v>6</v>
      </c>
      <c r="U1022" s="63" t="s">
        <v>1060</v>
      </c>
      <c r="Y1022" s="63">
        <v>57</v>
      </c>
      <c r="Z1022" s="63" t="s">
        <v>8934</v>
      </c>
      <c r="AA1022" s="63">
        <v>9</v>
      </c>
      <c r="AB1022" s="63" t="s">
        <v>3505</v>
      </c>
      <c r="AE1022" s="63">
        <v>0</v>
      </c>
      <c r="AF1022" s="63" t="s">
        <v>3493</v>
      </c>
      <c r="AG1022" s="63">
        <v>0</v>
      </c>
      <c r="AK1022" s="63">
        <v>0</v>
      </c>
      <c r="AL1022" s="63" t="s">
        <v>3493</v>
      </c>
      <c r="AM1022" s="63">
        <v>0</v>
      </c>
      <c r="AQ1022" s="63">
        <v>0</v>
      </c>
      <c r="AR1022" s="63" t="s">
        <v>3493</v>
      </c>
      <c r="AS1022" s="63">
        <v>0</v>
      </c>
      <c r="AX1022" s="63" t="e">
        <f>VLOOKUP(B1022,[1]COMPLETE_DIVIDEND_DATA!$B$2:$I$1138,3,0)</f>
        <v>#N/A</v>
      </c>
    </row>
    <row r="1023" spans="1:50" x14ac:dyDescent="0.25">
      <c r="A1023" s="63">
        <v>501022</v>
      </c>
      <c r="B1023" s="63">
        <v>3539</v>
      </c>
      <c r="C1023" s="63" t="s">
        <v>1061</v>
      </c>
      <c r="D1023" s="63" t="s">
        <v>469</v>
      </c>
      <c r="E1023" s="63" t="s">
        <v>15372</v>
      </c>
      <c r="F1023" s="63" t="s">
        <v>3535</v>
      </c>
      <c r="K1023" s="63">
        <v>179</v>
      </c>
      <c r="L1023" s="63">
        <v>179</v>
      </c>
      <c r="M1023" s="64">
        <v>0</v>
      </c>
      <c r="N1023" s="63">
        <v>89.5</v>
      </c>
      <c r="O1023" s="63">
        <v>45</v>
      </c>
      <c r="P1023" s="63">
        <v>27</v>
      </c>
      <c r="Q1023" s="63">
        <v>18</v>
      </c>
      <c r="U1023" s="63" t="s">
        <v>1061</v>
      </c>
      <c r="Y1023" s="63">
        <v>179</v>
      </c>
      <c r="Z1023" s="63" t="s">
        <v>4979</v>
      </c>
      <c r="AA1023" s="63">
        <v>27</v>
      </c>
      <c r="AB1023" s="63" t="s">
        <v>3505</v>
      </c>
      <c r="AE1023" s="63">
        <v>0</v>
      </c>
      <c r="AF1023" s="63" t="s">
        <v>3493</v>
      </c>
      <c r="AG1023" s="63">
        <v>0</v>
      </c>
      <c r="AK1023" s="63">
        <v>0</v>
      </c>
      <c r="AL1023" s="63" t="s">
        <v>3493</v>
      </c>
      <c r="AM1023" s="63">
        <v>0</v>
      </c>
      <c r="AQ1023" s="63">
        <v>0</v>
      </c>
      <c r="AR1023" s="63" t="s">
        <v>3493</v>
      </c>
      <c r="AS1023" s="63">
        <v>0</v>
      </c>
      <c r="AX1023" s="63" t="e">
        <f>VLOOKUP(B1023,[1]COMPLETE_DIVIDEND_DATA!$B$2:$I$1138,3,0)</f>
        <v>#N/A</v>
      </c>
    </row>
    <row r="1024" spans="1:50" x14ac:dyDescent="0.25">
      <c r="A1024" s="63">
        <v>501023</v>
      </c>
      <c r="B1024" s="63">
        <v>3557</v>
      </c>
      <c r="C1024" s="63" t="s">
        <v>864</v>
      </c>
      <c r="D1024" s="63" t="s">
        <v>15371</v>
      </c>
      <c r="E1024" s="63" t="s">
        <v>15370</v>
      </c>
      <c r="F1024" s="63" t="s">
        <v>4586</v>
      </c>
      <c r="G1024" s="63" t="s">
        <v>3535</v>
      </c>
      <c r="K1024" s="63">
        <v>449</v>
      </c>
      <c r="L1024" s="63">
        <v>449</v>
      </c>
      <c r="M1024" s="64">
        <v>0</v>
      </c>
      <c r="N1024" s="63">
        <v>224.5</v>
      </c>
      <c r="O1024" s="63">
        <v>112</v>
      </c>
      <c r="P1024" s="63">
        <v>67</v>
      </c>
      <c r="Q1024" s="63">
        <v>46</v>
      </c>
      <c r="U1024" s="63" t="s">
        <v>864</v>
      </c>
      <c r="Y1024" s="63">
        <v>449</v>
      </c>
      <c r="Z1024" s="63" t="s">
        <v>14418</v>
      </c>
      <c r="AA1024" s="63">
        <v>67</v>
      </c>
      <c r="AB1024" s="63" t="s">
        <v>3505</v>
      </c>
      <c r="AE1024" s="63">
        <v>0</v>
      </c>
      <c r="AF1024" s="63" t="s">
        <v>3493</v>
      </c>
      <c r="AG1024" s="63">
        <v>0</v>
      </c>
      <c r="AK1024" s="63">
        <v>0</v>
      </c>
      <c r="AL1024" s="63" t="s">
        <v>3493</v>
      </c>
      <c r="AM1024" s="63">
        <v>0</v>
      </c>
      <c r="AQ1024" s="63">
        <v>0</v>
      </c>
      <c r="AR1024" s="63" t="s">
        <v>3493</v>
      </c>
      <c r="AS1024" s="63">
        <v>0</v>
      </c>
      <c r="AX1024" s="63" t="e">
        <f>VLOOKUP(B1024,[1]COMPLETE_DIVIDEND_DATA!$B$2:$I$1138,3,0)</f>
        <v>#N/A</v>
      </c>
    </row>
    <row r="1025" spans="1:50" x14ac:dyDescent="0.25">
      <c r="A1025" s="63">
        <v>501024</v>
      </c>
      <c r="B1025" s="63">
        <v>3558</v>
      </c>
      <c r="C1025" s="63" t="s">
        <v>1062</v>
      </c>
      <c r="D1025" s="63" t="s">
        <v>426</v>
      </c>
      <c r="E1025" s="63" t="s">
        <v>15369</v>
      </c>
      <c r="F1025" s="63" t="s">
        <v>15368</v>
      </c>
      <c r="K1025" s="63">
        <v>449</v>
      </c>
      <c r="L1025" s="63">
        <v>449</v>
      </c>
      <c r="M1025" s="64">
        <v>0</v>
      </c>
      <c r="N1025" s="63">
        <v>224.5</v>
      </c>
      <c r="O1025" s="63">
        <v>112</v>
      </c>
      <c r="P1025" s="63">
        <v>67</v>
      </c>
      <c r="Q1025" s="63">
        <v>46</v>
      </c>
      <c r="U1025" s="63" t="s">
        <v>1062</v>
      </c>
      <c r="Y1025" s="63">
        <v>449</v>
      </c>
      <c r="Z1025" s="63" t="s">
        <v>14418</v>
      </c>
      <c r="AA1025" s="63">
        <v>67</v>
      </c>
      <c r="AB1025" s="63" t="s">
        <v>3505</v>
      </c>
      <c r="AE1025" s="63">
        <v>0</v>
      </c>
      <c r="AF1025" s="63" t="s">
        <v>3493</v>
      </c>
      <c r="AG1025" s="63">
        <v>0</v>
      </c>
      <c r="AK1025" s="63">
        <v>0</v>
      </c>
      <c r="AL1025" s="63" t="s">
        <v>3493</v>
      </c>
      <c r="AM1025" s="63">
        <v>0</v>
      </c>
      <c r="AQ1025" s="63">
        <v>0</v>
      </c>
      <c r="AR1025" s="63" t="s">
        <v>3493</v>
      </c>
      <c r="AS1025" s="63">
        <v>0</v>
      </c>
      <c r="AX1025" s="63" t="e">
        <f>VLOOKUP(B1025,[1]COMPLETE_DIVIDEND_DATA!$B$2:$I$1138,3,0)</f>
        <v>#N/A</v>
      </c>
    </row>
    <row r="1026" spans="1:50" x14ac:dyDescent="0.25">
      <c r="A1026" s="63">
        <v>501025</v>
      </c>
      <c r="B1026" s="63">
        <v>3561</v>
      </c>
      <c r="C1026" s="63" t="s">
        <v>1063</v>
      </c>
      <c r="D1026" s="63" t="s">
        <v>6791</v>
      </c>
      <c r="E1026" s="63" t="s">
        <v>15367</v>
      </c>
      <c r="F1026" s="63" t="s">
        <v>9544</v>
      </c>
      <c r="G1026" s="63" t="s">
        <v>3535</v>
      </c>
      <c r="K1026" s="63">
        <v>2249</v>
      </c>
      <c r="L1026" s="63">
        <v>2249</v>
      </c>
      <c r="M1026" s="64">
        <v>0</v>
      </c>
      <c r="N1026" s="63">
        <v>1124.5</v>
      </c>
      <c r="O1026" s="63">
        <v>562</v>
      </c>
      <c r="P1026" s="63">
        <v>337</v>
      </c>
      <c r="Q1026" s="63">
        <v>226</v>
      </c>
      <c r="U1026" s="63" t="s">
        <v>1063</v>
      </c>
      <c r="Y1026" s="63">
        <v>2249</v>
      </c>
      <c r="Z1026" s="63" t="s">
        <v>13127</v>
      </c>
      <c r="AA1026" s="63">
        <v>337</v>
      </c>
      <c r="AB1026" s="63" t="s">
        <v>3505</v>
      </c>
      <c r="AE1026" s="63">
        <v>0</v>
      </c>
      <c r="AF1026" s="63" t="s">
        <v>3493</v>
      </c>
      <c r="AG1026" s="63">
        <v>0</v>
      </c>
      <c r="AK1026" s="63">
        <v>0</v>
      </c>
      <c r="AL1026" s="63" t="s">
        <v>3493</v>
      </c>
      <c r="AM1026" s="63">
        <v>0</v>
      </c>
      <c r="AQ1026" s="63">
        <v>0</v>
      </c>
      <c r="AR1026" s="63" t="s">
        <v>3493</v>
      </c>
      <c r="AS1026" s="63">
        <v>0</v>
      </c>
      <c r="AX1026" s="63" t="e">
        <f>VLOOKUP(B1026,[1]COMPLETE_DIVIDEND_DATA!$B$2:$I$1138,3,0)</f>
        <v>#N/A</v>
      </c>
    </row>
    <row r="1027" spans="1:50" x14ac:dyDescent="0.25">
      <c r="A1027" s="63">
        <v>501026</v>
      </c>
      <c r="B1027" s="63">
        <v>3565</v>
      </c>
      <c r="C1027" s="63" t="s">
        <v>1064</v>
      </c>
      <c r="D1027" s="63" t="s">
        <v>15366</v>
      </c>
      <c r="E1027" s="63" t="s">
        <v>15365</v>
      </c>
      <c r="F1027" s="63" t="s">
        <v>15364</v>
      </c>
      <c r="G1027" s="63" t="s">
        <v>3535</v>
      </c>
      <c r="K1027" s="63">
        <v>2249</v>
      </c>
      <c r="L1027" s="63">
        <v>2249</v>
      </c>
      <c r="M1027" s="64">
        <v>0</v>
      </c>
      <c r="N1027" s="63">
        <v>1124.5</v>
      </c>
      <c r="O1027" s="63">
        <v>562</v>
      </c>
      <c r="P1027" s="63">
        <v>337</v>
      </c>
      <c r="Q1027" s="63">
        <v>226</v>
      </c>
      <c r="U1027" s="63" t="s">
        <v>1064</v>
      </c>
      <c r="Y1027" s="63">
        <v>2249</v>
      </c>
      <c r="Z1027" s="63" t="s">
        <v>13127</v>
      </c>
      <c r="AA1027" s="63">
        <v>337</v>
      </c>
      <c r="AB1027" s="63" t="s">
        <v>3505</v>
      </c>
      <c r="AE1027" s="63">
        <v>0</v>
      </c>
      <c r="AF1027" s="63" t="s">
        <v>3493</v>
      </c>
      <c r="AG1027" s="63">
        <v>0</v>
      </c>
      <c r="AK1027" s="63">
        <v>0</v>
      </c>
      <c r="AL1027" s="63" t="s">
        <v>3493</v>
      </c>
      <c r="AM1027" s="63">
        <v>0</v>
      </c>
      <c r="AQ1027" s="63">
        <v>0</v>
      </c>
      <c r="AR1027" s="63" t="s">
        <v>3493</v>
      </c>
      <c r="AS1027" s="63">
        <v>0</v>
      </c>
      <c r="AX1027" s="63" t="e">
        <f>VLOOKUP(B1027,[1]COMPLETE_DIVIDEND_DATA!$B$2:$I$1138,3,0)</f>
        <v>#N/A</v>
      </c>
    </row>
    <row r="1028" spans="1:50" x14ac:dyDescent="0.25">
      <c r="A1028" s="63">
        <v>501027</v>
      </c>
      <c r="B1028" s="63">
        <v>3566</v>
      </c>
      <c r="C1028" s="63" t="s">
        <v>1065</v>
      </c>
      <c r="D1028" s="63" t="s">
        <v>15363</v>
      </c>
      <c r="E1028" s="63" t="s">
        <v>3574</v>
      </c>
      <c r="F1028" s="63" t="s">
        <v>15362</v>
      </c>
      <c r="G1028" s="63" t="s">
        <v>15361</v>
      </c>
      <c r="K1028" s="63">
        <v>449</v>
      </c>
      <c r="L1028" s="63">
        <v>449</v>
      </c>
      <c r="M1028" s="64">
        <v>0</v>
      </c>
      <c r="N1028" s="63">
        <v>224.5</v>
      </c>
      <c r="O1028" s="63">
        <v>112</v>
      </c>
      <c r="P1028" s="63">
        <v>67</v>
      </c>
      <c r="Q1028" s="63">
        <v>46</v>
      </c>
      <c r="U1028" s="63" t="s">
        <v>1065</v>
      </c>
      <c r="Y1028" s="63">
        <v>449</v>
      </c>
      <c r="Z1028" s="63" t="s">
        <v>14418</v>
      </c>
      <c r="AA1028" s="63">
        <v>67</v>
      </c>
      <c r="AB1028" s="63" t="s">
        <v>3505</v>
      </c>
      <c r="AE1028" s="63">
        <v>0</v>
      </c>
      <c r="AF1028" s="63" t="s">
        <v>3493</v>
      </c>
      <c r="AG1028" s="63">
        <v>0</v>
      </c>
      <c r="AK1028" s="63">
        <v>0</v>
      </c>
      <c r="AL1028" s="63" t="s">
        <v>3493</v>
      </c>
      <c r="AM1028" s="63">
        <v>0</v>
      </c>
      <c r="AQ1028" s="63">
        <v>0</v>
      </c>
      <c r="AR1028" s="63" t="s">
        <v>3493</v>
      </c>
      <c r="AS1028" s="63">
        <v>0</v>
      </c>
      <c r="AX1028" s="63" t="e">
        <f>VLOOKUP(B1028,[1]COMPLETE_DIVIDEND_DATA!$B$2:$I$1138,3,0)</f>
        <v>#N/A</v>
      </c>
    </row>
    <row r="1029" spans="1:50" x14ac:dyDescent="0.25">
      <c r="A1029" s="63">
        <v>501028</v>
      </c>
      <c r="B1029" s="63">
        <v>3568</v>
      </c>
      <c r="C1029" s="63" t="s">
        <v>1066</v>
      </c>
      <c r="D1029" s="63" t="s">
        <v>15360</v>
      </c>
      <c r="E1029" s="63" t="s">
        <v>15359</v>
      </c>
      <c r="F1029" s="63" t="s">
        <v>4937</v>
      </c>
      <c r="G1029" s="63" t="s">
        <v>15358</v>
      </c>
      <c r="K1029" s="63">
        <v>449</v>
      </c>
      <c r="L1029" s="63">
        <v>449</v>
      </c>
      <c r="M1029" s="64">
        <v>0</v>
      </c>
      <c r="N1029" s="63">
        <v>224.5</v>
      </c>
      <c r="O1029" s="63">
        <v>112</v>
      </c>
      <c r="P1029" s="63">
        <v>67</v>
      </c>
      <c r="Q1029" s="63">
        <v>46</v>
      </c>
      <c r="U1029" s="63" t="s">
        <v>1066</v>
      </c>
      <c r="Y1029" s="63">
        <v>449</v>
      </c>
      <c r="Z1029" s="63" t="s">
        <v>14418</v>
      </c>
      <c r="AA1029" s="63">
        <v>67</v>
      </c>
      <c r="AB1029" s="63" t="s">
        <v>3505</v>
      </c>
      <c r="AE1029" s="63">
        <v>0</v>
      </c>
      <c r="AF1029" s="63" t="s">
        <v>3493</v>
      </c>
      <c r="AG1029" s="63">
        <v>0</v>
      </c>
      <c r="AK1029" s="63">
        <v>0</v>
      </c>
      <c r="AL1029" s="63" t="s">
        <v>3493</v>
      </c>
      <c r="AM1029" s="63">
        <v>0</v>
      </c>
      <c r="AQ1029" s="63">
        <v>0</v>
      </c>
      <c r="AR1029" s="63" t="s">
        <v>3493</v>
      </c>
      <c r="AS1029" s="63">
        <v>0</v>
      </c>
      <c r="AX1029" s="63" t="e">
        <f>VLOOKUP(B1029,[1]COMPLETE_DIVIDEND_DATA!$B$2:$I$1138,3,0)</f>
        <v>#N/A</v>
      </c>
    </row>
    <row r="1030" spans="1:50" x14ac:dyDescent="0.25">
      <c r="A1030" s="63">
        <v>501029</v>
      </c>
      <c r="B1030" s="63">
        <v>3570</v>
      </c>
      <c r="C1030" s="63" t="s">
        <v>1067</v>
      </c>
      <c r="D1030" s="63" t="s">
        <v>15357</v>
      </c>
      <c r="E1030" s="63" t="s">
        <v>15356</v>
      </c>
      <c r="F1030" s="63" t="s">
        <v>15355</v>
      </c>
      <c r="G1030" s="63" t="s">
        <v>3535</v>
      </c>
      <c r="K1030" s="63">
        <v>74</v>
      </c>
      <c r="L1030" s="63">
        <v>74</v>
      </c>
      <c r="M1030" s="64">
        <v>0</v>
      </c>
      <c r="N1030" s="63">
        <v>37</v>
      </c>
      <c r="O1030" s="63">
        <v>19</v>
      </c>
      <c r="P1030" s="63">
        <v>11</v>
      </c>
      <c r="Q1030" s="63">
        <v>7</v>
      </c>
      <c r="U1030" s="63" t="s">
        <v>1067</v>
      </c>
      <c r="Y1030" s="63">
        <v>74</v>
      </c>
      <c r="Z1030" s="63" t="s">
        <v>5823</v>
      </c>
      <c r="AA1030" s="63">
        <v>11</v>
      </c>
      <c r="AB1030" s="63" t="s">
        <v>3505</v>
      </c>
      <c r="AE1030" s="63">
        <v>0</v>
      </c>
      <c r="AF1030" s="63" t="s">
        <v>3493</v>
      </c>
      <c r="AG1030" s="63">
        <v>0</v>
      </c>
      <c r="AK1030" s="63">
        <v>0</v>
      </c>
      <c r="AL1030" s="63" t="s">
        <v>3493</v>
      </c>
      <c r="AM1030" s="63">
        <v>0</v>
      </c>
      <c r="AQ1030" s="63">
        <v>0</v>
      </c>
      <c r="AR1030" s="63" t="s">
        <v>3493</v>
      </c>
      <c r="AS1030" s="63">
        <v>0</v>
      </c>
      <c r="AX1030" s="63" t="e">
        <f>VLOOKUP(B1030,[1]COMPLETE_DIVIDEND_DATA!$B$2:$I$1138,3,0)</f>
        <v>#N/A</v>
      </c>
    </row>
    <row r="1031" spans="1:50" x14ac:dyDescent="0.25">
      <c r="A1031" s="63">
        <v>501030</v>
      </c>
      <c r="B1031" s="63">
        <v>3573</v>
      </c>
      <c r="C1031" s="63" t="s">
        <v>1068</v>
      </c>
      <c r="D1031" s="63" t="s">
        <v>15354</v>
      </c>
      <c r="E1031" s="63" t="s">
        <v>15353</v>
      </c>
      <c r="F1031" s="63" t="s">
        <v>15352</v>
      </c>
      <c r="G1031" s="63" t="s">
        <v>3535</v>
      </c>
      <c r="K1031" s="63">
        <v>19</v>
      </c>
      <c r="L1031" s="63">
        <v>19</v>
      </c>
      <c r="M1031" s="64">
        <v>0</v>
      </c>
      <c r="N1031" s="63">
        <v>9.5</v>
      </c>
      <c r="O1031" s="63">
        <v>5</v>
      </c>
      <c r="P1031" s="63">
        <v>3</v>
      </c>
      <c r="Q1031" s="63">
        <v>2</v>
      </c>
      <c r="U1031" s="63" t="s">
        <v>1068</v>
      </c>
      <c r="Y1031" s="63">
        <v>19</v>
      </c>
      <c r="Z1031" s="63" t="s">
        <v>15343</v>
      </c>
      <c r="AA1031" s="63">
        <v>3</v>
      </c>
      <c r="AB1031" s="63" t="s">
        <v>3505</v>
      </c>
      <c r="AE1031" s="63">
        <v>0</v>
      </c>
      <c r="AF1031" s="63" t="s">
        <v>3493</v>
      </c>
      <c r="AG1031" s="63">
        <v>0</v>
      </c>
      <c r="AK1031" s="63">
        <v>0</v>
      </c>
      <c r="AL1031" s="63" t="s">
        <v>3493</v>
      </c>
      <c r="AM1031" s="63">
        <v>0</v>
      </c>
      <c r="AQ1031" s="63">
        <v>0</v>
      </c>
      <c r="AR1031" s="63" t="s">
        <v>3493</v>
      </c>
      <c r="AS1031" s="63">
        <v>0</v>
      </c>
      <c r="AX1031" s="63" t="e">
        <f>VLOOKUP(B1031,[1]COMPLETE_DIVIDEND_DATA!$B$2:$I$1138,3,0)</f>
        <v>#N/A</v>
      </c>
    </row>
    <row r="1032" spans="1:50" x14ac:dyDescent="0.25">
      <c r="A1032" s="63">
        <v>501031</v>
      </c>
      <c r="B1032" s="63">
        <v>3574</v>
      </c>
      <c r="C1032" s="63" t="s">
        <v>1069</v>
      </c>
      <c r="D1032" s="63" t="s">
        <v>15351</v>
      </c>
      <c r="E1032" s="63" t="s">
        <v>15350</v>
      </c>
      <c r="F1032" s="63" t="s">
        <v>15349</v>
      </c>
      <c r="G1032" s="63" t="s">
        <v>3535</v>
      </c>
      <c r="K1032" s="63">
        <v>179</v>
      </c>
      <c r="L1032" s="63">
        <v>179</v>
      </c>
      <c r="M1032" s="64">
        <v>0</v>
      </c>
      <c r="N1032" s="63">
        <v>89.5</v>
      </c>
      <c r="O1032" s="63">
        <v>45</v>
      </c>
      <c r="P1032" s="63">
        <v>27</v>
      </c>
      <c r="Q1032" s="63">
        <v>18</v>
      </c>
      <c r="U1032" s="63" t="s">
        <v>1069</v>
      </c>
      <c r="Y1032" s="63">
        <v>179</v>
      </c>
      <c r="Z1032" s="63" t="s">
        <v>4979</v>
      </c>
      <c r="AA1032" s="63">
        <v>27</v>
      </c>
      <c r="AB1032" s="63" t="s">
        <v>3505</v>
      </c>
      <c r="AE1032" s="63">
        <v>0</v>
      </c>
      <c r="AF1032" s="63" t="s">
        <v>3493</v>
      </c>
      <c r="AG1032" s="63">
        <v>0</v>
      </c>
      <c r="AK1032" s="63">
        <v>0</v>
      </c>
      <c r="AL1032" s="63" t="s">
        <v>3493</v>
      </c>
      <c r="AM1032" s="63">
        <v>0</v>
      </c>
      <c r="AQ1032" s="63">
        <v>0</v>
      </c>
      <c r="AR1032" s="63" t="s">
        <v>3493</v>
      </c>
      <c r="AS1032" s="63">
        <v>0</v>
      </c>
      <c r="AX1032" s="63" t="e">
        <f>VLOOKUP(B1032,[1]COMPLETE_DIVIDEND_DATA!$B$2:$I$1138,3,0)</f>
        <v>#N/A</v>
      </c>
    </row>
    <row r="1033" spans="1:50" x14ac:dyDescent="0.25">
      <c r="A1033" s="63">
        <v>501032</v>
      </c>
      <c r="B1033" s="63">
        <v>3575</v>
      </c>
      <c r="C1033" s="63" t="s">
        <v>1070</v>
      </c>
      <c r="D1033" s="63" t="s">
        <v>303</v>
      </c>
      <c r="E1033" s="63" t="s">
        <v>15348</v>
      </c>
      <c r="F1033" s="63" t="s">
        <v>15347</v>
      </c>
      <c r="G1033" s="63" t="s">
        <v>3535</v>
      </c>
      <c r="K1033" s="63">
        <v>288</v>
      </c>
      <c r="L1033" s="63">
        <v>288</v>
      </c>
      <c r="M1033" s="64">
        <v>0</v>
      </c>
      <c r="N1033" s="63">
        <v>144</v>
      </c>
      <c r="O1033" s="63">
        <v>72</v>
      </c>
      <c r="P1033" s="63">
        <v>43</v>
      </c>
      <c r="Q1033" s="63">
        <v>29</v>
      </c>
      <c r="U1033" s="63" t="s">
        <v>1070</v>
      </c>
      <c r="Y1033" s="63">
        <v>288</v>
      </c>
      <c r="Z1033" s="63" t="s">
        <v>4452</v>
      </c>
      <c r="AA1033" s="63">
        <v>43</v>
      </c>
      <c r="AB1033" s="63" t="s">
        <v>3505</v>
      </c>
      <c r="AE1033" s="63">
        <v>0</v>
      </c>
      <c r="AF1033" s="63" t="s">
        <v>3493</v>
      </c>
      <c r="AG1033" s="63">
        <v>0</v>
      </c>
      <c r="AK1033" s="63">
        <v>0</v>
      </c>
      <c r="AL1033" s="63" t="s">
        <v>3493</v>
      </c>
      <c r="AM1033" s="63">
        <v>0</v>
      </c>
      <c r="AQ1033" s="63">
        <v>0</v>
      </c>
      <c r="AR1033" s="63" t="s">
        <v>3493</v>
      </c>
      <c r="AS1033" s="63">
        <v>0</v>
      </c>
      <c r="AX1033" s="63" t="e">
        <f>VLOOKUP(B1033,[1]COMPLETE_DIVIDEND_DATA!$B$2:$I$1138,3,0)</f>
        <v>#N/A</v>
      </c>
    </row>
    <row r="1034" spans="1:50" x14ac:dyDescent="0.25">
      <c r="A1034" s="63">
        <v>501033</v>
      </c>
      <c r="B1034" s="63">
        <v>3576</v>
      </c>
      <c r="C1034" s="63" t="s">
        <v>764</v>
      </c>
      <c r="D1034" s="63" t="s">
        <v>15346</v>
      </c>
      <c r="E1034" s="63" t="s">
        <v>15345</v>
      </c>
      <c r="F1034" s="63" t="s">
        <v>15344</v>
      </c>
      <c r="G1034" s="63" t="s">
        <v>3535</v>
      </c>
      <c r="K1034" s="63">
        <v>19</v>
      </c>
      <c r="L1034" s="63">
        <v>19</v>
      </c>
      <c r="M1034" s="64">
        <v>0</v>
      </c>
      <c r="N1034" s="63">
        <v>9.5</v>
      </c>
      <c r="O1034" s="63">
        <v>5</v>
      </c>
      <c r="P1034" s="63">
        <v>3</v>
      </c>
      <c r="Q1034" s="63">
        <v>2</v>
      </c>
      <c r="U1034" s="63" t="s">
        <v>764</v>
      </c>
      <c r="Y1034" s="63">
        <v>19</v>
      </c>
      <c r="Z1034" s="63" t="s">
        <v>15343</v>
      </c>
      <c r="AA1034" s="63">
        <v>3</v>
      </c>
      <c r="AB1034" s="63" t="s">
        <v>3505</v>
      </c>
      <c r="AE1034" s="63">
        <v>0</v>
      </c>
      <c r="AF1034" s="63" t="s">
        <v>3493</v>
      </c>
      <c r="AG1034" s="63">
        <v>0</v>
      </c>
      <c r="AK1034" s="63">
        <v>0</v>
      </c>
      <c r="AL1034" s="63" t="s">
        <v>3493</v>
      </c>
      <c r="AM1034" s="63">
        <v>0</v>
      </c>
      <c r="AQ1034" s="63">
        <v>0</v>
      </c>
      <c r="AR1034" s="63" t="s">
        <v>3493</v>
      </c>
      <c r="AS1034" s="63">
        <v>0</v>
      </c>
      <c r="AX1034" s="63" t="e">
        <f>VLOOKUP(B1034,[1]COMPLETE_DIVIDEND_DATA!$B$2:$I$1138,3,0)</f>
        <v>#N/A</v>
      </c>
    </row>
    <row r="1035" spans="1:50" x14ac:dyDescent="0.25">
      <c r="A1035" s="63">
        <v>501034</v>
      </c>
      <c r="B1035" s="63">
        <v>3579</v>
      </c>
      <c r="C1035" s="63" t="s">
        <v>1071</v>
      </c>
      <c r="D1035" s="63" t="s">
        <v>15342</v>
      </c>
      <c r="E1035" s="63" t="s">
        <v>15341</v>
      </c>
      <c r="F1035" s="63" t="s">
        <v>3535</v>
      </c>
      <c r="K1035" s="63">
        <v>449</v>
      </c>
      <c r="L1035" s="63">
        <v>449</v>
      </c>
      <c r="M1035" s="64">
        <v>0</v>
      </c>
      <c r="N1035" s="63">
        <v>224.5</v>
      </c>
      <c r="O1035" s="63">
        <v>112</v>
      </c>
      <c r="P1035" s="63">
        <v>67</v>
      </c>
      <c r="Q1035" s="63">
        <v>46</v>
      </c>
      <c r="U1035" s="63" t="s">
        <v>1071</v>
      </c>
      <c r="Y1035" s="63">
        <v>449</v>
      </c>
      <c r="Z1035" s="63" t="s">
        <v>14418</v>
      </c>
      <c r="AA1035" s="63">
        <v>67</v>
      </c>
      <c r="AB1035" s="63" t="s">
        <v>3505</v>
      </c>
      <c r="AE1035" s="63">
        <v>0</v>
      </c>
      <c r="AF1035" s="63" t="s">
        <v>3493</v>
      </c>
      <c r="AG1035" s="63">
        <v>0</v>
      </c>
      <c r="AK1035" s="63">
        <v>0</v>
      </c>
      <c r="AL1035" s="63" t="s">
        <v>3493</v>
      </c>
      <c r="AM1035" s="63">
        <v>0</v>
      </c>
      <c r="AQ1035" s="63">
        <v>0</v>
      </c>
      <c r="AR1035" s="63" t="s">
        <v>3493</v>
      </c>
      <c r="AS1035" s="63">
        <v>0</v>
      </c>
      <c r="AX1035" s="63" t="e">
        <f>VLOOKUP(B1035,[1]COMPLETE_DIVIDEND_DATA!$B$2:$I$1138,3,0)</f>
        <v>#N/A</v>
      </c>
    </row>
    <row r="1036" spans="1:50" x14ac:dyDescent="0.25">
      <c r="A1036" s="63">
        <v>501035</v>
      </c>
      <c r="B1036" s="63">
        <v>3591</v>
      </c>
      <c r="C1036" s="63" t="s">
        <v>1072</v>
      </c>
      <c r="D1036" s="63" t="s">
        <v>15340</v>
      </c>
      <c r="E1036" s="63" t="s">
        <v>15339</v>
      </c>
      <c r="F1036" s="63" t="s">
        <v>15338</v>
      </c>
      <c r="G1036" s="63" t="s">
        <v>3535</v>
      </c>
      <c r="K1036" s="63">
        <v>179</v>
      </c>
      <c r="L1036" s="63">
        <v>179</v>
      </c>
      <c r="M1036" s="64">
        <v>0</v>
      </c>
      <c r="N1036" s="63">
        <v>89.5</v>
      </c>
      <c r="O1036" s="63">
        <v>45</v>
      </c>
      <c r="P1036" s="63">
        <v>27</v>
      </c>
      <c r="Q1036" s="63">
        <v>18</v>
      </c>
      <c r="U1036" s="63" t="s">
        <v>1072</v>
      </c>
      <c r="Y1036" s="63">
        <v>179</v>
      </c>
      <c r="Z1036" s="63" t="s">
        <v>4979</v>
      </c>
      <c r="AA1036" s="63">
        <v>27</v>
      </c>
      <c r="AB1036" s="63" t="s">
        <v>3505</v>
      </c>
      <c r="AE1036" s="63">
        <v>0</v>
      </c>
      <c r="AF1036" s="63" t="s">
        <v>3493</v>
      </c>
      <c r="AG1036" s="63">
        <v>0</v>
      </c>
      <c r="AK1036" s="63">
        <v>0</v>
      </c>
      <c r="AL1036" s="63" t="s">
        <v>3493</v>
      </c>
      <c r="AM1036" s="63">
        <v>0</v>
      </c>
      <c r="AQ1036" s="63">
        <v>0</v>
      </c>
      <c r="AR1036" s="63" t="s">
        <v>3493</v>
      </c>
      <c r="AS1036" s="63">
        <v>0</v>
      </c>
      <c r="AX1036" s="63" t="e">
        <f>VLOOKUP(B1036,[1]COMPLETE_DIVIDEND_DATA!$B$2:$I$1138,3,0)</f>
        <v>#N/A</v>
      </c>
    </row>
    <row r="1037" spans="1:50" x14ac:dyDescent="0.25">
      <c r="A1037" s="63">
        <v>501036</v>
      </c>
      <c r="B1037" s="63">
        <v>3593</v>
      </c>
      <c r="C1037" s="63" t="s">
        <v>979</v>
      </c>
      <c r="D1037" s="63" t="s">
        <v>15337</v>
      </c>
      <c r="E1037" s="63" t="s">
        <v>15336</v>
      </c>
      <c r="F1037" s="63" t="s">
        <v>15335</v>
      </c>
      <c r="G1037" s="63" t="s">
        <v>3535</v>
      </c>
      <c r="K1037" s="63">
        <v>481</v>
      </c>
      <c r="L1037" s="63">
        <v>481</v>
      </c>
      <c r="M1037" s="64">
        <v>0</v>
      </c>
      <c r="N1037" s="63">
        <v>240.5</v>
      </c>
      <c r="O1037" s="63">
        <v>120</v>
      </c>
      <c r="P1037" s="63">
        <v>72</v>
      </c>
      <c r="Q1037" s="63">
        <v>49</v>
      </c>
      <c r="U1037" s="63" t="s">
        <v>979</v>
      </c>
      <c r="Y1037" s="63">
        <v>481</v>
      </c>
      <c r="Z1037" s="63" t="s">
        <v>11207</v>
      </c>
      <c r="AA1037" s="63">
        <v>72</v>
      </c>
      <c r="AB1037" s="63" t="s">
        <v>3505</v>
      </c>
      <c r="AE1037" s="63">
        <v>0</v>
      </c>
      <c r="AF1037" s="63" t="s">
        <v>3493</v>
      </c>
      <c r="AG1037" s="63">
        <v>0</v>
      </c>
      <c r="AK1037" s="63">
        <v>0</v>
      </c>
      <c r="AL1037" s="63" t="s">
        <v>3493</v>
      </c>
      <c r="AM1037" s="63">
        <v>0</v>
      </c>
      <c r="AQ1037" s="63">
        <v>0</v>
      </c>
      <c r="AR1037" s="63" t="s">
        <v>3493</v>
      </c>
      <c r="AS1037" s="63">
        <v>0</v>
      </c>
      <c r="AX1037" s="63" t="e">
        <f>VLOOKUP(B1037,[1]COMPLETE_DIVIDEND_DATA!$B$2:$I$1138,3,0)</f>
        <v>#N/A</v>
      </c>
    </row>
    <row r="1038" spans="1:50" x14ac:dyDescent="0.25">
      <c r="A1038" s="63">
        <v>501037</v>
      </c>
      <c r="B1038" s="63">
        <v>3607</v>
      </c>
      <c r="C1038" s="63" t="s">
        <v>576</v>
      </c>
      <c r="D1038" s="63" t="s">
        <v>15334</v>
      </c>
      <c r="E1038" s="63" t="s">
        <v>15333</v>
      </c>
      <c r="F1038" s="63" t="s">
        <v>15332</v>
      </c>
      <c r="G1038" s="63" t="s">
        <v>3535</v>
      </c>
      <c r="K1038" s="63">
        <v>449</v>
      </c>
      <c r="L1038" s="63">
        <v>449</v>
      </c>
      <c r="M1038" s="64">
        <v>0</v>
      </c>
      <c r="N1038" s="63">
        <v>224.5</v>
      </c>
      <c r="O1038" s="63">
        <v>112</v>
      </c>
      <c r="P1038" s="63">
        <v>67</v>
      </c>
      <c r="Q1038" s="63">
        <v>46</v>
      </c>
      <c r="U1038" s="63" t="s">
        <v>576</v>
      </c>
      <c r="Y1038" s="63">
        <v>449</v>
      </c>
      <c r="Z1038" s="63" t="s">
        <v>14418</v>
      </c>
      <c r="AA1038" s="63">
        <v>67</v>
      </c>
      <c r="AB1038" s="63" t="s">
        <v>3505</v>
      </c>
      <c r="AE1038" s="63">
        <v>0</v>
      </c>
      <c r="AF1038" s="63" t="s">
        <v>3493</v>
      </c>
      <c r="AG1038" s="63">
        <v>0</v>
      </c>
      <c r="AK1038" s="63">
        <v>0</v>
      </c>
      <c r="AL1038" s="63" t="s">
        <v>3493</v>
      </c>
      <c r="AM1038" s="63">
        <v>0</v>
      </c>
      <c r="AQ1038" s="63">
        <v>0</v>
      </c>
      <c r="AR1038" s="63" t="s">
        <v>3493</v>
      </c>
      <c r="AS1038" s="63">
        <v>0</v>
      </c>
      <c r="AX1038" s="63" t="e">
        <f>VLOOKUP(B1038,[1]COMPLETE_DIVIDEND_DATA!$B$2:$I$1138,3,0)</f>
        <v>#N/A</v>
      </c>
    </row>
    <row r="1039" spans="1:50" x14ac:dyDescent="0.25">
      <c r="A1039" s="63">
        <v>501038</v>
      </c>
      <c r="B1039" s="63">
        <v>3616</v>
      </c>
      <c r="C1039" s="63" t="s">
        <v>1073</v>
      </c>
      <c r="D1039" s="63" t="s">
        <v>15331</v>
      </c>
      <c r="E1039" s="63" t="s">
        <v>15330</v>
      </c>
      <c r="F1039" s="63" t="s">
        <v>6920</v>
      </c>
      <c r="K1039" s="63">
        <v>2249</v>
      </c>
      <c r="L1039" s="63">
        <v>2249</v>
      </c>
      <c r="M1039" s="64">
        <v>0</v>
      </c>
      <c r="N1039" s="63">
        <v>1124.5</v>
      </c>
      <c r="O1039" s="63">
        <v>562</v>
      </c>
      <c r="P1039" s="63">
        <v>337</v>
      </c>
      <c r="Q1039" s="63">
        <v>226</v>
      </c>
      <c r="U1039" s="63" t="s">
        <v>1073</v>
      </c>
      <c r="Y1039" s="63">
        <v>2249</v>
      </c>
      <c r="Z1039" s="63" t="s">
        <v>13127</v>
      </c>
      <c r="AA1039" s="63">
        <v>337</v>
      </c>
      <c r="AB1039" s="63" t="s">
        <v>3505</v>
      </c>
      <c r="AE1039" s="63">
        <v>0</v>
      </c>
      <c r="AF1039" s="63" t="s">
        <v>3493</v>
      </c>
      <c r="AG1039" s="63">
        <v>0</v>
      </c>
      <c r="AK1039" s="63">
        <v>0</v>
      </c>
      <c r="AL1039" s="63" t="s">
        <v>3493</v>
      </c>
      <c r="AM1039" s="63">
        <v>0</v>
      </c>
      <c r="AQ1039" s="63">
        <v>0</v>
      </c>
      <c r="AR1039" s="63" t="s">
        <v>3493</v>
      </c>
      <c r="AS1039" s="63">
        <v>0</v>
      </c>
      <c r="AX1039" s="63" t="e">
        <f>VLOOKUP(B1039,[1]COMPLETE_DIVIDEND_DATA!$B$2:$I$1138,3,0)</f>
        <v>#N/A</v>
      </c>
    </row>
    <row r="1040" spans="1:50" x14ac:dyDescent="0.25">
      <c r="A1040" s="63">
        <v>501039</v>
      </c>
      <c r="B1040" s="63">
        <v>3618</v>
      </c>
      <c r="C1040" s="63" t="s">
        <v>1074</v>
      </c>
      <c r="D1040" s="63" t="s">
        <v>15329</v>
      </c>
      <c r="E1040" s="63" t="s">
        <v>15328</v>
      </c>
      <c r="F1040" s="63" t="s">
        <v>15327</v>
      </c>
      <c r="G1040" s="63" t="s">
        <v>9399</v>
      </c>
      <c r="K1040" s="63">
        <v>104</v>
      </c>
      <c r="L1040" s="63">
        <v>104</v>
      </c>
      <c r="M1040" s="64">
        <v>0</v>
      </c>
      <c r="N1040" s="63">
        <v>52</v>
      </c>
      <c r="O1040" s="63">
        <v>26</v>
      </c>
      <c r="P1040" s="63">
        <v>16</v>
      </c>
      <c r="Q1040" s="63">
        <v>10</v>
      </c>
      <c r="U1040" s="63" t="s">
        <v>1074</v>
      </c>
      <c r="Y1040" s="63">
        <v>104</v>
      </c>
      <c r="Z1040" s="63" t="s">
        <v>15276</v>
      </c>
      <c r="AA1040" s="63">
        <v>16</v>
      </c>
      <c r="AB1040" s="63" t="s">
        <v>3505</v>
      </c>
      <c r="AE1040" s="63">
        <v>0</v>
      </c>
      <c r="AF1040" s="63" t="s">
        <v>3493</v>
      </c>
      <c r="AG1040" s="63">
        <v>0</v>
      </c>
      <c r="AK1040" s="63">
        <v>0</v>
      </c>
      <c r="AL1040" s="63" t="s">
        <v>3493</v>
      </c>
      <c r="AM1040" s="63">
        <v>0</v>
      </c>
      <c r="AQ1040" s="63">
        <v>0</v>
      </c>
      <c r="AR1040" s="63" t="s">
        <v>3493</v>
      </c>
      <c r="AS1040" s="63">
        <v>0</v>
      </c>
      <c r="AX1040" s="63" t="e">
        <f>VLOOKUP(B1040,[1]COMPLETE_DIVIDEND_DATA!$B$2:$I$1138,3,0)</f>
        <v>#N/A</v>
      </c>
    </row>
    <row r="1041" spans="1:50" x14ac:dyDescent="0.25">
      <c r="A1041" s="63">
        <v>501040</v>
      </c>
      <c r="B1041" s="63">
        <v>3623</v>
      </c>
      <c r="C1041" s="63" t="s">
        <v>1075</v>
      </c>
      <c r="D1041" s="63" t="s">
        <v>15326</v>
      </c>
      <c r="E1041" s="63" t="s">
        <v>15325</v>
      </c>
      <c r="F1041" s="63" t="s">
        <v>15324</v>
      </c>
      <c r="G1041" s="63" t="s">
        <v>9958</v>
      </c>
      <c r="H1041" s="63" t="s">
        <v>7810</v>
      </c>
      <c r="K1041" s="63">
        <v>257</v>
      </c>
      <c r="L1041" s="63">
        <v>257</v>
      </c>
      <c r="M1041" s="64">
        <v>0</v>
      </c>
      <c r="N1041" s="63">
        <v>128.5</v>
      </c>
      <c r="O1041" s="63">
        <v>64</v>
      </c>
      <c r="P1041" s="63">
        <v>39</v>
      </c>
      <c r="Q1041" s="63">
        <v>26</v>
      </c>
      <c r="U1041" s="63" t="s">
        <v>1075</v>
      </c>
      <c r="Y1041" s="63">
        <v>257</v>
      </c>
      <c r="Z1041" s="63" t="s">
        <v>15323</v>
      </c>
      <c r="AA1041" s="63">
        <v>39</v>
      </c>
      <c r="AB1041" s="63" t="s">
        <v>3505</v>
      </c>
      <c r="AE1041" s="63">
        <v>0</v>
      </c>
      <c r="AF1041" s="63" t="s">
        <v>3493</v>
      </c>
      <c r="AG1041" s="63">
        <v>0</v>
      </c>
      <c r="AK1041" s="63">
        <v>0</v>
      </c>
      <c r="AL1041" s="63" t="s">
        <v>3493</v>
      </c>
      <c r="AM1041" s="63">
        <v>0</v>
      </c>
      <c r="AQ1041" s="63">
        <v>0</v>
      </c>
      <c r="AR1041" s="63" t="s">
        <v>3493</v>
      </c>
      <c r="AS1041" s="63">
        <v>0</v>
      </c>
      <c r="AX1041" s="63" t="e">
        <f>VLOOKUP(B1041,[1]COMPLETE_DIVIDEND_DATA!$B$2:$I$1138,3,0)</f>
        <v>#N/A</v>
      </c>
    </row>
    <row r="1042" spans="1:50" x14ac:dyDescent="0.25">
      <c r="A1042" s="63">
        <v>501041</v>
      </c>
      <c r="B1042" s="63">
        <v>3629</v>
      </c>
      <c r="C1042" s="63" t="s">
        <v>1076</v>
      </c>
      <c r="D1042" s="63" t="s">
        <v>15322</v>
      </c>
      <c r="E1042" s="63" t="s">
        <v>15321</v>
      </c>
      <c r="F1042" s="63" t="s">
        <v>15320</v>
      </c>
      <c r="G1042" s="63" t="s">
        <v>3535</v>
      </c>
      <c r="K1042" s="63">
        <v>449</v>
      </c>
      <c r="L1042" s="63">
        <v>449</v>
      </c>
      <c r="M1042" s="64">
        <v>0</v>
      </c>
      <c r="N1042" s="63">
        <v>224.5</v>
      </c>
      <c r="O1042" s="63">
        <v>112</v>
      </c>
      <c r="P1042" s="63">
        <v>67</v>
      </c>
      <c r="Q1042" s="63">
        <v>46</v>
      </c>
      <c r="U1042" s="63" t="s">
        <v>1076</v>
      </c>
      <c r="Y1042" s="63">
        <v>449</v>
      </c>
      <c r="Z1042" s="63" t="s">
        <v>14418</v>
      </c>
      <c r="AA1042" s="63">
        <v>67</v>
      </c>
      <c r="AB1042" s="63" t="s">
        <v>3505</v>
      </c>
      <c r="AE1042" s="63">
        <v>0</v>
      </c>
      <c r="AF1042" s="63" t="s">
        <v>3493</v>
      </c>
      <c r="AG1042" s="63">
        <v>0</v>
      </c>
      <c r="AK1042" s="63">
        <v>0</v>
      </c>
      <c r="AL1042" s="63" t="s">
        <v>3493</v>
      </c>
      <c r="AM1042" s="63">
        <v>0</v>
      </c>
      <c r="AQ1042" s="63">
        <v>0</v>
      </c>
      <c r="AR1042" s="63" t="s">
        <v>3493</v>
      </c>
      <c r="AS1042" s="63">
        <v>0</v>
      </c>
      <c r="AX1042" s="63" t="e">
        <f>VLOOKUP(B1042,[1]COMPLETE_DIVIDEND_DATA!$B$2:$I$1138,3,0)</f>
        <v>#N/A</v>
      </c>
    </row>
    <row r="1043" spans="1:50" x14ac:dyDescent="0.25">
      <c r="A1043" s="63">
        <v>501042</v>
      </c>
      <c r="B1043" s="63">
        <v>3630</v>
      </c>
      <c r="C1043" s="63" t="s">
        <v>1077</v>
      </c>
      <c r="D1043" s="63" t="s">
        <v>535</v>
      </c>
      <c r="E1043" s="63" t="s">
        <v>15319</v>
      </c>
      <c r="F1043" s="63" t="s">
        <v>15318</v>
      </c>
      <c r="G1043" s="63" t="s">
        <v>3535</v>
      </c>
      <c r="K1043" s="63">
        <v>449</v>
      </c>
      <c r="L1043" s="63">
        <v>449</v>
      </c>
      <c r="M1043" s="64">
        <v>0</v>
      </c>
      <c r="N1043" s="63">
        <v>224.5</v>
      </c>
      <c r="O1043" s="63">
        <v>112</v>
      </c>
      <c r="P1043" s="63">
        <v>67</v>
      </c>
      <c r="Q1043" s="63">
        <v>46</v>
      </c>
      <c r="U1043" s="63" t="s">
        <v>1077</v>
      </c>
      <c r="Y1043" s="63">
        <v>449</v>
      </c>
      <c r="Z1043" s="63" t="s">
        <v>14418</v>
      </c>
      <c r="AA1043" s="63">
        <v>67</v>
      </c>
      <c r="AB1043" s="63" t="s">
        <v>3505</v>
      </c>
      <c r="AE1043" s="63">
        <v>0</v>
      </c>
      <c r="AF1043" s="63" t="s">
        <v>3493</v>
      </c>
      <c r="AG1043" s="63">
        <v>0</v>
      </c>
      <c r="AK1043" s="63">
        <v>0</v>
      </c>
      <c r="AL1043" s="63" t="s">
        <v>3493</v>
      </c>
      <c r="AM1043" s="63">
        <v>0</v>
      </c>
      <c r="AQ1043" s="63">
        <v>0</v>
      </c>
      <c r="AR1043" s="63" t="s">
        <v>3493</v>
      </c>
      <c r="AS1043" s="63">
        <v>0</v>
      </c>
      <c r="AX1043" s="63" t="e">
        <f>VLOOKUP(B1043,[1]COMPLETE_DIVIDEND_DATA!$B$2:$I$1138,3,0)</f>
        <v>#N/A</v>
      </c>
    </row>
    <row r="1044" spans="1:50" x14ac:dyDescent="0.25">
      <c r="A1044" s="63">
        <v>501043</v>
      </c>
      <c r="B1044" s="63">
        <v>3631</v>
      </c>
      <c r="C1044" s="63" t="s">
        <v>1078</v>
      </c>
      <c r="D1044" s="63" t="s">
        <v>15317</v>
      </c>
      <c r="E1044" s="63" t="s">
        <v>15316</v>
      </c>
      <c r="F1044" s="63" t="s">
        <v>9544</v>
      </c>
      <c r="G1044" s="63" t="s">
        <v>3535</v>
      </c>
      <c r="K1044" s="63">
        <v>449</v>
      </c>
      <c r="L1044" s="63">
        <v>449</v>
      </c>
      <c r="M1044" s="64">
        <v>0</v>
      </c>
      <c r="N1044" s="63">
        <v>224.5</v>
      </c>
      <c r="O1044" s="63">
        <v>112</v>
      </c>
      <c r="P1044" s="63">
        <v>67</v>
      </c>
      <c r="Q1044" s="63">
        <v>46</v>
      </c>
      <c r="U1044" s="63" t="s">
        <v>1078</v>
      </c>
      <c r="V1044" s="63" t="s">
        <v>15315</v>
      </c>
      <c r="Y1044" s="63">
        <v>449</v>
      </c>
      <c r="Z1044" s="63" t="s">
        <v>14418</v>
      </c>
      <c r="AA1044" s="63">
        <v>67</v>
      </c>
      <c r="AB1044" s="63" t="s">
        <v>3505</v>
      </c>
      <c r="AE1044" s="63">
        <v>0</v>
      </c>
      <c r="AF1044" s="63" t="s">
        <v>3493</v>
      </c>
      <c r="AG1044" s="63">
        <v>0</v>
      </c>
      <c r="AK1044" s="63">
        <v>0</v>
      </c>
      <c r="AL1044" s="63" t="s">
        <v>3493</v>
      </c>
      <c r="AM1044" s="63">
        <v>0</v>
      </c>
      <c r="AQ1044" s="63">
        <v>0</v>
      </c>
      <c r="AR1044" s="63" t="s">
        <v>3493</v>
      </c>
      <c r="AS1044" s="63">
        <v>0</v>
      </c>
      <c r="AX1044" s="63" t="e">
        <f>VLOOKUP(B1044,[1]COMPLETE_DIVIDEND_DATA!$B$2:$I$1138,3,0)</f>
        <v>#N/A</v>
      </c>
    </row>
    <row r="1045" spans="1:50" x14ac:dyDescent="0.25">
      <c r="A1045" s="63">
        <v>501044</v>
      </c>
      <c r="B1045" s="63">
        <v>3637</v>
      </c>
      <c r="C1045" s="63" t="s">
        <v>1080</v>
      </c>
      <c r="D1045" s="63" t="s">
        <v>15314</v>
      </c>
      <c r="E1045" s="63" t="s">
        <v>15313</v>
      </c>
      <c r="F1045" s="63" t="s">
        <v>15312</v>
      </c>
      <c r="G1045" s="63" t="s">
        <v>3535</v>
      </c>
      <c r="K1045" s="63">
        <v>57</v>
      </c>
      <c r="L1045" s="63">
        <v>57</v>
      </c>
      <c r="M1045" s="64">
        <v>0</v>
      </c>
      <c r="N1045" s="63">
        <v>28.5</v>
      </c>
      <c r="O1045" s="63">
        <v>14</v>
      </c>
      <c r="P1045" s="63">
        <v>9</v>
      </c>
      <c r="Q1045" s="63">
        <v>6</v>
      </c>
      <c r="U1045" s="63" t="s">
        <v>1080</v>
      </c>
      <c r="Y1045" s="63">
        <v>57</v>
      </c>
      <c r="Z1045" s="63" t="s">
        <v>8934</v>
      </c>
      <c r="AA1045" s="63">
        <v>9</v>
      </c>
      <c r="AB1045" s="63" t="s">
        <v>3505</v>
      </c>
      <c r="AE1045" s="63">
        <v>0</v>
      </c>
      <c r="AF1045" s="63" t="s">
        <v>3493</v>
      </c>
      <c r="AG1045" s="63">
        <v>0</v>
      </c>
      <c r="AK1045" s="63">
        <v>0</v>
      </c>
      <c r="AL1045" s="63" t="s">
        <v>3493</v>
      </c>
      <c r="AM1045" s="63">
        <v>0</v>
      </c>
      <c r="AQ1045" s="63">
        <v>0</v>
      </c>
      <c r="AR1045" s="63" t="s">
        <v>3493</v>
      </c>
      <c r="AS1045" s="63">
        <v>0</v>
      </c>
      <c r="AX1045" s="63" t="e">
        <f>VLOOKUP(B1045,[1]COMPLETE_DIVIDEND_DATA!$B$2:$I$1138,3,0)</f>
        <v>#N/A</v>
      </c>
    </row>
    <row r="1046" spans="1:50" x14ac:dyDescent="0.25">
      <c r="A1046" s="63">
        <v>501045</v>
      </c>
      <c r="B1046" s="63">
        <v>3657</v>
      </c>
      <c r="C1046" s="63" t="s">
        <v>1081</v>
      </c>
      <c r="D1046" s="63" t="s">
        <v>15311</v>
      </c>
      <c r="E1046" s="63" t="s">
        <v>15310</v>
      </c>
      <c r="F1046" s="63" t="s">
        <v>15309</v>
      </c>
      <c r="G1046" s="63" t="s">
        <v>15308</v>
      </c>
      <c r="K1046" s="63">
        <v>864</v>
      </c>
      <c r="L1046" s="63">
        <v>864</v>
      </c>
      <c r="M1046" s="64">
        <v>0</v>
      </c>
      <c r="N1046" s="63">
        <v>432</v>
      </c>
      <c r="O1046" s="63">
        <v>216</v>
      </c>
      <c r="P1046" s="63">
        <v>130</v>
      </c>
      <c r="Q1046" s="63">
        <v>86</v>
      </c>
      <c r="U1046" s="63" t="s">
        <v>1081</v>
      </c>
      <c r="Y1046" s="63">
        <v>864</v>
      </c>
      <c r="Z1046" s="63" t="s">
        <v>15307</v>
      </c>
      <c r="AA1046" s="63">
        <v>130</v>
      </c>
      <c r="AB1046" s="63" t="s">
        <v>3505</v>
      </c>
      <c r="AE1046" s="63">
        <v>0</v>
      </c>
      <c r="AF1046" s="63" t="s">
        <v>3493</v>
      </c>
      <c r="AG1046" s="63">
        <v>0</v>
      </c>
      <c r="AK1046" s="63">
        <v>0</v>
      </c>
      <c r="AL1046" s="63" t="s">
        <v>3493</v>
      </c>
      <c r="AM1046" s="63">
        <v>0</v>
      </c>
      <c r="AQ1046" s="63">
        <v>0</v>
      </c>
      <c r="AR1046" s="63" t="s">
        <v>3493</v>
      </c>
      <c r="AS1046" s="63">
        <v>0</v>
      </c>
      <c r="AX1046" s="63" t="e">
        <f>VLOOKUP(B1046,[1]COMPLETE_DIVIDEND_DATA!$B$2:$I$1138,3,0)</f>
        <v>#N/A</v>
      </c>
    </row>
    <row r="1047" spans="1:50" x14ac:dyDescent="0.25">
      <c r="A1047" s="63">
        <v>501046</v>
      </c>
      <c r="B1047" s="63">
        <v>3658</v>
      </c>
      <c r="C1047" s="63" t="s">
        <v>1082</v>
      </c>
      <c r="D1047" s="63" t="s">
        <v>15306</v>
      </c>
      <c r="E1047" s="63" t="s">
        <v>15305</v>
      </c>
      <c r="F1047" s="63" t="s">
        <v>4744</v>
      </c>
      <c r="G1047" s="63" t="s">
        <v>3535</v>
      </c>
      <c r="K1047" s="63">
        <v>2249</v>
      </c>
      <c r="L1047" s="63">
        <v>2249</v>
      </c>
      <c r="M1047" s="64">
        <v>0</v>
      </c>
      <c r="N1047" s="63">
        <v>1124.5</v>
      </c>
      <c r="O1047" s="63">
        <v>562</v>
      </c>
      <c r="P1047" s="63">
        <v>337</v>
      </c>
      <c r="Q1047" s="63">
        <v>226</v>
      </c>
      <c r="U1047" s="63" t="s">
        <v>1082</v>
      </c>
      <c r="Y1047" s="63">
        <v>2249</v>
      </c>
      <c r="Z1047" s="63" t="s">
        <v>13127</v>
      </c>
      <c r="AA1047" s="63">
        <v>337</v>
      </c>
      <c r="AB1047" s="63" t="s">
        <v>3505</v>
      </c>
      <c r="AE1047" s="63">
        <v>0</v>
      </c>
      <c r="AF1047" s="63" t="s">
        <v>3493</v>
      </c>
      <c r="AG1047" s="63">
        <v>0</v>
      </c>
      <c r="AK1047" s="63">
        <v>0</v>
      </c>
      <c r="AL1047" s="63" t="s">
        <v>3493</v>
      </c>
      <c r="AM1047" s="63">
        <v>0</v>
      </c>
      <c r="AQ1047" s="63">
        <v>0</v>
      </c>
      <c r="AR1047" s="63" t="s">
        <v>3493</v>
      </c>
      <c r="AS1047" s="63">
        <v>0</v>
      </c>
      <c r="AX1047" s="63" t="e">
        <f>VLOOKUP(B1047,[1]COMPLETE_DIVIDEND_DATA!$B$2:$I$1138,3,0)</f>
        <v>#N/A</v>
      </c>
    </row>
    <row r="1048" spans="1:50" x14ac:dyDescent="0.25">
      <c r="A1048" s="63">
        <v>501047</v>
      </c>
      <c r="B1048" s="63">
        <v>3659</v>
      </c>
      <c r="C1048" s="63" t="s">
        <v>1083</v>
      </c>
      <c r="D1048" s="63" t="s">
        <v>8301</v>
      </c>
      <c r="E1048" s="63" t="s">
        <v>15304</v>
      </c>
      <c r="F1048" s="63" t="s">
        <v>15303</v>
      </c>
      <c r="G1048" s="63" t="s">
        <v>3535</v>
      </c>
      <c r="K1048" s="63">
        <v>1199</v>
      </c>
      <c r="L1048" s="63">
        <v>1199</v>
      </c>
      <c r="M1048" s="64">
        <v>0</v>
      </c>
      <c r="N1048" s="63">
        <v>599.5</v>
      </c>
      <c r="O1048" s="63">
        <v>300</v>
      </c>
      <c r="P1048" s="63">
        <v>180</v>
      </c>
      <c r="Q1048" s="63">
        <v>120</v>
      </c>
      <c r="U1048" s="63" t="s">
        <v>1083</v>
      </c>
      <c r="V1048" s="63" t="s">
        <v>15302</v>
      </c>
      <c r="Y1048" s="63">
        <v>1199</v>
      </c>
      <c r="Z1048" s="63" t="s">
        <v>4844</v>
      </c>
      <c r="AA1048" s="63">
        <v>180</v>
      </c>
      <c r="AB1048" s="63" t="s">
        <v>3505</v>
      </c>
      <c r="AE1048" s="63">
        <v>0</v>
      </c>
      <c r="AF1048" s="63" t="s">
        <v>3493</v>
      </c>
      <c r="AG1048" s="63">
        <v>0</v>
      </c>
      <c r="AK1048" s="63">
        <v>0</v>
      </c>
      <c r="AL1048" s="63" t="s">
        <v>3493</v>
      </c>
      <c r="AM1048" s="63">
        <v>0</v>
      </c>
      <c r="AQ1048" s="63">
        <v>0</v>
      </c>
      <c r="AR1048" s="63" t="s">
        <v>3493</v>
      </c>
      <c r="AS1048" s="63">
        <v>0</v>
      </c>
      <c r="AX1048" s="63" t="e">
        <f>VLOOKUP(B1048,[1]COMPLETE_DIVIDEND_DATA!$B$2:$I$1138,3,0)</f>
        <v>#N/A</v>
      </c>
    </row>
    <row r="1049" spans="1:50" x14ac:dyDescent="0.25">
      <c r="A1049" s="63">
        <v>501048</v>
      </c>
      <c r="B1049" s="63">
        <v>3660</v>
      </c>
      <c r="C1049" s="63" t="s">
        <v>1085</v>
      </c>
      <c r="D1049" s="63" t="s">
        <v>15301</v>
      </c>
      <c r="E1049" s="63" t="s">
        <v>15300</v>
      </c>
      <c r="F1049" s="63" t="s">
        <v>15299</v>
      </c>
      <c r="G1049" s="63" t="s">
        <v>3535</v>
      </c>
      <c r="K1049" s="63">
        <v>1070</v>
      </c>
      <c r="L1049" s="63">
        <v>1070</v>
      </c>
      <c r="M1049" s="64">
        <v>0</v>
      </c>
      <c r="N1049" s="63">
        <v>535</v>
      </c>
      <c r="O1049" s="63">
        <v>268</v>
      </c>
      <c r="P1049" s="63">
        <v>161</v>
      </c>
      <c r="Q1049" s="63">
        <v>106</v>
      </c>
      <c r="U1049" s="63" t="s">
        <v>1085</v>
      </c>
      <c r="Y1049" s="63">
        <v>1070</v>
      </c>
      <c r="Z1049" s="63" t="s">
        <v>15298</v>
      </c>
      <c r="AA1049" s="63">
        <v>161</v>
      </c>
      <c r="AB1049" s="63" t="s">
        <v>3505</v>
      </c>
      <c r="AE1049" s="63">
        <v>0</v>
      </c>
      <c r="AF1049" s="63" t="s">
        <v>3493</v>
      </c>
      <c r="AG1049" s="63">
        <v>0</v>
      </c>
      <c r="AK1049" s="63">
        <v>0</v>
      </c>
      <c r="AL1049" s="63" t="s">
        <v>3493</v>
      </c>
      <c r="AM1049" s="63">
        <v>0</v>
      </c>
      <c r="AQ1049" s="63">
        <v>0</v>
      </c>
      <c r="AR1049" s="63" t="s">
        <v>3493</v>
      </c>
      <c r="AS1049" s="63">
        <v>0</v>
      </c>
      <c r="AX1049" s="63" t="e">
        <f>VLOOKUP(B1049,[1]COMPLETE_DIVIDEND_DATA!$B$2:$I$1138,3,0)</f>
        <v>#N/A</v>
      </c>
    </row>
    <row r="1050" spans="1:50" x14ac:dyDescent="0.25">
      <c r="A1050" s="63">
        <v>501049</v>
      </c>
      <c r="B1050" s="63">
        <v>3661</v>
      </c>
      <c r="C1050" s="63" t="s">
        <v>1086</v>
      </c>
      <c r="D1050" s="63" t="s">
        <v>15297</v>
      </c>
      <c r="E1050" s="63" t="s">
        <v>15296</v>
      </c>
      <c r="F1050" s="63" t="s">
        <v>15295</v>
      </c>
      <c r="G1050" s="63" t="s">
        <v>15294</v>
      </c>
      <c r="H1050" s="63" t="s">
        <v>7810</v>
      </c>
      <c r="K1050" s="63">
        <v>931</v>
      </c>
      <c r="L1050" s="63">
        <v>931</v>
      </c>
      <c r="M1050" s="64">
        <v>0</v>
      </c>
      <c r="N1050" s="63">
        <v>465.5</v>
      </c>
      <c r="O1050" s="63">
        <v>233</v>
      </c>
      <c r="P1050" s="63">
        <v>140</v>
      </c>
      <c r="Q1050" s="63">
        <v>93</v>
      </c>
      <c r="U1050" s="63" t="s">
        <v>1086</v>
      </c>
      <c r="Y1050" s="63">
        <v>931</v>
      </c>
      <c r="Z1050" s="63" t="s">
        <v>14443</v>
      </c>
      <c r="AA1050" s="63">
        <v>140</v>
      </c>
      <c r="AB1050" s="63" t="s">
        <v>3505</v>
      </c>
      <c r="AE1050" s="63">
        <v>0</v>
      </c>
      <c r="AF1050" s="63" t="s">
        <v>3493</v>
      </c>
      <c r="AG1050" s="63">
        <v>0</v>
      </c>
      <c r="AK1050" s="63">
        <v>0</v>
      </c>
      <c r="AL1050" s="63" t="s">
        <v>3493</v>
      </c>
      <c r="AM1050" s="63">
        <v>0</v>
      </c>
      <c r="AQ1050" s="63">
        <v>0</v>
      </c>
      <c r="AR1050" s="63" t="s">
        <v>3493</v>
      </c>
      <c r="AS1050" s="63">
        <v>0</v>
      </c>
      <c r="AX1050" s="63" t="e">
        <f>VLOOKUP(B1050,[1]COMPLETE_DIVIDEND_DATA!$B$2:$I$1138,3,0)</f>
        <v>#N/A</v>
      </c>
    </row>
    <row r="1051" spans="1:50" x14ac:dyDescent="0.25">
      <c r="A1051" s="63">
        <v>501050</v>
      </c>
      <c r="B1051" s="63">
        <v>3662</v>
      </c>
      <c r="C1051" s="63" t="s">
        <v>1087</v>
      </c>
      <c r="D1051" s="63" t="s">
        <v>15293</v>
      </c>
      <c r="E1051" s="63" t="s">
        <v>15289</v>
      </c>
      <c r="F1051" s="63" t="s">
        <v>6425</v>
      </c>
      <c r="G1051" s="63" t="s">
        <v>3535</v>
      </c>
      <c r="K1051" s="63">
        <v>2249</v>
      </c>
      <c r="L1051" s="63">
        <v>2249</v>
      </c>
      <c r="M1051" s="64">
        <v>0</v>
      </c>
      <c r="N1051" s="63">
        <v>1124.5</v>
      </c>
      <c r="O1051" s="63">
        <v>562</v>
      </c>
      <c r="P1051" s="63">
        <v>337</v>
      </c>
      <c r="Q1051" s="63">
        <v>226</v>
      </c>
      <c r="U1051" s="63" t="s">
        <v>1087</v>
      </c>
      <c r="Y1051" s="63">
        <v>2249</v>
      </c>
      <c r="Z1051" s="63" t="s">
        <v>13127</v>
      </c>
      <c r="AA1051" s="63">
        <v>337</v>
      </c>
      <c r="AB1051" s="63" t="s">
        <v>3505</v>
      </c>
      <c r="AE1051" s="63">
        <v>0</v>
      </c>
      <c r="AF1051" s="63" t="s">
        <v>3493</v>
      </c>
      <c r="AG1051" s="63">
        <v>0</v>
      </c>
      <c r="AK1051" s="63">
        <v>0</v>
      </c>
      <c r="AL1051" s="63" t="s">
        <v>3493</v>
      </c>
      <c r="AM1051" s="63">
        <v>0</v>
      </c>
      <c r="AQ1051" s="63">
        <v>0</v>
      </c>
      <c r="AR1051" s="63" t="s">
        <v>3493</v>
      </c>
      <c r="AS1051" s="63">
        <v>0</v>
      </c>
      <c r="AX1051" s="63" t="e">
        <f>VLOOKUP(B1051,[1]COMPLETE_DIVIDEND_DATA!$B$2:$I$1138,3,0)</f>
        <v>#N/A</v>
      </c>
    </row>
    <row r="1052" spans="1:50" x14ac:dyDescent="0.25">
      <c r="A1052" s="63">
        <v>501051</v>
      </c>
      <c r="B1052" s="63">
        <v>3663</v>
      </c>
      <c r="C1052" s="63" t="s">
        <v>1088</v>
      </c>
      <c r="D1052" s="63" t="s">
        <v>15292</v>
      </c>
      <c r="E1052" s="63" t="s">
        <v>15291</v>
      </c>
      <c r="F1052" s="63" t="s">
        <v>3535</v>
      </c>
      <c r="K1052" s="63">
        <v>2249</v>
      </c>
      <c r="L1052" s="63">
        <v>2249</v>
      </c>
      <c r="M1052" s="64">
        <v>0</v>
      </c>
      <c r="N1052" s="63">
        <v>1124.5</v>
      </c>
      <c r="O1052" s="63">
        <v>562</v>
      </c>
      <c r="P1052" s="63">
        <v>337</v>
      </c>
      <c r="Q1052" s="63">
        <v>226</v>
      </c>
      <c r="U1052" s="63" t="s">
        <v>1088</v>
      </c>
      <c r="Y1052" s="63">
        <v>2249</v>
      </c>
      <c r="Z1052" s="63" t="s">
        <v>13127</v>
      </c>
      <c r="AA1052" s="63">
        <v>337</v>
      </c>
      <c r="AB1052" s="63" t="s">
        <v>3505</v>
      </c>
      <c r="AE1052" s="63">
        <v>0</v>
      </c>
      <c r="AF1052" s="63" t="s">
        <v>3493</v>
      </c>
      <c r="AG1052" s="63">
        <v>0</v>
      </c>
      <c r="AK1052" s="63">
        <v>0</v>
      </c>
      <c r="AL1052" s="63" t="s">
        <v>3493</v>
      </c>
      <c r="AM1052" s="63">
        <v>0</v>
      </c>
      <c r="AQ1052" s="63">
        <v>0</v>
      </c>
      <c r="AR1052" s="63" t="s">
        <v>3493</v>
      </c>
      <c r="AS1052" s="63">
        <v>0</v>
      </c>
      <c r="AX1052" s="63" t="e">
        <f>VLOOKUP(B1052,[1]COMPLETE_DIVIDEND_DATA!$B$2:$I$1138,3,0)</f>
        <v>#N/A</v>
      </c>
    </row>
    <row r="1053" spans="1:50" x14ac:dyDescent="0.25">
      <c r="A1053" s="63">
        <v>501052</v>
      </c>
      <c r="B1053" s="63">
        <v>3664</v>
      </c>
      <c r="C1053" s="63" t="s">
        <v>1089</v>
      </c>
      <c r="D1053" s="63" t="s">
        <v>15290</v>
      </c>
      <c r="E1053" s="63" t="s">
        <v>15289</v>
      </c>
      <c r="F1053" s="63" t="s">
        <v>6425</v>
      </c>
      <c r="G1053" s="63" t="s">
        <v>3535</v>
      </c>
      <c r="K1053" s="63">
        <v>2249</v>
      </c>
      <c r="L1053" s="63">
        <v>2249</v>
      </c>
      <c r="M1053" s="64">
        <v>0</v>
      </c>
      <c r="N1053" s="63">
        <v>1124.5</v>
      </c>
      <c r="O1053" s="63">
        <v>562</v>
      </c>
      <c r="P1053" s="63">
        <v>337</v>
      </c>
      <c r="Q1053" s="63">
        <v>226</v>
      </c>
      <c r="U1053" s="63" t="s">
        <v>1089</v>
      </c>
      <c r="Y1053" s="63">
        <v>2249</v>
      </c>
      <c r="Z1053" s="63" t="s">
        <v>13127</v>
      </c>
      <c r="AA1053" s="63">
        <v>337</v>
      </c>
      <c r="AB1053" s="63" t="s">
        <v>3505</v>
      </c>
      <c r="AE1053" s="63">
        <v>0</v>
      </c>
      <c r="AF1053" s="63" t="s">
        <v>3493</v>
      </c>
      <c r="AG1053" s="63">
        <v>0</v>
      </c>
      <c r="AK1053" s="63">
        <v>0</v>
      </c>
      <c r="AL1053" s="63" t="s">
        <v>3493</v>
      </c>
      <c r="AM1053" s="63">
        <v>0</v>
      </c>
      <c r="AQ1053" s="63">
        <v>0</v>
      </c>
      <c r="AR1053" s="63" t="s">
        <v>3493</v>
      </c>
      <c r="AS1053" s="63">
        <v>0</v>
      </c>
      <c r="AX1053" s="63" t="e">
        <f>VLOOKUP(B1053,[1]COMPLETE_DIVIDEND_DATA!$B$2:$I$1138,3,0)</f>
        <v>#N/A</v>
      </c>
    </row>
    <row r="1054" spans="1:50" x14ac:dyDescent="0.25">
      <c r="A1054" s="63">
        <v>501053</v>
      </c>
      <c r="B1054" s="63">
        <v>3665</v>
      </c>
      <c r="C1054" s="63" t="s">
        <v>1090</v>
      </c>
      <c r="D1054" s="63" t="s">
        <v>15288</v>
      </c>
      <c r="E1054" s="63" t="s">
        <v>15287</v>
      </c>
      <c r="F1054" s="63" t="s">
        <v>5990</v>
      </c>
      <c r="G1054" s="63" t="s">
        <v>3535</v>
      </c>
      <c r="K1054" s="63">
        <v>179</v>
      </c>
      <c r="L1054" s="63">
        <v>179</v>
      </c>
      <c r="M1054" s="64">
        <v>0</v>
      </c>
      <c r="N1054" s="63">
        <v>89.5</v>
      </c>
      <c r="O1054" s="63">
        <v>45</v>
      </c>
      <c r="P1054" s="63">
        <v>27</v>
      </c>
      <c r="Q1054" s="63">
        <v>18</v>
      </c>
      <c r="U1054" s="63" t="s">
        <v>1090</v>
      </c>
      <c r="Y1054" s="63">
        <v>179</v>
      </c>
      <c r="Z1054" s="63" t="s">
        <v>4979</v>
      </c>
      <c r="AA1054" s="63">
        <v>27</v>
      </c>
      <c r="AB1054" s="63" t="s">
        <v>3505</v>
      </c>
      <c r="AE1054" s="63">
        <v>0</v>
      </c>
      <c r="AF1054" s="63" t="s">
        <v>3493</v>
      </c>
      <c r="AG1054" s="63">
        <v>0</v>
      </c>
      <c r="AK1054" s="63">
        <v>0</v>
      </c>
      <c r="AL1054" s="63" t="s">
        <v>3493</v>
      </c>
      <c r="AM1054" s="63">
        <v>0</v>
      </c>
      <c r="AQ1054" s="63">
        <v>0</v>
      </c>
      <c r="AR1054" s="63" t="s">
        <v>3493</v>
      </c>
      <c r="AS1054" s="63">
        <v>0</v>
      </c>
      <c r="AX1054" s="63" t="e">
        <f>VLOOKUP(B1054,[1]COMPLETE_DIVIDEND_DATA!$B$2:$I$1138,3,0)</f>
        <v>#N/A</v>
      </c>
    </row>
    <row r="1055" spans="1:50" x14ac:dyDescent="0.25">
      <c r="A1055" s="63">
        <v>501054</v>
      </c>
      <c r="B1055" s="63">
        <v>3666</v>
      </c>
      <c r="C1055" s="63" t="s">
        <v>1091</v>
      </c>
      <c r="D1055" s="63" t="s">
        <v>15286</v>
      </c>
      <c r="E1055" s="63" t="s">
        <v>15285</v>
      </c>
      <c r="F1055" s="63" t="s">
        <v>5990</v>
      </c>
      <c r="G1055" s="63" t="s">
        <v>3535</v>
      </c>
      <c r="K1055" s="63">
        <v>449</v>
      </c>
      <c r="L1055" s="63">
        <v>449</v>
      </c>
      <c r="M1055" s="64">
        <v>0</v>
      </c>
      <c r="N1055" s="63">
        <v>224.5</v>
      </c>
      <c r="O1055" s="63">
        <v>112</v>
      </c>
      <c r="P1055" s="63">
        <v>67</v>
      </c>
      <c r="Q1055" s="63">
        <v>46</v>
      </c>
      <c r="U1055" s="63" t="s">
        <v>1091</v>
      </c>
      <c r="Y1055" s="63">
        <v>449</v>
      </c>
      <c r="Z1055" s="63" t="s">
        <v>14418</v>
      </c>
      <c r="AA1055" s="63">
        <v>67</v>
      </c>
      <c r="AB1055" s="63" t="s">
        <v>3505</v>
      </c>
      <c r="AE1055" s="63">
        <v>0</v>
      </c>
      <c r="AF1055" s="63" t="s">
        <v>3493</v>
      </c>
      <c r="AG1055" s="63">
        <v>0</v>
      </c>
      <c r="AK1055" s="63">
        <v>0</v>
      </c>
      <c r="AL1055" s="63" t="s">
        <v>3493</v>
      </c>
      <c r="AM1055" s="63">
        <v>0</v>
      </c>
      <c r="AQ1055" s="63">
        <v>0</v>
      </c>
      <c r="AR1055" s="63" t="s">
        <v>3493</v>
      </c>
      <c r="AS1055" s="63">
        <v>0</v>
      </c>
      <c r="AX1055" s="63" t="e">
        <f>VLOOKUP(B1055,[1]COMPLETE_DIVIDEND_DATA!$B$2:$I$1138,3,0)</f>
        <v>#N/A</v>
      </c>
    </row>
    <row r="1056" spans="1:50" x14ac:dyDescent="0.25">
      <c r="A1056" s="63">
        <v>501055</v>
      </c>
      <c r="B1056" s="63">
        <v>3667</v>
      </c>
      <c r="C1056" s="63" t="s">
        <v>1092</v>
      </c>
      <c r="D1056" s="63" t="s">
        <v>15284</v>
      </c>
      <c r="E1056" s="63" t="s">
        <v>15283</v>
      </c>
      <c r="F1056" s="63" t="s">
        <v>4688</v>
      </c>
      <c r="G1056" s="63" t="s">
        <v>3535</v>
      </c>
      <c r="K1056" s="63">
        <v>2249</v>
      </c>
      <c r="L1056" s="63">
        <v>2249</v>
      </c>
      <c r="M1056" s="64">
        <v>0</v>
      </c>
      <c r="N1056" s="63">
        <v>1124.5</v>
      </c>
      <c r="O1056" s="63">
        <v>562</v>
      </c>
      <c r="P1056" s="63">
        <v>337</v>
      </c>
      <c r="Q1056" s="63">
        <v>226</v>
      </c>
      <c r="U1056" s="63" t="s">
        <v>1092</v>
      </c>
      <c r="V1056" s="63" t="s">
        <v>15282</v>
      </c>
      <c r="Y1056" s="63">
        <v>2249</v>
      </c>
      <c r="Z1056" s="63" t="s">
        <v>13127</v>
      </c>
      <c r="AA1056" s="63">
        <v>337</v>
      </c>
      <c r="AB1056" s="63" t="s">
        <v>3505</v>
      </c>
      <c r="AE1056" s="63">
        <v>0</v>
      </c>
      <c r="AF1056" s="63" t="s">
        <v>3493</v>
      </c>
      <c r="AG1056" s="63">
        <v>0</v>
      </c>
      <c r="AK1056" s="63">
        <v>0</v>
      </c>
      <c r="AL1056" s="63" t="s">
        <v>3493</v>
      </c>
      <c r="AM1056" s="63">
        <v>0</v>
      </c>
      <c r="AQ1056" s="63">
        <v>0</v>
      </c>
      <c r="AR1056" s="63" t="s">
        <v>3493</v>
      </c>
      <c r="AS1056" s="63">
        <v>0</v>
      </c>
      <c r="AX1056" s="63" t="e">
        <f>VLOOKUP(B1056,[1]COMPLETE_DIVIDEND_DATA!$B$2:$I$1138,3,0)</f>
        <v>#N/A</v>
      </c>
    </row>
    <row r="1057" spans="1:50" x14ac:dyDescent="0.25">
      <c r="A1057" s="63">
        <v>501056</v>
      </c>
      <c r="B1057" s="63">
        <v>3669</v>
      </c>
      <c r="C1057" s="63" t="s">
        <v>1094</v>
      </c>
      <c r="D1057" s="63" t="s">
        <v>15281</v>
      </c>
      <c r="E1057" s="63" t="s">
        <v>15280</v>
      </c>
      <c r="F1057" s="63" t="s">
        <v>15279</v>
      </c>
      <c r="G1057" s="63" t="s">
        <v>3547</v>
      </c>
      <c r="K1057" s="63">
        <v>158</v>
      </c>
      <c r="L1057" s="63">
        <v>158</v>
      </c>
      <c r="M1057" s="64">
        <v>0</v>
      </c>
      <c r="N1057" s="63">
        <v>79</v>
      </c>
      <c r="O1057" s="63">
        <v>40</v>
      </c>
      <c r="P1057" s="63">
        <v>24</v>
      </c>
      <c r="Q1057" s="63">
        <v>15</v>
      </c>
      <c r="U1057" s="63" t="s">
        <v>1094</v>
      </c>
      <c r="Y1057" s="63">
        <v>158</v>
      </c>
      <c r="Z1057" s="63" t="s">
        <v>12457</v>
      </c>
      <c r="AA1057" s="63">
        <v>24</v>
      </c>
      <c r="AB1057" s="63" t="s">
        <v>3505</v>
      </c>
      <c r="AE1057" s="63">
        <v>0</v>
      </c>
      <c r="AF1057" s="63" t="s">
        <v>3493</v>
      </c>
      <c r="AG1057" s="63">
        <v>0</v>
      </c>
      <c r="AK1057" s="63">
        <v>0</v>
      </c>
      <c r="AL1057" s="63" t="s">
        <v>3493</v>
      </c>
      <c r="AM1057" s="63">
        <v>0</v>
      </c>
      <c r="AQ1057" s="63">
        <v>0</v>
      </c>
      <c r="AR1057" s="63" t="s">
        <v>3493</v>
      </c>
      <c r="AS1057" s="63">
        <v>0</v>
      </c>
      <c r="AX1057" s="63" t="e">
        <f>VLOOKUP(B1057,[1]COMPLETE_DIVIDEND_DATA!$B$2:$I$1138,3,0)</f>
        <v>#N/A</v>
      </c>
    </row>
    <row r="1058" spans="1:50" x14ac:dyDescent="0.25">
      <c r="A1058" s="63">
        <v>501057</v>
      </c>
      <c r="B1058" s="63">
        <v>3674</v>
      </c>
      <c r="C1058" s="63" t="s">
        <v>1095</v>
      </c>
      <c r="D1058" s="63" t="s">
        <v>15278</v>
      </c>
      <c r="E1058" s="63" t="s">
        <v>15277</v>
      </c>
      <c r="F1058" s="63" t="s">
        <v>7782</v>
      </c>
      <c r="K1058" s="63">
        <v>104</v>
      </c>
      <c r="L1058" s="63">
        <v>104</v>
      </c>
      <c r="M1058" s="64">
        <v>0</v>
      </c>
      <c r="N1058" s="63">
        <v>52</v>
      </c>
      <c r="O1058" s="63">
        <v>26</v>
      </c>
      <c r="P1058" s="63">
        <v>16</v>
      </c>
      <c r="Q1058" s="63">
        <v>10</v>
      </c>
      <c r="U1058" s="63" t="s">
        <v>1095</v>
      </c>
      <c r="Y1058" s="63">
        <v>104</v>
      </c>
      <c r="Z1058" s="63" t="s">
        <v>15276</v>
      </c>
      <c r="AA1058" s="63">
        <v>16</v>
      </c>
      <c r="AB1058" s="63" t="s">
        <v>3505</v>
      </c>
      <c r="AE1058" s="63">
        <v>0</v>
      </c>
      <c r="AF1058" s="63" t="s">
        <v>3493</v>
      </c>
      <c r="AG1058" s="63">
        <v>0</v>
      </c>
      <c r="AK1058" s="63">
        <v>0</v>
      </c>
      <c r="AL1058" s="63" t="s">
        <v>3493</v>
      </c>
      <c r="AM1058" s="63">
        <v>0</v>
      </c>
      <c r="AQ1058" s="63">
        <v>0</v>
      </c>
      <c r="AR1058" s="63" t="s">
        <v>3493</v>
      </c>
      <c r="AS1058" s="63">
        <v>0</v>
      </c>
      <c r="AX1058" s="63" t="e">
        <f>VLOOKUP(B1058,[1]COMPLETE_DIVIDEND_DATA!$B$2:$I$1138,3,0)</f>
        <v>#N/A</v>
      </c>
    </row>
    <row r="1059" spans="1:50" x14ac:dyDescent="0.25">
      <c r="A1059" s="63">
        <v>501058</v>
      </c>
      <c r="B1059" s="63">
        <v>3676</v>
      </c>
      <c r="C1059" s="63" t="s">
        <v>1096</v>
      </c>
      <c r="D1059" s="63" t="s">
        <v>15275</v>
      </c>
      <c r="E1059" s="63" t="s">
        <v>15274</v>
      </c>
      <c r="F1059" s="63" t="s">
        <v>7782</v>
      </c>
      <c r="K1059" s="63">
        <v>2056</v>
      </c>
      <c r="L1059" s="63">
        <v>2056</v>
      </c>
      <c r="M1059" s="64">
        <v>0</v>
      </c>
      <c r="N1059" s="63">
        <v>1028</v>
      </c>
      <c r="O1059" s="63">
        <v>514</v>
      </c>
      <c r="P1059" s="63">
        <v>308</v>
      </c>
      <c r="Q1059" s="63">
        <v>206</v>
      </c>
      <c r="U1059" s="63" t="s">
        <v>1096</v>
      </c>
      <c r="Y1059" s="63">
        <v>2056</v>
      </c>
      <c r="Z1059" s="63" t="s">
        <v>15273</v>
      </c>
      <c r="AA1059" s="63">
        <v>308</v>
      </c>
      <c r="AB1059" s="63" t="s">
        <v>3505</v>
      </c>
      <c r="AE1059" s="63">
        <v>0</v>
      </c>
      <c r="AF1059" s="63" t="s">
        <v>3493</v>
      </c>
      <c r="AG1059" s="63">
        <v>0</v>
      </c>
      <c r="AK1059" s="63">
        <v>0</v>
      </c>
      <c r="AL1059" s="63" t="s">
        <v>3493</v>
      </c>
      <c r="AM1059" s="63">
        <v>0</v>
      </c>
      <c r="AQ1059" s="63">
        <v>0</v>
      </c>
      <c r="AR1059" s="63" t="s">
        <v>3493</v>
      </c>
      <c r="AS1059" s="63">
        <v>0</v>
      </c>
      <c r="AX1059" s="63" t="e">
        <f>VLOOKUP(B1059,[1]COMPLETE_DIVIDEND_DATA!$B$2:$I$1138,3,0)</f>
        <v>#N/A</v>
      </c>
    </row>
    <row r="1060" spans="1:50" x14ac:dyDescent="0.25">
      <c r="A1060" s="63">
        <v>501059</v>
      </c>
      <c r="B1060" s="63">
        <v>3678</v>
      </c>
      <c r="C1060" s="63" t="s">
        <v>1097</v>
      </c>
      <c r="D1060" s="63" t="s">
        <v>15272</v>
      </c>
      <c r="E1060" s="63" t="s">
        <v>15271</v>
      </c>
      <c r="F1060" s="63" t="s">
        <v>7782</v>
      </c>
      <c r="K1060" s="63">
        <v>1043</v>
      </c>
      <c r="L1060" s="63">
        <v>1043</v>
      </c>
      <c r="M1060" s="64">
        <v>0</v>
      </c>
      <c r="N1060" s="63">
        <v>521.5</v>
      </c>
      <c r="O1060" s="63">
        <v>261</v>
      </c>
      <c r="P1060" s="63">
        <v>156</v>
      </c>
      <c r="Q1060" s="63">
        <v>105</v>
      </c>
      <c r="U1060" s="63" t="s">
        <v>1097</v>
      </c>
      <c r="Y1060" s="63">
        <v>1043</v>
      </c>
      <c r="Z1060" s="63" t="s">
        <v>11313</v>
      </c>
      <c r="AA1060" s="63">
        <v>156</v>
      </c>
      <c r="AB1060" s="63" t="s">
        <v>3505</v>
      </c>
      <c r="AE1060" s="63">
        <v>0</v>
      </c>
      <c r="AF1060" s="63" t="s">
        <v>3493</v>
      </c>
      <c r="AG1060" s="63">
        <v>0</v>
      </c>
      <c r="AK1060" s="63">
        <v>0</v>
      </c>
      <c r="AL1060" s="63" t="s">
        <v>3493</v>
      </c>
      <c r="AM1060" s="63">
        <v>0</v>
      </c>
      <c r="AQ1060" s="63">
        <v>0</v>
      </c>
      <c r="AR1060" s="63" t="s">
        <v>3493</v>
      </c>
      <c r="AS1060" s="63">
        <v>0</v>
      </c>
      <c r="AX1060" s="63" t="e">
        <f>VLOOKUP(B1060,[1]COMPLETE_DIVIDEND_DATA!$B$2:$I$1138,3,0)</f>
        <v>#N/A</v>
      </c>
    </row>
    <row r="1061" spans="1:50" x14ac:dyDescent="0.25">
      <c r="A1061" s="63">
        <v>501060</v>
      </c>
      <c r="B1061" s="63">
        <v>3685</v>
      </c>
      <c r="C1061" s="63" t="s">
        <v>1098</v>
      </c>
      <c r="D1061" s="63" t="s">
        <v>15270</v>
      </c>
      <c r="E1061" s="63" t="s">
        <v>15269</v>
      </c>
      <c r="F1061" s="63" t="s">
        <v>15268</v>
      </c>
      <c r="G1061" s="63" t="s">
        <v>15267</v>
      </c>
      <c r="K1061" s="63">
        <v>43</v>
      </c>
      <c r="L1061" s="63">
        <v>43</v>
      </c>
      <c r="M1061" s="64">
        <v>0</v>
      </c>
      <c r="N1061" s="63">
        <v>21.5</v>
      </c>
      <c r="O1061" s="63">
        <v>11</v>
      </c>
      <c r="P1061" s="63">
        <v>6</v>
      </c>
      <c r="Q1061" s="63">
        <v>5</v>
      </c>
      <c r="U1061" s="63" t="s">
        <v>1098</v>
      </c>
      <c r="Y1061" s="63">
        <v>43</v>
      </c>
      <c r="Z1061" s="63" t="s">
        <v>12390</v>
      </c>
      <c r="AA1061" s="63">
        <v>6</v>
      </c>
      <c r="AB1061" s="63" t="s">
        <v>3505</v>
      </c>
      <c r="AE1061" s="63">
        <v>0</v>
      </c>
      <c r="AF1061" s="63" t="s">
        <v>3493</v>
      </c>
      <c r="AG1061" s="63">
        <v>0</v>
      </c>
      <c r="AK1061" s="63">
        <v>0</v>
      </c>
      <c r="AL1061" s="63" t="s">
        <v>3493</v>
      </c>
      <c r="AM1061" s="63">
        <v>0</v>
      </c>
      <c r="AQ1061" s="63">
        <v>0</v>
      </c>
      <c r="AR1061" s="63" t="s">
        <v>3493</v>
      </c>
      <c r="AS1061" s="63">
        <v>0</v>
      </c>
      <c r="AX1061" s="63" t="e">
        <f>VLOOKUP(B1061,[1]COMPLETE_DIVIDEND_DATA!$B$2:$I$1138,3,0)</f>
        <v>#N/A</v>
      </c>
    </row>
    <row r="1062" spans="1:50" x14ac:dyDescent="0.25">
      <c r="A1062" s="63">
        <v>501061</v>
      </c>
      <c r="B1062" s="63">
        <v>3703</v>
      </c>
      <c r="C1062" s="63" t="s">
        <v>1099</v>
      </c>
      <c r="D1062" s="63" t="s">
        <v>15266</v>
      </c>
      <c r="E1062" s="63" t="s">
        <v>15265</v>
      </c>
      <c r="F1062" s="63" t="s">
        <v>14655</v>
      </c>
      <c r="G1062" s="63" t="s">
        <v>7810</v>
      </c>
      <c r="K1062" s="63">
        <v>2249</v>
      </c>
      <c r="L1062" s="63">
        <v>2249</v>
      </c>
      <c r="M1062" s="64">
        <v>0</v>
      </c>
      <c r="N1062" s="63">
        <v>1124.5</v>
      </c>
      <c r="O1062" s="63">
        <v>562</v>
      </c>
      <c r="P1062" s="63">
        <v>337</v>
      </c>
      <c r="Q1062" s="63">
        <v>226</v>
      </c>
      <c r="U1062" s="63" t="s">
        <v>1099</v>
      </c>
      <c r="Y1062" s="63">
        <v>2249</v>
      </c>
      <c r="Z1062" s="63" t="s">
        <v>13127</v>
      </c>
      <c r="AA1062" s="63">
        <v>337</v>
      </c>
      <c r="AB1062" s="63" t="s">
        <v>3505</v>
      </c>
      <c r="AE1062" s="63">
        <v>0</v>
      </c>
      <c r="AF1062" s="63" t="s">
        <v>3493</v>
      </c>
      <c r="AG1062" s="63">
        <v>0</v>
      </c>
      <c r="AK1062" s="63">
        <v>0</v>
      </c>
      <c r="AL1062" s="63" t="s">
        <v>3493</v>
      </c>
      <c r="AM1062" s="63">
        <v>0</v>
      </c>
      <c r="AQ1062" s="63">
        <v>0</v>
      </c>
      <c r="AR1062" s="63" t="s">
        <v>3493</v>
      </c>
      <c r="AS1062" s="63">
        <v>0</v>
      </c>
      <c r="AX1062" s="63" t="e">
        <f>VLOOKUP(B1062,[1]COMPLETE_DIVIDEND_DATA!$B$2:$I$1138,3,0)</f>
        <v>#N/A</v>
      </c>
    </row>
    <row r="1063" spans="1:50" x14ac:dyDescent="0.25">
      <c r="A1063" s="63">
        <v>501062</v>
      </c>
      <c r="B1063" s="63">
        <v>3704</v>
      </c>
      <c r="C1063" s="63" t="s">
        <v>1100</v>
      </c>
      <c r="D1063" s="63" t="s">
        <v>15264</v>
      </c>
      <c r="E1063" s="63" t="s">
        <v>15263</v>
      </c>
      <c r="F1063" s="63" t="s">
        <v>15262</v>
      </c>
      <c r="G1063" s="63" t="s">
        <v>15261</v>
      </c>
      <c r="H1063" s="63" t="s">
        <v>7810</v>
      </c>
      <c r="K1063" s="63">
        <v>166</v>
      </c>
      <c r="L1063" s="63">
        <v>166</v>
      </c>
      <c r="M1063" s="64">
        <v>0</v>
      </c>
      <c r="N1063" s="63">
        <v>83</v>
      </c>
      <c r="O1063" s="63">
        <v>42</v>
      </c>
      <c r="P1063" s="63">
        <v>25</v>
      </c>
      <c r="Q1063" s="63">
        <v>16</v>
      </c>
      <c r="U1063" s="63" t="s">
        <v>1100</v>
      </c>
      <c r="V1063" s="63" t="s">
        <v>15260</v>
      </c>
      <c r="Y1063" s="63">
        <v>166</v>
      </c>
      <c r="Z1063" s="63" t="s">
        <v>14671</v>
      </c>
      <c r="AA1063" s="63">
        <v>25</v>
      </c>
      <c r="AB1063" s="63" t="s">
        <v>3505</v>
      </c>
      <c r="AE1063" s="63">
        <v>0</v>
      </c>
      <c r="AF1063" s="63" t="s">
        <v>3493</v>
      </c>
      <c r="AG1063" s="63">
        <v>0</v>
      </c>
      <c r="AK1063" s="63">
        <v>0</v>
      </c>
      <c r="AL1063" s="63" t="s">
        <v>3493</v>
      </c>
      <c r="AM1063" s="63">
        <v>0</v>
      </c>
      <c r="AQ1063" s="63">
        <v>0</v>
      </c>
      <c r="AR1063" s="63" t="s">
        <v>3493</v>
      </c>
      <c r="AS1063" s="63">
        <v>0</v>
      </c>
      <c r="AX1063" s="63" t="e">
        <f>VLOOKUP(B1063,[1]COMPLETE_DIVIDEND_DATA!$B$2:$I$1138,3,0)</f>
        <v>#N/A</v>
      </c>
    </row>
    <row r="1064" spans="1:50" x14ac:dyDescent="0.25">
      <c r="A1064" s="63">
        <v>501063</v>
      </c>
      <c r="B1064" s="63">
        <v>3729</v>
      </c>
      <c r="C1064" s="63" t="s">
        <v>1102</v>
      </c>
      <c r="D1064" s="63" t="s">
        <v>15259</v>
      </c>
      <c r="E1064" s="63" t="s">
        <v>15225</v>
      </c>
      <c r="F1064" s="63" t="s">
        <v>15247</v>
      </c>
      <c r="G1064" s="63" t="s">
        <v>15233</v>
      </c>
      <c r="K1064" s="63">
        <v>449</v>
      </c>
      <c r="L1064" s="63">
        <v>449</v>
      </c>
      <c r="M1064" s="64">
        <v>0</v>
      </c>
      <c r="N1064" s="63">
        <v>224.5</v>
      </c>
      <c r="O1064" s="63">
        <v>112</v>
      </c>
      <c r="P1064" s="63">
        <v>67</v>
      </c>
      <c r="Q1064" s="63">
        <v>46</v>
      </c>
      <c r="U1064" s="63" t="s">
        <v>1102</v>
      </c>
      <c r="Y1064" s="63">
        <v>449</v>
      </c>
      <c r="Z1064" s="63" t="s">
        <v>14418</v>
      </c>
      <c r="AA1064" s="63">
        <v>67</v>
      </c>
      <c r="AB1064" s="63" t="s">
        <v>3505</v>
      </c>
      <c r="AE1064" s="63">
        <v>0</v>
      </c>
      <c r="AF1064" s="63" t="s">
        <v>3493</v>
      </c>
      <c r="AG1064" s="63">
        <v>0</v>
      </c>
      <c r="AK1064" s="63">
        <v>0</v>
      </c>
      <c r="AL1064" s="63" t="s">
        <v>3493</v>
      </c>
      <c r="AM1064" s="63">
        <v>0</v>
      </c>
      <c r="AQ1064" s="63">
        <v>0</v>
      </c>
      <c r="AR1064" s="63" t="s">
        <v>3493</v>
      </c>
      <c r="AS1064" s="63">
        <v>0</v>
      </c>
      <c r="AX1064" s="63" t="e">
        <f>VLOOKUP(B1064,[1]COMPLETE_DIVIDEND_DATA!$B$2:$I$1138,3,0)</f>
        <v>#N/A</v>
      </c>
    </row>
    <row r="1065" spans="1:50" x14ac:dyDescent="0.25">
      <c r="A1065" s="63">
        <v>501064</v>
      </c>
      <c r="B1065" s="63">
        <v>3733</v>
      </c>
      <c r="C1065" s="63" t="s">
        <v>1103</v>
      </c>
      <c r="D1065" s="63" t="s">
        <v>15258</v>
      </c>
      <c r="E1065" s="63" t="s">
        <v>15225</v>
      </c>
      <c r="F1065" s="63" t="s">
        <v>15247</v>
      </c>
      <c r="G1065" s="63" t="s">
        <v>15233</v>
      </c>
      <c r="K1065" s="63">
        <v>630</v>
      </c>
      <c r="L1065" s="63">
        <v>630</v>
      </c>
      <c r="M1065" s="64">
        <v>0</v>
      </c>
      <c r="N1065" s="63">
        <v>315</v>
      </c>
      <c r="O1065" s="63">
        <v>158</v>
      </c>
      <c r="P1065" s="63">
        <v>95</v>
      </c>
      <c r="Q1065" s="63">
        <v>62</v>
      </c>
      <c r="U1065" s="63" t="s">
        <v>1103</v>
      </c>
      <c r="Y1065" s="63">
        <v>630</v>
      </c>
      <c r="Z1065" s="63" t="s">
        <v>15257</v>
      </c>
      <c r="AA1065" s="63">
        <v>95</v>
      </c>
      <c r="AB1065" s="63" t="s">
        <v>3505</v>
      </c>
      <c r="AE1065" s="63">
        <v>0</v>
      </c>
      <c r="AF1065" s="63" t="s">
        <v>3493</v>
      </c>
      <c r="AG1065" s="63">
        <v>0</v>
      </c>
      <c r="AK1065" s="63">
        <v>0</v>
      </c>
      <c r="AL1065" s="63" t="s">
        <v>3493</v>
      </c>
      <c r="AM1065" s="63">
        <v>0</v>
      </c>
      <c r="AQ1065" s="63">
        <v>0</v>
      </c>
      <c r="AR1065" s="63" t="s">
        <v>3493</v>
      </c>
      <c r="AS1065" s="63">
        <v>0</v>
      </c>
      <c r="AX1065" s="63" t="e">
        <f>VLOOKUP(B1065,[1]COMPLETE_DIVIDEND_DATA!$B$2:$I$1138,3,0)</f>
        <v>#N/A</v>
      </c>
    </row>
    <row r="1066" spans="1:50" x14ac:dyDescent="0.25">
      <c r="A1066" s="63">
        <v>501065</v>
      </c>
      <c r="B1066" s="63">
        <v>3734</v>
      </c>
      <c r="C1066" s="63" t="s">
        <v>1104</v>
      </c>
      <c r="D1066" s="63" t="s">
        <v>15256</v>
      </c>
      <c r="E1066" s="63" t="s">
        <v>15225</v>
      </c>
      <c r="F1066" s="63" t="s">
        <v>15247</v>
      </c>
      <c r="G1066" s="63" t="s">
        <v>15233</v>
      </c>
      <c r="K1066" s="63">
        <v>178</v>
      </c>
      <c r="L1066" s="63">
        <v>178</v>
      </c>
      <c r="M1066" s="64">
        <v>0</v>
      </c>
      <c r="N1066" s="63">
        <v>89</v>
      </c>
      <c r="O1066" s="63">
        <v>45</v>
      </c>
      <c r="P1066" s="63">
        <v>27</v>
      </c>
      <c r="Q1066" s="63">
        <v>17</v>
      </c>
      <c r="U1066" s="63" t="s">
        <v>1104</v>
      </c>
      <c r="Y1066" s="63">
        <v>178</v>
      </c>
      <c r="Z1066" s="63" t="s">
        <v>4976</v>
      </c>
      <c r="AA1066" s="63">
        <v>27</v>
      </c>
      <c r="AB1066" s="63" t="s">
        <v>3505</v>
      </c>
      <c r="AE1066" s="63">
        <v>0</v>
      </c>
      <c r="AF1066" s="63" t="s">
        <v>3493</v>
      </c>
      <c r="AG1066" s="63">
        <v>0</v>
      </c>
      <c r="AK1066" s="63">
        <v>0</v>
      </c>
      <c r="AL1066" s="63" t="s">
        <v>3493</v>
      </c>
      <c r="AM1066" s="63">
        <v>0</v>
      </c>
      <c r="AQ1066" s="63">
        <v>0</v>
      </c>
      <c r="AR1066" s="63" t="s">
        <v>3493</v>
      </c>
      <c r="AS1066" s="63">
        <v>0</v>
      </c>
      <c r="AX1066" s="63" t="e">
        <f>VLOOKUP(B1066,[1]COMPLETE_DIVIDEND_DATA!$B$2:$I$1138,3,0)</f>
        <v>#N/A</v>
      </c>
    </row>
    <row r="1067" spans="1:50" x14ac:dyDescent="0.25">
      <c r="A1067" s="63">
        <v>501066</v>
      </c>
      <c r="B1067" s="63">
        <v>3735</v>
      </c>
      <c r="C1067" s="63" t="s">
        <v>1105</v>
      </c>
      <c r="D1067" s="63" t="s">
        <v>15255</v>
      </c>
      <c r="E1067" s="63" t="s">
        <v>15225</v>
      </c>
      <c r="F1067" s="63" t="s">
        <v>15247</v>
      </c>
      <c r="G1067" s="63" t="s">
        <v>15233</v>
      </c>
      <c r="K1067" s="63">
        <v>271</v>
      </c>
      <c r="L1067" s="63">
        <v>271</v>
      </c>
      <c r="M1067" s="64">
        <v>0</v>
      </c>
      <c r="N1067" s="63">
        <v>135.5</v>
      </c>
      <c r="O1067" s="63">
        <v>68</v>
      </c>
      <c r="P1067" s="63">
        <v>41</v>
      </c>
      <c r="Q1067" s="63">
        <v>27</v>
      </c>
      <c r="U1067" s="63" t="s">
        <v>1105</v>
      </c>
      <c r="Y1067" s="63">
        <v>271</v>
      </c>
      <c r="Z1067" s="63" t="s">
        <v>15254</v>
      </c>
      <c r="AA1067" s="63">
        <v>41</v>
      </c>
      <c r="AB1067" s="63" t="s">
        <v>3505</v>
      </c>
      <c r="AE1067" s="63">
        <v>0</v>
      </c>
      <c r="AF1067" s="63" t="s">
        <v>3493</v>
      </c>
      <c r="AG1067" s="63">
        <v>0</v>
      </c>
      <c r="AK1067" s="63">
        <v>0</v>
      </c>
      <c r="AL1067" s="63" t="s">
        <v>3493</v>
      </c>
      <c r="AM1067" s="63">
        <v>0</v>
      </c>
      <c r="AQ1067" s="63">
        <v>0</v>
      </c>
      <c r="AR1067" s="63" t="s">
        <v>3493</v>
      </c>
      <c r="AS1067" s="63">
        <v>0</v>
      </c>
      <c r="AX1067" s="63" t="e">
        <f>VLOOKUP(B1067,[1]COMPLETE_DIVIDEND_DATA!$B$2:$I$1138,3,0)</f>
        <v>#N/A</v>
      </c>
    </row>
    <row r="1068" spans="1:50" x14ac:dyDescent="0.25">
      <c r="A1068" s="63">
        <v>501067</v>
      </c>
      <c r="B1068" s="63">
        <v>3737</v>
      </c>
      <c r="C1068" s="63" t="s">
        <v>1106</v>
      </c>
      <c r="D1068" s="63" t="s">
        <v>15253</v>
      </c>
      <c r="E1068" s="63" t="s">
        <v>15225</v>
      </c>
      <c r="F1068" s="63" t="s">
        <v>15247</v>
      </c>
      <c r="G1068" s="63" t="s">
        <v>15233</v>
      </c>
      <c r="K1068" s="63">
        <v>215</v>
      </c>
      <c r="L1068" s="63">
        <v>215</v>
      </c>
      <c r="M1068" s="64">
        <v>0</v>
      </c>
      <c r="N1068" s="63">
        <v>107.5</v>
      </c>
      <c r="O1068" s="63">
        <v>54</v>
      </c>
      <c r="P1068" s="63">
        <v>32</v>
      </c>
      <c r="Q1068" s="63">
        <v>22</v>
      </c>
      <c r="U1068" s="63" t="s">
        <v>1106</v>
      </c>
      <c r="Y1068" s="63">
        <v>215</v>
      </c>
      <c r="Z1068" s="63" t="s">
        <v>15252</v>
      </c>
      <c r="AA1068" s="63">
        <v>32</v>
      </c>
      <c r="AB1068" s="63" t="s">
        <v>3505</v>
      </c>
      <c r="AE1068" s="63">
        <v>0</v>
      </c>
      <c r="AF1068" s="63" t="s">
        <v>3493</v>
      </c>
      <c r="AG1068" s="63">
        <v>0</v>
      </c>
      <c r="AK1068" s="63">
        <v>0</v>
      </c>
      <c r="AL1068" s="63" t="s">
        <v>3493</v>
      </c>
      <c r="AM1068" s="63">
        <v>0</v>
      </c>
      <c r="AQ1068" s="63">
        <v>0</v>
      </c>
      <c r="AR1068" s="63" t="s">
        <v>3493</v>
      </c>
      <c r="AS1068" s="63">
        <v>0</v>
      </c>
      <c r="AX1068" s="63" t="e">
        <f>VLOOKUP(B1068,[1]COMPLETE_DIVIDEND_DATA!$B$2:$I$1138,3,0)</f>
        <v>#N/A</v>
      </c>
    </row>
    <row r="1069" spans="1:50" x14ac:dyDescent="0.25">
      <c r="A1069" s="63">
        <v>501068</v>
      </c>
      <c r="B1069" s="63">
        <v>3738</v>
      </c>
      <c r="C1069" s="63" t="s">
        <v>1107</v>
      </c>
      <c r="D1069" s="63" t="s">
        <v>15251</v>
      </c>
      <c r="E1069" s="63" t="s">
        <v>15225</v>
      </c>
      <c r="F1069" s="63" t="s">
        <v>15247</v>
      </c>
      <c r="G1069" s="63" t="s">
        <v>15233</v>
      </c>
      <c r="K1069" s="63">
        <v>234</v>
      </c>
      <c r="L1069" s="63">
        <v>234</v>
      </c>
      <c r="M1069" s="64">
        <v>0</v>
      </c>
      <c r="N1069" s="63">
        <v>117</v>
      </c>
      <c r="O1069" s="63">
        <v>59</v>
      </c>
      <c r="P1069" s="63">
        <v>35</v>
      </c>
      <c r="Q1069" s="63">
        <v>23</v>
      </c>
      <c r="U1069" s="63" t="s">
        <v>1107</v>
      </c>
      <c r="Y1069" s="63">
        <v>234</v>
      </c>
      <c r="Z1069" s="63" t="s">
        <v>15250</v>
      </c>
      <c r="AA1069" s="63">
        <v>35</v>
      </c>
      <c r="AB1069" s="63" t="s">
        <v>3505</v>
      </c>
      <c r="AE1069" s="63">
        <v>0</v>
      </c>
      <c r="AF1069" s="63" t="s">
        <v>3493</v>
      </c>
      <c r="AG1069" s="63">
        <v>0</v>
      </c>
      <c r="AK1069" s="63">
        <v>0</v>
      </c>
      <c r="AL1069" s="63" t="s">
        <v>3493</v>
      </c>
      <c r="AM1069" s="63">
        <v>0</v>
      </c>
      <c r="AQ1069" s="63">
        <v>0</v>
      </c>
      <c r="AR1069" s="63" t="s">
        <v>3493</v>
      </c>
      <c r="AS1069" s="63">
        <v>0</v>
      </c>
      <c r="AX1069" s="63" t="e">
        <f>VLOOKUP(B1069,[1]COMPLETE_DIVIDEND_DATA!$B$2:$I$1138,3,0)</f>
        <v>#N/A</v>
      </c>
    </row>
    <row r="1070" spans="1:50" x14ac:dyDescent="0.25">
      <c r="A1070" s="63">
        <v>501069</v>
      </c>
      <c r="B1070" s="63">
        <v>3739</v>
      </c>
      <c r="C1070" s="63" t="s">
        <v>1108</v>
      </c>
      <c r="D1070" s="63" t="s">
        <v>15249</v>
      </c>
      <c r="E1070" s="63" t="s">
        <v>15225</v>
      </c>
      <c r="F1070" s="63" t="s">
        <v>15247</v>
      </c>
      <c r="G1070" s="63" t="s">
        <v>15233</v>
      </c>
      <c r="K1070" s="63">
        <v>449</v>
      </c>
      <c r="L1070" s="63">
        <v>449</v>
      </c>
      <c r="M1070" s="64">
        <v>0</v>
      </c>
      <c r="N1070" s="63">
        <v>224.5</v>
      </c>
      <c r="O1070" s="63">
        <v>112</v>
      </c>
      <c r="P1070" s="63">
        <v>67</v>
      </c>
      <c r="Q1070" s="63">
        <v>46</v>
      </c>
      <c r="U1070" s="63" t="s">
        <v>1108</v>
      </c>
      <c r="Y1070" s="63">
        <v>449</v>
      </c>
      <c r="Z1070" s="63" t="s">
        <v>14418</v>
      </c>
      <c r="AA1070" s="63">
        <v>67</v>
      </c>
      <c r="AB1070" s="63" t="s">
        <v>3505</v>
      </c>
      <c r="AE1070" s="63">
        <v>0</v>
      </c>
      <c r="AF1070" s="63" t="s">
        <v>3493</v>
      </c>
      <c r="AG1070" s="63">
        <v>0</v>
      </c>
      <c r="AK1070" s="63">
        <v>0</v>
      </c>
      <c r="AL1070" s="63" t="s">
        <v>3493</v>
      </c>
      <c r="AM1070" s="63">
        <v>0</v>
      </c>
      <c r="AQ1070" s="63">
        <v>0</v>
      </c>
      <c r="AR1070" s="63" t="s">
        <v>3493</v>
      </c>
      <c r="AS1070" s="63">
        <v>0</v>
      </c>
      <c r="AX1070" s="63" t="e">
        <f>VLOOKUP(B1070,[1]COMPLETE_DIVIDEND_DATA!$B$2:$I$1138,3,0)</f>
        <v>#N/A</v>
      </c>
    </row>
    <row r="1071" spans="1:50" x14ac:dyDescent="0.25">
      <c r="A1071" s="63">
        <v>501070</v>
      </c>
      <c r="B1071" s="63">
        <v>3740</v>
      </c>
      <c r="C1071" s="63" t="s">
        <v>1109</v>
      </c>
      <c r="D1071" s="63" t="s">
        <v>15248</v>
      </c>
      <c r="E1071" s="63" t="s">
        <v>15225</v>
      </c>
      <c r="F1071" s="63" t="s">
        <v>15247</v>
      </c>
      <c r="G1071" s="63" t="s">
        <v>15233</v>
      </c>
      <c r="K1071" s="63">
        <v>359</v>
      </c>
      <c r="L1071" s="63">
        <v>359</v>
      </c>
      <c r="M1071" s="64">
        <v>0</v>
      </c>
      <c r="N1071" s="63">
        <v>179.5</v>
      </c>
      <c r="O1071" s="63">
        <v>90</v>
      </c>
      <c r="P1071" s="63">
        <v>54</v>
      </c>
      <c r="Q1071" s="63">
        <v>36</v>
      </c>
      <c r="U1071" s="63" t="s">
        <v>1109</v>
      </c>
      <c r="Y1071" s="63">
        <v>359</v>
      </c>
      <c r="Z1071" s="63" t="s">
        <v>15153</v>
      </c>
      <c r="AA1071" s="63">
        <v>54</v>
      </c>
      <c r="AB1071" s="63" t="s">
        <v>3505</v>
      </c>
      <c r="AE1071" s="63">
        <v>0</v>
      </c>
      <c r="AF1071" s="63" t="s">
        <v>3493</v>
      </c>
      <c r="AG1071" s="63">
        <v>0</v>
      </c>
      <c r="AK1071" s="63">
        <v>0</v>
      </c>
      <c r="AL1071" s="63" t="s">
        <v>3493</v>
      </c>
      <c r="AM1071" s="63">
        <v>0</v>
      </c>
      <c r="AQ1071" s="63">
        <v>0</v>
      </c>
      <c r="AR1071" s="63" t="s">
        <v>3493</v>
      </c>
      <c r="AS1071" s="63">
        <v>0</v>
      </c>
      <c r="AX1071" s="63" t="e">
        <f>VLOOKUP(B1071,[1]COMPLETE_DIVIDEND_DATA!$B$2:$I$1138,3,0)</f>
        <v>#N/A</v>
      </c>
    </row>
    <row r="1072" spans="1:50" x14ac:dyDescent="0.25">
      <c r="A1072" s="63">
        <v>501071</v>
      </c>
      <c r="B1072" s="63">
        <v>3747</v>
      </c>
      <c r="C1072" s="63" t="s">
        <v>1110</v>
      </c>
      <c r="D1072" s="63" t="s">
        <v>15246</v>
      </c>
      <c r="E1072" s="63" t="s">
        <v>15245</v>
      </c>
      <c r="F1072" s="63" t="s">
        <v>15244</v>
      </c>
      <c r="G1072" s="63" t="s">
        <v>15233</v>
      </c>
      <c r="K1072" s="63">
        <v>2249</v>
      </c>
      <c r="L1072" s="63">
        <v>2249</v>
      </c>
      <c r="M1072" s="64">
        <v>0</v>
      </c>
      <c r="N1072" s="63">
        <v>1124.5</v>
      </c>
      <c r="O1072" s="63">
        <v>562</v>
      </c>
      <c r="P1072" s="63">
        <v>337</v>
      </c>
      <c r="Q1072" s="63">
        <v>226</v>
      </c>
      <c r="U1072" s="63" t="s">
        <v>1110</v>
      </c>
      <c r="Y1072" s="63">
        <v>2249</v>
      </c>
      <c r="Z1072" s="63" t="s">
        <v>13127</v>
      </c>
      <c r="AA1072" s="63">
        <v>337</v>
      </c>
      <c r="AB1072" s="63" t="s">
        <v>3505</v>
      </c>
      <c r="AE1072" s="63">
        <v>0</v>
      </c>
      <c r="AF1072" s="63" t="s">
        <v>3493</v>
      </c>
      <c r="AG1072" s="63">
        <v>0</v>
      </c>
      <c r="AK1072" s="63">
        <v>0</v>
      </c>
      <c r="AL1072" s="63" t="s">
        <v>3493</v>
      </c>
      <c r="AM1072" s="63">
        <v>0</v>
      </c>
      <c r="AQ1072" s="63">
        <v>0</v>
      </c>
      <c r="AR1072" s="63" t="s">
        <v>3493</v>
      </c>
      <c r="AS1072" s="63">
        <v>0</v>
      </c>
      <c r="AX1072" s="63" t="e">
        <f>VLOOKUP(B1072,[1]COMPLETE_DIVIDEND_DATA!$B$2:$I$1138,3,0)</f>
        <v>#N/A</v>
      </c>
    </row>
    <row r="1073" spans="1:50" x14ac:dyDescent="0.25">
      <c r="A1073" s="63">
        <v>501072</v>
      </c>
      <c r="B1073" s="63">
        <v>3748</v>
      </c>
      <c r="C1073" s="63" t="s">
        <v>1111</v>
      </c>
      <c r="D1073" s="63" t="s">
        <v>15243</v>
      </c>
      <c r="E1073" s="63" t="s">
        <v>15242</v>
      </c>
      <c r="F1073" s="63" t="s">
        <v>15241</v>
      </c>
      <c r="G1073" s="63" t="s">
        <v>15233</v>
      </c>
      <c r="K1073" s="63">
        <v>449</v>
      </c>
      <c r="L1073" s="63">
        <v>449</v>
      </c>
      <c r="M1073" s="64">
        <v>0</v>
      </c>
      <c r="N1073" s="63">
        <v>224.5</v>
      </c>
      <c r="O1073" s="63">
        <v>112</v>
      </c>
      <c r="P1073" s="63">
        <v>67</v>
      </c>
      <c r="Q1073" s="63">
        <v>46</v>
      </c>
      <c r="U1073" s="63" t="s">
        <v>1111</v>
      </c>
      <c r="Y1073" s="63">
        <v>449</v>
      </c>
      <c r="Z1073" s="63" t="s">
        <v>14418</v>
      </c>
      <c r="AA1073" s="63">
        <v>67</v>
      </c>
      <c r="AB1073" s="63" t="s">
        <v>3505</v>
      </c>
      <c r="AE1073" s="63">
        <v>0</v>
      </c>
      <c r="AF1073" s="63" t="s">
        <v>3493</v>
      </c>
      <c r="AG1073" s="63">
        <v>0</v>
      </c>
      <c r="AK1073" s="63">
        <v>0</v>
      </c>
      <c r="AL1073" s="63" t="s">
        <v>3493</v>
      </c>
      <c r="AM1073" s="63">
        <v>0</v>
      </c>
      <c r="AQ1073" s="63">
        <v>0</v>
      </c>
      <c r="AR1073" s="63" t="s">
        <v>3493</v>
      </c>
      <c r="AS1073" s="63">
        <v>0</v>
      </c>
      <c r="AX1073" s="63" t="e">
        <f>VLOOKUP(B1073,[1]COMPLETE_DIVIDEND_DATA!$B$2:$I$1138,3,0)</f>
        <v>#N/A</v>
      </c>
    </row>
    <row r="1074" spans="1:50" x14ac:dyDescent="0.25">
      <c r="A1074" s="63">
        <v>501073</v>
      </c>
      <c r="B1074" s="63">
        <v>3756</v>
      </c>
      <c r="C1074" s="63" t="s">
        <v>1112</v>
      </c>
      <c r="D1074" s="63" t="s">
        <v>15240</v>
      </c>
      <c r="E1074" s="63" t="s">
        <v>15239</v>
      </c>
      <c r="F1074" s="63" t="s">
        <v>15233</v>
      </c>
      <c r="K1074" s="63">
        <v>2249</v>
      </c>
      <c r="L1074" s="63">
        <v>2249</v>
      </c>
      <c r="M1074" s="64">
        <v>0</v>
      </c>
      <c r="N1074" s="63">
        <v>1124.5</v>
      </c>
      <c r="O1074" s="63">
        <v>562</v>
      </c>
      <c r="P1074" s="63">
        <v>337</v>
      </c>
      <c r="Q1074" s="63">
        <v>226</v>
      </c>
      <c r="U1074" s="63" t="s">
        <v>1112</v>
      </c>
      <c r="Y1074" s="63">
        <v>2249</v>
      </c>
      <c r="Z1074" s="63" t="s">
        <v>13127</v>
      </c>
      <c r="AA1074" s="63">
        <v>337</v>
      </c>
      <c r="AB1074" s="63" t="s">
        <v>3505</v>
      </c>
      <c r="AE1074" s="63">
        <v>0</v>
      </c>
      <c r="AF1074" s="63" t="s">
        <v>3493</v>
      </c>
      <c r="AG1074" s="63">
        <v>0</v>
      </c>
      <c r="AK1074" s="63">
        <v>0</v>
      </c>
      <c r="AL1074" s="63" t="s">
        <v>3493</v>
      </c>
      <c r="AM1074" s="63">
        <v>0</v>
      </c>
      <c r="AQ1074" s="63">
        <v>0</v>
      </c>
      <c r="AR1074" s="63" t="s">
        <v>3493</v>
      </c>
      <c r="AS1074" s="63">
        <v>0</v>
      </c>
      <c r="AX1074" s="63" t="e">
        <f>VLOOKUP(B1074,[1]COMPLETE_DIVIDEND_DATA!$B$2:$I$1138,3,0)</f>
        <v>#N/A</v>
      </c>
    </row>
    <row r="1075" spans="1:50" x14ac:dyDescent="0.25">
      <c r="A1075" s="63">
        <v>501074</v>
      </c>
      <c r="B1075" s="63">
        <v>3757</v>
      </c>
      <c r="C1075" s="63" t="s">
        <v>1113</v>
      </c>
      <c r="D1075" s="63" t="s">
        <v>15238</v>
      </c>
      <c r="E1075" s="63" t="s">
        <v>15237</v>
      </c>
      <c r="F1075" s="63" t="s">
        <v>15236</v>
      </c>
      <c r="G1075" s="63" t="s">
        <v>15233</v>
      </c>
      <c r="K1075" s="63">
        <v>2249</v>
      </c>
      <c r="L1075" s="63">
        <v>2249</v>
      </c>
      <c r="M1075" s="64">
        <v>0</v>
      </c>
      <c r="N1075" s="63">
        <v>1124.5</v>
      </c>
      <c r="O1075" s="63">
        <v>562</v>
      </c>
      <c r="P1075" s="63">
        <v>337</v>
      </c>
      <c r="Q1075" s="63">
        <v>226</v>
      </c>
      <c r="U1075" s="63" t="s">
        <v>1113</v>
      </c>
      <c r="Y1075" s="63">
        <v>2249</v>
      </c>
      <c r="Z1075" s="63" t="s">
        <v>13127</v>
      </c>
      <c r="AA1075" s="63">
        <v>337</v>
      </c>
      <c r="AB1075" s="63" t="s">
        <v>3505</v>
      </c>
      <c r="AE1075" s="63">
        <v>0</v>
      </c>
      <c r="AF1075" s="63" t="s">
        <v>3493</v>
      </c>
      <c r="AG1075" s="63">
        <v>0</v>
      </c>
      <c r="AK1075" s="63">
        <v>0</v>
      </c>
      <c r="AL1075" s="63" t="s">
        <v>3493</v>
      </c>
      <c r="AM1075" s="63">
        <v>0</v>
      </c>
      <c r="AQ1075" s="63">
        <v>0</v>
      </c>
      <c r="AR1075" s="63" t="s">
        <v>3493</v>
      </c>
      <c r="AS1075" s="63">
        <v>0</v>
      </c>
      <c r="AX1075" s="63" t="e">
        <f>VLOOKUP(B1075,[1]COMPLETE_DIVIDEND_DATA!$B$2:$I$1138,3,0)</f>
        <v>#N/A</v>
      </c>
    </row>
    <row r="1076" spans="1:50" x14ac:dyDescent="0.25">
      <c r="A1076" s="63">
        <v>501075</v>
      </c>
      <c r="B1076" s="63">
        <v>3758</v>
      </c>
      <c r="C1076" s="63" t="s">
        <v>1114</v>
      </c>
      <c r="D1076" s="63" t="s">
        <v>15235</v>
      </c>
      <c r="E1076" s="63" t="s">
        <v>15234</v>
      </c>
      <c r="F1076" s="63" t="s">
        <v>15233</v>
      </c>
      <c r="K1076" s="63">
        <v>192</v>
      </c>
      <c r="L1076" s="63">
        <v>192</v>
      </c>
      <c r="M1076" s="64">
        <v>0</v>
      </c>
      <c r="N1076" s="63">
        <v>96</v>
      </c>
      <c r="O1076" s="63">
        <v>48</v>
      </c>
      <c r="P1076" s="63">
        <v>29</v>
      </c>
      <c r="Q1076" s="63">
        <v>19</v>
      </c>
      <c r="U1076" s="63" t="s">
        <v>1114</v>
      </c>
      <c r="Y1076" s="63">
        <v>192</v>
      </c>
      <c r="Z1076" s="63" t="s">
        <v>8443</v>
      </c>
      <c r="AA1076" s="63">
        <v>29</v>
      </c>
      <c r="AB1076" s="63" t="s">
        <v>3505</v>
      </c>
      <c r="AE1076" s="63">
        <v>0</v>
      </c>
      <c r="AF1076" s="63" t="s">
        <v>3493</v>
      </c>
      <c r="AG1076" s="63">
        <v>0</v>
      </c>
      <c r="AK1076" s="63">
        <v>0</v>
      </c>
      <c r="AL1076" s="63" t="s">
        <v>3493</v>
      </c>
      <c r="AM1076" s="63">
        <v>0</v>
      </c>
      <c r="AQ1076" s="63">
        <v>0</v>
      </c>
      <c r="AR1076" s="63" t="s">
        <v>3493</v>
      </c>
      <c r="AS1076" s="63">
        <v>0</v>
      </c>
      <c r="AX1076" s="63" t="e">
        <f>VLOOKUP(B1076,[1]COMPLETE_DIVIDEND_DATA!$B$2:$I$1138,3,0)</f>
        <v>#N/A</v>
      </c>
    </row>
    <row r="1077" spans="1:50" x14ac:dyDescent="0.25">
      <c r="A1077" s="63">
        <v>501076</v>
      </c>
      <c r="B1077" s="63">
        <v>3759</v>
      </c>
      <c r="C1077" s="63" t="s">
        <v>1115</v>
      </c>
      <c r="D1077" s="63" t="s">
        <v>15232</v>
      </c>
      <c r="E1077" s="63" t="s">
        <v>15231</v>
      </c>
      <c r="F1077" s="63" t="s">
        <v>15230</v>
      </c>
      <c r="G1077" s="63" t="s">
        <v>7810</v>
      </c>
      <c r="K1077" s="63">
        <v>449</v>
      </c>
      <c r="L1077" s="63">
        <v>449</v>
      </c>
      <c r="M1077" s="64">
        <v>0</v>
      </c>
      <c r="N1077" s="63">
        <v>224.5</v>
      </c>
      <c r="O1077" s="63">
        <v>112</v>
      </c>
      <c r="P1077" s="63">
        <v>67</v>
      </c>
      <c r="Q1077" s="63">
        <v>46</v>
      </c>
      <c r="U1077" s="63" t="s">
        <v>1115</v>
      </c>
      <c r="Y1077" s="63">
        <v>449</v>
      </c>
      <c r="Z1077" s="63" t="s">
        <v>14418</v>
      </c>
      <c r="AA1077" s="63">
        <v>67</v>
      </c>
      <c r="AB1077" s="63" t="s">
        <v>3505</v>
      </c>
      <c r="AE1077" s="63">
        <v>0</v>
      </c>
      <c r="AF1077" s="63" t="s">
        <v>3493</v>
      </c>
      <c r="AG1077" s="63">
        <v>0</v>
      </c>
      <c r="AK1077" s="63">
        <v>0</v>
      </c>
      <c r="AL1077" s="63" t="s">
        <v>3493</v>
      </c>
      <c r="AM1077" s="63">
        <v>0</v>
      </c>
      <c r="AQ1077" s="63">
        <v>0</v>
      </c>
      <c r="AR1077" s="63" t="s">
        <v>3493</v>
      </c>
      <c r="AS1077" s="63">
        <v>0</v>
      </c>
      <c r="AX1077" s="63" t="e">
        <f>VLOOKUP(B1077,[1]COMPLETE_DIVIDEND_DATA!$B$2:$I$1138,3,0)</f>
        <v>#N/A</v>
      </c>
    </row>
    <row r="1078" spans="1:50" x14ac:dyDescent="0.25">
      <c r="A1078" s="63">
        <v>501077</v>
      </c>
      <c r="B1078" s="63">
        <v>3760</v>
      </c>
      <c r="C1078" s="63" t="s">
        <v>1116</v>
      </c>
      <c r="D1078" s="63" t="s">
        <v>15229</v>
      </c>
      <c r="E1078" s="63" t="s">
        <v>15228</v>
      </c>
      <c r="F1078" s="63" t="s">
        <v>15227</v>
      </c>
      <c r="G1078" s="63" t="s">
        <v>7810</v>
      </c>
      <c r="K1078" s="63">
        <v>2249</v>
      </c>
      <c r="L1078" s="63">
        <v>2249</v>
      </c>
      <c r="M1078" s="64">
        <v>0</v>
      </c>
      <c r="N1078" s="63">
        <v>1124.5</v>
      </c>
      <c r="O1078" s="63">
        <v>562</v>
      </c>
      <c r="P1078" s="63">
        <v>337</v>
      </c>
      <c r="Q1078" s="63">
        <v>226</v>
      </c>
      <c r="U1078" s="63" t="s">
        <v>1116</v>
      </c>
      <c r="Y1078" s="63">
        <v>2249</v>
      </c>
      <c r="Z1078" s="63" t="s">
        <v>13127</v>
      </c>
      <c r="AA1078" s="63">
        <v>337</v>
      </c>
      <c r="AB1078" s="63" t="s">
        <v>3505</v>
      </c>
      <c r="AE1078" s="63">
        <v>0</v>
      </c>
      <c r="AF1078" s="63" t="s">
        <v>3493</v>
      </c>
      <c r="AG1078" s="63">
        <v>0</v>
      </c>
      <c r="AK1078" s="63">
        <v>0</v>
      </c>
      <c r="AL1078" s="63" t="s">
        <v>3493</v>
      </c>
      <c r="AM1078" s="63">
        <v>0</v>
      </c>
      <c r="AQ1078" s="63">
        <v>0</v>
      </c>
      <c r="AR1078" s="63" t="s">
        <v>3493</v>
      </c>
      <c r="AS1078" s="63">
        <v>0</v>
      </c>
      <c r="AX1078" s="63" t="e">
        <f>VLOOKUP(B1078,[1]COMPLETE_DIVIDEND_DATA!$B$2:$I$1138,3,0)</f>
        <v>#N/A</v>
      </c>
    </row>
    <row r="1079" spans="1:50" x14ac:dyDescent="0.25">
      <c r="A1079" s="63">
        <v>501078</v>
      </c>
      <c r="B1079" s="63">
        <v>3779</v>
      </c>
      <c r="C1079" s="63" t="s">
        <v>1117</v>
      </c>
      <c r="D1079" s="63" t="s">
        <v>15226</v>
      </c>
      <c r="E1079" s="63" t="s">
        <v>15225</v>
      </c>
      <c r="F1079" s="63" t="s">
        <v>15224</v>
      </c>
      <c r="G1079" s="63" t="s">
        <v>15223</v>
      </c>
      <c r="K1079" s="63">
        <v>1199</v>
      </c>
      <c r="L1079" s="63">
        <v>1199</v>
      </c>
      <c r="M1079" s="64">
        <v>0</v>
      </c>
      <c r="N1079" s="63">
        <v>599.5</v>
      </c>
      <c r="O1079" s="63">
        <v>300</v>
      </c>
      <c r="P1079" s="63">
        <v>180</v>
      </c>
      <c r="Q1079" s="63">
        <v>120</v>
      </c>
      <c r="U1079" s="63" t="s">
        <v>1117</v>
      </c>
      <c r="Y1079" s="63">
        <v>1199</v>
      </c>
      <c r="Z1079" s="63" t="s">
        <v>4844</v>
      </c>
      <c r="AA1079" s="63">
        <v>180</v>
      </c>
      <c r="AB1079" s="63" t="s">
        <v>3505</v>
      </c>
      <c r="AE1079" s="63">
        <v>0</v>
      </c>
      <c r="AF1079" s="63" t="s">
        <v>3493</v>
      </c>
      <c r="AG1079" s="63">
        <v>0</v>
      </c>
      <c r="AK1079" s="63">
        <v>0</v>
      </c>
      <c r="AL1079" s="63" t="s">
        <v>3493</v>
      </c>
      <c r="AM1079" s="63">
        <v>0</v>
      </c>
      <c r="AQ1079" s="63">
        <v>0</v>
      </c>
      <c r="AR1079" s="63" t="s">
        <v>3493</v>
      </c>
      <c r="AS1079" s="63">
        <v>0</v>
      </c>
      <c r="AX1079" s="63" t="e">
        <f>VLOOKUP(B1079,[1]COMPLETE_DIVIDEND_DATA!$B$2:$I$1138,3,0)</f>
        <v>#N/A</v>
      </c>
    </row>
    <row r="1080" spans="1:50" x14ac:dyDescent="0.25">
      <c r="A1080" s="63">
        <v>501079</v>
      </c>
      <c r="B1080" s="63">
        <v>3781</v>
      </c>
      <c r="C1080" s="63" t="s">
        <v>1118</v>
      </c>
      <c r="D1080" s="63" t="s">
        <v>15222</v>
      </c>
      <c r="E1080" s="63" t="s">
        <v>15221</v>
      </c>
      <c r="F1080" s="63" t="s">
        <v>14532</v>
      </c>
      <c r="K1080" s="63">
        <v>1016</v>
      </c>
      <c r="L1080" s="63">
        <v>1016</v>
      </c>
      <c r="M1080" s="64">
        <v>0</v>
      </c>
      <c r="N1080" s="63">
        <v>508</v>
      </c>
      <c r="O1080" s="63">
        <v>254</v>
      </c>
      <c r="P1080" s="63">
        <v>152</v>
      </c>
      <c r="Q1080" s="63">
        <v>102</v>
      </c>
      <c r="U1080" s="63" t="s">
        <v>1118</v>
      </c>
      <c r="Y1080" s="63">
        <v>1016</v>
      </c>
      <c r="Z1080" s="63" t="s">
        <v>10013</v>
      </c>
      <c r="AA1080" s="63">
        <v>152</v>
      </c>
      <c r="AB1080" s="63" t="s">
        <v>3505</v>
      </c>
      <c r="AE1080" s="63">
        <v>0</v>
      </c>
      <c r="AF1080" s="63" t="s">
        <v>3493</v>
      </c>
      <c r="AG1080" s="63">
        <v>0</v>
      </c>
      <c r="AK1080" s="63">
        <v>0</v>
      </c>
      <c r="AL1080" s="63" t="s">
        <v>3493</v>
      </c>
      <c r="AM1080" s="63">
        <v>0</v>
      </c>
      <c r="AQ1080" s="63">
        <v>0</v>
      </c>
      <c r="AR1080" s="63" t="s">
        <v>3493</v>
      </c>
      <c r="AS1080" s="63">
        <v>0</v>
      </c>
      <c r="AX1080" s="63" t="e">
        <f>VLOOKUP(B1080,[1]COMPLETE_DIVIDEND_DATA!$B$2:$I$1138,3,0)</f>
        <v>#N/A</v>
      </c>
    </row>
    <row r="1081" spans="1:50" x14ac:dyDescent="0.25">
      <c r="A1081" s="63">
        <v>501080</v>
      </c>
      <c r="B1081" s="63">
        <v>3782</v>
      </c>
      <c r="C1081" s="63" t="s">
        <v>1119</v>
      </c>
      <c r="D1081" s="63" t="s">
        <v>15220</v>
      </c>
      <c r="E1081" s="63" t="s">
        <v>15219</v>
      </c>
      <c r="F1081" s="63" t="s">
        <v>14532</v>
      </c>
      <c r="K1081" s="63">
        <v>2249</v>
      </c>
      <c r="L1081" s="63">
        <v>2249</v>
      </c>
      <c r="M1081" s="64">
        <v>0</v>
      </c>
      <c r="N1081" s="63">
        <v>1124.5</v>
      </c>
      <c r="O1081" s="63">
        <v>562</v>
      </c>
      <c r="P1081" s="63">
        <v>337</v>
      </c>
      <c r="Q1081" s="63">
        <v>226</v>
      </c>
      <c r="U1081" s="63" t="s">
        <v>1119</v>
      </c>
      <c r="Y1081" s="63">
        <v>2249</v>
      </c>
      <c r="Z1081" s="63" t="s">
        <v>13127</v>
      </c>
      <c r="AA1081" s="63">
        <v>337</v>
      </c>
      <c r="AB1081" s="63" t="s">
        <v>3505</v>
      </c>
      <c r="AE1081" s="63">
        <v>0</v>
      </c>
      <c r="AF1081" s="63" t="s">
        <v>3493</v>
      </c>
      <c r="AG1081" s="63">
        <v>0</v>
      </c>
      <c r="AK1081" s="63">
        <v>0</v>
      </c>
      <c r="AL1081" s="63" t="s">
        <v>3493</v>
      </c>
      <c r="AM1081" s="63">
        <v>0</v>
      </c>
      <c r="AQ1081" s="63">
        <v>0</v>
      </c>
      <c r="AR1081" s="63" t="s">
        <v>3493</v>
      </c>
      <c r="AS1081" s="63">
        <v>0</v>
      </c>
      <c r="AX1081" s="63" t="e">
        <f>VLOOKUP(B1081,[1]COMPLETE_DIVIDEND_DATA!$B$2:$I$1138,3,0)</f>
        <v>#N/A</v>
      </c>
    </row>
    <row r="1082" spans="1:50" x14ac:dyDescent="0.25">
      <c r="A1082" s="63">
        <v>501081</v>
      </c>
      <c r="B1082" s="63">
        <v>3783</v>
      </c>
      <c r="C1082" s="63" t="s">
        <v>1120</v>
      </c>
      <c r="D1082" s="63" t="s">
        <v>15218</v>
      </c>
      <c r="E1082" s="63" t="s">
        <v>15217</v>
      </c>
      <c r="F1082" s="63" t="s">
        <v>15216</v>
      </c>
      <c r="G1082" s="63" t="s">
        <v>8403</v>
      </c>
      <c r="K1082" s="63">
        <v>449</v>
      </c>
      <c r="L1082" s="63">
        <v>449</v>
      </c>
      <c r="M1082" s="64">
        <v>0</v>
      </c>
      <c r="N1082" s="63">
        <v>224.5</v>
      </c>
      <c r="O1082" s="63">
        <v>112</v>
      </c>
      <c r="P1082" s="63">
        <v>67</v>
      </c>
      <c r="Q1082" s="63">
        <v>46</v>
      </c>
      <c r="U1082" s="63" t="s">
        <v>1120</v>
      </c>
      <c r="Y1082" s="63">
        <v>449</v>
      </c>
      <c r="Z1082" s="63" t="s">
        <v>14418</v>
      </c>
      <c r="AA1082" s="63">
        <v>67</v>
      </c>
      <c r="AB1082" s="63" t="s">
        <v>3505</v>
      </c>
      <c r="AE1082" s="63">
        <v>0</v>
      </c>
      <c r="AF1082" s="63" t="s">
        <v>3493</v>
      </c>
      <c r="AG1082" s="63">
        <v>0</v>
      </c>
      <c r="AK1082" s="63">
        <v>0</v>
      </c>
      <c r="AL1082" s="63" t="s">
        <v>3493</v>
      </c>
      <c r="AM1082" s="63">
        <v>0</v>
      </c>
      <c r="AQ1082" s="63">
        <v>0</v>
      </c>
      <c r="AR1082" s="63" t="s">
        <v>3493</v>
      </c>
      <c r="AS1082" s="63">
        <v>0</v>
      </c>
      <c r="AX1082" s="63" t="e">
        <f>VLOOKUP(B1082,[1]COMPLETE_DIVIDEND_DATA!$B$2:$I$1138,3,0)</f>
        <v>#N/A</v>
      </c>
    </row>
    <row r="1083" spans="1:50" x14ac:dyDescent="0.25">
      <c r="A1083" s="63">
        <v>501082</v>
      </c>
      <c r="B1083" s="63">
        <v>3788</v>
      </c>
      <c r="C1083" s="63" t="s">
        <v>1121</v>
      </c>
      <c r="D1083" s="63" t="s">
        <v>15215</v>
      </c>
      <c r="E1083" s="63" t="s">
        <v>15214</v>
      </c>
      <c r="F1083" s="63" t="s">
        <v>14532</v>
      </c>
      <c r="K1083" s="63">
        <v>288</v>
      </c>
      <c r="L1083" s="63">
        <v>288</v>
      </c>
      <c r="M1083" s="64">
        <v>0</v>
      </c>
      <c r="N1083" s="63">
        <v>144</v>
      </c>
      <c r="O1083" s="63">
        <v>72</v>
      </c>
      <c r="P1083" s="63">
        <v>43</v>
      </c>
      <c r="Q1083" s="63">
        <v>29</v>
      </c>
      <c r="U1083" s="63" t="s">
        <v>1121</v>
      </c>
      <c r="Y1083" s="63">
        <v>288</v>
      </c>
      <c r="Z1083" s="63" t="s">
        <v>4452</v>
      </c>
      <c r="AA1083" s="63">
        <v>43</v>
      </c>
      <c r="AB1083" s="63" t="s">
        <v>3505</v>
      </c>
      <c r="AE1083" s="63">
        <v>0</v>
      </c>
      <c r="AF1083" s="63" t="s">
        <v>3493</v>
      </c>
      <c r="AG1083" s="63">
        <v>0</v>
      </c>
      <c r="AK1083" s="63">
        <v>0</v>
      </c>
      <c r="AL1083" s="63" t="s">
        <v>3493</v>
      </c>
      <c r="AM1083" s="63">
        <v>0</v>
      </c>
      <c r="AQ1083" s="63">
        <v>0</v>
      </c>
      <c r="AR1083" s="63" t="s">
        <v>3493</v>
      </c>
      <c r="AS1083" s="63">
        <v>0</v>
      </c>
      <c r="AX1083" s="63" t="e">
        <f>VLOOKUP(B1083,[1]COMPLETE_DIVIDEND_DATA!$B$2:$I$1138,3,0)</f>
        <v>#N/A</v>
      </c>
    </row>
    <row r="1084" spans="1:50" x14ac:dyDescent="0.25">
      <c r="A1084" s="63">
        <v>501083</v>
      </c>
      <c r="B1084" s="63">
        <v>3789</v>
      </c>
      <c r="C1084" s="63" t="s">
        <v>1122</v>
      </c>
      <c r="D1084" s="63" t="s">
        <v>15213</v>
      </c>
      <c r="E1084" s="63" t="s">
        <v>15212</v>
      </c>
      <c r="F1084" s="63" t="s">
        <v>15211</v>
      </c>
      <c r="K1084" s="63">
        <v>641</v>
      </c>
      <c r="L1084" s="63">
        <v>641</v>
      </c>
      <c r="M1084" s="64">
        <v>0</v>
      </c>
      <c r="N1084" s="63">
        <v>320.5</v>
      </c>
      <c r="O1084" s="63">
        <v>160</v>
      </c>
      <c r="P1084" s="63">
        <v>96</v>
      </c>
      <c r="Q1084" s="63">
        <v>65</v>
      </c>
      <c r="U1084" s="63" t="s">
        <v>1122</v>
      </c>
      <c r="Y1084" s="63">
        <v>641</v>
      </c>
      <c r="Z1084" s="63" t="s">
        <v>15210</v>
      </c>
      <c r="AA1084" s="63">
        <v>96</v>
      </c>
      <c r="AB1084" s="63" t="s">
        <v>3505</v>
      </c>
      <c r="AE1084" s="63">
        <v>0</v>
      </c>
      <c r="AF1084" s="63" t="s">
        <v>3493</v>
      </c>
      <c r="AG1084" s="63">
        <v>0</v>
      </c>
      <c r="AK1084" s="63">
        <v>0</v>
      </c>
      <c r="AL1084" s="63" t="s">
        <v>3493</v>
      </c>
      <c r="AM1084" s="63">
        <v>0</v>
      </c>
      <c r="AQ1084" s="63">
        <v>0</v>
      </c>
      <c r="AR1084" s="63" t="s">
        <v>3493</v>
      </c>
      <c r="AS1084" s="63">
        <v>0</v>
      </c>
      <c r="AX1084" s="63" t="e">
        <f>VLOOKUP(B1084,[1]COMPLETE_DIVIDEND_DATA!$B$2:$I$1138,3,0)</f>
        <v>#N/A</v>
      </c>
    </row>
    <row r="1085" spans="1:50" x14ac:dyDescent="0.25">
      <c r="A1085" s="63">
        <v>501084</v>
      </c>
      <c r="B1085" s="63">
        <v>3791</v>
      </c>
      <c r="C1085" s="63" t="s">
        <v>1123</v>
      </c>
      <c r="D1085" s="63" t="s">
        <v>15209</v>
      </c>
      <c r="E1085" s="63" t="s">
        <v>15208</v>
      </c>
      <c r="F1085" s="63" t="s">
        <v>15207</v>
      </c>
      <c r="G1085" s="63" t="s">
        <v>7810</v>
      </c>
      <c r="K1085" s="63">
        <v>297</v>
      </c>
      <c r="L1085" s="63">
        <v>297</v>
      </c>
      <c r="M1085" s="64">
        <v>0</v>
      </c>
      <c r="N1085" s="63">
        <v>148.5</v>
      </c>
      <c r="O1085" s="63">
        <v>74</v>
      </c>
      <c r="P1085" s="63">
        <v>45</v>
      </c>
      <c r="Q1085" s="63">
        <v>30</v>
      </c>
      <c r="U1085" s="63" t="s">
        <v>1123</v>
      </c>
      <c r="Y1085" s="63">
        <v>297</v>
      </c>
      <c r="Z1085" s="63" t="s">
        <v>10325</v>
      </c>
      <c r="AA1085" s="63">
        <v>45</v>
      </c>
      <c r="AB1085" s="63" t="s">
        <v>3505</v>
      </c>
      <c r="AE1085" s="63">
        <v>0</v>
      </c>
      <c r="AF1085" s="63" t="s">
        <v>3493</v>
      </c>
      <c r="AG1085" s="63">
        <v>0</v>
      </c>
      <c r="AK1085" s="63">
        <v>0</v>
      </c>
      <c r="AL1085" s="63" t="s">
        <v>3493</v>
      </c>
      <c r="AM1085" s="63">
        <v>0</v>
      </c>
      <c r="AQ1085" s="63">
        <v>0</v>
      </c>
      <c r="AR1085" s="63" t="s">
        <v>3493</v>
      </c>
      <c r="AS1085" s="63">
        <v>0</v>
      </c>
      <c r="AX1085" s="63" t="e">
        <f>VLOOKUP(B1085,[1]COMPLETE_DIVIDEND_DATA!$B$2:$I$1138,3,0)</f>
        <v>#N/A</v>
      </c>
    </row>
    <row r="1086" spans="1:50" x14ac:dyDescent="0.25">
      <c r="A1086" s="63">
        <v>501085</v>
      </c>
      <c r="B1086" s="63">
        <v>3792</v>
      </c>
      <c r="C1086" s="63" t="s">
        <v>1124</v>
      </c>
      <c r="D1086" s="63" t="s">
        <v>15206</v>
      </c>
      <c r="E1086" s="63" t="s">
        <v>15205</v>
      </c>
      <c r="F1086" s="63" t="s">
        <v>15202</v>
      </c>
      <c r="G1086" s="63" t="s">
        <v>7810</v>
      </c>
      <c r="K1086" s="63">
        <v>119</v>
      </c>
      <c r="L1086" s="63">
        <v>119</v>
      </c>
      <c r="M1086" s="64">
        <v>0</v>
      </c>
      <c r="N1086" s="63">
        <v>59.5</v>
      </c>
      <c r="O1086" s="63">
        <v>30</v>
      </c>
      <c r="P1086" s="63">
        <v>18</v>
      </c>
      <c r="Q1086" s="63">
        <v>12</v>
      </c>
      <c r="U1086" s="63" t="s">
        <v>1124</v>
      </c>
      <c r="Y1086" s="63">
        <v>119</v>
      </c>
      <c r="Z1086" s="63" t="s">
        <v>14645</v>
      </c>
      <c r="AA1086" s="63">
        <v>18</v>
      </c>
      <c r="AB1086" s="63" t="s">
        <v>3505</v>
      </c>
      <c r="AE1086" s="63">
        <v>0</v>
      </c>
      <c r="AF1086" s="63" t="s">
        <v>3493</v>
      </c>
      <c r="AG1086" s="63">
        <v>0</v>
      </c>
      <c r="AK1086" s="63">
        <v>0</v>
      </c>
      <c r="AL1086" s="63" t="s">
        <v>3493</v>
      </c>
      <c r="AM1086" s="63">
        <v>0</v>
      </c>
      <c r="AQ1086" s="63">
        <v>0</v>
      </c>
      <c r="AR1086" s="63" t="s">
        <v>3493</v>
      </c>
      <c r="AS1086" s="63">
        <v>0</v>
      </c>
      <c r="AX1086" s="63" t="e">
        <f>VLOOKUP(B1086,[1]COMPLETE_DIVIDEND_DATA!$B$2:$I$1138,3,0)</f>
        <v>#N/A</v>
      </c>
    </row>
    <row r="1087" spans="1:50" x14ac:dyDescent="0.25">
      <c r="A1087" s="63">
        <v>501086</v>
      </c>
      <c r="B1087" s="63">
        <v>3793</v>
      </c>
      <c r="C1087" s="63" t="s">
        <v>1125</v>
      </c>
      <c r="D1087" s="63" t="s">
        <v>15204</v>
      </c>
      <c r="E1087" s="63" t="s">
        <v>15203</v>
      </c>
      <c r="F1087" s="63" t="s">
        <v>15202</v>
      </c>
      <c r="G1087" s="63" t="s">
        <v>7810</v>
      </c>
      <c r="K1087" s="63">
        <v>1052</v>
      </c>
      <c r="L1087" s="63">
        <v>1052</v>
      </c>
      <c r="M1087" s="64">
        <v>0</v>
      </c>
      <c r="N1087" s="63">
        <v>526</v>
      </c>
      <c r="O1087" s="63">
        <v>263</v>
      </c>
      <c r="P1087" s="63">
        <v>158</v>
      </c>
      <c r="Q1087" s="63">
        <v>105</v>
      </c>
      <c r="U1087" s="63" t="s">
        <v>1125</v>
      </c>
      <c r="Y1087" s="63">
        <v>1052</v>
      </c>
      <c r="Z1087" s="63" t="s">
        <v>15201</v>
      </c>
      <c r="AA1087" s="63">
        <v>158</v>
      </c>
      <c r="AB1087" s="63" t="s">
        <v>3505</v>
      </c>
      <c r="AE1087" s="63">
        <v>0</v>
      </c>
      <c r="AF1087" s="63" t="s">
        <v>3493</v>
      </c>
      <c r="AG1087" s="63">
        <v>0</v>
      </c>
      <c r="AK1087" s="63">
        <v>0</v>
      </c>
      <c r="AL1087" s="63" t="s">
        <v>3493</v>
      </c>
      <c r="AM1087" s="63">
        <v>0</v>
      </c>
      <c r="AQ1087" s="63">
        <v>0</v>
      </c>
      <c r="AR1087" s="63" t="s">
        <v>3493</v>
      </c>
      <c r="AS1087" s="63">
        <v>0</v>
      </c>
      <c r="AX1087" s="63" t="e">
        <f>VLOOKUP(B1087,[1]COMPLETE_DIVIDEND_DATA!$B$2:$I$1138,3,0)</f>
        <v>#N/A</v>
      </c>
    </row>
    <row r="1088" spans="1:50" x14ac:dyDescent="0.25">
      <c r="A1088" s="63">
        <v>501087</v>
      </c>
      <c r="B1088" s="63">
        <v>3797</v>
      </c>
      <c r="C1088" s="63" t="s">
        <v>1126</v>
      </c>
      <c r="D1088" s="63" t="s">
        <v>15200</v>
      </c>
      <c r="E1088" s="63" t="s">
        <v>15199</v>
      </c>
      <c r="F1088" s="63" t="s">
        <v>15198</v>
      </c>
      <c r="G1088" s="63" t="s">
        <v>7810</v>
      </c>
      <c r="K1088" s="63">
        <v>288</v>
      </c>
      <c r="L1088" s="63">
        <v>288</v>
      </c>
      <c r="M1088" s="64">
        <v>0</v>
      </c>
      <c r="N1088" s="63">
        <v>144</v>
      </c>
      <c r="O1088" s="63">
        <v>72</v>
      </c>
      <c r="P1088" s="63">
        <v>43</v>
      </c>
      <c r="Q1088" s="63">
        <v>29</v>
      </c>
      <c r="U1088" s="63" t="s">
        <v>1126</v>
      </c>
      <c r="Y1088" s="63">
        <v>288</v>
      </c>
      <c r="Z1088" s="63" t="s">
        <v>4452</v>
      </c>
      <c r="AA1088" s="63">
        <v>43</v>
      </c>
      <c r="AB1088" s="63" t="s">
        <v>3505</v>
      </c>
      <c r="AE1088" s="63">
        <v>0</v>
      </c>
      <c r="AF1088" s="63" t="s">
        <v>3493</v>
      </c>
      <c r="AG1088" s="63">
        <v>0</v>
      </c>
      <c r="AK1088" s="63">
        <v>0</v>
      </c>
      <c r="AL1088" s="63" t="s">
        <v>3493</v>
      </c>
      <c r="AM1088" s="63">
        <v>0</v>
      </c>
      <c r="AQ1088" s="63">
        <v>0</v>
      </c>
      <c r="AR1088" s="63" t="s">
        <v>3493</v>
      </c>
      <c r="AS1088" s="63">
        <v>0</v>
      </c>
      <c r="AX1088" s="63" t="e">
        <f>VLOOKUP(B1088,[1]COMPLETE_DIVIDEND_DATA!$B$2:$I$1138,3,0)</f>
        <v>#N/A</v>
      </c>
    </row>
    <row r="1089" spans="1:50" x14ac:dyDescent="0.25">
      <c r="A1089" s="63">
        <v>501088</v>
      </c>
      <c r="B1089" s="63">
        <v>3798</v>
      </c>
      <c r="C1089" s="63" t="s">
        <v>1127</v>
      </c>
      <c r="D1089" s="63" t="s">
        <v>15197</v>
      </c>
      <c r="E1089" s="63" t="s">
        <v>15196</v>
      </c>
      <c r="F1089" s="63" t="s">
        <v>15195</v>
      </c>
      <c r="G1089" s="63" t="s">
        <v>7810</v>
      </c>
      <c r="K1089" s="63">
        <v>449</v>
      </c>
      <c r="L1089" s="63">
        <v>449</v>
      </c>
      <c r="M1089" s="64">
        <v>0</v>
      </c>
      <c r="N1089" s="63">
        <v>224.5</v>
      </c>
      <c r="O1089" s="63">
        <v>112</v>
      </c>
      <c r="P1089" s="63">
        <v>67</v>
      </c>
      <c r="Q1089" s="63">
        <v>46</v>
      </c>
      <c r="U1089" s="63" t="s">
        <v>1127</v>
      </c>
      <c r="Y1089" s="63">
        <v>449</v>
      </c>
      <c r="Z1089" s="63" t="s">
        <v>14418</v>
      </c>
      <c r="AA1089" s="63">
        <v>67</v>
      </c>
      <c r="AB1089" s="63" t="s">
        <v>3505</v>
      </c>
      <c r="AE1089" s="63">
        <v>0</v>
      </c>
      <c r="AF1089" s="63" t="s">
        <v>3493</v>
      </c>
      <c r="AG1089" s="63">
        <v>0</v>
      </c>
      <c r="AK1089" s="63">
        <v>0</v>
      </c>
      <c r="AL1089" s="63" t="s">
        <v>3493</v>
      </c>
      <c r="AM1089" s="63">
        <v>0</v>
      </c>
      <c r="AQ1089" s="63">
        <v>0</v>
      </c>
      <c r="AR1089" s="63" t="s">
        <v>3493</v>
      </c>
      <c r="AS1089" s="63">
        <v>0</v>
      </c>
      <c r="AX1089" s="63" t="e">
        <f>VLOOKUP(B1089,[1]COMPLETE_DIVIDEND_DATA!$B$2:$I$1138,3,0)</f>
        <v>#N/A</v>
      </c>
    </row>
    <row r="1090" spans="1:50" x14ac:dyDescent="0.25">
      <c r="A1090" s="63">
        <v>501089</v>
      </c>
      <c r="B1090" s="63">
        <v>3810</v>
      </c>
      <c r="C1090" s="63" t="s">
        <v>1128</v>
      </c>
      <c r="D1090" s="63" t="s">
        <v>15194</v>
      </c>
      <c r="E1090" s="63" t="s">
        <v>15193</v>
      </c>
      <c r="F1090" s="63" t="s">
        <v>7293</v>
      </c>
      <c r="G1090" s="63" t="s">
        <v>7810</v>
      </c>
      <c r="K1090" s="63">
        <v>83</v>
      </c>
      <c r="L1090" s="63">
        <v>83</v>
      </c>
      <c r="M1090" s="64">
        <v>0</v>
      </c>
      <c r="N1090" s="63">
        <v>41.5</v>
      </c>
      <c r="O1090" s="63">
        <v>21</v>
      </c>
      <c r="P1090" s="63">
        <v>12</v>
      </c>
      <c r="Q1090" s="63">
        <v>9</v>
      </c>
      <c r="U1090" s="63" t="s">
        <v>1128</v>
      </c>
      <c r="Y1090" s="63">
        <v>83</v>
      </c>
      <c r="Z1090" s="63" t="s">
        <v>6548</v>
      </c>
      <c r="AA1090" s="63">
        <v>12</v>
      </c>
      <c r="AB1090" s="63" t="s">
        <v>3505</v>
      </c>
      <c r="AE1090" s="63">
        <v>0</v>
      </c>
      <c r="AF1090" s="63" t="s">
        <v>3493</v>
      </c>
      <c r="AG1090" s="63">
        <v>0</v>
      </c>
      <c r="AK1090" s="63">
        <v>0</v>
      </c>
      <c r="AL1090" s="63" t="s">
        <v>3493</v>
      </c>
      <c r="AM1090" s="63">
        <v>0</v>
      </c>
      <c r="AQ1090" s="63">
        <v>0</v>
      </c>
      <c r="AR1090" s="63" t="s">
        <v>3493</v>
      </c>
      <c r="AS1090" s="63">
        <v>0</v>
      </c>
      <c r="AX1090" s="63" t="e">
        <f>VLOOKUP(B1090,[1]COMPLETE_DIVIDEND_DATA!$B$2:$I$1138,3,0)</f>
        <v>#N/A</v>
      </c>
    </row>
    <row r="1091" spans="1:50" x14ac:dyDescent="0.25">
      <c r="A1091" s="63">
        <v>501090</v>
      </c>
      <c r="B1091" s="63">
        <v>3815</v>
      </c>
      <c r="C1091" s="63" t="s">
        <v>1129</v>
      </c>
      <c r="D1091" s="63" t="s">
        <v>15192</v>
      </c>
      <c r="E1091" s="63" t="s">
        <v>15191</v>
      </c>
      <c r="F1091" s="63" t="s">
        <v>15190</v>
      </c>
      <c r="G1091" s="63" t="s">
        <v>7810</v>
      </c>
      <c r="K1091" s="63">
        <v>10</v>
      </c>
      <c r="L1091" s="63">
        <v>10</v>
      </c>
      <c r="M1091" s="64">
        <v>0</v>
      </c>
      <c r="N1091" s="63">
        <v>5</v>
      </c>
      <c r="O1091" s="63">
        <v>3</v>
      </c>
      <c r="P1091" s="63">
        <v>2</v>
      </c>
      <c r="Q1091" s="63">
        <v>0</v>
      </c>
      <c r="U1091" s="63" t="s">
        <v>1129</v>
      </c>
      <c r="Y1091" s="63">
        <v>10</v>
      </c>
      <c r="Z1091" s="63" t="s">
        <v>4402</v>
      </c>
      <c r="AA1091" s="63">
        <v>2</v>
      </c>
      <c r="AB1091" s="63" t="s">
        <v>3505</v>
      </c>
      <c r="AE1091" s="63">
        <v>0</v>
      </c>
      <c r="AF1091" s="63" t="s">
        <v>3493</v>
      </c>
      <c r="AG1091" s="63">
        <v>0</v>
      </c>
      <c r="AK1091" s="63">
        <v>0</v>
      </c>
      <c r="AL1091" s="63" t="s">
        <v>3493</v>
      </c>
      <c r="AM1091" s="63">
        <v>0</v>
      </c>
      <c r="AQ1091" s="63">
        <v>0</v>
      </c>
      <c r="AR1091" s="63" t="s">
        <v>3493</v>
      </c>
      <c r="AS1091" s="63">
        <v>0</v>
      </c>
      <c r="AX1091" s="63" t="e">
        <f>VLOOKUP(B1091,[1]COMPLETE_DIVIDEND_DATA!$B$2:$I$1138,3,0)</f>
        <v>#N/A</v>
      </c>
    </row>
    <row r="1092" spans="1:50" x14ac:dyDescent="0.25">
      <c r="A1092" s="63">
        <v>501091</v>
      </c>
      <c r="B1092" s="63">
        <v>3820</v>
      </c>
      <c r="C1092" s="63" t="s">
        <v>1130</v>
      </c>
      <c r="D1092" s="63" t="s">
        <v>15189</v>
      </c>
      <c r="E1092" s="63" t="s">
        <v>15188</v>
      </c>
      <c r="F1092" s="63" t="s">
        <v>15187</v>
      </c>
      <c r="G1092" s="63" t="s">
        <v>7810</v>
      </c>
      <c r="K1092" s="63">
        <v>359</v>
      </c>
      <c r="L1092" s="63">
        <v>359</v>
      </c>
      <c r="M1092" s="64">
        <v>0</v>
      </c>
      <c r="N1092" s="63">
        <v>179.5</v>
      </c>
      <c r="O1092" s="63">
        <v>90</v>
      </c>
      <c r="P1092" s="63">
        <v>54</v>
      </c>
      <c r="Q1092" s="63">
        <v>36</v>
      </c>
      <c r="U1092" s="63" t="s">
        <v>1130</v>
      </c>
      <c r="Y1092" s="63">
        <v>359</v>
      </c>
      <c r="Z1092" s="63" t="s">
        <v>15153</v>
      </c>
      <c r="AA1092" s="63">
        <v>54</v>
      </c>
      <c r="AB1092" s="63" t="s">
        <v>3505</v>
      </c>
      <c r="AE1092" s="63">
        <v>0</v>
      </c>
      <c r="AF1092" s="63" t="s">
        <v>3493</v>
      </c>
      <c r="AG1092" s="63">
        <v>0</v>
      </c>
      <c r="AK1092" s="63">
        <v>0</v>
      </c>
      <c r="AL1092" s="63" t="s">
        <v>3493</v>
      </c>
      <c r="AM1092" s="63">
        <v>0</v>
      </c>
      <c r="AQ1092" s="63">
        <v>0</v>
      </c>
      <c r="AR1092" s="63" t="s">
        <v>3493</v>
      </c>
      <c r="AS1092" s="63">
        <v>0</v>
      </c>
      <c r="AX1092" s="63" t="e">
        <f>VLOOKUP(B1092,[1]COMPLETE_DIVIDEND_DATA!$B$2:$I$1138,3,0)</f>
        <v>#N/A</v>
      </c>
    </row>
    <row r="1093" spans="1:50" x14ac:dyDescent="0.25">
      <c r="A1093" s="63">
        <v>501092</v>
      </c>
      <c r="B1093" s="63">
        <v>3821</v>
      </c>
      <c r="C1093" s="63" t="s">
        <v>1131</v>
      </c>
      <c r="D1093" s="63" t="s">
        <v>15186</v>
      </c>
      <c r="E1093" s="63" t="s">
        <v>15185</v>
      </c>
      <c r="F1093" s="63" t="s">
        <v>15184</v>
      </c>
      <c r="G1093" s="63" t="s">
        <v>7810</v>
      </c>
      <c r="K1093" s="63">
        <v>449</v>
      </c>
      <c r="L1093" s="63">
        <v>449</v>
      </c>
      <c r="M1093" s="64">
        <v>0</v>
      </c>
      <c r="N1093" s="63">
        <v>224.5</v>
      </c>
      <c r="O1093" s="63">
        <v>112</v>
      </c>
      <c r="P1093" s="63">
        <v>67</v>
      </c>
      <c r="Q1093" s="63">
        <v>46</v>
      </c>
      <c r="U1093" s="63" t="s">
        <v>1131</v>
      </c>
      <c r="Y1093" s="63">
        <v>449</v>
      </c>
      <c r="Z1093" s="63" t="s">
        <v>14418</v>
      </c>
      <c r="AA1093" s="63">
        <v>67</v>
      </c>
      <c r="AB1093" s="63" t="s">
        <v>3505</v>
      </c>
      <c r="AE1093" s="63">
        <v>0</v>
      </c>
      <c r="AF1093" s="63" t="s">
        <v>3493</v>
      </c>
      <c r="AG1093" s="63">
        <v>0</v>
      </c>
      <c r="AK1093" s="63">
        <v>0</v>
      </c>
      <c r="AL1093" s="63" t="s">
        <v>3493</v>
      </c>
      <c r="AM1093" s="63">
        <v>0</v>
      </c>
      <c r="AQ1093" s="63">
        <v>0</v>
      </c>
      <c r="AR1093" s="63" t="s">
        <v>3493</v>
      </c>
      <c r="AS1093" s="63">
        <v>0</v>
      </c>
      <c r="AX1093" s="63" t="e">
        <f>VLOOKUP(B1093,[1]COMPLETE_DIVIDEND_DATA!$B$2:$I$1138,3,0)</f>
        <v>#N/A</v>
      </c>
    </row>
    <row r="1094" spans="1:50" x14ac:dyDescent="0.25">
      <c r="A1094" s="63">
        <v>501093</v>
      </c>
      <c r="B1094" s="63">
        <v>3828</v>
      </c>
      <c r="C1094" s="63" t="s">
        <v>1132</v>
      </c>
      <c r="D1094" s="63" t="s">
        <v>15183</v>
      </c>
      <c r="E1094" s="63" t="s">
        <v>15182</v>
      </c>
      <c r="F1094" s="63" t="s">
        <v>7810</v>
      </c>
      <c r="K1094" s="63">
        <v>449</v>
      </c>
      <c r="L1094" s="63">
        <v>449</v>
      </c>
      <c r="M1094" s="64">
        <v>0</v>
      </c>
      <c r="N1094" s="63">
        <v>224.5</v>
      </c>
      <c r="O1094" s="63">
        <v>112</v>
      </c>
      <c r="P1094" s="63">
        <v>67</v>
      </c>
      <c r="Q1094" s="63">
        <v>46</v>
      </c>
      <c r="U1094" s="63" t="s">
        <v>1132</v>
      </c>
      <c r="Y1094" s="63">
        <v>449</v>
      </c>
      <c r="Z1094" s="63" t="s">
        <v>14418</v>
      </c>
      <c r="AA1094" s="63">
        <v>67</v>
      </c>
      <c r="AB1094" s="63" t="s">
        <v>3505</v>
      </c>
      <c r="AE1094" s="63">
        <v>0</v>
      </c>
      <c r="AF1094" s="63" t="s">
        <v>3493</v>
      </c>
      <c r="AG1094" s="63">
        <v>0</v>
      </c>
      <c r="AK1094" s="63">
        <v>0</v>
      </c>
      <c r="AL1094" s="63" t="s">
        <v>3493</v>
      </c>
      <c r="AM1094" s="63">
        <v>0</v>
      </c>
      <c r="AQ1094" s="63">
        <v>0</v>
      </c>
      <c r="AR1094" s="63" t="s">
        <v>3493</v>
      </c>
      <c r="AS1094" s="63">
        <v>0</v>
      </c>
      <c r="AX1094" s="63" t="e">
        <f>VLOOKUP(B1094,[1]COMPLETE_DIVIDEND_DATA!$B$2:$I$1138,3,0)</f>
        <v>#N/A</v>
      </c>
    </row>
    <row r="1095" spans="1:50" x14ac:dyDescent="0.25">
      <c r="A1095" s="63">
        <v>501094</v>
      </c>
      <c r="B1095" s="63">
        <v>3829</v>
      </c>
      <c r="C1095" s="63" t="s">
        <v>1133</v>
      </c>
      <c r="D1095" s="63" t="s">
        <v>15181</v>
      </c>
      <c r="E1095" s="63" t="s">
        <v>15180</v>
      </c>
      <c r="F1095" s="63" t="s">
        <v>7810</v>
      </c>
      <c r="K1095" s="63">
        <v>2249</v>
      </c>
      <c r="L1095" s="63">
        <v>2249</v>
      </c>
      <c r="M1095" s="64">
        <v>0</v>
      </c>
      <c r="N1095" s="63">
        <v>1124.5</v>
      </c>
      <c r="O1095" s="63">
        <v>562</v>
      </c>
      <c r="P1095" s="63">
        <v>337</v>
      </c>
      <c r="Q1095" s="63">
        <v>226</v>
      </c>
      <c r="U1095" s="63" t="s">
        <v>1133</v>
      </c>
      <c r="Y1095" s="63">
        <v>2249</v>
      </c>
      <c r="Z1095" s="63" t="s">
        <v>13127</v>
      </c>
      <c r="AA1095" s="63">
        <v>337</v>
      </c>
      <c r="AB1095" s="63" t="s">
        <v>3505</v>
      </c>
      <c r="AE1095" s="63">
        <v>0</v>
      </c>
      <c r="AF1095" s="63" t="s">
        <v>3493</v>
      </c>
      <c r="AG1095" s="63">
        <v>0</v>
      </c>
      <c r="AK1095" s="63">
        <v>0</v>
      </c>
      <c r="AL1095" s="63" t="s">
        <v>3493</v>
      </c>
      <c r="AM1095" s="63">
        <v>0</v>
      </c>
      <c r="AQ1095" s="63">
        <v>0</v>
      </c>
      <c r="AR1095" s="63" t="s">
        <v>3493</v>
      </c>
      <c r="AS1095" s="63">
        <v>0</v>
      </c>
      <c r="AX1095" s="63" t="e">
        <f>VLOOKUP(B1095,[1]COMPLETE_DIVIDEND_DATA!$B$2:$I$1138,3,0)</f>
        <v>#N/A</v>
      </c>
    </row>
    <row r="1096" spans="1:50" x14ac:dyDescent="0.25">
      <c r="A1096" s="63">
        <v>501095</v>
      </c>
      <c r="B1096" s="63">
        <v>3830</v>
      </c>
      <c r="C1096" s="63" t="s">
        <v>1134</v>
      </c>
      <c r="D1096" s="63" t="s">
        <v>15179</v>
      </c>
      <c r="E1096" s="63" t="s">
        <v>15178</v>
      </c>
      <c r="F1096" s="63" t="s">
        <v>7810</v>
      </c>
      <c r="K1096" s="63">
        <v>753</v>
      </c>
      <c r="L1096" s="63">
        <v>753</v>
      </c>
      <c r="M1096" s="64">
        <v>0</v>
      </c>
      <c r="N1096" s="63">
        <v>376.5</v>
      </c>
      <c r="O1096" s="63">
        <v>188</v>
      </c>
      <c r="P1096" s="63">
        <v>113</v>
      </c>
      <c r="Q1096" s="63">
        <v>76</v>
      </c>
      <c r="U1096" s="63" t="s">
        <v>1134</v>
      </c>
      <c r="Y1096" s="63">
        <v>753</v>
      </c>
      <c r="Z1096" s="63" t="s">
        <v>8627</v>
      </c>
      <c r="AA1096" s="63">
        <v>113</v>
      </c>
      <c r="AB1096" s="63" t="s">
        <v>3505</v>
      </c>
      <c r="AE1096" s="63">
        <v>0</v>
      </c>
      <c r="AF1096" s="63" t="s">
        <v>3493</v>
      </c>
      <c r="AG1096" s="63">
        <v>0</v>
      </c>
      <c r="AK1096" s="63">
        <v>0</v>
      </c>
      <c r="AL1096" s="63" t="s">
        <v>3493</v>
      </c>
      <c r="AM1096" s="63">
        <v>0</v>
      </c>
      <c r="AQ1096" s="63">
        <v>0</v>
      </c>
      <c r="AR1096" s="63" t="s">
        <v>3493</v>
      </c>
      <c r="AS1096" s="63">
        <v>0</v>
      </c>
      <c r="AX1096" s="63" t="e">
        <f>VLOOKUP(B1096,[1]COMPLETE_DIVIDEND_DATA!$B$2:$I$1138,3,0)</f>
        <v>#N/A</v>
      </c>
    </row>
    <row r="1097" spans="1:50" x14ac:dyDescent="0.25">
      <c r="A1097" s="63">
        <v>501096</v>
      </c>
      <c r="B1097" s="63">
        <v>3836</v>
      </c>
      <c r="C1097" s="63" t="s">
        <v>1135</v>
      </c>
      <c r="D1097" s="63" t="s">
        <v>831</v>
      </c>
      <c r="E1097" s="63" t="s">
        <v>15177</v>
      </c>
      <c r="F1097" s="63" t="s">
        <v>15176</v>
      </c>
      <c r="G1097" s="63" t="s">
        <v>6082</v>
      </c>
      <c r="K1097" s="63">
        <v>1049</v>
      </c>
      <c r="L1097" s="63">
        <v>1049</v>
      </c>
      <c r="M1097" s="64">
        <v>0</v>
      </c>
      <c r="N1097" s="63">
        <v>524.5</v>
      </c>
      <c r="O1097" s="63">
        <v>262</v>
      </c>
      <c r="P1097" s="63">
        <v>157</v>
      </c>
      <c r="Q1097" s="63">
        <v>106</v>
      </c>
      <c r="U1097" s="63" t="s">
        <v>1135</v>
      </c>
      <c r="Y1097" s="63">
        <v>1049</v>
      </c>
      <c r="Z1097" s="63" t="s">
        <v>15116</v>
      </c>
      <c r="AA1097" s="63">
        <v>157</v>
      </c>
      <c r="AB1097" s="63" t="s">
        <v>3505</v>
      </c>
      <c r="AE1097" s="63">
        <v>0</v>
      </c>
      <c r="AF1097" s="63" t="s">
        <v>3493</v>
      </c>
      <c r="AG1097" s="63">
        <v>0</v>
      </c>
      <c r="AK1097" s="63">
        <v>0</v>
      </c>
      <c r="AL1097" s="63" t="s">
        <v>3493</v>
      </c>
      <c r="AM1097" s="63">
        <v>0</v>
      </c>
      <c r="AQ1097" s="63">
        <v>0</v>
      </c>
      <c r="AR1097" s="63" t="s">
        <v>3493</v>
      </c>
      <c r="AS1097" s="63">
        <v>0</v>
      </c>
      <c r="AX1097" s="63" t="e">
        <f>VLOOKUP(B1097,[1]COMPLETE_DIVIDEND_DATA!$B$2:$I$1138,3,0)</f>
        <v>#N/A</v>
      </c>
    </row>
    <row r="1098" spans="1:50" x14ac:dyDescent="0.25">
      <c r="A1098" s="63">
        <v>501097</v>
      </c>
      <c r="B1098" s="63">
        <v>3838</v>
      </c>
      <c r="C1098" s="63" t="s">
        <v>763</v>
      </c>
      <c r="D1098" s="63" t="s">
        <v>15175</v>
      </c>
      <c r="E1098" s="63" t="s">
        <v>15174</v>
      </c>
      <c r="F1098" s="63" t="s">
        <v>15173</v>
      </c>
      <c r="K1098" s="63">
        <v>288</v>
      </c>
      <c r="L1098" s="63">
        <v>288</v>
      </c>
      <c r="M1098" s="64">
        <v>0</v>
      </c>
      <c r="N1098" s="63">
        <v>144</v>
      </c>
      <c r="O1098" s="63">
        <v>72</v>
      </c>
      <c r="P1098" s="63">
        <v>43</v>
      </c>
      <c r="Q1098" s="63">
        <v>29</v>
      </c>
      <c r="U1098" s="63" t="s">
        <v>763</v>
      </c>
      <c r="Y1098" s="63">
        <v>288</v>
      </c>
      <c r="Z1098" s="63" t="s">
        <v>4452</v>
      </c>
      <c r="AA1098" s="63">
        <v>43</v>
      </c>
      <c r="AB1098" s="63" t="s">
        <v>3505</v>
      </c>
      <c r="AE1098" s="63">
        <v>0</v>
      </c>
      <c r="AF1098" s="63" t="s">
        <v>3493</v>
      </c>
      <c r="AG1098" s="63">
        <v>0</v>
      </c>
      <c r="AK1098" s="63">
        <v>0</v>
      </c>
      <c r="AL1098" s="63" t="s">
        <v>3493</v>
      </c>
      <c r="AM1098" s="63">
        <v>0</v>
      </c>
      <c r="AQ1098" s="63">
        <v>0</v>
      </c>
      <c r="AR1098" s="63" t="s">
        <v>3493</v>
      </c>
      <c r="AS1098" s="63">
        <v>0</v>
      </c>
      <c r="AX1098" s="63" t="e">
        <f>VLOOKUP(B1098,[1]COMPLETE_DIVIDEND_DATA!$B$2:$I$1138,3,0)</f>
        <v>#N/A</v>
      </c>
    </row>
    <row r="1099" spans="1:50" x14ac:dyDescent="0.25">
      <c r="A1099" s="63">
        <v>501098</v>
      </c>
      <c r="B1099" s="63">
        <v>3843</v>
      </c>
      <c r="C1099" s="63" t="s">
        <v>1136</v>
      </c>
      <c r="D1099" s="63" t="s">
        <v>15172</v>
      </c>
      <c r="E1099" s="63" t="s">
        <v>15171</v>
      </c>
      <c r="F1099" s="63" t="s">
        <v>15170</v>
      </c>
      <c r="K1099" s="63">
        <v>2249</v>
      </c>
      <c r="L1099" s="63">
        <v>2249</v>
      </c>
      <c r="M1099" s="64">
        <v>0</v>
      </c>
      <c r="N1099" s="63">
        <v>1124.5</v>
      </c>
      <c r="O1099" s="63">
        <v>562</v>
      </c>
      <c r="P1099" s="63">
        <v>337</v>
      </c>
      <c r="Q1099" s="63">
        <v>226</v>
      </c>
      <c r="U1099" s="63" t="s">
        <v>1136</v>
      </c>
      <c r="Y1099" s="63">
        <v>2249</v>
      </c>
      <c r="Z1099" s="63" t="s">
        <v>13127</v>
      </c>
      <c r="AA1099" s="63">
        <v>337</v>
      </c>
      <c r="AB1099" s="63" t="s">
        <v>3505</v>
      </c>
      <c r="AE1099" s="63">
        <v>0</v>
      </c>
      <c r="AF1099" s="63" t="s">
        <v>3493</v>
      </c>
      <c r="AG1099" s="63">
        <v>0</v>
      </c>
      <c r="AK1099" s="63">
        <v>0</v>
      </c>
      <c r="AL1099" s="63" t="s">
        <v>3493</v>
      </c>
      <c r="AM1099" s="63">
        <v>0</v>
      </c>
      <c r="AQ1099" s="63">
        <v>0</v>
      </c>
      <c r="AR1099" s="63" t="s">
        <v>3493</v>
      </c>
      <c r="AS1099" s="63">
        <v>0</v>
      </c>
      <c r="AX1099" s="63" t="e">
        <f>VLOOKUP(B1099,[1]COMPLETE_DIVIDEND_DATA!$B$2:$I$1138,3,0)</f>
        <v>#N/A</v>
      </c>
    </row>
    <row r="1100" spans="1:50" x14ac:dyDescent="0.25">
      <c r="A1100" s="63">
        <v>501099</v>
      </c>
      <c r="B1100" s="63">
        <v>3845</v>
      </c>
      <c r="C1100" s="63" t="s">
        <v>1137</v>
      </c>
      <c r="D1100" s="63" t="s">
        <v>15169</v>
      </c>
      <c r="E1100" s="63" t="s">
        <v>15168</v>
      </c>
      <c r="F1100" s="63" t="s">
        <v>15167</v>
      </c>
      <c r="K1100" s="63">
        <v>1498</v>
      </c>
      <c r="L1100" s="63">
        <v>1498</v>
      </c>
      <c r="M1100" s="64">
        <v>0</v>
      </c>
      <c r="N1100" s="63">
        <v>749</v>
      </c>
      <c r="O1100" s="63">
        <v>375</v>
      </c>
      <c r="P1100" s="63">
        <v>225</v>
      </c>
      <c r="Q1100" s="63">
        <v>149</v>
      </c>
      <c r="U1100" s="63" t="s">
        <v>1137</v>
      </c>
      <c r="Y1100" s="63">
        <v>1498</v>
      </c>
      <c r="Z1100" s="63" t="s">
        <v>3763</v>
      </c>
      <c r="AA1100" s="63">
        <v>225</v>
      </c>
      <c r="AB1100" s="63" t="s">
        <v>3505</v>
      </c>
      <c r="AE1100" s="63">
        <v>0</v>
      </c>
      <c r="AF1100" s="63" t="s">
        <v>3493</v>
      </c>
      <c r="AG1100" s="63">
        <v>0</v>
      </c>
      <c r="AK1100" s="63">
        <v>0</v>
      </c>
      <c r="AL1100" s="63" t="s">
        <v>3493</v>
      </c>
      <c r="AM1100" s="63">
        <v>0</v>
      </c>
      <c r="AQ1100" s="63">
        <v>0</v>
      </c>
      <c r="AR1100" s="63" t="s">
        <v>3493</v>
      </c>
      <c r="AS1100" s="63">
        <v>0</v>
      </c>
      <c r="AX1100" s="63" t="e">
        <f>VLOOKUP(B1100,[1]COMPLETE_DIVIDEND_DATA!$B$2:$I$1138,3,0)</f>
        <v>#N/A</v>
      </c>
    </row>
    <row r="1101" spans="1:50" x14ac:dyDescent="0.25">
      <c r="A1101" s="63">
        <v>501100</v>
      </c>
      <c r="B1101" s="63">
        <v>3847</v>
      </c>
      <c r="C1101" s="63" t="s">
        <v>1138</v>
      </c>
      <c r="D1101" s="63" t="s">
        <v>15166</v>
      </c>
      <c r="E1101" s="63" t="s">
        <v>15165</v>
      </c>
      <c r="F1101" s="63" t="s">
        <v>14581</v>
      </c>
      <c r="G1101" s="63" t="s">
        <v>7810</v>
      </c>
      <c r="K1101" s="63">
        <v>449</v>
      </c>
      <c r="L1101" s="63">
        <v>449</v>
      </c>
      <c r="M1101" s="64">
        <v>0</v>
      </c>
      <c r="N1101" s="63">
        <v>224.5</v>
      </c>
      <c r="O1101" s="63">
        <v>112</v>
      </c>
      <c r="P1101" s="63">
        <v>67</v>
      </c>
      <c r="Q1101" s="63">
        <v>46</v>
      </c>
      <c r="U1101" s="63" t="s">
        <v>1138</v>
      </c>
      <c r="Y1101" s="63">
        <v>449</v>
      </c>
      <c r="Z1101" s="63" t="s">
        <v>14418</v>
      </c>
      <c r="AA1101" s="63">
        <v>67</v>
      </c>
      <c r="AB1101" s="63" t="s">
        <v>3505</v>
      </c>
      <c r="AE1101" s="63">
        <v>0</v>
      </c>
      <c r="AF1101" s="63" t="s">
        <v>3493</v>
      </c>
      <c r="AG1101" s="63">
        <v>0</v>
      </c>
      <c r="AK1101" s="63">
        <v>0</v>
      </c>
      <c r="AL1101" s="63" t="s">
        <v>3493</v>
      </c>
      <c r="AM1101" s="63">
        <v>0</v>
      </c>
      <c r="AQ1101" s="63">
        <v>0</v>
      </c>
      <c r="AR1101" s="63" t="s">
        <v>3493</v>
      </c>
      <c r="AS1101" s="63">
        <v>0</v>
      </c>
      <c r="AX1101" s="63" t="e">
        <f>VLOOKUP(B1101,[1]COMPLETE_DIVIDEND_DATA!$B$2:$I$1138,3,0)</f>
        <v>#N/A</v>
      </c>
    </row>
    <row r="1102" spans="1:50" x14ac:dyDescent="0.25">
      <c r="A1102" s="63">
        <v>501101</v>
      </c>
      <c r="B1102" s="63">
        <v>3853</v>
      </c>
      <c r="C1102" s="63" t="s">
        <v>1139</v>
      </c>
      <c r="D1102" s="63" t="s">
        <v>15164</v>
      </c>
      <c r="E1102" s="63" t="s">
        <v>15163</v>
      </c>
      <c r="F1102" s="63" t="s">
        <v>15162</v>
      </c>
      <c r="G1102" s="63" t="s">
        <v>7810</v>
      </c>
      <c r="K1102" s="63">
        <v>449</v>
      </c>
      <c r="L1102" s="63">
        <v>449</v>
      </c>
      <c r="M1102" s="64">
        <v>0</v>
      </c>
      <c r="N1102" s="63">
        <v>224.5</v>
      </c>
      <c r="O1102" s="63">
        <v>112</v>
      </c>
      <c r="P1102" s="63">
        <v>67</v>
      </c>
      <c r="Q1102" s="63">
        <v>46</v>
      </c>
      <c r="U1102" s="63" t="s">
        <v>1139</v>
      </c>
      <c r="Y1102" s="63">
        <v>449</v>
      </c>
      <c r="Z1102" s="63" t="s">
        <v>14418</v>
      </c>
      <c r="AA1102" s="63">
        <v>67</v>
      </c>
      <c r="AB1102" s="63" t="s">
        <v>3505</v>
      </c>
      <c r="AE1102" s="63">
        <v>0</v>
      </c>
      <c r="AF1102" s="63" t="s">
        <v>3493</v>
      </c>
      <c r="AG1102" s="63">
        <v>0</v>
      </c>
      <c r="AK1102" s="63">
        <v>0</v>
      </c>
      <c r="AL1102" s="63" t="s">
        <v>3493</v>
      </c>
      <c r="AM1102" s="63">
        <v>0</v>
      </c>
      <c r="AQ1102" s="63">
        <v>0</v>
      </c>
      <c r="AR1102" s="63" t="s">
        <v>3493</v>
      </c>
      <c r="AS1102" s="63">
        <v>0</v>
      </c>
      <c r="AX1102" s="63" t="e">
        <f>VLOOKUP(B1102,[1]COMPLETE_DIVIDEND_DATA!$B$2:$I$1138,3,0)</f>
        <v>#N/A</v>
      </c>
    </row>
    <row r="1103" spans="1:50" x14ac:dyDescent="0.25">
      <c r="A1103" s="63">
        <v>501102</v>
      </c>
      <c r="B1103" s="63">
        <v>3860</v>
      </c>
      <c r="C1103" s="63" t="s">
        <v>219</v>
      </c>
      <c r="D1103" s="63" t="s">
        <v>15161</v>
      </c>
      <c r="E1103" s="63" t="s">
        <v>15160</v>
      </c>
      <c r="F1103" s="63" t="s">
        <v>15159</v>
      </c>
      <c r="G1103" s="63" t="s">
        <v>7810</v>
      </c>
      <c r="K1103" s="63">
        <v>449</v>
      </c>
      <c r="L1103" s="63">
        <v>449</v>
      </c>
      <c r="M1103" s="64">
        <v>0</v>
      </c>
      <c r="N1103" s="63">
        <v>224.5</v>
      </c>
      <c r="O1103" s="63">
        <v>112</v>
      </c>
      <c r="P1103" s="63">
        <v>34</v>
      </c>
      <c r="Q1103" s="63">
        <v>79</v>
      </c>
      <c r="U1103" s="63" t="s">
        <v>219</v>
      </c>
      <c r="V1103" s="63" t="s">
        <v>15158</v>
      </c>
      <c r="Y1103" s="63">
        <v>449</v>
      </c>
      <c r="Z1103" s="63" t="s">
        <v>14418</v>
      </c>
      <c r="AA1103" s="63">
        <v>34</v>
      </c>
      <c r="AB1103" s="63" t="s">
        <v>3494</v>
      </c>
      <c r="AE1103" s="63">
        <v>0</v>
      </c>
      <c r="AF1103" s="63" t="s">
        <v>3493</v>
      </c>
      <c r="AG1103" s="63">
        <v>0</v>
      </c>
      <c r="AK1103" s="63">
        <v>0</v>
      </c>
      <c r="AL1103" s="63" t="s">
        <v>3493</v>
      </c>
      <c r="AM1103" s="63">
        <v>0</v>
      </c>
      <c r="AQ1103" s="63">
        <v>0</v>
      </c>
      <c r="AR1103" s="63" t="s">
        <v>3493</v>
      </c>
      <c r="AS1103" s="63">
        <v>0</v>
      </c>
      <c r="AX1103" s="63" t="e">
        <f>VLOOKUP(B1103,[1]COMPLETE_DIVIDEND_DATA!$B$2:$I$1138,3,0)</f>
        <v>#N/A</v>
      </c>
    </row>
    <row r="1104" spans="1:50" x14ac:dyDescent="0.25">
      <c r="A1104" s="63">
        <v>501103</v>
      </c>
      <c r="B1104" s="63">
        <v>3875</v>
      </c>
      <c r="C1104" s="63" t="s">
        <v>1141</v>
      </c>
      <c r="D1104" s="63" t="s">
        <v>1240</v>
      </c>
      <c r="E1104" s="63" t="s">
        <v>15149</v>
      </c>
      <c r="F1104" s="63" t="s">
        <v>15148</v>
      </c>
      <c r="K1104" s="63">
        <v>449</v>
      </c>
      <c r="L1104" s="63">
        <v>449</v>
      </c>
      <c r="M1104" s="64">
        <v>0</v>
      </c>
      <c r="N1104" s="63">
        <v>224.5</v>
      </c>
      <c r="O1104" s="63">
        <v>112</v>
      </c>
      <c r="P1104" s="63">
        <v>67</v>
      </c>
      <c r="Q1104" s="63">
        <v>46</v>
      </c>
      <c r="U1104" s="63" t="s">
        <v>1141</v>
      </c>
      <c r="Y1104" s="63">
        <v>449</v>
      </c>
      <c r="Z1104" s="63" t="s">
        <v>14418</v>
      </c>
      <c r="AA1104" s="63">
        <v>67</v>
      </c>
      <c r="AB1104" s="63" t="s">
        <v>3505</v>
      </c>
      <c r="AE1104" s="63">
        <v>0</v>
      </c>
      <c r="AF1104" s="63" t="s">
        <v>3493</v>
      </c>
      <c r="AG1104" s="63">
        <v>0</v>
      </c>
      <c r="AK1104" s="63">
        <v>0</v>
      </c>
      <c r="AL1104" s="63" t="s">
        <v>3493</v>
      </c>
      <c r="AM1104" s="63">
        <v>0</v>
      </c>
      <c r="AQ1104" s="63">
        <v>0</v>
      </c>
      <c r="AR1104" s="63" t="s">
        <v>3493</v>
      </c>
      <c r="AS1104" s="63">
        <v>0</v>
      </c>
      <c r="AX1104" s="63" t="e">
        <f>VLOOKUP(B1104,[1]COMPLETE_DIVIDEND_DATA!$B$2:$I$1138,3,0)</f>
        <v>#N/A</v>
      </c>
    </row>
    <row r="1105" spans="1:50" x14ac:dyDescent="0.25">
      <c r="A1105" s="63">
        <v>501104</v>
      </c>
      <c r="B1105" s="63">
        <v>3876</v>
      </c>
      <c r="C1105" s="63" t="s">
        <v>1142</v>
      </c>
      <c r="D1105" s="63" t="s">
        <v>15157</v>
      </c>
      <c r="E1105" s="63" t="s">
        <v>15156</v>
      </c>
      <c r="F1105" s="63" t="s">
        <v>15155</v>
      </c>
      <c r="G1105" s="63" t="s">
        <v>7782</v>
      </c>
      <c r="K1105" s="63">
        <v>2249</v>
      </c>
      <c r="L1105" s="63">
        <v>2249</v>
      </c>
      <c r="M1105" s="64">
        <v>0</v>
      </c>
      <c r="N1105" s="63">
        <v>1124.5</v>
      </c>
      <c r="O1105" s="63">
        <v>562</v>
      </c>
      <c r="P1105" s="63">
        <v>337</v>
      </c>
      <c r="Q1105" s="63">
        <v>226</v>
      </c>
      <c r="U1105" s="63" t="s">
        <v>1142</v>
      </c>
      <c r="Y1105" s="63">
        <v>2249</v>
      </c>
      <c r="Z1105" s="63" t="s">
        <v>13127</v>
      </c>
      <c r="AA1105" s="63">
        <v>337</v>
      </c>
      <c r="AB1105" s="63" t="s">
        <v>3505</v>
      </c>
      <c r="AE1105" s="63">
        <v>0</v>
      </c>
      <c r="AF1105" s="63" t="s">
        <v>3493</v>
      </c>
      <c r="AG1105" s="63">
        <v>0</v>
      </c>
      <c r="AK1105" s="63">
        <v>0</v>
      </c>
      <c r="AL1105" s="63" t="s">
        <v>3493</v>
      </c>
      <c r="AM1105" s="63">
        <v>0</v>
      </c>
      <c r="AQ1105" s="63">
        <v>0</v>
      </c>
      <c r="AR1105" s="63" t="s">
        <v>3493</v>
      </c>
      <c r="AS1105" s="63">
        <v>0</v>
      </c>
      <c r="AX1105" s="63" t="e">
        <f>VLOOKUP(B1105,[1]COMPLETE_DIVIDEND_DATA!$B$2:$I$1138,3,0)</f>
        <v>#N/A</v>
      </c>
    </row>
    <row r="1106" spans="1:50" x14ac:dyDescent="0.25">
      <c r="A1106" s="63">
        <v>501105</v>
      </c>
      <c r="B1106" s="63">
        <v>3878</v>
      </c>
      <c r="C1106" s="63" t="s">
        <v>1143</v>
      </c>
      <c r="D1106" s="63" t="s">
        <v>15154</v>
      </c>
      <c r="E1106" s="63" t="s">
        <v>15149</v>
      </c>
      <c r="F1106" s="63" t="s">
        <v>15148</v>
      </c>
      <c r="K1106" s="63">
        <v>359</v>
      </c>
      <c r="L1106" s="63">
        <v>359</v>
      </c>
      <c r="M1106" s="64">
        <v>0</v>
      </c>
      <c r="N1106" s="63">
        <v>179.5</v>
      </c>
      <c r="O1106" s="63">
        <v>90</v>
      </c>
      <c r="P1106" s="63">
        <v>54</v>
      </c>
      <c r="Q1106" s="63">
        <v>36</v>
      </c>
      <c r="U1106" s="63" t="s">
        <v>1143</v>
      </c>
      <c r="Y1106" s="63">
        <v>359</v>
      </c>
      <c r="Z1106" s="63" t="s">
        <v>15153</v>
      </c>
      <c r="AA1106" s="63">
        <v>54</v>
      </c>
      <c r="AB1106" s="63" t="s">
        <v>3505</v>
      </c>
      <c r="AE1106" s="63">
        <v>0</v>
      </c>
      <c r="AF1106" s="63" t="s">
        <v>3493</v>
      </c>
      <c r="AG1106" s="63">
        <v>0</v>
      </c>
      <c r="AK1106" s="63">
        <v>0</v>
      </c>
      <c r="AL1106" s="63" t="s">
        <v>3493</v>
      </c>
      <c r="AM1106" s="63">
        <v>0</v>
      </c>
      <c r="AQ1106" s="63">
        <v>0</v>
      </c>
      <c r="AR1106" s="63" t="s">
        <v>3493</v>
      </c>
      <c r="AS1106" s="63">
        <v>0</v>
      </c>
      <c r="AX1106" s="63" t="e">
        <f>VLOOKUP(B1106,[1]COMPLETE_DIVIDEND_DATA!$B$2:$I$1138,3,0)</f>
        <v>#N/A</v>
      </c>
    </row>
    <row r="1107" spans="1:50" x14ac:dyDescent="0.25">
      <c r="A1107" s="63">
        <v>501106</v>
      </c>
      <c r="B1107" s="63">
        <v>3879</v>
      </c>
      <c r="C1107" s="63" t="s">
        <v>1144</v>
      </c>
      <c r="D1107" s="63" t="s">
        <v>15152</v>
      </c>
      <c r="E1107" s="63" t="s">
        <v>15149</v>
      </c>
      <c r="F1107" s="63" t="s">
        <v>15148</v>
      </c>
      <c r="K1107" s="63">
        <v>449</v>
      </c>
      <c r="L1107" s="63">
        <v>449</v>
      </c>
      <c r="M1107" s="64">
        <v>0</v>
      </c>
      <c r="N1107" s="63">
        <v>224.5</v>
      </c>
      <c r="O1107" s="63">
        <v>112</v>
      </c>
      <c r="P1107" s="63">
        <v>67</v>
      </c>
      <c r="Q1107" s="63">
        <v>46</v>
      </c>
      <c r="U1107" s="63" t="s">
        <v>1144</v>
      </c>
      <c r="Y1107" s="63">
        <v>449</v>
      </c>
      <c r="Z1107" s="63" t="s">
        <v>14418</v>
      </c>
      <c r="AA1107" s="63">
        <v>67</v>
      </c>
      <c r="AB1107" s="63" t="s">
        <v>3505</v>
      </c>
      <c r="AE1107" s="63">
        <v>0</v>
      </c>
      <c r="AF1107" s="63" t="s">
        <v>3493</v>
      </c>
      <c r="AG1107" s="63">
        <v>0</v>
      </c>
      <c r="AK1107" s="63">
        <v>0</v>
      </c>
      <c r="AL1107" s="63" t="s">
        <v>3493</v>
      </c>
      <c r="AM1107" s="63">
        <v>0</v>
      </c>
      <c r="AQ1107" s="63">
        <v>0</v>
      </c>
      <c r="AR1107" s="63" t="s">
        <v>3493</v>
      </c>
      <c r="AS1107" s="63">
        <v>0</v>
      </c>
      <c r="AX1107" s="63" t="e">
        <f>VLOOKUP(B1107,[1]COMPLETE_DIVIDEND_DATA!$B$2:$I$1138,3,0)</f>
        <v>#N/A</v>
      </c>
    </row>
    <row r="1108" spans="1:50" x14ac:dyDescent="0.25">
      <c r="A1108" s="63">
        <v>501107</v>
      </c>
      <c r="B1108" s="63">
        <v>3880</v>
      </c>
      <c r="C1108" s="63" t="s">
        <v>1145</v>
      </c>
      <c r="D1108" s="63" t="s">
        <v>15151</v>
      </c>
      <c r="E1108" s="63" t="s">
        <v>15149</v>
      </c>
      <c r="F1108" s="63" t="s">
        <v>15148</v>
      </c>
      <c r="K1108" s="63">
        <v>449</v>
      </c>
      <c r="L1108" s="63">
        <v>449</v>
      </c>
      <c r="M1108" s="64">
        <v>0</v>
      </c>
      <c r="N1108" s="63">
        <v>224.5</v>
      </c>
      <c r="O1108" s="63">
        <v>112</v>
      </c>
      <c r="P1108" s="63">
        <v>67</v>
      </c>
      <c r="Q1108" s="63">
        <v>46</v>
      </c>
      <c r="U1108" s="63" t="s">
        <v>1145</v>
      </c>
      <c r="Y1108" s="63">
        <v>449</v>
      </c>
      <c r="Z1108" s="63" t="s">
        <v>14418</v>
      </c>
      <c r="AA1108" s="63">
        <v>67</v>
      </c>
      <c r="AB1108" s="63" t="s">
        <v>3505</v>
      </c>
      <c r="AE1108" s="63">
        <v>0</v>
      </c>
      <c r="AF1108" s="63" t="s">
        <v>3493</v>
      </c>
      <c r="AG1108" s="63">
        <v>0</v>
      </c>
      <c r="AK1108" s="63">
        <v>0</v>
      </c>
      <c r="AL1108" s="63" t="s">
        <v>3493</v>
      </c>
      <c r="AM1108" s="63">
        <v>0</v>
      </c>
      <c r="AQ1108" s="63">
        <v>0</v>
      </c>
      <c r="AR1108" s="63" t="s">
        <v>3493</v>
      </c>
      <c r="AS1108" s="63">
        <v>0</v>
      </c>
      <c r="AX1108" s="63" t="e">
        <f>VLOOKUP(B1108,[1]COMPLETE_DIVIDEND_DATA!$B$2:$I$1138,3,0)</f>
        <v>#N/A</v>
      </c>
    </row>
    <row r="1109" spans="1:50" x14ac:dyDescent="0.25">
      <c r="A1109" s="63">
        <v>501108</v>
      </c>
      <c r="B1109" s="63">
        <v>3884</v>
      </c>
      <c r="C1109" s="63" t="s">
        <v>1146</v>
      </c>
      <c r="D1109" s="63" t="s">
        <v>15150</v>
      </c>
      <c r="E1109" s="63" t="s">
        <v>15149</v>
      </c>
      <c r="F1109" s="63" t="s">
        <v>15148</v>
      </c>
      <c r="K1109" s="63">
        <v>449</v>
      </c>
      <c r="L1109" s="63">
        <v>449</v>
      </c>
      <c r="M1109" s="64">
        <v>0</v>
      </c>
      <c r="N1109" s="63">
        <v>224.5</v>
      </c>
      <c r="O1109" s="63">
        <v>112</v>
      </c>
      <c r="P1109" s="63">
        <v>67</v>
      </c>
      <c r="Q1109" s="63">
        <v>46</v>
      </c>
      <c r="U1109" s="63" t="s">
        <v>1146</v>
      </c>
      <c r="Y1109" s="63">
        <v>449</v>
      </c>
      <c r="Z1109" s="63" t="s">
        <v>14418</v>
      </c>
      <c r="AA1109" s="63">
        <v>67</v>
      </c>
      <c r="AB1109" s="63" t="s">
        <v>3505</v>
      </c>
      <c r="AE1109" s="63">
        <v>0</v>
      </c>
      <c r="AF1109" s="63" t="s">
        <v>3493</v>
      </c>
      <c r="AG1109" s="63">
        <v>0</v>
      </c>
      <c r="AK1109" s="63">
        <v>0</v>
      </c>
      <c r="AL1109" s="63" t="s">
        <v>3493</v>
      </c>
      <c r="AM1109" s="63">
        <v>0</v>
      </c>
      <c r="AQ1109" s="63">
        <v>0</v>
      </c>
      <c r="AR1109" s="63" t="s">
        <v>3493</v>
      </c>
      <c r="AS1109" s="63">
        <v>0</v>
      </c>
      <c r="AX1109" s="63" t="e">
        <f>VLOOKUP(B1109,[1]COMPLETE_DIVIDEND_DATA!$B$2:$I$1138,3,0)</f>
        <v>#N/A</v>
      </c>
    </row>
    <row r="1110" spans="1:50" x14ac:dyDescent="0.25">
      <c r="A1110" s="63">
        <v>501109</v>
      </c>
      <c r="B1110" s="63">
        <v>3889</v>
      </c>
      <c r="C1110" s="63" t="s">
        <v>1147</v>
      </c>
      <c r="D1110" s="63" t="s">
        <v>1221</v>
      </c>
      <c r="E1110" s="63" t="s">
        <v>15147</v>
      </c>
      <c r="F1110" s="63" t="s">
        <v>15146</v>
      </c>
      <c r="G1110" s="63" t="s">
        <v>7810</v>
      </c>
      <c r="K1110" s="63">
        <v>2249</v>
      </c>
      <c r="L1110" s="63">
        <v>2249</v>
      </c>
      <c r="M1110" s="64">
        <v>0</v>
      </c>
      <c r="N1110" s="63">
        <v>1124.5</v>
      </c>
      <c r="O1110" s="63">
        <v>562</v>
      </c>
      <c r="P1110" s="63">
        <v>337</v>
      </c>
      <c r="Q1110" s="63">
        <v>226</v>
      </c>
      <c r="U1110" s="63" t="s">
        <v>1147</v>
      </c>
      <c r="Y1110" s="63">
        <v>2249</v>
      </c>
      <c r="Z1110" s="63" t="s">
        <v>13127</v>
      </c>
      <c r="AA1110" s="63">
        <v>337</v>
      </c>
      <c r="AB1110" s="63" t="s">
        <v>3505</v>
      </c>
      <c r="AE1110" s="63">
        <v>0</v>
      </c>
      <c r="AF1110" s="63" t="s">
        <v>3493</v>
      </c>
      <c r="AG1110" s="63">
        <v>0</v>
      </c>
      <c r="AK1110" s="63">
        <v>0</v>
      </c>
      <c r="AL1110" s="63" t="s">
        <v>3493</v>
      </c>
      <c r="AM1110" s="63">
        <v>0</v>
      </c>
      <c r="AQ1110" s="63">
        <v>0</v>
      </c>
      <c r="AR1110" s="63" t="s">
        <v>3493</v>
      </c>
      <c r="AS1110" s="63">
        <v>0</v>
      </c>
      <c r="AX1110" s="63" t="e">
        <f>VLOOKUP(B1110,[1]COMPLETE_DIVIDEND_DATA!$B$2:$I$1138,3,0)</f>
        <v>#N/A</v>
      </c>
    </row>
    <row r="1111" spans="1:50" x14ac:dyDescent="0.25">
      <c r="A1111" s="63">
        <v>501110</v>
      </c>
      <c r="B1111" s="63">
        <v>3892</v>
      </c>
      <c r="C1111" s="63" t="s">
        <v>1148</v>
      </c>
      <c r="D1111" s="63" t="s">
        <v>968</v>
      </c>
      <c r="E1111" s="63" t="s">
        <v>15145</v>
      </c>
      <c r="F1111" s="63" t="s">
        <v>15144</v>
      </c>
      <c r="K1111" s="63">
        <v>449</v>
      </c>
      <c r="L1111" s="63">
        <v>449</v>
      </c>
      <c r="M1111" s="64">
        <v>0</v>
      </c>
      <c r="N1111" s="63">
        <v>224.5</v>
      </c>
      <c r="O1111" s="63">
        <v>112</v>
      </c>
      <c r="P1111" s="63">
        <v>67</v>
      </c>
      <c r="Q1111" s="63">
        <v>46</v>
      </c>
      <c r="U1111" s="63" t="s">
        <v>1148</v>
      </c>
      <c r="Y1111" s="63">
        <v>449</v>
      </c>
      <c r="Z1111" s="63" t="s">
        <v>14418</v>
      </c>
      <c r="AA1111" s="63">
        <v>67</v>
      </c>
      <c r="AB1111" s="63" t="s">
        <v>3505</v>
      </c>
      <c r="AE1111" s="63">
        <v>0</v>
      </c>
      <c r="AF1111" s="63" t="s">
        <v>3493</v>
      </c>
      <c r="AG1111" s="63">
        <v>0</v>
      </c>
      <c r="AK1111" s="63">
        <v>0</v>
      </c>
      <c r="AL1111" s="63" t="s">
        <v>3493</v>
      </c>
      <c r="AM1111" s="63">
        <v>0</v>
      </c>
      <c r="AQ1111" s="63">
        <v>0</v>
      </c>
      <c r="AR1111" s="63" t="s">
        <v>3493</v>
      </c>
      <c r="AS1111" s="63">
        <v>0</v>
      </c>
      <c r="AX1111" s="63" t="e">
        <f>VLOOKUP(B1111,[1]COMPLETE_DIVIDEND_DATA!$B$2:$I$1138,3,0)</f>
        <v>#N/A</v>
      </c>
    </row>
    <row r="1112" spans="1:50" x14ac:dyDescent="0.25">
      <c r="A1112" s="63">
        <v>501111</v>
      </c>
      <c r="B1112" s="63">
        <v>3893</v>
      </c>
      <c r="C1112" s="63" t="s">
        <v>1149</v>
      </c>
      <c r="D1112" s="63" t="s">
        <v>3355</v>
      </c>
      <c r="E1112" s="63" t="s">
        <v>15143</v>
      </c>
      <c r="F1112" s="63" t="s">
        <v>9738</v>
      </c>
      <c r="K1112" s="63">
        <v>92</v>
      </c>
      <c r="L1112" s="63">
        <v>92</v>
      </c>
      <c r="M1112" s="64">
        <v>0</v>
      </c>
      <c r="N1112" s="63">
        <v>46</v>
      </c>
      <c r="O1112" s="63">
        <v>23</v>
      </c>
      <c r="P1112" s="63">
        <v>14</v>
      </c>
      <c r="Q1112" s="63">
        <v>9</v>
      </c>
      <c r="U1112" s="63" t="s">
        <v>1149</v>
      </c>
      <c r="V1112" s="63" t="s">
        <v>15142</v>
      </c>
      <c r="Y1112" s="63">
        <v>92</v>
      </c>
      <c r="Z1112" s="63" t="s">
        <v>14751</v>
      </c>
      <c r="AA1112" s="63">
        <v>14</v>
      </c>
      <c r="AB1112" s="63" t="s">
        <v>3505</v>
      </c>
      <c r="AE1112" s="63">
        <v>0</v>
      </c>
      <c r="AF1112" s="63" t="s">
        <v>3493</v>
      </c>
      <c r="AG1112" s="63">
        <v>0</v>
      </c>
      <c r="AK1112" s="63">
        <v>0</v>
      </c>
      <c r="AL1112" s="63" t="s">
        <v>3493</v>
      </c>
      <c r="AM1112" s="63">
        <v>0</v>
      </c>
      <c r="AQ1112" s="63">
        <v>0</v>
      </c>
      <c r="AR1112" s="63" t="s">
        <v>3493</v>
      </c>
      <c r="AS1112" s="63">
        <v>0</v>
      </c>
      <c r="AX1112" s="63" t="e">
        <f>VLOOKUP(B1112,[1]COMPLETE_DIVIDEND_DATA!$B$2:$I$1138,3,0)</f>
        <v>#N/A</v>
      </c>
    </row>
    <row r="1113" spans="1:50" x14ac:dyDescent="0.25">
      <c r="A1113" s="63">
        <v>501112</v>
      </c>
      <c r="B1113" s="63">
        <v>3898</v>
      </c>
      <c r="C1113" s="63" t="s">
        <v>1151</v>
      </c>
      <c r="D1113" s="63" t="s">
        <v>15141</v>
      </c>
      <c r="E1113" s="63" t="s">
        <v>15140</v>
      </c>
      <c r="F1113" s="63" t="s">
        <v>5903</v>
      </c>
      <c r="G1113" s="63" t="s">
        <v>7810</v>
      </c>
      <c r="K1113" s="63">
        <v>297</v>
      </c>
      <c r="L1113" s="63">
        <v>297</v>
      </c>
      <c r="M1113" s="64">
        <v>0</v>
      </c>
      <c r="N1113" s="63">
        <v>148.5</v>
      </c>
      <c r="O1113" s="63">
        <v>74</v>
      </c>
      <c r="P1113" s="63">
        <v>45</v>
      </c>
      <c r="Q1113" s="63">
        <v>30</v>
      </c>
      <c r="U1113" s="63" t="s">
        <v>1151</v>
      </c>
      <c r="Y1113" s="63">
        <v>297</v>
      </c>
      <c r="Z1113" s="63" t="s">
        <v>10325</v>
      </c>
      <c r="AA1113" s="63">
        <v>45</v>
      </c>
      <c r="AB1113" s="63" t="s">
        <v>3505</v>
      </c>
      <c r="AE1113" s="63">
        <v>0</v>
      </c>
      <c r="AF1113" s="63" t="s">
        <v>3493</v>
      </c>
      <c r="AG1113" s="63">
        <v>0</v>
      </c>
      <c r="AK1113" s="63">
        <v>0</v>
      </c>
      <c r="AL1113" s="63" t="s">
        <v>3493</v>
      </c>
      <c r="AM1113" s="63">
        <v>0</v>
      </c>
      <c r="AQ1113" s="63">
        <v>0</v>
      </c>
      <c r="AR1113" s="63" t="s">
        <v>3493</v>
      </c>
      <c r="AS1113" s="63">
        <v>0</v>
      </c>
      <c r="AX1113" s="63" t="e">
        <f>VLOOKUP(B1113,[1]COMPLETE_DIVIDEND_DATA!$B$2:$I$1138,3,0)</f>
        <v>#N/A</v>
      </c>
    </row>
    <row r="1114" spans="1:50" x14ac:dyDescent="0.25">
      <c r="A1114" s="63">
        <v>501113</v>
      </c>
      <c r="B1114" s="63">
        <v>3912</v>
      </c>
      <c r="C1114" s="63" t="s">
        <v>1152</v>
      </c>
      <c r="D1114" s="63" t="s">
        <v>15139</v>
      </c>
      <c r="E1114" s="63" t="s">
        <v>15138</v>
      </c>
      <c r="F1114" s="63" t="s">
        <v>15137</v>
      </c>
      <c r="K1114" s="63">
        <v>2249</v>
      </c>
      <c r="L1114" s="63">
        <v>2249</v>
      </c>
      <c r="M1114" s="64">
        <v>0</v>
      </c>
      <c r="N1114" s="63">
        <v>1124.5</v>
      </c>
      <c r="O1114" s="63">
        <v>562</v>
      </c>
      <c r="P1114" s="63">
        <v>337</v>
      </c>
      <c r="Q1114" s="63">
        <v>226</v>
      </c>
      <c r="U1114" s="63" t="s">
        <v>1152</v>
      </c>
      <c r="Y1114" s="63">
        <v>2249</v>
      </c>
      <c r="Z1114" s="63" t="s">
        <v>13127</v>
      </c>
      <c r="AA1114" s="63">
        <v>337</v>
      </c>
      <c r="AB1114" s="63" t="s">
        <v>3505</v>
      </c>
      <c r="AE1114" s="63">
        <v>0</v>
      </c>
      <c r="AF1114" s="63" t="s">
        <v>3493</v>
      </c>
      <c r="AG1114" s="63">
        <v>0</v>
      </c>
      <c r="AK1114" s="63">
        <v>0</v>
      </c>
      <c r="AL1114" s="63" t="s">
        <v>3493</v>
      </c>
      <c r="AM1114" s="63">
        <v>0</v>
      </c>
      <c r="AQ1114" s="63">
        <v>0</v>
      </c>
      <c r="AR1114" s="63" t="s">
        <v>3493</v>
      </c>
      <c r="AS1114" s="63">
        <v>0</v>
      </c>
      <c r="AX1114" s="63" t="e">
        <f>VLOOKUP(B1114,[1]COMPLETE_DIVIDEND_DATA!$B$2:$I$1138,3,0)</f>
        <v>#N/A</v>
      </c>
    </row>
    <row r="1115" spans="1:50" x14ac:dyDescent="0.25">
      <c r="A1115" s="63">
        <v>501114</v>
      </c>
      <c r="B1115" s="63">
        <v>3913</v>
      </c>
      <c r="C1115" s="63" t="s">
        <v>1153</v>
      </c>
      <c r="D1115" s="63" t="s">
        <v>15136</v>
      </c>
      <c r="E1115" s="63" t="s">
        <v>15135</v>
      </c>
      <c r="F1115" s="63" t="s">
        <v>15134</v>
      </c>
      <c r="G1115" s="63" t="s">
        <v>3535</v>
      </c>
      <c r="K1115" s="63">
        <v>1607</v>
      </c>
      <c r="L1115" s="63">
        <v>1607</v>
      </c>
      <c r="M1115" s="64">
        <v>0</v>
      </c>
      <c r="N1115" s="63">
        <v>803.5</v>
      </c>
      <c r="O1115" s="63">
        <v>402</v>
      </c>
      <c r="P1115" s="63">
        <v>241</v>
      </c>
      <c r="Q1115" s="63">
        <v>161</v>
      </c>
      <c r="U1115" s="63" t="s">
        <v>1153</v>
      </c>
      <c r="V1115" s="63" t="s">
        <v>15133</v>
      </c>
      <c r="Y1115" s="63">
        <v>1607</v>
      </c>
      <c r="Z1115" s="63" t="s">
        <v>14860</v>
      </c>
      <c r="AA1115" s="63">
        <v>241</v>
      </c>
      <c r="AB1115" s="63" t="s">
        <v>3505</v>
      </c>
      <c r="AE1115" s="63">
        <v>0</v>
      </c>
      <c r="AF1115" s="63" t="s">
        <v>3493</v>
      </c>
      <c r="AG1115" s="63">
        <v>0</v>
      </c>
      <c r="AK1115" s="63">
        <v>0</v>
      </c>
      <c r="AL1115" s="63" t="s">
        <v>3493</v>
      </c>
      <c r="AM1115" s="63">
        <v>0</v>
      </c>
      <c r="AQ1115" s="63">
        <v>0</v>
      </c>
      <c r="AR1115" s="63" t="s">
        <v>3493</v>
      </c>
      <c r="AS1115" s="63">
        <v>0</v>
      </c>
      <c r="AX1115" s="63" t="e">
        <f>VLOOKUP(B1115,[1]COMPLETE_DIVIDEND_DATA!$B$2:$I$1138,3,0)</f>
        <v>#N/A</v>
      </c>
    </row>
    <row r="1116" spans="1:50" x14ac:dyDescent="0.25">
      <c r="A1116" s="63">
        <v>501115</v>
      </c>
      <c r="B1116" s="63">
        <v>3917</v>
      </c>
      <c r="C1116" s="63" t="s">
        <v>1155</v>
      </c>
      <c r="D1116" s="63" t="s">
        <v>15132</v>
      </c>
      <c r="E1116" s="63" t="s">
        <v>15131</v>
      </c>
      <c r="F1116" s="63" t="s">
        <v>15130</v>
      </c>
      <c r="G1116" s="63" t="s">
        <v>7810</v>
      </c>
      <c r="K1116" s="63">
        <v>449</v>
      </c>
      <c r="L1116" s="63">
        <v>449</v>
      </c>
      <c r="M1116" s="64">
        <v>0</v>
      </c>
      <c r="N1116" s="63">
        <v>224.5</v>
      </c>
      <c r="O1116" s="63">
        <v>112</v>
      </c>
      <c r="P1116" s="63">
        <v>67</v>
      </c>
      <c r="Q1116" s="63">
        <v>46</v>
      </c>
      <c r="U1116" s="63" t="s">
        <v>1155</v>
      </c>
      <c r="Y1116" s="63">
        <v>449</v>
      </c>
      <c r="Z1116" s="63" t="s">
        <v>14418</v>
      </c>
      <c r="AA1116" s="63">
        <v>67</v>
      </c>
      <c r="AB1116" s="63" t="s">
        <v>3505</v>
      </c>
      <c r="AE1116" s="63">
        <v>0</v>
      </c>
      <c r="AF1116" s="63" t="s">
        <v>3493</v>
      </c>
      <c r="AG1116" s="63">
        <v>0</v>
      </c>
      <c r="AK1116" s="63">
        <v>0</v>
      </c>
      <c r="AL1116" s="63" t="s">
        <v>3493</v>
      </c>
      <c r="AM1116" s="63">
        <v>0</v>
      </c>
      <c r="AQ1116" s="63">
        <v>0</v>
      </c>
      <c r="AR1116" s="63" t="s">
        <v>3493</v>
      </c>
      <c r="AS1116" s="63">
        <v>0</v>
      </c>
      <c r="AX1116" s="63" t="e">
        <f>VLOOKUP(B1116,[1]COMPLETE_DIVIDEND_DATA!$B$2:$I$1138,3,0)</f>
        <v>#N/A</v>
      </c>
    </row>
    <row r="1117" spans="1:50" x14ac:dyDescent="0.25">
      <c r="A1117" s="63">
        <v>501116</v>
      </c>
      <c r="B1117" s="63">
        <v>3919</v>
      </c>
      <c r="C1117" s="63" t="s">
        <v>1156</v>
      </c>
      <c r="D1117" s="63" t="s">
        <v>15129</v>
      </c>
      <c r="E1117" s="63" t="s">
        <v>15128</v>
      </c>
      <c r="F1117" s="63" t="s">
        <v>15127</v>
      </c>
      <c r="G1117" s="63" t="s">
        <v>14532</v>
      </c>
      <c r="K1117" s="63">
        <v>2249</v>
      </c>
      <c r="L1117" s="63">
        <v>2249</v>
      </c>
      <c r="M1117" s="64">
        <v>0</v>
      </c>
      <c r="N1117" s="63">
        <v>1124.5</v>
      </c>
      <c r="O1117" s="63">
        <v>562</v>
      </c>
      <c r="P1117" s="63">
        <v>337</v>
      </c>
      <c r="Q1117" s="63">
        <v>226</v>
      </c>
      <c r="U1117" s="63" t="s">
        <v>1156</v>
      </c>
      <c r="Y1117" s="63">
        <v>2249</v>
      </c>
      <c r="Z1117" s="63" t="s">
        <v>13127</v>
      </c>
      <c r="AA1117" s="63">
        <v>337</v>
      </c>
      <c r="AB1117" s="63" t="s">
        <v>3505</v>
      </c>
      <c r="AE1117" s="63">
        <v>0</v>
      </c>
      <c r="AF1117" s="63" t="s">
        <v>3493</v>
      </c>
      <c r="AG1117" s="63">
        <v>0</v>
      </c>
      <c r="AK1117" s="63">
        <v>0</v>
      </c>
      <c r="AL1117" s="63" t="s">
        <v>3493</v>
      </c>
      <c r="AM1117" s="63">
        <v>0</v>
      </c>
      <c r="AQ1117" s="63">
        <v>0</v>
      </c>
      <c r="AR1117" s="63" t="s">
        <v>3493</v>
      </c>
      <c r="AS1117" s="63">
        <v>0</v>
      </c>
      <c r="AX1117" s="63" t="e">
        <f>VLOOKUP(B1117,[1]COMPLETE_DIVIDEND_DATA!$B$2:$I$1138,3,0)</f>
        <v>#N/A</v>
      </c>
    </row>
    <row r="1118" spans="1:50" x14ac:dyDescent="0.25">
      <c r="A1118" s="63">
        <v>501117</v>
      </c>
      <c r="B1118" s="63">
        <v>3922</v>
      </c>
      <c r="C1118" s="63" t="s">
        <v>1157</v>
      </c>
      <c r="D1118" s="63" t="s">
        <v>15126</v>
      </c>
      <c r="E1118" s="63" t="s">
        <v>15125</v>
      </c>
      <c r="F1118" s="63" t="s">
        <v>6011</v>
      </c>
      <c r="K1118" s="63">
        <v>179</v>
      </c>
      <c r="L1118" s="63">
        <v>179</v>
      </c>
      <c r="M1118" s="64">
        <v>0</v>
      </c>
      <c r="N1118" s="63">
        <v>89.5</v>
      </c>
      <c r="O1118" s="63">
        <v>45</v>
      </c>
      <c r="P1118" s="63">
        <v>27</v>
      </c>
      <c r="Q1118" s="63">
        <v>18</v>
      </c>
      <c r="U1118" s="63" t="s">
        <v>1157</v>
      </c>
      <c r="Y1118" s="63">
        <v>179</v>
      </c>
      <c r="Z1118" s="63" t="s">
        <v>4979</v>
      </c>
      <c r="AA1118" s="63">
        <v>27</v>
      </c>
      <c r="AB1118" s="63" t="s">
        <v>3505</v>
      </c>
      <c r="AE1118" s="63">
        <v>0</v>
      </c>
      <c r="AF1118" s="63" t="s">
        <v>3493</v>
      </c>
      <c r="AG1118" s="63">
        <v>0</v>
      </c>
      <c r="AK1118" s="63">
        <v>0</v>
      </c>
      <c r="AL1118" s="63" t="s">
        <v>3493</v>
      </c>
      <c r="AM1118" s="63">
        <v>0</v>
      </c>
      <c r="AQ1118" s="63">
        <v>0</v>
      </c>
      <c r="AR1118" s="63" t="s">
        <v>3493</v>
      </c>
      <c r="AS1118" s="63">
        <v>0</v>
      </c>
      <c r="AX1118" s="63" t="e">
        <f>VLOOKUP(B1118,[1]COMPLETE_DIVIDEND_DATA!$B$2:$I$1138,3,0)</f>
        <v>#N/A</v>
      </c>
    </row>
    <row r="1119" spans="1:50" x14ac:dyDescent="0.25">
      <c r="A1119" s="63">
        <v>501118</v>
      </c>
      <c r="B1119" s="63">
        <v>3923</v>
      </c>
      <c r="C1119" s="63" t="s">
        <v>523</v>
      </c>
      <c r="D1119" s="63" t="s">
        <v>605</v>
      </c>
      <c r="E1119" s="63" t="s">
        <v>15125</v>
      </c>
      <c r="F1119" s="63" t="s">
        <v>6011</v>
      </c>
      <c r="K1119" s="63">
        <v>2249</v>
      </c>
      <c r="L1119" s="63">
        <v>2249</v>
      </c>
      <c r="M1119" s="64">
        <v>0</v>
      </c>
      <c r="N1119" s="63">
        <v>1124.5</v>
      </c>
      <c r="O1119" s="63">
        <v>562</v>
      </c>
      <c r="P1119" s="63">
        <v>337</v>
      </c>
      <c r="Q1119" s="63">
        <v>226</v>
      </c>
      <c r="U1119" s="63" t="s">
        <v>523</v>
      </c>
      <c r="Y1119" s="63">
        <v>2249</v>
      </c>
      <c r="Z1119" s="63" t="s">
        <v>13127</v>
      </c>
      <c r="AA1119" s="63">
        <v>337</v>
      </c>
      <c r="AB1119" s="63" t="s">
        <v>3505</v>
      </c>
      <c r="AE1119" s="63">
        <v>0</v>
      </c>
      <c r="AF1119" s="63" t="s">
        <v>3493</v>
      </c>
      <c r="AG1119" s="63">
        <v>0</v>
      </c>
      <c r="AK1119" s="63">
        <v>0</v>
      </c>
      <c r="AL1119" s="63" t="s">
        <v>3493</v>
      </c>
      <c r="AM1119" s="63">
        <v>0</v>
      </c>
      <c r="AQ1119" s="63">
        <v>0</v>
      </c>
      <c r="AR1119" s="63" t="s">
        <v>3493</v>
      </c>
      <c r="AS1119" s="63">
        <v>0</v>
      </c>
      <c r="AX1119" s="63" t="e">
        <f>VLOOKUP(B1119,[1]COMPLETE_DIVIDEND_DATA!$B$2:$I$1138,3,0)</f>
        <v>#N/A</v>
      </c>
    </row>
    <row r="1120" spans="1:50" x14ac:dyDescent="0.25">
      <c r="A1120" s="63">
        <v>501119</v>
      </c>
      <c r="B1120" s="63">
        <v>3924</v>
      </c>
      <c r="C1120" s="63" t="s">
        <v>222</v>
      </c>
      <c r="D1120" s="63" t="s">
        <v>12195</v>
      </c>
      <c r="E1120" s="63" t="s">
        <v>15124</v>
      </c>
      <c r="F1120" s="63" t="s">
        <v>15123</v>
      </c>
      <c r="G1120" s="63" t="s">
        <v>15122</v>
      </c>
      <c r="H1120" s="63" t="s">
        <v>15121</v>
      </c>
      <c r="K1120" s="63">
        <v>1783</v>
      </c>
      <c r="L1120" s="63">
        <v>1783</v>
      </c>
      <c r="M1120" s="64">
        <v>0</v>
      </c>
      <c r="N1120" s="63">
        <v>891.5</v>
      </c>
      <c r="O1120" s="63">
        <v>446</v>
      </c>
      <c r="P1120" s="63">
        <v>267</v>
      </c>
      <c r="Q1120" s="63">
        <v>179</v>
      </c>
      <c r="U1120" s="63" t="s">
        <v>222</v>
      </c>
      <c r="Y1120" s="63">
        <v>1783</v>
      </c>
      <c r="Z1120" s="63" t="s">
        <v>15120</v>
      </c>
      <c r="AA1120" s="63">
        <v>267</v>
      </c>
      <c r="AB1120" s="63" t="s">
        <v>3505</v>
      </c>
      <c r="AE1120" s="63">
        <v>0</v>
      </c>
      <c r="AF1120" s="63" t="s">
        <v>3493</v>
      </c>
      <c r="AG1120" s="63">
        <v>0</v>
      </c>
      <c r="AK1120" s="63">
        <v>0</v>
      </c>
      <c r="AL1120" s="63" t="s">
        <v>3493</v>
      </c>
      <c r="AM1120" s="63">
        <v>0</v>
      </c>
      <c r="AQ1120" s="63">
        <v>0</v>
      </c>
      <c r="AR1120" s="63" t="s">
        <v>3493</v>
      </c>
      <c r="AS1120" s="63">
        <v>0</v>
      </c>
      <c r="AX1120" s="63" t="e">
        <f>VLOOKUP(B1120,[1]COMPLETE_DIVIDEND_DATA!$B$2:$I$1138,3,0)</f>
        <v>#N/A</v>
      </c>
    </row>
    <row r="1121" spans="1:50" x14ac:dyDescent="0.25">
      <c r="A1121" s="63">
        <v>501120</v>
      </c>
      <c r="B1121" s="63">
        <v>3925</v>
      </c>
      <c r="C1121" s="63" t="s">
        <v>1158</v>
      </c>
      <c r="D1121" s="63" t="s">
        <v>15119</v>
      </c>
      <c r="E1121" s="63" t="s">
        <v>15118</v>
      </c>
      <c r="F1121" s="63" t="s">
        <v>15117</v>
      </c>
      <c r="G1121" s="63" t="s">
        <v>7810</v>
      </c>
      <c r="K1121" s="63">
        <v>1049</v>
      </c>
      <c r="L1121" s="63">
        <v>1049</v>
      </c>
      <c r="M1121" s="64">
        <v>0</v>
      </c>
      <c r="N1121" s="63">
        <v>524.5</v>
      </c>
      <c r="O1121" s="63">
        <v>262</v>
      </c>
      <c r="P1121" s="63">
        <v>157</v>
      </c>
      <c r="Q1121" s="63">
        <v>106</v>
      </c>
      <c r="U1121" s="63" t="s">
        <v>1158</v>
      </c>
      <c r="Y1121" s="63">
        <v>1049</v>
      </c>
      <c r="Z1121" s="63" t="s">
        <v>15116</v>
      </c>
      <c r="AA1121" s="63">
        <v>157</v>
      </c>
      <c r="AB1121" s="63" t="s">
        <v>3505</v>
      </c>
      <c r="AE1121" s="63">
        <v>0</v>
      </c>
      <c r="AF1121" s="63" t="s">
        <v>3493</v>
      </c>
      <c r="AG1121" s="63">
        <v>0</v>
      </c>
      <c r="AK1121" s="63">
        <v>0</v>
      </c>
      <c r="AL1121" s="63" t="s">
        <v>3493</v>
      </c>
      <c r="AM1121" s="63">
        <v>0</v>
      </c>
      <c r="AQ1121" s="63">
        <v>0</v>
      </c>
      <c r="AR1121" s="63" t="s">
        <v>3493</v>
      </c>
      <c r="AS1121" s="63">
        <v>0</v>
      </c>
      <c r="AX1121" s="63" t="e">
        <f>VLOOKUP(B1121,[1]COMPLETE_DIVIDEND_DATA!$B$2:$I$1138,3,0)</f>
        <v>#N/A</v>
      </c>
    </row>
    <row r="1122" spans="1:50" x14ac:dyDescent="0.25">
      <c r="A1122" s="63">
        <v>501121</v>
      </c>
      <c r="B1122" s="63">
        <v>3926</v>
      </c>
      <c r="C1122" s="63" t="s">
        <v>1159</v>
      </c>
      <c r="D1122" s="63" t="s">
        <v>110</v>
      </c>
      <c r="E1122" s="63" t="s">
        <v>15115</v>
      </c>
      <c r="F1122" s="63" t="s">
        <v>15114</v>
      </c>
      <c r="K1122" s="63">
        <v>744</v>
      </c>
      <c r="L1122" s="63">
        <v>744</v>
      </c>
      <c r="M1122" s="64">
        <v>0</v>
      </c>
      <c r="N1122" s="63">
        <v>372</v>
      </c>
      <c r="O1122" s="63">
        <v>186</v>
      </c>
      <c r="P1122" s="63">
        <v>112</v>
      </c>
      <c r="Q1122" s="63">
        <v>74</v>
      </c>
      <c r="U1122" s="63" t="s">
        <v>1159</v>
      </c>
      <c r="V1122" s="63" t="s">
        <v>12659</v>
      </c>
      <c r="Y1122" s="63">
        <v>744</v>
      </c>
      <c r="Z1122" s="63" t="s">
        <v>3988</v>
      </c>
      <c r="AA1122" s="63">
        <v>112</v>
      </c>
      <c r="AB1122" s="63" t="s">
        <v>3505</v>
      </c>
      <c r="AE1122" s="63">
        <v>0</v>
      </c>
      <c r="AF1122" s="63" t="s">
        <v>3493</v>
      </c>
      <c r="AG1122" s="63">
        <v>0</v>
      </c>
      <c r="AK1122" s="63">
        <v>0</v>
      </c>
      <c r="AL1122" s="63" t="s">
        <v>3493</v>
      </c>
      <c r="AM1122" s="63">
        <v>0</v>
      </c>
      <c r="AQ1122" s="63">
        <v>0</v>
      </c>
      <c r="AR1122" s="63" t="s">
        <v>3493</v>
      </c>
      <c r="AS1122" s="63">
        <v>0</v>
      </c>
      <c r="AX1122" s="63" t="e">
        <f>VLOOKUP(B1122,[1]COMPLETE_DIVIDEND_DATA!$B$2:$I$1138,3,0)</f>
        <v>#N/A</v>
      </c>
    </row>
    <row r="1123" spans="1:50" x14ac:dyDescent="0.25">
      <c r="A1123" s="63">
        <v>501122</v>
      </c>
      <c r="B1123" s="63">
        <v>3928</v>
      </c>
      <c r="C1123" s="63" t="s">
        <v>172</v>
      </c>
      <c r="D1123" s="63" t="s">
        <v>962</v>
      </c>
      <c r="E1123" s="63" t="s">
        <v>15113</v>
      </c>
      <c r="F1123" s="63" t="s">
        <v>4688</v>
      </c>
      <c r="G1123" s="63" t="s">
        <v>3535</v>
      </c>
      <c r="K1123" s="63">
        <v>2249</v>
      </c>
      <c r="L1123" s="63">
        <v>2249</v>
      </c>
      <c r="M1123" s="64">
        <v>0</v>
      </c>
      <c r="N1123" s="63">
        <v>1124.5</v>
      </c>
      <c r="O1123" s="63">
        <v>562</v>
      </c>
      <c r="P1123" s="63">
        <v>337</v>
      </c>
      <c r="Q1123" s="63">
        <v>226</v>
      </c>
      <c r="U1123" s="63" t="s">
        <v>172</v>
      </c>
      <c r="Y1123" s="63">
        <v>2249</v>
      </c>
      <c r="Z1123" s="63" t="s">
        <v>13127</v>
      </c>
      <c r="AA1123" s="63">
        <v>337</v>
      </c>
      <c r="AB1123" s="63" t="s">
        <v>3505</v>
      </c>
      <c r="AE1123" s="63">
        <v>0</v>
      </c>
      <c r="AF1123" s="63" t="s">
        <v>3493</v>
      </c>
      <c r="AG1123" s="63">
        <v>0</v>
      </c>
      <c r="AK1123" s="63">
        <v>0</v>
      </c>
      <c r="AL1123" s="63" t="s">
        <v>3493</v>
      </c>
      <c r="AM1123" s="63">
        <v>0</v>
      </c>
      <c r="AQ1123" s="63">
        <v>0</v>
      </c>
      <c r="AR1123" s="63" t="s">
        <v>3493</v>
      </c>
      <c r="AS1123" s="63">
        <v>0</v>
      </c>
      <c r="AX1123" s="63" t="e">
        <f>VLOOKUP(B1123,[1]COMPLETE_DIVIDEND_DATA!$B$2:$I$1138,3,0)</f>
        <v>#N/A</v>
      </c>
    </row>
    <row r="1124" spans="1:50" x14ac:dyDescent="0.25">
      <c r="A1124" s="63">
        <v>501123</v>
      </c>
      <c r="B1124" s="63">
        <v>3930</v>
      </c>
      <c r="C1124" s="63" t="s">
        <v>1161</v>
      </c>
      <c r="D1124" s="63" t="s">
        <v>50</v>
      </c>
      <c r="E1124" s="63" t="s">
        <v>15112</v>
      </c>
      <c r="F1124" s="63" t="s">
        <v>15111</v>
      </c>
      <c r="G1124" s="63" t="s">
        <v>7810</v>
      </c>
      <c r="K1124" s="63">
        <v>297</v>
      </c>
      <c r="L1124" s="63">
        <v>297</v>
      </c>
      <c r="M1124" s="64">
        <v>0</v>
      </c>
      <c r="N1124" s="63">
        <v>148.5</v>
      </c>
      <c r="O1124" s="63">
        <v>74</v>
      </c>
      <c r="P1124" s="63">
        <v>45</v>
      </c>
      <c r="Q1124" s="63">
        <v>30</v>
      </c>
      <c r="U1124" s="63" t="s">
        <v>1161</v>
      </c>
      <c r="Y1124" s="63">
        <v>297</v>
      </c>
      <c r="Z1124" s="63" t="s">
        <v>10325</v>
      </c>
      <c r="AA1124" s="63">
        <v>45</v>
      </c>
      <c r="AB1124" s="63" t="s">
        <v>3505</v>
      </c>
      <c r="AE1124" s="63">
        <v>0</v>
      </c>
      <c r="AF1124" s="63" t="s">
        <v>3493</v>
      </c>
      <c r="AG1124" s="63">
        <v>0</v>
      </c>
      <c r="AK1124" s="63">
        <v>0</v>
      </c>
      <c r="AL1124" s="63" t="s">
        <v>3493</v>
      </c>
      <c r="AM1124" s="63">
        <v>0</v>
      </c>
      <c r="AQ1124" s="63">
        <v>0</v>
      </c>
      <c r="AR1124" s="63" t="s">
        <v>3493</v>
      </c>
      <c r="AS1124" s="63">
        <v>0</v>
      </c>
      <c r="AX1124" s="63" t="e">
        <f>VLOOKUP(B1124,[1]COMPLETE_DIVIDEND_DATA!$B$2:$I$1138,3,0)</f>
        <v>#N/A</v>
      </c>
    </row>
    <row r="1125" spans="1:50" x14ac:dyDescent="0.25">
      <c r="A1125" s="63">
        <v>501124</v>
      </c>
      <c r="B1125" s="63">
        <v>3931</v>
      </c>
      <c r="C1125" s="63" t="s">
        <v>1162</v>
      </c>
      <c r="D1125" s="63" t="s">
        <v>15110</v>
      </c>
      <c r="E1125" s="63" t="s">
        <v>15109</v>
      </c>
      <c r="F1125" s="63" t="s">
        <v>15108</v>
      </c>
      <c r="G1125" s="63" t="s">
        <v>3535</v>
      </c>
      <c r="K1125" s="63">
        <v>1199</v>
      </c>
      <c r="L1125" s="63">
        <v>1199</v>
      </c>
      <c r="M1125" s="64">
        <v>0</v>
      </c>
      <c r="N1125" s="63">
        <v>599.5</v>
      </c>
      <c r="O1125" s="63">
        <v>300</v>
      </c>
      <c r="P1125" s="63">
        <v>180</v>
      </c>
      <c r="Q1125" s="63">
        <v>120</v>
      </c>
      <c r="U1125" s="63" t="s">
        <v>1162</v>
      </c>
      <c r="Y1125" s="63">
        <v>1199</v>
      </c>
      <c r="Z1125" s="63" t="s">
        <v>4844</v>
      </c>
      <c r="AA1125" s="63">
        <v>180</v>
      </c>
      <c r="AB1125" s="63" t="s">
        <v>3505</v>
      </c>
      <c r="AE1125" s="63">
        <v>0</v>
      </c>
      <c r="AF1125" s="63" t="s">
        <v>3493</v>
      </c>
      <c r="AG1125" s="63">
        <v>0</v>
      </c>
      <c r="AK1125" s="63">
        <v>0</v>
      </c>
      <c r="AL1125" s="63" t="s">
        <v>3493</v>
      </c>
      <c r="AM1125" s="63">
        <v>0</v>
      </c>
      <c r="AQ1125" s="63">
        <v>0</v>
      </c>
      <c r="AR1125" s="63" t="s">
        <v>3493</v>
      </c>
      <c r="AS1125" s="63">
        <v>0</v>
      </c>
      <c r="AX1125" s="63" t="e">
        <f>VLOOKUP(B1125,[1]COMPLETE_DIVIDEND_DATA!$B$2:$I$1138,3,0)</f>
        <v>#N/A</v>
      </c>
    </row>
    <row r="1126" spans="1:50" x14ac:dyDescent="0.25">
      <c r="A1126" s="63">
        <v>501125</v>
      </c>
      <c r="B1126" s="63">
        <v>3932</v>
      </c>
      <c r="C1126" s="63" t="s">
        <v>1163</v>
      </c>
      <c r="D1126" s="63" t="s">
        <v>15107</v>
      </c>
      <c r="E1126" s="63" t="s">
        <v>15106</v>
      </c>
      <c r="F1126" s="63" t="s">
        <v>7810</v>
      </c>
      <c r="K1126" s="63">
        <v>288</v>
      </c>
      <c r="L1126" s="63">
        <v>288</v>
      </c>
      <c r="M1126" s="64">
        <v>0</v>
      </c>
      <c r="N1126" s="63">
        <v>144</v>
      </c>
      <c r="O1126" s="63">
        <v>72</v>
      </c>
      <c r="P1126" s="63">
        <v>43</v>
      </c>
      <c r="Q1126" s="63">
        <v>29</v>
      </c>
      <c r="U1126" s="63" t="s">
        <v>1163</v>
      </c>
      <c r="Y1126" s="63">
        <v>288</v>
      </c>
      <c r="Z1126" s="63" t="s">
        <v>4452</v>
      </c>
      <c r="AA1126" s="63">
        <v>43</v>
      </c>
      <c r="AB1126" s="63" t="s">
        <v>3505</v>
      </c>
      <c r="AE1126" s="63">
        <v>0</v>
      </c>
      <c r="AF1126" s="63" t="s">
        <v>3493</v>
      </c>
      <c r="AG1126" s="63">
        <v>0</v>
      </c>
      <c r="AK1126" s="63">
        <v>0</v>
      </c>
      <c r="AL1126" s="63" t="s">
        <v>3493</v>
      </c>
      <c r="AM1126" s="63">
        <v>0</v>
      </c>
      <c r="AQ1126" s="63">
        <v>0</v>
      </c>
      <c r="AR1126" s="63" t="s">
        <v>3493</v>
      </c>
      <c r="AS1126" s="63">
        <v>0</v>
      </c>
      <c r="AX1126" s="63" t="e">
        <f>VLOOKUP(B1126,[1]COMPLETE_DIVIDEND_DATA!$B$2:$I$1138,3,0)</f>
        <v>#N/A</v>
      </c>
    </row>
    <row r="1127" spans="1:50" x14ac:dyDescent="0.25">
      <c r="A1127" s="63">
        <v>501126</v>
      </c>
      <c r="B1127" s="63">
        <v>3933</v>
      </c>
      <c r="C1127" s="63" t="s">
        <v>1164</v>
      </c>
      <c r="D1127" s="63" t="s">
        <v>15105</v>
      </c>
      <c r="E1127" s="63" t="s">
        <v>15104</v>
      </c>
      <c r="F1127" s="63" t="s">
        <v>15103</v>
      </c>
      <c r="G1127" s="63" t="s">
        <v>15102</v>
      </c>
      <c r="K1127" s="63">
        <v>449</v>
      </c>
      <c r="L1127" s="63">
        <v>449</v>
      </c>
      <c r="M1127" s="64">
        <v>0</v>
      </c>
      <c r="N1127" s="63">
        <v>224.5</v>
      </c>
      <c r="O1127" s="63">
        <v>112</v>
      </c>
      <c r="P1127" s="63">
        <v>67</v>
      </c>
      <c r="Q1127" s="63">
        <v>46</v>
      </c>
      <c r="U1127" s="63" t="s">
        <v>1164</v>
      </c>
      <c r="Y1127" s="63">
        <v>449</v>
      </c>
      <c r="Z1127" s="63" t="s">
        <v>14418</v>
      </c>
      <c r="AA1127" s="63">
        <v>67</v>
      </c>
      <c r="AB1127" s="63" t="s">
        <v>3505</v>
      </c>
      <c r="AE1127" s="63">
        <v>0</v>
      </c>
      <c r="AF1127" s="63" t="s">
        <v>3493</v>
      </c>
      <c r="AG1127" s="63">
        <v>0</v>
      </c>
      <c r="AK1127" s="63">
        <v>0</v>
      </c>
      <c r="AL1127" s="63" t="s">
        <v>3493</v>
      </c>
      <c r="AM1127" s="63">
        <v>0</v>
      </c>
      <c r="AQ1127" s="63">
        <v>0</v>
      </c>
      <c r="AR1127" s="63" t="s">
        <v>3493</v>
      </c>
      <c r="AS1127" s="63">
        <v>0</v>
      </c>
      <c r="AX1127" s="63" t="e">
        <f>VLOOKUP(B1127,[1]COMPLETE_DIVIDEND_DATA!$B$2:$I$1138,3,0)</f>
        <v>#N/A</v>
      </c>
    </row>
    <row r="1128" spans="1:50" x14ac:dyDescent="0.25">
      <c r="A1128" s="63">
        <v>501127</v>
      </c>
      <c r="B1128" s="63">
        <v>4001</v>
      </c>
      <c r="C1128" s="63" t="s">
        <v>408</v>
      </c>
      <c r="D1128" s="63" t="s">
        <v>15101</v>
      </c>
      <c r="E1128" s="63" t="s">
        <v>15096</v>
      </c>
      <c r="F1128" s="63" t="s">
        <v>15095</v>
      </c>
      <c r="G1128" s="63" t="s">
        <v>3535</v>
      </c>
      <c r="K1128" s="63">
        <v>288</v>
      </c>
      <c r="L1128" s="63">
        <v>288</v>
      </c>
      <c r="M1128" s="64">
        <v>0</v>
      </c>
      <c r="N1128" s="63">
        <v>144</v>
      </c>
      <c r="O1128" s="63">
        <v>72</v>
      </c>
      <c r="P1128" s="63">
        <v>43</v>
      </c>
      <c r="Q1128" s="63">
        <v>29</v>
      </c>
      <c r="U1128" s="63" t="s">
        <v>408</v>
      </c>
      <c r="Y1128" s="63">
        <v>288</v>
      </c>
      <c r="Z1128" s="63" t="s">
        <v>4452</v>
      </c>
      <c r="AA1128" s="63">
        <v>43</v>
      </c>
      <c r="AB1128" s="63" t="s">
        <v>3505</v>
      </c>
      <c r="AE1128" s="63">
        <v>0</v>
      </c>
      <c r="AF1128" s="63" t="s">
        <v>3493</v>
      </c>
      <c r="AG1128" s="63">
        <v>0</v>
      </c>
      <c r="AK1128" s="63">
        <v>0</v>
      </c>
      <c r="AL1128" s="63" t="s">
        <v>3493</v>
      </c>
      <c r="AM1128" s="63">
        <v>0</v>
      </c>
      <c r="AQ1128" s="63">
        <v>0</v>
      </c>
      <c r="AR1128" s="63" t="s">
        <v>3493</v>
      </c>
      <c r="AS1128" s="63">
        <v>0</v>
      </c>
      <c r="AX1128" s="63" t="e">
        <f>VLOOKUP(B1128,[1]COMPLETE_DIVIDEND_DATA!$B$2:$I$1138,3,0)</f>
        <v>#N/A</v>
      </c>
    </row>
    <row r="1129" spans="1:50" x14ac:dyDescent="0.25">
      <c r="A1129" s="63">
        <v>501128</v>
      </c>
      <c r="B1129" s="63">
        <v>4002</v>
      </c>
      <c r="C1129" s="63" t="s">
        <v>1165</v>
      </c>
      <c r="D1129" s="63" t="s">
        <v>15100</v>
      </c>
      <c r="E1129" s="63" t="s">
        <v>15096</v>
      </c>
      <c r="F1129" s="63" t="s">
        <v>15095</v>
      </c>
      <c r="G1129" s="63" t="s">
        <v>3535</v>
      </c>
      <c r="K1129" s="63">
        <v>288</v>
      </c>
      <c r="L1129" s="63">
        <v>288</v>
      </c>
      <c r="M1129" s="64">
        <v>0</v>
      </c>
      <c r="N1129" s="63">
        <v>144</v>
      </c>
      <c r="O1129" s="63">
        <v>72</v>
      </c>
      <c r="P1129" s="63">
        <v>43</v>
      </c>
      <c r="Q1129" s="63">
        <v>29</v>
      </c>
      <c r="U1129" s="63" t="s">
        <v>1165</v>
      </c>
      <c r="Y1129" s="63">
        <v>288</v>
      </c>
      <c r="Z1129" s="63" t="s">
        <v>4452</v>
      </c>
      <c r="AA1129" s="63">
        <v>43</v>
      </c>
      <c r="AB1129" s="63" t="s">
        <v>3505</v>
      </c>
      <c r="AE1129" s="63">
        <v>0</v>
      </c>
      <c r="AF1129" s="63" t="s">
        <v>3493</v>
      </c>
      <c r="AG1129" s="63">
        <v>0</v>
      </c>
      <c r="AK1129" s="63">
        <v>0</v>
      </c>
      <c r="AL1129" s="63" t="s">
        <v>3493</v>
      </c>
      <c r="AM1129" s="63">
        <v>0</v>
      </c>
      <c r="AQ1129" s="63">
        <v>0</v>
      </c>
      <c r="AR1129" s="63" t="s">
        <v>3493</v>
      </c>
      <c r="AS1129" s="63">
        <v>0</v>
      </c>
      <c r="AX1129" s="63" t="e">
        <f>VLOOKUP(B1129,[1]COMPLETE_DIVIDEND_DATA!$B$2:$I$1138,3,0)</f>
        <v>#N/A</v>
      </c>
    </row>
    <row r="1130" spans="1:50" x14ac:dyDescent="0.25">
      <c r="A1130" s="63">
        <v>501129</v>
      </c>
      <c r="B1130" s="63">
        <v>4003</v>
      </c>
      <c r="C1130" s="63" t="s">
        <v>216</v>
      </c>
      <c r="D1130" s="63" t="s">
        <v>15099</v>
      </c>
      <c r="E1130" s="63" t="s">
        <v>15096</v>
      </c>
      <c r="F1130" s="63" t="s">
        <v>15095</v>
      </c>
      <c r="G1130" s="63" t="s">
        <v>3535</v>
      </c>
      <c r="K1130" s="63">
        <v>584</v>
      </c>
      <c r="L1130" s="63">
        <v>584</v>
      </c>
      <c r="M1130" s="64">
        <v>0</v>
      </c>
      <c r="N1130" s="63">
        <v>292</v>
      </c>
      <c r="O1130" s="63">
        <v>146</v>
      </c>
      <c r="P1130" s="63">
        <v>88</v>
      </c>
      <c r="Q1130" s="63">
        <v>58</v>
      </c>
      <c r="U1130" s="63" t="s">
        <v>216</v>
      </c>
      <c r="Y1130" s="63">
        <v>584</v>
      </c>
      <c r="Z1130" s="63" t="s">
        <v>15098</v>
      </c>
      <c r="AA1130" s="63">
        <v>88</v>
      </c>
      <c r="AB1130" s="63" t="s">
        <v>3505</v>
      </c>
      <c r="AE1130" s="63">
        <v>0</v>
      </c>
      <c r="AF1130" s="63" t="s">
        <v>3493</v>
      </c>
      <c r="AG1130" s="63">
        <v>0</v>
      </c>
      <c r="AK1130" s="63">
        <v>0</v>
      </c>
      <c r="AL1130" s="63" t="s">
        <v>3493</v>
      </c>
      <c r="AM1130" s="63">
        <v>0</v>
      </c>
      <c r="AQ1130" s="63">
        <v>0</v>
      </c>
      <c r="AR1130" s="63" t="s">
        <v>3493</v>
      </c>
      <c r="AS1130" s="63">
        <v>0</v>
      </c>
      <c r="AX1130" s="63" t="e">
        <f>VLOOKUP(B1130,[1]COMPLETE_DIVIDEND_DATA!$B$2:$I$1138,3,0)</f>
        <v>#N/A</v>
      </c>
    </row>
    <row r="1131" spans="1:50" x14ac:dyDescent="0.25">
      <c r="A1131" s="63">
        <v>501130</v>
      </c>
      <c r="B1131" s="63">
        <v>4004</v>
      </c>
      <c r="C1131" s="63" t="s">
        <v>1166</v>
      </c>
      <c r="D1131" s="63" t="s">
        <v>15097</v>
      </c>
      <c r="E1131" s="63" t="s">
        <v>15096</v>
      </c>
      <c r="F1131" s="63" t="s">
        <v>15095</v>
      </c>
      <c r="G1131" s="63" t="s">
        <v>3535</v>
      </c>
      <c r="K1131" s="63">
        <v>18048</v>
      </c>
      <c r="L1131" s="63">
        <v>18048</v>
      </c>
      <c r="M1131" s="64">
        <v>0</v>
      </c>
      <c r="N1131" s="63">
        <v>9024</v>
      </c>
      <c r="O1131" s="63">
        <v>4512</v>
      </c>
      <c r="P1131" s="63">
        <v>2707</v>
      </c>
      <c r="Q1131" s="63">
        <v>1805</v>
      </c>
      <c r="U1131" s="63" t="s">
        <v>1166</v>
      </c>
      <c r="Y1131" s="63">
        <v>18048</v>
      </c>
      <c r="Z1131" s="63" t="s">
        <v>15094</v>
      </c>
      <c r="AA1131" s="63">
        <v>2707</v>
      </c>
      <c r="AB1131" s="63" t="s">
        <v>3505</v>
      </c>
      <c r="AE1131" s="63">
        <v>0</v>
      </c>
      <c r="AF1131" s="63" t="s">
        <v>3493</v>
      </c>
      <c r="AG1131" s="63">
        <v>0</v>
      </c>
      <c r="AK1131" s="63">
        <v>0</v>
      </c>
      <c r="AL1131" s="63" t="s">
        <v>3493</v>
      </c>
      <c r="AM1131" s="63">
        <v>0</v>
      </c>
      <c r="AQ1131" s="63">
        <v>0</v>
      </c>
      <c r="AR1131" s="63" t="s">
        <v>3493</v>
      </c>
      <c r="AS1131" s="63">
        <v>0</v>
      </c>
      <c r="AX1131" s="63" t="e">
        <f>VLOOKUP(B1131,[1]COMPLETE_DIVIDEND_DATA!$B$2:$I$1138,3,0)</f>
        <v>#N/A</v>
      </c>
    </row>
    <row r="1132" spans="1:50" x14ac:dyDescent="0.25">
      <c r="A1132" s="63">
        <v>501131</v>
      </c>
      <c r="B1132" s="63">
        <v>4006</v>
      </c>
      <c r="C1132" s="63" t="s">
        <v>303</v>
      </c>
      <c r="D1132" s="63" t="s">
        <v>231</v>
      </c>
      <c r="E1132" s="63" t="s">
        <v>15093</v>
      </c>
      <c r="F1132" s="63" t="s">
        <v>15078</v>
      </c>
      <c r="K1132" s="63">
        <v>393</v>
      </c>
      <c r="L1132" s="63">
        <v>393</v>
      </c>
      <c r="M1132" s="64">
        <v>0</v>
      </c>
      <c r="N1132" s="63">
        <v>196.5</v>
      </c>
      <c r="O1132" s="63">
        <v>98</v>
      </c>
      <c r="P1132" s="63">
        <v>29</v>
      </c>
      <c r="Q1132" s="63">
        <v>70</v>
      </c>
      <c r="U1132" s="63" t="s">
        <v>303</v>
      </c>
      <c r="V1132" s="63" t="s">
        <v>15092</v>
      </c>
      <c r="Y1132" s="63">
        <v>393</v>
      </c>
      <c r="Z1132" s="63" t="s">
        <v>15091</v>
      </c>
      <c r="AA1132" s="63">
        <v>29</v>
      </c>
      <c r="AB1132" s="63" t="s">
        <v>3494</v>
      </c>
      <c r="AE1132" s="63">
        <v>0</v>
      </c>
      <c r="AF1132" s="63" t="s">
        <v>3493</v>
      </c>
      <c r="AG1132" s="63">
        <v>0</v>
      </c>
      <c r="AK1132" s="63">
        <v>0</v>
      </c>
      <c r="AL1132" s="63" t="s">
        <v>3493</v>
      </c>
      <c r="AM1132" s="63">
        <v>0</v>
      </c>
      <c r="AQ1132" s="63">
        <v>0</v>
      </c>
      <c r="AR1132" s="63" t="s">
        <v>3493</v>
      </c>
      <c r="AS1132" s="63">
        <v>0</v>
      </c>
      <c r="AX1132" s="63" t="e">
        <f>VLOOKUP(B1132,[1]COMPLETE_DIVIDEND_DATA!$B$2:$I$1138,3,0)</f>
        <v>#N/A</v>
      </c>
    </row>
    <row r="1133" spans="1:50" x14ac:dyDescent="0.25">
      <c r="A1133" s="63">
        <v>501132</v>
      </c>
      <c r="B1133" s="63">
        <v>4007</v>
      </c>
      <c r="C1133" s="63" t="s">
        <v>1168</v>
      </c>
      <c r="D1133" s="63" t="s">
        <v>7580</v>
      </c>
      <c r="E1133" s="63" t="s">
        <v>15090</v>
      </c>
      <c r="F1133" s="63" t="s">
        <v>15078</v>
      </c>
      <c r="K1133" s="63">
        <v>241</v>
      </c>
      <c r="L1133" s="63">
        <v>241</v>
      </c>
      <c r="M1133" s="64">
        <v>0</v>
      </c>
      <c r="N1133" s="63">
        <v>120.5</v>
      </c>
      <c r="O1133" s="63">
        <v>60</v>
      </c>
      <c r="P1133" s="63">
        <v>18</v>
      </c>
      <c r="Q1133" s="63">
        <v>43</v>
      </c>
      <c r="U1133" s="63" t="s">
        <v>1168</v>
      </c>
      <c r="V1133" s="63" t="s">
        <v>15089</v>
      </c>
      <c r="Y1133" s="63">
        <v>241</v>
      </c>
      <c r="Z1133" s="63" t="s">
        <v>15045</v>
      </c>
      <c r="AA1133" s="63">
        <v>18</v>
      </c>
      <c r="AB1133" s="63" t="s">
        <v>3494</v>
      </c>
      <c r="AE1133" s="63">
        <v>0</v>
      </c>
      <c r="AF1133" s="63" t="s">
        <v>3493</v>
      </c>
      <c r="AG1133" s="63">
        <v>0</v>
      </c>
      <c r="AK1133" s="63">
        <v>0</v>
      </c>
      <c r="AL1133" s="63" t="s">
        <v>3493</v>
      </c>
      <c r="AM1133" s="63">
        <v>0</v>
      </c>
      <c r="AQ1133" s="63">
        <v>0</v>
      </c>
      <c r="AR1133" s="63" t="s">
        <v>3493</v>
      </c>
      <c r="AS1133" s="63">
        <v>0</v>
      </c>
      <c r="AX1133" s="63" t="e">
        <f>VLOOKUP(B1133,[1]COMPLETE_DIVIDEND_DATA!$B$2:$I$1138,3,0)</f>
        <v>#N/A</v>
      </c>
    </row>
    <row r="1134" spans="1:50" x14ac:dyDescent="0.25">
      <c r="A1134" s="63">
        <v>501133</v>
      </c>
      <c r="B1134" s="63">
        <v>4008</v>
      </c>
      <c r="C1134" s="63" t="s">
        <v>1170</v>
      </c>
      <c r="D1134" s="63" t="s">
        <v>231</v>
      </c>
      <c r="E1134" s="63" t="s">
        <v>15085</v>
      </c>
      <c r="F1134" s="63" t="s">
        <v>15088</v>
      </c>
      <c r="G1134" s="63" t="s">
        <v>15078</v>
      </c>
      <c r="K1134" s="63">
        <v>486</v>
      </c>
      <c r="L1134" s="63">
        <v>486</v>
      </c>
      <c r="M1134" s="64">
        <v>0</v>
      </c>
      <c r="N1134" s="63">
        <v>243</v>
      </c>
      <c r="O1134" s="63">
        <v>122</v>
      </c>
      <c r="P1134" s="63">
        <v>73</v>
      </c>
      <c r="Q1134" s="63">
        <v>48</v>
      </c>
      <c r="U1134" s="63" t="s">
        <v>1170</v>
      </c>
      <c r="V1134" s="63" t="s">
        <v>10008</v>
      </c>
      <c r="Y1134" s="63">
        <v>486</v>
      </c>
      <c r="Z1134" s="63" t="s">
        <v>15087</v>
      </c>
      <c r="AA1134" s="63">
        <v>73</v>
      </c>
      <c r="AB1134" s="63" t="s">
        <v>3505</v>
      </c>
      <c r="AE1134" s="63">
        <v>0</v>
      </c>
      <c r="AF1134" s="63" t="s">
        <v>3493</v>
      </c>
      <c r="AG1134" s="63">
        <v>0</v>
      </c>
      <c r="AK1134" s="63">
        <v>0</v>
      </c>
      <c r="AL1134" s="63" t="s">
        <v>3493</v>
      </c>
      <c r="AM1134" s="63">
        <v>0</v>
      </c>
      <c r="AQ1134" s="63">
        <v>0</v>
      </c>
      <c r="AR1134" s="63" t="s">
        <v>3493</v>
      </c>
      <c r="AS1134" s="63">
        <v>0</v>
      </c>
      <c r="AX1134" s="63" t="e">
        <f>VLOOKUP(B1134,[1]COMPLETE_DIVIDEND_DATA!$B$2:$I$1138,3,0)</f>
        <v>#N/A</v>
      </c>
    </row>
    <row r="1135" spans="1:50" x14ac:dyDescent="0.25">
      <c r="A1135" s="63">
        <v>501134</v>
      </c>
      <c r="B1135" s="63">
        <v>4009</v>
      </c>
      <c r="C1135" s="63" t="s">
        <v>236</v>
      </c>
      <c r="D1135" s="63" t="s">
        <v>15086</v>
      </c>
      <c r="E1135" s="63" t="s">
        <v>15085</v>
      </c>
      <c r="F1135" s="63" t="s">
        <v>15084</v>
      </c>
      <c r="G1135" s="63" t="s">
        <v>15078</v>
      </c>
      <c r="K1135" s="63">
        <v>241</v>
      </c>
      <c r="L1135" s="63">
        <v>241</v>
      </c>
      <c r="M1135" s="64">
        <v>0</v>
      </c>
      <c r="N1135" s="63">
        <v>120.5</v>
      </c>
      <c r="O1135" s="63">
        <v>60</v>
      </c>
      <c r="P1135" s="63">
        <v>36</v>
      </c>
      <c r="Q1135" s="63">
        <v>25</v>
      </c>
      <c r="U1135" s="63" t="s">
        <v>236</v>
      </c>
      <c r="V1135" s="63" t="s">
        <v>15083</v>
      </c>
      <c r="Y1135" s="63">
        <v>241</v>
      </c>
      <c r="Z1135" s="63" t="s">
        <v>15045</v>
      </c>
      <c r="AA1135" s="63">
        <v>36</v>
      </c>
      <c r="AB1135" s="63" t="s">
        <v>3505</v>
      </c>
      <c r="AE1135" s="63">
        <v>0</v>
      </c>
      <c r="AF1135" s="63" t="s">
        <v>3493</v>
      </c>
      <c r="AG1135" s="63">
        <v>0</v>
      </c>
      <c r="AK1135" s="63">
        <v>0</v>
      </c>
      <c r="AL1135" s="63" t="s">
        <v>3493</v>
      </c>
      <c r="AM1135" s="63">
        <v>0</v>
      </c>
      <c r="AQ1135" s="63">
        <v>0</v>
      </c>
      <c r="AR1135" s="63" t="s">
        <v>3493</v>
      </c>
      <c r="AS1135" s="63">
        <v>0</v>
      </c>
      <c r="AX1135" s="63" t="e">
        <f>VLOOKUP(B1135,[1]COMPLETE_DIVIDEND_DATA!$B$2:$I$1138,3,0)</f>
        <v>#N/A</v>
      </c>
    </row>
    <row r="1136" spans="1:50" x14ac:dyDescent="0.25">
      <c r="A1136" s="63">
        <v>501135</v>
      </c>
      <c r="B1136" s="63">
        <v>4010</v>
      </c>
      <c r="C1136" s="63" t="s">
        <v>1173</v>
      </c>
      <c r="D1136" s="63" t="s">
        <v>15082</v>
      </c>
      <c r="E1136" s="63" t="s">
        <v>15072</v>
      </c>
      <c r="F1136" s="63" t="s">
        <v>15071</v>
      </c>
      <c r="G1136" s="63" t="s">
        <v>15078</v>
      </c>
      <c r="K1136" s="63">
        <v>906</v>
      </c>
      <c r="L1136" s="63">
        <v>906</v>
      </c>
      <c r="M1136" s="64">
        <v>0</v>
      </c>
      <c r="N1136" s="63">
        <v>453</v>
      </c>
      <c r="O1136" s="63">
        <v>227</v>
      </c>
      <c r="P1136" s="63">
        <v>136</v>
      </c>
      <c r="Q1136" s="63">
        <v>90</v>
      </c>
      <c r="U1136" s="63" t="s">
        <v>1173</v>
      </c>
      <c r="V1136" s="63" t="s">
        <v>15081</v>
      </c>
      <c r="Y1136" s="63">
        <v>906</v>
      </c>
      <c r="Z1136" s="63" t="s">
        <v>14872</v>
      </c>
      <c r="AA1136" s="63">
        <v>136</v>
      </c>
      <c r="AB1136" s="63" t="s">
        <v>3505</v>
      </c>
      <c r="AE1136" s="63">
        <v>0</v>
      </c>
      <c r="AF1136" s="63" t="s">
        <v>3493</v>
      </c>
      <c r="AG1136" s="63">
        <v>0</v>
      </c>
      <c r="AK1136" s="63">
        <v>0</v>
      </c>
      <c r="AL1136" s="63" t="s">
        <v>3493</v>
      </c>
      <c r="AM1136" s="63">
        <v>0</v>
      </c>
      <c r="AQ1136" s="63">
        <v>0</v>
      </c>
      <c r="AR1136" s="63" t="s">
        <v>3493</v>
      </c>
      <c r="AS1136" s="63">
        <v>0</v>
      </c>
      <c r="AX1136" s="63" t="e">
        <f>VLOOKUP(B1136,[1]COMPLETE_DIVIDEND_DATA!$B$2:$I$1138,3,0)</f>
        <v>#N/A</v>
      </c>
    </row>
    <row r="1137" spans="1:50" x14ac:dyDescent="0.25">
      <c r="A1137" s="63">
        <v>501136</v>
      </c>
      <c r="B1137" s="63">
        <v>4011</v>
      </c>
      <c r="C1137" s="63" t="s">
        <v>1174</v>
      </c>
      <c r="D1137" s="63" t="s">
        <v>15080</v>
      </c>
      <c r="E1137" s="63" t="s">
        <v>15072</v>
      </c>
      <c r="F1137" s="63" t="s">
        <v>15079</v>
      </c>
      <c r="G1137" s="63" t="s">
        <v>15078</v>
      </c>
      <c r="K1137" s="63">
        <v>2347</v>
      </c>
      <c r="L1137" s="63">
        <v>2347</v>
      </c>
      <c r="M1137" s="64">
        <v>0</v>
      </c>
      <c r="N1137" s="63">
        <v>1173.5</v>
      </c>
      <c r="O1137" s="63">
        <v>587</v>
      </c>
      <c r="P1137" s="63">
        <v>176</v>
      </c>
      <c r="Q1137" s="63">
        <v>411</v>
      </c>
      <c r="U1137" s="63" t="s">
        <v>1174</v>
      </c>
      <c r="V1137" s="63" t="s">
        <v>15077</v>
      </c>
      <c r="Y1137" s="63">
        <v>2347</v>
      </c>
      <c r="Z1137" s="63" t="s">
        <v>15076</v>
      </c>
      <c r="AA1137" s="63">
        <v>176</v>
      </c>
      <c r="AB1137" s="63" t="s">
        <v>3494</v>
      </c>
      <c r="AE1137" s="63">
        <v>0</v>
      </c>
      <c r="AF1137" s="63" t="s">
        <v>3493</v>
      </c>
      <c r="AG1137" s="63">
        <v>0</v>
      </c>
      <c r="AK1137" s="63">
        <v>0</v>
      </c>
      <c r="AL1137" s="63" t="s">
        <v>3493</v>
      </c>
      <c r="AM1137" s="63">
        <v>0</v>
      </c>
      <c r="AQ1137" s="63">
        <v>0</v>
      </c>
      <c r="AR1137" s="63" t="s">
        <v>3493</v>
      </c>
      <c r="AS1137" s="63">
        <v>0</v>
      </c>
      <c r="AX1137" s="63" t="e">
        <f>VLOOKUP(B1137,[1]COMPLETE_DIVIDEND_DATA!$B$2:$I$1138,3,0)</f>
        <v>#N/A</v>
      </c>
    </row>
    <row r="1138" spans="1:50" x14ac:dyDescent="0.25">
      <c r="A1138" s="63">
        <v>501137</v>
      </c>
      <c r="B1138" s="63">
        <v>4012</v>
      </c>
      <c r="C1138" s="63" t="s">
        <v>1175</v>
      </c>
      <c r="D1138" s="63" t="s">
        <v>15075</v>
      </c>
      <c r="E1138" s="63" t="s">
        <v>15072</v>
      </c>
      <c r="F1138" s="63" t="s">
        <v>15074</v>
      </c>
      <c r="G1138" s="63" t="s">
        <v>15070</v>
      </c>
      <c r="K1138" s="63">
        <v>906</v>
      </c>
      <c r="L1138" s="63">
        <v>906</v>
      </c>
      <c r="M1138" s="64">
        <v>0</v>
      </c>
      <c r="N1138" s="63">
        <v>453</v>
      </c>
      <c r="O1138" s="63">
        <v>227</v>
      </c>
      <c r="P1138" s="63">
        <v>136</v>
      </c>
      <c r="Q1138" s="63">
        <v>90</v>
      </c>
      <c r="U1138" s="63" t="s">
        <v>1175</v>
      </c>
      <c r="Y1138" s="63">
        <v>906</v>
      </c>
      <c r="Z1138" s="63" t="s">
        <v>14872</v>
      </c>
      <c r="AA1138" s="63">
        <v>136</v>
      </c>
      <c r="AB1138" s="63" t="s">
        <v>3505</v>
      </c>
      <c r="AE1138" s="63">
        <v>0</v>
      </c>
      <c r="AF1138" s="63" t="s">
        <v>3493</v>
      </c>
      <c r="AG1138" s="63">
        <v>0</v>
      </c>
      <c r="AK1138" s="63">
        <v>0</v>
      </c>
      <c r="AL1138" s="63" t="s">
        <v>3493</v>
      </c>
      <c r="AM1138" s="63">
        <v>0</v>
      </c>
      <c r="AQ1138" s="63">
        <v>0</v>
      </c>
      <c r="AR1138" s="63" t="s">
        <v>3493</v>
      </c>
      <c r="AS1138" s="63">
        <v>0</v>
      </c>
      <c r="AX1138" s="63" t="e">
        <f>VLOOKUP(B1138,[1]COMPLETE_DIVIDEND_DATA!$B$2:$I$1138,3,0)</f>
        <v>#N/A</v>
      </c>
    </row>
    <row r="1139" spans="1:50" x14ac:dyDescent="0.25">
      <c r="A1139" s="63">
        <v>501138</v>
      </c>
      <c r="B1139" s="63">
        <v>4013</v>
      </c>
      <c r="C1139" s="63" t="s">
        <v>1176</v>
      </c>
      <c r="D1139" s="63" t="s">
        <v>263</v>
      </c>
      <c r="E1139" s="63" t="s">
        <v>15072</v>
      </c>
      <c r="F1139" s="63" t="s">
        <v>15071</v>
      </c>
      <c r="G1139" s="63" t="s">
        <v>7810</v>
      </c>
      <c r="K1139" s="63">
        <v>906</v>
      </c>
      <c r="L1139" s="63">
        <v>906</v>
      </c>
      <c r="M1139" s="64">
        <v>0</v>
      </c>
      <c r="N1139" s="63">
        <v>453</v>
      </c>
      <c r="O1139" s="63">
        <v>227</v>
      </c>
      <c r="P1139" s="63">
        <v>136</v>
      </c>
      <c r="Q1139" s="63">
        <v>90</v>
      </c>
      <c r="U1139" s="63" t="s">
        <v>1176</v>
      </c>
      <c r="Y1139" s="63">
        <v>906</v>
      </c>
      <c r="Z1139" s="63" t="s">
        <v>14872</v>
      </c>
      <c r="AA1139" s="63">
        <v>136</v>
      </c>
      <c r="AB1139" s="63" t="s">
        <v>3505</v>
      </c>
      <c r="AE1139" s="63">
        <v>0</v>
      </c>
      <c r="AF1139" s="63" t="s">
        <v>3493</v>
      </c>
      <c r="AG1139" s="63">
        <v>0</v>
      </c>
      <c r="AK1139" s="63">
        <v>0</v>
      </c>
      <c r="AL1139" s="63" t="s">
        <v>3493</v>
      </c>
      <c r="AM1139" s="63">
        <v>0</v>
      </c>
      <c r="AQ1139" s="63">
        <v>0</v>
      </c>
      <c r="AR1139" s="63" t="s">
        <v>3493</v>
      </c>
      <c r="AS1139" s="63">
        <v>0</v>
      </c>
      <c r="AX1139" s="63" t="e">
        <f>VLOOKUP(B1139,[1]COMPLETE_DIVIDEND_DATA!$B$2:$I$1138,3,0)</f>
        <v>#N/A</v>
      </c>
    </row>
    <row r="1140" spans="1:50" x14ac:dyDescent="0.25">
      <c r="A1140" s="63">
        <v>501139</v>
      </c>
      <c r="B1140" s="63">
        <v>4014</v>
      </c>
      <c r="C1140" s="63" t="s">
        <v>1177</v>
      </c>
      <c r="D1140" s="63" t="s">
        <v>15073</v>
      </c>
      <c r="E1140" s="63" t="s">
        <v>15072</v>
      </c>
      <c r="F1140" s="63" t="s">
        <v>15071</v>
      </c>
      <c r="G1140" s="63" t="s">
        <v>15070</v>
      </c>
      <c r="K1140" s="63">
        <v>1268</v>
      </c>
      <c r="L1140" s="63">
        <v>1268</v>
      </c>
      <c r="M1140" s="64">
        <v>0</v>
      </c>
      <c r="N1140" s="63">
        <v>634</v>
      </c>
      <c r="O1140" s="63">
        <v>317</v>
      </c>
      <c r="P1140" s="63">
        <v>190</v>
      </c>
      <c r="Q1140" s="63">
        <v>127</v>
      </c>
      <c r="U1140" s="63" t="s">
        <v>1177</v>
      </c>
      <c r="Y1140" s="63">
        <v>1268</v>
      </c>
      <c r="Z1140" s="63" t="s">
        <v>15069</v>
      </c>
      <c r="AA1140" s="63">
        <v>190</v>
      </c>
      <c r="AB1140" s="63" t="s">
        <v>3505</v>
      </c>
      <c r="AE1140" s="63">
        <v>0</v>
      </c>
      <c r="AF1140" s="63" t="s">
        <v>3493</v>
      </c>
      <c r="AG1140" s="63">
        <v>0</v>
      </c>
      <c r="AK1140" s="63">
        <v>0</v>
      </c>
      <c r="AL1140" s="63" t="s">
        <v>3493</v>
      </c>
      <c r="AM1140" s="63">
        <v>0</v>
      </c>
      <c r="AQ1140" s="63">
        <v>0</v>
      </c>
      <c r="AR1140" s="63" t="s">
        <v>3493</v>
      </c>
      <c r="AS1140" s="63">
        <v>0</v>
      </c>
      <c r="AX1140" s="63" t="e">
        <f>VLOOKUP(B1140,[1]COMPLETE_DIVIDEND_DATA!$B$2:$I$1138,3,0)</f>
        <v>#N/A</v>
      </c>
    </row>
    <row r="1141" spans="1:50" x14ac:dyDescent="0.25">
      <c r="A1141" s="63">
        <v>501140</v>
      </c>
      <c r="B1141" s="63">
        <v>4016</v>
      </c>
      <c r="C1141" s="63" t="s">
        <v>1178</v>
      </c>
      <c r="D1141" s="63" t="s">
        <v>15068</v>
      </c>
      <c r="E1141" s="63" t="s">
        <v>15067</v>
      </c>
      <c r="F1141" s="63" t="s">
        <v>15066</v>
      </c>
      <c r="G1141" s="63" t="s">
        <v>7810</v>
      </c>
      <c r="K1141" s="63">
        <v>753</v>
      </c>
      <c r="L1141" s="63">
        <v>753</v>
      </c>
      <c r="M1141" s="64">
        <v>0</v>
      </c>
      <c r="N1141" s="63">
        <v>376.5</v>
      </c>
      <c r="O1141" s="63">
        <v>188</v>
      </c>
      <c r="P1141" s="63">
        <v>113</v>
      </c>
      <c r="Q1141" s="63">
        <v>76</v>
      </c>
      <c r="U1141" s="63" t="s">
        <v>1178</v>
      </c>
      <c r="Y1141" s="63">
        <v>753</v>
      </c>
      <c r="Z1141" s="63" t="s">
        <v>8627</v>
      </c>
      <c r="AA1141" s="63">
        <v>113</v>
      </c>
      <c r="AB1141" s="63" t="s">
        <v>3505</v>
      </c>
      <c r="AE1141" s="63">
        <v>0</v>
      </c>
      <c r="AF1141" s="63" t="s">
        <v>3493</v>
      </c>
      <c r="AG1141" s="63">
        <v>0</v>
      </c>
      <c r="AK1141" s="63">
        <v>0</v>
      </c>
      <c r="AL1141" s="63" t="s">
        <v>3493</v>
      </c>
      <c r="AM1141" s="63">
        <v>0</v>
      </c>
      <c r="AQ1141" s="63">
        <v>0</v>
      </c>
      <c r="AR1141" s="63" t="s">
        <v>3493</v>
      </c>
      <c r="AS1141" s="63">
        <v>0</v>
      </c>
      <c r="AX1141" s="63" t="e">
        <f>VLOOKUP(B1141,[1]COMPLETE_DIVIDEND_DATA!$B$2:$I$1138,3,0)</f>
        <v>#N/A</v>
      </c>
    </row>
    <row r="1142" spans="1:50" x14ac:dyDescent="0.25">
      <c r="A1142" s="63">
        <v>501141</v>
      </c>
      <c r="B1142" s="63">
        <v>4017</v>
      </c>
      <c r="C1142" s="63" t="s">
        <v>1179</v>
      </c>
      <c r="D1142" s="63" t="s">
        <v>15065</v>
      </c>
      <c r="E1142" s="63" t="s">
        <v>15064</v>
      </c>
      <c r="F1142" s="63" t="s">
        <v>15063</v>
      </c>
      <c r="G1142" s="63" t="s">
        <v>7810</v>
      </c>
      <c r="K1142" s="63">
        <v>447</v>
      </c>
      <c r="L1142" s="63">
        <v>447</v>
      </c>
      <c r="M1142" s="64">
        <v>0</v>
      </c>
      <c r="N1142" s="63">
        <v>223.5</v>
      </c>
      <c r="O1142" s="63">
        <v>112</v>
      </c>
      <c r="P1142" s="63">
        <v>67</v>
      </c>
      <c r="Q1142" s="63">
        <v>45</v>
      </c>
      <c r="U1142" s="63" t="s">
        <v>1179</v>
      </c>
      <c r="Y1142" s="63">
        <v>447</v>
      </c>
      <c r="Z1142" s="63" t="s">
        <v>12288</v>
      </c>
      <c r="AA1142" s="63">
        <v>67</v>
      </c>
      <c r="AB1142" s="63" t="s">
        <v>3505</v>
      </c>
      <c r="AE1142" s="63">
        <v>0</v>
      </c>
      <c r="AF1142" s="63" t="s">
        <v>3493</v>
      </c>
      <c r="AG1142" s="63">
        <v>0</v>
      </c>
      <c r="AK1142" s="63">
        <v>0</v>
      </c>
      <c r="AL1142" s="63" t="s">
        <v>3493</v>
      </c>
      <c r="AM1142" s="63">
        <v>0</v>
      </c>
      <c r="AQ1142" s="63">
        <v>0</v>
      </c>
      <c r="AR1142" s="63" t="s">
        <v>3493</v>
      </c>
      <c r="AS1142" s="63">
        <v>0</v>
      </c>
      <c r="AX1142" s="63" t="e">
        <f>VLOOKUP(B1142,[1]COMPLETE_DIVIDEND_DATA!$B$2:$I$1138,3,0)</f>
        <v>#N/A</v>
      </c>
    </row>
    <row r="1143" spans="1:50" x14ac:dyDescent="0.25">
      <c r="A1143" s="63">
        <v>501142</v>
      </c>
      <c r="B1143" s="63">
        <v>4028</v>
      </c>
      <c r="C1143" s="63" t="s">
        <v>1180</v>
      </c>
      <c r="D1143" s="63" t="s">
        <v>15062</v>
      </c>
      <c r="E1143" s="63" t="s">
        <v>15061</v>
      </c>
      <c r="F1143" s="63" t="s">
        <v>3523</v>
      </c>
      <c r="K1143" s="63">
        <v>4506</v>
      </c>
      <c r="L1143" s="63">
        <v>4506</v>
      </c>
      <c r="M1143" s="64">
        <v>0</v>
      </c>
      <c r="N1143" s="63">
        <v>2253</v>
      </c>
      <c r="O1143" s="63">
        <v>1127</v>
      </c>
      <c r="P1143" s="63">
        <v>676</v>
      </c>
      <c r="Q1143" s="63">
        <v>450</v>
      </c>
      <c r="U1143" s="63" t="s">
        <v>1180</v>
      </c>
      <c r="Y1143" s="63">
        <v>4506</v>
      </c>
      <c r="Z1143" s="63" t="s">
        <v>15022</v>
      </c>
      <c r="AA1143" s="63">
        <v>676</v>
      </c>
      <c r="AB1143" s="63" t="s">
        <v>3505</v>
      </c>
      <c r="AE1143" s="63">
        <v>0</v>
      </c>
      <c r="AF1143" s="63" t="s">
        <v>3493</v>
      </c>
      <c r="AG1143" s="63">
        <v>0</v>
      </c>
      <c r="AK1143" s="63">
        <v>0</v>
      </c>
      <c r="AL1143" s="63" t="s">
        <v>3493</v>
      </c>
      <c r="AM1143" s="63">
        <v>0</v>
      </c>
      <c r="AQ1143" s="63">
        <v>0</v>
      </c>
      <c r="AR1143" s="63" t="s">
        <v>3493</v>
      </c>
      <c r="AS1143" s="63">
        <v>0</v>
      </c>
      <c r="AX1143" s="63" t="e">
        <f>VLOOKUP(B1143,[1]COMPLETE_DIVIDEND_DATA!$B$2:$I$1138,3,0)</f>
        <v>#N/A</v>
      </c>
    </row>
    <row r="1144" spans="1:50" x14ac:dyDescent="0.25">
      <c r="A1144" s="63">
        <v>501143</v>
      </c>
      <c r="B1144" s="63">
        <v>4034</v>
      </c>
      <c r="C1144" s="63" t="s">
        <v>1181</v>
      </c>
      <c r="D1144" s="63" t="s">
        <v>15060</v>
      </c>
      <c r="E1144" s="63" t="s">
        <v>14750</v>
      </c>
      <c r="F1144" s="63" t="s">
        <v>14749</v>
      </c>
      <c r="G1144" s="63" t="s">
        <v>7810</v>
      </c>
      <c r="K1144" s="63">
        <v>1022</v>
      </c>
      <c r="L1144" s="63">
        <v>1022</v>
      </c>
      <c r="M1144" s="64">
        <v>0</v>
      </c>
      <c r="N1144" s="63">
        <v>511</v>
      </c>
      <c r="O1144" s="63">
        <v>256</v>
      </c>
      <c r="P1144" s="63">
        <v>153</v>
      </c>
      <c r="Q1144" s="63">
        <v>102</v>
      </c>
      <c r="U1144" s="63" t="s">
        <v>1181</v>
      </c>
      <c r="Y1144" s="63">
        <v>1022</v>
      </c>
      <c r="Z1144" s="63" t="s">
        <v>15059</v>
      </c>
      <c r="AA1144" s="63">
        <v>153</v>
      </c>
      <c r="AB1144" s="63" t="s">
        <v>3505</v>
      </c>
      <c r="AE1144" s="63">
        <v>0</v>
      </c>
      <c r="AF1144" s="63" t="s">
        <v>3493</v>
      </c>
      <c r="AG1144" s="63">
        <v>0</v>
      </c>
      <c r="AK1144" s="63">
        <v>0</v>
      </c>
      <c r="AL1144" s="63" t="s">
        <v>3493</v>
      </c>
      <c r="AM1144" s="63">
        <v>0</v>
      </c>
      <c r="AQ1144" s="63">
        <v>0</v>
      </c>
      <c r="AR1144" s="63" t="s">
        <v>3493</v>
      </c>
      <c r="AS1144" s="63">
        <v>0</v>
      </c>
      <c r="AX1144" s="63" t="e">
        <f>VLOOKUP(B1144,[1]COMPLETE_DIVIDEND_DATA!$B$2:$I$1138,3,0)</f>
        <v>#N/A</v>
      </c>
    </row>
    <row r="1145" spans="1:50" x14ac:dyDescent="0.25">
      <c r="A1145" s="63">
        <v>501144</v>
      </c>
      <c r="B1145" s="63">
        <v>4038</v>
      </c>
      <c r="C1145" s="63" t="s">
        <v>1182</v>
      </c>
      <c r="D1145" s="63" t="s">
        <v>15058</v>
      </c>
      <c r="E1145" s="63" t="s">
        <v>15057</v>
      </c>
      <c r="F1145" s="63" t="s">
        <v>9958</v>
      </c>
      <c r="G1145" s="63" t="s">
        <v>7810</v>
      </c>
      <c r="H1145" s="63" t="s">
        <v>15056</v>
      </c>
      <c r="K1145" s="63">
        <v>1512</v>
      </c>
      <c r="L1145" s="63">
        <v>1512</v>
      </c>
      <c r="M1145" s="64">
        <v>0</v>
      </c>
      <c r="N1145" s="63">
        <v>756</v>
      </c>
      <c r="O1145" s="63">
        <v>378</v>
      </c>
      <c r="P1145" s="63">
        <v>227</v>
      </c>
      <c r="Q1145" s="63">
        <v>151</v>
      </c>
      <c r="U1145" s="63" t="s">
        <v>1182</v>
      </c>
      <c r="Y1145" s="63">
        <v>1512</v>
      </c>
      <c r="Z1145" s="63" t="s">
        <v>15055</v>
      </c>
      <c r="AA1145" s="63">
        <v>227</v>
      </c>
      <c r="AB1145" s="63" t="s">
        <v>3505</v>
      </c>
      <c r="AE1145" s="63">
        <v>0</v>
      </c>
      <c r="AF1145" s="63" t="s">
        <v>3493</v>
      </c>
      <c r="AG1145" s="63">
        <v>0</v>
      </c>
      <c r="AK1145" s="63">
        <v>0</v>
      </c>
      <c r="AL1145" s="63" t="s">
        <v>3493</v>
      </c>
      <c r="AM1145" s="63">
        <v>0</v>
      </c>
      <c r="AQ1145" s="63">
        <v>0</v>
      </c>
      <c r="AR1145" s="63" t="s">
        <v>3493</v>
      </c>
      <c r="AS1145" s="63">
        <v>0</v>
      </c>
      <c r="AX1145" s="63" t="e">
        <f>VLOOKUP(B1145,[1]COMPLETE_DIVIDEND_DATA!$B$2:$I$1138,3,0)</f>
        <v>#N/A</v>
      </c>
    </row>
    <row r="1146" spans="1:50" x14ac:dyDescent="0.25">
      <c r="A1146" s="63">
        <v>501145</v>
      </c>
      <c r="B1146" s="63">
        <v>4041</v>
      </c>
      <c r="C1146" s="63" t="s">
        <v>1183</v>
      </c>
      <c r="E1146" s="63" t="s">
        <v>15054</v>
      </c>
      <c r="F1146" s="63" t="s">
        <v>3637</v>
      </c>
      <c r="K1146" s="63">
        <v>687</v>
      </c>
      <c r="L1146" s="63">
        <v>687</v>
      </c>
      <c r="M1146" s="64">
        <v>0</v>
      </c>
      <c r="N1146" s="63">
        <v>343.5</v>
      </c>
      <c r="O1146" s="63">
        <v>172</v>
      </c>
      <c r="P1146" s="63">
        <v>103</v>
      </c>
      <c r="Q1146" s="63">
        <v>69</v>
      </c>
      <c r="U1146" s="63" t="s">
        <v>1183</v>
      </c>
      <c r="Y1146" s="63">
        <v>687</v>
      </c>
      <c r="Z1146" s="63" t="s">
        <v>9021</v>
      </c>
      <c r="AA1146" s="63">
        <v>103</v>
      </c>
      <c r="AB1146" s="63" t="s">
        <v>3505</v>
      </c>
      <c r="AE1146" s="63">
        <v>0</v>
      </c>
      <c r="AF1146" s="63" t="s">
        <v>3493</v>
      </c>
      <c r="AG1146" s="63">
        <v>0</v>
      </c>
      <c r="AK1146" s="63">
        <v>0</v>
      </c>
      <c r="AL1146" s="63" t="s">
        <v>3493</v>
      </c>
      <c r="AM1146" s="63">
        <v>0</v>
      </c>
      <c r="AQ1146" s="63">
        <v>0</v>
      </c>
      <c r="AR1146" s="63" t="s">
        <v>3493</v>
      </c>
      <c r="AS1146" s="63">
        <v>0</v>
      </c>
      <c r="AX1146" s="63" t="e">
        <f>VLOOKUP(B1146,[1]COMPLETE_DIVIDEND_DATA!$B$2:$I$1138,3,0)</f>
        <v>#N/A</v>
      </c>
    </row>
    <row r="1147" spans="1:50" x14ac:dyDescent="0.25">
      <c r="A1147" s="63">
        <v>501146</v>
      </c>
      <c r="B1147" s="63">
        <v>4046</v>
      </c>
      <c r="C1147" s="63" t="s">
        <v>1184</v>
      </c>
      <c r="D1147" s="63" t="s">
        <v>15053</v>
      </c>
      <c r="E1147" s="63" t="s">
        <v>15052</v>
      </c>
      <c r="F1147" s="63" t="s">
        <v>15051</v>
      </c>
      <c r="G1147" s="63" t="s">
        <v>15050</v>
      </c>
      <c r="H1147" s="63" t="s">
        <v>15049</v>
      </c>
      <c r="K1147" s="63">
        <v>1369</v>
      </c>
      <c r="L1147" s="63">
        <v>1369</v>
      </c>
      <c r="M1147" s="64">
        <v>0</v>
      </c>
      <c r="N1147" s="63">
        <v>684.5</v>
      </c>
      <c r="O1147" s="63">
        <v>342</v>
      </c>
      <c r="P1147" s="63">
        <v>205</v>
      </c>
      <c r="Q1147" s="63">
        <v>138</v>
      </c>
      <c r="U1147" s="63" t="s">
        <v>1184</v>
      </c>
      <c r="Y1147" s="63">
        <v>1369</v>
      </c>
      <c r="Z1147" s="63" t="s">
        <v>8271</v>
      </c>
      <c r="AA1147" s="63">
        <v>205</v>
      </c>
      <c r="AB1147" s="63" t="s">
        <v>3505</v>
      </c>
      <c r="AE1147" s="63">
        <v>0</v>
      </c>
      <c r="AF1147" s="63" t="s">
        <v>3493</v>
      </c>
      <c r="AG1147" s="63">
        <v>0</v>
      </c>
      <c r="AK1147" s="63">
        <v>0</v>
      </c>
      <c r="AL1147" s="63" t="s">
        <v>3493</v>
      </c>
      <c r="AM1147" s="63">
        <v>0</v>
      </c>
      <c r="AQ1147" s="63">
        <v>0</v>
      </c>
      <c r="AR1147" s="63" t="s">
        <v>3493</v>
      </c>
      <c r="AS1147" s="63">
        <v>0</v>
      </c>
      <c r="AX1147" s="63" t="e">
        <f>VLOOKUP(B1147,[1]COMPLETE_DIVIDEND_DATA!$B$2:$I$1138,3,0)</f>
        <v>#N/A</v>
      </c>
    </row>
    <row r="1148" spans="1:50" x14ac:dyDescent="0.25">
      <c r="A1148" s="63">
        <v>501147</v>
      </c>
      <c r="B1148" s="63">
        <v>4048</v>
      </c>
      <c r="C1148" s="63" t="s">
        <v>1185</v>
      </c>
      <c r="D1148" s="63" t="s">
        <v>15048</v>
      </c>
      <c r="E1148" s="63" t="s">
        <v>15047</v>
      </c>
      <c r="F1148" s="63" t="s">
        <v>15046</v>
      </c>
      <c r="K1148" s="63">
        <v>241</v>
      </c>
      <c r="L1148" s="63">
        <v>241</v>
      </c>
      <c r="M1148" s="64">
        <v>0</v>
      </c>
      <c r="N1148" s="63">
        <v>120.5</v>
      </c>
      <c r="O1148" s="63">
        <v>60</v>
      </c>
      <c r="P1148" s="63">
        <v>36</v>
      </c>
      <c r="Q1148" s="63">
        <v>25</v>
      </c>
      <c r="U1148" s="63" t="s">
        <v>1185</v>
      </c>
      <c r="Y1148" s="63">
        <v>241</v>
      </c>
      <c r="Z1148" s="63" t="s">
        <v>15045</v>
      </c>
      <c r="AA1148" s="63">
        <v>36</v>
      </c>
      <c r="AB1148" s="63" t="s">
        <v>3505</v>
      </c>
      <c r="AE1148" s="63">
        <v>0</v>
      </c>
      <c r="AF1148" s="63" t="s">
        <v>3493</v>
      </c>
      <c r="AG1148" s="63">
        <v>0</v>
      </c>
      <c r="AK1148" s="63">
        <v>0</v>
      </c>
      <c r="AL1148" s="63" t="s">
        <v>3493</v>
      </c>
      <c r="AM1148" s="63">
        <v>0</v>
      </c>
      <c r="AQ1148" s="63">
        <v>0</v>
      </c>
      <c r="AR1148" s="63" t="s">
        <v>3493</v>
      </c>
      <c r="AS1148" s="63">
        <v>0</v>
      </c>
      <c r="AX1148" s="63" t="e">
        <f>VLOOKUP(B1148,[1]COMPLETE_DIVIDEND_DATA!$B$2:$I$1138,3,0)</f>
        <v>#N/A</v>
      </c>
    </row>
    <row r="1149" spans="1:50" x14ac:dyDescent="0.25">
      <c r="A1149" s="63">
        <v>501148</v>
      </c>
      <c r="B1149" s="63">
        <v>4049</v>
      </c>
      <c r="C1149" s="63" t="s">
        <v>1186</v>
      </c>
      <c r="D1149" s="63" t="s">
        <v>15044</v>
      </c>
      <c r="E1149" s="63" t="s">
        <v>4201</v>
      </c>
      <c r="K1149" s="63">
        <v>1999</v>
      </c>
      <c r="L1149" s="63">
        <v>1999</v>
      </c>
      <c r="M1149" s="64">
        <v>0</v>
      </c>
      <c r="N1149" s="63">
        <v>999.5</v>
      </c>
      <c r="O1149" s="63">
        <v>500</v>
      </c>
      <c r="P1149" s="63">
        <v>300</v>
      </c>
      <c r="Q1149" s="63">
        <v>200</v>
      </c>
      <c r="U1149" s="63" t="s">
        <v>1186</v>
      </c>
      <c r="Y1149" s="63">
        <v>1999</v>
      </c>
      <c r="Z1149" s="63" t="s">
        <v>15043</v>
      </c>
      <c r="AA1149" s="63">
        <v>300</v>
      </c>
      <c r="AB1149" s="63" t="s">
        <v>3505</v>
      </c>
      <c r="AE1149" s="63">
        <v>0</v>
      </c>
      <c r="AF1149" s="63" t="s">
        <v>3493</v>
      </c>
      <c r="AG1149" s="63">
        <v>0</v>
      </c>
      <c r="AK1149" s="63">
        <v>0</v>
      </c>
      <c r="AL1149" s="63" t="s">
        <v>3493</v>
      </c>
      <c r="AM1149" s="63">
        <v>0</v>
      </c>
      <c r="AQ1149" s="63">
        <v>0</v>
      </c>
      <c r="AR1149" s="63" t="s">
        <v>3493</v>
      </c>
      <c r="AS1149" s="63">
        <v>0</v>
      </c>
      <c r="AX1149" s="63" t="e">
        <f>VLOOKUP(B1149,[1]COMPLETE_DIVIDEND_DATA!$B$2:$I$1138,3,0)</f>
        <v>#N/A</v>
      </c>
    </row>
    <row r="1150" spans="1:50" x14ac:dyDescent="0.25">
      <c r="A1150" s="63">
        <v>501149</v>
      </c>
      <c r="B1150" s="63">
        <v>4050</v>
      </c>
      <c r="C1150" s="63" t="s">
        <v>1187</v>
      </c>
      <c r="D1150" s="63" t="s">
        <v>15042</v>
      </c>
      <c r="E1150" s="63" t="s">
        <v>15041</v>
      </c>
      <c r="F1150" s="63" t="s">
        <v>15040</v>
      </c>
      <c r="K1150" s="63">
        <v>2249</v>
      </c>
      <c r="L1150" s="63">
        <v>2249</v>
      </c>
      <c r="M1150" s="64">
        <v>0</v>
      </c>
      <c r="N1150" s="63">
        <v>1124.5</v>
      </c>
      <c r="O1150" s="63">
        <v>562</v>
      </c>
      <c r="P1150" s="63">
        <v>337</v>
      </c>
      <c r="Q1150" s="63">
        <v>226</v>
      </c>
      <c r="U1150" s="63" t="s">
        <v>1187</v>
      </c>
      <c r="Y1150" s="63">
        <v>2249</v>
      </c>
      <c r="Z1150" s="63" t="s">
        <v>13127</v>
      </c>
      <c r="AA1150" s="63">
        <v>337</v>
      </c>
      <c r="AB1150" s="63" t="s">
        <v>3505</v>
      </c>
      <c r="AE1150" s="63">
        <v>0</v>
      </c>
      <c r="AF1150" s="63" t="s">
        <v>3493</v>
      </c>
      <c r="AG1150" s="63">
        <v>0</v>
      </c>
      <c r="AK1150" s="63">
        <v>0</v>
      </c>
      <c r="AL1150" s="63" t="s">
        <v>3493</v>
      </c>
      <c r="AM1150" s="63">
        <v>0</v>
      </c>
      <c r="AQ1150" s="63">
        <v>0</v>
      </c>
      <c r="AR1150" s="63" t="s">
        <v>3493</v>
      </c>
      <c r="AS1150" s="63">
        <v>0</v>
      </c>
      <c r="AX1150" s="63" t="e">
        <f>VLOOKUP(B1150,[1]COMPLETE_DIVIDEND_DATA!$B$2:$I$1138,3,0)</f>
        <v>#N/A</v>
      </c>
    </row>
    <row r="1151" spans="1:50" x14ac:dyDescent="0.25">
      <c r="A1151" s="63">
        <v>501150</v>
      </c>
      <c r="B1151" s="63">
        <v>4051</v>
      </c>
      <c r="C1151" s="63" t="s">
        <v>1188</v>
      </c>
      <c r="D1151" s="63" t="s">
        <v>15039</v>
      </c>
      <c r="E1151" s="63" t="s">
        <v>14750</v>
      </c>
      <c r="F1151" s="63" t="s">
        <v>14749</v>
      </c>
      <c r="G1151" s="63" t="s">
        <v>3535</v>
      </c>
      <c r="K1151" s="63">
        <v>2249</v>
      </c>
      <c r="L1151" s="63">
        <v>2249</v>
      </c>
      <c r="M1151" s="64">
        <v>0</v>
      </c>
      <c r="N1151" s="63">
        <v>1124.5</v>
      </c>
      <c r="O1151" s="63">
        <v>562</v>
      </c>
      <c r="P1151" s="63">
        <v>337</v>
      </c>
      <c r="Q1151" s="63">
        <v>226</v>
      </c>
      <c r="U1151" s="63" t="s">
        <v>1188</v>
      </c>
      <c r="Y1151" s="63">
        <v>2249</v>
      </c>
      <c r="Z1151" s="63" t="s">
        <v>13127</v>
      </c>
      <c r="AA1151" s="63">
        <v>337</v>
      </c>
      <c r="AB1151" s="63" t="s">
        <v>3505</v>
      </c>
      <c r="AE1151" s="63">
        <v>0</v>
      </c>
      <c r="AF1151" s="63" t="s">
        <v>3493</v>
      </c>
      <c r="AG1151" s="63">
        <v>0</v>
      </c>
      <c r="AK1151" s="63">
        <v>0</v>
      </c>
      <c r="AL1151" s="63" t="s">
        <v>3493</v>
      </c>
      <c r="AM1151" s="63">
        <v>0</v>
      </c>
      <c r="AQ1151" s="63">
        <v>0</v>
      </c>
      <c r="AR1151" s="63" t="s">
        <v>3493</v>
      </c>
      <c r="AS1151" s="63">
        <v>0</v>
      </c>
      <c r="AX1151" s="63" t="e">
        <f>VLOOKUP(B1151,[1]COMPLETE_DIVIDEND_DATA!$B$2:$I$1138,3,0)</f>
        <v>#N/A</v>
      </c>
    </row>
    <row r="1152" spans="1:50" hidden="1" x14ac:dyDescent="0.25">
      <c r="A1152" s="63">
        <v>501151</v>
      </c>
      <c r="B1152" s="63">
        <v>4054</v>
      </c>
      <c r="C1152" s="63" t="s">
        <v>1189</v>
      </c>
      <c r="D1152" s="63" t="s">
        <v>15021</v>
      </c>
      <c r="E1152" s="63" t="s">
        <v>15038</v>
      </c>
      <c r="F1152" s="63" t="s">
        <v>15037</v>
      </c>
      <c r="H1152" s="63" t="s">
        <v>14532</v>
      </c>
      <c r="K1152" s="63">
        <v>167</v>
      </c>
      <c r="L1152" s="63">
        <v>167</v>
      </c>
      <c r="M1152" s="64">
        <v>0</v>
      </c>
      <c r="N1152" s="63">
        <v>83.5</v>
      </c>
      <c r="O1152" s="63">
        <v>42</v>
      </c>
      <c r="P1152" s="63">
        <v>13</v>
      </c>
      <c r="Q1152" s="63">
        <v>29</v>
      </c>
      <c r="R1152" s="63" t="s">
        <v>13540</v>
      </c>
      <c r="S1152" s="63" t="s">
        <v>3624</v>
      </c>
      <c r="T1152" s="63" t="s">
        <v>15036</v>
      </c>
      <c r="U1152" s="63" t="s">
        <v>1189</v>
      </c>
      <c r="V1152" s="63" t="s">
        <v>13537</v>
      </c>
      <c r="Y1152" s="63">
        <v>167</v>
      </c>
      <c r="Z1152" s="63" t="s">
        <v>10973</v>
      </c>
      <c r="AA1152" s="63">
        <v>13</v>
      </c>
      <c r="AB1152" s="63" t="s">
        <v>3494</v>
      </c>
      <c r="AE1152" s="63">
        <v>0</v>
      </c>
      <c r="AF1152" s="63" t="s">
        <v>3493</v>
      </c>
      <c r="AG1152" s="63">
        <v>0</v>
      </c>
      <c r="AK1152" s="63">
        <v>0</v>
      </c>
      <c r="AL1152" s="63" t="s">
        <v>3493</v>
      </c>
      <c r="AM1152" s="63">
        <v>0</v>
      </c>
      <c r="AQ1152" s="63">
        <v>0</v>
      </c>
      <c r="AR1152" s="63" t="s">
        <v>3493</v>
      </c>
      <c r="AS1152" s="63">
        <v>0</v>
      </c>
      <c r="AW1152" s="63" t="s">
        <v>15035</v>
      </c>
      <c r="AX1152" s="74" t="str">
        <f>VLOOKUP(B1152,[1]COMPLETE_DIVIDEND_DATA!$B$2:$I$1138,8,0)</f>
        <v>PAID</v>
      </c>
    </row>
    <row r="1153" spans="1:50" x14ac:dyDescent="0.25">
      <c r="A1153" s="63">
        <v>501152</v>
      </c>
      <c r="B1153" s="63">
        <v>4056</v>
      </c>
      <c r="C1153" s="63" t="s">
        <v>1191</v>
      </c>
      <c r="D1153" s="63" t="s">
        <v>15034</v>
      </c>
      <c r="E1153" s="63" t="s">
        <v>15033</v>
      </c>
      <c r="F1153" s="63" t="s">
        <v>15032</v>
      </c>
      <c r="K1153" s="63">
        <v>2249</v>
      </c>
      <c r="L1153" s="63">
        <v>2249</v>
      </c>
      <c r="M1153" s="64">
        <v>0</v>
      </c>
      <c r="N1153" s="63">
        <v>1124.5</v>
      </c>
      <c r="O1153" s="63">
        <v>562</v>
      </c>
      <c r="P1153" s="63">
        <v>337</v>
      </c>
      <c r="Q1153" s="63">
        <v>226</v>
      </c>
      <c r="U1153" s="63" t="s">
        <v>1191</v>
      </c>
      <c r="V1153" s="63" t="s">
        <v>15031</v>
      </c>
      <c r="Y1153" s="63">
        <v>2249</v>
      </c>
      <c r="Z1153" s="63" t="s">
        <v>13127</v>
      </c>
      <c r="AA1153" s="63">
        <v>337</v>
      </c>
      <c r="AB1153" s="63" t="s">
        <v>3505</v>
      </c>
      <c r="AE1153" s="63">
        <v>0</v>
      </c>
      <c r="AF1153" s="63" t="s">
        <v>3493</v>
      </c>
      <c r="AG1153" s="63">
        <v>0</v>
      </c>
      <c r="AK1153" s="63">
        <v>0</v>
      </c>
      <c r="AL1153" s="63" t="s">
        <v>3493</v>
      </c>
      <c r="AM1153" s="63">
        <v>0</v>
      </c>
      <c r="AQ1153" s="63">
        <v>0</v>
      </c>
      <c r="AR1153" s="63" t="s">
        <v>3493</v>
      </c>
      <c r="AS1153" s="63">
        <v>0</v>
      </c>
      <c r="AW1153" s="63" t="s">
        <v>15030</v>
      </c>
      <c r="AX1153" s="63" t="e">
        <f>VLOOKUP(B1153,[1]COMPLETE_DIVIDEND_DATA!$B$2:$I$1138,3,0)</f>
        <v>#N/A</v>
      </c>
    </row>
    <row r="1154" spans="1:50" x14ac:dyDescent="0.25">
      <c r="A1154" s="63">
        <v>501153</v>
      </c>
      <c r="B1154" s="63">
        <v>4058</v>
      </c>
      <c r="C1154" s="63" t="s">
        <v>1192</v>
      </c>
      <c r="D1154" s="63" t="s">
        <v>15029</v>
      </c>
      <c r="E1154" s="63" t="s">
        <v>15028</v>
      </c>
      <c r="F1154" s="63" t="s">
        <v>15027</v>
      </c>
      <c r="G1154" s="63" t="s">
        <v>3535</v>
      </c>
      <c r="K1154" s="63">
        <v>1821</v>
      </c>
      <c r="L1154" s="63">
        <v>1821</v>
      </c>
      <c r="M1154" s="64">
        <v>0</v>
      </c>
      <c r="N1154" s="63">
        <v>910.5</v>
      </c>
      <c r="O1154" s="63">
        <v>455</v>
      </c>
      <c r="P1154" s="63">
        <v>273</v>
      </c>
      <c r="Q1154" s="63">
        <v>183</v>
      </c>
      <c r="U1154" s="63" t="s">
        <v>1192</v>
      </c>
      <c r="Y1154" s="63">
        <v>1821</v>
      </c>
      <c r="Z1154" s="63" t="s">
        <v>14929</v>
      </c>
      <c r="AA1154" s="63">
        <v>273</v>
      </c>
      <c r="AB1154" s="63" t="s">
        <v>3505</v>
      </c>
      <c r="AE1154" s="63">
        <v>0</v>
      </c>
      <c r="AF1154" s="63" t="s">
        <v>3493</v>
      </c>
      <c r="AG1154" s="63">
        <v>0</v>
      </c>
      <c r="AK1154" s="63">
        <v>0</v>
      </c>
      <c r="AL1154" s="63" t="s">
        <v>3493</v>
      </c>
      <c r="AM1154" s="63">
        <v>0</v>
      </c>
      <c r="AQ1154" s="63">
        <v>0</v>
      </c>
      <c r="AR1154" s="63" t="s">
        <v>3493</v>
      </c>
      <c r="AS1154" s="63">
        <v>0</v>
      </c>
      <c r="AX1154" s="63" t="e">
        <f>VLOOKUP(B1154,[1]COMPLETE_DIVIDEND_DATA!$B$2:$I$1138,3,0)</f>
        <v>#N/A</v>
      </c>
    </row>
    <row r="1155" spans="1:50" x14ac:dyDescent="0.25">
      <c r="A1155" s="63">
        <v>501154</v>
      </c>
      <c r="B1155" s="63">
        <v>4059</v>
      </c>
      <c r="C1155" s="63" t="s">
        <v>1193</v>
      </c>
      <c r="E1155" s="63" t="s">
        <v>15026</v>
      </c>
      <c r="F1155" s="63" t="s">
        <v>15025</v>
      </c>
      <c r="G1155" s="63" t="s">
        <v>14532</v>
      </c>
      <c r="K1155" s="63">
        <v>906</v>
      </c>
      <c r="L1155" s="63">
        <v>906</v>
      </c>
      <c r="M1155" s="64">
        <v>0</v>
      </c>
      <c r="N1155" s="63">
        <v>453</v>
      </c>
      <c r="O1155" s="63">
        <v>227</v>
      </c>
      <c r="P1155" s="63">
        <v>136</v>
      </c>
      <c r="Q1155" s="63">
        <v>90</v>
      </c>
      <c r="U1155" s="63" t="s">
        <v>1193</v>
      </c>
      <c r="Y1155" s="63">
        <v>906</v>
      </c>
      <c r="Z1155" s="63" t="s">
        <v>14872</v>
      </c>
      <c r="AA1155" s="63">
        <v>136</v>
      </c>
      <c r="AB1155" s="63" t="s">
        <v>3505</v>
      </c>
      <c r="AE1155" s="63">
        <v>0</v>
      </c>
      <c r="AF1155" s="63" t="s">
        <v>3493</v>
      </c>
      <c r="AG1155" s="63">
        <v>0</v>
      </c>
      <c r="AK1155" s="63">
        <v>0</v>
      </c>
      <c r="AL1155" s="63" t="s">
        <v>3493</v>
      </c>
      <c r="AM1155" s="63">
        <v>0</v>
      </c>
      <c r="AQ1155" s="63">
        <v>0</v>
      </c>
      <c r="AR1155" s="63" t="s">
        <v>3493</v>
      </c>
      <c r="AS1155" s="63">
        <v>0</v>
      </c>
      <c r="AX1155" s="63" t="e">
        <f>VLOOKUP(B1155,[1]COMPLETE_DIVIDEND_DATA!$B$2:$I$1138,3,0)</f>
        <v>#N/A</v>
      </c>
    </row>
    <row r="1156" spans="1:50" x14ac:dyDescent="0.25">
      <c r="A1156" s="63">
        <v>501155</v>
      </c>
      <c r="B1156" s="63">
        <v>4060</v>
      </c>
      <c r="C1156" s="63" t="s">
        <v>1194</v>
      </c>
      <c r="D1156" s="63" t="s">
        <v>15024</v>
      </c>
      <c r="E1156" s="63" t="s">
        <v>15023</v>
      </c>
      <c r="K1156" s="63">
        <v>4506</v>
      </c>
      <c r="L1156" s="63">
        <v>4506</v>
      </c>
      <c r="M1156" s="64">
        <v>0</v>
      </c>
      <c r="N1156" s="63">
        <v>2253</v>
      </c>
      <c r="O1156" s="63">
        <v>1127</v>
      </c>
      <c r="P1156" s="63">
        <v>676</v>
      </c>
      <c r="Q1156" s="63">
        <v>450</v>
      </c>
      <c r="U1156" s="63" t="s">
        <v>1194</v>
      </c>
      <c r="Y1156" s="63">
        <v>4506</v>
      </c>
      <c r="Z1156" s="63" t="s">
        <v>15022</v>
      </c>
      <c r="AA1156" s="63">
        <v>676</v>
      </c>
      <c r="AB1156" s="63" t="s">
        <v>3505</v>
      </c>
      <c r="AE1156" s="63">
        <v>0</v>
      </c>
      <c r="AF1156" s="63" t="s">
        <v>3493</v>
      </c>
      <c r="AG1156" s="63">
        <v>0</v>
      </c>
      <c r="AK1156" s="63">
        <v>0</v>
      </c>
      <c r="AL1156" s="63" t="s">
        <v>3493</v>
      </c>
      <c r="AM1156" s="63">
        <v>0</v>
      </c>
      <c r="AQ1156" s="63">
        <v>0</v>
      </c>
      <c r="AR1156" s="63" t="s">
        <v>3493</v>
      </c>
      <c r="AS1156" s="63">
        <v>0</v>
      </c>
      <c r="AX1156" s="63" t="e">
        <f>VLOOKUP(B1156,[1]COMPLETE_DIVIDEND_DATA!$B$2:$I$1138,3,0)</f>
        <v>#N/A</v>
      </c>
    </row>
    <row r="1157" spans="1:50" x14ac:dyDescent="0.25">
      <c r="A1157" s="63">
        <v>501156</v>
      </c>
      <c r="B1157" s="63">
        <v>4062</v>
      </c>
      <c r="C1157" s="63" t="s">
        <v>1195</v>
      </c>
      <c r="D1157" s="63" t="s">
        <v>15021</v>
      </c>
      <c r="E1157" s="63" t="s">
        <v>15020</v>
      </c>
      <c r="F1157" s="63" t="s">
        <v>15019</v>
      </c>
      <c r="G1157" s="63" t="s">
        <v>15018</v>
      </c>
      <c r="H1157" s="63" t="s">
        <v>7810</v>
      </c>
      <c r="K1157" s="63">
        <v>40</v>
      </c>
      <c r="L1157" s="63">
        <v>40</v>
      </c>
      <c r="M1157" s="64">
        <v>0</v>
      </c>
      <c r="N1157" s="63">
        <v>20</v>
      </c>
      <c r="O1157" s="63">
        <v>10</v>
      </c>
      <c r="P1157" s="63">
        <v>3</v>
      </c>
      <c r="Q1157" s="63">
        <v>7</v>
      </c>
      <c r="U1157" s="63" t="s">
        <v>1195</v>
      </c>
      <c r="V1157" s="63" t="s">
        <v>15017</v>
      </c>
      <c r="Y1157" s="63">
        <v>40</v>
      </c>
      <c r="Z1157" s="63" t="s">
        <v>3744</v>
      </c>
      <c r="AA1157" s="63">
        <v>3</v>
      </c>
      <c r="AB1157" s="63" t="s">
        <v>3494</v>
      </c>
      <c r="AE1157" s="63">
        <v>0</v>
      </c>
      <c r="AF1157" s="63" t="s">
        <v>3493</v>
      </c>
      <c r="AG1157" s="63">
        <v>0</v>
      </c>
      <c r="AK1157" s="63">
        <v>0</v>
      </c>
      <c r="AL1157" s="63" t="s">
        <v>3493</v>
      </c>
      <c r="AM1157" s="63">
        <v>0</v>
      </c>
      <c r="AQ1157" s="63">
        <v>0</v>
      </c>
      <c r="AR1157" s="63" t="s">
        <v>3493</v>
      </c>
      <c r="AS1157" s="63">
        <v>0</v>
      </c>
      <c r="AX1157" s="63" t="e">
        <f>VLOOKUP(B1157,[1]COMPLETE_DIVIDEND_DATA!$B$2:$I$1138,3,0)</f>
        <v>#N/A</v>
      </c>
    </row>
    <row r="1158" spans="1:50" x14ac:dyDescent="0.25">
      <c r="A1158" s="63">
        <v>501157</v>
      </c>
      <c r="B1158" s="63">
        <v>4069</v>
      </c>
      <c r="C1158" s="63" t="s">
        <v>1197</v>
      </c>
      <c r="D1158" s="63" t="s">
        <v>15016</v>
      </c>
      <c r="E1158" s="63" t="s">
        <v>15015</v>
      </c>
      <c r="F1158" s="63" t="s">
        <v>15014</v>
      </c>
      <c r="G1158" s="63" t="s">
        <v>7810</v>
      </c>
      <c r="K1158" s="63">
        <v>90</v>
      </c>
      <c r="L1158" s="63">
        <v>90</v>
      </c>
      <c r="M1158" s="64">
        <v>0</v>
      </c>
      <c r="N1158" s="63">
        <v>45</v>
      </c>
      <c r="O1158" s="63">
        <v>23</v>
      </c>
      <c r="P1158" s="63">
        <v>14</v>
      </c>
      <c r="Q1158" s="63">
        <v>8</v>
      </c>
      <c r="U1158" s="63" t="s">
        <v>1197</v>
      </c>
      <c r="V1158" s="63" t="s">
        <v>15013</v>
      </c>
      <c r="Y1158" s="63">
        <v>90</v>
      </c>
      <c r="Z1158" s="63" t="s">
        <v>12595</v>
      </c>
      <c r="AA1158" s="63">
        <v>14</v>
      </c>
      <c r="AB1158" s="63" t="s">
        <v>3505</v>
      </c>
      <c r="AE1158" s="63">
        <v>0</v>
      </c>
      <c r="AF1158" s="63" t="s">
        <v>3493</v>
      </c>
      <c r="AG1158" s="63">
        <v>0</v>
      </c>
      <c r="AK1158" s="63">
        <v>0</v>
      </c>
      <c r="AL1158" s="63" t="s">
        <v>3493</v>
      </c>
      <c r="AM1158" s="63">
        <v>0</v>
      </c>
      <c r="AQ1158" s="63">
        <v>0</v>
      </c>
      <c r="AR1158" s="63" t="s">
        <v>3493</v>
      </c>
      <c r="AS1158" s="63">
        <v>0</v>
      </c>
      <c r="AX1158" s="63" t="e">
        <f>VLOOKUP(B1158,[1]COMPLETE_DIVIDEND_DATA!$B$2:$I$1138,3,0)</f>
        <v>#N/A</v>
      </c>
    </row>
    <row r="1159" spans="1:50" x14ac:dyDescent="0.25">
      <c r="A1159" s="63">
        <v>501158</v>
      </c>
      <c r="B1159" s="63">
        <v>4071</v>
      </c>
      <c r="C1159" s="63" t="s">
        <v>1199</v>
      </c>
      <c r="D1159" s="63" t="s">
        <v>15012</v>
      </c>
      <c r="E1159" s="63" t="s">
        <v>15011</v>
      </c>
      <c r="F1159" s="63" t="s">
        <v>8275</v>
      </c>
      <c r="G1159" s="63" t="s">
        <v>12830</v>
      </c>
      <c r="H1159" s="63" t="s">
        <v>7810</v>
      </c>
      <c r="K1159" s="63">
        <v>744</v>
      </c>
      <c r="L1159" s="63">
        <v>744</v>
      </c>
      <c r="M1159" s="64">
        <v>0</v>
      </c>
      <c r="N1159" s="63">
        <v>372</v>
      </c>
      <c r="O1159" s="63">
        <v>186</v>
      </c>
      <c r="P1159" s="63">
        <v>112</v>
      </c>
      <c r="Q1159" s="63">
        <v>74</v>
      </c>
      <c r="U1159" s="63" t="s">
        <v>1199</v>
      </c>
      <c r="V1159" s="63" t="s">
        <v>15010</v>
      </c>
      <c r="Y1159" s="63">
        <v>744</v>
      </c>
      <c r="Z1159" s="63" t="s">
        <v>3988</v>
      </c>
      <c r="AA1159" s="63">
        <v>112</v>
      </c>
      <c r="AB1159" s="63" t="s">
        <v>3505</v>
      </c>
      <c r="AE1159" s="63">
        <v>0</v>
      </c>
      <c r="AF1159" s="63" t="s">
        <v>3493</v>
      </c>
      <c r="AG1159" s="63">
        <v>0</v>
      </c>
      <c r="AK1159" s="63">
        <v>0</v>
      </c>
      <c r="AL1159" s="63" t="s">
        <v>3493</v>
      </c>
      <c r="AM1159" s="63">
        <v>0</v>
      </c>
      <c r="AQ1159" s="63">
        <v>0</v>
      </c>
      <c r="AR1159" s="63" t="s">
        <v>3493</v>
      </c>
      <c r="AS1159" s="63">
        <v>0</v>
      </c>
      <c r="AX1159" s="63" t="e">
        <f>VLOOKUP(B1159,[1]COMPLETE_DIVIDEND_DATA!$B$2:$I$1138,3,0)</f>
        <v>#N/A</v>
      </c>
    </row>
    <row r="1160" spans="1:50" x14ac:dyDescent="0.25">
      <c r="A1160" s="63">
        <v>501159</v>
      </c>
      <c r="B1160" s="63">
        <v>4072</v>
      </c>
      <c r="C1160" s="63" t="s">
        <v>1201</v>
      </c>
      <c r="D1160" s="63" t="s">
        <v>15009</v>
      </c>
      <c r="E1160" s="63" t="s">
        <v>15008</v>
      </c>
      <c r="F1160" s="63" t="s">
        <v>15007</v>
      </c>
      <c r="G1160" s="63" t="s">
        <v>3535</v>
      </c>
      <c r="K1160" s="63">
        <v>119</v>
      </c>
      <c r="L1160" s="63">
        <v>119</v>
      </c>
      <c r="M1160" s="64">
        <v>0</v>
      </c>
      <c r="N1160" s="63">
        <v>59.5</v>
      </c>
      <c r="O1160" s="63">
        <v>30</v>
      </c>
      <c r="P1160" s="63">
        <v>18</v>
      </c>
      <c r="Q1160" s="63">
        <v>12</v>
      </c>
      <c r="U1160" s="63" t="s">
        <v>1201</v>
      </c>
      <c r="Y1160" s="63">
        <v>119</v>
      </c>
      <c r="Z1160" s="63" t="s">
        <v>14645</v>
      </c>
      <c r="AA1160" s="63">
        <v>18</v>
      </c>
      <c r="AB1160" s="63" t="s">
        <v>3505</v>
      </c>
      <c r="AE1160" s="63">
        <v>0</v>
      </c>
      <c r="AF1160" s="63" t="s">
        <v>3493</v>
      </c>
      <c r="AG1160" s="63">
        <v>0</v>
      </c>
      <c r="AK1160" s="63">
        <v>0</v>
      </c>
      <c r="AL1160" s="63" t="s">
        <v>3493</v>
      </c>
      <c r="AM1160" s="63">
        <v>0</v>
      </c>
      <c r="AQ1160" s="63">
        <v>0</v>
      </c>
      <c r="AR1160" s="63" t="s">
        <v>3493</v>
      </c>
      <c r="AS1160" s="63">
        <v>0</v>
      </c>
      <c r="AX1160" s="63" t="e">
        <f>VLOOKUP(B1160,[1]COMPLETE_DIVIDEND_DATA!$B$2:$I$1138,3,0)</f>
        <v>#N/A</v>
      </c>
    </row>
    <row r="1161" spans="1:50" hidden="1" x14ac:dyDescent="0.25">
      <c r="A1161" s="63">
        <v>501160</v>
      </c>
      <c r="B1161" s="63">
        <v>4078</v>
      </c>
      <c r="C1161" s="63" t="s">
        <v>1202</v>
      </c>
      <c r="D1161" s="63" t="s">
        <v>6555</v>
      </c>
      <c r="E1161" s="63" t="s">
        <v>15006</v>
      </c>
      <c r="F1161" s="63" t="s">
        <v>15005</v>
      </c>
      <c r="G1161" s="63" t="s">
        <v>15004</v>
      </c>
      <c r="H1161" s="63" t="s">
        <v>7810</v>
      </c>
      <c r="K1161" s="63">
        <v>1204</v>
      </c>
      <c r="L1161" s="63">
        <v>0</v>
      </c>
      <c r="M1161" s="64">
        <v>1204</v>
      </c>
      <c r="N1161" s="63">
        <v>602</v>
      </c>
      <c r="O1161" s="63">
        <v>0</v>
      </c>
      <c r="P1161" s="63">
        <v>181</v>
      </c>
      <c r="Q1161" s="63">
        <v>421</v>
      </c>
      <c r="R1161" s="63" t="s">
        <v>6551</v>
      </c>
      <c r="S1161" s="63" t="s">
        <v>7993</v>
      </c>
      <c r="T1161" s="63" t="s">
        <v>15003</v>
      </c>
      <c r="U1161" s="63" t="s">
        <v>1202</v>
      </c>
      <c r="V1161" s="63" t="s">
        <v>6549</v>
      </c>
      <c r="Y1161" s="63">
        <v>1204</v>
      </c>
      <c r="Z1161" s="63" t="s">
        <v>4049</v>
      </c>
      <c r="AA1161" s="63">
        <v>181</v>
      </c>
      <c r="AB1161" s="63" t="s">
        <v>3505</v>
      </c>
      <c r="AE1161" s="63">
        <v>0</v>
      </c>
      <c r="AF1161" s="63" t="s">
        <v>3493</v>
      </c>
      <c r="AG1161" s="63">
        <v>0</v>
      </c>
      <c r="AK1161" s="63">
        <v>0</v>
      </c>
      <c r="AL1161" s="63" t="s">
        <v>3493</v>
      </c>
      <c r="AM1161" s="63">
        <v>0</v>
      </c>
      <c r="AQ1161" s="63">
        <v>0</v>
      </c>
      <c r="AR1161" s="63" t="s">
        <v>3493</v>
      </c>
      <c r="AS1161" s="63">
        <v>0</v>
      </c>
      <c r="AX1161" s="74" t="str">
        <f>VLOOKUP(B1161,[1]COMPLETE_DIVIDEND_DATA!$B$2:$I$1138,8,0)</f>
        <v>PAID</v>
      </c>
    </row>
    <row r="1162" spans="1:50" x14ac:dyDescent="0.25">
      <c r="A1162" s="63">
        <v>501161</v>
      </c>
      <c r="B1162" s="63">
        <v>4079</v>
      </c>
      <c r="C1162" s="63" t="s">
        <v>1204</v>
      </c>
      <c r="D1162" s="63" t="s">
        <v>15002</v>
      </c>
      <c r="E1162" s="63" t="s">
        <v>15001</v>
      </c>
      <c r="F1162" s="63" t="s">
        <v>15000</v>
      </c>
      <c r="G1162" s="63" t="s">
        <v>3535</v>
      </c>
      <c r="K1162" s="63">
        <v>2249</v>
      </c>
      <c r="L1162" s="63">
        <v>2249</v>
      </c>
      <c r="M1162" s="64">
        <v>0</v>
      </c>
      <c r="N1162" s="63">
        <v>1124.5</v>
      </c>
      <c r="O1162" s="63">
        <v>562</v>
      </c>
      <c r="P1162" s="63">
        <v>337</v>
      </c>
      <c r="Q1162" s="63">
        <v>226</v>
      </c>
      <c r="U1162" s="63" t="s">
        <v>1204</v>
      </c>
      <c r="Y1162" s="63">
        <v>2249</v>
      </c>
      <c r="Z1162" s="63" t="s">
        <v>13127</v>
      </c>
      <c r="AA1162" s="63">
        <v>337</v>
      </c>
      <c r="AB1162" s="63" t="s">
        <v>3505</v>
      </c>
      <c r="AE1162" s="63">
        <v>0</v>
      </c>
      <c r="AF1162" s="63" t="s">
        <v>3493</v>
      </c>
      <c r="AG1162" s="63">
        <v>0</v>
      </c>
      <c r="AK1162" s="63">
        <v>0</v>
      </c>
      <c r="AL1162" s="63" t="s">
        <v>3493</v>
      </c>
      <c r="AM1162" s="63">
        <v>0</v>
      </c>
      <c r="AQ1162" s="63">
        <v>0</v>
      </c>
      <c r="AR1162" s="63" t="s">
        <v>3493</v>
      </c>
      <c r="AS1162" s="63">
        <v>0</v>
      </c>
      <c r="AX1162" s="63" t="e">
        <f>VLOOKUP(B1162,[1]COMPLETE_DIVIDEND_DATA!$B$2:$I$1138,3,0)</f>
        <v>#N/A</v>
      </c>
    </row>
    <row r="1163" spans="1:50" x14ac:dyDescent="0.25">
      <c r="A1163" s="63">
        <v>501162</v>
      </c>
      <c r="B1163" s="63">
        <v>4086</v>
      </c>
      <c r="C1163" s="63" t="s">
        <v>1205</v>
      </c>
      <c r="D1163" s="63" t="s">
        <v>14999</v>
      </c>
      <c r="E1163" s="63" t="s">
        <v>14998</v>
      </c>
      <c r="F1163" s="63" t="s">
        <v>4515</v>
      </c>
      <c r="G1163" s="63" t="s">
        <v>3535</v>
      </c>
      <c r="K1163" s="63">
        <v>357</v>
      </c>
      <c r="L1163" s="63">
        <v>357</v>
      </c>
      <c r="M1163" s="64">
        <v>0</v>
      </c>
      <c r="N1163" s="63">
        <v>178.5</v>
      </c>
      <c r="O1163" s="63">
        <v>89</v>
      </c>
      <c r="P1163" s="63">
        <v>54</v>
      </c>
      <c r="Q1163" s="63">
        <v>36</v>
      </c>
      <c r="U1163" s="63" t="s">
        <v>1205</v>
      </c>
      <c r="V1163" s="63" t="s">
        <v>14997</v>
      </c>
      <c r="Y1163" s="63">
        <v>357</v>
      </c>
      <c r="Z1163" s="63" t="s">
        <v>14996</v>
      </c>
      <c r="AA1163" s="63">
        <v>54</v>
      </c>
      <c r="AB1163" s="63" t="s">
        <v>3505</v>
      </c>
      <c r="AE1163" s="63">
        <v>0</v>
      </c>
      <c r="AF1163" s="63" t="s">
        <v>3493</v>
      </c>
      <c r="AG1163" s="63">
        <v>0</v>
      </c>
      <c r="AK1163" s="63">
        <v>0</v>
      </c>
      <c r="AL1163" s="63" t="s">
        <v>3493</v>
      </c>
      <c r="AM1163" s="63">
        <v>0</v>
      </c>
      <c r="AQ1163" s="63">
        <v>0</v>
      </c>
      <c r="AR1163" s="63" t="s">
        <v>3493</v>
      </c>
      <c r="AS1163" s="63">
        <v>0</v>
      </c>
      <c r="AX1163" s="63" t="e">
        <f>VLOOKUP(B1163,[1]COMPLETE_DIVIDEND_DATA!$B$2:$I$1138,3,0)</f>
        <v>#N/A</v>
      </c>
    </row>
    <row r="1164" spans="1:50" x14ac:dyDescent="0.25">
      <c r="A1164" s="63">
        <v>501163</v>
      </c>
      <c r="B1164" s="63">
        <v>4089</v>
      </c>
      <c r="C1164" s="63" t="s">
        <v>1207</v>
      </c>
      <c r="D1164" s="63" t="s">
        <v>14995</v>
      </c>
      <c r="E1164" s="63" t="s">
        <v>14994</v>
      </c>
      <c r="F1164" s="63" t="s">
        <v>14993</v>
      </c>
      <c r="G1164" s="63" t="s">
        <v>3535</v>
      </c>
      <c r="K1164" s="63">
        <v>10489</v>
      </c>
      <c r="L1164" s="63">
        <v>0</v>
      </c>
      <c r="M1164" s="64">
        <v>10489</v>
      </c>
      <c r="N1164" s="63">
        <v>5244.5</v>
      </c>
      <c r="O1164" s="63">
        <v>0</v>
      </c>
      <c r="P1164" s="63">
        <v>0</v>
      </c>
      <c r="Q1164" s="63">
        <v>5245</v>
      </c>
      <c r="U1164" s="63" t="s">
        <v>1207</v>
      </c>
      <c r="Y1164" s="63">
        <v>10489</v>
      </c>
      <c r="Z1164" s="63" t="s">
        <v>14992</v>
      </c>
      <c r="AA1164" s="63">
        <v>0</v>
      </c>
      <c r="AB1164" s="63" t="s">
        <v>3505</v>
      </c>
      <c r="AE1164" s="63">
        <v>0</v>
      </c>
      <c r="AF1164" s="63" t="s">
        <v>3493</v>
      </c>
      <c r="AG1164" s="63">
        <v>0</v>
      </c>
      <c r="AK1164" s="63">
        <v>0</v>
      </c>
      <c r="AL1164" s="63" t="s">
        <v>3493</v>
      </c>
      <c r="AM1164" s="63">
        <v>0</v>
      </c>
      <c r="AQ1164" s="63">
        <v>0</v>
      </c>
      <c r="AR1164" s="63" t="s">
        <v>3493</v>
      </c>
      <c r="AS1164" s="63">
        <v>0</v>
      </c>
      <c r="AX1164" s="63" t="e">
        <f>VLOOKUP(B1164,[1]COMPLETE_DIVIDEND_DATA!$B$2:$I$1138,3,0)</f>
        <v>#N/A</v>
      </c>
    </row>
    <row r="1165" spans="1:50" x14ac:dyDescent="0.25">
      <c r="A1165" s="63">
        <v>501164</v>
      </c>
      <c r="B1165" s="63">
        <v>4103</v>
      </c>
      <c r="C1165" s="63" t="s">
        <v>1208</v>
      </c>
      <c r="D1165" s="63" t="s">
        <v>14991</v>
      </c>
      <c r="E1165" s="63" t="s">
        <v>14990</v>
      </c>
      <c r="F1165" s="63" t="s">
        <v>14989</v>
      </c>
      <c r="G1165" s="63" t="s">
        <v>14988</v>
      </c>
      <c r="H1165" s="63" t="s">
        <v>14987</v>
      </c>
      <c r="K1165" s="63">
        <v>3753</v>
      </c>
      <c r="L1165" s="63">
        <v>3753</v>
      </c>
      <c r="M1165" s="64">
        <v>0</v>
      </c>
      <c r="N1165" s="63">
        <v>1876.5</v>
      </c>
      <c r="O1165" s="63">
        <v>938</v>
      </c>
      <c r="P1165" s="63">
        <v>563</v>
      </c>
      <c r="Q1165" s="63">
        <v>376</v>
      </c>
      <c r="R1165" s="63" t="s">
        <v>14986</v>
      </c>
      <c r="S1165" s="63" t="s">
        <v>3521</v>
      </c>
      <c r="T1165" s="63" t="s">
        <v>14985</v>
      </c>
      <c r="U1165" s="63" t="s">
        <v>1208</v>
      </c>
      <c r="V1165" s="63" t="s">
        <v>14984</v>
      </c>
      <c r="Y1165" s="63">
        <v>3753</v>
      </c>
      <c r="Z1165" s="63" t="s">
        <v>14580</v>
      </c>
      <c r="AA1165" s="63">
        <v>563</v>
      </c>
      <c r="AB1165" s="63" t="s">
        <v>3505</v>
      </c>
      <c r="AE1165" s="63">
        <v>0</v>
      </c>
      <c r="AF1165" s="63" t="s">
        <v>3493</v>
      </c>
      <c r="AG1165" s="63">
        <v>0</v>
      </c>
      <c r="AK1165" s="63">
        <v>0</v>
      </c>
      <c r="AL1165" s="63" t="s">
        <v>3493</v>
      </c>
      <c r="AM1165" s="63">
        <v>0</v>
      </c>
      <c r="AQ1165" s="63">
        <v>0</v>
      </c>
      <c r="AR1165" s="63" t="s">
        <v>3493</v>
      </c>
      <c r="AS1165" s="63">
        <v>0</v>
      </c>
      <c r="AW1165" s="63" t="s">
        <v>14983</v>
      </c>
      <c r="AX1165" s="74" t="str">
        <f>VLOOKUP(B1165,[1]COMPLETE_DIVIDEND_DATA!$B$2:$I$1138,8,0)</f>
        <v>-</v>
      </c>
    </row>
    <row r="1166" spans="1:50" x14ac:dyDescent="0.25">
      <c r="A1166" s="63">
        <v>501165</v>
      </c>
      <c r="B1166" s="63">
        <v>4109</v>
      </c>
      <c r="C1166" s="63" t="s">
        <v>1210</v>
      </c>
      <c r="D1166" s="63" t="s">
        <v>14982</v>
      </c>
      <c r="E1166" s="63" t="s">
        <v>14981</v>
      </c>
      <c r="F1166" s="63" t="s">
        <v>7343</v>
      </c>
      <c r="G1166" s="63" t="s">
        <v>14980</v>
      </c>
      <c r="K1166" s="63">
        <v>1043</v>
      </c>
      <c r="L1166" s="63">
        <v>1043</v>
      </c>
      <c r="M1166" s="64">
        <v>0</v>
      </c>
      <c r="N1166" s="63">
        <v>521.5</v>
      </c>
      <c r="O1166" s="63">
        <v>261</v>
      </c>
      <c r="P1166" s="63">
        <v>156</v>
      </c>
      <c r="Q1166" s="63">
        <v>105</v>
      </c>
      <c r="U1166" s="63" t="s">
        <v>1210</v>
      </c>
      <c r="Y1166" s="63">
        <v>1043</v>
      </c>
      <c r="Z1166" s="63" t="s">
        <v>11313</v>
      </c>
      <c r="AA1166" s="63">
        <v>156</v>
      </c>
      <c r="AB1166" s="63" t="s">
        <v>3505</v>
      </c>
      <c r="AE1166" s="63">
        <v>0</v>
      </c>
      <c r="AF1166" s="63" t="s">
        <v>3493</v>
      </c>
      <c r="AG1166" s="63">
        <v>0</v>
      </c>
      <c r="AK1166" s="63">
        <v>0</v>
      </c>
      <c r="AL1166" s="63" t="s">
        <v>3493</v>
      </c>
      <c r="AM1166" s="63">
        <v>0</v>
      </c>
      <c r="AQ1166" s="63">
        <v>0</v>
      </c>
      <c r="AR1166" s="63" t="s">
        <v>3493</v>
      </c>
      <c r="AS1166" s="63">
        <v>0</v>
      </c>
      <c r="AX1166" s="63" t="e">
        <f>VLOOKUP(B1166,[1]COMPLETE_DIVIDEND_DATA!$B$2:$I$1138,3,0)</f>
        <v>#N/A</v>
      </c>
    </row>
    <row r="1167" spans="1:50" x14ac:dyDescent="0.25">
      <c r="A1167" s="63">
        <v>501166</v>
      </c>
      <c r="B1167" s="63">
        <v>4114</v>
      </c>
      <c r="C1167" s="63" t="s">
        <v>1211</v>
      </c>
      <c r="D1167" s="63" t="s">
        <v>14979</v>
      </c>
      <c r="E1167" s="63" t="s">
        <v>14978</v>
      </c>
      <c r="F1167" s="63" t="s">
        <v>14977</v>
      </c>
      <c r="G1167" s="63" t="s">
        <v>3535</v>
      </c>
      <c r="K1167" s="63">
        <v>692</v>
      </c>
      <c r="L1167" s="63">
        <v>692</v>
      </c>
      <c r="M1167" s="64">
        <v>0</v>
      </c>
      <c r="N1167" s="63">
        <v>346</v>
      </c>
      <c r="O1167" s="63">
        <v>173</v>
      </c>
      <c r="P1167" s="63">
        <v>104</v>
      </c>
      <c r="Q1167" s="63">
        <v>69</v>
      </c>
      <c r="U1167" s="63" t="s">
        <v>1211</v>
      </c>
      <c r="Y1167" s="63">
        <v>692</v>
      </c>
      <c r="Z1167" s="63" t="s">
        <v>14976</v>
      </c>
      <c r="AA1167" s="63">
        <v>104</v>
      </c>
      <c r="AB1167" s="63" t="s">
        <v>3505</v>
      </c>
      <c r="AE1167" s="63">
        <v>0</v>
      </c>
      <c r="AF1167" s="63" t="s">
        <v>3493</v>
      </c>
      <c r="AG1167" s="63">
        <v>0</v>
      </c>
      <c r="AK1167" s="63">
        <v>0</v>
      </c>
      <c r="AL1167" s="63" t="s">
        <v>3493</v>
      </c>
      <c r="AM1167" s="63">
        <v>0</v>
      </c>
      <c r="AQ1167" s="63">
        <v>0</v>
      </c>
      <c r="AR1167" s="63" t="s">
        <v>3493</v>
      </c>
      <c r="AS1167" s="63">
        <v>0</v>
      </c>
      <c r="AX1167" s="63" t="e">
        <f>VLOOKUP(B1167,[1]COMPLETE_DIVIDEND_DATA!$B$2:$I$1138,3,0)</f>
        <v>#N/A</v>
      </c>
    </row>
    <row r="1168" spans="1:50" x14ac:dyDescent="0.25">
      <c r="A1168" s="63">
        <v>501167</v>
      </c>
      <c r="B1168" s="63">
        <v>4117</v>
      </c>
      <c r="C1168" s="63" t="s">
        <v>1212</v>
      </c>
      <c r="D1168" s="63" t="s">
        <v>14975</v>
      </c>
      <c r="E1168" s="63" t="s">
        <v>14974</v>
      </c>
      <c r="F1168" s="63" t="s">
        <v>14973</v>
      </c>
      <c r="G1168" s="63" t="s">
        <v>3535</v>
      </c>
      <c r="K1168" s="63">
        <v>186</v>
      </c>
      <c r="L1168" s="63">
        <v>186</v>
      </c>
      <c r="M1168" s="64">
        <v>0</v>
      </c>
      <c r="N1168" s="63">
        <v>93</v>
      </c>
      <c r="O1168" s="63">
        <v>47</v>
      </c>
      <c r="P1168" s="63">
        <v>28</v>
      </c>
      <c r="Q1168" s="63">
        <v>18</v>
      </c>
      <c r="U1168" s="63" t="s">
        <v>1212</v>
      </c>
      <c r="V1168" s="63" t="s">
        <v>14972</v>
      </c>
      <c r="Y1168" s="63">
        <v>186</v>
      </c>
      <c r="Z1168" s="63" t="s">
        <v>11830</v>
      </c>
      <c r="AA1168" s="63">
        <v>28</v>
      </c>
      <c r="AB1168" s="63" t="s">
        <v>3505</v>
      </c>
      <c r="AE1168" s="63">
        <v>0</v>
      </c>
      <c r="AF1168" s="63" t="s">
        <v>3493</v>
      </c>
      <c r="AG1168" s="63">
        <v>0</v>
      </c>
      <c r="AK1168" s="63">
        <v>0</v>
      </c>
      <c r="AL1168" s="63" t="s">
        <v>3493</v>
      </c>
      <c r="AM1168" s="63">
        <v>0</v>
      </c>
      <c r="AQ1168" s="63">
        <v>0</v>
      </c>
      <c r="AR1168" s="63" t="s">
        <v>3493</v>
      </c>
      <c r="AS1168" s="63">
        <v>0</v>
      </c>
      <c r="AX1168" s="63" t="e">
        <f>VLOOKUP(B1168,[1]COMPLETE_DIVIDEND_DATA!$B$2:$I$1138,3,0)</f>
        <v>#N/A</v>
      </c>
    </row>
    <row r="1169" spans="1:50" x14ac:dyDescent="0.25">
      <c r="A1169" s="63">
        <v>501168</v>
      </c>
      <c r="B1169" s="63">
        <v>4120</v>
      </c>
      <c r="C1169" s="63" t="s">
        <v>1214</v>
      </c>
      <c r="D1169" s="63" t="s">
        <v>14971</v>
      </c>
      <c r="E1169" s="63" t="s">
        <v>14970</v>
      </c>
      <c r="F1169" s="63" t="s">
        <v>3535</v>
      </c>
      <c r="K1169" s="63">
        <v>4695</v>
      </c>
      <c r="L1169" s="63">
        <v>4695</v>
      </c>
      <c r="M1169" s="64">
        <v>0</v>
      </c>
      <c r="N1169" s="63">
        <v>2347.5</v>
      </c>
      <c r="O1169" s="63">
        <v>1174</v>
      </c>
      <c r="P1169" s="63">
        <v>704</v>
      </c>
      <c r="Q1169" s="63">
        <v>470</v>
      </c>
      <c r="U1169" s="63" t="s">
        <v>1214</v>
      </c>
      <c r="Y1169" s="63">
        <v>4695</v>
      </c>
      <c r="Z1169" s="63" t="s">
        <v>14969</v>
      </c>
      <c r="AA1169" s="63">
        <v>704</v>
      </c>
      <c r="AB1169" s="63" t="s">
        <v>3505</v>
      </c>
      <c r="AE1169" s="63">
        <v>0</v>
      </c>
      <c r="AF1169" s="63" t="s">
        <v>3493</v>
      </c>
      <c r="AG1169" s="63">
        <v>0</v>
      </c>
      <c r="AK1169" s="63">
        <v>0</v>
      </c>
      <c r="AL1169" s="63" t="s">
        <v>3493</v>
      </c>
      <c r="AM1169" s="63">
        <v>0</v>
      </c>
      <c r="AQ1169" s="63">
        <v>0</v>
      </c>
      <c r="AR1169" s="63" t="s">
        <v>3493</v>
      </c>
      <c r="AS1169" s="63">
        <v>0</v>
      </c>
      <c r="AX1169" s="63" t="e">
        <f>VLOOKUP(B1169,[1]COMPLETE_DIVIDEND_DATA!$B$2:$I$1138,3,0)</f>
        <v>#N/A</v>
      </c>
    </row>
    <row r="1170" spans="1:50" x14ac:dyDescent="0.25">
      <c r="A1170" s="63">
        <v>501169</v>
      </c>
      <c r="B1170" s="63">
        <v>4122</v>
      </c>
      <c r="C1170" s="63" t="s">
        <v>1215</v>
      </c>
      <c r="D1170" s="63" t="s">
        <v>14968</v>
      </c>
      <c r="E1170" s="63" t="s">
        <v>14967</v>
      </c>
      <c r="F1170" s="63" t="s">
        <v>14966</v>
      </c>
      <c r="G1170" s="63" t="s">
        <v>7810</v>
      </c>
      <c r="K1170" s="63">
        <v>2249</v>
      </c>
      <c r="L1170" s="63">
        <v>2249</v>
      </c>
      <c r="M1170" s="64">
        <v>0</v>
      </c>
      <c r="N1170" s="63">
        <v>1124.5</v>
      </c>
      <c r="O1170" s="63">
        <v>562</v>
      </c>
      <c r="P1170" s="63">
        <v>337</v>
      </c>
      <c r="Q1170" s="63">
        <v>226</v>
      </c>
      <c r="U1170" s="63" t="s">
        <v>1215</v>
      </c>
      <c r="Y1170" s="63">
        <v>2249</v>
      </c>
      <c r="Z1170" s="63" t="s">
        <v>13127</v>
      </c>
      <c r="AA1170" s="63">
        <v>337</v>
      </c>
      <c r="AB1170" s="63" t="s">
        <v>3505</v>
      </c>
      <c r="AE1170" s="63">
        <v>0</v>
      </c>
      <c r="AF1170" s="63" t="s">
        <v>3493</v>
      </c>
      <c r="AG1170" s="63">
        <v>0</v>
      </c>
      <c r="AK1170" s="63">
        <v>0</v>
      </c>
      <c r="AL1170" s="63" t="s">
        <v>3493</v>
      </c>
      <c r="AM1170" s="63">
        <v>0</v>
      </c>
      <c r="AQ1170" s="63">
        <v>0</v>
      </c>
      <c r="AR1170" s="63" t="s">
        <v>3493</v>
      </c>
      <c r="AS1170" s="63">
        <v>0</v>
      </c>
      <c r="AX1170" s="63" t="e">
        <f>VLOOKUP(B1170,[1]COMPLETE_DIVIDEND_DATA!$B$2:$I$1138,3,0)</f>
        <v>#N/A</v>
      </c>
    </row>
    <row r="1171" spans="1:50" x14ac:dyDescent="0.25">
      <c r="A1171" s="63">
        <v>501170</v>
      </c>
      <c r="B1171" s="63">
        <v>4126</v>
      </c>
      <c r="C1171" s="63" t="s">
        <v>1216</v>
      </c>
      <c r="D1171" s="63" t="s">
        <v>14965</v>
      </c>
      <c r="E1171" s="63" t="s">
        <v>14964</v>
      </c>
      <c r="F1171" s="63" t="s">
        <v>8143</v>
      </c>
      <c r="G1171" s="63" t="s">
        <v>3535</v>
      </c>
      <c r="K1171" s="63">
        <v>417</v>
      </c>
      <c r="L1171" s="63">
        <v>417</v>
      </c>
      <c r="M1171" s="64">
        <v>0</v>
      </c>
      <c r="N1171" s="63">
        <v>208.5</v>
      </c>
      <c r="O1171" s="63">
        <v>104</v>
      </c>
      <c r="P1171" s="63">
        <v>63</v>
      </c>
      <c r="Q1171" s="63">
        <v>42</v>
      </c>
      <c r="U1171" s="63" t="s">
        <v>1216</v>
      </c>
      <c r="Y1171" s="63">
        <v>417</v>
      </c>
      <c r="Z1171" s="63" t="s">
        <v>14963</v>
      </c>
      <c r="AA1171" s="63">
        <v>63</v>
      </c>
      <c r="AB1171" s="63" t="s">
        <v>3505</v>
      </c>
      <c r="AE1171" s="63">
        <v>0</v>
      </c>
      <c r="AF1171" s="63" t="s">
        <v>3493</v>
      </c>
      <c r="AG1171" s="63">
        <v>0</v>
      </c>
      <c r="AK1171" s="63">
        <v>0</v>
      </c>
      <c r="AL1171" s="63" t="s">
        <v>3493</v>
      </c>
      <c r="AM1171" s="63">
        <v>0</v>
      </c>
      <c r="AQ1171" s="63">
        <v>0</v>
      </c>
      <c r="AR1171" s="63" t="s">
        <v>3493</v>
      </c>
      <c r="AS1171" s="63">
        <v>0</v>
      </c>
      <c r="AX1171" s="63" t="e">
        <f>VLOOKUP(B1171,[1]COMPLETE_DIVIDEND_DATA!$B$2:$I$1138,3,0)</f>
        <v>#N/A</v>
      </c>
    </row>
    <row r="1172" spans="1:50" x14ac:dyDescent="0.25">
      <c r="A1172" s="63">
        <v>501171</v>
      </c>
      <c r="B1172" s="63">
        <v>4131</v>
      </c>
      <c r="C1172" s="63" t="s">
        <v>1217</v>
      </c>
      <c r="D1172" s="63" t="s">
        <v>14962</v>
      </c>
      <c r="E1172" s="63" t="s">
        <v>14961</v>
      </c>
      <c r="F1172" s="63" t="s">
        <v>3535</v>
      </c>
      <c r="K1172" s="63">
        <v>916</v>
      </c>
      <c r="L1172" s="63">
        <v>916</v>
      </c>
      <c r="M1172" s="64">
        <v>0</v>
      </c>
      <c r="N1172" s="63">
        <v>458</v>
      </c>
      <c r="O1172" s="63">
        <v>229</v>
      </c>
      <c r="P1172" s="63">
        <v>137</v>
      </c>
      <c r="Q1172" s="63">
        <v>92</v>
      </c>
      <c r="U1172" s="63" t="s">
        <v>1217</v>
      </c>
      <c r="Y1172" s="63">
        <v>916</v>
      </c>
      <c r="Z1172" s="63" t="s">
        <v>14960</v>
      </c>
      <c r="AA1172" s="63">
        <v>137</v>
      </c>
      <c r="AB1172" s="63" t="s">
        <v>3505</v>
      </c>
      <c r="AE1172" s="63">
        <v>0</v>
      </c>
      <c r="AF1172" s="63" t="s">
        <v>3493</v>
      </c>
      <c r="AG1172" s="63">
        <v>0</v>
      </c>
      <c r="AK1172" s="63">
        <v>0</v>
      </c>
      <c r="AL1172" s="63" t="s">
        <v>3493</v>
      </c>
      <c r="AM1172" s="63">
        <v>0</v>
      </c>
      <c r="AQ1172" s="63">
        <v>0</v>
      </c>
      <c r="AR1172" s="63" t="s">
        <v>3493</v>
      </c>
      <c r="AS1172" s="63">
        <v>0</v>
      </c>
      <c r="AX1172" s="63" t="e">
        <f>VLOOKUP(B1172,[1]COMPLETE_DIVIDEND_DATA!$B$2:$I$1138,3,0)</f>
        <v>#N/A</v>
      </c>
    </row>
    <row r="1173" spans="1:50" x14ac:dyDescent="0.25">
      <c r="A1173" s="63">
        <v>501172</v>
      </c>
      <c r="B1173" s="63">
        <v>4134</v>
      </c>
      <c r="C1173" s="63" t="s">
        <v>1218</v>
      </c>
      <c r="D1173" s="63" t="s">
        <v>14959</v>
      </c>
      <c r="E1173" s="63" t="s">
        <v>14958</v>
      </c>
      <c r="F1173" s="63" t="s">
        <v>8403</v>
      </c>
      <c r="K1173" s="63">
        <v>440</v>
      </c>
      <c r="L1173" s="63">
        <v>440</v>
      </c>
      <c r="M1173" s="64">
        <v>0</v>
      </c>
      <c r="N1173" s="63">
        <v>220</v>
      </c>
      <c r="O1173" s="63">
        <v>110</v>
      </c>
      <c r="P1173" s="63">
        <v>33</v>
      </c>
      <c r="Q1173" s="63">
        <v>77</v>
      </c>
      <c r="U1173" s="63" t="s">
        <v>1218</v>
      </c>
      <c r="V1173" s="63" t="s">
        <v>4007</v>
      </c>
      <c r="Y1173" s="63">
        <v>440</v>
      </c>
      <c r="Z1173" s="63" t="s">
        <v>14957</v>
      </c>
      <c r="AA1173" s="63">
        <v>33</v>
      </c>
      <c r="AB1173" s="63" t="s">
        <v>3494</v>
      </c>
      <c r="AE1173" s="63">
        <v>0</v>
      </c>
      <c r="AF1173" s="63" t="s">
        <v>3493</v>
      </c>
      <c r="AG1173" s="63">
        <v>0</v>
      </c>
      <c r="AK1173" s="63">
        <v>0</v>
      </c>
      <c r="AL1173" s="63" t="s">
        <v>3493</v>
      </c>
      <c r="AM1173" s="63">
        <v>0</v>
      </c>
      <c r="AQ1173" s="63">
        <v>0</v>
      </c>
      <c r="AR1173" s="63" t="s">
        <v>3493</v>
      </c>
      <c r="AS1173" s="63">
        <v>0</v>
      </c>
      <c r="AX1173" s="63" t="e">
        <f>VLOOKUP(B1173,[1]COMPLETE_DIVIDEND_DATA!$B$2:$I$1138,3,0)</f>
        <v>#N/A</v>
      </c>
    </row>
    <row r="1174" spans="1:50" x14ac:dyDescent="0.25">
      <c r="A1174" s="63">
        <v>501173</v>
      </c>
      <c r="B1174" s="63">
        <v>4135</v>
      </c>
      <c r="C1174" s="63" t="s">
        <v>1220</v>
      </c>
      <c r="D1174" s="63" t="s">
        <v>14956</v>
      </c>
      <c r="E1174" s="63" t="s">
        <v>14955</v>
      </c>
      <c r="F1174" s="63" t="s">
        <v>14954</v>
      </c>
      <c r="G1174" s="63" t="s">
        <v>14830</v>
      </c>
      <c r="H1174" s="63" t="s">
        <v>7810</v>
      </c>
      <c r="K1174" s="63">
        <v>192</v>
      </c>
      <c r="L1174" s="63">
        <v>192</v>
      </c>
      <c r="M1174" s="64">
        <v>0</v>
      </c>
      <c r="N1174" s="63">
        <v>96</v>
      </c>
      <c r="O1174" s="63">
        <v>48</v>
      </c>
      <c r="P1174" s="63">
        <v>29</v>
      </c>
      <c r="Q1174" s="63">
        <v>19</v>
      </c>
      <c r="U1174" s="63" t="s">
        <v>1220</v>
      </c>
      <c r="Y1174" s="63">
        <v>192</v>
      </c>
      <c r="Z1174" s="63" t="s">
        <v>8443</v>
      </c>
      <c r="AA1174" s="63">
        <v>29</v>
      </c>
      <c r="AB1174" s="63" t="s">
        <v>3505</v>
      </c>
      <c r="AE1174" s="63">
        <v>0</v>
      </c>
      <c r="AF1174" s="63" t="s">
        <v>3493</v>
      </c>
      <c r="AG1174" s="63">
        <v>0</v>
      </c>
      <c r="AK1174" s="63">
        <v>0</v>
      </c>
      <c r="AL1174" s="63" t="s">
        <v>3493</v>
      </c>
      <c r="AM1174" s="63">
        <v>0</v>
      </c>
      <c r="AQ1174" s="63">
        <v>0</v>
      </c>
      <c r="AR1174" s="63" t="s">
        <v>3493</v>
      </c>
      <c r="AS1174" s="63">
        <v>0</v>
      </c>
      <c r="AX1174" s="63" t="e">
        <f>VLOOKUP(B1174,[1]COMPLETE_DIVIDEND_DATA!$B$2:$I$1138,3,0)</f>
        <v>#N/A</v>
      </c>
    </row>
    <row r="1175" spans="1:50" x14ac:dyDescent="0.25">
      <c r="A1175" s="63">
        <v>501174</v>
      </c>
      <c r="B1175" s="63">
        <v>4136</v>
      </c>
      <c r="C1175" s="63" t="s">
        <v>1221</v>
      </c>
      <c r="D1175" s="63" t="s">
        <v>14953</v>
      </c>
      <c r="E1175" s="63" t="s">
        <v>14952</v>
      </c>
      <c r="F1175" s="63" t="s">
        <v>5356</v>
      </c>
      <c r="G1175" s="63" t="s">
        <v>3535</v>
      </c>
      <c r="K1175" s="63">
        <v>366</v>
      </c>
      <c r="L1175" s="63">
        <v>366</v>
      </c>
      <c r="M1175" s="64">
        <v>0</v>
      </c>
      <c r="N1175" s="63">
        <v>183</v>
      </c>
      <c r="O1175" s="63">
        <v>92</v>
      </c>
      <c r="P1175" s="63">
        <v>55</v>
      </c>
      <c r="Q1175" s="63">
        <v>36</v>
      </c>
      <c r="U1175" s="63" t="s">
        <v>1221</v>
      </c>
      <c r="Y1175" s="63">
        <v>366</v>
      </c>
      <c r="Z1175" s="63" t="s">
        <v>14951</v>
      </c>
      <c r="AA1175" s="63">
        <v>55</v>
      </c>
      <c r="AB1175" s="63" t="s">
        <v>3505</v>
      </c>
      <c r="AE1175" s="63">
        <v>0</v>
      </c>
      <c r="AF1175" s="63" t="s">
        <v>3493</v>
      </c>
      <c r="AG1175" s="63">
        <v>0</v>
      </c>
      <c r="AK1175" s="63">
        <v>0</v>
      </c>
      <c r="AL1175" s="63" t="s">
        <v>3493</v>
      </c>
      <c r="AM1175" s="63">
        <v>0</v>
      </c>
      <c r="AQ1175" s="63">
        <v>0</v>
      </c>
      <c r="AR1175" s="63" t="s">
        <v>3493</v>
      </c>
      <c r="AS1175" s="63">
        <v>0</v>
      </c>
      <c r="AX1175" s="63" t="e">
        <f>VLOOKUP(B1175,[1]COMPLETE_DIVIDEND_DATA!$B$2:$I$1138,3,0)</f>
        <v>#N/A</v>
      </c>
    </row>
    <row r="1176" spans="1:50" x14ac:dyDescent="0.25">
      <c r="A1176" s="63">
        <v>501175</v>
      </c>
      <c r="B1176" s="63">
        <v>4141</v>
      </c>
      <c r="C1176" s="63" t="s">
        <v>1222</v>
      </c>
      <c r="D1176" s="63" t="s">
        <v>14950</v>
      </c>
      <c r="E1176" s="63" t="s">
        <v>14949</v>
      </c>
      <c r="F1176" s="63" t="s">
        <v>14948</v>
      </c>
      <c r="G1176" s="63" t="s">
        <v>14589</v>
      </c>
      <c r="K1176" s="63">
        <v>5922</v>
      </c>
      <c r="L1176" s="63">
        <v>5922</v>
      </c>
      <c r="M1176" s="64">
        <v>0</v>
      </c>
      <c r="N1176" s="63">
        <v>2961</v>
      </c>
      <c r="O1176" s="63">
        <v>1481</v>
      </c>
      <c r="P1176" s="63">
        <v>888</v>
      </c>
      <c r="Q1176" s="63">
        <v>592</v>
      </c>
      <c r="U1176" s="63" t="s">
        <v>1222</v>
      </c>
      <c r="Y1176" s="63">
        <v>5922</v>
      </c>
      <c r="Z1176" s="63" t="s">
        <v>14947</v>
      </c>
      <c r="AA1176" s="63">
        <v>888</v>
      </c>
      <c r="AB1176" s="63" t="s">
        <v>3505</v>
      </c>
      <c r="AE1176" s="63">
        <v>0</v>
      </c>
      <c r="AF1176" s="63" t="s">
        <v>3493</v>
      </c>
      <c r="AG1176" s="63">
        <v>0</v>
      </c>
      <c r="AK1176" s="63">
        <v>0</v>
      </c>
      <c r="AL1176" s="63" t="s">
        <v>3493</v>
      </c>
      <c r="AM1176" s="63">
        <v>0</v>
      </c>
      <c r="AQ1176" s="63">
        <v>0</v>
      </c>
      <c r="AR1176" s="63" t="s">
        <v>3493</v>
      </c>
      <c r="AS1176" s="63">
        <v>0</v>
      </c>
      <c r="AX1176" s="63" t="e">
        <f>VLOOKUP(B1176,[1]COMPLETE_DIVIDEND_DATA!$B$2:$I$1138,3,0)</f>
        <v>#N/A</v>
      </c>
    </row>
    <row r="1177" spans="1:50" x14ac:dyDescent="0.25">
      <c r="A1177" s="63">
        <v>501176</v>
      </c>
      <c r="B1177" s="63">
        <v>4147</v>
      </c>
      <c r="C1177" s="63" t="s">
        <v>1223</v>
      </c>
      <c r="D1177" s="63" t="s">
        <v>14946</v>
      </c>
      <c r="E1177" s="63" t="s">
        <v>14945</v>
      </c>
      <c r="F1177" s="63" t="s">
        <v>14944</v>
      </c>
      <c r="G1177" s="63" t="s">
        <v>14943</v>
      </c>
      <c r="K1177" s="63">
        <v>1489</v>
      </c>
      <c r="L1177" s="63">
        <v>1489</v>
      </c>
      <c r="M1177" s="64">
        <v>0</v>
      </c>
      <c r="N1177" s="63">
        <v>744.5</v>
      </c>
      <c r="O1177" s="63">
        <v>372</v>
      </c>
      <c r="P1177" s="63">
        <v>223</v>
      </c>
      <c r="Q1177" s="63">
        <v>150</v>
      </c>
      <c r="U1177" s="63" t="s">
        <v>1223</v>
      </c>
      <c r="V1177" s="63" t="s">
        <v>14942</v>
      </c>
      <c r="Y1177" s="63">
        <v>1489</v>
      </c>
      <c r="Z1177" s="63" t="s">
        <v>5214</v>
      </c>
      <c r="AA1177" s="63">
        <v>223</v>
      </c>
      <c r="AB1177" s="63" t="s">
        <v>3505</v>
      </c>
      <c r="AE1177" s="63">
        <v>0</v>
      </c>
      <c r="AF1177" s="63" t="s">
        <v>3493</v>
      </c>
      <c r="AG1177" s="63">
        <v>0</v>
      </c>
      <c r="AK1177" s="63">
        <v>0</v>
      </c>
      <c r="AL1177" s="63" t="s">
        <v>3493</v>
      </c>
      <c r="AM1177" s="63">
        <v>0</v>
      </c>
      <c r="AQ1177" s="63">
        <v>0</v>
      </c>
      <c r="AR1177" s="63" t="s">
        <v>3493</v>
      </c>
      <c r="AS1177" s="63">
        <v>0</v>
      </c>
      <c r="AX1177" s="63" t="e">
        <f>VLOOKUP(B1177,[1]COMPLETE_DIVIDEND_DATA!$B$2:$I$1138,3,0)</f>
        <v>#N/A</v>
      </c>
    </row>
    <row r="1178" spans="1:50" x14ac:dyDescent="0.25">
      <c r="A1178" s="63">
        <v>501177</v>
      </c>
      <c r="B1178" s="63">
        <v>4148</v>
      </c>
      <c r="C1178" s="63" t="s">
        <v>1225</v>
      </c>
      <c r="D1178" s="63" t="s">
        <v>14941</v>
      </c>
      <c r="E1178" s="63" t="s">
        <v>14940</v>
      </c>
      <c r="F1178" s="63" t="s">
        <v>4515</v>
      </c>
      <c r="G1178" s="63" t="s">
        <v>3535</v>
      </c>
      <c r="K1178" s="63">
        <v>396</v>
      </c>
      <c r="L1178" s="63">
        <v>396</v>
      </c>
      <c r="M1178" s="64">
        <v>0</v>
      </c>
      <c r="N1178" s="63">
        <v>198</v>
      </c>
      <c r="O1178" s="63">
        <v>99</v>
      </c>
      <c r="P1178" s="63">
        <v>59</v>
      </c>
      <c r="Q1178" s="63">
        <v>40</v>
      </c>
      <c r="U1178" s="63" t="s">
        <v>1225</v>
      </c>
      <c r="Y1178" s="63">
        <v>396</v>
      </c>
      <c r="Z1178" s="63" t="s">
        <v>14939</v>
      </c>
      <c r="AA1178" s="63">
        <v>59</v>
      </c>
      <c r="AB1178" s="63" t="s">
        <v>3505</v>
      </c>
      <c r="AE1178" s="63">
        <v>0</v>
      </c>
      <c r="AF1178" s="63" t="s">
        <v>3493</v>
      </c>
      <c r="AG1178" s="63">
        <v>0</v>
      </c>
      <c r="AK1178" s="63">
        <v>0</v>
      </c>
      <c r="AL1178" s="63" t="s">
        <v>3493</v>
      </c>
      <c r="AM1178" s="63">
        <v>0</v>
      </c>
      <c r="AQ1178" s="63">
        <v>0</v>
      </c>
      <c r="AR1178" s="63" t="s">
        <v>3493</v>
      </c>
      <c r="AS1178" s="63">
        <v>0</v>
      </c>
      <c r="AX1178" s="63" t="e">
        <f>VLOOKUP(B1178,[1]COMPLETE_DIVIDEND_DATA!$B$2:$I$1138,3,0)</f>
        <v>#N/A</v>
      </c>
    </row>
    <row r="1179" spans="1:50" x14ac:dyDescent="0.25">
      <c r="A1179" s="63">
        <v>501178</v>
      </c>
      <c r="B1179" s="63">
        <v>4150</v>
      </c>
      <c r="C1179" s="63" t="s">
        <v>1226</v>
      </c>
      <c r="D1179" s="63" t="s">
        <v>14938</v>
      </c>
      <c r="E1179" s="63" t="s">
        <v>14937</v>
      </c>
      <c r="F1179" s="63" t="s">
        <v>14936</v>
      </c>
      <c r="G1179" s="63" t="s">
        <v>3535</v>
      </c>
      <c r="K1179" s="63">
        <v>72</v>
      </c>
      <c r="L1179" s="63">
        <v>72</v>
      </c>
      <c r="M1179" s="64">
        <v>0</v>
      </c>
      <c r="N1179" s="63">
        <v>36</v>
      </c>
      <c r="O1179" s="63">
        <v>18</v>
      </c>
      <c r="P1179" s="63">
        <v>11</v>
      </c>
      <c r="Q1179" s="63">
        <v>7</v>
      </c>
      <c r="U1179" s="63" t="s">
        <v>1226</v>
      </c>
      <c r="Y1179" s="63">
        <v>72</v>
      </c>
      <c r="Z1179" s="63" t="s">
        <v>5358</v>
      </c>
      <c r="AA1179" s="63">
        <v>11</v>
      </c>
      <c r="AB1179" s="63" t="s">
        <v>3505</v>
      </c>
      <c r="AE1179" s="63">
        <v>0</v>
      </c>
      <c r="AF1179" s="63" t="s">
        <v>3493</v>
      </c>
      <c r="AG1179" s="63">
        <v>0</v>
      </c>
      <c r="AK1179" s="63">
        <v>0</v>
      </c>
      <c r="AL1179" s="63" t="s">
        <v>3493</v>
      </c>
      <c r="AM1179" s="63">
        <v>0</v>
      </c>
      <c r="AQ1179" s="63">
        <v>0</v>
      </c>
      <c r="AR1179" s="63" t="s">
        <v>3493</v>
      </c>
      <c r="AS1179" s="63">
        <v>0</v>
      </c>
      <c r="AX1179" s="63" t="e">
        <f>VLOOKUP(B1179,[1]COMPLETE_DIVIDEND_DATA!$B$2:$I$1138,3,0)</f>
        <v>#N/A</v>
      </c>
    </row>
    <row r="1180" spans="1:50" x14ac:dyDescent="0.25">
      <c r="A1180" s="63">
        <v>501179</v>
      </c>
      <c r="B1180" s="63">
        <v>4154</v>
      </c>
      <c r="C1180" s="63" t="s">
        <v>1227</v>
      </c>
      <c r="D1180" s="63" t="s">
        <v>1021</v>
      </c>
      <c r="E1180" s="63" t="s">
        <v>14935</v>
      </c>
      <c r="F1180" s="63" t="s">
        <v>14934</v>
      </c>
      <c r="G1180" s="63" t="s">
        <v>7810</v>
      </c>
      <c r="K1180" s="63">
        <v>72</v>
      </c>
      <c r="L1180" s="63">
        <v>72</v>
      </c>
      <c r="M1180" s="64">
        <v>0</v>
      </c>
      <c r="N1180" s="63">
        <v>36</v>
      </c>
      <c r="O1180" s="63">
        <v>18</v>
      </c>
      <c r="P1180" s="63">
        <v>11</v>
      </c>
      <c r="Q1180" s="63">
        <v>7</v>
      </c>
      <c r="U1180" s="63" t="s">
        <v>1227</v>
      </c>
      <c r="Y1180" s="63">
        <v>72</v>
      </c>
      <c r="Z1180" s="63" t="s">
        <v>5358</v>
      </c>
      <c r="AA1180" s="63">
        <v>11</v>
      </c>
      <c r="AB1180" s="63" t="s">
        <v>3505</v>
      </c>
      <c r="AE1180" s="63">
        <v>0</v>
      </c>
      <c r="AF1180" s="63" t="s">
        <v>3493</v>
      </c>
      <c r="AG1180" s="63">
        <v>0</v>
      </c>
      <c r="AK1180" s="63">
        <v>0</v>
      </c>
      <c r="AL1180" s="63" t="s">
        <v>3493</v>
      </c>
      <c r="AM1180" s="63">
        <v>0</v>
      </c>
      <c r="AQ1180" s="63">
        <v>0</v>
      </c>
      <c r="AR1180" s="63" t="s">
        <v>3493</v>
      </c>
      <c r="AS1180" s="63">
        <v>0</v>
      </c>
      <c r="AX1180" s="63" t="e">
        <f>VLOOKUP(B1180,[1]COMPLETE_DIVIDEND_DATA!$B$2:$I$1138,3,0)</f>
        <v>#N/A</v>
      </c>
    </row>
    <row r="1181" spans="1:50" x14ac:dyDescent="0.25">
      <c r="A1181" s="63">
        <v>501180</v>
      </c>
      <c r="B1181" s="63">
        <v>4155</v>
      </c>
      <c r="C1181" s="63" t="s">
        <v>1228</v>
      </c>
      <c r="D1181" s="63" t="s">
        <v>14933</v>
      </c>
      <c r="E1181" s="63" t="s">
        <v>14932</v>
      </c>
      <c r="F1181" s="63" t="s">
        <v>14931</v>
      </c>
      <c r="G1181" s="63" t="s">
        <v>3535</v>
      </c>
      <c r="K1181" s="63">
        <v>192</v>
      </c>
      <c r="L1181" s="63">
        <v>192</v>
      </c>
      <c r="M1181" s="64">
        <v>0</v>
      </c>
      <c r="N1181" s="63">
        <v>96</v>
      </c>
      <c r="O1181" s="63">
        <v>48</v>
      </c>
      <c r="P1181" s="63">
        <v>29</v>
      </c>
      <c r="Q1181" s="63">
        <v>19</v>
      </c>
      <c r="U1181" s="63" t="s">
        <v>1228</v>
      </c>
      <c r="Y1181" s="63">
        <v>192</v>
      </c>
      <c r="Z1181" s="63" t="s">
        <v>8443</v>
      </c>
      <c r="AA1181" s="63">
        <v>29</v>
      </c>
      <c r="AB1181" s="63" t="s">
        <v>3505</v>
      </c>
      <c r="AE1181" s="63">
        <v>0</v>
      </c>
      <c r="AF1181" s="63" t="s">
        <v>3493</v>
      </c>
      <c r="AG1181" s="63">
        <v>0</v>
      </c>
      <c r="AK1181" s="63">
        <v>0</v>
      </c>
      <c r="AL1181" s="63" t="s">
        <v>3493</v>
      </c>
      <c r="AM1181" s="63">
        <v>0</v>
      </c>
      <c r="AQ1181" s="63">
        <v>0</v>
      </c>
      <c r="AR1181" s="63" t="s">
        <v>3493</v>
      </c>
      <c r="AS1181" s="63">
        <v>0</v>
      </c>
      <c r="AX1181" s="63" t="e">
        <f>VLOOKUP(B1181,[1]COMPLETE_DIVIDEND_DATA!$B$2:$I$1138,3,0)</f>
        <v>#N/A</v>
      </c>
    </row>
    <row r="1182" spans="1:50" x14ac:dyDescent="0.25">
      <c r="A1182" s="63">
        <v>501181</v>
      </c>
      <c r="B1182" s="63">
        <v>4158</v>
      </c>
      <c r="C1182" s="63" t="s">
        <v>1229</v>
      </c>
      <c r="D1182" s="63" t="s">
        <v>735</v>
      </c>
      <c r="E1182" s="63" t="s">
        <v>14930</v>
      </c>
      <c r="F1182" s="63" t="s">
        <v>3822</v>
      </c>
      <c r="G1182" s="63" t="s">
        <v>3535</v>
      </c>
      <c r="K1182" s="63">
        <v>1821</v>
      </c>
      <c r="L1182" s="63">
        <v>1821</v>
      </c>
      <c r="M1182" s="64">
        <v>0</v>
      </c>
      <c r="N1182" s="63">
        <v>910.5</v>
      </c>
      <c r="O1182" s="63">
        <v>455</v>
      </c>
      <c r="P1182" s="63">
        <v>273</v>
      </c>
      <c r="Q1182" s="63">
        <v>183</v>
      </c>
      <c r="U1182" s="63" t="s">
        <v>1229</v>
      </c>
      <c r="Y1182" s="63">
        <v>1821</v>
      </c>
      <c r="Z1182" s="63" t="s">
        <v>14929</v>
      </c>
      <c r="AA1182" s="63">
        <v>273</v>
      </c>
      <c r="AB1182" s="63" t="s">
        <v>3505</v>
      </c>
      <c r="AE1182" s="63">
        <v>0</v>
      </c>
      <c r="AF1182" s="63" t="s">
        <v>3493</v>
      </c>
      <c r="AG1182" s="63">
        <v>0</v>
      </c>
      <c r="AK1182" s="63">
        <v>0</v>
      </c>
      <c r="AL1182" s="63" t="s">
        <v>3493</v>
      </c>
      <c r="AM1182" s="63">
        <v>0</v>
      </c>
      <c r="AQ1182" s="63">
        <v>0</v>
      </c>
      <c r="AR1182" s="63" t="s">
        <v>3493</v>
      </c>
      <c r="AS1182" s="63">
        <v>0</v>
      </c>
      <c r="AX1182" s="63" t="e">
        <f>VLOOKUP(B1182,[1]COMPLETE_DIVIDEND_DATA!$B$2:$I$1138,3,0)</f>
        <v>#N/A</v>
      </c>
    </row>
    <row r="1183" spans="1:50" x14ac:dyDescent="0.25">
      <c r="A1183" s="63">
        <v>501182</v>
      </c>
      <c r="B1183" s="63">
        <v>4159</v>
      </c>
      <c r="C1183" s="63" t="s">
        <v>1230</v>
      </c>
      <c r="D1183" s="63" t="s">
        <v>14928</v>
      </c>
      <c r="E1183" s="63" t="s">
        <v>14927</v>
      </c>
      <c r="F1183" s="63" t="s">
        <v>14647</v>
      </c>
      <c r="G1183" s="63" t="s">
        <v>3535</v>
      </c>
      <c r="K1183" s="63">
        <v>449</v>
      </c>
      <c r="L1183" s="63">
        <v>449</v>
      </c>
      <c r="M1183" s="64">
        <v>0</v>
      </c>
      <c r="N1183" s="63">
        <v>224.5</v>
      </c>
      <c r="O1183" s="63">
        <v>112</v>
      </c>
      <c r="P1183" s="63">
        <v>67</v>
      </c>
      <c r="Q1183" s="63">
        <v>46</v>
      </c>
      <c r="U1183" s="63" t="s">
        <v>1230</v>
      </c>
      <c r="Y1183" s="63">
        <v>449</v>
      </c>
      <c r="Z1183" s="63" t="s">
        <v>14418</v>
      </c>
      <c r="AA1183" s="63">
        <v>67</v>
      </c>
      <c r="AB1183" s="63" t="s">
        <v>3505</v>
      </c>
      <c r="AE1183" s="63">
        <v>0</v>
      </c>
      <c r="AF1183" s="63" t="s">
        <v>3493</v>
      </c>
      <c r="AG1183" s="63">
        <v>0</v>
      </c>
      <c r="AK1183" s="63">
        <v>0</v>
      </c>
      <c r="AL1183" s="63" t="s">
        <v>3493</v>
      </c>
      <c r="AM1183" s="63">
        <v>0</v>
      </c>
      <c r="AQ1183" s="63">
        <v>0</v>
      </c>
      <c r="AR1183" s="63" t="s">
        <v>3493</v>
      </c>
      <c r="AS1183" s="63">
        <v>0</v>
      </c>
      <c r="AX1183" s="63" t="e">
        <f>VLOOKUP(B1183,[1]COMPLETE_DIVIDEND_DATA!$B$2:$I$1138,3,0)</f>
        <v>#N/A</v>
      </c>
    </row>
    <row r="1184" spans="1:50" x14ac:dyDescent="0.25">
      <c r="A1184" s="63">
        <v>501183</v>
      </c>
      <c r="B1184" s="63">
        <v>4162</v>
      </c>
      <c r="C1184" s="63" t="s">
        <v>1231</v>
      </c>
      <c r="D1184" s="63" t="s">
        <v>14926</v>
      </c>
      <c r="E1184" s="63" t="s">
        <v>14925</v>
      </c>
      <c r="F1184" s="63" t="s">
        <v>14924</v>
      </c>
      <c r="G1184" s="63" t="s">
        <v>8403</v>
      </c>
      <c r="K1184" s="63">
        <v>753</v>
      </c>
      <c r="L1184" s="63">
        <v>753</v>
      </c>
      <c r="M1184" s="64">
        <v>0</v>
      </c>
      <c r="N1184" s="63">
        <v>376.5</v>
      </c>
      <c r="O1184" s="63">
        <v>188</v>
      </c>
      <c r="P1184" s="63">
        <v>113</v>
      </c>
      <c r="Q1184" s="63">
        <v>76</v>
      </c>
      <c r="U1184" s="63" t="s">
        <v>1231</v>
      </c>
      <c r="Y1184" s="63">
        <v>753</v>
      </c>
      <c r="Z1184" s="63" t="s">
        <v>8627</v>
      </c>
      <c r="AA1184" s="63">
        <v>113</v>
      </c>
      <c r="AB1184" s="63" t="s">
        <v>3505</v>
      </c>
      <c r="AE1184" s="63">
        <v>0</v>
      </c>
      <c r="AF1184" s="63" t="s">
        <v>3493</v>
      </c>
      <c r="AG1184" s="63">
        <v>0</v>
      </c>
      <c r="AK1184" s="63">
        <v>0</v>
      </c>
      <c r="AL1184" s="63" t="s">
        <v>3493</v>
      </c>
      <c r="AM1184" s="63">
        <v>0</v>
      </c>
      <c r="AQ1184" s="63">
        <v>0</v>
      </c>
      <c r="AR1184" s="63" t="s">
        <v>3493</v>
      </c>
      <c r="AS1184" s="63">
        <v>0</v>
      </c>
      <c r="AX1184" s="63" t="e">
        <f>VLOOKUP(B1184,[1]COMPLETE_DIVIDEND_DATA!$B$2:$I$1138,3,0)</f>
        <v>#N/A</v>
      </c>
    </row>
    <row r="1185" spans="1:50" x14ac:dyDescent="0.25">
      <c r="A1185" s="63">
        <v>501184</v>
      </c>
      <c r="B1185" s="63">
        <v>4169</v>
      </c>
      <c r="C1185" s="63" t="s">
        <v>1232</v>
      </c>
      <c r="D1185" s="63" t="s">
        <v>14923</v>
      </c>
      <c r="E1185" s="63" t="s">
        <v>14922</v>
      </c>
      <c r="F1185" s="63" t="s">
        <v>6082</v>
      </c>
      <c r="K1185" s="63">
        <v>2551</v>
      </c>
      <c r="L1185" s="63">
        <v>2551</v>
      </c>
      <c r="M1185" s="64">
        <v>0</v>
      </c>
      <c r="N1185" s="63">
        <v>1275.5</v>
      </c>
      <c r="O1185" s="63">
        <v>638</v>
      </c>
      <c r="P1185" s="63">
        <v>383</v>
      </c>
      <c r="Q1185" s="63">
        <v>255</v>
      </c>
      <c r="U1185" s="63" t="s">
        <v>1232</v>
      </c>
      <c r="Y1185" s="63">
        <v>2551</v>
      </c>
      <c r="Z1185" s="63" t="s">
        <v>14921</v>
      </c>
      <c r="AA1185" s="63">
        <v>383</v>
      </c>
      <c r="AB1185" s="63" t="s">
        <v>3505</v>
      </c>
      <c r="AE1185" s="63">
        <v>0</v>
      </c>
      <c r="AF1185" s="63" t="s">
        <v>3493</v>
      </c>
      <c r="AG1185" s="63">
        <v>0</v>
      </c>
      <c r="AK1185" s="63">
        <v>0</v>
      </c>
      <c r="AL1185" s="63" t="s">
        <v>3493</v>
      </c>
      <c r="AM1185" s="63">
        <v>0</v>
      </c>
      <c r="AQ1185" s="63">
        <v>0</v>
      </c>
      <c r="AR1185" s="63" t="s">
        <v>3493</v>
      </c>
      <c r="AS1185" s="63">
        <v>0</v>
      </c>
      <c r="AX1185" s="63" t="e">
        <f>VLOOKUP(B1185,[1]COMPLETE_DIVIDEND_DATA!$B$2:$I$1138,3,0)</f>
        <v>#N/A</v>
      </c>
    </row>
    <row r="1186" spans="1:50" x14ac:dyDescent="0.25">
      <c r="A1186" s="63">
        <v>501185</v>
      </c>
      <c r="B1186" s="63">
        <v>4170</v>
      </c>
      <c r="C1186" s="63" t="s">
        <v>1233</v>
      </c>
      <c r="D1186" s="63" t="s">
        <v>796</v>
      </c>
      <c r="E1186" s="63" t="s">
        <v>14920</v>
      </c>
      <c r="F1186" s="63" t="s">
        <v>14919</v>
      </c>
      <c r="G1186" s="63" t="s">
        <v>14918</v>
      </c>
      <c r="H1186" s="63" t="s">
        <v>14917</v>
      </c>
      <c r="K1186" s="63">
        <v>744</v>
      </c>
      <c r="L1186" s="63">
        <v>744</v>
      </c>
      <c r="M1186" s="64">
        <v>0</v>
      </c>
      <c r="N1186" s="63">
        <v>372</v>
      </c>
      <c r="O1186" s="63">
        <v>186</v>
      </c>
      <c r="P1186" s="63">
        <v>112</v>
      </c>
      <c r="Q1186" s="63">
        <v>74</v>
      </c>
      <c r="U1186" s="63" t="s">
        <v>1233</v>
      </c>
      <c r="V1186" s="63" t="s">
        <v>14916</v>
      </c>
      <c r="Y1186" s="63">
        <v>744</v>
      </c>
      <c r="Z1186" s="63" t="s">
        <v>3988</v>
      </c>
      <c r="AA1186" s="63">
        <v>112</v>
      </c>
      <c r="AB1186" s="63" t="s">
        <v>3505</v>
      </c>
      <c r="AE1186" s="63">
        <v>0</v>
      </c>
      <c r="AF1186" s="63" t="s">
        <v>3493</v>
      </c>
      <c r="AG1186" s="63">
        <v>0</v>
      </c>
      <c r="AK1186" s="63">
        <v>0</v>
      </c>
      <c r="AL1186" s="63" t="s">
        <v>3493</v>
      </c>
      <c r="AM1186" s="63">
        <v>0</v>
      </c>
      <c r="AQ1186" s="63">
        <v>0</v>
      </c>
      <c r="AR1186" s="63" t="s">
        <v>3493</v>
      </c>
      <c r="AS1186" s="63">
        <v>0</v>
      </c>
      <c r="AX1186" s="63" t="e">
        <f>VLOOKUP(B1186,[1]COMPLETE_DIVIDEND_DATA!$B$2:$I$1138,3,0)</f>
        <v>#N/A</v>
      </c>
    </row>
    <row r="1187" spans="1:50" x14ac:dyDescent="0.25">
      <c r="A1187" s="63">
        <v>501186</v>
      </c>
      <c r="B1187" s="63">
        <v>4173</v>
      </c>
      <c r="C1187" s="63" t="s">
        <v>1235</v>
      </c>
      <c r="E1187" s="63" t="s">
        <v>14915</v>
      </c>
      <c r="F1187" s="63" t="s">
        <v>14914</v>
      </c>
      <c r="H1187" s="63" t="s">
        <v>3547</v>
      </c>
      <c r="K1187" s="63">
        <v>3913</v>
      </c>
      <c r="L1187" s="63">
        <v>3913</v>
      </c>
      <c r="M1187" s="64">
        <v>0</v>
      </c>
      <c r="N1187" s="63">
        <v>1956.5</v>
      </c>
      <c r="O1187" s="63">
        <v>978</v>
      </c>
      <c r="P1187" s="63">
        <v>587</v>
      </c>
      <c r="Q1187" s="63">
        <v>392</v>
      </c>
      <c r="U1187" s="63" t="s">
        <v>1235</v>
      </c>
      <c r="Y1187" s="63">
        <v>3913</v>
      </c>
      <c r="Z1187" s="63" t="s">
        <v>14913</v>
      </c>
      <c r="AA1187" s="63">
        <v>587</v>
      </c>
      <c r="AB1187" s="63" t="s">
        <v>3505</v>
      </c>
      <c r="AE1187" s="63">
        <v>0</v>
      </c>
      <c r="AF1187" s="63" t="s">
        <v>3493</v>
      </c>
      <c r="AG1187" s="63">
        <v>0</v>
      </c>
      <c r="AK1187" s="63">
        <v>0</v>
      </c>
      <c r="AL1187" s="63" t="s">
        <v>3493</v>
      </c>
      <c r="AM1187" s="63">
        <v>0</v>
      </c>
      <c r="AQ1187" s="63">
        <v>0</v>
      </c>
      <c r="AR1187" s="63" t="s">
        <v>3493</v>
      </c>
      <c r="AS1187" s="63">
        <v>0</v>
      </c>
      <c r="AX1187" s="63" t="e">
        <f>VLOOKUP(B1187,[1]COMPLETE_DIVIDEND_DATA!$B$2:$I$1138,3,0)</f>
        <v>#N/A</v>
      </c>
    </row>
    <row r="1188" spans="1:50" x14ac:dyDescent="0.25">
      <c r="A1188" s="63">
        <v>501187</v>
      </c>
      <c r="B1188" s="63">
        <v>4176</v>
      </c>
      <c r="C1188" s="63" t="s">
        <v>1236</v>
      </c>
      <c r="D1188" s="63" t="s">
        <v>14912</v>
      </c>
      <c r="E1188" s="63" t="s">
        <v>14911</v>
      </c>
      <c r="F1188" s="63" t="s">
        <v>14910</v>
      </c>
      <c r="G1188" s="63" t="s">
        <v>14909</v>
      </c>
      <c r="K1188" s="63">
        <v>449</v>
      </c>
      <c r="L1188" s="63">
        <v>449</v>
      </c>
      <c r="M1188" s="64">
        <v>0</v>
      </c>
      <c r="N1188" s="63">
        <v>224.5</v>
      </c>
      <c r="O1188" s="63">
        <v>112</v>
      </c>
      <c r="P1188" s="63">
        <v>67</v>
      </c>
      <c r="Q1188" s="63">
        <v>46</v>
      </c>
      <c r="U1188" s="63" t="s">
        <v>1236</v>
      </c>
      <c r="Y1188" s="63">
        <v>449</v>
      </c>
      <c r="Z1188" s="63" t="s">
        <v>14418</v>
      </c>
      <c r="AA1188" s="63">
        <v>67</v>
      </c>
      <c r="AB1188" s="63" t="s">
        <v>3505</v>
      </c>
      <c r="AE1188" s="63">
        <v>0</v>
      </c>
      <c r="AF1188" s="63" t="s">
        <v>3493</v>
      </c>
      <c r="AG1188" s="63">
        <v>0</v>
      </c>
      <c r="AK1188" s="63">
        <v>0</v>
      </c>
      <c r="AL1188" s="63" t="s">
        <v>3493</v>
      </c>
      <c r="AM1188" s="63">
        <v>0</v>
      </c>
      <c r="AQ1188" s="63">
        <v>0</v>
      </c>
      <c r="AR1188" s="63" t="s">
        <v>3493</v>
      </c>
      <c r="AS1188" s="63">
        <v>0</v>
      </c>
      <c r="AX1188" s="63" t="e">
        <f>VLOOKUP(B1188,[1]COMPLETE_DIVIDEND_DATA!$B$2:$I$1138,3,0)</f>
        <v>#N/A</v>
      </c>
    </row>
    <row r="1189" spans="1:50" x14ac:dyDescent="0.25">
      <c r="A1189" s="63">
        <v>501188</v>
      </c>
      <c r="B1189" s="63">
        <v>4177</v>
      </c>
      <c r="C1189" s="63" t="s">
        <v>1237</v>
      </c>
      <c r="D1189" s="63" t="s">
        <v>14908</v>
      </c>
      <c r="E1189" s="63" t="s">
        <v>14907</v>
      </c>
      <c r="F1189" s="63" t="s">
        <v>14906</v>
      </c>
      <c r="G1189" s="63" t="s">
        <v>14905</v>
      </c>
      <c r="K1189" s="63">
        <v>744</v>
      </c>
      <c r="L1189" s="63">
        <v>744</v>
      </c>
      <c r="M1189" s="64">
        <v>0</v>
      </c>
      <c r="N1189" s="63">
        <v>372</v>
      </c>
      <c r="O1189" s="63">
        <v>186</v>
      </c>
      <c r="P1189" s="63">
        <v>112</v>
      </c>
      <c r="Q1189" s="63">
        <v>74</v>
      </c>
      <c r="U1189" s="63" t="s">
        <v>1237</v>
      </c>
      <c r="V1189" s="63" t="s">
        <v>14904</v>
      </c>
      <c r="Y1189" s="63">
        <v>744</v>
      </c>
      <c r="Z1189" s="63" t="s">
        <v>3988</v>
      </c>
      <c r="AA1189" s="63">
        <v>112</v>
      </c>
      <c r="AB1189" s="63" t="s">
        <v>3505</v>
      </c>
      <c r="AE1189" s="63">
        <v>0</v>
      </c>
      <c r="AF1189" s="63" t="s">
        <v>3493</v>
      </c>
      <c r="AG1189" s="63">
        <v>0</v>
      </c>
      <c r="AK1189" s="63">
        <v>0</v>
      </c>
      <c r="AL1189" s="63" t="s">
        <v>3493</v>
      </c>
      <c r="AM1189" s="63">
        <v>0</v>
      </c>
      <c r="AQ1189" s="63">
        <v>0</v>
      </c>
      <c r="AR1189" s="63" t="s">
        <v>3493</v>
      </c>
      <c r="AS1189" s="63">
        <v>0</v>
      </c>
      <c r="AX1189" s="63" t="e">
        <f>VLOOKUP(B1189,[1]COMPLETE_DIVIDEND_DATA!$B$2:$I$1138,3,0)</f>
        <v>#N/A</v>
      </c>
    </row>
    <row r="1190" spans="1:50" x14ac:dyDescent="0.25">
      <c r="A1190" s="63">
        <v>501189</v>
      </c>
      <c r="B1190" s="63">
        <v>4181</v>
      </c>
      <c r="C1190" s="63" t="s">
        <v>1239</v>
      </c>
      <c r="D1190" s="63" t="s">
        <v>14903</v>
      </c>
      <c r="E1190" s="63" t="s">
        <v>14902</v>
      </c>
      <c r="F1190" s="63" t="s">
        <v>14581</v>
      </c>
      <c r="G1190" s="63" t="s">
        <v>14589</v>
      </c>
      <c r="K1190" s="63">
        <v>165</v>
      </c>
      <c r="L1190" s="63">
        <v>165</v>
      </c>
      <c r="M1190" s="64">
        <v>0</v>
      </c>
      <c r="N1190" s="63">
        <v>82.5</v>
      </c>
      <c r="O1190" s="63">
        <v>41</v>
      </c>
      <c r="P1190" s="63">
        <v>25</v>
      </c>
      <c r="Q1190" s="63">
        <v>17</v>
      </c>
      <c r="U1190" s="63" t="s">
        <v>1239</v>
      </c>
      <c r="Y1190" s="63">
        <v>165</v>
      </c>
      <c r="Z1190" s="63" t="s">
        <v>14901</v>
      </c>
      <c r="AA1190" s="63">
        <v>25</v>
      </c>
      <c r="AB1190" s="63" t="s">
        <v>3505</v>
      </c>
      <c r="AE1190" s="63">
        <v>0</v>
      </c>
      <c r="AF1190" s="63" t="s">
        <v>3493</v>
      </c>
      <c r="AG1190" s="63">
        <v>0</v>
      </c>
      <c r="AK1190" s="63">
        <v>0</v>
      </c>
      <c r="AL1190" s="63" t="s">
        <v>3493</v>
      </c>
      <c r="AM1190" s="63">
        <v>0</v>
      </c>
      <c r="AQ1190" s="63">
        <v>0</v>
      </c>
      <c r="AR1190" s="63" t="s">
        <v>3493</v>
      </c>
      <c r="AS1190" s="63">
        <v>0</v>
      </c>
      <c r="AX1190" s="63" t="e">
        <f>VLOOKUP(B1190,[1]COMPLETE_DIVIDEND_DATA!$B$2:$I$1138,3,0)</f>
        <v>#N/A</v>
      </c>
    </row>
    <row r="1191" spans="1:50" x14ac:dyDescent="0.25">
      <c r="A1191" s="63">
        <v>501190</v>
      </c>
      <c r="B1191" s="63">
        <v>4187</v>
      </c>
      <c r="C1191" s="63" t="s">
        <v>1240</v>
      </c>
      <c r="D1191" s="63" t="s">
        <v>871</v>
      </c>
      <c r="E1191" s="63" t="s">
        <v>14900</v>
      </c>
      <c r="F1191" s="63" t="s">
        <v>14899</v>
      </c>
      <c r="G1191" s="63" t="s">
        <v>14898</v>
      </c>
      <c r="K1191" s="63">
        <v>119</v>
      </c>
      <c r="L1191" s="63">
        <v>119</v>
      </c>
      <c r="M1191" s="64">
        <v>0</v>
      </c>
      <c r="N1191" s="63">
        <v>59.5</v>
      </c>
      <c r="O1191" s="63">
        <v>30</v>
      </c>
      <c r="P1191" s="63">
        <v>18</v>
      </c>
      <c r="Q1191" s="63">
        <v>12</v>
      </c>
      <c r="U1191" s="63" t="s">
        <v>1240</v>
      </c>
      <c r="Y1191" s="63">
        <v>119</v>
      </c>
      <c r="Z1191" s="63" t="s">
        <v>14645</v>
      </c>
      <c r="AA1191" s="63">
        <v>18</v>
      </c>
      <c r="AB1191" s="63" t="s">
        <v>3505</v>
      </c>
      <c r="AE1191" s="63">
        <v>0</v>
      </c>
      <c r="AF1191" s="63" t="s">
        <v>3493</v>
      </c>
      <c r="AG1191" s="63">
        <v>0</v>
      </c>
      <c r="AK1191" s="63">
        <v>0</v>
      </c>
      <c r="AL1191" s="63" t="s">
        <v>3493</v>
      </c>
      <c r="AM1191" s="63">
        <v>0</v>
      </c>
      <c r="AQ1191" s="63">
        <v>0</v>
      </c>
      <c r="AR1191" s="63" t="s">
        <v>3493</v>
      </c>
      <c r="AS1191" s="63">
        <v>0</v>
      </c>
      <c r="AX1191" s="63" t="e">
        <f>VLOOKUP(B1191,[1]COMPLETE_DIVIDEND_DATA!$B$2:$I$1138,3,0)</f>
        <v>#N/A</v>
      </c>
    </row>
    <row r="1192" spans="1:50" x14ac:dyDescent="0.25">
      <c r="A1192" s="63">
        <v>501191</v>
      </c>
      <c r="B1192" s="63">
        <v>4198</v>
      </c>
      <c r="C1192" s="63" t="s">
        <v>1241</v>
      </c>
      <c r="D1192" s="63" t="s">
        <v>14897</v>
      </c>
      <c r="E1192" s="63" t="s">
        <v>3637</v>
      </c>
      <c r="K1192" s="63">
        <v>223</v>
      </c>
      <c r="L1192" s="63">
        <v>223</v>
      </c>
      <c r="M1192" s="64">
        <v>0</v>
      </c>
      <c r="N1192" s="63">
        <v>111.5</v>
      </c>
      <c r="O1192" s="63">
        <v>56</v>
      </c>
      <c r="P1192" s="63">
        <v>33</v>
      </c>
      <c r="Q1192" s="63">
        <v>23</v>
      </c>
      <c r="U1192" s="63" t="s">
        <v>1241</v>
      </c>
      <c r="Y1192" s="63">
        <v>223</v>
      </c>
      <c r="Z1192" s="63" t="s">
        <v>14896</v>
      </c>
      <c r="AA1192" s="63">
        <v>33</v>
      </c>
      <c r="AB1192" s="63" t="s">
        <v>3505</v>
      </c>
      <c r="AE1192" s="63">
        <v>0</v>
      </c>
      <c r="AF1192" s="63" t="s">
        <v>3493</v>
      </c>
      <c r="AG1192" s="63">
        <v>0</v>
      </c>
      <c r="AK1192" s="63">
        <v>0</v>
      </c>
      <c r="AL1192" s="63" t="s">
        <v>3493</v>
      </c>
      <c r="AM1192" s="63">
        <v>0</v>
      </c>
      <c r="AQ1192" s="63">
        <v>0</v>
      </c>
      <c r="AR1192" s="63" t="s">
        <v>3493</v>
      </c>
      <c r="AS1192" s="63">
        <v>0</v>
      </c>
      <c r="AX1192" s="63" t="e">
        <f>VLOOKUP(B1192,[1]COMPLETE_DIVIDEND_DATA!$B$2:$I$1138,3,0)</f>
        <v>#N/A</v>
      </c>
    </row>
    <row r="1193" spans="1:50" x14ac:dyDescent="0.25">
      <c r="A1193" s="63">
        <v>501192</v>
      </c>
      <c r="B1193" s="63">
        <v>4202</v>
      </c>
      <c r="C1193" s="63" t="s">
        <v>1242</v>
      </c>
      <c r="D1193" s="63" t="s">
        <v>14895</v>
      </c>
      <c r="E1193" s="63" t="s">
        <v>3822</v>
      </c>
      <c r="F1193" s="63" t="s">
        <v>7810</v>
      </c>
      <c r="K1193" s="63">
        <v>1796</v>
      </c>
      <c r="L1193" s="63">
        <v>1796</v>
      </c>
      <c r="M1193" s="64">
        <v>0</v>
      </c>
      <c r="N1193" s="63">
        <v>898</v>
      </c>
      <c r="O1193" s="63">
        <v>449</v>
      </c>
      <c r="P1193" s="63">
        <v>269</v>
      </c>
      <c r="Q1193" s="63">
        <v>180</v>
      </c>
      <c r="U1193" s="63" t="s">
        <v>1242</v>
      </c>
      <c r="Y1193" s="63">
        <v>1796</v>
      </c>
      <c r="Z1193" s="63" t="s">
        <v>14748</v>
      </c>
      <c r="AA1193" s="63">
        <v>269</v>
      </c>
      <c r="AB1193" s="63" t="s">
        <v>3505</v>
      </c>
      <c r="AE1193" s="63">
        <v>0</v>
      </c>
      <c r="AF1193" s="63" t="s">
        <v>3493</v>
      </c>
      <c r="AG1193" s="63">
        <v>0</v>
      </c>
      <c r="AK1193" s="63">
        <v>0</v>
      </c>
      <c r="AL1193" s="63" t="s">
        <v>3493</v>
      </c>
      <c r="AM1193" s="63">
        <v>0</v>
      </c>
      <c r="AQ1193" s="63">
        <v>0</v>
      </c>
      <c r="AR1193" s="63" t="s">
        <v>3493</v>
      </c>
      <c r="AS1193" s="63">
        <v>0</v>
      </c>
      <c r="AX1193" s="63" t="e">
        <f>VLOOKUP(B1193,[1]COMPLETE_DIVIDEND_DATA!$B$2:$I$1138,3,0)</f>
        <v>#N/A</v>
      </c>
    </row>
    <row r="1194" spans="1:50" x14ac:dyDescent="0.25">
      <c r="A1194" s="63">
        <v>501193</v>
      </c>
      <c r="B1194" s="63">
        <v>4205</v>
      </c>
      <c r="C1194" s="63" t="s">
        <v>1243</v>
      </c>
      <c r="D1194" s="63" t="s">
        <v>14894</v>
      </c>
      <c r="E1194" s="63" t="s">
        <v>14893</v>
      </c>
      <c r="F1194" s="63" t="s">
        <v>14892</v>
      </c>
      <c r="G1194" s="63" t="s">
        <v>7810</v>
      </c>
      <c r="K1194" s="63">
        <v>119</v>
      </c>
      <c r="L1194" s="63">
        <v>119</v>
      </c>
      <c r="M1194" s="64">
        <v>0</v>
      </c>
      <c r="N1194" s="63">
        <v>59.5</v>
      </c>
      <c r="O1194" s="63">
        <v>30</v>
      </c>
      <c r="P1194" s="63">
        <v>18</v>
      </c>
      <c r="Q1194" s="63">
        <v>12</v>
      </c>
      <c r="U1194" s="63" t="s">
        <v>1243</v>
      </c>
      <c r="Y1194" s="63">
        <v>119</v>
      </c>
      <c r="Z1194" s="63" t="s">
        <v>14645</v>
      </c>
      <c r="AA1194" s="63">
        <v>18</v>
      </c>
      <c r="AB1194" s="63" t="s">
        <v>3505</v>
      </c>
      <c r="AE1194" s="63">
        <v>0</v>
      </c>
      <c r="AF1194" s="63" t="s">
        <v>3493</v>
      </c>
      <c r="AG1194" s="63">
        <v>0</v>
      </c>
      <c r="AK1194" s="63">
        <v>0</v>
      </c>
      <c r="AL1194" s="63" t="s">
        <v>3493</v>
      </c>
      <c r="AM1194" s="63">
        <v>0</v>
      </c>
      <c r="AQ1194" s="63">
        <v>0</v>
      </c>
      <c r="AR1194" s="63" t="s">
        <v>3493</v>
      </c>
      <c r="AS1194" s="63">
        <v>0</v>
      </c>
      <c r="AX1194" s="63" t="e">
        <f>VLOOKUP(B1194,[1]COMPLETE_DIVIDEND_DATA!$B$2:$I$1138,3,0)</f>
        <v>#N/A</v>
      </c>
    </row>
    <row r="1195" spans="1:50" x14ac:dyDescent="0.25">
      <c r="A1195" s="63">
        <v>501194</v>
      </c>
      <c r="B1195" s="63">
        <v>4206</v>
      </c>
      <c r="C1195" s="63" t="s">
        <v>1244</v>
      </c>
      <c r="D1195" s="63" t="s">
        <v>14806</v>
      </c>
      <c r="E1195" s="63" t="s">
        <v>14891</v>
      </c>
      <c r="F1195" s="63" t="s">
        <v>14890</v>
      </c>
      <c r="G1195" s="63" t="s">
        <v>11170</v>
      </c>
      <c r="K1195" s="63">
        <v>990</v>
      </c>
      <c r="L1195" s="63">
        <v>990</v>
      </c>
      <c r="M1195" s="64">
        <v>0</v>
      </c>
      <c r="N1195" s="63">
        <v>495</v>
      </c>
      <c r="O1195" s="63">
        <v>248</v>
      </c>
      <c r="P1195" s="63">
        <v>149</v>
      </c>
      <c r="Q1195" s="63">
        <v>98</v>
      </c>
      <c r="U1195" s="63" t="s">
        <v>1244</v>
      </c>
      <c r="Y1195" s="63">
        <v>990</v>
      </c>
      <c r="Z1195" s="63" t="s">
        <v>14889</v>
      </c>
      <c r="AA1195" s="63">
        <v>149</v>
      </c>
      <c r="AB1195" s="63" t="s">
        <v>3505</v>
      </c>
      <c r="AE1195" s="63">
        <v>0</v>
      </c>
      <c r="AF1195" s="63" t="s">
        <v>3493</v>
      </c>
      <c r="AG1195" s="63">
        <v>0</v>
      </c>
      <c r="AK1195" s="63">
        <v>0</v>
      </c>
      <c r="AL1195" s="63" t="s">
        <v>3493</v>
      </c>
      <c r="AM1195" s="63">
        <v>0</v>
      </c>
      <c r="AQ1195" s="63">
        <v>0</v>
      </c>
      <c r="AR1195" s="63" t="s">
        <v>3493</v>
      </c>
      <c r="AS1195" s="63">
        <v>0</v>
      </c>
      <c r="AX1195" s="63" t="e">
        <f>VLOOKUP(B1195,[1]COMPLETE_DIVIDEND_DATA!$B$2:$I$1138,3,0)</f>
        <v>#N/A</v>
      </c>
    </row>
    <row r="1196" spans="1:50" x14ac:dyDescent="0.25">
      <c r="A1196" s="63">
        <v>501195</v>
      </c>
      <c r="B1196" s="63">
        <v>4207</v>
      </c>
      <c r="C1196" s="63" t="s">
        <v>1245</v>
      </c>
      <c r="D1196" s="63" t="s">
        <v>14888</v>
      </c>
      <c r="E1196" s="63" t="s">
        <v>14887</v>
      </c>
      <c r="F1196" s="63" t="s">
        <v>3535</v>
      </c>
      <c r="K1196" s="63">
        <v>263</v>
      </c>
      <c r="L1196" s="63">
        <v>263</v>
      </c>
      <c r="M1196" s="64">
        <v>0</v>
      </c>
      <c r="N1196" s="63">
        <v>131.5</v>
      </c>
      <c r="O1196" s="63">
        <v>66</v>
      </c>
      <c r="P1196" s="63">
        <v>39</v>
      </c>
      <c r="Q1196" s="63">
        <v>27</v>
      </c>
      <c r="U1196" s="63" t="s">
        <v>1245</v>
      </c>
      <c r="Y1196" s="63">
        <v>263</v>
      </c>
      <c r="Z1196" s="63" t="s">
        <v>14886</v>
      </c>
      <c r="AA1196" s="63">
        <v>39</v>
      </c>
      <c r="AB1196" s="63" t="s">
        <v>3505</v>
      </c>
      <c r="AE1196" s="63">
        <v>0</v>
      </c>
      <c r="AF1196" s="63" t="s">
        <v>3493</v>
      </c>
      <c r="AG1196" s="63">
        <v>0</v>
      </c>
      <c r="AK1196" s="63">
        <v>0</v>
      </c>
      <c r="AL1196" s="63" t="s">
        <v>3493</v>
      </c>
      <c r="AM1196" s="63">
        <v>0</v>
      </c>
      <c r="AQ1196" s="63">
        <v>0</v>
      </c>
      <c r="AR1196" s="63" t="s">
        <v>3493</v>
      </c>
      <c r="AS1196" s="63">
        <v>0</v>
      </c>
      <c r="AX1196" s="63" t="e">
        <f>VLOOKUP(B1196,[1]COMPLETE_DIVIDEND_DATA!$B$2:$I$1138,3,0)</f>
        <v>#N/A</v>
      </c>
    </row>
    <row r="1197" spans="1:50" x14ac:dyDescent="0.25">
      <c r="A1197" s="63">
        <v>501196</v>
      </c>
      <c r="B1197" s="63">
        <v>4208</v>
      </c>
      <c r="C1197" s="63" t="s">
        <v>1246</v>
      </c>
      <c r="D1197" s="63" t="s">
        <v>12412</v>
      </c>
      <c r="E1197" s="63" t="s">
        <v>14885</v>
      </c>
      <c r="F1197" s="63" t="s">
        <v>14884</v>
      </c>
      <c r="G1197" s="63" t="s">
        <v>14883</v>
      </c>
      <c r="K1197" s="63">
        <v>31978</v>
      </c>
      <c r="L1197" s="63">
        <v>31978</v>
      </c>
      <c r="M1197" s="64">
        <v>0</v>
      </c>
      <c r="N1197" s="63">
        <v>15989</v>
      </c>
      <c r="O1197" s="63">
        <v>7995</v>
      </c>
      <c r="P1197" s="63">
        <v>2398</v>
      </c>
      <c r="Q1197" s="63">
        <v>5596</v>
      </c>
      <c r="U1197" s="63" t="s">
        <v>1246</v>
      </c>
      <c r="V1197" s="63" t="s">
        <v>12407</v>
      </c>
      <c r="Y1197" s="63">
        <v>31978</v>
      </c>
      <c r="Z1197" s="63" t="s">
        <v>14882</v>
      </c>
      <c r="AA1197" s="63">
        <v>2398</v>
      </c>
      <c r="AB1197" s="63" t="s">
        <v>3494</v>
      </c>
      <c r="AE1197" s="63">
        <v>0</v>
      </c>
      <c r="AF1197" s="63" t="s">
        <v>3493</v>
      </c>
      <c r="AG1197" s="63">
        <v>0</v>
      </c>
      <c r="AK1197" s="63">
        <v>0</v>
      </c>
      <c r="AL1197" s="63" t="s">
        <v>3493</v>
      </c>
      <c r="AM1197" s="63">
        <v>0</v>
      </c>
      <c r="AQ1197" s="63">
        <v>0</v>
      </c>
      <c r="AR1197" s="63" t="s">
        <v>3493</v>
      </c>
      <c r="AS1197" s="63">
        <v>0</v>
      </c>
      <c r="AX1197" s="63" t="e">
        <f>VLOOKUP(B1197,[1]COMPLETE_DIVIDEND_DATA!$B$2:$I$1138,3,0)</f>
        <v>#N/A</v>
      </c>
    </row>
    <row r="1198" spans="1:50" x14ac:dyDescent="0.25">
      <c r="A1198" s="63">
        <v>501197</v>
      </c>
      <c r="B1198" s="63">
        <v>4210</v>
      </c>
      <c r="C1198" s="63" t="s">
        <v>1247</v>
      </c>
      <c r="E1198" s="63" t="s">
        <v>14881</v>
      </c>
      <c r="F1198" s="63" t="s">
        <v>14880</v>
      </c>
      <c r="G1198" s="63" t="s">
        <v>14879</v>
      </c>
      <c r="H1198" s="63" t="s">
        <v>14878</v>
      </c>
      <c r="K1198" s="63">
        <v>10433</v>
      </c>
      <c r="L1198" s="63">
        <v>10433</v>
      </c>
      <c r="M1198" s="64">
        <v>0</v>
      </c>
      <c r="N1198" s="63">
        <v>5216.5</v>
      </c>
      <c r="O1198" s="63">
        <v>2608</v>
      </c>
      <c r="P1198" s="63">
        <v>1565</v>
      </c>
      <c r="Q1198" s="63">
        <v>1044</v>
      </c>
      <c r="U1198" s="63" t="s">
        <v>1247</v>
      </c>
      <c r="V1198" s="63" t="s">
        <v>14877</v>
      </c>
      <c r="Y1198" s="63">
        <v>10433</v>
      </c>
      <c r="Z1198" s="63" t="s">
        <v>14876</v>
      </c>
      <c r="AA1198" s="63">
        <v>1565</v>
      </c>
      <c r="AB1198" s="63" t="s">
        <v>3505</v>
      </c>
      <c r="AE1198" s="63">
        <v>0</v>
      </c>
      <c r="AF1198" s="63" t="s">
        <v>3493</v>
      </c>
      <c r="AG1198" s="63">
        <v>0</v>
      </c>
      <c r="AK1198" s="63">
        <v>0</v>
      </c>
      <c r="AL1198" s="63" t="s">
        <v>3493</v>
      </c>
      <c r="AM1198" s="63">
        <v>0</v>
      </c>
      <c r="AQ1198" s="63">
        <v>0</v>
      </c>
      <c r="AR1198" s="63" t="s">
        <v>3493</v>
      </c>
      <c r="AS1198" s="63">
        <v>0</v>
      </c>
      <c r="AX1198" s="63" t="e">
        <f>VLOOKUP(B1198,[1]COMPLETE_DIVIDEND_DATA!$B$2:$I$1138,3,0)</f>
        <v>#N/A</v>
      </c>
    </row>
    <row r="1199" spans="1:50" x14ac:dyDescent="0.25">
      <c r="A1199" s="63">
        <v>501198</v>
      </c>
      <c r="B1199" s="63">
        <v>4211</v>
      </c>
      <c r="C1199" s="63" t="s">
        <v>1249</v>
      </c>
      <c r="D1199" s="63" t="s">
        <v>14875</v>
      </c>
      <c r="E1199" s="63" t="s">
        <v>14874</v>
      </c>
      <c r="F1199" s="63" t="s">
        <v>14873</v>
      </c>
      <c r="G1199" s="63" t="s">
        <v>3535</v>
      </c>
      <c r="K1199" s="63">
        <v>906</v>
      </c>
      <c r="L1199" s="63">
        <v>906</v>
      </c>
      <c r="M1199" s="64">
        <v>0</v>
      </c>
      <c r="N1199" s="63">
        <v>453</v>
      </c>
      <c r="O1199" s="63">
        <v>227</v>
      </c>
      <c r="P1199" s="63">
        <v>136</v>
      </c>
      <c r="Q1199" s="63">
        <v>90</v>
      </c>
      <c r="U1199" s="63" t="s">
        <v>1249</v>
      </c>
      <c r="Y1199" s="63">
        <v>906</v>
      </c>
      <c r="Z1199" s="63" t="s">
        <v>14872</v>
      </c>
      <c r="AA1199" s="63">
        <v>136</v>
      </c>
      <c r="AB1199" s="63" t="s">
        <v>3505</v>
      </c>
      <c r="AE1199" s="63">
        <v>0</v>
      </c>
      <c r="AF1199" s="63" t="s">
        <v>3493</v>
      </c>
      <c r="AG1199" s="63">
        <v>0</v>
      </c>
      <c r="AK1199" s="63">
        <v>0</v>
      </c>
      <c r="AL1199" s="63" t="s">
        <v>3493</v>
      </c>
      <c r="AM1199" s="63">
        <v>0</v>
      </c>
      <c r="AQ1199" s="63">
        <v>0</v>
      </c>
      <c r="AR1199" s="63" t="s">
        <v>3493</v>
      </c>
      <c r="AS1199" s="63">
        <v>0</v>
      </c>
      <c r="AX1199" s="63" t="e">
        <f>VLOOKUP(B1199,[1]COMPLETE_DIVIDEND_DATA!$B$2:$I$1138,3,0)</f>
        <v>#N/A</v>
      </c>
    </row>
    <row r="1200" spans="1:50" x14ac:dyDescent="0.25">
      <c r="A1200" s="63">
        <v>501199</v>
      </c>
      <c r="B1200" s="63">
        <v>4213</v>
      </c>
      <c r="C1200" s="63" t="s">
        <v>1250</v>
      </c>
      <c r="D1200" s="63" t="s">
        <v>14871</v>
      </c>
      <c r="E1200" s="63" t="s">
        <v>14870</v>
      </c>
      <c r="F1200" s="63" t="s">
        <v>14869</v>
      </c>
      <c r="G1200" s="63" t="s">
        <v>3535</v>
      </c>
      <c r="K1200" s="63">
        <v>489</v>
      </c>
      <c r="L1200" s="63">
        <v>489</v>
      </c>
      <c r="M1200" s="64">
        <v>0</v>
      </c>
      <c r="N1200" s="63">
        <v>244.5</v>
      </c>
      <c r="O1200" s="63">
        <v>122</v>
      </c>
      <c r="P1200" s="63">
        <v>73</v>
      </c>
      <c r="Q1200" s="63">
        <v>50</v>
      </c>
      <c r="U1200" s="63" t="s">
        <v>1250</v>
      </c>
      <c r="Y1200" s="63">
        <v>489</v>
      </c>
      <c r="Z1200" s="63" t="s">
        <v>14868</v>
      </c>
      <c r="AA1200" s="63">
        <v>73</v>
      </c>
      <c r="AB1200" s="63" t="s">
        <v>3505</v>
      </c>
      <c r="AE1200" s="63">
        <v>0</v>
      </c>
      <c r="AF1200" s="63" t="s">
        <v>3493</v>
      </c>
      <c r="AG1200" s="63">
        <v>0</v>
      </c>
      <c r="AK1200" s="63">
        <v>0</v>
      </c>
      <c r="AL1200" s="63" t="s">
        <v>3493</v>
      </c>
      <c r="AM1200" s="63">
        <v>0</v>
      </c>
      <c r="AQ1200" s="63">
        <v>0</v>
      </c>
      <c r="AR1200" s="63" t="s">
        <v>3493</v>
      </c>
      <c r="AS1200" s="63">
        <v>0</v>
      </c>
      <c r="AX1200" s="63" t="e">
        <f>VLOOKUP(B1200,[1]COMPLETE_DIVIDEND_DATA!$B$2:$I$1138,3,0)</f>
        <v>#N/A</v>
      </c>
    </row>
    <row r="1201" spans="1:50" x14ac:dyDescent="0.25">
      <c r="A1201" s="63">
        <v>501200</v>
      </c>
      <c r="B1201" s="63">
        <v>4215</v>
      </c>
      <c r="C1201" s="63" t="s">
        <v>1251</v>
      </c>
      <c r="D1201" s="63" t="s">
        <v>14867</v>
      </c>
      <c r="E1201" s="63" t="s">
        <v>14866</v>
      </c>
      <c r="F1201" s="63" t="s">
        <v>14865</v>
      </c>
      <c r="G1201" s="63" t="s">
        <v>14864</v>
      </c>
      <c r="K1201" s="63">
        <v>1772</v>
      </c>
      <c r="L1201" s="63">
        <v>1772</v>
      </c>
      <c r="M1201" s="64">
        <v>0</v>
      </c>
      <c r="N1201" s="63">
        <v>886</v>
      </c>
      <c r="O1201" s="63">
        <v>443</v>
      </c>
      <c r="P1201" s="63">
        <v>266</v>
      </c>
      <c r="Q1201" s="63">
        <v>177</v>
      </c>
      <c r="U1201" s="63" t="s">
        <v>1251</v>
      </c>
      <c r="Y1201" s="63">
        <v>1772</v>
      </c>
      <c r="Z1201" s="63" t="s">
        <v>14863</v>
      </c>
      <c r="AA1201" s="63">
        <v>266</v>
      </c>
      <c r="AB1201" s="63" t="s">
        <v>3505</v>
      </c>
      <c r="AE1201" s="63">
        <v>0</v>
      </c>
      <c r="AF1201" s="63" t="s">
        <v>3493</v>
      </c>
      <c r="AG1201" s="63">
        <v>0</v>
      </c>
      <c r="AK1201" s="63">
        <v>0</v>
      </c>
      <c r="AL1201" s="63" t="s">
        <v>3493</v>
      </c>
      <c r="AM1201" s="63">
        <v>0</v>
      </c>
      <c r="AQ1201" s="63">
        <v>0</v>
      </c>
      <c r="AR1201" s="63" t="s">
        <v>3493</v>
      </c>
      <c r="AS1201" s="63">
        <v>0</v>
      </c>
      <c r="AX1201" s="63" t="e">
        <f>VLOOKUP(B1201,[1]COMPLETE_DIVIDEND_DATA!$B$2:$I$1138,3,0)</f>
        <v>#N/A</v>
      </c>
    </row>
    <row r="1202" spans="1:50" x14ac:dyDescent="0.25">
      <c r="A1202" s="63">
        <v>501201</v>
      </c>
      <c r="B1202" s="63">
        <v>4216</v>
      </c>
      <c r="C1202" s="63" t="s">
        <v>763</v>
      </c>
      <c r="D1202" s="63" t="s">
        <v>735</v>
      </c>
      <c r="E1202" s="63" t="s">
        <v>14862</v>
      </c>
      <c r="F1202" s="63" t="s">
        <v>14861</v>
      </c>
      <c r="G1202" s="63" t="s">
        <v>10539</v>
      </c>
      <c r="H1202" s="63" t="s">
        <v>7810</v>
      </c>
      <c r="K1202" s="63">
        <v>1607</v>
      </c>
      <c r="L1202" s="63">
        <v>1607</v>
      </c>
      <c r="M1202" s="64">
        <v>0</v>
      </c>
      <c r="N1202" s="63">
        <v>803.5</v>
      </c>
      <c r="O1202" s="63">
        <v>402</v>
      </c>
      <c r="P1202" s="63">
        <v>241</v>
      </c>
      <c r="Q1202" s="63">
        <v>161</v>
      </c>
      <c r="U1202" s="63" t="s">
        <v>763</v>
      </c>
      <c r="Y1202" s="63">
        <v>1607</v>
      </c>
      <c r="Z1202" s="63" t="s">
        <v>14860</v>
      </c>
      <c r="AA1202" s="63">
        <v>241</v>
      </c>
      <c r="AB1202" s="63" t="s">
        <v>3505</v>
      </c>
      <c r="AE1202" s="63">
        <v>0</v>
      </c>
      <c r="AF1202" s="63" t="s">
        <v>3493</v>
      </c>
      <c r="AG1202" s="63">
        <v>0</v>
      </c>
      <c r="AK1202" s="63">
        <v>0</v>
      </c>
      <c r="AL1202" s="63" t="s">
        <v>3493</v>
      </c>
      <c r="AM1202" s="63">
        <v>0</v>
      </c>
      <c r="AQ1202" s="63">
        <v>0</v>
      </c>
      <c r="AR1202" s="63" t="s">
        <v>3493</v>
      </c>
      <c r="AS1202" s="63">
        <v>0</v>
      </c>
      <c r="AX1202" s="63" t="e">
        <f>VLOOKUP(B1202,[1]COMPLETE_DIVIDEND_DATA!$B$2:$I$1138,3,0)</f>
        <v>#N/A</v>
      </c>
    </row>
    <row r="1203" spans="1:50" x14ac:dyDescent="0.25">
      <c r="A1203" s="63">
        <v>501202</v>
      </c>
      <c r="B1203" s="63">
        <v>4217</v>
      </c>
      <c r="C1203" s="63" t="s">
        <v>1252</v>
      </c>
      <c r="D1203" s="63" t="s">
        <v>14859</v>
      </c>
      <c r="E1203" s="63" t="s">
        <v>14858</v>
      </c>
      <c r="F1203" s="63" t="s">
        <v>7810</v>
      </c>
      <c r="K1203" s="63">
        <v>1217</v>
      </c>
      <c r="L1203" s="63">
        <v>1217</v>
      </c>
      <c r="M1203" s="64">
        <v>0</v>
      </c>
      <c r="N1203" s="63">
        <v>608.5</v>
      </c>
      <c r="O1203" s="63">
        <v>304</v>
      </c>
      <c r="P1203" s="63">
        <v>91</v>
      </c>
      <c r="Q1203" s="63">
        <v>214</v>
      </c>
      <c r="U1203" s="63" t="s">
        <v>1252</v>
      </c>
      <c r="V1203" s="63" t="s">
        <v>14857</v>
      </c>
      <c r="Y1203" s="63">
        <v>1217</v>
      </c>
      <c r="Z1203" s="63" t="s">
        <v>4130</v>
      </c>
      <c r="AA1203" s="63">
        <v>91</v>
      </c>
      <c r="AB1203" s="63" t="s">
        <v>3494</v>
      </c>
      <c r="AE1203" s="63">
        <v>0</v>
      </c>
      <c r="AF1203" s="63" t="s">
        <v>3493</v>
      </c>
      <c r="AG1203" s="63">
        <v>0</v>
      </c>
      <c r="AK1203" s="63">
        <v>0</v>
      </c>
      <c r="AL1203" s="63" t="s">
        <v>3493</v>
      </c>
      <c r="AM1203" s="63">
        <v>0</v>
      </c>
      <c r="AQ1203" s="63">
        <v>0</v>
      </c>
      <c r="AR1203" s="63" t="s">
        <v>3493</v>
      </c>
      <c r="AS1203" s="63">
        <v>0</v>
      </c>
      <c r="AX1203" s="63" t="e">
        <f>VLOOKUP(B1203,[1]COMPLETE_DIVIDEND_DATA!$B$2:$I$1138,3,0)</f>
        <v>#N/A</v>
      </c>
    </row>
    <row r="1204" spans="1:50" x14ac:dyDescent="0.25">
      <c r="A1204" s="63">
        <v>501203</v>
      </c>
      <c r="B1204" s="63">
        <v>4218</v>
      </c>
      <c r="C1204" s="63" t="s">
        <v>1254</v>
      </c>
      <c r="D1204" s="63" t="s">
        <v>14761</v>
      </c>
      <c r="E1204" s="63" t="s">
        <v>14856</v>
      </c>
      <c r="F1204" s="63" t="s">
        <v>14855</v>
      </c>
      <c r="G1204" s="63" t="s">
        <v>7810</v>
      </c>
      <c r="K1204" s="63">
        <v>943</v>
      </c>
      <c r="L1204" s="63">
        <v>943</v>
      </c>
      <c r="M1204" s="64">
        <v>0</v>
      </c>
      <c r="N1204" s="63">
        <v>471.5</v>
      </c>
      <c r="O1204" s="63">
        <v>236</v>
      </c>
      <c r="P1204" s="63">
        <v>141</v>
      </c>
      <c r="Q1204" s="63">
        <v>95</v>
      </c>
      <c r="U1204" s="63" t="s">
        <v>1254</v>
      </c>
      <c r="Y1204" s="63">
        <v>943</v>
      </c>
      <c r="Z1204" s="63" t="s">
        <v>11971</v>
      </c>
      <c r="AA1204" s="63">
        <v>141</v>
      </c>
      <c r="AB1204" s="63" t="s">
        <v>3505</v>
      </c>
      <c r="AE1204" s="63">
        <v>0</v>
      </c>
      <c r="AF1204" s="63" t="s">
        <v>3493</v>
      </c>
      <c r="AG1204" s="63">
        <v>0</v>
      </c>
      <c r="AK1204" s="63">
        <v>0</v>
      </c>
      <c r="AL1204" s="63" t="s">
        <v>3493</v>
      </c>
      <c r="AM1204" s="63">
        <v>0</v>
      </c>
      <c r="AQ1204" s="63">
        <v>0</v>
      </c>
      <c r="AR1204" s="63" t="s">
        <v>3493</v>
      </c>
      <c r="AS1204" s="63">
        <v>0</v>
      </c>
      <c r="AX1204" s="63" t="e">
        <f>VLOOKUP(B1204,[1]COMPLETE_DIVIDEND_DATA!$B$2:$I$1138,3,0)</f>
        <v>#N/A</v>
      </c>
    </row>
    <row r="1205" spans="1:50" x14ac:dyDescent="0.25">
      <c r="A1205" s="63">
        <v>501204</v>
      </c>
      <c r="B1205" s="63">
        <v>4219</v>
      </c>
      <c r="C1205" s="63" t="s">
        <v>1255</v>
      </c>
      <c r="D1205" s="63" t="s">
        <v>14854</v>
      </c>
      <c r="E1205" s="63" t="s">
        <v>14853</v>
      </c>
      <c r="F1205" s="63" t="s">
        <v>14852</v>
      </c>
      <c r="G1205" s="63" t="s">
        <v>14851</v>
      </c>
      <c r="K1205" s="63">
        <v>722</v>
      </c>
      <c r="L1205" s="63">
        <v>0</v>
      </c>
      <c r="M1205" s="64">
        <v>722</v>
      </c>
      <c r="N1205" s="63">
        <v>361</v>
      </c>
      <c r="O1205" s="63">
        <v>0</v>
      </c>
      <c r="P1205" s="63">
        <v>108</v>
      </c>
      <c r="Q1205" s="63">
        <v>253</v>
      </c>
      <c r="U1205" s="63" t="s">
        <v>1255</v>
      </c>
      <c r="V1205" s="63" t="s">
        <v>3754</v>
      </c>
      <c r="Y1205" s="63">
        <v>722</v>
      </c>
      <c r="Z1205" s="63" t="s">
        <v>6103</v>
      </c>
      <c r="AA1205" s="63">
        <v>108</v>
      </c>
      <c r="AB1205" s="63" t="s">
        <v>3505</v>
      </c>
      <c r="AE1205" s="63">
        <v>0</v>
      </c>
      <c r="AF1205" s="63" t="s">
        <v>3493</v>
      </c>
      <c r="AG1205" s="63">
        <v>0</v>
      </c>
      <c r="AK1205" s="63">
        <v>0</v>
      </c>
      <c r="AL1205" s="63" t="s">
        <v>3493</v>
      </c>
      <c r="AM1205" s="63">
        <v>0</v>
      </c>
      <c r="AQ1205" s="63">
        <v>0</v>
      </c>
      <c r="AR1205" s="63" t="s">
        <v>3493</v>
      </c>
      <c r="AS1205" s="63">
        <v>0</v>
      </c>
      <c r="AX1205" s="63" t="e">
        <f>VLOOKUP(B1205,[1]COMPLETE_DIVIDEND_DATA!$B$2:$I$1138,3,0)</f>
        <v>#N/A</v>
      </c>
    </row>
    <row r="1206" spans="1:50" x14ac:dyDescent="0.25">
      <c r="A1206" s="63">
        <v>501205</v>
      </c>
      <c r="B1206" s="63">
        <v>4220</v>
      </c>
      <c r="C1206" s="63" t="s">
        <v>1257</v>
      </c>
      <c r="E1206" s="63" t="s">
        <v>14850</v>
      </c>
      <c r="F1206" s="63" t="s">
        <v>14849</v>
      </c>
      <c r="K1206" s="63">
        <v>224</v>
      </c>
      <c r="L1206" s="63">
        <v>0</v>
      </c>
      <c r="M1206" s="64">
        <v>224</v>
      </c>
      <c r="N1206" s="63">
        <v>112</v>
      </c>
      <c r="O1206" s="63">
        <v>0</v>
      </c>
      <c r="P1206" s="63">
        <v>17</v>
      </c>
      <c r="Q1206" s="63">
        <v>95</v>
      </c>
      <c r="U1206" s="63" t="s">
        <v>1257</v>
      </c>
      <c r="V1206" s="63" t="s">
        <v>14848</v>
      </c>
      <c r="Y1206" s="63">
        <v>224</v>
      </c>
      <c r="Z1206" s="63" t="s">
        <v>3842</v>
      </c>
      <c r="AA1206" s="63">
        <v>17</v>
      </c>
      <c r="AB1206" s="63" t="s">
        <v>3494</v>
      </c>
      <c r="AE1206" s="63">
        <v>0</v>
      </c>
      <c r="AF1206" s="63" t="s">
        <v>3493</v>
      </c>
      <c r="AG1206" s="63">
        <v>0</v>
      </c>
      <c r="AK1206" s="63">
        <v>0</v>
      </c>
      <c r="AL1206" s="63" t="s">
        <v>3493</v>
      </c>
      <c r="AM1206" s="63">
        <v>0</v>
      </c>
      <c r="AQ1206" s="63">
        <v>0</v>
      </c>
      <c r="AR1206" s="63" t="s">
        <v>3493</v>
      </c>
      <c r="AS1206" s="63">
        <v>0</v>
      </c>
      <c r="AX1206" s="63" t="e">
        <f>VLOOKUP(B1206,[1]COMPLETE_DIVIDEND_DATA!$B$2:$I$1138,3,0)</f>
        <v>#N/A</v>
      </c>
    </row>
    <row r="1207" spans="1:50" x14ac:dyDescent="0.25">
      <c r="A1207" s="63">
        <v>501206</v>
      </c>
      <c r="B1207" s="63">
        <v>4223</v>
      </c>
      <c r="C1207" s="63" t="s">
        <v>1258</v>
      </c>
      <c r="E1207" s="63" t="s">
        <v>14847</v>
      </c>
      <c r="F1207" s="63" t="s">
        <v>14786</v>
      </c>
      <c r="G1207" s="63" t="s">
        <v>14846</v>
      </c>
      <c r="H1207" s="63" t="s">
        <v>7810</v>
      </c>
      <c r="K1207" s="63">
        <v>384</v>
      </c>
      <c r="L1207" s="63">
        <v>0</v>
      </c>
      <c r="M1207" s="64">
        <v>384</v>
      </c>
      <c r="N1207" s="63">
        <v>192</v>
      </c>
      <c r="O1207" s="63">
        <v>0</v>
      </c>
      <c r="P1207" s="63">
        <v>58</v>
      </c>
      <c r="Q1207" s="63">
        <v>134</v>
      </c>
      <c r="U1207" s="63" t="s">
        <v>1258</v>
      </c>
      <c r="Y1207" s="63">
        <v>384</v>
      </c>
      <c r="Z1207" s="63" t="s">
        <v>14845</v>
      </c>
      <c r="AA1207" s="63">
        <v>58</v>
      </c>
      <c r="AB1207" s="63" t="s">
        <v>3505</v>
      </c>
      <c r="AE1207" s="63">
        <v>0</v>
      </c>
      <c r="AF1207" s="63" t="s">
        <v>3493</v>
      </c>
      <c r="AG1207" s="63">
        <v>0</v>
      </c>
      <c r="AK1207" s="63">
        <v>0</v>
      </c>
      <c r="AL1207" s="63" t="s">
        <v>3493</v>
      </c>
      <c r="AM1207" s="63">
        <v>0</v>
      </c>
      <c r="AQ1207" s="63">
        <v>0</v>
      </c>
      <c r="AR1207" s="63" t="s">
        <v>3493</v>
      </c>
      <c r="AS1207" s="63">
        <v>0</v>
      </c>
      <c r="AX1207" s="63" t="e">
        <f>VLOOKUP(B1207,[1]COMPLETE_DIVIDEND_DATA!$B$2:$I$1138,3,0)</f>
        <v>#N/A</v>
      </c>
    </row>
    <row r="1208" spans="1:50" x14ac:dyDescent="0.25">
      <c r="A1208" s="63">
        <v>501207</v>
      </c>
      <c r="B1208" s="63">
        <v>4227</v>
      </c>
      <c r="C1208" s="63" t="s">
        <v>1259</v>
      </c>
      <c r="E1208" s="63" t="s">
        <v>14844</v>
      </c>
      <c r="F1208" s="63" t="s">
        <v>14843</v>
      </c>
      <c r="G1208" s="63" t="s">
        <v>6011</v>
      </c>
      <c r="K1208" s="63">
        <v>1256</v>
      </c>
      <c r="L1208" s="63">
        <v>0</v>
      </c>
      <c r="M1208" s="64">
        <v>1256</v>
      </c>
      <c r="N1208" s="63">
        <v>628</v>
      </c>
      <c r="O1208" s="63">
        <v>0</v>
      </c>
      <c r="P1208" s="63">
        <v>188</v>
      </c>
      <c r="Q1208" s="63">
        <v>440</v>
      </c>
      <c r="U1208" s="63" t="s">
        <v>1259</v>
      </c>
      <c r="Y1208" s="63">
        <v>1256</v>
      </c>
      <c r="Z1208" s="63" t="s">
        <v>14810</v>
      </c>
      <c r="AA1208" s="63">
        <v>188</v>
      </c>
      <c r="AB1208" s="63" t="s">
        <v>3505</v>
      </c>
      <c r="AE1208" s="63">
        <v>0</v>
      </c>
      <c r="AF1208" s="63" t="s">
        <v>3493</v>
      </c>
      <c r="AG1208" s="63">
        <v>0</v>
      </c>
      <c r="AK1208" s="63">
        <v>0</v>
      </c>
      <c r="AL1208" s="63" t="s">
        <v>3493</v>
      </c>
      <c r="AM1208" s="63">
        <v>0</v>
      </c>
      <c r="AQ1208" s="63">
        <v>0</v>
      </c>
      <c r="AR1208" s="63" t="s">
        <v>3493</v>
      </c>
      <c r="AS1208" s="63">
        <v>0</v>
      </c>
      <c r="AX1208" s="63" t="e">
        <f>VLOOKUP(B1208,[1]COMPLETE_DIVIDEND_DATA!$B$2:$I$1138,3,0)</f>
        <v>#N/A</v>
      </c>
    </row>
    <row r="1209" spans="1:50" x14ac:dyDescent="0.25">
      <c r="A1209" s="63">
        <v>501208</v>
      </c>
      <c r="B1209" s="63">
        <v>4229</v>
      </c>
      <c r="C1209" s="63" t="s">
        <v>1260</v>
      </c>
      <c r="D1209" s="63" t="s">
        <v>14842</v>
      </c>
      <c r="E1209" s="63" t="s">
        <v>14841</v>
      </c>
      <c r="F1209" s="63" t="s">
        <v>14840</v>
      </c>
      <c r="G1209" s="63" t="s">
        <v>14839</v>
      </c>
      <c r="H1209" s="63" t="s">
        <v>7810</v>
      </c>
      <c r="K1209" s="63">
        <v>1661</v>
      </c>
      <c r="L1209" s="63">
        <v>0</v>
      </c>
      <c r="M1209" s="64">
        <v>1661</v>
      </c>
      <c r="N1209" s="63">
        <v>830.5</v>
      </c>
      <c r="O1209" s="63">
        <v>0</v>
      </c>
      <c r="P1209" s="63">
        <v>249</v>
      </c>
      <c r="Q1209" s="63">
        <v>582</v>
      </c>
      <c r="U1209" s="63" t="s">
        <v>1260</v>
      </c>
      <c r="Y1209" s="63">
        <v>1661</v>
      </c>
      <c r="Z1209" s="63" t="s">
        <v>14838</v>
      </c>
      <c r="AA1209" s="63">
        <v>249</v>
      </c>
      <c r="AB1209" s="63" t="s">
        <v>3505</v>
      </c>
      <c r="AE1209" s="63">
        <v>0</v>
      </c>
      <c r="AF1209" s="63" t="s">
        <v>3493</v>
      </c>
      <c r="AG1209" s="63">
        <v>0</v>
      </c>
      <c r="AK1209" s="63">
        <v>0</v>
      </c>
      <c r="AL1209" s="63" t="s">
        <v>3493</v>
      </c>
      <c r="AM1209" s="63">
        <v>0</v>
      </c>
      <c r="AQ1209" s="63">
        <v>0</v>
      </c>
      <c r="AR1209" s="63" t="s">
        <v>3493</v>
      </c>
      <c r="AS1209" s="63">
        <v>0</v>
      </c>
      <c r="AX1209" s="63" t="e">
        <f>VLOOKUP(B1209,[1]COMPLETE_DIVIDEND_DATA!$B$2:$I$1138,3,0)</f>
        <v>#N/A</v>
      </c>
    </row>
    <row r="1210" spans="1:50" x14ac:dyDescent="0.25">
      <c r="A1210" s="63">
        <v>501209</v>
      </c>
      <c r="B1210" s="63">
        <v>4230</v>
      </c>
      <c r="C1210" s="63" t="s">
        <v>1261</v>
      </c>
      <c r="D1210" s="63" t="s">
        <v>14837</v>
      </c>
      <c r="E1210" s="63" t="s">
        <v>14836</v>
      </c>
      <c r="F1210" s="63" t="s">
        <v>8275</v>
      </c>
      <c r="G1210" s="63" t="s">
        <v>14835</v>
      </c>
      <c r="H1210" s="63" t="s">
        <v>7810</v>
      </c>
      <c r="K1210" s="63">
        <v>161</v>
      </c>
      <c r="L1210" s="63">
        <v>0</v>
      </c>
      <c r="M1210" s="64">
        <v>161</v>
      </c>
      <c r="N1210" s="63">
        <v>80.5</v>
      </c>
      <c r="O1210" s="63">
        <v>0</v>
      </c>
      <c r="P1210" s="63">
        <v>24</v>
      </c>
      <c r="Q1210" s="63">
        <v>57</v>
      </c>
      <c r="U1210" s="63" t="s">
        <v>1261</v>
      </c>
      <c r="Y1210" s="63">
        <v>161</v>
      </c>
      <c r="Z1210" s="63" t="s">
        <v>14834</v>
      </c>
      <c r="AA1210" s="63">
        <v>24</v>
      </c>
      <c r="AB1210" s="63" t="s">
        <v>3505</v>
      </c>
      <c r="AE1210" s="63">
        <v>0</v>
      </c>
      <c r="AF1210" s="63" t="s">
        <v>3493</v>
      </c>
      <c r="AG1210" s="63">
        <v>0</v>
      </c>
      <c r="AK1210" s="63">
        <v>0</v>
      </c>
      <c r="AL1210" s="63" t="s">
        <v>3493</v>
      </c>
      <c r="AM1210" s="63">
        <v>0</v>
      </c>
      <c r="AQ1210" s="63">
        <v>0</v>
      </c>
      <c r="AR1210" s="63" t="s">
        <v>3493</v>
      </c>
      <c r="AS1210" s="63">
        <v>0</v>
      </c>
      <c r="AX1210" s="63" t="e">
        <f>VLOOKUP(B1210,[1]COMPLETE_DIVIDEND_DATA!$B$2:$I$1138,3,0)</f>
        <v>#N/A</v>
      </c>
    </row>
    <row r="1211" spans="1:50" x14ac:dyDescent="0.25">
      <c r="A1211" s="63">
        <v>501210</v>
      </c>
      <c r="B1211" s="63">
        <v>4231</v>
      </c>
      <c r="C1211" s="63" t="s">
        <v>1262</v>
      </c>
      <c r="D1211" s="63" t="s">
        <v>14833</v>
      </c>
      <c r="E1211" s="63" t="s">
        <v>14832</v>
      </c>
      <c r="F1211" s="63" t="s">
        <v>14831</v>
      </c>
      <c r="G1211" s="63" t="s">
        <v>14830</v>
      </c>
      <c r="H1211" s="63" t="s">
        <v>7810</v>
      </c>
      <c r="K1211" s="63">
        <v>341</v>
      </c>
      <c r="L1211" s="63">
        <v>341</v>
      </c>
      <c r="M1211" s="64">
        <v>0</v>
      </c>
      <c r="N1211" s="63">
        <v>170.5</v>
      </c>
      <c r="O1211" s="63">
        <v>85</v>
      </c>
      <c r="P1211" s="63">
        <v>51</v>
      </c>
      <c r="Q1211" s="63">
        <v>35</v>
      </c>
      <c r="U1211" s="63" t="s">
        <v>1262</v>
      </c>
      <c r="Y1211" s="63">
        <v>341</v>
      </c>
      <c r="Z1211" s="63" t="s">
        <v>14829</v>
      </c>
      <c r="AA1211" s="63">
        <v>51</v>
      </c>
      <c r="AB1211" s="63" t="s">
        <v>3505</v>
      </c>
      <c r="AE1211" s="63">
        <v>0</v>
      </c>
      <c r="AF1211" s="63" t="s">
        <v>3493</v>
      </c>
      <c r="AG1211" s="63">
        <v>0</v>
      </c>
      <c r="AK1211" s="63">
        <v>0</v>
      </c>
      <c r="AL1211" s="63" t="s">
        <v>3493</v>
      </c>
      <c r="AM1211" s="63">
        <v>0</v>
      </c>
      <c r="AQ1211" s="63">
        <v>0</v>
      </c>
      <c r="AR1211" s="63" t="s">
        <v>3493</v>
      </c>
      <c r="AS1211" s="63">
        <v>0</v>
      </c>
      <c r="AX1211" s="63" t="e">
        <f>VLOOKUP(B1211,[1]COMPLETE_DIVIDEND_DATA!$B$2:$I$1138,3,0)</f>
        <v>#N/A</v>
      </c>
    </row>
    <row r="1212" spans="1:50" x14ac:dyDescent="0.25">
      <c r="A1212" s="63">
        <v>501211</v>
      </c>
      <c r="B1212" s="63">
        <v>4233</v>
      </c>
      <c r="C1212" s="63" t="s">
        <v>1263</v>
      </c>
      <c r="E1212" s="63" t="s">
        <v>14828</v>
      </c>
      <c r="F1212" s="63" t="s">
        <v>14827</v>
      </c>
      <c r="G1212" s="63" t="s">
        <v>14826</v>
      </c>
      <c r="K1212" s="63">
        <v>1377</v>
      </c>
      <c r="L1212" s="63">
        <v>0</v>
      </c>
      <c r="M1212" s="64">
        <v>1377</v>
      </c>
      <c r="N1212" s="63">
        <v>688.5</v>
      </c>
      <c r="O1212" s="63">
        <v>0</v>
      </c>
      <c r="P1212" s="63">
        <v>103</v>
      </c>
      <c r="Q1212" s="63">
        <v>586</v>
      </c>
      <c r="U1212" s="63" t="s">
        <v>1263</v>
      </c>
      <c r="V1212" s="63" t="s">
        <v>14825</v>
      </c>
      <c r="Y1212" s="63">
        <v>1377</v>
      </c>
      <c r="Z1212" s="63" t="s">
        <v>14824</v>
      </c>
      <c r="AA1212" s="63">
        <v>103</v>
      </c>
      <c r="AB1212" s="63" t="s">
        <v>3494</v>
      </c>
      <c r="AE1212" s="63">
        <v>0</v>
      </c>
      <c r="AF1212" s="63" t="s">
        <v>3493</v>
      </c>
      <c r="AG1212" s="63">
        <v>0</v>
      </c>
      <c r="AK1212" s="63">
        <v>0</v>
      </c>
      <c r="AL1212" s="63" t="s">
        <v>3493</v>
      </c>
      <c r="AM1212" s="63">
        <v>0</v>
      </c>
      <c r="AQ1212" s="63">
        <v>0</v>
      </c>
      <c r="AR1212" s="63" t="s">
        <v>3493</v>
      </c>
      <c r="AS1212" s="63">
        <v>0</v>
      </c>
      <c r="AX1212" s="63" t="e">
        <f>VLOOKUP(B1212,[1]COMPLETE_DIVIDEND_DATA!$B$2:$I$1138,3,0)</f>
        <v>#N/A</v>
      </c>
    </row>
    <row r="1213" spans="1:50" x14ac:dyDescent="0.25">
      <c r="A1213" s="63">
        <v>501212</v>
      </c>
      <c r="B1213" s="63">
        <v>4234</v>
      </c>
      <c r="C1213" s="63" t="s">
        <v>1265</v>
      </c>
      <c r="D1213" s="63" t="s">
        <v>14823</v>
      </c>
      <c r="E1213" s="63" t="s">
        <v>14822</v>
      </c>
      <c r="F1213" s="63" t="s">
        <v>14821</v>
      </c>
      <c r="G1213" s="63" t="s">
        <v>7810</v>
      </c>
      <c r="K1213" s="63">
        <v>520</v>
      </c>
      <c r="L1213" s="63">
        <v>0</v>
      </c>
      <c r="M1213" s="64">
        <v>520</v>
      </c>
      <c r="N1213" s="63">
        <v>260</v>
      </c>
      <c r="O1213" s="63">
        <v>0</v>
      </c>
      <c r="P1213" s="63">
        <v>78</v>
      </c>
      <c r="Q1213" s="63">
        <v>182</v>
      </c>
      <c r="U1213" s="63" t="s">
        <v>1265</v>
      </c>
      <c r="Y1213" s="63">
        <v>520</v>
      </c>
      <c r="Z1213" s="63" t="s">
        <v>14820</v>
      </c>
      <c r="AA1213" s="63">
        <v>78</v>
      </c>
      <c r="AB1213" s="63" t="s">
        <v>3505</v>
      </c>
      <c r="AE1213" s="63">
        <v>0</v>
      </c>
      <c r="AF1213" s="63" t="s">
        <v>3493</v>
      </c>
      <c r="AG1213" s="63">
        <v>0</v>
      </c>
      <c r="AK1213" s="63">
        <v>0</v>
      </c>
      <c r="AL1213" s="63" t="s">
        <v>3493</v>
      </c>
      <c r="AM1213" s="63">
        <v>0</v>
      </c>
      <c r="AQ1213" s="63">
        <v>0</v>
      </c>
      <c r="AR1213" s="63" t="s">
        <v>3493</v>
      </c>
      <c r="AS1213" s="63">
        <v>0</v>
      </c>
      <c r="AX1213" s="63" t="e">
        <f>VLOOKUP(B1213,[1]COMPLETE_DIVIDEND_DATA!$B$2:$I$1138,3,0)</f>
        <v>#N/A</v>
      </c>
    </row>
    <row r="1214" spans="1:50" x14ac:dyDescent="0.25">
      <c r="A1214" s="63">
        <v>501213</v>
      </c>
      <c r="B1214" s="63">
        <v>4237</v>
      </c>
      <c r="C1214" s="63" t="s">
        <v>1266</v>
      </c>
      <c r="E1214" s="63" t="s">
        <v>14819</v>
      </c>
      <c r="F1214" s="63" t="s">
        <v>14581</v>
      </c>
      <c r="G1214" s="63" t="s">
        <v>7810</v>
      </c>
      <c r="K1214" s="63">
        <v>140</v>
      </c>
      <c r="L1214" s="63">
        <v>0</v>
      </c>
      <c r="M1214" s="64">
        <v>140</v>
      </c>
      <c r="N1214" s="63">
        <v>70</v>
      </c>
      <c r="O1214" s="63">
        <v>0</v>
      </c>
      <c r="P1214" s="63">
        <v>0</v>
      </c>
      <c r="Q1214" s="63">
        <v>70</v>
      </c>
      <c r="U1214" s="63" t="s">
        <v>1266</v>
      </c>
      <c r="Y1214" s="63">
        <v>140</v>
      </c>
      <c r="Z1214" s="63" t="s">
        <v>14818</v>
      </c>
      <c r="AA1214" s="63">
        <v>0</v>
      </c>
      <c r="AB1214" s="63" t="s">
        <v>3505</v>
      </c>
      <c r="AE1214" s="63">
        <v>0</v>
      </c>
      <c r="AF1214" s="63" t="s">
        <v>3493</v>
      </c>
      <c r="AG1214" s="63">
        <v>0</v>
      </c>
      <c r="AK1214" s="63">
        <v>0</v>
      </c>
      <c r="AL1214" s="63" t="s">
        <v>3493</v>
      </c>
      <c r="AM1214" s="63">
        <v>0</v>
      </c>
      <c r="AQ1214" s="63">
        <v>0</v>
      </c>
      <c r="AR1214" s="63" t="s">
        <v>3493</v>
      </c>
      <c r="AS1214" s="63">
        <v>0</v>
      </c>
      <c r="AX1214" s="63" t="e">
        <f>VLOOKUP(B1214,[1]COMPLETE_DIVIDEND_DATA!$B$2:$I$1138,3,0)</f>
        <v>#N/A</v>
      </c>
    </row>
    <row r="1215" spans="1:50" x14ac:dyDescent="0.25">
      <c r="A1215" s="63">
        <v>501214</v>
      </c>
      <c r="B1215" s="63">
        <v>4241</v>
      </c>
      <c r="C1215" s="63" t="s">
        <v>1267</v>
      </c>
      <c r="D1215" s="63" t="s">
        <v>14817</v>
      </c>
      <c r="E1215" s="63" t="s">
        <v>14816</v>
      </c>
      <c r="F1215" s="63" t="s">
        <v>14815</v>
      </c>
      <c r="G1215" s="63" t="s">
        <v>14814</v>
      </c>
      <c r="K1215" s="63">
        <v>265</v>
      </c>
      <c r="L1215" s="63">
        <v>0</v>
      </c>
      <c r="M1215" s="64">
        <v>265</v>
      </c>
      <c r="N1215" s="63">
        <v>132.5</v>
      </c>
      <c r="O1215" s="63">
        <v>0</v>
      </c>
      <c r="P1215" s="63">
        <v>40</v>
      </c>
      <c r="Q1215" s="63">
        <v>93</v>
      </c>
      <c r="U1215" s="63" t="s">
        <v>1267</v>
      </c>
      <c r="Y1215" s="63">
        <v>265</v>
      </c>
      <c r="Z1215" s="63" t="s">
        <v>14762</v>
      </c>
      <c r="AA1215" s="63">
        <v>40</v>
      </c>
      <c r="AB1215" s="63" t="s">
        <v>3505</v>
      </c>
      <c r="AE1215" s="63">
        <v>0</v>
      </c>
      <c r="AF1215" s="63" t="s">
        <v>3493</v>
      </c>
      <c r="AG1215" s="63">
        <v>0</v>
      </c>
      <c r="AK1215" s="63">
        <v>0</v>
      </c>
      <c r="AL1215" s="63" t="s">
        <v>3493</v>
      </c>
      <c r="AM1215" s="63">
        <v>0</v>
      </c>
      <c r="AQ1215" s="63">
        <v>0</v>
      </c>
      <c r="AR1215" s="63" t="s">
        <v>3493</v>
      </c>
      <c r="AS1215" s="63">
        <v>0</v>
      </c>
      <c r="AX1215" s="63" t="e">
        <f>VLOOKUP(B1215,[1]COMPLETE_DIVIDEND_DATA!$B$2:$I$1138,3,0)</f>
        <v>#N/A</v>
      </c>
    </row>
    <row r="1216" spans="1:50" x14ac:dyDescent="0.25">
      <c r="A1216" s="63">
        <v>501215</v>
      </c>
      <c r="B1216" s="63">
        <v>4242</v>
      </c>
      <c r="C1216" s="63" t="s">
        <v>1268</v>
      </c>
      <c r="D1216" s="63" t="s">
        <v>14813</v>
      </c>
      <c r="E1216" s="63" t="s">
        <v>5860</v>
      </c>
      <c r="F1216" s="63" t="s">
        <v>5859</v>
      </c>
      <c r="G1216" s="63" t="s">
        <v>8771</v>
      </c>
      <c r="K1216" s="63">
        <v>1</v>
      </c>
      <c r="L1216" s="63">
        <v>0</v>
      </c>
      <c r="M1216" s="64">
        <v>1</v>
      </c>
      <c r="N1216" s="63">
        <v>0.5</v>
      </c>
      <c r="O1216" s="63">
        <v>0</v>
      </c>
      <c r="P1216" s="63">
        <v>0</v>
      </c>
      <c r="Q1216" s="63">
        <v>1</v>
      </c>
      <c r="U1216" s="63" t="s">
        <v>1268</v>
      </c>
      <c r="V1216" s="63" t="s">
        <v>14812</v>
      </c>
      <c r="Y1216" s="63">
        <v>1</v>
      </c>
      <c r="Z1216" s="63" t="s">
        <v>3736</v>
      </c>
      <c r="AA1216" s="63">
        <v>0</v>
      </c>
      <c r="AB1216" s="63" t="s">
        <v>3505</v>
      </c>
      <c r="AE1216" s="63">
        <v>0</v>
      </c>
      <c r="AF1216" s="63" t="s">
        <v>3493</v>
      </c>
      <c r="AG1216" s="63">
        <v>0</v>
      </c>
      <c r="AK1216" s="63">
        <v>0</v>
      </c>
      <c r="AL1216" s="63" t="s">
        <v>3493</v>
      </c>
      <c r="AM1216" s="63">
        <v>0</v>
      </c>
      <c r="AQ1216" s="63">
        <v>0</v>
      </c>
      <c r="AR1216" s="63" t="s">
        <v>3493</v>
      </c>
      <c r="AS1216" s="63">
        <v>0</v>
      </c>
      <c r="AX1216" s="63" t="e">
        <f>VLOOKUP(B1216,[1]COMPLETE_DIVIDEND_DATA!$B$2:$I$1138,3,0)</f>
        <v>#N/A</v>
      </c>
    </row>
    <row r="1217" spans="1:50" x14ac:dyDescent="0.25">
      <c r="A1217" s="63">
        <v>501216</v>
      </c>
      <c r="B1217" s="63">
        <v>4244</v>
      </c>
      <c r="C1217" s="63" t="s">
        <v>1270</v>
      </c>
      <c r="E1217" s="63" t="s">
        <v>14811</v>
      </c>
      <c r="F1217" s="63" t="s">
        <v>14655</v>
      </c>
      <c r="G1217" s="63" t="s">
        <v>7810</v>
      </c>
      <c r="K1217" s="63">
        <v>1256</v>
      </c>
      <c r="L1217" s="63">
        <v>0</v>
      </c>
      <c r="M1217" s="64">
        <v>1256</v>
      </c>
      <c r="N1217" s="63">
        <v>628</v>
      </c>
      <c r="O1217" s="63">
        <v>0</v>
      </c>
      <c r="P1217" s="63">
        <v>188</v>
      </c>
      <c r="Q1217" s="63">
        <v>440</v>
      </c>
      <c r="U1217" s="63" t="s">
        <v>1270</v>
      </c>
      <c r="Y1217" s="63">
        <v>1256</v>
      </c>
      <c r="Z1217" s="63" t="s">
        <v>14810</v>
      </c>
      <c r="AA1217" s="63">
        <v>188</v>
      </c>
      <c r="AB1217" s="63" t="s">
        <v>3505</v>
      </c>
      <c r="AE1217" s="63">
        <v>0</v>
      </c>
      <c r="AF1217" s="63" t="s">
        <v>3493</v>
      </c>
      <c r="AG1217" s="63">
        <v>0</v>
      </c>
      <c r="AK1217" s="63">
        <v>0</v>
      </c>
      <c r="AL1217" s="63" t="s">
        <v>3493</v>
      </c>
      <c r="AM1217" s="63">
        <v>0</v>
      </c>
      <c r="AQ1217" s="63">
        <v>0</v>
      </c>
      <c r="AR1217" s="63" t="s">
        <v>3493</v>
      </c>
      <c r="AS1217" s="63">
        <v>0</v>
      </c>
      <c r="AX1217" s="63" t="e">
        <f>VLOOKUP(B1217,[1]COMPLETE_DIVIDEND_DATA!$B$2:$I$1138,3,0)</f>
        <v>#N/A</v>
      </c>
    </row>
    <row r="1218" spans="1:50" x14ac:dyDescent="0.25">
      <c r="A1218" s="63">
        <v>501217</v>
      </c>
      <c r="B1218" s="63">
        <v>4248</v>
      </c>
      <c r="C1218" s="63" t="s">
        <v>1271</v>
      </c>
      <c r="E1218" s="63" t="s">
        <v>14809</v>
      </c>
      <c r="F1218" s="63" t="s">
        <v>14808</v>
      </c>
      <c r="G1218" s="63" t="s">
        <v>14807</v>
      </c>
      <c r="H1218" s="63" t="s">
        <v>7810</v>
      </c>
      <c r="K1218" s="63">
        <v>201</v>
      </c>
      <c r="L1218" s="63">
        <v>0</v>
      </c>
      <c r="M1218" s="64">
        <v>201</v>
      </c>
      <c r="N1218" s="63">
        <v>100.5</v>
      </c>
      <c r="O1218" s="63">
        <v>0</v>
      </c>
      <c r="P1218" s="63">
        <v>30</v>
      </c>
      <c r="Q1218" s="63">
        <v>71</v>
      </c>
      <c r="U1218" s="63" t="s">
        <v>1271</v>
      </c>
      <c r="Y1218" s="63">
        <v>201</v>
      </c>
      <c r="Z1218" s="63" t="s">
        <v>11743</v>
      </c>
      <c r="AA1218" s="63">
        <v>30</v>
      </c>
      <c r="AB1218" s="63" t="s">
        <v>3505</v>
      </c>
      <c r="AE1218" s="63">
        <v>0</v>
      </c>
      <c r="AF1218" s="63" t="s">
        <v>3493</v>
      </c>
      <c r="AG1218" s="63">
        <v>0</v>
      </c>
      <c r="AK1218" s="63">
        <v>0</v>
      </c>
      <c r="AL1218" s="63" t="s">
        <v>3493</v>
      </c>
      <c r="AM1218" s="63">
        <v>0</v>
      </c>
      <c r="AQ1218" s="63">
        <v>0</v>
      </c>
      <c r="AR1218" s="63" t="s">
        <v>3493</v>
      </c>
      <c r="AS1218" s="63">
        <v>0</v>
      </c>
      <c r="AX1218" s="63" t="e">
        <f>VLOOKUP(B1218,[1]COMPLETE_DIVIDEND_DATA!$B$2:$I$1138,3,0)</f>
        <v>#N/A</v>
      </c>
    </row>
    <row r="1219" spans="1:50" x14ac:dyDescent="0.25">
      <c r="A1219" s="63">
        <v>501218</v>
      </c>
      <c r="B1219" s="63">
        <v>4249</v>
      </c>
      <c r="C1219" s="63" t="s">
        <v>1272</v>
      </c>
      <c r="D1219" s="63" t="s">
        <v>14806</v>
      </c>
      <c r="E1219" s="63" t="s">
        <v>14805</v>
      </c>
      <c r="F1219" s="63" t="s">
        <v>14804</v>
      </c>
      <c r="G1219" s="63" t="s">
        <v>7810</v>
      </c>
      <c r="K1219" s="63">
        <v>893</v>
      </c>
      <c r="L1219" s="63">
        <v>0</v>
      </c>
      <c r="M1219" s="64">
        <v>893</v>
      </c>
      <c r="N1219" s="63">
        <v>446.5</v>
      </c>
      <c r="O1219" s="63">
        <v>0</v>
      </c>
      <c r="P1219" s="63">
        <v>134</v>
      </c>
      <c r="Q1219" s="63">
        <v>313</v>
      </c>
      <c r="U1219" s="63" t="s">
        <v>1272</v>
      </c>
      <c r="Y1219" s="63">
        <v>893</v>
      </c>
      <c r="Z1219" s="63" t="s">
        <v>14803</v>
      </c>
      <c r="AA1219" s="63">
        <v>134</v>
      </c>
      <c r="AB1219" s="63" t="s">
        <v>3505</v>
      </c>
      <c r="AE1219" s="63">
        <v>0</v>
      </c>
      <c r="AF1219" s="63" t="s">
        <v>3493</v>
      </c>
      <c r="AG1219" s="63">
        <v>0</v>
      </c>
      <c r="AK1219" s="63">
        <v>0</v>
      </c>
      <c r="AL1219" s="63" t="s">
        <v>3493</v>
      </c>
      <c r="AM1219" s="63">
        <v>0</v>
      </c>
      <c r="AQ1219" s="63">
        <v>0</v>
      </c>
      <c r="AR1219" s="63" t="s">
        <v>3493</v>
      </c>
      <c r="AS1219" s="63">
        <v>0</v>
      </c>
      <c r="AX1219" s="63" t="e">
        <f>VLOOKUP(B1219,[1]COMPLETE_DIVIDEND_DATA!$B$2:$I$1138,3,0)</f>
        <v>#N/A</v>
      </c>
    </row>
    <row r="1220" spans="1:50" x14ac:dyDescent="0.25">
      <c r="A1220" s="63">
        <v>501219</v>
      </c>
      <c r="B1220" s="63">
        <v>4255</v>
      </c>
      <c r="C1220" s="63" t="s">
        <v>1273</v>
      </c>
      <c r="D1220" s="63" t="s">
        <v>14802</v>
      </c>
      <c r="E1220" s="63" t="s">
        <v>14801</v>
      </c>
      <c r="F1220" s="63" t="s">
        <v>14800</v>
      </c>
      <c r="G1220" s="63" t="s">
        <v>14799</v>
      </c>
      <c r="H1220" s="63" t="s">
        <v>14798</v>
      </c>
      <c r="K1220" s="63">
        <v>97</v>
      </c>
      <c r="L1220" s="63">
        <v>0</v>
      </c>
      <c r="M1220" s="64">
        <v>97</v>
      </c>
      <c r="N1220" s="63">
        <v>48.5</v>
      </c>
      <c r="O1220" s="63">
        <v>0</v>
      </c>
      <c r="P1220" s="63">
        <v>15</v>
      </c>
      <c r="Q1220" s="63">
        <v>34</v>
      </c>
      <c r="U1220" s="63" t="s">
        <v>1273</v>
      </c>
      <c r="V1220" s="63" t="s">
        <v>14797</v>
      </c>
      <c r="Y1220" s="63">
        <v>97</v>
      </c>
      <c r="Z1220" s="63" t="s">
        <v>4006</v>
      </c>
      <c r="AA1220" s="63">
        <v>15</v>
      </c>
      <c r="AB1220" s="63" t="s">
        <v>3505</v>
      </c>
      <c r="AE1220" s="63">
        <v>0</v>
      </c>
      <c r="AF1220" s="63" t="s">
        <v>3493</v>
      </c>
      <c r="AG1220" s="63">
        <v>0</v>
      </c>
      <c r="AK1220" s="63">
        <v>0</v>
      </c>
      <c r="AL1220" s="63" t="s">
        <v>3493</v>
      </c>
      <c r="AM1220" s="63">
        <v>0</v>
      </c>
      <c r="AQ1220" s="63">
        <v>0</v>
      </c>
      <c r="AR1220" s="63" t="s">
        <v>3493</v>
      </c>
      <c r="AS1220" s="63">
        <v>0</v>
      </c>
      <c r="AX1220" s="63" t="e">
        <f>VLOOKUP(B1220,[1]COMPLETE_DIVIDEND_DATA!$B$2:$I$1138,3,0)</f>
        <v>#N/A</v>
      </c>
    </row>
    <row r="1221" spans="1:50" x14ac:dyDescent="0.25">
      <c r="A1221" s="63">
        <v>501220</v>
      </c>
      <c r="B1221" s="63">
        <v>4256</v>
      </c>
      <c r="C1221" s="63" t="s">
        <v>1275</v>
      </c>
      <c r="E1221" s="63" t="s">
        <v>14796</v>
      </c>
      <c r="F1221" s="63" t="s">
        <v>14795</v>
      </c>
      <c r="K1221" s="63">
        <v>6872</v>
      </c>
      <c r="L1221" s="63">
        <v>0</v>
      </c>
      <c r="M1221" s="64">
        <v>6872</v>
      </c>
      <c r="N1221" s="63">
        <v>3436</v>
      </c>
      <c r="O1221" s="63">
        <v>0</v>
      </c>
      <c r="P1221" s="63">
        <v>515</v>
      </c>
      <c r="Q1221" s="63">
        <v>2921</v>
      </c>
      <c r="U1221" s="63" t="s">
        <v>1275</v>
      </c>
      <c r="V1221" s="63" t="s">
        <v>10623</v>
      </c>
      <c r="Y1221" s="63">
        <v>6872</v>
      </c>
      <c r="Z1221" s="63" t="s">
        <v>14794</v>
      </c>
      <c r="AA1221" s="63">
        <v>515</v>
      </c>
      <c r="AB1221" s="63" t="s">
        <v>3494</v>
      </c>
      <c r="AE1221" s="63">
        <v>0</v>
      </c>
      <c r="AF1221" s="63" t="s">
        <v>3493</v>
      </c>
      <c r="AG1221" s="63">
        <v>0</v>
      </c>
      <c r="AK1221" s="63">
        <v>0</v>
      </c>
      <c r="AL1221" s="63" t="s">
        <v>3493</v>
      </c>
      <c r="AM1221" s="63">
        <v>0</v>
      </c>
      <c r="AQ1221" s="63">
        <v>0</v>
      </c>
      <c r="AR1221" s="63" t="s">
        <v>3493</v>
      </c>
      <c r="AS1221" s="63">
        <v>0</v>
      </c>
      <c r="AX1221" s="63" t="e">
        <f>VLOOKUP(B1221,[1]COMPLETE_DIVIDEND_DATA!$B$2:$I$1138,3,0)</f>
        <v>#N/A</v>
      </c>
    </row>
    <row r="1222" spans="1:50" x14ac:dyDescent="0.25">
      <c r="A1222" s="63">
        <v>501221</v>
      </c>
      <c r="B1222" s="63">
        <v>4258</v>
      </c>
      <c r="C1222" s="63" t="s">
        <v>1277</v>
      </c>
      <c r="D1222" s="63" t="s">
        <v>14793</v>
      </c>
      <c r="E1222" s="63" t="s">
        <v>14792</v>
      </c>
      <c r="F1222" s="63" t="s">
        <v>14791</v>
      </c>
      <c r="G1222" s="63" t="s">
        <v>14790</v>
      </c>
      <c r="H1222" s="63" t="s">
        <v>11549</v>
      </c>
      <c r="K1222" s="63">
        <v>20</v>
      </c>
      <c r="L1222" s="63">
        <v>0</v>
      </c>
      <c r="M1222" s="64">
        <v>20</v>
      </c>
      <c r="N1222" s="63">
        <v>10</v>
      </c>
      <c r="O1222" s="63">
        <v>0</v>
      </c>
      <c r="P1222" s="63">
        <v>4</v>
      </c>
      <c r="Q1222" s="63">
        <v>6</v>
      </c>
      <c r="U1222" s="63" t="s">
        <v>1277</v>
      </c>
      <c r="Y1222" s="63">
        <v>10</v>
      </c>
      <c r="Z1222" s="63" t="s">
        <v>4402</v>
      </c>
      <c r="AA1222" s="63">
        <v>2</v>
      </c>
      <c r="AB1222" s="63" t="s">
        <v>3505</v>
      </c>
      <c r="AC1222" s="63" t="s">
        <v>14789</v>
      </c>
      <c r="AE1222" s="63">
        <v>10</v>
      </c>
      <c r="AF1222" s="63" t="s">
        <v>4402</v>
      </c>
      <c r="AG1222" s="63">
        <v>2</v>
      </c>
      <c r="AH1222" s="63" t="s">
        <v>3505</v>
      </c>
      <c r="AK1222" s="63">
        <v>0</v>
      </c>
      <c r="AL1222" s="63" t="s">
        <v>3493</v>
      </c>
      <c r="AM1222" s="63">
        <v>0</v>
      </c>
      <c r="AQ1222" s="63">
        <v>0</v>
      </c>
      <c r="AR1222" s="63" t="s">
        <v>3493</v>
      </c>
      <c r="AS1222" s="63">
        <v>0</v>
      </c>
      <c r="AX1222" s="63" t="e">
        <f>VLOOKUP(B1222,[1]COMPLETE_DIVIDEND_DATA!$B$2:$I$1138,3,0)</f>
        <v>#N/A</v>
      </c>
    </row>
    <row r="1223" spans="1:50" hidden="1" x14ac:dyDescent="0.25">
      <c r="A1223" s="63">
        <v>501222</v>
      </c>
      <c r="B1223" s="63">
        <v>4272</v>
      </c>
      <c r="C1223" s="63" t="s">
        <v>1278</v>
      </c>
      <c r="D1223" s="63" t="s">
        <v>14788</v>
      </c>
      <c r="E1223" s="63" t="s">
        <v>14787</v>
      </c>
      <c r="F1223" s="63" t="s">
        <v>14786</v>
      </c>
      <c r="G1223" s="63" t="s">
        <v>14785</v>
      </c>
      <c r="H1223" s="63" t="s">
        <v>7810</v>
      </c>
      <c r="K1223" s="63">
        <v>1796</v>
      </c>
      <c r="L1223" s="63">
        <v>0</v>
      </c>
      <c r="M1223" s="64">
        <v>1796</v>
      </c>
      <c r="N1223" s="63">
        <v>898</v>
      </c>
      <c r="O1223" s="63">
        <v>0</v>
      </c>
      <c r="P1223" s="63">
        <v>135</v>
      </c>
      <c r="Q1223" s="63">
        <v>763</v>
      </c>
      <c r="R1223" s="63" t="s">
        <v>5926</v>
      </c>
      <c r="S1223" s="63" t="s">
        <v>14566</v>
      </c>
      <c r="T1223" s="63" t="s">
        <v>14784</v>
      </c>
      <c r="U1223" s="63" t="s">
        <v>1278</v>
      </c>
      <c r="V1223" s="63" t="s">
        <v>5908</v>
      </c>
      <c r="Y1223" s="63">
        <v>1796</v>
      </c>
      <c r="Z1223" s="63" t="s">
        <v>14748</v>
      </c>
      <c r="AA1223" s="63">
        <v>135</v>
      </c>
      <c r="AB1223" s="63" t="s">
        <v>3494</v>
      </c>
      <c r="AE1223" s="63">
        <v>0</v>
      </c>
      <c r="AF1223" s="63" t="s">
        <v>3493</v>
      </c>
      <c r="AG1223" s="63">
        <v>0</v>
      </c>
      <c r="AK1223" s="63">
        <v>0</v>
      </c>
      <c r="AL1223" s="63" t="s">
        <v>3493</v>
      </c>
      <c r="AM1223" s="63">
        <v>0</v>
      </c>
      <c r="AQ1223" s="63">
        <v>0</v>
      </c>
      <c r="AR1223" s="63" t="s">
        <v>3493</v>
      </c>
      <c r="AS1223" s="63">
        <v>0</v>
      </c>
      <c r="AU1223" s="63" t="s">
        <v>5906</v>
      </c>
      <c r="AX1223" s="74" t="str">
        <f>VLOOKUP(B1223,[1]COMPLETE_DIVIDEND_DATA!$B$2:$I$1138,8,0)</f>
        <v>PAID</v>
      </c>
    </row>
    <row r="1224" spans="1:50" x14ac:dyDescent="0.25">
      <c r="A1224" s="63">
        <v>501223</v>
      </c>
      <c r="B1224" s="63">
        <v>4273</v>
      </c>
      <c r="C1224" s="63" t="s">
        <v>1280</v>
      </c>
      <c r="D1224" s="63" t="s">
        <v>14783</v>
      </c>
      <c r="E1224" s="63" t="s">
        <v>14782</v>
      </c>
      <c r="F1224" s="63" t="s">
        <v>14781</v>
      </c>
      <c r="K1224" s="63">
        <v>180</v>
      </c>
      <c r="L1224" s="63">
        <v>0</v>
      </c>
      <c r="M1224" s="64">
        <v>180</v>
      </c>
      <c r="N1224" s="63">
        <v>90</v>
      </c>
      <c r="O1224" s="63">
        <v>0</v>
      </c>
      <c r="P1224" s="63">
        <v>14</v>
      </c>
      <c r="Q1224" s="63">
        <v>76</v>
      </c>
      <c r="U1224" s="63" t="s">
        <v>1280</v>
      </c>
      <c r="V1224" s="63" t="s">
        <v>14780</v>
      </c>
      <c r="Y1224" s="63">
        <v>180</v>
      </c>
      <c r="Z1224" s="63" t="s">
        <v>14779</v>
      </c>
      <c r="AA1224" s="63">
        <v>14</v>
      </c>
      <c r="AB1224" s="63" t="s">
        <v>3494</v>
      </c>
      <c r="AE1224" s="63">
        <v>0</v>
      </c>
      <c r="AF1224" s="63" t="s">
        <v>3493</v>
      </c>
      <c r="AG1224" s="63">
        <v>0</v>
      </c>
      <c r="AK1224" s="63">
        <v>0</v>
      </c>
      <c r="AL1224" s="63" t="s">
        <v>3493</v>
      </c>
      <c r="AM1224" s="63">
        <v>0</v>
      </c>
      <c r="AQ1224" s="63">
        <v>0</v>
      </c>
      <c r="AR1224" s="63" t="s">
        <v>3493</v>
      </c>
      <c r="AS1224" s="63">
        <v>0</v>
      </c>
      <c r="AX1224" s="63" t="e">
        <f>VLOOKUP(B1224,[1]COMPLETE_DIVIDEND_DATA!$B$2:$I$1138,3,0)</f>
        <v>#N/A</v>
      </c>
    </row>
    <row r="1225" spans="1:50" x14ac:dyDescent="0.25">
      <c r="A1225" s="63">
        <v>501224</v>
      </c>
      <c r="B1225" s="63">
        <v>4275</v>
      </c>
      <c r="C1225" s="63" t="s">
        <v>1281</v>
      </c>
      <c r="D1225" s="63" t="s">
        <v>14778</v>
      </c>
      <c r="E1225" s="63" t="s">
        <v>14777</v>
      </c>
      <c r="F1225" s="63" t="s">
        <v>14776</v>
      </c>
      <c r="G1225" s="63" t="s">
        <v>14775</v>
      </c>
      <c r="H1225" s="63" t="s">
        <v>14774</v>
      </c>
      <c r="K1225" s="63">
        <v>97</v>
      </c>
      <c r="L1225" s="63">
        <v>0</v>
      </c>
      <c r="M1225" s="64">
        <v>97</v>
      </c>
      <c r="N1225" s="63">
        <v>48.5</v>
      </c>
      <c r="O1225" s="63">
        <v>0</v>
      </c>
      <c r="P1225" s="63">
        <v>15</v>
      </c>
      <c r="Q1225" s="63">
        <v>34</v>
      </c>
      <c r="U1225" s="63" t="s">
        <v>1281</v>
      </c>
      <c r="Y1225" s="63">
        <v>97</v>
      </c>
      <c r="Z1225" s="63" t="s">
        <v>4006</v>
      </c>
      <c r="AA1225" s="63">
        <v>15</v>
      </c>
      <c r="AB1225" s="63" t="s">
        <v>3505</v>
      </c>
      <c r="AE1225" s="63">
        <v>0</v>
      </c>
      <c r="AF1225" s="63" t="s">
        <v>3493</v>
      </c>
      <c r="AG1225" s="63">
        <v>0</v>
      </c>
      <c r="AK1225" s="63">
        <v>0</v>
      </c>
      <c r="AL1225" s="63" t="s">
        <v>3493</v>
      </c>
      <c r="AM1225" s="63">
        <v>0</v>
      </c>
      <c r="AQ1225" s="63">
        <v>0</v>
      </c>
      <c r="AR1225" s="63" t="s">
        <v>3493</v>
      </c>
      <c r="AS1225" s="63">
        <v>0</v>
      </c>
      <c r="AX1225" s="63" t="e">
        <f>VLOOKUP(B1225,[1]COMPLETE_DIVIDEND_DATA!$B$2:$I$1138,3,0)</f>
        <v>#N/A</v>
      </c>
    </row>
    <row r="1226" spans="1:50" x14ac:dyDescent="0.25">
      <c r="A1226" s="63">
        <v>501225</v>
      </c>
      <c r="B1226" s="63">
        <v>4278</v>
      </c>
      <c r="C1226" s="63" t="s">
        <v>1282</v>
      </c>
      <c r="E1226" s="63" t="s">
        <v>14773</v>
      </c>
      <c r="F1226" s="63" t="s">
        <v>14772</v>
      </c>
      <c r="K1226" s="63">
        <v>446</v>
      </c>
      <c r="L1226" s="63">
        <v>0</v>
      </c>
      <c r="M1226" s="64">
        <v>446</v>
      </c>
      <c r="N1226" s="63">
        <v>223</v>
      </c>
      <c r="O1226" s="63">
        <v>0</v>
      </c>
      <c r="P1226" s="63">
        <v>67</v>
      </c>
      <c r="Q1226" s="63">
        <v>156</v>
      </c>
      <c r="U1226" s="63" t="s">
        <v>1282</v>
      </c>
      <c r="Y1226" s="63">
        <v>446</v>
      </c>
      <c r="Z1226" s="63" t="s">
        <v>4487</v>
      </c>
      <c r="AA1226" s="63">
        <v>67</v>
      </c>
      <c r="AB1226" s="63" t="s">
        <v>3505</v>
      </c>
      <c r="AE1226" s="63">
        <v>0</v>
      </c>
      <c r="AF1226" s="63" t="s">
        <v>3493</v>
      </c>
      <c r="AG1226" s="63">
        <v>0</v>
      </c>
      <c r="AK1226" s="63">
        <v>0</v>
      </c>
      <c r="AL1226" s="63" t="s">
        <v>3493</v>
      </c>
      <c r="AM1226" s="63">
        <v>0</v>
      </c>
      <c r="AQ1226" s="63">
        <v>0</v>
      </c>
      <c r="AR1226" s="63" t="s">
        <v>3493</v>
      </c>
      <c r="AS1226" s="63">
        <v>0</v>
      </c>
      <c r="AX1226" s="63" t="e">
        <f>VLOOKUP(B1226,[1]COMPLETE_DIVIDEND_DATA!$B$2:$I$1138,3,0)</f>
        <v>#N/A</v>
      </c>
    </row>
    <row r="1227" spans="1:50" x14ac:dyDescent="0.25">
      <c r="A1227" s="63">
        <v>501226</v>
      </c>
      <c r="B1227" s="63">
        <v>4282</v>
      </c>
      <c r="C1227" s="63" t="s">
        <v>1283</v>
      </c>
      <c r="D1227" s="63" t="s">
        <v>14771</v>
      </c>
      <c r="E1227" s="63" t="s">
        <v>14770</v>
      </c>
      <c r="F1227" s="63" t="s">
        <v>14769</v>
      </c>
      <c r="G1227" s="63" t="s">
        <v>14768</v>
      </c>
      <c r="H1227" s="63" t="s">
        <v>14767</v>
      </c>
      <c r="K1227" s="63">
        <v>4137</v>
      </c>
      <c r="L1227" s="63">
        <v>0</v>
      </c>
      <c r="M1227" s="64">
        <v>4137</v>
      </c>
      <c r="N1227" s="63">
        <v>2068.5</v>
      </c>
      <c r="O1227" s="63">
        <v>0</v>
      </c>
      <c r="P1227" s="63">
        <v>621</v>
      </c>
      <c r="Q1227" s="63">
        <v>1448</v>
      </c>
      <c r="U1227" s="63" t="s">
        <v>1283</v>
      </c>
      <c r="Y1227" s="63">
        <v>4137</v>
      </c>
      <c r="Z1227" s="63" t="s">
        <v>14766</v>
      </c>
      <c r="AA1227" s="63">
        <v>621</v>
      </c>
      <c r="AB1227" s="63" t="s">
        <v>3505</v>
      </c>
      <c r="AE1227" s="63">
        <v>0</v>
      </c>
      <c r="AF1227" s="63" t="s">
        <v>3493</v>
      </c>
      <c r="AG1227" s="63">
        <v>0</v>
      </c>
      <c r="AK1227" s="63">
        <v>0</v>
      </c>
      <c r="AL1227" s="63" t="s">
        <v>3493</v>
      </c>
      <c r="AM1227" s="63">
        <v>0</v>
      </c>
      <c r="AQ1227" s="63">
        <v>0</v>
      </c>
      <c r="AR1227" s="63" t="s">
        <v>3493</v>
      </c>
      <c r="AS1227" s="63">
        <v>0</v>
      </c>
      <c r="AX1227" s="63" t="e">
        <f>VLOOKUP(B1227,[1]COMPLETE_DIVIDEND_DATA!$B$2:$I$1138,3,0)</f>
        <v>#N/A</v>
      </c>
    </row>
    <row r="1228" spans="1:50" x14ac:dyDescent="0.25">
      <c r="A1228" s="63">
        <v>501227</v>
      </c>
      <c r="B1228" s="63">
        <v>4326</v>
      </c>
      <c r="C1228" s="63" t="s">
        <v>1284</v>
      </c>
      <c r="E1228" s="63" t="s">
        <v>14765</v>
      </c>
      <c r="F1228" s="63" t="s">
        <v>14764</v>
      </c>
      <c r="G1228" s="63" t="s">
        <v>14763</v>
      </c>
      <c r="H1228" s="63" t="s">
        <v>7782</v>
      </c>
      <c r="K1228" s="63">
        <v>265</v>
      </c>
      <c r="L1228" s="63">
        <v>0</v>
      </c>
      <c r="M1228" s="64">
        <v>265</v>
      </c>
      <c r="N1228" s="63">
        <v>132.5</v>
      </c>
      <c r="O1228" s="63">
        <v>0</v>
      </c>
      <c r="P1228" s="63">
        <v>40</v>
      </c>
      <c r="Q1228" s="63">
        <v>93</v>
      </c>
      <c r="U1228" s="63" t="s">
        <v>1284</v>
      </c>
      <c r="Y1228" s="63">
        <v>265</v>
      </c>
      <c r="Z1228" s="63" t="s">
        <v>14762</v>
      </c>
      <c r="AA1228" s="63">
        <v>40</v>
      </c>
      <c r="AB1228" s="63" t="s">
        <v>3505</v>
      </c>
      <c r="AE1228" s="63">
        <v>0</v>
      </c>
      <c r="AF1228" s="63" t="s">
        <v>3493</v>
      </c>
      <c r="AG1228" s="63">
        <v>0</v>
      </c>
      <c r="AK1228" s="63">
        <v>0</v>
      </c>
      <c r="AL1228" s="63" t="s">
        <v>3493</v>
      </c>
      <c r="AM1228" s="63">
        <v>0</v>
      </c>
      <c r="AQ1228" s="63">
        <v>0</v>
      </c>
      <c r="AR1228" s="63" t="s">
        <v>3493</v>
      </c>
      <c r="AS1228" s="63">
        <v>0</v>
      </c>
      <c r="AX1228" s="63" t="e">
        <f>VLOOKUP(B1228,[1]COMPLETE_DIVIDEND_DATA!$B$2:$I$1138,3,0)</f>
        <v>#N/A</v>
      </c>
    </row>
    <row r="1229" spans="1:50" x14ac:dyDescent="0.25">
      <c r="A1229" s="63">
        <v>501228</v>
      </c>
      <c r="B1229" s="63">
        <v>4328</v>
      </c>
      <c r="C1229" s="63" t="s">
        <v>1285</v>
      </c>
      <c r="E1229" s="63" t="s">
        <v>14761</v>
      </c>
      <c r="F1229" s="63" t="s">
        <v>14760</v>
      </c>
      <c r="G1229" s="63" t="s">
        <v>8746</v>
      </c>
      <c r="H1229" s="63" t="s">
        <v>7810</v>
      </c>
      <c r="K1229" s="63">
        <v>718</v>
      </c>
      <c r="L1229" s="63">
        <v>0</v>
      </c>
      <c r="M1229" s="64">
        <v>718</v>
      </c>
      <c r="N1229" s="63">
        <v>359</v>
      </c>
      <c r="O1229" s="63">
        <v>0</v>
      </c>
      <c r="P1229" s="63">
        <v>108</v>
      </c>
      <c r="Q1229" s="63">
        <v>251</v>
      </c>
      <c r="U1229" s="63" t="s">
        <v>1285</v>
      </c>
      <c r="Y1229" s="63">
        <v>718</v>
      </c>
      <c r="Z1229" s="63" t="s">
        <v>14759</v>
      </c>
      <c r="AA1229" s="63">
        <v>108</v>
      </c>
      <c r="AB1229" s="63" t="s">
        <v>3505</v>
      </c>
      <c r="AE1229" s="63">
        <v>0</v>
      </c>
      <c r="AF1229" s="63" t="s">
        <v>3493</v>
      </c>
      <c r="AG1229" s="63">
        <v>0</v>
      </c>
      <c r="AK1229" s="63">
        <v>0</v>
      </c>
      <c r="AL1229" s="63" t="s">
        <v>3493</v>
      </c>
      <c r="AM1229" s="63">
        <v>0</v>
      </c>
      <c r="AQ1229" s="63">
        <v>0</v>
      </c>
      <c r="AR1229" s="63" t="s">
        <v>3493</v>
      </c>
      <c r="AS1229" s="63">
        <v>0</v>
      </c>
      <c r="AX1229" s="63" t="e">
        <f>VLOOKUP(B1229,[1]COMPLETE_DIVIDEND_DATA!$B$2:$I$1138,3,0)</f>
        <v>#N/A</v>
      </c>
    </row>
    <row r="1230" spans="1:50" x14ac:dyDescent="0.25">
      <c r="A1230" s="63">
        <v>501229</v>
      </c>
      <c r="B1230" s="63">
        <v>4343</v>
      </c>
      <c r="C1230" s="63" t="s">
        <v>1286</v>
      </c>
      <c r="D1230" s="63" t="s">
        <v>14758</v>
      </c>
      <c r="E1230" s="63" t="s">
        <v>14757</v>
      </c>
      <c r="F1230" s="63" t="s">
        <v>14753</v>
      </c>
      <c r="G1230" s="63" t="s">
        <v>14752</v>
      </c>
      <c r="H1230" s="63" t="s">
        <v>7810</v>
      </c>
      <c r="K1230" s="63">
        <v>63</v>
      </c>
      <c r="L1230" s="63">
        <v>63</v>
      </c>
      <c r="M1230" s="64">
        <v>0</v>
      </c>
      <c r="N1230" s="63">
        <v>31.5</v>
      </c>
      <c r="O1230" s="63">
        <v>16</v>
      </c>
      <c r="P1230" s="63">
        <v>9</v>
      </c>
      <c r="Q1230" s="63">
        <v>7</v>
      </c>
      <c r="U1230" s="63" t="s">
        <v>1286</v>
      </c>
      <c r="Y1230" s="63">
        <v>63</v>
      </c>
      <c r="Z1230" s="63" t="s">
        <v>14756</v>
      </c>
      <c r="AA1230" s="63">
        <v>9</v>
      </c>
      <c r="AB1230" s="63" t="s">
        <v>3505</v>
      </c>
      <c r="AE1230" s="63">
        <v>0</v>
      </c>
      <c r="AF1230" s="63" t="s">
        <v>3493</v>
      </c>
      <c r="AG1230" s="63">
        <v>0</v>
      </c>
      <c r="AK1230" s="63">
        <v>0</v>
      </c>
      <c r="AL1230" s="63" t="s">
        <v>3493</v>
      </c>
      <c r="AM1230" s="63">
        <v>0</v>
      </c>
      <c r="AQ1230" s="63">
        <v>0</v>
      </c>
      <c r="AR1230" s="63" t="s">
        <v>3493</v>
      </c>
      <c r="AS1230" s="63">
        <v>0</v>
      </c>
      <c r="AX1230" s="63" t="e">
        <f>VLOOKUP(B1230,[1]COMPLETE_DIVIDEND_DATA!$B$2:$I$1138,3,0)</f>
        <v>#N/A</v>
      </c>
    </row>
    <row r="1231" spans="1:50" x14ac:dyDescent="0.25">
      <c r="A1231" s="63">
        <v>501230</v>
      </c>
      <c r="B1231" s="63">
        <v>4345</v>
      </c>
      <c r="C1231" s="63" t="s">
        <v>420</v>
      </c>
      <c r="D1231" s="63" t="s">
        <v>14755</v>
      </c>
      <c r="E1231" s="63" t="s">
        <v>14754</v>
      </c>
      <c r="F1231" s="63" t="s">
        <v>14753</v>
      </c>
      <c r="G1231" s="63" t="s">
        <v>14752</v>
      </c>
      <c r="H1231" s="63" t="s">
        <v>7810</v>
      </c>
      <c r="K1231" s="63">
        <v>92</v>
      </c>
      <c r="L1231" s="63">
        <v>92</v>
      </c>
      <c r="M1231" s="64">
        <v>0</v>
      </c>
      <c r="N1231" s="63">
        <v>46</v>
      </c>
      <c r="O1231" s="63">
        <v>23</v>
      </c>
      <c r="P1231" s="63">
        <v>14</v>
      </c>
      <c r="Q1231" s="63">
        <v>9</v>
      </c>
      <c r="U1231" s="63" t="s">
        <v>420</v>
      </c>
      <c r="Y1231" s="63">
        <v>92</v>
      </c>
      <c r="Z1231" s="63" t="s">
        <v>14751</v>
      </c>
      <c r="AA1231" s="63">
        <v>14</v>
      </c>
      <c r="AB1231" s="63" t="s">
        <v>3505</v>
      </c>
      <c r="AE1231" s="63">
        <v>0</v>
      </c>
      <c r="AF1231" s="63" t="s">
        <v>3493</v>
      </c>
      <c r="AG1231" s="63">
        <v>0</v>
      </c>
      <c r="AK1231" s="63">
        <v>0</v>
      </c>
      <c r="AL1231" s="63" t="s">
        <v>3493</v>
      </c>
      <c r="AM1231" s="63">
        <v>0</v>
      </c>
      <c r="AQ1231" s="63">
        <v>0</v>
      </c>
      <c r="AR1231" s="63" t="s">
        <v>3493</v>
      </c>
      <c r="AS1231" s="63">
        <v>0</v>
      </c>
      <c r="AX1231" s="63" t="e">
        <f>VLOOKUP(B1231,[1]COMPLETE_DIVIDEND_DATA!$B$2:$I$1138,3,0)</f>
        <v>#N/A</v>
      </c>
    </row>
    <row r="1232" spans="1:50" x14ac:dyDescent="0.25">
      <c r="A1232" s="63">
        <v>501231</v>
      </c>
      <c r="B1232" s="63">
        <v>4354</v>
      </c>
      <c r="C1232" s="63" t="s">
        <v>1287</v>
      </c>
      <c r="E1232" s="63" t="s">
        <v>14750</v>
      </c>
      <c r="F1232" s="63" t="s">
        <v>14749</v>
      </c>
      <c r="G1232" s="63" t="s">
        <v>7810</v>
      </c>
      <c r="K1232" s="63">
        <v>1796</v>
      </c>
      <c r="L1232" s="63">
        <v>1796</v>
      </c>
      <c r="M1232" s="64">
        <v>0</v>
      </c>
      <c r="N1232" s="63">
        <v>898</v>
      </c>
      <c r="O1232" s="63">
        <v>449</v>
      </c>
      <c r="P1232" s="63">
        <v>269</v>
      </c>
      <c r="Q1232" s="63">
        <v>180</v>
      </c>
      <c r="U1232" s="63" t="s">
        <v>1287</v>
      </c>
      <c r="Y1232" s="63">
        <v>1796</v>
      </c>
      <c r="Z1232" s="63" t="s">
        <v>14748</v>
      </c>
      <c r="AA1232" s="63">
        <v>269</v>
      </c>
      <c r="AB1232" s="63" t="s">
        <v>3505</v>
      </c>
      <c r="AE1232" s="63">
        <v>0</v>
      </c>
      <c r="AF1232" s="63" t="s">
        <v>3493</v>
      </c>
      <c r="AG1232" s="63">
        <v>0</v>
      </c>
      <c r="AK1232" s="63">
        <v>0</v>
      </c>
      <c r="AL1232" s="63" t="s">
        <v>3493</v>
      </c>
      <c r="AM1232" s="63">
        <v>0</v>
      </c>
      <c r="AQ1232" s="63">
        <v>0</v>
      </c>
      <c r="AR1232" s="63" t="s">
        <v>3493</v>
      </c>
      <c r="AS1232" s="63">
        <v>0</v>
      </c>
      <c r="AX1232" s="63" t="e">
        <f>VLOOKUP(B1232,[1]COMPLETE_DIVIDEND_DATA!$B$2:$I$1138,3,0)</f>
        <v>#N/A</v>
      </c>
    </row>
    <row r="1233" spans="1:50" x14ac:dyDescent="0.25">
      <c r="A1233" s="63">
        <v>501232</v>
      </c>
      <c r="B1233" s="63">
        <v>4356</v>
      </c>
      <c r="C1233" s="63" t="s">
        <v>1288</v>
      </c>
      <c r="D1233" s="63" t="s">
        <v>1105</v>
      </c>
      <c r="E1233" s="63" t="s">
        <v>14747</v>
      </c>
      <c r="F1233" s="63" t="s">
        <v>14746</v>
      </c>
      <c r="G1233" s="63" t="s">
        <v>14745</v>
      </c>
      <c r="K1233" s="63">
        <v>163</v>
      </c>
      <c r="L1233" s="63">
        <v>163</v>
      </c>
      <c r="M1233" s="64">
        <v>0</v>
      </c>
      <c r="N1233" s="63">
        <v>81.5</v>
      </c>
      <c r="O1233" s="63">
        <v>41</v>
      </c>
      <c r="P1233" s="63">
        <v>24</v>
      </c>
      <c r="Q1233" s="63">
        <v>17</v>
      </c>
      <c r="U1233" s="63" t="s">
        <v>1288</v>
      </c>
      <c r="Y1233" s="63">
        <v>82</v>
      </c>
      <c r="Z1233" s="63" t="s">
        <v>14735</v>
      </c>
      <c r="AA1233" s="63">
        <v>12</v>
      </c>
      <c r="AB1233" s="63" t="s">
        <v>3505</v>
      </c>
      <c r="AC1233" s="63" t="s">
        <v>14744</v>
      </c>
      <c r="AE1233" s="63">
        <v>81</v>
      </c>
      <c r="AF1233" s="63" t="s">
        <v>3571</v>
      </c>
      <c r="AG1233" s="63">
        <v>12</v>
      </c>
      <c r="AH1233" s="63" t="s">
        <v>3505</v>
      </c>
      <c r="AK1233" s="63">
        <v>0</v>
      </c>
      <c r="AL1233" s="63" t="s">
        <v>3493</v>
      </c>
      <c r="AM1233" s="63">
        <v>0</v>
      </c>
      <c r="AQ1233" s="63">
        <v>0</v>
      </c>
      <c r="AR1233" s="63" t="s">
        <v>3493</v>
      </c>
      <c r="AS1233" s="63">
        <v>0</v>
      </c>
      <c r="AX1233" s="63" t="e">
        <f>VLOOKUP(B1233,[1]COMPLETE_DIVIDEND_DATA!$B$2:$I$1138,3,0)</f>
        <v>#N/A</v>
      </c>
    </row>
    <row r="1234" spans="1:50" x14ac:dyDescent="0.25">
      <c r="A1234" s="63">
        <v>501233</v>
      </c>
      <c r="B1234" s="63">
        <v>4357</v>
      </c>
      <c r="C1234" s="63" t="s">
        <v>587</v>
      </c>
      <c r="D1234" s="63" t="s">
        <v>1288</v>
      </c>
      <c r="E1234" s="63" t="s">
        <v>14743</v>
      </c>
      <c r="F1234" s="63" t="s">
        <v>14740</v>
      </c>
      <c r="G1234" s="63" t="s">
        <v>14731</v>
      </c>
      <c r="H1234" s="63" t="s">
        <v>14739</v>
      </c>
      <c r="K1234" s="63">
        <v>163</v>
      </c>
      <c r="L1234" s="63">
        <v>163</v>
      </c>
      <c r="M1234" s="64">
        <v>0</v>
      </c>
      <c r="N1234" s="63">
        <v>81.5</v>
      </c>
      <c r="O1234" s="63">
        <v>41</v>
      </c>
      <c r="P1234" s="63">
        <v>24</v>
      </c>
      <c r="Q1234" s="63">
        <v>17</v>
      </c>
      <c r="U1234" s="63" t="s">
        <v>587</v>
      </c>
      <c r="Y1234" s="63">
        <v>82</v>
      </c>
      <c r="Z1234" s="63" t="s">
        <v>14735</v>
      </c>
      <c r="AA1234" s="63">
        <v>12</v>
      </c>
      <c r="AB1234" s="63" t="s">
        <v>3505</v>
      </c>
      <c r="AC1234" s="63" t="s">
        <v>14742</v>
      </c>
      <c r="AE1234" s="63">
        <v>81</v>
      </c>
      <c r="AF1234" s="63" t="s">
        <v>3571</v>
      </c>
      <c r="AG1234" s="63">
        <v>12</v>
      </c>
      <c r="AH1234" s="63" t="s">
        <v>3505</v>
      </c>
      <c r="AK1234" s="63">
        <v>0</v>
      </c>
      <c r="AL1234" s="63" t="s">
        <v>3493</v>
      </c>
      <c r="AM1234" s="63">
        <v>0</v>
      </c>
      <c r="AQ1234" s="63">
        <v>0</v>
      </c>
      <c r="AR1234" s="63" t="s">
        <v>3493</v>
      </c>
      <c r="AS1234" s="63">
        <v>0</v>
      </c>
      <c r="AX1234" s="63" t="e">
        <f>VLOOKUP(B1234,[1]COMPLETE_DIVIDEND_DATA!$B$2:$I$1138,3,0)</f>
        <v>#N/A</v>
      </c>
    </row>
    <row r="1235" spans="1:50" x14ac:dyDescent="0.25">
      <c r="A1235" s="63">
        <v>501234</v>
      </c>
      <c r="B1235" s="63">
        <v>4358</v>
      </c>
      <c r="C1235" s="63" t="s">
        <v>1289</v>
      </c>
      <c r="D1235" s="63" t="s">
        <v>1288</v>
      </c>
      <c r="E1235" s="63" t="s">
        <v>14741</v>
      </c>
      <c r="F1235" s="63" t="s">
        <v>14740</v>
      </c>
      <c r="G1235" s="63" t="s">
        <v>14731</v>
      </c>
      <c r="H1235" s="63" t="s">
        <v>14739</v>
      </c>
      <c r="K1235" s="63">
        <v>163</v>
      </c>
      <c r="L1235" s="63">
        <v>163</v>
      </c>
      <c r="M1235" s="64">
        <v>0</v>
      </c>
      <c r="N1235" s="63">
        <v>81.5</v>
      </c>
      <c r="O1235" s="63">
        <v>41</v>
      </c>
      <c r="P1235" s="63">
        <v>24</v>
      </c>
      <c r="Q1235" s="63">
        <v>17</v>
      </c>
      <c r="U1235" s="63" t="s">
        <v>1289</v>
      </c>
      <c r="Y1235" s="63">
        <v>82</v>
      </c>
      <c r="Z1235" s="63" t="s">
        <v>14735</v>
      </c>
      <c r="AA1235" s="63">
        <v>12</v>
      </c>
      <c r="AB1235" s="63" t="s">
        <v>3505</v>
      </c>
      <c r="AC1235" s="63" t="s">
        <v>14738</v>
      </c>
      <c r="AE1235" s="63">
        <v>81</v>
      </c>
      <c r="AF1235" s="63" t="s">
        <v>3571</v>
      </c>
      <c r="AG1235" s="63">
        <v>12</v>
      </c>
      <c r="AH1235" s="63" t="s">
        <v>3505</v>
      </c>
      <c r="AK1235" s="63">
        <v>0</v>
      </c>
      <c r="AL1235" s="63" t="s">
        <v>3493</v>
      </c>
      <c r="AM1235" s="63">
        <v>0</v>
      </c>
      <c r="AQ1235" s="63">
        <v>0</v>
      </c>
      <c r="AR1235" s="63" t="s">
        <v>3493</v>
      </c>
      <c r="AS1235" s="63">
        <v>0</v>
      </c>
      <c r="AX1235" s="63" t="e">
        <f>VLOOKUP(B1235,[1]COMPLETE_DIVIDEND_DATA!$B$2:$I$1138,3,0)</f>
        <v>#N/A</v>
      </c>
    </row>
    <row r="1236" spans="1:50" x14ac:dyDescent="0.25">
      <c r="A1236" s="63">
        <v>501235</v>
      </c>
      <c r="B1236" s="63">
        <v>4359</v>
      </c>
      <c r="C1236" s="63" t="s">
        <v>1290</v>
      </c>
      <c r="D1236" s="63" t="s">
        <v>14737</v>
      </c>
      <c r="E1236" s="63" t="s">
        <v>14733</v>
      </c>
      <c r="F1236" s="63" t="s">
        <v>14736</v>
      </c>
      <c r="G1236" s="63" t="s">
        <v>14731</v>
      </c>
      <c r="H1236" s="63" t="s">
        <v>11170</v>
      </c>
      <c r="K1236" s="63">
        <v>163</v>
      </c>
      <c r="L1236" s="63">
        <v>163</v>
      </c>
      <c r="M1236" s="64">
        <v>0</v>
      </c>
      <c r="N1236" s="63">
        <v>81.5</v>
      </c>
      <c r="O1236" s="63">
        <v>41</v>
      </c>
      <c r="P1236" s="63">
        <v>24</v>
      </c>
      <c r="Q1236" s="63">
        <v>17</v>
      </c>
      <c r="U1236" s="63" t="s">
        <v>1290</v>
      </c>
      <c r="Y1236" s="63">
        <v>82</v>
      </c>
      <c r="Z1236" s="63" t="s">
        <v>14735</v>
      </c>
      <c r="AA1236" s="63">
        <v>12</v>
      </c>
      <c r="AB1236" s="63" t="s">
        <v>3505</v>
      </c>
      <c r="AC1236" s="63" t="s">
        <v>14734</v>
      </c>
      <c r="AE1236" s="63">
        <v>81</v>
      </c>
      <c r="AF1236" s="63" t="s">
        <v>3571</v>
      </c>
      <c r="AG1236" s="63">
        <v>12</v>
      </c>
      <c r="AH1236" s="63" t="s">
        <v>3505</v>
      </c>
      <c r="AK1236" s="63">
        <v>0</v>
      </c>
      <c r="AL1236" s="63" t="s">
        <v>3493</v>
      </c>
      <c r="AM1236" s="63">
        <v>0</v>
      </c>
      <c r="AQ1236" s="63">
        <v>0</v>
      </c>
      <c r="AR1236" s="63" t="s">
        <v>3493</v>
      </c>
      <c r="AS1236" s="63">
        <v>0</v>
      </c>
      <c r="AX1236" s="63" t="e">
        <f>VLOOKUP(B1236,[1]COMPLETE_DIVIDEND_DATA!$B$2:$I$1138,3,0)</f>
        <v>#N/A</v>
      </c>
    </row>
    <row r="1237" spans="1:50" x14ac:dyDescent="0.25">
      <c r="A1237" s="63">
        <v>501236</v>
      </c>
      <c r="B1237" s="63">
        <v>4360</v>
      </c>
      <c r="C1237" s="63" t="s">
        <v>1291</v>
      </c>
      <c r="D1237" s="63" t="s">
        <v>1288</v>
      </c>
      <c r="E1237" s="63" t="s">
        <v>14733</v>
      </c>
      <c r="F1237" s="63" t="s">
        <v>14732</v>
      </c>
      <c r="G1237" s="63" t="s">
        <v>14731</v>
      </c>
      <c r="H1237" s="63" t="s">
        <v>14730</v>
      </c>
      <c r="K1237" s="63">
        <v>19</v>
      </c>
      <c r="L1237" s="63">
        <v>19</v>
      </c>
      <c r="M1237" s="64">
        <v>0</v>
      </c>
      <c r="N1237" s="63">
        <v>9.5</v>
      </c>
      <c r="O1237" s="63">
        <v>5</v>
      </c>
      <c r="P1237" s="63">
        <v>3</v>
      </c>
      <c r="Q1237" s="63">
        <v>2</v>
      </c>
      <c r="U1237" s="63" t="s">
        <v>1291</v>
      </c>
      <c r="Y1237" s="63">
        <v>10</v>
      </c>
      <c r="Z1237" s="63" t="s">
        <v>4402</v>
      </c>
      <c r="AA1237" s="63">
        <v>2</v>
      </c>
      <c r="AB1237" s="63" t="s">
        <v>3505</v>
      </c>
      <c r="AC1237" s="63" t="s">
        <v>14729</v>
      </c>
      <c r="AE1237" s="63">
        <v>9</v>
      </c>
      <c r="AF1237" s="63" t="s">
        <v>5230</v>
      </c>
      <c r="AG1237" s="63">
        <v>1</v>
      </c>
      <c r="AH1237" s="63" t="s">
        <v>3505</v>
      </c>
      <c r="AK1237" s="63">
        <v>0</v>
      </c>
      <c r="AL1237" s="63" t="s">
        <v>3493</v>
      </c>
      <c r="AM1237" s="63">
        <v>0</v>
      </c>
      <c r="AQ1237" s="63">
        <v>0</v>
      </c>
      <c r="AR1237" s="63" t="s">
        <v>3493</v>
      </c>
      <c r="AS1237" s="63">
        <v>0</v>
      </c>
      <c r="AX1237" s="63" t="e">
        <f>VLOOKUP(B1237,[1]COMPLETE_DIVIDEND_DATA!$B$2:$I$1138,3,0)</f>
        <v>#N/A</v>
      </c>
    </row>
    <row r="1238" spans="1:50" x14ac:dyDescent="0.25">
      <c r="A1238" s="63">
        <v>501237</v>
      </c>
      <c r="B1238" s="63">
        <v>4368</v>
      </c>
      <c r="C1238" s="63" t="s">
        <v>1292</v>
      </c>
      <c r="D1238" s="63" t="s">
        <v>14728</v>
      </c>
      <c r="E1238" s="63" t="s">
        <v>14727</v>
      </c>
      <c r="F1238" s="63" t="s">
        <v>14723</v>
      </c>
      <c r="G1238" s="63" t="s">
        <v>14722</v>
      </c>
      <c r="H1238" s="63" t="s">
        <v>7810</v>
      </c>
      <c r="K1238" s="63">
        <v>14</v>
      </c>
      <c r="L1238" s="63">
        <v>14</v>
      </c>
      <c r="M1238" s="64">
        <v>0</v>
      </c>
      <c r="N1238" s="63">
        <v>7</v>
      </c>
      <c r="O1238" s="63">
        <v>4</v>
      </c>
      <c r="P1238" s="63">
        <v>2</v>
      </c>
      <c r="Q1238" s="63">
        <v>1</v>
      </c>
      <c r="U1238" s="63" t="s">
        <v>1292</v>
      </c>
      <c r="Y1238" s="63">
        <v>14</v>
      </c>
      <c r="Z1238" s="63" t="s">
        <v>11034</v>
      </c>
      <c r="AA1238" s="63">
        <v>2</v>
      </c>
      <c r="AB1238" s="63" t="s">
        <v>3505</v>
      </c>
      <c r="AE1238" s="63">
        <v>0</v>
      </c>
      <c r="AF1238" s="63" t="s">
        <v>3493</v>
      </c>
      <c r="AG1238" s="63">
        <v>0</v>
      </c>
      <c r="AK1238" s="63">
        <v>0</v>
      </c>
      <c r="AL1238" s="63" t="s">
        <v>3493</v>
      </c>
      <c r="AM1238" s="63">
        <v>0</v>
      </c>
      <c r="AQ1238" s="63">
        <v>0</v>
      </c>
      <c r="AR1238" s="63" t="s">
        <v>3493</v>
      </c>
      <c r="AS1238" s="63">
        <v>0</v>
      </c>
      <c r="AX1238" s="63" t="e">
        <f>VLOOKUP(B1238,[1]COMPLETE_DIVIDEND_DATA!$B$2:$I$1138,3,0)</f>
        <v>#N/A</v>
      </c>
    </row>
    <row r="1239" spans="1:50" x14ac:dyDescent="0.25">
      <c r="A1239" s="63">
        <v>501238</v>
      </c>
      <c r="B1239" s="63">
        <v>4393</v>
      </c>
      <c r="C1239" s="63" t="s">
        <v>1293</v>
      </c>
      <c r="D1239" s="63" t="s">
        <v>14726</v>
      </c>
      <c r="E1239" s="63" t="s">
        <v>14725</v>
      </c>
      <c r="F1239" s="63" t="s">
        <v>14723</v>
      </c>
      <c r="G1239" s="63" t="s">
        <v>14722</v>
      </c>
      <c r="H1239" s="63" t="s">
        <v>7810</v>
      </c>
      <c r="K1239" s="63">
        <v>14</v>
      </c>
      <c r="L1239" s="63">
        <v>14</v>
      </c>
      <c r="M1239" s="64">
        <v>0</v>
      </c>
      <c r="N1239" s="63">
        <v>7</v>
      </c>
      <c r="O1239" s="63">
        <v>4</v>
      </c>
      <c r="P1239" s="63">
        <v>2</v>
      </c>
      <c r="Q1239" s="63">
        <v>1</v>
      </c>
      <c r="U1239" s="63" t="s">
        <v>1293</v>
      </c>
      <c r="Y1239" s="63">
        <v>14</v>
      </c>
      <c r="Z1239" s="63" t="s">
        <v>11034</v>
      </c>
      <c r="AA1239" s="63">
        <v>2</v>
      </c>
      <c r="AB1239" s="63" t="s">
        <v>3505</v>
      </c>
      <c r="AE1239" s="63">
        <v>0</v>
      </c>
      <c r="AF1239" s="63" t="s">
        <v>3493</v>
      </c>
      <c r="AG1239" s="63">
        <v>0</v>
      </c>
      <c r="AK1239" s="63">
        <v>0</v>
      </c>
      <c r="AL1239" s="63" t="s">
        <v>3493</v>
      </c>
      <c r="AM1239" s="63">
        <v>0</v>
      </c>
      <c r="AQ1239" s="63">
        <v>0</v>
      </c>
      <c r="AR1239" s="63" t="s">
        <v>3493</v>
      </c>
      <c r="AS1239" s="63">
        <v>0</v>
      </c>
      <c r="AX1239" s="63" t="e">
        <f>VLOOKUP(B1239,[1]COMPLETE_DIVIDEND_DATA!$B$2:$I$1138,3,0)</f>
        <v>#N/A</v>
      </c>
    </row>
    <row r="1240" spans="1:50" x14ac:dyDescent="0.25">
      <c r="A1240" s="63">
        <v>501239</v>
      </c>
      <c r="B1240" s="63">
        <v>4399</v>
      </c>
      <c r="C1240" s="63" t="s">
        <v>1294</v>
      </c>
      <c r="D1240" s="63" t="s">
        <v>654</v>
      </c>
      <c r="E1240" s="63" t="s">
        <v>14724</v>
      </c>
      <c r="F1240" s="63" t="s">
        <v>14723</v>
      </c>
      <c r="G1240" s="63" t="s">
        <v>14722</v>
      </c>
      <c r="H1240" s="63" t="s">
        <v>7810</v>
      </c>
      <c r="K1240" s="63">
        <v>14</v>
      </c>
      <c r="L1240" s="63">
        <v>14</v>
      </c>
      <c r="M1240" s="64">
        <v>0</v>
      </c>
      <c r="N1240" s="63">
        <v>7</v>
      </c>
      <c r="O1240" s="63">
        <v>4</v>
      </c>
      <c r="P1240" s="63">
        <v>2</v>
      </c>
      <c r="Q1240" s="63">
        <v>1</v>
      </c>
      <c r="U1240" s="63" t="s">
        <v>1294</v>
      </c>
      <c r="Y1240" s="63">
        <v>14</v>
      </c>
      <c r="Z1240" s="63" t="s">
        <v>11034</v>
      </c>
      <c r="AA1240" s="63">
        <v>2</v>
      </c>
      <c r="AB1240" s="63" t="s">
        <v>3505</v>
      </c>
      <c r="AE1240" s="63">
        <v>0</v>
      </c>
      <c r="AF1240" s="63" t="s">
        <v>3493</v>
      </c>
      <c r="AG1240" s="63">
        <v>0</v>
      </c>
      <c r="AK1240" s="63">
        <v>0</v>
      </c>
      <c r="AL1240" s="63" t="s">
        <v>3493</v>
      </c>
      <c r="AM1240" s="63">
        <v>0</v>
      </c>
      <c r="AQ1240" s="63">
        <v>0</v>
      </c>
      <c r="AR1240" s="63" t="s">
        <v>3493</v>
      </c>
      <c r="AS1240" s="63">
        <v>0</v>
      </c>
      <c r="AX1240" s="63" t="e">
        <f>VLOOKUP(B1240,[1]COMPLETE_DIVIDEND_DATA!$B$2:$I$1138,3,0)</f>
        <v>#N/A</v>
      </c>
    </row>
    <row r="1241" spans="1:50" x14ac:dyDescent="0.25">
      <c r="A1241" s="63">
        <v>501240</v>
      </c>
      <c r="B1241" s="63">
        <v>4405</v>
      </c>
      <c r="C1241" s="63" t="s">
        <v>1295</v>
      </c>
      <c r="D1241" s="63" t="s">
        <v>14721</v>
      </c>
      <c r="E1241" s="63" t="s">
        <v>14720</v>
      </c>
      <c r="F1241" s="63" t="s">
        <v>14719</v>
      </c>
      <c r="G1241" s="63" t="s">
        <v>14638</v>
      </c>
      <c r="H1241" s="63" t="s">
        <v>14718</v>
      </c>
      <c r="K1241" s="63">
        <v>29</v>
      </c>
      <c r="L1241" s="63">
        <v>29</v>
      </c>
      <c r="M1241" s="64">
        <v>0</v>
      </c>
      <c r="N1241" s="63">
        <v>14.5</v>
      </c>
      <c r="O1241" s="63">
        <v>7</v>
      </c>
      <c r="P1241" s="63">
        <v>2</v>
      </c>
      <c r="Q1241" s="63">
        <v>6</v>
      </c>
      <c r="U1241" s="63" t="s">
        <v>1295</v>
      </c>
      <c r="V1241" s="63" t="s">
        <v>14717</v>
      </c>
      <c r="Y1241" s="63">
        <v>29</v>
      </c>
      <c r="Z1241" s="63" t="s">
        <v>4359</v>
      </c>
      <c r="AA1241" s="63">
        <v>2</v>
      </c>
      <c r="AB1241" s="63" t="s">
        <v>3494</v>
      </c>
      <c r="AE1241" s="63">
        <v>0</v>
      </c>
      <c r="AF1241" s="63" t="s">
        <v>3493</v>
      </c>
      <c r="AG1241" s="63">
        <v>0</v>
      </c>
      <c r="AK1241" s="63">
        <v>0</v>
      </c>
      <c r="AL1241" s="63" t="s">
        <v>3493</v>
      </c>
      <c r="AM1241" s="63">
        <v>0</v>
      </c>
      <c r="AQ1241" s="63">
        <v>0</v>
      </c>
      <c r="AR1241" s="63" t="s">
        <v>3493</v>
      </c>
      <c r="AS1241" s="63">
        <v>0</v>
      </c>
      <c r="AX1241" s="63" t="e">
        <f>VLOOKUP(B1241,[1]COMPLETE_DIVIDEND_DATA!$B$2:$I$1138,3,0)</f>
        <v>#N/A</v>
      </c>
    </row>
    <row r="1242" spans="1:50" x14ac:dyDescent="0.25">
      <c r="A1242" s="63">
        <v>501241</v>
      </c>
      <c r="B1242" s="63">
        <v>4412</v>
      </c>
      <c r="C1242" s="63" t="s">
        <v>735</v>
      </c>
      <c r="D1242" s="63" t="s">
        <v>1590</v>
      </c>
      <c r="E1242" s="63" t="s">
        <v>14716</v>
      </c>
      <c r="F1242" s="63" t="s">
        <v>14715</v>
      </c>
      <c r="G1242" s="63" t="s">
        <v>14714</v>
      </c>
      <c r="H1242" s="63" t="s">
        <v>14713</v>
      </c>
      <c r="K1242" s="63">
        <v>2249</v>
      </c>
      <c r="L1242" s="63">
        <v>2249</v>
      </c>
      <c r="M1242" s="64">
        <v>0</v>
      </c>
      <c r="N1242" s="63">
        <v>1124.5</v>
      </c>
      <c r="O1242" s="63">
        <v>562</v>
      </c>
      <c r="P1242" s="63">
        <v>337</v>
      </c>
      <c r="Q1242" s="63">
        <v>226</v>
      </c>
      <c r="U1242" s="63" t="s">
        <v>735</v>
      </c>
      <c r="V1242" s="63" t="s">
        <v>14712</v>
      </c>
      <c r="Y1242" s="63">
        <v>2249</v>
      </c>
      <c r="Z1242" s="63" t="s">
        <v>13127</v>
      </c>
      <c r="AA1242" s="63">
        <v>337</v>
      </c>
      <c r="AB1242" s="63" t="s">
        <v>3505</v>
      </c>
      <c r="AE1242" s="63">
        <v>0</v>
      </c>
      <c r="AF1242" s="63" t="s">
        <v>3493</v>
      </c>
      <c r="AG1242" s="63">
        <v>0</v>
      </c>
      <c r="AK1242" s="63">
        <v>0</v>
      </c>
      <c r="AL1242" s="63" t="s">
        <v>3493</v>
      </c>
      <c r="AM1242" s="63">
        <v>0</v>
      </c>
      <c r="AQ1242" s="63">
        <v>0</v>
      </c>
      <c r="AR1242" s="63" t="s">
        <v>3493</v>
      </c>
      <c r="AS1242" s="63">
        <v>0</v>
      </c>
      <c r="AX1242" s="63" t="e">
        <f>VLOOKUP(B1242,[1]COMPLETE_DIVIDEND_DATA!$B$2:$I$1138,3,0)</f>
        <v>#N/A</v>
      </c>
    </row>
    <row r="1243" spans="1:50" x14ac:dyDescent="0.25">
      <c r="A1243" s="63">
        <v>501242</v>
      </c>
      <c r="B1243" s="63">
        <v>4430</v>
      </c>
      <c r="C1243" s="63" t="s">
        <v>1296</v>
      </c>
      <c r="D1243" s="63" t="s">
        <v>14711</v>
      </c>
      <c r="E1243" s="63" t="s">
        <v>14710</v>
      </c>
      <c r="F1243" s="63" t="s">
        <v>14709</v>
      </c>
      <c r="G1243" s="63" t="s">
        <v>14708</v>
      </c>
      <c r="H1243" s="63" t="s">
        <v>14707</v>
      </c>
      <c r="K1243" s="63">
        <v>755</v>
      </c>
      <c r="L1243" s="63">
        <v>755</v>
      </c>
      <c r="M1243" s="64">
        <v>0</v>
      </c>
      <c r="N1243" s="63">
        <v>377.5</v>
      </c>
      <c r="O1243" s="63">
        <v>189</v>
      </c>
      <c r="P1243" s="63">
        <v>113</v>
      </c>
      <c r="Q1243" s="63">
        <v>76</v>
      </c>
      <c r="U1243" s="63" t="s">
        <v>1296</v>
      </c>
      <c r="V1243" s="63" t="s">
        <v>14706</v>
      </c>
      <c r="Y1243" s="63">
        <v>755</v>
      </c>
      <c r="Z1243" s="63" t="s">
        <v>14705</v>
      </c>
      <c r="AA1243" s="63">
        <v>113</v>
      </c>
      <c r="AB1243" s="63" t="s">
        <v>3505</v>
      </c>
      <c r="AE1243" s="63">
        <v>0</v>
      </c>
      <c r="AF1243" s="63" t="s">
        <v>3493</v>
      </c>
      <c r="AG1243" s="63">
        <v>0</v>
      </c>
      <c r="AK1243" s="63">
        <v>0</v>
      </c>
      <c r="AL1243" s="63" t="s">
        <v>3493</v>
      </c>
      <c r="AM1243" s="63">
        <v>0</v>
      </c>
      <c r="AQ1243" s="63">
        <v>0</v>
      </c>
      <c r="AR1243" s="63" t="s">
        <v>3493</v>
      </c>
      <c r="AS1243" s="63">
        <v>0</v>
      </c>
      <c r="AX1243" s="63" t="e">
        <f>VLOOKUP(B1243,[1]COMPLETE_DIVIDEND_DATA!$B$2:$I$1138,3,0)</f>
        <v>#N/A</v>
      </c>
    </row>
    <row r="1244" spans="1:50" x14ac:dyDescent="0.25">
      <c r="A1244" s="63">
        <v>501243</v>
      </c>
      <c r="B1244" s="63">
        <v>4434</v>
      </c>
      <c r="C1244" s="63" t="s">
        <v>1297</v>
      </c>
      <c r="E1244" s="63" t="s">
        <v>14704</v>
      </c>
      <c r="F1244" s="63" t="s">
        <v>14703</v>
      </c>
      <c r="G1244" s="63" t="s">
        <v>14702</v>
      </c>
      <c r="H1244" s="63" t="s">
        <v>14701</v>
      </c>
      <c r="K1244" s="63">
        <v>855</v>
      </c>
      <c r="L1244" s="63">
        <v>855</v>
      </c>
      <c r="M1244" s="64">
        <v>0</v>
      </c>
      <c r="N1244" s="63">
        <v>427.5</v>
      </c>
      <c r="O1244" s="63">
        <v>214</v>
      </c>
      <c r="P1244" s="63">
        <v>64</v>
      </c>
      <c r="Q1244" s="63">
        <v>150</v>
      </c>
      <c r="U1244" s="63" t="s">
        <v>1297</v>
      </c>
      <c r="V1244" s="63" t="s">
        <v>6112</v>
      </c>
      <c r="Y1244" s="63">
        <v>855</v>
      </c>
      <c r="Z1244" s="63" t="s">
        <v>14700</v>
      </c>
      <c r="AA1244" s="63">
        <v>64</v>
      </c>
      <c r="AB1244" s="63" t="s">
        <v>3494</v>
      </c>
      <c r="AE1244" s="63">
        <v>0</v>
      </c>
      <c r="AF1244" s="63" t="s">
        <v>3493</v>
      </c>
      <c r="AG1244" s="63">
        <v>0</v>
      </c>
      <c r="AK1244" s="63">
        <v>0</v>
      </c>
      <c r="AL1244" s="63" t="s">
        <v>3493</v>
      </c>
      <c r="AM1244" s="63">
        <v>0</v>
      </c>
      <c r="AQ1244" s="63">
        <v>0</v>
      </c>
      <c r="AR1244" s="63" t="s">
        <v>3493</v>
      </c>
      <c r="AS1244" s="63">
        <v>0</v>
      </c>
      <c r="AX1244" s="63" t="e">
        <f>VLOOKUP(B1244,[1]COMPLETE_DIVIDEND_DATA!$B$2:$I$1138,3,0)</f>
        <v>#N/A</v>
      </c>
    </row>
    <row r="1245" spans="1:50" x14ac:dyDescent="0.25">
      <c r="A1245" s="63">
        <v>501244</v>
      </c>
      <c r="B1245" s="63">
        <v>4436</v>
      </c>
      <c r="C1245" s="63" t="s">
        <v>1298</v>
      </c>
      <c r="D1245" s="63" t="s">
        <v>14699</v>
      </c>
      <c r="E1245" s="63" t="s">
        <v>7014</v>
      </c>
      <c r="F1245" s="63" t="s">
        <v>7013</v>
      </c>
      <c r="H1245" s="63" t="s">
        <v>14698</v>
      </c>
      <c r="K1245" s="63">
        <v>2249</v>
      </c>
      <c r="L1245" s="63">
        <v>2249</v>
      </c>
      <c r="M1245" s="64">
        <v>0</v>
      </c>
      <c r="N1245" s="63">
        <v>1124.5</v>
      </c>
      <c r="O1245" s="63">
        <v>562</v>
      </c>
      <c r="P1245" s="63">
        <v>169</v>
      </c>
      <c r="Q1245" s="63">
        <v>394</v>
      </c>
      <c r="U1245" s="63" t="s">
        <v>1298</v>
      </c>
      <c r="V1245" s="63" t="s">
        <v>7009</v>
      </c>
      <c r="Y1245" s="63">
        <v>2249</v>
      </c>
      <c r="Z1245" s="63" t="s">
        <v>13127</v>
      </c>
      <c r="AA1245" s="63">
        <v>169</v>
      </c>
      <c r="AB1245" s="63" t="s">
        <v>3494</v>
      </c>
      <c r="AE1245" s="63">
        <v>0</v>
      </c>
      <c r="AF1245" s="63" t="s">
        <v>3493</v>
      </c>
      <c r="AG1245" s="63">
        <v>0</v>
      </c>
      <c r="AK1245" s="63">
        <v>0</v>
      </c>
      <c r="AL1245" s="63" t="s">
        <v>3493</v>
      </c>
      <c r="AM1245" s="63">
        <v>0</v>
      </c>
      <c r="AQ1245" s="63">
        <v>0</v>
      </c>
      <c r="AR1245" s="63" t="s">
        <v>3493</v>
      </c>
      <c r="AS1245" s="63">
        <v>0</v>
      </c>
      <c r="AX1245" s="63" t="e">
        <f>VLOOKUP(B1245,[1]COMPLETE_DIVIDEND_DATA!$B$2:$I$1138,3,0)</f>
        <v>#N/A</v>
      </c>
    </row>
    <row r="1246" spans="1:50" x14ac:dyDescent="0.25">
      <c r="A1246" s="63">
        <v>501245</v>
      </c>
      <c r="B1246" s="63">
        <v>4440</v>
      </c>
      <c r="C1246" s="63" t="s">
        <v>1300</v>
      </c>
      <c r="E1246" s="63" t="s">
        <v>3822</v>
      </c>
      <c r="F1246" s="63" t="s">
        <v>14697</v>
      </c>
      <c r="G1246" s="63" t="s">
        <v>14696</v>
      </c>
      <c r="H1246" s="63" t="s">
        <v>14695</v>
      </c>
      <c r="K1246" s="63">
        <v>7509</v>
      </c>
      <c r="L1246" s="63">
        <v>0</v>
      </c>
      <c r="M1246" s="64">
        <v>7509</v>
      </c>
      <c r="N1246" s="63">
        <v>3754.5</v>
      </c>
      <c r="O1246" s="63">
        <v>0</v>
      </c>
      <c r="P1246" s="63">
        <v>1126</v>
      </c>
      <c r="Q1246" s="63">
        <v>2629</v>
      </c>
      <c r="U1246" s="63" t="s">
        <v>1300</v>
      </c>
      <c r="V1246" s="63" t="s">
        <v>14694</v>
      </c>
      <c r="Y1246" s="63">
        <v>7509</v>
      </c>
      <c r="Z1246" s="63" t="s">
        <v>14693</v>
      </c>
      <c r="AA1246" s="63">
        <v>1126</v>
      </c>
      <c r="AB1246" s="63" t="s">
        <v>3505</v>
      </c>
      <c r="AE1246" s="63">
        <v>0</v>
      </c>
      <c r="AF1246" s="63" t="s">
        <v>3493</v>
      </c>
      <c r="AG1246" s="63">
        <v>0</v>
      </c>
      <c r="AK1246" s="63">
        <v>0</v>
      </c>
      <c r="AL1246" s="63" t="s">
        <v>3493</v>
      </c>
      <c r="AM1246" s="63">
        <v>0</v>
      </c>
      <c r="AQ1246" s="63">
        <v>0</v>
      </c>
      <c r="AR1246" s="63" t="s">
        <v>3493</v>
      </c>
      <c r="AS1246" s="63">
        <v>0</v>
      </c>
      <c r="AX1246" s="63" t="e">
        <f>VLOOKUP(B1246,[1]COMPLETE_DIVIDEND_DATA!$B$2:$I$1138,3,0)</f>
        <v>#N/A</v>
      </c>
    </row>
    <row r="1247" spans="1:50" x14ac:dyDescent="0.25">
      <c r="A1247" s="63">
        <v>501246</v>
      </c>
      <c r="B1247" s="63">
        <v>4442</v>
      </c>
      <c r="C1247" s="63" t="s">
        <v>1301</v>
      </c>
      <c r="D1247" s="63" t="s">
        <v>14692</v>
      </c>
      <c r="E1247" s="63" t="s">
        <v>14691</v>
      </c>
      <c r="F1247" s="63" t="s">
        <v>14690</v>
      </c>
      <c r="G1247" s="63" t="s">
        <v>14337</v>
      </c>
      <c r="H1247" s="63" t="s">
        <v>7810</v>
      </c>
      <c r="K1247" s="63">
        <v>2996</v>
      </c>
      <c r="L1247" s="63">
        <v>2996</v>
      </c>
      <c r="M1247" s="64">
        <v>0</v>
      </c>
      <c r="N1247" s="63">
        <v>1498</v>
      </c>
      <c r="O1247" s="63">
        <v>749</v>
      </c>
      <c r="P1247" s="63">
        <v>449</v>
      </c>
      <c r="Q1247" s="63">
        <v>300</v>
      </c>
      <c r="U1247" s="63" t="s">
        <v>1301</v>
      </c>
      <c r="Y1247" s="63">
        <v>2996</v>
      </c>
      <c r="Z1247" s="63" t="s">
        <v>14689</v>
      </c>
      <c r="AA1247" s="63">
        <v>449</v>
      </c>
      <c r="AB1247" s="63" t="s">
        <v>3505</v>
      </c>
      <c r="AE1247" s="63">
        <v>0</v>
      </c>
      <c r="AF1247" s="63" t="s">
        <v>3493</v>
      </c>
      <c r="AG1247" s="63">
        <v>0</v>
      </c>
      <c r="AK1247" s="63">
        <v>0</v>
      </c>
      <c r="AL1247" s="63" t="s">
        <v>3493</v>
      </c>
      <c r="AM1247" s="63">
        <v>0</v>
      </c>
      <c r="AQ1247" s="63">
        <v>0</v>
      </c>
      <c r="AR1247" s="63" t="s">
        <v>3493</v>
      </c>
      <c r="AS1247" s="63">
        <v>0</v>
      </c>
      <c r="AX1247" s="63" t="e">
        <f>VLOOKUP(B1247,[1]COMPLETE_DIVIDEND_DATA!$B$2:$I$1138,3,0)</f>
        <v>#N/A</v>
      </c>
    </row>
    <row r="1248" spans="1:50" x14ac:dyDescent="0.25">
      <c r="A1248" s="63">
        <v>501247</v>
      </c>
      <c r="B1248" s="63">
        <v>4444</v>
      </c>
      <c r="C1248" s="63" t="s">
        <v>1302</v>
      </c>
      <c r="D1248" s="63" t="s">
        <v>14688</v>
      </c>
      <c r="E1248" s="63" t="s">
        <v>14687</v>
      </c>
      <c r="F1248" s="63" t="s">
        <v>14686</v>
      </c>
      <c r="G1248" s="63" t="s">
        <v>14685</v>
      </c>
      <c r="H1248" s="63" t="s">
        <v>3535</v>
      </c>
      <c r="K1248" s="63">
        <v>9615</v>
      </c>
      <c r="L1248" s="63">
        <v>9615</v>
      </c>
      <c r="M1248" s="64">
        <v>0</v>
      </c>
      <c r="N1248" s="63">
        <v>4807.5</v>
      </c>
      <c r="O1248" s="63">
        <v>2404</v>
      </c>
      <c r="P1248" s="63">
        <v>1442</v>
      </c>
      <c r="Q1248" s="63">
        <v>962</v>
      </c>
      <c r="U1248" s="63" t="s">
        <v>1302</v>
      </c>
      <c r="Y1248" s="63">
        <v>9615</v>
      </c>
      <c r="Z1248" s="63" t="s">
        <v>14684</v>
      </c>
      <c r="AA1248" s="63">
        <v>1442</v>
      </c>
      <c r="AB1248" s="63" t="s">
        <v>3505</v>
      </c>
      <c r="AE1248" s="63">
        <v>0</v>
      </c>
      <c r="AF1248" s="63" t="s">
        <v>3493</v>
      </c>
      <c r="AG1248" s="63">
        <v>0</v>
      </c>
      <c r="AK1248" s="63">
        <v>0</v>
      </c>
      <c r="AL1248" s="63" t="s">
        <v>3493</v>
      </c>
      <c r="AM1248" s="63">
        <v>0</v>
      </c>
      <c r="AQ1248" s="63">
        <v>0</v>
      </c>
      <c r="AR1248" s="63" t="s">
        <v>3493</v>
      </c>
      <c r="AS1248" s="63">
        <v>0</v>
      </c>
      <c r="AX1248" s="63" t="e">
        <f>VLOOKUP(B1248,[1]COMPLETE_DIVIDEND_DATA!$B$2:$I$1138,3,0)</f>
        <v>#N/A</v>
      </c>
    </row>
    <row r="1249" spans="1:50" x14ac:dyDescent="0.25">
      <c r="A1249" s="63">
        <v>501248</v>
      </c>
      <c r="B1249" s="63">
        <v>4446</v>
      </c>
      <c r="C1249" s="63" t="s">
        <v>1303</v>
      </c>
      <c r="D1249" s="63" t="s">
        <v>12222</v>
      </c>
      <c r="E1249" s="63" t="s">
        <v>14683</v>
      </c>
      <c r="F1249" s="63" t="s">
        <v>14682</v>
      </c>
      <c r="G1249" s="63" t="s">
        <v>14681</v>
      </c>
      <c r="H1249" s="63" t="s">
        <v>7810</v>
      </c>
      <c r="K1249" s="63">
        <v>449</v>
      </c>
      <c r="L1249" s="63">
        <v>449</v>
      </c>
      <c r="M1249" s="64">
        <v>0</v>
      </c>
      <c r="N1249" s="63">
        <v>224.5</v>
      </c>
      <c r="O1249" s="63">
        <v>112</v>
      </c>
      <c r="P1249" s="63">
        <v>67</v>
      </c>
      <c r="Q1249" s="63">
        <v>46</v>
      </c>
      <c r="U1249" s="63" t="s">
        <v>1303</v>
      </c>
      <c r="Y1249" s="63">
        <v>449</v>
      </c>
      <c r="Z1249" s="63" t="s">
        <v>14418</v>
      </c>
      <c r="AA1249" s="63">
        <v>67</v>
      </c>
      <c r="AB1249" s="63" t="s">
        <v>3505</v>
      </c>
      <c r="AE1249" s="63">
        <v>0</v>
      </c>
      <c r="AF1249" s="63" t="s">
        <v>3493</v>
      </c>
      <c r="AG1249" s="63">
        <v>0</v>
      </c>
      <c r="AK1249" s="63">
        <v>0</v>
      </c>
      <c r="AL1249" s="63" t="s">
        <v>3493</v>
      </c>
      <c r="AM1249" s="63">
        <v>0</v>
      </c>
      <c r="AQ1249" s="63">
        <v>0</v>
      </c>
      <c r="AR1249" s="63" t="s">
        <v>3493</v>
      </c>
      <c r="AS1249" s="63">
        <v>0</v>
      </c>
      <c r="AX1249" s="63" t="e">
        <f>VLOOKUP(B1249,[1]COMPLETE_DIVIDEND_DATA!$B$2:$I$1138,3,0)</f>
        <v>#N/A</v>
      </c>
    </row>
    <row r="1250" spans="1:50" x14ac:dyDescent="0.25">
      <c r="A1250" s="63">
        <v>501249</v>
      </c>
      <c r="B1250" s="63">
        <v>4447</v>
      </c>
      <c r="C1250" s="63" t="s">
        <v>535</v>
      </c>
      <c r="D1250" s="63" t="s">
        <v>14680</v>
      </c>
      <c r="E1250" s="63" t="s">
        <v>14679</v>
      </c>
      <c r="F1250" s="63" t="s">
        <v>14678</v>
      </c>
      <c r="G1250" s="63" t="s">
        <v>14677</v>
      </c>
      <c r="H1250" s="63" t="s">
        <v>11324</v>
      </c>
      <c r="K1250" s="63">
        <v>449</v>
      </c>
      <c r="L1250" s="63">
        <v>449</v>
      </c>
      <c r="M1250" s="64">
        <v>0</v>
      </c>
      <c r="N1250" s="63">
        <v>224.5</v>
      </c>
      <c r="O1250" s="63">
        <v>112</v>
      </c>
      <c r="P1250" s="63">
        <v>67</v>
      </c>
      <c r="Q1250" s="63">
        <v>46</v>
      </c>
      <c r="U1250" s="63" t="s">
        <v>535</v>
      </c>
      <c r="V1250" s="63" t="s">
        <v>10966</v>
      </c>
      <c r="Y1250" s="63">
        <v>449</v>
      </c>
      <c r="Z1250" s="63" t="s">
        <v>14418</v>
      </c>
      <c r="AA1250" s="63">
        <v>67</v>
      </c>
      <c r="AB1250" s="63" t="s">
        <v>3505</v>
      </c>
      <c r="AE1250" s="63">
        <v>0</v>
      </c>
      <c r="AF1250" s="63" t="s">
        <v>3493</v>
      </c>
      <c r="AG1250" s="63">
        <v>0</v>
      </c>
      <c r="AK1250" s="63">
        <v>0</v>
      </c>
      <c r="AL1250" s="63" t="s">
        <v>3493</v>
      </c>
      <c r="AM1250" s="63">
        <v>0</v>
      </c>
      <c r="AQ1250" s="63">
        <v>0</v>
      </c>
      <c r="AR1250" s="63" t="s">
        <v>3493</v>
      </c>
      <c r="AS1250" s="63">
        <v>0</v>
      </c>
      <c r="AX1250" s="63" t="e">
        <f>VLOOKUP(B1250,[1]COMPLETE_DIVIDEND_DATA!$B$2:$I$1138,3,0)</f>
        <v>#N/A</v>
      </c>
    </row>
    <row r="1251" spans="1:50" x14ac:dyDescent="0.25">
      <c r="A1251" s="63">
        <v>501250</v>
      </c>
      <c r="B1251" s="63">
        <v>4448</v>
      </c>
      <c r="C1251" s="63" t="s">
        <v>1304</v>
      </c>
      <c r="D1251" s="63" t="s">
        <v>14676</v>
      </c>
      <c r="E1251" s="63" t="s">
        <v>14675</v>
      </c>
      <c r="F1251" s="63" t="s">
        <v>14674</v>
      </c>
      <c r="G1251" s="63" t="s">
        <v>14673</v>
      </c>
      <c r="H1251" s="63" t="s">
        <v>14672</v>
      </c>
      <c r="K1251" s="63">
        <v>166</v>
      </c>
      <c r="L1251" s="63">
        <v>166</v>
      </c>
      <c r="M1251" s="64">
        <v>0</v>
      </c>
      <c r="N1251" s="63">
        <v>83</v>
      </c>
      <c r="O1251" s="63">
        <v>42</v>
      </c>
      <c r="P1251" s="63">
        <v>25</v>
      </c>
      <c r="Q1251" s="63">
        <v>16</v>
      </c>
      <c r="U1251" s="63" t="s">
        <v>1304</v>
      </c>
      <c r="Y1251" s="63">
        <v>166</v>
      </c>
      <c r="Z1251" s="63" t="s">
        <v>14671</v>
      </c>
      <c r="AA1251" s="63">
        <v>25</v>
      </c>
      <c r="AB1251" s="63" t="s">
        <v>3505</v>
      </c>
      <c r="AE1251" s="63">
        <v>0</v>
      </c>
      <c r="AF1251" s="63" t="s">
        <v>3493</v>
      </c>
      <c r="AG1251" s="63">
        <v>0</v>
      </c>
      <c r="AK1251" s="63">
        <v>0</v>
      </c>
      <c r="AL1251" s="63" t="s">
        <v>3493</v>
      </c>
      <c r="AM1251" s="63">
        <v>0</v>
      </c>
      <c r="AQ1251" s="63">
        <v>0</v>
      </c>
      <c r="AR1251" s="63" t="s">
        <v>3493</v>
      </c>
      <c r="AS1251" s="63">
        <v>0</v>
      </c>
      <c r="AX1251" s="63" t="e">
        <f>VLOOKUP(B1251,[1]COMPLETE_DIVIDEND_DATA!$B$2:$I$1138,3,0)</f>
        <v>#N/A</v>
      </c>
    </row>
    <row r="1252" spans="1:50" x14ac:dyDescent="0.25">
      <c r="A1252" s="63">
        <v>501251</v>
      </c>
      <c r="B1252" s="63">
        <v>4454</v>
      </c>
      <c r="C1252" s="63" t="s">
        <v>1305</v>
      </c>
      <c r="E1252" s="63" t="s">
        <v>14670</v>
      </c>
      <c r="F1252" s="63" t="s">
        <v>14669</v>
      </c>
      <c r="H1252" s="63" t="s">
        <v>7810</v>
      </c>
      <c r="K1252" s="63">
        <v>27</v>
      </c>
      <c r="L1252" s="63">
        <v>27</v>
      </c>
      <c r="M1252" s="64">
        <v>0</v>
      </c>
      <c r="N1252" s="63">
        <v>13.5</v>
      </c>
      <c r="O1252" s="63">
        <v>7</v>
      </c>
      <c r="P1252" s="63">
        <v>4</v>
      </c>
      <c r="Q1252" s="63">
        <v>3</v>
      </c>
      <c r="U1252" s="63" t="s">
        <v>1305</v>
      </c>
      <c r="Y1252" s="63">
        <v>14</v>
      </c>
      <c r="Z1252" s="63" t="s">
        <v>11034</v>
      </c>
      <c r="AA1252" s="63">
        <v>2</v>
      </c>
      <c r="AB1252" s="63" t="s">
        <v>3505</v>
      </c>
      <c r="AC1252" s="63" t="s">
        <v>14668</v>
      </c>
      <c r="AE1252" s="63">
        <v>13</v>
      </c>
      <c r="AF1252" s="63" t="s">
        <v>3642</v>
      </c>
      <c r="AG1252" s="63">
        <v>2</v>
      </c>
      <c r="AH1252" s="63" t="s">
        <v>3505</v>
      </c>
      <c r="AK1252" s="63">
        <v>0</v>
      </c>
      <c r="AL1252" s="63" t="s">
        <v>3493</v>
      </c>
      <c r="AM1252" s="63">
        <v>0</v>
      </c>
      <c r="AQ1252" s="63">
        <v>0</v>
      </c>
      <c r="AR1252" s="63" t="s">
        <v>3493</v>
      </c>
      <c r="AS1252" s="63">
        <v>0</v>
      </c>
      <c r="AX1252" s="63" t="e">
        <f>VLOOKUP(B1252,[1]COMPLETE_DIVIDEND_DATA!$B$2:$I$1138,3,0)</f>
        <v>#N/A</v>
      </c>
    </row>
    <row r="1253" spans="1:50" x14ac:dyDescent="0.25">
      <c r="A1253" s="63">
        <v>501252</v>
      </c>
      <c r="B1253" s="63">
        <v>4464</v>
      </c>
      <c r="C1253" s="63" t="s">
        <v>1306</v>
      </c>
      <c r="D1253" s="63" t="s">
        <v>14650</v>
      </c>
      <c r="E1253" s="63" t="s">
        <v>14586</v>
      </c>
      <c r="F1253" s="63" t="s">
        <v>14667</v>
      </c>
      <c r="G1253" s="63" t="s">
        <v>14584</v>
      </c>
      <c r="H1253" s="63" t="s">
        <v>7810</v>
      </c>
      <c r="K1253" s="63">
        <v>1212</v>
      </c>
      <c r="L1253" s="63">
        <v>0</v>
      </c>
      <c r="M1253" s="64">
        <v>1212</v>
      </c>
      <c r="N1253" s="63">
        <v>606</v>
      </c>
      <c r="O1253" s="63">
        <v>0</v>
      </c>
      <c r="P1253" s="63">
        <v>182</v>
      </c>
      <c r="Q1253" s="63">
        <v>424</v>
      </c>
      <c r="U1253" s="63" t="s">
        <v>1306</v>
      </c>
      <c r="Y1253" s="63">
        <v>1212</v>
      </c>
      <c r="Z1253" s="63" t="s">
        <v>14666</v>
      </c>
      <c r="AA1253" s="63">
        <v>182</v>
      </c>
      <c r="AB1253" s="63" t="s">
        <v>3505</v>
      </c>
      <c r="AE1253" s="63">
        <v>0</v>
      </c>
      <c r="AF1253" s="63" t="s">
        <v>3493</v>
      </c>
      <c r="AG1253" s="63">
        <v>0</v>
      </c>
      <c r="AK1253" s="63">
        <v>0</v>
      </c>
      <c r="AL1253" s="63" t="s">
        <v>3493</v>
      </c>
      <c r="AM1253" s="63">
        <v>0</v>
      </c>
      <c r="AQ1253" s="63">
        <v>0</v>
      </c>
      <c r="AR1253" s="63" t="s">
        <v>3493</v>
      </c>
      <c r="AS1253" s="63">
        <v>0</v>
      </c>
      <c r="AX1253" s="63" t="e">
        <f>VLOOKUP(B1253,[1]COMPLETE_DIVIDEND_DATA!$B$2:$I$1138,3,0)</f>
        <v>#N/A</v>
      </c>
    </row>
    <row r="1254" spans="1:50" x14ac:dyDescent="0.25">
      <c r="A1254" s="63">
        <v>501253</v>
      </c>
      <c r="B1254" s="63">
        <v>4465</v>
      </c>
      <c r="C1254" s="63" t="s">
        <v>1307</v>
      </c>
      <c r="D1254" s="63" t="s">
        <v>14646</v>
      </c>
      <c r="E1254" s="63" t="s">
        <v>14665</v>
      </c>
      <c r="F1254" s="63" t="s">
        <v>14664</v>
      </c>
      <c r="G1254" s="63" t="s">
        <v>6011</v>
      </c>
      <c r="K1254" s="63">
        <v>74</v>
      </c>
      <c r="L1254" s="63">
        <v>0</v>
      </c>
      <c r="M1254" s="64">
        <v>74</v>
      </c>
      <c r="N1254" s="63">
        <v>37</v>
      </c>
      <c r="O1254" s="63">
        <v>0</v>
      </c>
      <c r="P1254" s="63">
        <v>11</v>
      </c>
      <c r="Q1254" s="63">
        <v>26</v>
      </c>
      <c r="U1254" s="63" t="s">
        <v>1307</v>
      </c>
      <c r="Y1254" s="63">
        <v>74</v>
      </c>
      <c r="Z1254" s="63" t="s">
        <v>5823</v>
      </c>
      <c r="AA1254" s="63">
        <v>11</v>
      </c>
      <c r="AB1254" s="63" t="s">
        <v>3505</v>
      </c>
      <c r="AE1254" s="63">
        <v>0</v>
      </c>
      <c r="AF1254" s="63" t="s">
        <v>3493</v>
      </c>
      <c r="AG1254" s="63">
        <v>0</v>
      </c>
      <c r="AK1254" s="63">
        <v>0</v>
      </c>
      <c r="AL1254" s="63" t="s">
        <v>3493</v>
      </c>
      <c r="AM1254" s="63">
        <v>0</v>
      </c>
      <c r="AQ1254" s="63">
        <v>0</v>
      </c>
      <c r="AR1254" s="63" t="s">
        <v>3493</v>
      </c>
      <c r="AS1254" s="63">
        <v>0</v>
      </c>
      <c r="AX1254" s="63" t="e">
        <f>VLOOKUP(B1254,[1]COMPLETE_DIVIDEND_DATA!$B$2:$I$1138,3,0)</f>
        <v>#N/A</v>
      </c>
    </row>
    <row r="1255" spans="1:50" x14ac:dyDescent="0.25">
      <c r="A1255" s="63">
        <v>501254</v>
      </c>
      <c r="B1255" s="63">
        <v>4469</v>
      </c>
      <c r="C1255" s="63" t="s">
        <v>1308</v>
      </c>
      <c r="D1255" s="63" t="s">
        <v>14650</v>
      </c>
      <c r="E1255" s="63" t="s">
        <v>14663</v>
      </c>
      <c r="F1255" s="63" t="s">
        <v>14662</v>
      </c>
      <c r="G1255" s="63" t="s">
        <v>14661</v>
      </c>
      <c r="H1255" s="63" t="s">
        <v>7810</v>
      </c>
      <c r="K1255" s="63">
        <v>10</v>
      </c>
      <c r="L1255" s="63">
        <v>0</v>
      </c>
      <c r="M1255" s="64">
        <v>10</v>
      </c>
      <c r="N1255" s="63">
        <v>5</v>
      </c>
      <c r="O1255" s="63">
        <v>0</v>
      </c>
      <c r="P1255" s="63">
        <v>2</v>
      </c>
      <c r="Q1255" s="63">
        <v>3</v>
      </c>
      <c r="U1255" s="63" t="s">
        <v>1308</v>
      </c>
      <c r="Y1255" s="63">
        <v>10</v>
      </c>
      <c r="Z1255" s="63" t="s">
        <v>4402</v>
      </c>
      <c r="AA1255" s="63">
        <v>2</v>
      </c>
      <c r="AB1255" s="63" t="s">
        <v>3505</v>
      </c>
      <c r="AE1255" s="63">
        <v>0</v>
      </c>
      <c r="AF1255" s="63" t="s">
        <v>3493</v>
      </c>
      <c r="AG1255" s="63">
        <v>0</v>
      </c>
      <c r="AK1255" s="63">
        <v>0</v>
      </c>
      <c r="AL1255" s="63" t="s">
        <v>3493</v>
      </c>
      <c r="AM1255" s="63">
        <v>0</v>
      </c>
      <c r="AQ1255" s="63">
        <v>0</v>
      </c>
      <c r="AR1255" s="63" t="s">
        <v>3493</v>
      </c>
      <c r="AS1255" s="63">
        <v>0</v>
      </c>
      <c r="AX1255" s="63" t="e">
        <f>VLOOKUP(B1255,[1]COMPLETE_DIVIDEND_DATA!$B$2:$I$1138,3,0)</f>
        <v>#N/A</v>
      </c>
    </row>
    <row r="1256" spans="1:50" x14ac:dyDescent="0.25">
      <c r="A1256" s="63">
        <v>501255</v>
      </c>
      <c r="B1256" s="63">
        <v>4474</v>
      </c>
      <c r="C1256" s="63" t="s">
        <v>1309</v>
      </c>
      <c r="D1256" s="63" t="s">
        <v>14646</v>
      </c>
      <c r="E1256" s="63" t="s">
        <v>14660</v>
      </c>
      <c r="F1256" s="63" t="s">
        <v>10970</v>
      </c>
      <c r="G1256" s="63" t="s">
        <v>7810</v>
      </c>
      <c r="K1256" s="63">
        <v>297</v>
      </c>
      <c r="L1256" s="63">
        <v>0</v>
      </c>
      <c r="M1256" s="64">
        <v>297</v>
      </c>
      <c r="N1256" s="63">
        <v>148.5</v>
      </c>
      <c r="O1256" s="63">
        <v>0</v>
      </c>
      <c r="P1256" s="63">
        <v>45</v>
      </c>
      <c r="Q1256" s="63">
        <v>104</v>
      </c>
      <c r="U1256" s="63" t="s">
        <v>1309</v>
      </c>
      <c r="Y1256" s="63">
        <v>297</v>
      </c>
      <c r="Z1256" s="63" t="s">
        <v>10325</v>
      </c>
      <c r="AA1256" s="63">
        <v>45</v>
      </c>
      <c r="AB1256" s="63" t="s">
        <v>3505</v>
      </c>
      <c r="AE1256" s="63">
        <v>0</v>
      </c>
      <c r="AF1256" s="63" t="s">
        <v>3493</v>
      </c>
      <c r="AG1256" s="63">
        <v>0</v>
      </c>
      <c r="AK1256" s="63">
        <v>0</v>
      </c>
      <c r="AL1256" s="63" t="s">
        <v>3493</v>
      </c>
      <c r="AM1256" s="63">
        <v>0</v>
      </c>
      <c r="AQ1256" s="63">
        <v>0</v>
      </c>
      <c r="AR1256" s="63" t="s">
        <v>3493</v>
      </c>
      <c r="AS1256" s="63">
        <v>0</v>
      </c>
      <c r="AX1256" s="63" t="e">
        <f>VLOOKUP(B1256,[1]COMPLETE_DIVIDEND_DATA!$B$2:$I$1138,3,0)</f>
        <v>#N/A</v>
      </c>
    </row>
    <row r="1257" spans="1:50" x14ac:dyDescent="0.25">
      <c r="A1257" s="63">
        <v>501256</v>
      </c>
      <c r="B1257" s="63">
        <v>4477</v>
      </c>
      <c r="C1257" s="63" t="s">
        <v>654</v>
      </c>
      <c r="E1257" s="63" t="s">
        <v>14659</v>
      </c>
      <c r="F1257" s="63" t="s">
        <v>14658</v>
      </c>
      <c r="G1257" s="63" t="s">
        <v>14657</v>
      </c>
      <c r="H1257" s="63" t="s">
        <v>7810</v>
      </c>
      <c r="K1257" s="63">
        <v>33</v>
      </c>
      <c r="L1257" s="63">
        <v>0</v>
      </c>
      <c r="M1257" s="64">
        <v>33</v>
      </c>
      <c r="N1257" s="63">
        <v>16.5</v>
      </c>
      <c r="O1257" s="63">
        <v>0</v>
      </c>
      <c r="P1257" s="63">
        <v>5</v>
      </c>
      <c r="Q1257" s="63">
        <v>12</v>
      </c>
      <c r="U1257" s="63" t="s">
        <v>654</v>
      </c>
      <c r="Y1257" s="63">
        <v>33</v>
      </c>
      <c r="Z1257" s="63" t="s">
        <v>3979</v>
      </c>
      <c r="AA1257" s="63">
        <v>5</v>
      </c>
      <c r="AB1257" s="63" t="s">
        <v>3505</v>
      </c>
      <c r="AE1257" s="63">
        <v>0</v>
      </c>
      <c r="AF1257" s="63" t="s">
        <v>3493</v>
      </c>
      <c r="AG1257" s="63">
        <v>0</v>
      </c>
      <c r="AK1257" s="63">
        <v>0</v>
      </c>
      <c r="AL1257" s="63" t="s">
        <v>3493</v>
      </c>
      <c r="AM1257" s="63">
        <v>0</v>
      </c>
      <c r="AQ1257" s="63">
        <v>0</v>
      </c>
      <c r="AR1257" s="63" t="s">
        <v>3493</v>
      </c>
      <c r="AS1257" s="63">
        <v>0</v>
      </c>
      <c r="AX1257" s="63" t="e">
        <f>VLOOKUP(B1257,[1]COMPLETE_DIVIDEND_DATA!$B$2:$I$1138,3,0)</f>
        <v>#N/A</v>
      </c>
    </row>
    <row r="1258" spans="1:50" x14ac:dyDescent="0.25">
      <c r="A1258" s="63">
        <v>501257</v>
      </c>
      <c r="B1258" s="63">
        <v>4485</v>
      </c>
      <c r="C1258" s="63" t="s">
        <v>1310</v>
      </c>
      <c r="D1258" s="63" t="s">
        <v>14650</v>
      </c>
      <c r="E1258" s="63" t="s">
        <v>5860</v>
      </c>
      <c r="F1258" s="63" t="s">
        <v>5859</v>
      </c>
      <c r="G1258" s="63" t="s">
        <v>7810</v>
      </c>
      <c r="K1258" s="63">
        <v>2</v>
      </c>
      <c r="L1258" s="63">
        <v>0</v>
      </c>
      <c r="M1258" s="64">
        <v>2</v>
      </c>
      <c r="N1258" s="63">
        <v>1</v>
      </c>
      <c r="O1258" s="63">
        <v>0</v>
      </c>
      <c r="P1258" s="63">
        <v>0</v>
      </c>
      <c r="Q1258" s="63">
        <v>1</v>
      </c>
      <c r="U1258" s="63" t="s">
        <v>1310</v>
      </c>
      <c r="Y1258" s="63">
        <v>2</v>
      </c>
      <c r="Z1258" s="63" t="s">
        <v>4439</v>
      </c>
      <c r="AA1258" s="63">
        <v>0</v>
      </c>
      <c r="AB1258" s="63" t="s">
        <v>3505</v>
      </c>
      <c r="AE1258" s="63">
        <v>0</v>
      </c>
      <c r="AF1258" s="63" t="s">
        <v>3493</v>
      </c>
      <c r="AG1258" s="63">
        <v>0</v>
      </c>
      <c r="AK1258" s="63">
        <v>0</v>
      </c>
      <c r="AL1258" s="63" t="s">
        <v>3493</v>
      </c>
      <c r="AM1258" s="63">
        <v>0</v>
      </c>
      <c r="AQ1258" s="63">
        <v>0</v>
      </c>
      <c r="AR1258" s="63" t="s">
        <v>3493</v>
      </c>
      <c r="AS1258" s="63">
        <v>0</v>
      </c>
      <c r="AX1258" s="63" t="e">
        <f>VLOOKUP(B1258,[1]COMPLETE_DIVIDEND_DATA!$B$2:$I$1138,3,0)</f>
        <v>#N/A</v>
      </c>
    </row>
    <row r="1259" spans="1:50" x14ac:dyDescent="0.25">
      <c r="A1259" s="63">
        <v>501258</v>
      </c>
      <c r="B1259" s="63">
        <v>4487</v>
      </c>
      <c r="C1259" s="63" t="s">
        <v>1311</v>
      </c>
      <c r="D1259" s="63" t="s">
        <v>14650</v>
      </c>
      <c r="E1259" s="63" t="s">
        <v>14656</v>
      </c>
      <c r="F1259" s="63" t="s">
        <v>14655</v>
      </c>
      <c r="G1259" s="63" t="s">
        <v>7810</v>
      </c>
      <c r="K1259" s="63">
        <v>1498</v>
      </c>
      <c r="L1259" s="63">
        <v>0</v>
      </c>
      <c r="M1259" s="64">
        <v>1498</v>
      </c>
      <c r="N1259" s="63">
        <v>749</v>
      </c>
      <c r="O1259" s="63">
        <v>0</v>
      </c>
      <c r="P1259" s="63">
        <v>112</v>
      </c>
      <c r="Q1259" s="63">
        <v>637</v>
      </c>
      <c r="U1259" s="63" t="s">
        <v>1311</v>
      </c>
      <c r="V1259" s="63" t="s">
        <v>14654</v>
      </c>
      <c r="Y1259" s="63">
        <v>1498</v>
      </c>
      <c r="Z1259" s="63" t="s">
        <v>3763</v>
      </c>
      <c r="AA1259" s="63">
        <v>112</v>
      </c>
      <c r="AB1259" s="63" t="s">
        <v>3494</v>
      </c>
      <c r="AE1259" s="63">
        <v>0</v>
      </c>
      <c r="AF1259" s="63" t="s">
        <v>3493</v>
      </c>
      <c r="AG1259" s="63">
        <v>0</v>
      </c>
      <c r="AK1259" s="63">
        <v>0</v>
      </c>
      <c r="AL1259" s="63" t="s">
        <v>3493</v>
      </c>
      <c r="AM1259" s="63">
        <v>0</v>
      </c>
      <c r="AQ1259" s="63">
        <v>0</v>
      </c>
      <c r="AR1259" s="63" t="s">
        <v>3493</v>
      </c>
      <c r="AS1259" s="63">
        <v>0</v>
      </c>
      <c r="AX1259" s="63" t="e">
        <f>VLOOKUP(B1259,[1]COMPLETE_DIVIDEND_DATA!$B$2:$I$1138,3,0)</f>
        <v>#N/A</v>
      </c>
    </row>
    <row r="1260" spans="1:50" x14ac:dyDescent="0.25">
      <c r="A1260" s="63">
        <v>501259</v>
      </c>
      <c r="B1260" s="63">
        <v>4488</v>
      </c>
      <c r="C1260" s="63" t="s">
        <v>1313</v>
      </c>
      <c r="D1260" s="63" t="s">
        <v>14650</v>
      </c>
      <c r="E1260" s="63" t="s">
        <v>14653</v>
      </c>
      <c r="F1260" s="63" t="s">
        <v>14652</v>
      </c>
      <c r="G1260" s="63" t="s">
        <v>7810</v>
      </c>
      <c r="K1260" s="63">
        <v>899</v>
      </c>
      <c r="L1260" s="63">
        <v>0</v>
      </c>
      <c r="M1260" s="64">
        <v>899</v>
      </c>
      <c r="N1260" s="63">
        <v>449.5</v>
      </c>
      <c r="O1260" s="63">
        <v>0</v>
      </c>
      <c r="P1260" s="63">
        <v>135</v>
      </c>
      <c r="Q1260" s="63">
        <v>315</v>
      </c>
      <c r="U1260" s="63" t="s">
        <v>1313</v>
      </c>
      <c r="Y1260" s="63">
        <v>899</v>
      </c>
      <c r="Z1260" s="63" t="s">
        <v>14651</v>
      </c>
      <c r="AA1260" s="63">
        <v>135</v>
      </c>
      <c r="AB1260" s="63" t="s">
        <v>3505</v>
      </c>
      <c r="AE1260" s="63">
        <v>0</v>
      </c>
      <c r="AF1260" s="63" t="s">
        <v>3493</v>
      </c>
      <c r="AG1260" s="63">
        <v>0</v>
      </c>
      <c r="AK1260" s="63">
        <v>0</v>
      </c>
      <c r="AL1260" s="63" t="s">
        <v>3493</v>
      </c>
      <c r="AM1260" s="63">
        <v>0</v>
      </c>
      <c r="AQ1260" s="63">
        <v>0</v>
      </c>
      <c r="AR1260" s="63" t="s">
        <v>3493</v>
      </c>
      <c r="AS1260" s="63">
        <v>0</v>
      </c>
      <c r="AX1260" s="63" t="e">
        <f>VLOOKUP(B1260,[1]COMPLETE_DIVIDEND_DATA!$B$2:$I$1138,3,0)</f>
        <v>#N/A</v>
      </c>
    </row>
    <row r="1261" spans="1:50" x14ac:dyDescent="0.25">
      <c r="A1261" s="63">
        <v>501260</v>
      </c>
      <c r="B1261" s="63">
        <v>4494</v>
      </c>
      <c r="C1261" s="63" t="s">
        <v>1314</v>
      </c>
      <c r="D1261" s="63" t="s">
        <v>14650</v>
      </c>
      <c r="E1261" s="63" t="s">
        <v>14649</v>
      </c>
      <c r="F1261" s="63" t="s">
        <v>14648</v>
      </c>
      <c r="G1261" s="63" t="s">
        <v>14647</v>
      </c>
      <c r="H1261" s="63" t="s">
        <v>7810</v>
      </c>
      <c r="K1261" s="63">
        <v>9</v>
      </c>
      <c r="L1261" s="63">
        <v>0</v>
      </c>
      <c r="M1261" s="64">
        <v>9</v>
      </c>
      <c r="N1261" s="63">
        <v>4.5</v>
      </c>
      <c r="O1261" s="63">
        <v>0</v>
      </c>
      <c r="P1261" s="63">
        <v>1</v>
      </c>
      <c r="Q1261" s="63">
        <v>4</v>
      </c>
      <c r="U1261" s="63" t="s">
        <v>1314</v>
      </c>
      <c r="Y1261" s="63">
        <v>9</v>
      </c>
      <c r="Z1261" s="63" t="s">
        <v>5230</v>
      </c>
      <c r="AA1261" s="63">
        <v>1</v>
      </c>
      <c r="AB1261" s="63" t="s">
        <v>3505</v>
      </c>
      <c r="AE1261" s="63">
        <v>0</v>
      </c>
      <c r="AF1261" s="63" t="s">
        <v>3493</v>
      </c>
      <c r="AG1261" s="63">
        <v>0</v>
      </c>
      <c r="AK1261" s="63">
        <v>0</v>
      </c>
      <c r="AL1261" s="63" t="s">
        <v>3493</v>
      </c>
      <c r="AM1261" s="63">
        <v>0</v>
      </c>
      <c r="AQ1261" s="63">
        <v>0</v>
      </c>
      <c r="AR1261" s="63" t="s">
        <v>3493</v>
      </c>
      <c r="AS1261" s="63">
        <v>0</v>
      </c>
      <c r="AX1261" s="63" t="e">
        <f>VLOOKUP(B1261,[1]COMPLETE_DIVIDEND_DATA!$B$2:$I$1138,3,0)</f>
        <v>#N/A</v>
      </c>
    </row>
    <row r="1262" spans="1:50" x14ac:dyDescent="0.25">
      <c r="A1262" s="63">
        <v>501261</v>
      </c>
      <c r="B1262" s="63">
        <v>4495</v>
      </c>
      <c r="C1262" s="63" t="s">
        <v>1315</v>
      </c>
      <c r="D1262" s="63" t="s">
        <v>14646</v>
      </c>
      <c r="E1262" s="63" t="s">
        <v>14649</v>
      </c>
      <c r="F1262" s="63" t="s">
        <v>14648</v>
      </c>
      <c r="G1262" s="63" t="s">
        <v>14647</v>
      </c>
      <c r="H1262" s="63" t="s">
        <v>7810</v>
      </c>
      <c r="K1262" s="63">
        <v>1</v>
      </c>
      <c r="L1262" s="63">
        <v>0</v>
      </c>
      <c r="M1262" s="64">
        <v>1</v>
      </c>
      <c r="N1262" s="63">
        <v>0.5</v>
      </c>
      <c r="O1262" s="63">
        <v>0</v>
      </c>
      <c r="P1262" s="63">
        <v>0</v>
      </c>
      <c r="Q1262" s="63">
        <v>1</v>
      </c>
      <c r="U1262" s="63" t="s">
        <v>1315</v>
      </c>
      <c r="Y1262" s="63">
        <v>1</v>
      </c>
      <c r="Z1262" s="63" t="s">
        <v>3736</v>
      </c>
      <c r="AA1262" s="63">
        <v>0</v>
      </c>
      <c r="AB1262" s="63" t="s">
        <v>3505</v>
      </c>
      <c r="AE1262" s="63">
        <v>0</v>
      </c>
      <c r="AF1262" s="63" t="s">
        <v>3493</v>
      </c>
      <c r="AG1262" s="63">
        <v>0</v>
      </c>
      <c r="AK1262" s="63">
        <v>0</v>
      </c>
      <c r="AL1262" s="63" t="s">
        <v>3493</v>
      </c>
      <c r="AM1262" s="63">
        <v>0</v>
      </c>
      <c r="AQ1262" s="63">
        <v>0</v>
      </c>
      <c r="AR1262" s="63" t="s">
        <v>3493</v>
      </c>
      <c r="AS1262" s="63">
        <v>0</v>
      </c>
      <c r="AX1262" s="63" t="e">
        <f>VLOOKUP(B1262,[1]COMPLETE_DIVIDEND_DATA!$B$2:$I$1138,3,0)</f>
        <v>#N/A</v>
      </c>
    </row>
    <row r="1263" spans="1:50" x14ac:dyDescent="0.25">
      <c r="A1263" s="63">
        <v>501262</v>
      </c>
      <c r="B1263" s="63">
        <v>4496</v>
      </c>
      <c r="C1263" s="63" t="s">
        <v>1316</v>
      </c>
      <c r="D1263" s="63" t="s">
        <v>14646</v>
      </c>
      <c r="K1263" s="63">
        <v>119</v>
      </c>
      <c r="L1263" s="63">
        <v>0</v>
      </c>
      <c r="M1263" s="64">
        <v>119</v>
      </c>
      <c r="N1263" s="63">
        <v>59.5</v>
      </c>
      <c r="O1263" s="63">
        <v>0</v>
      </c>
      <c r="P1263" s="63">
        <v>18</v>
      </c>
      <c r="Q1263" s="63">
        <v>42</v>
      </c>
      <c r="U1263" s="63" t="s">
        <v>1316</v>
      </c>
      <c r="Y1263" s="63">
        <v>119</v>
      </c>
      <c r="Z1263" s="63" t="s">
        <v>14645</v>
      </c>
      <c r="AA1263" s="63">
        <v>18</v>
      </c>
      <c r="AB1263" s="63" t="s">
        <v>3505</v>
      </c>
      <c r="AE1263" s="63">
        <v>0</v>
      </c>
      <c r="AF1263" s="63" t="s">
        <v>3493</v>
      </c>
      <c r="AG1263" s="63">
        <v>0</v>
      </c>
      <c r="AK1263" s="63">
        <v>0</v>
      </c>
      <c r="AL1263" s="63" t="s">
        <v>3493</v>
      </c>
      <c r="AM1263" s="63">
        <v>0</v>
      </c>
      <c r="AQ1263" s="63">
        <v>0</v>
      </c>
      <c r="AR1263" s="63" t="s">
        <v>3493</v>
      </c>
      <c r="AS1263" s="63">
        <v>0</v>
      </c>
      <c r="AX1263" s="63" t="e">
        <f>VLOOKUP(B1263,[1]COMPLETE_DIVIDEND_DATA!$B$2:$I$1138,3,0)</f>
        <v>#N/A</v>
      </c>
    </row>
    <row r="1264" spans="1:50" x14ac:dyDescent="0.25">
      <c r="A1264" s="63">
        <v>501263</v>
      </c>
      <c r="B1264" s="63">
        <v>4500</v>
      </c>
      <c r="C1264" s="63" t="s">
        <v>1317</v>
      </c>
      <c r="D1264" s="63" t="s">
        <v>14644</v>
      </c>
      <c r="E1264" s="63" t="s">
        <v>14643</v>
      </c>
      <c r="F1264" s="63" t="s">
        <v>9958</v>
      </c>
      <c r="G1264" s="63" t="s">
        <v>7810</v>
      </c>
      <c r="K1264" s="63">
        <v>192</v>
      </c>
      <c r="L1264" s="63">
        <v>0</v>
      </c>
      <c r="M1264" s="64">
        <v>192</v>
      </c>
      <c r="N1264" s="63">
        <v>96</v>
      </c>
      <c r="O1264" s="63">
        <v>0</v>
      </c>
      <c r="P1264" s="63">
        <v>29</v>
      </c>
      <c r="Q1264" s="63">
        <v>67</v>
      </c>
      <c r="U1264" s="63" t="s">
        <v>1317</v>
      </c>
      <c r="Y1264" s="63">
        <v>192</v>
      </c>
      <c r="Z1264" s="63" t="s">
        <v>8443</v>
      </c>
      <c r="AA1264" s="63">
        <v>29</v>
      </c>
      <c r="AB1264" s="63" t="s">
        <v>3505</v>
      </c>
      <c r="AE1264" s="63">
        <v>0</v>
      </c>
      <c r="AF1264" s="63" t="s">
        <v>3493</v>
      </c>
      <c r="AG1264" s="63">
        <v>0</v>
      </c>
      <c r="AK1264" s="63">
        <v>0</v>
      </c>
      <c r="AL1264" s="63" t="s">
        <v>3493</v>
      </c>
      <c r="AM1264" s="63">
        <v>0</v>
      </c>
      <c r="AQ1264" s="63">
        <v>0</v>
      </c>
      <c r="AR1264" s="63" t="s">
        <v>3493</v>
      </c>
      <c r="AS1264" s="63">
        <v>0</v>
      </c>
      <c r="AX1264" s="63" t="e">
        <f>VLOOKUP(B1264,[1]COMPLETE_DIVIDEND_DATA!$B$2:$I$1138,3,0)</f>
        <v>#N/A</v>
      </c>
    </row>
    <row r="1265" spans="1:50" x14ac:dyDescent="0.25">
      <c r="A1265" s="63">
        <v>501264</v>
      </c>
      <c r="B1265" s="63">
        <v>4502</v>
      </c>
      <c r="C1265" s="63" t="s">
        <v>1318</v>
      </c>
      <c r="D1265" s="63" t="s">
        <v>14642</v>
      </c>
      <c r="E1265" s="63" t="s">
        <v>14556</v>
      </c>
      <c r="F1265" s="63" t="s">
        <v>14555</v>
      </c>
      <c r="G1265" s="63" t="s">
        <v>14554</v>
      </c>
      <c r="K1265" s="63">
        <v>1199</v>
      </c>
      <c r="L1265" s="63">
        <v>0</v>
      </c>
      <c r="M1265" s="64">
        <v>1199</v>
      </c>
      <c r="N1265" s="63">
        <v>599.5</v>
      </c>
      <c r="O1265" s="63">
        <v>0</v>
      </c>
      <c r="P1265" s="63">
        <v>180</v>
      </c>
      <c r="Q1265" s="63">
        <v>420</v>
      </c>
      <c r="U1265" s="63" t="s">
        <v>1318</v>
      </c>
      <c r="Y1265" s="63">
        <v>1199</v>
      </c>
      <c r="Z1265" s="63" t="s">
        <v>4844</v>
      </c>
      <c r="AA1265" s="63">
        <v>180</v>
      </c>
      <c r="AB1265" s="63" t="s">
        <v>3505</v>
      </c>
      <c r="AE1265" s="63">
        <v>0</v>
      </c>
      <c r="AF1265" s="63" t="s">
        <v>3493</v>
      </c>
      <c r="AG1265" s="63">
        <v>0</v>
      </c>
      <c r="AK1265" s="63">
        <v>0</v>
      </c>
      <c r="AL1265" s="63" t="s">
        <v>3493</v>
      </c>
      <c r="AM1265" s="63">
        <v>0</v>
      </c>
      <c r="AQ1265" s="63">
        <v>0</v>
      </c>
      <c r="AR1265" s="63" t="s">
        <v>3493</v>
      </c>
      <c r="AS1265" s="63">
        <v>0</v>
      </c>
      <c r="AX1265" s="63" t="e">
        <f>VLOOKUP(B1265,[1]COMPLETE_DIVIDEND_DATA!$B$2:$I$1138,3,0)</f>
        <v>#N/A</v>
      </c>
    </row>
    <row r="1266" spans="1:50" x14ac:dyDescent="0.25">
      <c r="A1266" s="63">
        <v>501265</v>
      </c>
      <c r="B1266" s="63">
        <v>4510</v>
      </c>
      <c r="C1266" s="63" t="s">
        <v>1319</v>
      </c>
      <c r="D1266" s="63" t="s">
        <v>14641</v>
      </c>
      <c r="E1266" s="63" t="s">
        <v>14640</v>
      </c>
      <c r="F1266" s="63" t="s">
        <v>14639</v>
      </c>
      <c r="G1266" s="63" t="s">
        <v>14638</v>
      </c>
      <c r="H1266" s="63" t="s">
        <v>7810</v>
      </c>
      <c r="K1266" s="63">
        <v>2</v>
      </c>
      <c r="L1266" s="63">
        <v>2</v>
      </c>
      <c r="M1266" s="64">
        <v>0</v>
      </c>
      <c r="N1266" s="63">
        <v>1</v>
      </c>
      <c r="O1266" s="63">
        <v>1</v>
      </c>
      <c r="P1266" s="63">
        <v>0</v>
      </c>
      <c r="Q1266" s="63">
        <v>0</v>
      </c>
      <c r="U1266" s="63" t="s">
        <v>1319</v>
      </c>
      <c r="Y1266" s="63">
        <v>2</v>
      </c>
      <c r="Z1266" s="63" t="s">
        <v>4439</v>
      </c>
      <c r="AA1266" s="63">
        <v>0</v>
      </c>
      <c r="AB1266" s="63" t="s">
        <v>3505</v>
      </c>
      <c r="AE1266" s="63">
        <v>0</v>
      </c>
      <c r="AF1266" s="63" t="s">
        <v>3493</v>
      </c>
      <c r="AG1266" s="63">
        <v>0</v>
      </c>
      <c r="AK1266" s="63">
        <v>0</v>
      </c>
      <c r="AL1266" s="63" t="s">
        <v>3493</v>
      </c>
      <c r="AM1266" s="63">
        <v>0</v>
      </c>
      <c r="AQ1266" s="63">
        <v>0</v>
      </c>
      <c r="AR1266" s="63" t="s">
        <v>3493</v>
      </c>
      <c r="AS1266" s="63">
        <v>0</v>
      </c>
      <c r="AX1266" s="63" t="e">
        <f>VLOOKUP(B1266,[1]COMPLETE_DIVIDEND_DATA!$B$2:$I$1138,3,0)</f>
        <v>#N/A</v>
      </c>
    </row>
    <row r="1267" spans="1:50" x14ac:dyDescent="0.25">
      <c r="A1267" s="63">
        <v>501266</v>
      </c>
      <c r="B1267" s="63">
        <v>4511</v>
      </c>
      <c r="C1267" s="63" t="s">
        <v>1320</v>
      </c>
      <c r="D1267" s="63" t="s">
        <v>14637</v>
      </c>
      <c r="E1267" s="63" t="s">
        <v>14636</v>
      </c>
      <c r="F1267" s="63" t="s">
        <v>14635</v>
      </c>
      <c r="G1267" s="63" t="s">
        <v>14634</v>
      </c>
      <c r="H1267" s="63" t="s">
        <v>7810</v>
      </c>
      <c r="K1267" s="63">
        <v>753</v>
      </c>
      <c r="L1267" s="63">
        <v>753</v>
      </c>
      <c r="M1267" s="64">
        <v>0</v>
      </c>
      <c r="N1267" s="63">
        <v>376.5</v>
      </c>
      <c r="O1267" s="63">
        <v>188</v>
      </c>
      <c r="P1267" s="63">
        <v>113</v>
      </c>
      <c r="Q1267" s="63">
        <v>76</v>
      </c>
      <c r="U1267" s="63" t="s">
        <v>1320</v>
      </c>
      <c r="Y1267" s="63">
        <v>753</v>
      </c>
      <c r="Z1267" s="63" t="s">
        <v>8627</v>
      </c>
      <c r="AA1267" s="63">
        <v>113</v>
      </c>
      <c r="AB1267" s="63" t="s">
        <v>3505</v>
      </c>
      <c r="AE1267" s="63">
        <v>0</v>
      </c>
      <c r="AF1267" s="63" t="s">
        <v>3493</v>
      </c>
      <c r="AG1267" s="63">
        <v>0</v>
      </c>
      <c r="AK1267" s="63">
        <v>0</v>
      </c>
      <c r="AL1267" s="63" t="s">
        <v>3493</v>
      </c>
      <c r="AM1267" s="63">
        <v>0</v>
      </c>
      <c r="AQ1267" s="63">
        <v>0</v>
      </c>
      <c r="AR1267" s="63" t="s">
        <v>3493</v>
      </c>
      <c r="AS1267" s="63">
        <v>0</v>
      </c>
      <c r="AX1267" s="63" t="e">
        <f>VLOOKUP(B1267,[1]COMPLETE_DIVIDEND_DATA!$B$2:$I$1138,3,0)</f>
        <v>#N/A</v>
      </c>
    </row>
    <row r="1268" spans="1:50" x14ac:dyDescent="0.25">
      <c r="A1268" s="63">
        <v>501267</v>
      </c>
      <c r="B1268" s="63">
        <v>4512</v>
      </c>
      <c r="C1268" s="63" t="s">
        <v>1321</v>
      </c>
      <c r="D1268" s="63" t="s">
        <v>14633</v>
      </c>
      <c r="E1268" s="63" t="s">
        <v>14605</v>
      </c>
      <c r="F1268" s="63" t="s">
        <v>14604</v>
      </c>
      <c r="G1268" s="63" t="s">
        <v>3895</v>
      </c>
      <c r="H1268" s="63" t="s">
        <v>7810</v>
      </c>
      <c r="K1268" s="63">
        <v>8</v>
      </c>
      <c r="L1268" s="63">
        <v>8</v>
      </c>
      <c r="M1268" s="64">
        <v>0</v>
      </c>
      <c r="N1268" s="63">
        <v>4</v>
      </c>
      <c r="O1268" s="63">
        <v>2</v>
      </c>
      <c r="P1268" s="63">
        <v>1</v>
      </c>
      <c r="Q1268" s="63">
        <v>1</v>
      </c>
      <c r="U1268" s="63" t="s">
        <v>1321</v>
      </c>
      <c r="V1268" s="63" t="s">
        <v>14632</v>
      </c>
      <c r="Y1268" s="63">
        <v>8</v>
      </c>
      <c r="Z1268" s="63" t="s">
        <v>4024</v>
      </c>
      <c r="AA1268" s="63">
        <v>1</v>
      </c>
      <c r="AB1268" s="63" t="s">
        <v>3505</v>
      </c>
      <c r="AE1268" s="63">
        <v>0</v>
      </c>
      <c r="AF1268" s="63" t="s">
        <v>3493</v>
      </c>
      <c r="AG1268" s="63">
        <v>0</v>
      </c>
      <c r="AK1268" s="63">
        <v>0</v>
      </c>
      <c r="AL1268" s="63" t="s">
        <v>3493</v>
      </c>
      <c r="AM1268" s="63">
        <v>0</v>
      </c>
      <c r="AQ1268" s="63">
        <v>0</v>
      </c>
      <c r="AR1268" s="63" t="s">
        <v>3493</v>
      </c>
      <c r="AS1268" s="63">
        <v>0</v>
      </c>
      <c r="AX1268" s="63" t="e">
        <f>VLOOKUP(B1268,[1]COMPLETE_DIVIDEND_DATA!$B$2:$I$1138,3,0)</f>
        <v>#N/A</v>
      </c>
    </row>
    <row r="1269" spans="1:50" x14ac:dyDescent="0.25">
      <c r="A1269" s="63">
        <v>501268</v>
      </c>
      <c r="B1269" s="63">
        <v>4517</v>
      </c>
      <c r="C1269" s="63" t="s">
        <v>1322</v>
      </c>
      <c r="D1269" s="63" t="s">
        <v>14631</v>
      </c>
      <c r="E1269" s="63" t="s">
        <v>14586</v>
      </c>
      <c r="F1269" s="63" t="s">
        <v>14616</v>
      </c>
      <c r="G1269" s="63" t="s">
        <v>14630</v>
      </c>
      <c r="H1269" s="63" t="s">
        <v>14589</v>
      </c>
      <c r="K1269" s="63">
        <v>207</v>
      </c>
      <c r="L1269" s="63">
        <v>207</v>
      </c>
      <c r="M1269" s="64">
        <v>0</v>
      </c>
      <c r="N1269" s="63">
        <v>103.5</v>
      </c>
      <c r="O1269" s="63">
        <v>52</v>
      </c>
      <c r="P1269" s="63">
        <v>16</v>
      </c>
      <c r="Q1269" s="63">
        <v>36</v>
      </c>
      <c r="U1269" s="63" t="s">
        <v>1322</v>
      </c>
      <c r="V1269" s="63" t="s">
        <v>14614</v>
      </c>
      <c r="Y1269" s="63">
        <v>207</v>
      </c>
      <c r="Z1269" s="63" t="s">
        <v>14629</v>
      </c>
      <c r="AA1269" s="63">
        <v>16</v>
      </c>
      <c r="AB1269" s="63" t="s">
        <v>3494</v>
      </c>
      <c r="AE1269" s="63">
        <v>0</v>
      </c>
      <c r="AF1269" s="63" t="s">
        <v>3493</v>
      </c>
      <c r="AG1269" s="63">
        <v>0</v>
      </c>
      <c r="AK1269" s="63">
        <v>0</v>
      </c>
      <c r="AL1269" s="63" t="s">
        <v>3493</v>
      </c>
      <c r="AM1269" s="63">
        <v>0</v>
      </c>
      <c r="AQ1269" s="63">
        <v>0</v>
      </c>
      <c r="AR1269" s="63" t="s">
        <v>3493</v>
      </c>
      <c r="AS1269" s="63">
        <v>0</v>
      </c>
      <c r="AX1269" s="63" t="e">
        <f>VLOOKUP(B1269,[1]COMPLETE_DIVIDEND_DATA!$B$2:$I$1138,3,0)</f>
        <v>#N/A</v>
      </c>
    </row>
    <row r="1270" spans="1:50" x14ac:dyDescent="0.25">
      <c r="A1270" s="63">
        <v>501269</v>
      </c>
      <c r="B1270" s="63">
        <v>4518</v>
      </c>
      <c r="C1270" s="63" t="s">
        <v>1323</v>
      </c>
      <c r="D1270" s="63" t="s">
        <v>14628</v>
      </c>
      <c r="E1270" s="63" t="s">
        <v>14627</v>
      </c>
      <c r="F1270" s="63" t="s">
        <v>14626</v>
      </c>
      <c r="G1270" s="63" t="s">
        <v>6011</v>
      </c>
      <c r="K1270" s="63">
        <v>203</v>
      </c>
      <c r="L1270" s="63">
        <v>203</v>
      </c>
      <c r="M1270" s="64">
        <v>0</v>
      </c>
      <c r="N1270" s="63">
        <v>101.5</v>
      </c>
      <c r="O1270" s="63">
        <v>51</v>
      </c>
      <c r="P1270" s="63">
        <v>15</v>
      </c>
      <c r="Q1270" s="63">
        <v>36</v>
      </c>
      <c r="U1270" s="63" t="s">
        <v>1323</v>
      </c>
      <c r="V1270" s="63" t="s">
        <v>14625</v>
      </c>
      <c r="Y1270" s="63">
        <v>203</v>
      </c>
      <c r="Z1270" s="63" t="s">
        <v>11055</v>
      </c>
      <c r="AA1270" s="63">
        <v>15</v>
      </c>
      <c r="AB1270" s="63" t="s">
        <v>3494</v>
      </c>
      <c r="AE1270" s="63">
        <v>0</v>
      </c>
      <c r="AF1270" s="63" t="s">
        <v>3493</v>
      </c>
      <c r="AG1270" s="63">
        <v>0</v>
      </c>
      <c r="AK1270" s="63">
        <v>0</v>
      </c>
      <c r="AL1270" s="63" t="s">
        <v>3493</v>
      </c>
      <c r="AM1270" s="63">
        <v>0</v>
      </c>
      <c r="AQ1270" s="63">
        <v>0</v>
      </c>
      <c r="AR1270" s="63" t="s">
        <v>3493</v>
      </c>
      <c r="AS1270" s="63">
        <v>0</v>
      </c>
      <c r="AX1270" s="63" t="e">
        <f>VLOOKUP(B1270,[1]COMPLETE_DIVIDEND_DATA!$B$2:$I$1138,3,0)</f>
        <v>#N/A</v>
      </c>
    </row>
    <row r="1271" spans="1:50" x14ac:dyDescent="0.25">
      <c r="A1271" s="63">
        <v>501270</v>
      </c>
      <c r="B1271" s="63">
        <v>4519</v>
      </c>
      <c r="C1271" s="63" t="s">
        <v>1324</v>
      </c>
      <c r="D1271" s="63" t="s">
        <v>14624</v>
      </c>
      <c r="E1271" s="63" t="s">
        <v>14621</v>
      </c>
      <c r="F1271" s="63" t="s">
        <v>14620</v>
      </c>
      <c r="G1271" s="63" t="s">
        <v>14619</v>
      </c>
      <c r="H1271" s="63" t="s">
        <v>7810</v>
      </c>
      <c r="K1271" s="63">
        <v>8</v>
      </c>
      <c r="L1271" s="63">
        <v>8</v>
      </c>
      <c r="M1271" s="64">
        <v>0</v>
      </c>
      <c r="N1271" s="63">
        <v>4</v>
      </c>
      <c r="O1271" s="63">
        <v>2</v>
      </c>
      <c r="P1271" s="63">
        <v>1</v>
      </c>
      <c r="Q1271" s="63">
        <v>1</v>
      </c>
      <c r="U1271" s="63" t="s">
        <v>1324</v>
      </c>
      <c r="V1271" s="63" t="s">
        <v>14623</v>
      </c>
      <c r="Y1271" s="63">
        <v>8</v>
      </c>
      <c r="Z1271" s="63" t="s">
        <v>4024</v>
      </c>
      <c r="AA1271" s="63">
        <v>1</v>
      </c>
      <c r="AB1271" s="63" t="s">
        <v>3505</v>
      </c>
      <c r="AE1271" s="63">
        <v>0</v>
      </c>
      <c r="AF1271" s="63" t="s">
        <v>3493</v>
      </c>
      <c r="AG1271" s="63">
        <v>0</v>
      </c>
      <c r="AK1271" s="63">
        <v>0</v>
      </c>
      <c r="AL1271" s="63" t="s">
        <v>3493</v>
      </c>
      <c r="AM1271" s="63">
        <v>0</v>
      </c>
      <c r="AQ1271" s="63">
        <v>0</v>
      </c>
      <c r="AR1271" s="63" t="s">
        <v>3493</v>
      </c>
      <c r="AS1271" s="63">
        <v>0</v>
      </c>
      <c r="AX1271" s="63" t="e">
        <f>VLOOKUP(B1271,[1]COMPLETE_DIVIDEND_DATA!$B$2:$I$1138,3,0)</f>
        <v>#N/A</v>
      </c>
    </row>
    <row r="1272" spans="1:50" x14ac:dyDescent="0.25">
      <c r="A1272" s="63">
        <v>501271</v>
      </c>
      <c r="B1272" s="63">
        <v>4520</v>
      </c>
      <c r="C1272" s="63" t="s">
        <v>1325</v>
      </c>
      <c r="D1272" s="63" t="s">
        <v>14622</v>
      </c>
      <c r="E1272" s="63" t="s">
        <v>14621</v>
      </c>
      <c r="F1272" s="63" t="s">
        <v>14620</v>
      </c>
      <c r="G1272" s="63" t="s">
        <v>14619</v>
      </c>
      <c r="H1272" s="63" t="s">
        <v>7810</v>
      </c>
      <c r="K1272" s="63">
        <v>13</v>
      </c>
      <c r="L1272" s="63">
        <v>13</v>
      </c>
      <c r="M1272" s="64">
        <v>0</v>
      </c>
      <c r="N1272" s="63">
        <v>6.5</v>
      </c>
      <c r="O1272" s="63">
        <v>3</v>
      </c>
      <c r="P1272" s="63">
        <v>2</v>
      </c>
      <c r="Q1272" s="63">
        <v>2</v>
      </c>
      <c r="U1272" s="63" t="s">
        <v>1325</v>
      </c>
      <c r="V1272" s="63" t="s">
        <v>14618</v>
      </c>
      <c r="Y1272" s="63">
        <v>13</v>
      </c>
      <c r="Z1272" s="63" t="s">
        <v>3642</v>
      </c>
      <c r="AA1272" s="63">
        <v>2</v>
      </c>
      <c r="AB1272" s="63" t="s">
        <v>3505</v>
      </c>
      <c r="AE1272" s="63">
        <v>0</v>
      </c>
      <c r="AF1272" s="63" t="s">
        <v>3493</v>
      </c>
      <c r="AG1272" s="63">
        <v>0</v>
      </c>
      <c r="AK1272" s="63">
        <v>0</v>
      </c>
      <c r="AL1272" s="63" t="s">
        <v>3493</v>
      </c>
      <c r="AM1272" s="63">
        <v>0</v>
      </c>
      <c r="AQ1272" s="63">
        <v>0</v>
      </c>
      <c r="AR1272" s="63" t="s">
        <v>3493</v>
      </c>
      <c r="AS1272" s="63">
        <v>0</v>
      </c>
      <c r="AX1272" s="63" t="e">
        <f>VLOOKUP(B1272,[1]COMPLETE_DIVIDEND_DATA!$B$2:$I$1138,3,0)</f>
        <v>#N/A</v>
      </c>
    </row>
    <row r="1273" spans="1:50" x14ac:dyDescent="0.25">
      <c r="A1273" s="63">
        <v>501272</v>
      </c>
      <c r="B1273" s="63">
        <v>4521</v>
      </c>
      <c r="C1273" s="63" t="s">
        <v>1326</v>
      </c>
      <c r="D1273" s="63" t="s">
        <v>14617</v>
      </c>
      <c r="E1273" s="63" t="s">
        <v>14586</v>
      </c>
      <c r="F1273" s="63" t="s">
        <v>14616</v>
      </c>
      <c r="G1273" s="63" t="s">
        <v>14615</v>
      </c>
      <c r="H1273" s="63" t="s">
        <v>14589</v>
      </c>
      <c r="K1273" s="63">
        <v>132</v>
      </c>
      <c r="L1273" s="63">
        <v>132</v>
      </c>
      <c r="M1273" s="64">
        <v>0</v>
      </c>
      <c r="N1273" s="63">
        <v>66</v>
      </c>
      <c r="O1273" s="63">
        <v>33</v>
      </c>
      <c r="P1273" s="63">
        <v>10</v>
      </c>
      <c r="Q1273" s="63">
        <v>23</v>
      </c>
      <c r="U1273" s="63" t="s">
        <v>1326</v>
      </c>
      <c r="V1273" s="63" t="s">
        <v>14614</v>
      </c>
      <c r="Y1273" s="63">
        <v>132</v>
      </c>
      <c r="Z1273" s="63" t="s">
        <v>12031</v>
      </c>
      <c r="AA1273" s="63">
        <v>10</v>
      </c>
      <c r="AB1273" s="63" t="s">
        <v>3494</v>
      </c>
      <c r="AE1273" s="63">
        <v>0</v>
      </c>
      <c r="AF1273" s="63" t="s">
        <v>3493</v>
      </c>
      <c r="AG1273" s="63">
        <v>0</v>
      </c>
      <c r="AK1273" s="63">
        <v>0</v>
      </c>
      <c r="AL1273" s="63" t="s">
        <v>3493</v>
      </c>
      <c r="AM1273" s="63">
        <v>0</v>
      </c>
      <c r="AQ1273" s="63">
        <v>0</v>
      </c>
      <c r="AR1273" s="63" t="s">
        <v>3493</v>
      </c>
      <c r="AS1273" s="63">
        <v>0</v>
      </c>
      <c r="AX1273" s="63" t="e">
        <f>VLOOKUP(B1273,[1]COMPLETE_DIVIDEND_DATA!$B$2:$I$1138,3,0)</f>
        <v>#N/A</v>
      </c>
    </row>
    <row r="1274" spans="1:50" x14ac:dyDescent="0.25">
      <c r="A1274" s="63">
        <v>501273</v>
      </c>
      <c r="B1274" s="63">
        <v>4522</v>
      </c>
      <c r="C1274" s="63" t="s">
        <v>1327</v>
      </c>
      <c r="E1274" s="63" t="s">
        <v>14613</v>
      </c>
      <c r="F1274" s="63" t="s">
        <v>7782</v>
      </c>
      <c r="K1274" s="63">
        <v>2086</v>
      </c>
      <c r="L1274" s="63">
        <v>2086</v>
      </c>
      <c r="M1274" s="64">
        <v>0</v>
      </c>
      <c r="N1274" s="63">
        <v>1043</v>
      </c>
      <c r="O1274" s="63">
        <v>522</v>
      </c>
      <c r="P1274" s="63">
        <v>313</v>
      </c>
      <c r="Q1274" s="63">
        <v>208</v>
      </c>
      <c r="U1274" s="63" t="s">
        <v>1327</v>
      </c>
      <c r="Y1274" s="63">
        <v>2086</v>
      </c>
      <c r="Z1274" s="63" t="s">
        <v>5448</v>
      </c>
      <c r="AA1274" s="63">
        <v>313</v>
      </c>
      <c r="AB1274" s="63" t="s">
        <v>3505</v>
      </c>
      <c r="AE1274" s="63">
        <v>0</v>
      </c>
      <c r="AF1274" s="63" t="s">
        <v>3493</v>
      </c>
      <c r="AG1274" s="63">
        <v>0</v>
      </c>
      <c r="AK1274" s="63">
        <v>0</v>
      </c>
      <c r="AL1274" s="63" t="s">
        <v>3493</v>
      </c>
      <c r="AM1274" s="63">
        <v>0</v>
      </c>
      <c r="AQ1274" s="63">
        <v>0</v>
      </c>
      <c r="AR1274" s="63" t="s">
        <v>3493</v>
      </c>
      <c r="AS1274" s="63">
        <v>0</v>
      </c>
      <c r="AX1274" s="63" t="e">
        <f>VLOOKUP(B1274,[1]COMPLETE_DIVIDEND_DATA!$B$2:$I$1138,3,0)</f>
        <v>#N/A</v>
      </c>
    </row>
    <row r="1275" spans="1:50" x14ac:dyDescent="0.25">
      <c r="A1275" s="63">
        <v>501274</v>
      </c>
      <c r="B1275" s="63">
        <v>4523</v>
      </c>
      <c r="C1275" s="63" t="s">
        <v>1318</v>
      </c>
      <c r="D1275" s="63" t="s">
        <v>14612</v>
      </c>
      <c r="E1275" s="63" t="s">
        <v>14611</v>
      </c>
      <c r="F1275" s="63" t="s">
        <v>14610</v>
      </c>
      <c r="G1275" s="63" t="s">
        <v>14609</v>
      </c>
      <c r="H1275" s="63" t="s">
        <v>14608</v>
      </c>
      <c r="K1275" s="63">
        <v>1435</v>
      </c>
      <c r="L1275" s="63">
        <v>1435</v>
      </c>
      <c r="M1275" s="64">
        <v>0</v>
      </c>
      <c r="N1275" s="63">
        <v>717.5</v>
      </c>
      <c r="O1275" s="63">
        <v>359</v>
      </c>
      <c r="P1275" s="63">
        <v>215</v>
      </c>
      <c r="Q1275" s="63">
        <v>144</v>
      </c>
      <c r="U1275" s="63" t="s">
        <v>1318</v>
      </c>
      <c r="Y1275" s="63">
        <v>1435</v>
      </c>
      <c r="Z1275" s="63" t="s">
        <v>14607</v>
      </c>
      <c r="AA1275" s="63">
        <v>215</v>
      </c>
      <c r="AB1275" s="63" t="s">
        <v>3505</v>
      </c>
      <c r="AE1275" s="63">
        <v>0</v>
      </c>
      <c r="AF1275" s="63" t="s">
        <v>3493</v>
      </c>
      <c r="AG1275" s="63">
        <v>0</v>
      </c>
      <c r="AK1275" s="63">
        <v>0</v>
      </c>
      <c r="AL1275" s="63" t="s">
        <v>3493</v>
      </c>
      <c r="AM1275" s="63">
        <v>0</v>
      </c>
      <c r="AQ1275" s="63">
        <v>0</v>
      </c>
      <c r="AR1275" s="63" t="s">
        <v>3493</v>
      </c>
      <c r="AS1275" s="63">
        <v>0</v>
      </c>
      <c r="AX1275" s="63" t="e">
        <f>VLOOKUP(B1275,[1]COMPLETE_DIVIDEND_DATA!$B$2:$I$1138,3,0)</f>
        <v>#N/A</v>
      </c>
    </row>
    <row r="1276" spans="1:50" x14ac:dyDescent="0.25">
      <c r="A1276" s="63">
        <v>501275</v>
      </c>
      <c r="B1276" s="63">
        <v>4524</v>
      </c>
      <c r="C1276" s="63" t="s">
        <v>1328</v>
      </c>
      <c r="D1276" s="63" t="s">
        <v>14606</v>
      </c>
      <c r="E1276" s="63" t="s">
        <v>14605</v>
      </c>
      <c r="F1276" s="63" t="s">
        <v>14604</v>
      </c>
      <c r="G1276" s="63" t="s">
        <v>3895</v>
      </c>
      <c r="H1276" s="63" t="s">
        <v>7810</v>
      </c>
      <c r="K1276" s="63">
        <v>20</v>
      </c>
      <c r="L1276" s="63">
        <v>20</v>
      </c>
      <c r="M1276" s="64">
        <v>0</v>
      </c>
      <c r="N1276" s="63">
        <v>10</v>
      </c>
      <c r="O1276" s="63">
        <v>5</v>
      </c>
      <c r="P1276" s="63">
        <v>3</v>
      </c>
      <c r="Q1276" s="63">
        <v>2</v>
      </c>
      <c r="U1276" s="63" t="s">
        <v>1328</v>
      </c>
      <c r="V1276" s="63" t="s">
        <v>14603</v>
      </c>
      <c r="Y1276" s="63">
        <v>20</v>
      </c>
      <c r="Z1276" s="63" t="s">
        <v>9327</v>
      </c>
      <c r="AA1276" s="63">
        <v>3</v>
      </c>
      <c r="AB1276" s="63" t="s">
        <v>3505</v>
      </c>
      <c r="AE1276" s="63">
        <v>0</v>
      </c>
      <c r="AF1276" s="63" t="s">
        <v>3493</v>
      </c>
      <c r="AG1276" s="63">
        <v>0</v>
      </c>
      <c r="AK1276" s="63">
        <v>0</v>
      </c>
      <c r="AL1276" s="63" t="s">
        <v>3493</v>
      </c>
      <c r="AM1276" s="63">
        <v>0</v>
      </c>
      <c r="AQ1276" s="63">
        <v>0</v>
      </c>
      <c r="AR1276" s="63" t="s">
        <v>3493</v>
      </c>
      <c r="AS1276" s="63">
        <v>0</v>
      </c>
      <c r="AX1276" s="63" t="e">
        <f>VLOOKUP(B1276,[1]COMPLETE_DIVIDEND_DATA!$B$2:$I$1138,3,0)</f>
        <v>#N/A</v>
      </c>
    </row>
    <row r="1277" spans="1:50" x14ac:dyDescent="0.25">
      <c r="A1277" s="63">
        <v>501276</v>
      </c>
      <c r="B1277" s="63">
        <v>4526</v>
      </c>
      <c r="C1277" s="63" t="s">
        <v>1330</v>
      </c>
      <c r="D1277" s="63" t="s">
        <v>14602</v>
      </c>
      <c r="E1277" s="63" t="s">
        <v>14601</v>
      </c>
      <c r="F1277" s="63" t="s">
        <v>9958</v>
      </c>
      <c r="G1277" s="63" t="s">
        <v>14600</v>
      </c>
      <c r="K1277" s="63">
        <v>2250</v>
      </c>
      <c r="L1277" s="63">
        <v>0</v>
      </c>
      <c r="M1277" s="64">
        <v>2250</v>
      </c>
      <c r="N1277" s="63">
        <v>1125</v>
      </c>
      <c r="O1277" s="63">
        <v>0</v>
      </c>
      <c r="P1277" s="63">
        <v>338</v>
      </c>
      <c r="Q1277" s="63">
        <v>787</v>
      </c>
      <c r="U1277" s="63" t="s">
        <v>1330</v>
      </c>
      <c r="V1277" s="63" t="s">
        <v>14599</v>
      </c>
      <c r="Y1277" s="63">
        <v>2250</v>
      </c>
      <c r="Z1277" s="63" t="s">
        <v>14598</v>
      </c>
      <c r="AA1277" s="63">
        <v>338</v>
      </c>
      <c r="AB1277" s="63" t="s">
        <v>3505</v>
      </c>
      <c r="AE1277" s="63">
        <v>0</v>
      </c>
      <c r="AF1277" s="63" t="s">
        <v>3493</v>
      </c>
      <c r="AG1277" s="63">
        <v>0</v>
      </c>
      <c r="AK1277" s="63">
        <v>0</v>
      </c>
      <c r="AL1277" s="63" t="s">
        <v>3493</v>
      </c>
      <c r="AM1277" s="63">
        <v>0</v>
      </c>
      <c r="AQ1277" s="63">
        <v>0</v>
      </c>
      <c r="AR1277" s="63" t="s">
        <v>3493</v>
      </c>
      <c r="AS1277" s="63">
        <v>0</v>
      </c>
      <c r="AX1277" s="63" t="e">
        <f>VLOOKUP(B1277,[1]COMPLETE_DIVIDEND_DATA!$B$2:$I$1138,3,0)</f>
        <v>#N/A</v>
      </c>
    </row>
    <row r="1278" spans="1:50" x14ac:dyDescent="0.25">
      <c r="A1278" s="63">
        <v>501277</v>
      </c>
      <c r="B1278" s="63">
        <v>4528</v>
      </c>
      <c r="C1278" s="63" t="s">
        <v>1332</v>
      </c>
      <c r="D1278" s="63" t="s">
        <v>14597</v>
      </c>
      <c r="E1278" s="63" t="s">
        <v>14596</v>
      </c>
      <c r="F1278" s="63" t="s">
        <v>14595</v>
      </c>
      <c r="G1278" s="63" t="s">
        <v>14594</v>
      </c>
      <c r="H1278" s="63" t="s">
        <v>6011</v>
      </c>
      <c r="K1278" s="63">
        <v>595</v>
      </c>
      <c r="L1278" s="63">
        <v>595</v>
      </c>
      <c r="M1278" s="64">
        <v>0</v>
      </c>
      <c r="N1278" s="63">
        <v>297.5</v>
      </c>
      <c r="O1278" s="63">
        <v>149</v>
      </c>
      <c r="P1278" s="63">
        <v>89</v>
      </c>
      <c r="Q1278" s="63">
        <v>60</v>
      </c>
      <c r="U1278" s="63" t="s">
        <v>1332</v>
      </c>
      <c r="V1278" s="63" t="s">
        <v>14593</v>
      </c>
      <c r="Y1278" s="63">
        <v>595</v>
      </c>
      <c r="Z1278" s="63" t="s">
        <v>14592</v>
      </c>
      <c r="AA1278" s="63">
        <v>89</v>
      </c>
      <c r="AB1278" s="63" t="s">
        <v>3505</v>
      </c>
      <c r="AE1278" s="63">
        <v>0</v>
      </c>
      <c r="AF1278" s="63" t="s">
        <v>3493</v>
      </c>
      <c r="AG1278" s="63">
        <v>0</v>
      </c>
      <c r="AK1278" s="63">
        <v>0</v>
      </c>
      <c r="AL1278" s="63" t="s">
        <v>3493</v>
      </c>
      <c r="AM1278" s="63">
        <v>0</v>
      </c>
      <c r="AQ1278" s="63">
        <v>0</v>
      </c>
      <c r="AR1278" s="63" t="s">
        <v>3493</v>
      </c>
      <c r="AS1278" s="63">
        <v>0</v>
      </c>
      <c r="AX1278" s="63" t="e">
        <f>VLOOKUP(B1278,[1]COMPLETE_DIVIDEND_DATA!$B$2:$I$1138,3,0)</f>
        <v>#N/A</v>
      </c>
    </row>
    <row r="1279" spans="1:50" x14ac:dyDescent="0.25">
      <c r="A1279" s="63">
        <v>501278</v>
      </c>
      <c r="B1279" s="63">
        <v>4531</v>
      </c>
      <c r="C1279" s="63" t="s">
        <v>1334</v>
      </c>
      <c r="D1279" s="63" t="s">
        <v>14591</v>
      </c>
      <c r="E1279" s="63" t="s">
        <v>14586</v>
      </c>
      <c r="F1279" s="63" t="s">
        <v>14590</v>
      </c>
      <c r="G1279" s="63" t="s">
        <v>14584</v>
      </c>
      <c r="H1279" s="63" t="s">
        <v>14589</v>
      </c>
      <c r="K1279" s="63">
        <v>149</v>
      </c>
      <c r="L1279" s="63">
        <v>149</v>
      </c>
      <c r="M1279" s="64">
        <v>0</v>
      </c>
      <c r="N1279" s="63">
        <v>74.5</v>
      </c>
      <c r="O1279" s="63">
        <v>37</v>
      </c>
      <c r="P1279" s="63">
        <v>11</v>
      </c>
      <c r="Q1279" s="63">
        <v>27</v>
      </c>
      <c r="U1279" s="63" t="s">
        <v>1334</v>
      </c>
      <c r="V1279" s="63" t="s">
        <v>14588</v>
      </c>
      <c r="Y1279" s="63">
        <v>149</v>
      </c>
      <c r="Z1279" s="63" t="s">
        <v>9453</v>
      </c>
      <c r="AA1279" s="63">
        <v>11</v>
      </c>
      <c r="AB1279" s="63" t="s">
        <v>3494</v>
      </c>
      <c r="AE1279" s="63">
        <v>0</v>
      </c>
      <c r="AF1279" s="63" t="s">
        <v>3493</v>
      </c>
      <c r="AG1279" s="63">
        <v>0</v>
      </c>
      <c r="AK1279" s="63">
        <v>0</v>
      </c>
      <c r="AL1279" s="63" t="s">
        <v>3493</v>
      </c>
      <c r="AM1279" s="63">
        <v>0</v>
      </c>
      <c r="AQ1279" s="63">
        <v>0</v>
      </c>
      <c r="AR1279" s="63" t="s">
        <v>3493</v>
      </c>
      <c r="AS1279" s="63">
        <v>0</v>
      </c>
      <c r="AX1279" s="63" t="e">
        <f>VLOOKUP(B1279,[1]COMPLETE_DIVIDEND_DATA!$B$2:$I$1138,3,0)</f>
        <v>#N/A</v>
      </c>
    </row>
    <row r="1280" spans="1:50" x14ac:dyDescent="0.25">
      <c r="A1280" s="63">
        <v>501279</v>
      </c>
      <c r="B1280" s="63">
        <v>4532</v>
      </c>
      <c r="C1280" s="63" t="s">
        <v>1336</v>
      </c>
      <c r="D1280" s="63" t="s">
        <v>14587</v>
      </c>
      <c r="E1280" s="63" t="s">
        <v>14586</v>
      </c>
      <c r="F1280" s="63" t="s">
        <v>14585</v>
      </c>
      <c r="G1280" s="63" t="s">
        <v>14584</v>
      </c>
      <c r="H1280" s="63" t="s">
        <v>3535</v>
      </c>
      <c r="K1280" s="63">
        <v>149</v>
      </c>
      <c r="L1280" s="63">
        <v>149</v>
      </c>
      <c r="M1280" s="64">
        <v>0</v>
      </c>
      <c r="N1280" s="63">
        <v>74.5</v>
      </c>
      <c r="O1280" s="63">
        <v>37</v>
      </c>
      <c r="P1280" s="63">
        <v>22</v>
      </c>
      <c r="Q1280" s="63">
        <v>16</v>
      </c>
      <c r="U1280" s="63" t="s">
        <v>1336</v>
      </c>
      <c r="V1280" s="63" t="s">
        <v>14583</v>
      </c>
      <c r="Y1280" s="63">
        <v>149</v>
      </c>
      <c r="Z1280" s="63" t="s">
        <v>9453</v>
      </c>
      <c r="AA1280" s="63">
        <v>22</v>
      </c>
      <c r="AB1280" s="63" t="s">
        <v>3505</v>
      </c>
      <c r="AE1280" s="63">
        <v>0</v>
      </c>
      <c r="AF1280" s="63" t="s">
        <v>3493</v>
      </c>
      <c r="AG1280" s="63">
        <v>0</v>
      </c>
      <c r="AK1280" s="63">
        <v>0</v>
      </c>
      <c r="AL1280" s="63" t="s">
        <v>3493</v>
      </c>
      <c r="AM1280" s="63">
        <v>0</v>
      </c>
      <c r="AQ1280" s="63">
        <v>0</v>
      </c>
      <c r="AR1280" s="63" t="s">
        <v>3493</v>
      </c>
      <c r="AS1280" s="63">
        <v>0</v>
      </c>
      <c r="AX1280" s="63" t="e">
        <f>VLOOKUP(B1280,[1]COMPLETE_DIVIDEND_DATA!$B$2:$I$1138,3,0)</f>
        <v>#N/A</v>
      </c>
    </row>
    <row r="1281" spans="1:50" x14ac:dyDescent="0.25">
      <c r="A1281" s="63">
        <v>501280</v>
      </c>
      <c r="B1281" s="63">
        <v>4534</v>
      </c>
      <c r="C1281" s="63" t="s">
        <v>1338</v>
      </c>
      <c r="E1281" s="63" t="s">
        <v>14582</v>
      </c>
      <c r="F1281" s="63" t="s">
        <v>14581</v>
      </c>
      <c r="G1281" s="63" t="s">
        <v>7810</v>
      </c>
      <c r="K1281" s="63">
        <v>3753</v>
      </c>
      <c r="L1281" s="63">
        <v>0</v>
      </c>
      <c r="M1281" s="64">
        <v>3753</v>
      </c>
      <c r="N1281" s="63">
        <v>1876.5</v>
      </c>
      <c r="O1281" s="63">
        <v>0</v>
      </c>
      <c r="P1281" s="63">
        <v>563</v>
      </c>
      <c r="Q1281" s="63">
        <v>1314</v>
      </c>
      <c r="U1281" s="63" t="s">
        <v>1338</v>
      </c>
      <c r="Y1281" s="63">
        <v>3753</v>
      </c>
      <c r="Z1281" s="63" t="s">
        <v>14580</v>
      </c>
      <c r="AA1281" s="63">
        <v>563</v>
      </c>
      <c r="AB1281" s="63" t="s">
        <v>3505</v>
      </c>
      <c r="AE1281" s="63">
        <v>0</v>
      </c>
      <c r="AF1281" s="63" t="s">
        <v>3493</v>
      </c>
      <c r="AG1281" s="63">
        <v>0</v>
      </c>
      <c r="AK1281" s="63">
        <v>0</v>
      </c>
      <c r="AL1281" s="63" t="s">
        <v>3493</v>
      </c>
      <c r="AM1281" s="63">
        <v>0</v>
      </c>
      <c r="AQ1281" s="63">
        <v>0</v>
      </c>
      <c r="AR1281" s="63" t="s">
        <v>3493</v>
      </c>
      <c r="AS1281" s="63">
        <v>0</v>
      </c>
      <c r="AX1281" s="63" t="e">
        <f>VLOOKUP(B1281,[1]COMPLETE_DIVIDEND_DATA!$B$2:$I$1138,3,0)</f>
        <v>#N/A</v>
      </c>
    </row>
    <row r="1282" spans="1:50" x14ac:dyDescent="0.25">
      <c r="A1282" s="63">
        <v>501281</v>
      </c>
      <c r="B1282" s="63">
        <v>4536</v>
      </c>
      <c r="C1282" s="63" t="s">
        <v>1339</v>
      </c>
      <c r="D1282" s="63" t="s">
        <v>14579</v>
      </c>
      <c r="E1282" s="63" t="s">
        <v>14578</v>
      </c>
      <c r="F1282" s="63" t="s">
        <v>13281</v>
      </c>
      <c r="G1282" s="63" t="s">
        <v>7810</v>
      </c>
      <c r="K1282" s="63">
        <v>744</v>
      </c>
      <c r="L1282" s="63">
        <v>744</v>
      </c>
      <c r="M1282" s="64">
        <v>0</v>
      </c>
      <c r="N1282" s="63">
        <v>372</v>
      </c>
      <c r="O1282" s="63">
        <v>186</v>
      </c>
      <c r="P1282" s="63">
        <v>112</v>
      </c>
      <c r="Q1282" s="63">
        <v>74</v>
      </c>
      <c r="U1282" s="63" t="s">
        <v>1339</v>
      </c>
      <c r="Y1282" s="63">
        <v>744</v>
      </c>
      <c r="Z1282" s="63" t="s">
        <v>3988</v>
      </c>
      <c r="AA1282" s="63">
        <v>112</v>
      </c>
      <c r="AB1282" s="63" t="s">
        <v>3505</v>
      </c>
      <c r="AE1282" s="63">
        <v>0</v>
      </c>
      <c r="AF1282" s="63" t="s">
        <v>3493</v>
      </c>
      <c r="AG1282" s="63">
        <v>0</v>
      </c>
      <c r="AK1282" s="63">
        <v>0</v>
      </c>
      <c r="AL1282" s="63" t="s">
        <v>3493</v>
      </c>
      <c r="AM1282" s="63">
        <v>0</v>
      </c>
      <c r="AQ1282" s="63">
        <v>0</v>
      </c>
      <c r="AR1282" s="63" t="s">
        <v>3493</v>
      </c>
      <c r="AS1282" s="63">
        <v>0</v>
      </c>
      <c r="AX1282" s="63" t="e">
        <f>VLOOKUP(B1282,[1]COMPLETE_DIVIDEND_DATA!$B$2:$I$1138,3,0)</f>
        <v>#N/A</v>
      </c>
    </row>
    <row r="1283" spans="1:50" x14ac:dyDescent="0.25">
      <c r="A1283" s="63">
        <v>501282</v>
      </c>
      <c r="B1283" s="63">
        <v>4539</v>
      </c>
      <c r="C1283" s="63" t="s">
        <v>1340</v>
      </c>
      <c r="D1283" s="63" t="s">
        <v>14577</v>
      </c>
      <c r="E1283" s="63" t="s">
        <v>14574</v>
      </c>
      <c r="F1283" s="63" t="s">
        <v>9883</v>
      </c>
      <c r="G1283" s="63" t="s">
        <v>14573</v>
      </c>
      <c r="H1283" s="63" t="s">
        <v>14572</v>
      </c>
      <c r="K1283" s="63">
        <v>149</v>
      </c>
      <c r="L1283" s="63">
        <v>0</v>
      </c>
      <c r="M1283" s="64">
        <v>149</v>
      </c>
      <c r="N1283" s="63">
        <v>74.5</v>
      </c>
      <c r="O1283" s="63">
        <v>0</v>
      </c>
      <c r="P1283" s="63">
        <v>22</v>
      </c>
      <c r="Q1283" s="63">
        <v>53</v>
      </c>
      <c r="U1283" s="63" t="s">
        <v>1340</v>
      </c>
      <c r="V1283" s="63" t="s">
        <v>14576</v>
      </c>
      <c r="Y1283" s="63">
        <v>149</v>
      </c>
      <c r="Z1283" s="63" t="s">
        <v>9453</v>
      </c>
      <c r="AA1283" s="63">
        <v>22</v>
      </c>
      <c r="AB1283" s="63" t="s">
        <v>3505</v>
      </c>
      <c r="AE1283" s="63">
        <v>0</v>
      </c>
      <c r="AF1283" s="63" t="s">
        <v>3493</v>
      </c>
      <c r="AG1283" s="63">
        <v>0</v>
      </c>
      <c r="AK1283" s="63">
        <v>0</v>
      </c>
      <c r="AL1283" s="63" t="s">
        <v>3493</v>
      </c>
      <c r="AM1283" s="63">
        <v>0</v>
      </c>
      <c r="AQ1283" s="63">
        <v>0</v>
      </c>
      <c r="AR1283" s="63" t="s">
        <v>3493</v>
      </c>
      <c r="AS1283" s="63">
        <v>0</v>
      </c>
      <c r="AX1283" s="63" t="e">
        <f>VLOOKUP(B1283,[1]COMPLETE_DIVIDEND_DATA!$B$2:$I$1138,3,0)</f>
        <v>#N/A</v>
      </c>
    </row>
    <row r="1284" spans="1:50" x14ac:dyDescent="0.25">
      <c r="A1284" s="63">
        <v>501283</v>
      </c>
      <c r="B1284" s="63">
        <v>4540</v>
      </c>
      <c r="C1284" s="63" t="s">
        <v>1342</v>
      </c>
      <c r="D1284" s="63" t="s">
        <v>14575</v>
      </c>
      <c r="E1284" s="63" t="s">
        <v>14574</v>
      </c>
      <c r="F1284" s="63" t="s">
        <v>14573</v>
      </c>
      <c r="G1284" s="63" t="s">
        <v>9883</v>
      </c>
      <c r="H1284" s="63" t="s">
        <v>14572</v>
      </c>
      <c r="K1284" s="63">
        <v>2495</v>
      </c>
      <c r="L1284" s="63">
        <v>0</v>
      </c>
      <c r="M1284" s="64">
        <v>2495</v>
      </c>
      <c r="N1284" s="63">
        <v>1247.5</v>
      </c>
      <c r="O1284" s="63">
        <v>0</v>
      </c>
      <c r="P1284" s="63">
        <v>374</v>
      </c>
      <c r="Q1284" s="63">
        <v>874</v>
      </c>
      <c r="U1284" s="63" t="s">
        <v>1342</v>
      </c>
      <c r="V1284" s="63" t="s">
        <v>14571</v>
      </c>
      <c r="Y1284" s="63">
        <v>2495</v>
      </c>
      <c r="Z1284" s="63" t="s">
        <v>14570</v>
      </c>
      <c r="AA1284" s="63">
        <v>374</v>
      </c>
      <c r="AB1284" s="63" t="s">
        <v>3505</v>
      </c>
      <c r="AE1284" s="63">
        <v>0</v>
      </c>
      <c r="AF1284" s="63" t="s">
        <v>3493</v>
      </c>
      <c r="AG1284" s="63">
        <v>0</v>
      </c>
      <c r="AK1284" s="63">
        <v>0</v>
      </c>
      <c r="AL1284" s="63" t="s">
        <v>3493</v>
      </c>
      <c r="AM1284" s="63">
        <v>0</v>
      </c>
      <c r="AQ1284" s="63">
        <v>0</v>
      </c>
      <c r="AR1284" s="63" t="s">
        <v>3493</v>
      </c>
      <c r="AS1284" s="63">
        <v>0</v>
      </c>
      <c r="AX1284" s="63" t="e">
        <f>VLOOKUP(B1284,[1]COMPLETE_DIVIDEND_DATA!$B$2:$I$1138,3,0)</f>
        <v>#N/A</v>
      </c>
    </row>
    <row r="1285" spans="1:50" hidden="1" x14ac:dyDescent="0.25">
      <c r="A1285" s="63">
        <v>501284</v>
      </c>
      <c r="B1285" s="63">
        <v>4544</v>
      </c>
      <c r="C1285" s="63" t="s">
        <v>1344</v>
      </c>
      <c r="D1285" s="63" t="s">
        <v>14569</v>
      </c>
      <c r="E1285" s="63" t="s">
        <v>14568</v>
      </c>
      <c r="F1285" s="63" t="s">
        <v>4688</v>
      </c>
      <c r="G1285" s="63" t="s">
        <v>14567</v>
      </c>
      <c r="K1285" s="63">
        <v>201</v>
      </c>
      <c r="L1285" s="63">
        <v>0</v>
      </c>
      <c r="M1285" s="64">
        <v>201</v>
      </c>
      <c r="N1285" s="63">
        <v>100.5</v>
      </c>
      <c r="O1285" s="63">
        <v>0</v>
      </c>
      <c r="P1285" s="63">
        <v>30</v>
      </c>
      <c r="Q1285" s="63">
        <v>71</v>
      </c>
      <c r="R1285" s="63" t="s">
        <v>9263</v>
      </c>
      <c r="S1285" s="63" t="s">
        <v>14566</v>
      </c>
      <c r="T1285" s="63" t="s">
        <v>14565</v>
      </c>
      <c r="U1285" s="63" t="s">
        <v>1344</v>
      </c>
      <c r="V1285" s="63" t="s">
        <v>9261</v>
      </c>
      <c r="Y1285" s="63">
        <v>201</v>
      </c>
      <c r="Z1285" s="63" t="s">
        <v>11743</v>
      </c>
      <c r="AA1285" s="63">
        <v>30</v>
      </c>
      <c r="AB1285" s="63" t="s">
        <v>3505</v>
      </c>
      <c r="AE1285" s="63">
        <v>0</v>
      </c>
      <c r="AF1285" s="63" t="s">
        <v>3493</v>
      </c>
      <c r="AG1285" s="63">
        <v>0</v>
      </c>
      <c r="AK1285" s="63">
        <v>0</v>
      </c>
      <c r="AL1285" s="63" t="s">
        <v>3493</v>
      </c>
      <c r="AM1285" s="63">
        <v>0</v>
      </c>
      <c r="AQ1285" s="63">
        <v>0</v>
      </c>
      <c r="AR1285" s="63" t="s">
        <v>3493</v>
      </c>
      <c r="AS1285" s="63">
        <v>0</v>
      </c>
      <c r="AW1285" s="63" t="s">
        <v>9259</v>
      </c>
      <c r="AX1285" s="74" t="str">
        <f>VLOOKUP(B1285,[1]COMPLETE_DIVIDEND_DATA!$B$2:$I$1138,8,0)</f>
        <v>PAID</v>
      </c>
    </row>
    <row r="1286" spans="1:50" x14ac:dyDescent="0.25">
      <c r="A1286" s="63">
        <v>501285</v>
      </c>
      <c r="B1286" s="63">
        <v>4551</v>
      </c>
      <c r="C1286" s="63" t="s">
        <v>1346</v>
      </c>
      <c r="D1286" s="63" t="s">
        <v>14564</v>
      </c>
      <c r="E1286" s="63" t="s">
        <v>14561</v>
      </c>
      <c r="F1286" s="63" t="s">
        <v>14560</v>
      </c>
      <c r="G1286" s="63" t="s">
        <v>14559</v>
      </c>
      <c r="H1286" s="63" t="s">
        <v>7810</v>
      </c>
      <c r="K1286" s="63">
        <v>2</v>
      </c>
      <c r="L1286" s="63">
        <v>2</v>
      </c>
      <c r="M1286" s="64">
        <v>0</v>
      </c>
      <c r="N1286" s="63">
        <v>1</v>
      </c>
      <c r="O1286" s="63">
        <v>1</v>
      </c>
      <c r="P1286" s="63">
        <v>0</v>
      </c>
      <c r="Q1286" s="63">
        <v>0</v>
      </c>
      <c r="U1286" s="63" t="s">
        <v>1346</v>
      </c>
      <c r="V1286" s="63" t="s">
        <v>14563</v>
      </c>
      <c r="Y1286" s="63">
        <v>2</v>
      </c>
      <c r="Z1286" s="63" t="s">
        <v>4439</v>
      </c>
      <c r="AA1286" s="63">
        <v>0</v>
      </c>
      <c r="AB1286" s="63" t="s">
        <v>3494</v>
      </c>
      <c r="AE1286" s="63">
        <v>0</v>
      </c>
      <c r="AF1286" s="63" t="s">
        <v>3493</v>
      </c>
      <c r="AG1286" s="63">
        <v>0</v>
      </c>
      <c r="AK1286" s="63">
        <v>0</v>
      </c>
      <c r="AL1286" s="63" t="s">
        <v>3493</v>
      </c>
      <c r="AM1286" s="63">
        <v>0</v>
      </c>
      <c r="AQ1286" s="63">
        <v>0</v>
      </c>
      <c r="AR1286" s="63" t="s">
        <v>3493</v>
      </c>
      <c r="AS1286" s="63">
        <v>0</v>
      </c>
      <c r="AX1286" s="63" t="e">
        <f>VLOOKUP(B1286,[1]COMPLETE_DIVIDEND_DATA!$B$2:$I$1138,3,0)</f>
        <v>#N/A</v>
      </c>
    </row>
    <row r="1287" spans="1:50" x14ac:dyDescent="0.25">
      <c r="A1287" s="63">
        <v>501286</v>
      </c>
      <c r="B1287" s="63">
        <v>4552</v>
      </c>
      <c r="C1287" s="63" t="s">
        <v>1348</v>
      </c>
      <c r="D1287" s="63" t="s">
        <v>14562</v>
      </c>
      <c r="E1287" s="63" t="s">
        <v>14561</v>
      </c>
      <c r="F1287" s="63" t="s">
        <v>14560</v>
      </c>
      <c r="G1287" s="63" t="s">
        <v>14559</v>
      </c>
      <c r="H1287" s="63" t="s">
        <v>7810</v>
      </c>
      <c r="K1287" s="63">
        <v>4</v>
      </c>
      <c r="L1287" s="63">
        <v>4</v>
      </c>
      <c r="M1287" s="64">
        <v>0</v>
      </c>
      <c r="N1287" s="63">
        <v>2</v>
      </c>
      <c r="O1287" s="63">
        <v>1</v>
      </c>
      <c r="P1287" s="63">
        <v>1</v>
      </c>
      <c r="Q1287" s="63">
        <v>0</v>
      </c>
      <c r="U1287" s="63" t="s">
        <v>1348</v>
      </c>
      <c r="V1287" s="63" t="s">
        <v>14558</v>
      </c>
      <c r="Y1287" s="63">
        <v>4</v>
      </c>
      <c r="Z1287" s="63" t="s">
        <v>4620</v>
      </c>
      <c r="AA1287" s="63">
        <v>1</v>
      </c>
      <c r="AB1287" s="63" t="s">
        <v>3505</v>
      </c>
      <c r="AE1287" s="63">
        <v>0</v>
      </c>
      <c r="AF1287" s="63" t="s">
        <v>3493</v>
      </c>
      <c r="AG1287" s="63">
        <v>0</v>
      </c>
      <c r="AK1287" s="63">
        <v>0</v>
      </c>
      <c r="AL1287" s="63" t="s">
        <v>3493</v>
      </c>
      <c r="AM1287" s="63">
        <v>0</v>
      </c>
      <c r="AQ1287" s="63">
        <v>0</v>
      </c>
      <c r="AR1287" s="63" t="s">
        <v>3493</v>
      </c>
      <c r="AS1287" s="63">
        <v>0</v>
      </c>
      <c r="AX1287" s="63" t="e">
        <f>VLOOKUP(B1287,[1]COMPLETE_DIVIDEND_DATA!$B$2:$I$1138,3,0)</f>
        <v>#N/A</v>
      </c>
    </row>
    <row r="1288" spans="1:50" x14ac:dyDescent="0.25">
      <c r="A1288" s="63">
        <v>501287</v>
      </c>
      <c r="B1288" s="63">
        <v>99999</v>
      </c>
      <c r="C1288" s="63" t="s">
        <v>1318</v>
      </c>
      <c r="D1288" s="63" t="s">
        <v>14557</v>
      </c>
      <c r="E1288" s="63" t="s">
        <v>14556</v>
      </c>
      <c r="F1288" s="63" t="s">
        <v>14555</v>
      </c>
      <c r="G1288" s="63" t="s">
        <v>14554</v>
      </c>
      <c r="K1288" s="63">
        <v>437</v>
      </c>
      <c r="L1288" s="63">
        <v>0</v>
      </c>
      <c r="M1288" s="64">
        <v>437</v>
      </c>
      <c r="N1288" s="63">
        <v>218.5</v>
      </c>
      <c r="O1288" s="63">
        <v>0</v>
      </c>
      <c r="P1288" s="63">
        <v>66</v>
      </c>
      <c r="Q1288" s="63">
        <v>153</v>
      </c>
      <c r="U1288" s="63" t="s">
        <v>1318</v>
      </c>
      <c r="Y1288" s="63">
        <v>437</v>
      </c>
      <c r="Z1288" s="63" t="s">
        <v>14553</v>
      </c>
      <c r="AA1288" s="63">
        <v>66</v>
      </c>
      <c r="AB1288" s="63" t="s">
        <v>3505</v>
      </c>
      <c r="AE1288" s="63">
        <v>0</v>
      </c>
      <c r="AF1288" s="63" t="s">
        <v>3493</v>
      </c>
      <c r="AG1288" s="63">
        <v>0</v>
      </c>
      <c r="AK1288" s="63">
        <v>0</v>
      </c>
      <c r="AL1288" s="63" t="s">
        <v>3493</v>
      </c>
      <c r="AM1288" s="63">
        <v>0</v>
      </c>
      <c r="AQ1288" s="63">
        <v>0</v>
      </c>
      <c r="AR1288" s="63" t="s">
        <v>3493</v>
      </c>
      <c r="AS1288" s="63">
        <v>0</v>
      </c>
      <c r="AX1288" s="63" t="e">
        <f>VLOOKUP(B1288,[1]COMPLETE_DIVIDEND_DATA!$B$2:$I$1138,3,0)</f>
        <v>#N/A</v>
      </c>
    </row>
    <row r="1289" spans="1:50" x14ac:dyDescent="0.25">
      <c r="A1289" s="63">
        <v>501288</v>
      </c>
      <c r="B1289" s="63">
        <v>100000</v>
      </c>
      <c r="C1289" s="63" t="s">
        <v>1350</v>
      </c>
      <c r="D1289" s="63" t="s">
        <v>14552</v>
      </c>
      <c r="E1289" s="63" t="s">
        <v>14551</v>
      </c>
      <c r="F1289" s="63" t="s">
        <v>14550</v>
      </c>
      <c r="G1289" s="63" t="s">
        <v>14549</v>
      </c>
      <c r="H1289" s="63" t="s">
        <v>14548</v>
      </c>
      <c r="K1289" s="63">
        <v>330</v>
      </c>
      <c r="L1289" s="63">
        <v>330</v>
      </c>
      <c r="M1289" s="64">
        <v>0</v>
      </c>
      <c r="N1289" s="63">
        <v>165</v>
      </c>
      <c r="O1289" s="63">
        <v>83</v>
      </c>
      <c r="P1289" s="63">
        <v>25</v>
      </c>
      <c r="Q1289" s="63">
        <v>57</v>
      </c>
      <c r="U1289" s="63" t="s">
        <v>1350</v>
      </c>
      <c r="V1289" s="63" t="s">
        <v>10326</v>
      </c>
      <c r="Y1289" s="63">
        <v>330</v>
      </c>
      <c r="Z1289" s="63" t="s">
        <v>14547</v>
      </c>
      <c r="AA1289" s="63">
        <v>25</v>
      </c>
      <c r="AB1289" s="63" t="s">
        <v>3494</v>
      </c>
      <c r="AE1289" s="63">
        <v>0</v>
      </c>
      <c r="AF1289" s="63" t="s">
        <v>3493</v>
      </c>
      <c r="AG1289" s="63">
        <v>0</v>
      </c>
      <c r="AK1289" s="63">
        <v>0</v>
      </c>
      <c r="AL1289" s="63" t="s">
        <v>3493</v>
      </c>
      <c r="AM1289" s="63">
        <v>0</v>
      </c>
      <c r="AQ1289" s="63">
        <v>0</v>
      </c>
      <c r="AR1289" s="63" t="s">
        <v>3493</v>
      </c>
      <c r="AS1289" s="63">
        <v>0</v>
      </c>
      <c r="AX1289" s="63" t="e">
        <f>VLOOKUP(B1289,[1]COMPLETE_DIVIDEND_DATA!$B$2:$I$1138,3,0)</f>
        <v>#N/A</v>
      </c>
    </row>
    <row r="1290" spans="1:50" x14ac:dyDescent="0.25">
      <c r="A1290" s="63">
        <v>501289</v>
      </c>
      <c r="B1290" s="63">
        <v>100001</v>
      </c>
      <c r="C1290" s="63" t="s">
        <v>1352</v>
      </c>
      <c r="D1290" s="63" t="s">
        <v>14546</v>
      </c>
      <c r="E1290" s="63" t="s">
        <v>14545</v>
      </c>
      <c r="F1290" s="63" t="s">
        <v>14544</v>
      </c>
      <c r="G1290" s="63" t="s">
        <v>14543</v>
      </c>
      <c r="H1290" s="63" t="s">
        <v>6011</v>
      </c>
      <c r="K1290" s="63">
        <v>288</v>
      </c>
      <c r="L1290" s="63">
        <v>288</v>
      </c>
      <c r="M1290" s="64">
        <v>0</v>
      </c>
      <c r="N1290" s="63">
        <v>144</v>
      </c>
      <c r="O1290" s="63">
        <v>72</v>
      </c>
      <c r="P1290" s="63">
        <v>22</v>
      </c>
      <c r="Q1290" s="63">
        <v>50</v>
      </c>
      <c r="U1290" s="63" t="s">
        <v>1352</v>
      </c>
      <c r="V1290" s="63" t="s">
        <v>12034</v>
      </c>
      <c r="Y1290" s="63">
        <v>288</v>
      </c>
      <c r="Z1290" s="63" t="s">
        <v>4452</v>
      </c>
      <c r="AA1290" s="63">
        <v>22</v>
      </c>
      <c r="AB1290" s="63" t="s">
        <v>3494</v>
      </c>
      <c r="AE1290" s="63">
        <v>0</v>
      </c>
      <c r="AF1290" s="63" t="s">
        <v>3493</v>
      </c>
      <c r="AG1290" s="63">
        <v>0</v>
      </c>
      <c r="AK1290" s="63">
        <v>0</v>
      </c>
      <c r="AL1290" s="63" t="s">
        <v>3493</v>
      </c>
      <c r="AM1290" s="63">
        <v>0</v>
      </c>
      <c r="AQ1290" s="63">
        <v>0</v>
      </c>
      <c r="AR1290" s="63" t="s">
        <v>3493</v>
      </c>
      <c r="AS1290" s="63">
        <v>0</v>
      </c>
      <c r="AX1290" s="63" t="e">
        <f>VLOOKUP(B1290,[1]COMPLETE_DIVIDEND_DATA!$B$2:$I$1138,3,0)</f>
        <v>#N/A</v>
      </c>
    </row>
    <row r="1291" spans="1:50" x14ac:dyDescent="0.25">
      <c r="A1291" s="63">
        <v>501290</v>
      </c>
      <c r="B1291" s="63">
        <v>100003</v>
      </c>
      <c r="C1291" s="63" t="s">
        <v>1354</v>
      </c>
      <c r="D1291" s="63" t="s">
        <v>14542</v>
      </c>
      <c r="E1291" s="63" t="s">
        <v>14541</v>
      </c>
      <c r="F1291" s="63" t="s">
        <v>14540</v>
      </c>
      <c r="G1291" s="63" t="s">
        <v>14539</v>
      </c>
      <c r="H1291" s="63" t="s">
        <v>7810</v>
      </c>
      <c r="K1291" s="63">
        <v>37</v>
      </c>
      <c r="L1291" s="63">
        <v>37</v>
      </c>
      <c r="M1291" s="64">
        <v>0</v>
      </c>
      <c r="N1291" s="63">
        <v>18.5</v>
      </c>
      <c r="O1291" s="63">
        <v>9</v>
      </c>
      <c r="P1291" s="63">
        <v>3</v>
      </c>
      <c r="Q1291" s="63">
        <v>7</v>
      </c>
      <c r="U1291" s="63" t="s">
        <v>1354</v>
      </c>
      <c r="V1291" s="63" t="s">
        <v>14538</v>
      </c>
      <c r="Y1291" s="63">
        <v>37</v>
      </c>
      <c r="Z1291" s="63" t="s">
        <v>14537</v>
      </c>
      <c r="AA1291" s="63">
        <v>3</v>
      </c>
      <c r="AB1291" s="63" t="s">
        <v>3494</v>
      </c>
      <c r="AE1291" s="63">
        <v>0</v>
      </c>
      <c r="AF1291" s="63" t="s">
        <v>3493</v>
      </c>
      <c r="AG1291" s="63">
        <v>0</v>
      </c>
      <c r="AK1291" s="63">
        <v>0</v>
      </c>
      <c r="AL1291" s="63" t="s">
        <v>3493</v>
      </c>
      <c r="AM1291" s="63">
        <v>0</v>
      </c>
      <c r="AQ1291" s="63">
        <v>0</v>
      </c>
      <c r="AR1291" s="63" t="s">
        <v>3493</v>
      </c>
      <c r="AS1291" s="63">
        <v>0</v>
      </c>
      <c r="AX1291" s="63" t="e">
        <f>VLOOKUP(B1291,[1]COMPLETE_DIVIDEND_DATA!$B$2:$I$1138,3,0)</f>
        <v>#N/A</v>
      </c>
    </row>
    <row r="1292" spans="1:50" x14ac:dyDescent="0.25">
      <c r="A1292" s="63">
        <v>501291</v>
      </c>
      <c r="B1292" s="63">
        <v>100004</v>
      </c>
      <c r="C1292" s="63" t="s">
        <v>1356</v>
      </c>
      <c r="D1292" s="63" t="s">
        <v>14536</v>
      </c>
      <c r="E1292" s="63" t="s">
        <v>14535</v>
      </c>
      <c r="F1292" s="63" t="s">
        <v>14534</v>
      </c>
      <c r="G1292" s="63" t="s">
        <v>14533</v>
      </c>
      <c r="H1292" s="63" t="s">
        <v>14532</v>
      </c>
      <c r="K1292" s="63">
        <v>744</v>
      </c>
      <c r="L1292" s="63">
        <v>744</v>
      </c>
      <c r="M1292" s="64">
        <v>0</v>
      </c>
      <c r="N1292" s="63">
        <v>372</v>
      </c>
      <c r="O1292" s="63">
        <v>186</v>
      </c>
      <c r="P1292" s="63">
        <v>112</v>
      </c>
      <c r="Q1292" s="63">
        <v>74</v>
      </c>
      <c r="U1292" s="63" t="s">
        <v>1356</v>
      </c>
      <c r="V1292" s="63" t="s">
        <v>14531</v>
      </c>
      <c r="Y1292" s="63">
        <v>744</v>
      </c>
      <c r="Z1292" s="63" t="s">
        <v>3988</v>
      </c>
      <c r="AA1292" s="63">
        <v>112</v>
      </c>
      <c r="AB1292" s="63" t="s">
        <v>3505</v>
      </c>
      <c r="AE1292" s="63">
        <v>0</v>
      </c>
      <c r="AF1292" s="63" t="s">
        <v>3493</v>
      </c>
      <c r="AG1292" s="63">
        <v>0</v>
      </c>
      <c r="AK1292" s="63">
        <v>0</v>
      </c>
      <c r="AL1292" s="63" t="s">
        <v>3493</v>
      </c>
      <c r="AM1292" s="63">
        <v>0</v>
      </c>
      <c r="AQ1292" s="63">
        <v>0</v>
      </c>
      <c r="AR1292" s="63" t="s">
        <v>3493</v>
      </c>
      <c r="AS1292" s="63">
        <v>0</v>
      </c>
      <c r="AX1292" s="63" t="e">
        <f>VLOOKUP(B1292,[1]COMPLETE_DIVIDEND_DATA!$B$2:$I$1138,3,0)</f>
        <v>#N/A</v>
      </c>
    </row>
    <row r="1293" spans="1:50" x14ac:dyDescent="0.25">
      <c r="A1293" s="63">
        <v>501292</v>
      </c>
      <c r="B1293" s="63">
        <v>100005</v>
      </c>
      <c r="C1293" s="63" t="s">
        <v>1358</v>
      </c>
      <c r="D1293" s="63" t="s">
        <v>14530</v>
      </c>
      <c r="E1293" s="63" t="s">
        <v>14529</v>
      </c>
      <c r="F1293" s="63" t="s">
        <v>14528</v>
      </c>
      <c r="G1293" s="63" t="s">
        <v>14527</v>
      </c>
      <c r="H1293" s="63" t="s">
        <v>7810</v>
      </c>
      <c r="K1293" s="63">
        <v>744</v>
      </c>
      <c r="L1293" s="63">
        <v>744</v>
      </c>
      <c r="M1293" s="64">
        <v>0</v>
      </c>
      <c r="N1293" s="63">
        <v>372</v>
      </c>
      <c r="O1293" s="63">
        <v>186</v>
      </c>
      <c r="P1293" s="63">
        <v>56</v>
      </c>
      <c r="Q1293" s="63">
        <v>130</v>
      </c>
      <c r="U1293" s="63" t="s">
        <v>1358</v>
      </c>
      <c r="V1293" s="63" t="s">
        <v>14526</v>
      </c>
      <c r="Y1293" s="63">
        <v>744</v>
      </c>
      <c r="Z1293" s="63" t="s">
        <v>3988</v>
      </c>
      <c r="AA1293" s="63">
        <v>56</v>
      </c>
      <c r="AB1293" s="63" t="s">
        <v>3494</v>
      </c>
      <c r="AE1293" s="63">
        <v>0</v>
      </c>
      <c r="AF1293" s="63" t="s">
        <v>3493</v>
      </c>
      <c r="AG1293" s="63">
        <v>0</v>
      </c>
      <c r="AK1293" s="63">
        <v>0</v>
      </c>
      <c r="AL1293" s="63" t="s">
        <v>3493</v>
      </c>
      <c r="AM1293" s="63">
        <v>0</v>
      </c>
      <c r="AQ1293" s="63">
        <v>0</v>
      </c>
      <c r="AR1293" s="63" t="s">
        <v>3493</v>
      </c>
      <c r="AS1293" s="63">
        <v>0</v>
      </c>
      <c r="AX1293" s="63" t="e">
        <f>VLOOKUP(B1293,[1]COMPLETE_DIVIDEND_DATA!$B$2:$I$1138,3,0)</f>
        <v>#N/A</v>
      </c>
    </row>
    <row r="1294" spans="1:50" x14ac:dyDescent="0.25">
      <c r="A1294" s="63">
        <v>501293</v>
      </c>
      <c r="B1294" s="63">
        <v>100011</v>
      </c>
      <c r="C1294" s="63" t="s">
        <v>1360</v>
      </c>
      <c r="D1294" s="63" t="s">
        <v>14525</v>
      </c>
      <c r="E1294" s="63" t="s">
        <v>14520</v>
      </c>
      <c r="F1294" s="63" t="s">
        <v>14519</v>
      </c>
      <c r="G1294" s="63" t="s">
        <v>14524</v>
      </c>
      <c r="H1294" s="63" t="s">
        <v>7810</v>
      </c>
      <c r="K1294" s="63">
        <v>9</v>
      </c>
      <c r="L1294" s="63">
        <v>9</v>
      </c>
      <c r="M1294" s="64">
        <v>0</v>
      </c>
      <c r="N1294" s="63">
        <v>4.5</v>
      </c>
      <c r="O1294" s="63">
        <v>2</v>
      </c>
      <c r="P1294" s="63">
        <v>1</v>
      </c>
      <c r="Q1294" s="63">
        <v>2</v>
      </c>
      <c r="U1294" s="63" t="s">
        <v>1360</v>
      </c>
      <c r="Y1294" s="63">
        <v>9</v>
      </c>
      <c r="Z1294" s="63" t="s">
        <v>5230</v>
      </c>
      <c r="AA1294" s="63">
        <v>1</v>
      </c>
      <c r="AB1294" s="63" t="s">
        <v>3505</v>
      </c>
      <c r="AE1294" s="63">
        <v>0</v>
      </c>
      <c r="AF1294" s="63" t="s">
        <v>3493</v>
      </c>
      <c r="AG1294" s="63">
        <v>0</v>
      </c>
      <c r="AK1294" s="63">
        <v>0</v>
      </c>
      <c r="AL1294" s="63" t="s">
        <v>3493</v>
      </c>
      <c r="AM1294" s="63">
        <v>0</v>
      </c>
      <c r="AQ1294" s="63">
        <v>0</v>
      </c>
      <c r="AR1294" s="63" t="s">
        <v>3493</v>
      </c>
      <c r="AS1294" s="63">
        <v>0</v>
      </c>
      <c r="AX1294" s="63" t="e">
        <f>VLOOKUP(B1294,[1]COMPLETE_DIVIDEND_DATA!$B$2:$I$1138,3,0)</f>
        <v>#N/A</v>
      </c>
    </row>
    <row r="1295" spans="1:50" x14ac:dyDescent="0.25">
      <c r="A1295" s="63">
        <v>501294</v>
      </c>
      <c r="B1295" s="63">
        <v>100012</v>
      </c>
      <c r="C1295" s="63" t="s">
        <v>1361</v>
      </c>
      <c r="D1295" s="63" t="s">
        <v>14521</v>
      </c>
      <c r="E1295" s="63" t="s">
        <v>14520</v>
      </c>
      <c r="F1295" s="63" t="s">
        <v>14519</v>
      </c>
      <c r="G1295" s="63" t="s">
        <v>14518</v>
      </c>
      <c r="H1295" s="63" t="s">
        <v>14523</v>
      </c>
      <c r="K1295" s="63">
        <v>3</v>
      </c>
      <c r="L1295" s="63">
        <v>3</v>
      </c>
      <c r="M1295" s="64">
        <v>0</v>
      </c>
      <c r="N1295" s="63">
        <v>1.5</v>
      </c>
      <c r="O1295" s="63">
        <v>1</v>
      </c>
      <c r="P1295" s="63">
        <v>0</v>
      </c>
      <c r="Q1295" s="63">
        <v>1</v>
      </c>
      <c r="U1295" s="63" t="s">
        <v>1361</v>
      </c>
      <c r="V1295" s="63" t="s">
        <v>14522</v>
      </c>
      <c r="Y1295" s="63">
        <v>3</v>
      </c>
      <c r="Z1295" s="63" t="s">
        <v>3914</v>
      </c>
      <c r="AA1295" s="63">
        <v>0</v>
      </c>
      <c r="AB1295" s="63" t="s">
        <v>3494</v>
      </c>
      <c r="AE1295" s="63">
        <v>0</v>
      </c>
      <c r="AF1295" s="63" t="s">
        <v>3493</v>
      </c>
      <c r="AG1295" s="63">
        <v>0</v>
      </c>
      <c r="AK1295" s="63">
        <v>0</v>
      </c>
      <c r="AL1295" s="63" t="s">
        <v>3493</v>
      </c>
      <c r="AM1295" s="63">
        <v>0</v>
      </c>
      <c r="AQ1295" s="63">
        <v>0</v>
      </c>
      <c r="AR1295" s="63" t="s">
        <v>3493</v>
      </c>
      <c r="AS1295" s="63">
        <v>0</v>
      </c>
      <c r="AX1295" s="63" t="e">
        <f>VLOOKUP(B1295,[1]COMPLETE_DIVIDEND_DATA!$B$2:$I$1138,3,0)</f>
        <v>#N/A</v>
      </c>
    </row>
    <row r="1296" spans="1:50" x14ac:dyDescent="0.25">
      <c r="A1296" s="63">
        <v>501295</v>
      </c>
      <c r="B1296" s="63">
        <v>100013</v>
      </c>
      <c r="C1296" s="63" t="s">
        <v>1270</v>
      </c>
      <c r="D1296" s="63" t="s">
        <v>14521</v>
      </c>
      <c r="E1296" s="63" t="s">
        <v>14520</v>
      </c>
      <c r="F1296" s="63" t="s">
        <v>14519</v>
      </c>
      <c r="G1296" s="63" t="s">
        <v>14518</v>
      </c>
      <c r="H1296" s="63" t="s">
        <v>7810</v>
      </c>
      <c r="K1296" s="63">
        <v>13</v>
      </c>
      <c r="L1296" s="63">
        <v>13</v>
      </c>
      <c r="M1296" s="64">
        <v>0</v>
      </c>
      <c r="N1296" s="63">
        <v>6.5</v>
      </c>
      <c r="O1296" s="63">
        <v>3</v>
      </c>
      <c r="P1296" s="63">
        <v>2</v>
      </c>
      <c r="Q1296" s="63">
        <v>2</v>
      </c>
      <c r="U1296" s="63" t="s">
        <v>1270</v>
      </c>
      <c r="V1296" s="63" t="s">
        <v>14517</v>
      </c>
      <c r="Y1296" s="63">
        <v>13</v>
      </c>
      <c r="Z1296" s="63" t="s">
        <v>3642</v>
      </c>
      <c r="AA1296" s="63">
        <v>2</v>
      </c>
      <c r="AB1296" s="63" t="s">
        <v>3505</v>
      </c>
      <c r="AE1296" s="63">
        <v>0</v>
      </c>
      <c r="AF1296" s="63" t="s">
        <v>3493</v>
      </c>
      <c r="AG1296" s="63">
        <v>0</v>
      </c>
      <c r="AK1296" s="63">
        <v>0</v>
      </c>
      <c r="AL1296" s="63" t="s">
        <v>3493</v>
      </c>
      <c r="AM1296" s="63">
        <v>0</v>
      </c>
      <c r="AQ1296" s="63">
        <v>0</v>
      </c>
      <c r="AR1296" s="63" t="s">
        <v>3493</v>
      </c>
      <c r="AS1296" s="63">
        <v>0</v>
      </c>
      <c r="AX1296" s="63" t="e">
        <f>VLOOKUP(B1296,[1]COMPLETE_DIVIDEND_DATA!$B$2:$I$1138,3,0)</f>
        <v>#N/A</v>
      </c>
    </row>
    <row r="1297" spans="1:50" x14ac:dyDescent="0.25">
      <c r="A1297" s="63">
        <v>501296</v>
      </c>
      <c r="B1297" s="63">
        <v>100019</v>
      </c>
      <c r="C1297" s="63" t="s">
        <v>1364</v>
      </c>
      <c r="D1297" s="63" t="s">
        <v>14516</v>
      </c>
      <c r="E1297" s="63" t="s">
        <v>14515</v>
      </c>
      <c r="F1297" s="63" t="s">
        <v>14514</v>
      </c>
      <c r="G1297" s="63" t="s">
        <v>14513</v>
      </c>
      <c r="H1297" s="63" t="s">
        <v>14512</v>
      </c>
      <c r="K1297" s="63">
        <v>1</v>
      </c>
      <c r="L1297" s="63">
        <v>1</v>
      </c>
      <c r="M1297" s="64">
        <v>0</v>
      </c>
      <c r="N1297" s="63">
        <v>0.5</v>
      </c>
      <c r="O1297" s="63">
        <v>0</v>
      </c>
      <c r="P1297" s="63">
        <v>0</v>
      </c>
      <c r="Q1297" s="63">
        <v>1</v>
      </c>
      <c r="U1297" s="63" t="s">
        <v>1364</v>
      </c>
      <c r="V1297" s="63" t="s">
        <v>14511</v>
      </c>
      <c r="Y1297" s="63">
        <v>1</v>
      </c>
      <c r="Z1297" s="63" t="s">
        <v>3736</v>
      </c>
      <c r="AA1297" s="63">
        <v>0</v>
      </c>
      <c r="AB1297" s="63" t="s">
        <v>3505</v>
      </c>
      <c r="AE1297" s="63">
        <v>0</v>
      </c>
      <c r="AF1297" s="63" t="s">
        <v>3493</v>
      </c>
      <c r="AG1297" s="63">
        <v>0</v>
      </c>
      <c r="AK1297" s="63">
        <v>0</v>
      </c>
      <c r="AL1297" s="63" t="s">
        <v>3493</v>
      </c>
      <c r="AM1297" s="63">
        <v>0</v>
      </c>
      <c r="AQ1297" s="63">
        <v>0</v>
      </c>
      <c r="AR1297" s="63" t="s">
        <v>3493</v>
      </c>
      <c r="AS1297" s="63">
        <v>0</v>
      </c>
      <c r="AX1297" s="63" t="e">
        <f>VLOOKUP(B1297,[1]COMPLETE_DIVIDEND_DATA!$B$2:$I$1138,3,0)</f>
        <v>#N/A</v>
      </c>
    </row>
    <row r="1298" spans="1:50" x14ac:dyDescent="0.25">
      <c r="A1298" s="63">
        <v>501297</v>
      </c>
      <c r="B1298" s="63">
        <v>100021</v>
      </c>
      <c r="C1298" s="63" t="s">
        <v>1366</v>
      </c>
      <c r="D1298" s="63" t="s">
        <v>14510</v>
      </c>
      <c r="E1298" s="63" t="s">
        <v>14509</v>
      </c>
      <c r="F1298" s="63" t="s">
        <v>14508</v>
      </c>
      <c r="G1298" s="63" t="s">
        <v>14507</v>
      </c>
      <c r="H1298" s="63" t="s">
        <v>8403</v>
      </c>
      <c r="K1298" s="63">
        <v>72</v>
      </c>
      <c r="L1298" s="63">
        <v>72</v>
      </c>
      <c r="M1298" s="64">
        <v>0</v>
      </c>
      <c r="N1298" s="63">
        <v>36</v>
      </c>
      <c r="O1298" s="63">
        <v>18</v>
      </c>
      <c r="P1298" s="63">
        <v>5</v>
      </c>
      <c r="Q1298" s="63">
        <v>13</v>
      </c>
      <c r="U1298" s="63" t="s">
        <v>1366</v>
      </c>
      <c r="V1298" s="63" t="s">
        <v>14506</v>
      </c>
      <c r="Y1298" s="63">
        <v>72</v>
      </c>
      <c r="Z1298" s="63" t="s">
        <v>5358</v>
      </c>
      <c r="AA1298" s="63">
        <v>5</v>
      </c>
      <c r="AB1298" s="63" t="s">
        <v>3494</v>
      </c>
      <c r="AE1298" s="63">
        <v>0</v>
      </c>
      <c r="AF1298" s="63" t="s">
        <v>3493</v>
      </c>
      <c r="AG1298" s="63">
        <v>0</v>
      </c>
      <c r="AK1298" s="63">
        <v>0</v>
      </c>
      <c r="AL1298" s="63" t="s">
        <v>3493</v>
      </c>
      <c r="AM1298" s="63">
        <v>0</v>
      </c>
      <c r="AQ1298" s="63">
        <v>0</v>
      </c>
      <c r="AR1298" s="63" t="s">
        <v>3493</v>
      </c>
      <c r="AS1298" s="63">
        <v>0</v>
      </c>
      <c r="AX1298" s="63" t="e">
        <f>VLOOKUP(B1298,[1]COMPLETE_DIVIDEND_DATA!$B$2:$I$1138,3,0)</f>
        <v>#N/A</v>
      </c>
    </row>
    <row r="1299" spans="1:50" x14ac:dyDescent="0.25">
      <c r="A1299" s="63">
        <v>501298</v>
      </c>
      <c r="B1299" s="63">
        <v>100022</v>
      </c>
      <c r="C1299" s="63" t="s">
        <v>1368</v>
      </c>
      <c r="D1299" s="63" t="s">
        <v>14505</v>
      </c>
      <c r="E1299" s="63" t="s">
        <v>14504</v>
      </c>
      <c r="F1299" s="63" t="s">
        <v>14503</v>
      </c>
      <c r="G1299" s="63" t="s">
        <v>14502</v>
      </c>
      <c r="H1299" s="63" t="s">
        <v>8403</v>
      </c>
      <c r="K1299" s="63">
        <v>72</v>
      </c>
      <c r="L1299" s="63">
        <v>72</v>
      </c>
      <c r="M1299" s="64">
        <v>0</v>
      </c>
      <c r="N1299" s="63">
        <v>36</v>
      </c>
      <c r="O1299" s="63">
        <v>18</v>
      </c>
      <c r="P1299" s="63">
        <v>5</v>
      </c>
      <c r="Q1299" s="63">
        <v>13</v>
      </c>
      <c r="U1299" s="63" t="s">
        <v>1368</v>
      </c>
      <c r="V1299" s="63" t="s">
        <v>14501</v>
      </c>
      <c r="Y1299" s="63">
        <v>72</v>
      </c>
      <c r="Z1299" s="63" t="s">
        <v>5358</v>
      </c>
      <c r="AA1299" s="63">
        <v>5</v>
      </c>
      <c r="AB1299" s="63" t="s">
        <v>3494</v>
      </c>
      <c r="AE1299" s="63">
        <v>0</v>
      </c>
      <c r="AF1299" s="63" t="s">
        <v>3493</v>
      </c>
      <c r="AG1299" s="63">
        <v>0</v>
      </c>
      <c r="AK1299" s="63">
        <v>0</v>
      </c>
      <c r="AL1299" s="63" t="s">
        <v>3493</v>
      </c>
      <c r="AM1299" s="63">
        <v>0</v>
      </c>
      <c r="AQ1299" s="63">
        <v>0</v>
      </c>
      <c r="AR1299" s="63" t="s">
        <v>3493</v>
      </c>
      <c r="AS1299" s="63">
        <v>0</v>
      </c>
      <c r="AX1299" s="63" t="e">
        <f>VLOOKUP(B1299,[1]COMPLETE_DIVIDEND_DATA!$B$2:$I$1138,3,0)</f>
        <v>#N/A</v>
      </c>
    </row>
    <row r="1300" spans="1:50" x14ac:dyDescent="0.25">
      <c r="A1300" s="63">
        <v>501299</v>
      </c>
      <c r="B1300" s="63">
        <v>100023</v>
      </c>
      <c r="C1300" s="63" t="s">
        <v>1370</v>
      </c>
      <c r="D1300" s="63" t="s">
        <v>14500</v>
      </c>
      <c r="E1300" s="63" t="s">
        <v>14499</v>
      </c>
      <c r="F1300" s="63" t="s">
        <v>14498</v>
      </c>
      <c r="G1300" s="63" t="s">
        <v>14497</v>
      </c>
      <c r="H1300" s="63" t="s">
        <v>8403</v>
      </c>
      <c r="K1300" s="63">
        <v>72</v>
      </c>
      <c r="L1300" s="63">
        <v>72</v>
      </c>
      <c r="M1300" s="64">
        <v>0</v>
      </c>
      <c r="N1300" s="63">
        <v>36</v>
      </c>
      <c r="O1300" s="63">
        <v>18</v>
      </c>
      <c r="P1300" s="63">
        <v>11</v>
      </c>
      <c r="Q1300" s="63">
        <v>7</v>
      </c>
      <c r="U1300" s="63" t="s">
        <v>1370</v>
      </c>
      <c r="V1300" s="63" t="s">
        <v>14496</v>
      </c>
      <c r="Y1300" s="63">
        <v>72</v>
      </c>
      <c r="Z1300" s="63" t="s">
        <v>5358</v>
      </c>
      <c r="AA1300" s="63">
        <v>11</v>
      </c>
      <c r="AB1300" s="63" t="s">
        <v>3505</v>
      </c>
      <c r="AE1300" s="63">
        <v>0</v>
      </c>
      <c r="AF1300" s="63" t="s">
        <v>3493</v>
      </c>
      <c r="AG1300" s="63">
        <v>0</v>
      </c>
      <c r="AK1300" s="63">
        <v>0</v>
      </c>
      <c r="AL1300" s="63" t="s">
        <v>3493</v>
      </c>
      <c r="AM1300" s="63">
        <v>0</v>
      </c>
      <c r="AQ1300" s="63">
        <v>0</v>
      </c>
      <c r="AR1300" s="63" t="s">
        <v>3493</v>
      </c>
      <c r="AS1300" s="63">
        <v>0</v>
      </c>
      <c r="AX1300" s="63" t="e">
        <f>VLOOKUP(B1300,[1]COMPLETE_DIVIDEND_DATA!$B$2:$I$1138,3,0)</f>
        <v>#N/A</v>
      </c>
    </row>
    <row r="1301" spans="1:50" x14ac:dyDescent="0.25">
      <c r="A1301" s="63">
        <v>501300</v>
      </c>
      <c r="B1301" s="63">
        <v>100024</v>
      </c>
      <c r="C1301" s="63" t="s">
        <v>1372</v>
      </c>
      <c r="D1301" s="63" t="s">
        <v>14495</v>
      </c>
      <c r="E1301" s="63" t="s">
        <v>14494</v>
      </c>
      <c r="F1301" s="63" t="s">
        <v>14493</v>
      </c>
      <c r="G1301" s="63" t="s">
        <v>14483</v>
      </c>
      <c r="H1301" s="63" t="s">
        <v>8403</v>
      </c>
      <c r="K1301" s="63">
        <v>59</v>
      </c>
      <c r="L1301" s="63">
        <v>59</v>
      </c>
      <c r="M1301" s="64">
        <v>0</v>
      </c>
      <c r="N1301" s="63">
        <v>29.5</v>
      </c>
      <c r="O1301" s="63">
        <v>15</v>
      </c>
      <c r="P1301" s="63">
        <v>4</v>
      </c>
      <c r="Q1301" s="63">
        <v>11</v>
      </c>
      <c r="U1301" s="63" t="s">
        <v>1372</v>
      </c>
      <c r="V1301" s="63" t="s">
        <v>14492</v>
      </c>
      <c r="Y1301" s="63">
        <v>59</v>
      </c>
      <c r="Z1301" s="63" t="s">
        <v>6852</v>
      </c>
      <c r="AA1301" s="63">
        <v>4</v>
      </c>
      <c r="AB1301" s="63" t="s">
        <v>3494</v>
      </c>
      <c r="AE1301" s="63">
        <v>0</v>
      </c>
      <c r="AF1301" s="63" t="s">
        <v>3493</v>
      </c>
      <c r="AG1301" s="63">
        <v>0</v>
      </c>
      <c r="AK1301" s="63">
        <v>0</v>
      </c>
      <c r="AL1301" s="63" t="s">
        <v>3493</v>
      </c>
      <c r="AM1301" s="63">
        <v>0</v>
      </c>
      <c r="AQ1301" s="63">
        <v>0</v>
      </c>
      <c r="AR1301" s="63" t="s">
        <v>3493</v>
      </c>
      <c r="AS1301" s="63">
        <v>0</v>
      </c>
      <c r="AX1301" s="63" t="e">
        <f>VLOOKUP(B1301,[1]COMPLETE_DIVIDEND_DATA!$B$2:$I$1138,3,0)</f>
        <v>#N/A</v>
      </c>
    </row>
    <row r="1302" spans="1:50" x14ac:dyDescent="0.25">
      <c r="A1302" s="63">
        <v>501301</v>
      </c>
      <c r="B1302" s="63">
        <v>100025</v>
      </c>
      <c r="C1302" s="63" t="s">
        <v>1374</v>
      </c>
      <c r="D1302" s="63" t="s">
        <v>14491</v>
      </c>
      <c r="E1302" s="63" t="s">
        <v>14490</v>
      </c>
      <c r="F1302" s="63" t="s">
        <v>14489</v>
      </c>
      <c r="G1302" s="63" t="s">
        <v>14488</v>
      </c>
      <c r="H1302" s="63" t="s">
        <v>8403</v>
      </c>
      <c r="K1302" s="63">
        <v>233</v>
      </c>
      <c r="L1302" s="63">
        <v>233</v>
      </c>
      <c r="M1302" s="64">
        <v>0</v>
      </c>
      <c r="N1302" s="63">
        <v>116.5</v>
      </c>
      <c r="O1302" s="63">
        <v>58</v>
      </c>
      <c r="P1302" s="63">
        <v>17</v>
      </c>
      <c r="Q1302" s="63">
        <v>42</v>
      </c>
      <c r="U1302" s="63" t="s">
        <v>1374</v>
      </c>
      <c r="V1302" s="63" t="s">
        <v>14487</v>
      </c>
      <c r="Y1302" s="63">
        <v>233</v>
      </c>
      <c r="Z1302" s="63" t="s">
        <v>13770</v>
      </c>
      <c r="AA1302" s="63">
        <v>17</v>
      </c>
      <c r="AB1302" s="63" t="s">
        <v>3494</v>
      </c>
      <c r="AE1302" s="63">
        <v>0</v>
      </c>
      <c r="AF1302" s="63" t="s">
        <v>3493</v>
      </c>
      <c r="AG1302" s="63">
        <v>0</v>
      </c>
      <c r="AK1302" s="63">
        <v>0</v>
      </c>
      <c r="AL1302" s="63" t="s">
        <v>3493</v>
      </c>
      <c r="AM1302" s="63">
        <v>0</v>
      </c>
      <c r="AQ1302" s="63">
        <v>0</v>
      </c>
      <c r="AR1302" s="63" t="s">
        <v>3493</v>
      </c>
      <c r="AS1302" s="63">
        <v>0</v>
      </c>
      <c r="AX1302" s="63" t="e">
        <f>VLOOKUP(B1302,[1]COMPLETE_DIVIDEND_DATA!$B$2:$I$1138,3,0)</f>
        <v>#N/A</v>
      </c>
    </row>
    <row r="1303" spans="1:50" x14ac:dyDescent="0.25">
      <c r="A1303" s="63">
        <v>501302</v>
      </c>
      <c r="B1303" s="63">
        <v>100026</v>
      </c>
      <c r="C1303" s="63" t="s">
        <v>1376</v>
      </c>
      <c r="D1303" s="63" t="s">
        <v>14486</v>
      </c>
      <c r="E1303" s="63" t="s">
        <v>14485</v>
      </c>
      <c r="F1303" s="63" t="s">
        <v>14484</v>
      </c>
      <c r="G1303" s="63" t="s">
        <v>14483</v>
      </c>
      <c r="H1303" s="63" t="s">
        <v>8403</v>
      </c>
      <c r="K1303" s="63">
        <v>72</v>
      </c>
      <c r="L1303" s="63">
        <v>72</v>
      </c>
      <c r="M1303" s="64">
        <v>0</v>
      </c>
      <c r="N1303" s="63">
        <v>36</v>
      </c>
      <c r="O1303" s="63">
        <v>18</v>
      </c>
      <c r="P1303" s="63">
        <v>5</v>
      </c>
      <c r="Q1303" s="63">
        <v>13</v>
      </c>
      <c r="U1303" s="63" t="s">
        <v>1376</v>
      </c>
      <c r="V1303" s="63" t="s">
        <v>14482</v>
      </c>
      <c r="Y1303" s="63">
        <v>72</v>
      </c>
      <c r="Z1303" s="63" t="s">
        <v>5358</v>
      </c>
      <c r="AA1303" s="63">
        <v>5</v>
      </c>
      <c r="AB1303" s="63" t="s">
        <v>3494</v>
      </c>
      <c r="AE1303" s="63">
        <v>0</v>
      </c>
      <c r="AF1303" s="63" t="s">
        <v>3493</v>
      </c>
      <c r="AG1303" s="63">
        <v>0</v>
      </c>
      <c r="AK1303" s="63">
        <v>0</v>
      </c>
      <c r="AL1303" s="63" t="s">
        <v>3493</v>
      </c>
      <c r="AM1303" s="63">
        <v>0</v>
      </c>
      <c r="AQ1303" s="63">
        <v>0</v>
      </c>
      <c r="AR1303" s="63" t="s">
        <v>3493</v>
      </c>
      <c r="AS1303" s="63">
        <v>0</v>
      </c>
      <c r="AX1303" s="63" t="e">
        <f>VLOOKUP(B1303,[1]COMPLETE_DIVIDEND_DATA!$B$2:$I$1138,3,0)</f>
        <v>#N/A</v>
      </c>
    </row>
    <row r="1304" spans="1:50" x14ac:dyDescent="0.25">
      <c r="A1304" s="63">
        <v>501303</v>
      </c>
      <c r="B1304" s="63">
        <v>100027</v>
      </c>
      <c r="C1304" s="63" t="s">
        <v>1378</v>
      </c>
      <c r="D1304" s="63" t="s">
        <v>14481</v>
      </c>
      <c r="E1304" s="63" t="s">
        <v>14480</v>
      </c>
      <c r="F1304" s="63" t="s">
        <v>14479</v>
      </c>
      <c r="G1304" s="63" t="s">
        <v>14478</v>
      </c>
      <c r="H1304" s="63" t="s">
        <v>8403</v>
      </c>
      <c r="K1304" s="63">
        <v>72</v>
      </c>
      <c r="L1304" s="63">
        <v>72</v>
      </c>
      <c r="M1304" s="64">
        <v>0</v>
      </c>
      <c r="N1304" s="63">
        <v>36</v>
      </c>
      <c r="O1304" s="63">
        <v>18</v>
      </c>
      <c r="P1304" s="63">
        <v>11</v>
      </c>
      <c r="Q1304" s="63">
        <v>7</v>
      </c>
      <c r="U1304" s="63" t="s">
        <v>1378</v>
      </c>
      <c r="V1304" s="63" t="s">
        <v>14477</v>
      </c>
      <c r="Y1304" s="63">
        <v>72</v>
      </c>
      <c r="Z1304" s="63" t="s">
        <v>5358</v>
      </c>
      <c r="AA1304" s="63">
        <v>11</v>
      </c>
      <c r="AB1304" s="63" t="s">
        <v>3505</v>
      </c>
      <c r="AE1304" s="63">
        <v>0</v>
      </c>
      <c r="AF1304" s="63" t="s">
        <v>3493</v>
      </c>
      <c r="AG1304" s="63">
        <v>0</v>
      </c>
      <c r="AK1304" s="63">
        <v>0</v>
      </c>
      <c r="AL1304" s="63" t="s">
        <v>3493</v>
      </c>
      <c r="AM1304" s="63">
        <v>0</v>
      </c>
      <c r="AQ1304" s="63">
        <v>0</v>
      </c>
      <c r="AR1304" s="63" t="s">
        <v>3493</v>
      </c>
      <c r="AS1304" s="63">
        <v>0</v>
      </c>
      <c r="AX1304" s="63" t="e">
        <f>VLOOKUP(B1304,[1]COMPLETE_DIVIDEND_DATA!$B$2:$I$1138,3,0)</f>
        <v>#N/A</v>
      </c>
    </row>
    <row r="1305" spans="1:50" x14ac:dyDescent="0.25">
      <c r="A1305" s="63">
        <v>501304</v>
      </c>
      <c r="B1305" s="63">
        <v>100028</v>
      </c>
      <c r="C1305" s="63" t="s">
        <v>1380</v>
      </c>
      <c r="K1305" s="63">
        <v>72</v>
      </c>
      <c r="L1305" s="63">
        <v>72</v>
      </c>
      <c r="M1305" s="64">
        <v>0</v>
      </c>
      <c r="N1305" s="63">
        <v>36</v>
      </c>
      <c r="O1305" s="63">
        <v>18</v>
      </c>
      <c r="P1305" s="63">
        <v>11</v>
      </c>
      <c r="Q1305" s="63">
        <v>7</v>
      </c>
      <c r="U1305" s="63" t="s">
        <v>1380</v>
      </c>
      <c r="Y1305" s="63">
        <v>72</v>
      </c>
      <c r="Z1305" s="63" t="s">
        <v>5358</v>
      </c>
      <c r="AA1305" s="63">
        <v>11</v>
      </c>
      <c r="AB1305" s="63" t="s">
        <v>3505</v>
      </c>
      <c r="AE1305" s="63">
        <v>0</v>
      </c>
      <c r="AF1305" s="63" t="s">
        <v>3493</v>
      </c>
      <c r="AG1305" s="63">
        <v>0</v>
      </c>
      <c r="AK1305" s="63">
        <v>0</v>
      </c>
      <c r="AL1305" s="63" t="s">
        <v>3493</v>
      </c>
      <c r="AM1305" s="63">
        <v>0</v>
      </c>
      <c r="AQ1305" s="63">
        <v>0</v>
      </c>
      <c r="AR1305" s="63" t="s">
        <v>3493</v>
      </c>
      <c r="AS1305" s="63">
        <v>0</v>
      </c>
      <c r="AX1305" s="63" t="e">
        <f>VLOOKUP(B1305,[1]COMPLETE_DIVIDEND_DATA!$B$2:$I$1138,3,0)</f>
        <v>#N/A</v>
      </c>
    </row>
    <row r="1306" spans="1:50" x14ac:dyDescent="0.25">
      <c r="A1306" s="63">
        <v>501305</v>
      </c>
      <c r="B1306" s="63">
        <v>100029</v>
      </c>
      <c r="C1306" s="63" t="s">
        <v>1381</v>
      </c>
      <c r="K1306" s="63">
        <v>72</v>
      </c>
      <c r="L1306" s="63">
        <v>72</v>
      </c>
      <c r="M1306" s="64">
        <v>0</v>
      </c>
      <c r="N1306" s="63">
        <v>36</v>
      </c>
      <c r="O1306" s="63">
        <v>18</v>
      </c>
      <c r="P1306" s="63">
        <v>11</v>
      </c>
      <c r="Q1306" s="63">
        <v>7</v>
      </c>
      <c r="U1306" s="63" t="s">
        <v>1381</v>
      </c>
      <c r="Y1306" s="63">
        <v>72</v>
      </c>
      <c r="Z1306" s="63" t="s">
        <v>5358</v>
      </c>
      <c r="AA1306" s="63">
        <v>11</v>
      </c>
      <c r="AB1306" s="63" t="s">
        <v>3505</v>
      </c>
      <c r="AE1306" s="63">
        <v>0</v>
      </c>
      <c r="AF1306" s="63" t="s">
        <v>3493</v>
      </c>
      <c r="AG1306" s="63">
        <v>0</v>
      </c>
      <c r="AK1306" s="63">
        <v>0</v>
      </c>
      <c r="AL1306" s="63" t="s">
        <v>3493</v>
      </c>
      <c r="AM1306" s="63">
        <v>0</v>
      </c>
      <c r="AQ1306" s="63">
        <v>0</v>
      </c>
      <c r="AR1306" s="63" t="s">
        <v>3493</v>
      </c>
      <c r="AS1306" s="63">
        <v>0</v>
      </c>
      <c r="AX1306" s="63" t="e">
        <f>VLOOKUP(B1306,[1]COMPLETE_DIVIDEND_DATA!$B$2:$I$1138,3,0)</f>
        <v>#N/A</v>
      </c>
    </row>
    <row r="1307" spans="1:50" x14ac:dyDescent="0.25">
      <c r="A1307" s="63">
        <v>501306</v>
      </c>
      <c r="B1307" s="63">
        <v>100030</v>
      </c>
      <c r="C1307" s="63" t="s">
        <v>1382</v>
      </c>
      <c r="K1307" s="63">
        <v>72</v>
      </c>
      <c r="L1307" s="63">
        <v>72</v>
      </c>
      <c r="M1307" s="64">
        <v>0</v>
      </c>
      <c r="N1307" s="63">
        <v>36</v>
      </c>
      <c r="O1307" s="63">
        <v>18</v>
      </c>
      <c r="P1307" s="63">
        <v>11</v>
      </c>
      <c r="Q1307" s="63">
        <v>7</v>
      </c>
      <c r="U1307" s="63" t="s">
        <v>1382</v>
      </c>
      <c r="Y1307" s="63">
        <v>72</v>
      </c>
      <c r="Z1307" s="63" t="s">
        <v>5358</v>
      </c>
      <c r="AA1307" s="63">
        <v>11</v>
      </c>
      <c r="AB1307" s="63" t="s">
        <v>3505</v>
      </c>
      <c r="AE1307" s="63">
        <v>0</v>
      </c>
      <c r="AF1307" s="63" t="s">
        <v>3493</v>
      </c>
      <c r="AG1307" s="63">
        <v>0</v>
      </c>
      <c r="AK1307" s="63">
        <v>0</v>
      </c>
      <c r="AL1307" s="63" t="s">
        <v>3493</v>
      </c>
      <c r="AM1307" s="63">
        <v>0</v>
      </c>
      <c r="AQ1307" s="63">
        <v>0</v>
      </c>
      <c r="AR1307" s="63" t="s">
        <v>3493</v>
      </c>
      <c r="AS1307" s="63">
        <v>0</v>
      </c>
      <c r="AX1307" s="63" t="e">
        <f>VLOOKUP(B1307,[1]COMPLETE_DIVIDEND_DATA!$B$2:$I$1138,3,0)</f>
        <v>#N/A</v>
      </c>
    </row>
    <row r="1308" spans="1:50" x14ac:dyDescent="0.25">
      <c r="A1308" s="63">
        <v>501308</v>
      </c>
      <c r="B1308" s="63">
        <v>100038</v>
      </c>
      <c r="C1308" s="63" t="s">
        <v>1383</v>
      </c>
      <c r="D1308" s="63" t="s">
        <v>14476</v>
      </c>
      <c r="E1308" s="63" t="s">
        <v>14475</v>
      </c>
      <c r="F1308" s="63" t="s">
        <v>14474</v>
      </c>
      <c r="G1308" s="63" t="s">
        <v>14473</v>
      </c>
      <c r="H1308" s="63" t="s">
        <v>3523</v>
      </c>
      <c r="K1308" s="63">
        <v>5</v>
      </c>
      <c r="L1308" s="63">
        <v>5</v>
      </c>
      <c r="M1308" s="64">
        <v>0</v>
      </c>
      <c r="N1308" s="63">
        <v>2.5</v>
      </c>
      <c r="O1308" s="63">
        <v>1</v>
      </c>
      <c r="P1308" s="63">
        <v>1</v>
      </c>
      <c r="Q1308" s="63">
        <v>1</v>
      </c>
      <c r="U1308" s="63" t="s">
        <v>1383</v>
      </c>
      <c r="V1308" s="63" t="s">
        <v>8466</v>
      </c>
      <c r="Y1308" s="63">
        <v>5</v>
      </c>
      <c r="Z1308" s="63" t="s">
        <v>4834</v>
      </c>
      <c r="AA1308" s="63">
        <v>1</v>
      </c>
      <c r="AB1308" s="63" t="s">
        <v>3505</v>
      </c>
      <c r="AE1308" s="63">
        <v>0</v>
      </c>
      <c r="AF1308" s="63" t="s">
        <v>3493</v>
      </c>
      <c r="AG1308" s="63">
        <v>0</v>
      </c>
      <c r="AK1308" s="63">
        <v>0</v>
      </c>
      <c r="AL1308" s="63" t="s">
        <v>3493</v>
      </c>
      <c r="AM1308" s="63">
        <v>0</v>
      </c>
      <c r="AQ1308" s="63">
        <v>0</v>
      </c>
      <c r="AR1308" s="63" t="s">
        <v>3493</v>
      </c>
      <c r="AS1308" s="63">
        <v>0</v>
      </c>
      <c r="AX1308" s="63" t="e">
        <f>VLOOKUP(B1308,[1]COMPLETE_DIVIDEND_DATA!$B$2:$I$1138,3,0)</f>
        <v>#N/A</v>
      </c>
    </row>
    <row r="1309" spans="1:50" x14ac:dyDescent="0.25">
      <c r="A1309" s="63">
        <v>501309</v>
      </c>
      <c r="B1309" s="63">
        <v>100045</v>
      </c>
      <c r="C1309" s="63" t="s">
        <v>1385</v>
      </c>
      <c r="D1309" s="63" t="s">
        <v>14472</v>
      </c>
      <c r="E1309" s="63" t="s">
        <v>14471</v>
      </c>
      <c r="F1309" s="63" t="s">
        <v>14470</v>
      </c>
      <c r="G1309" s="63" t="s">
        <v>14469</v>
      </c>
      <c r="H1309" s="63" t="s">
        <v>7810</v>
      </c>
      <c r="K1309" s="63">
        <v>40</v>
      </c>
      <c r="L1309" s="63">
        <v>40</v>
      </c>
      <c r="M1309" s="64">
        <v>0</v>
      </c>
      <c r="N1309" s="63">
        <v>20</v>
      </c>
      <c r="O1309" s="63">
        <v>10</v>
      </c>
      <c r="P1309" s="63">
        <v>6</v>
      </c>
      <c r="Q1309" s="63">
        <v>4</v>
      </c>
      <c r="U1309" s="63" t="s">
        <v>1385</v>
      </c>
      <c r="V1309" s="63" t="s">
        <v>14468</v>
      </c>
      <c r="Y1309" s="63">
        <v>40</v>
      </c>
      <c r="Z1309" s="63" t="s">
        <v>3744</v>
      </c>
      <c r="AA1309" s="63">
        <v>6</v>
      </c>
      <c r="AB1309" s="63" t="s">
        <v>3505</v>
      </c>
      <c r="AE1309" s="63">
        <v>0</v>
      </c>
      <c r="AF1309" s="63" t="s">
        <v>3493</v>
      </c>
      <c r="AG1309" s="63">
        <v>0</v>
      </c>
      <c r="AK1309" s="63">
        <v>0</v>
      </c>
      <c r="AL1309" s="63" t="s">
        <v>3493</v>
      </c>
      <c r="AM1309" s="63">
        <v>0</v>
      </c>
      <c r="AQ1309" s="63">
        <v>0</v>
      </c>
      <c r="AR1309" s="63" t="s">
        <v>3493</v>
      </c>
      <c r="AS1309" s="63">
        <v>0</v>
      </c>
      <c r="AX1309" s="63" t="e">
        <f>VLOOKUP(B1309,[1]COMPLETE_DIVIDEND_DATA!$B$2:$I$1138,3,0)</f>
        <v>#N/A</v>
      </c>
    </row>
    <row r="1310" spans="1:50" x14ac:dyDescent="0.25">
      <c r="A1310" s="63">
        <v>501311</v>
      </c>
      <c r="B1310" s="63">
        <v>100048</v>
      </c>
      <c r="C1310" s="63" t="s">
        <v>1387</v>
      </c>
      <c r="D1310" s="63" t="s">
        <v>14467</v>
      </c>
      <c r="E1310" s="63" t="s">
        <v>14466</v>
      </c>
      <c r="F1310" s="63" t="s">
        <v>14465</v>
      </c>
      <c r="G1310" s="63" t="s">
        <v>14464</v>
      </c>
      <c r="H1310" s="63" t="s">
        <v>3535</v>
      </c>
      <c r="K1310" s="63">
        <v>744</v>
      </c>
      <c r="L1310" s="63">
        <v>0</v>
      </c>
      <c r="M1310" s="64">
        <v>744</v>
      </c>
      <c r="N1310" s="63">
        <v>372</v>
      </c>
      <c r="O1310" s="63">
        <v>0</v>
      </c>
      <c r="P1310" s="63">
        <v>56</v>
      </c>
      <c r="Q1310" s="63">
        <v>316</v>
      </c>
      <c r="U1310" s="63" t="s">
        <v>1387</v>
      </c>
      <c r="V1310" s="63" t="s">
        <v>14463</v>
      </c>
      <c r="Y1310" s="63">
        <v>744</v>
      </c>
      <c r="Z1310" s="63" t="s">
        <v>3988</v>
      </c>
      <c r="AA1310" s="63">
        <v>56</v>
      </c>
      <c r="AB1310" s="63" t="s">
        <v>3494</v>
      </c>
      <c r="AE1310" s="63">
        <v>0</v>
      </c>
      <c r="AF1310" s="63" t="s">
        <v>3493</v>
      </c>
      <c r="AG1310" s="63">
        <v>0</v>
      </c>
      <c r="AK1310" s="63">
        <v>0</v>
      </c>
      <c r="AL1310" s="63" t="s">
        <v>3493</v>
      </c>
      <c r="AM1310" s="63">
        <v>0</v>
      </c>
      <c r="AQ1310" s="63">
        <v>0</v>
      </c>
      <c r="AR1310" s="63" t="s">
        <v>3493</v>
      </c>
      <c r="AS1310" s="63">
        <v>0</v>
      </c>
      <c r="AX1310" s="63" t="e">
        <f>VLOOKUP(B1310,[1]COMPLETE_DIVIDEND_DATA!$B$2:$I$1138,3,0)</f>
        <v>#N/A</v>
      </c>
    </row>
    <row r="1311" spans="1:50" x14ac:dyDescent="0.25">
      <c r="A1311" s="63">
        <v>501312</v>
      </c>
      <c r="B1311" s="63">
        <v>100050</v>
      </c>
      <c r="C1311" s="63" t="s">
        <v>1388</v>
      </c>
      <c r="D1311" s="63" t="s">
        <v>14462</v>
      </c>
      <c r="E1311" s="63" t="s">
        <v>14461</v>
      </c>
      <c r="F1311" s="63" t="s">
        <v>14460</v>
      </c>
      <c r="G1311" s="63" t="s">
        <v>3535</v>
      </c>
      <c r="K1311" s="63">
        <v>2128</v>
      </c>
      <c r="L1311" s="63">
        <v>2128</v>
      </c>
      <c r="M1311" s="64">
        <v>0</v>
      </c>
      <c r="N1311" s="63">
        <v>1064</v>
      </c>
      <c r="O1311" s="63">
        <v>532</v>
      </c>
      <c r="P1311" s="63">
        <v>319</v>
      </c>
      <c r="Q1311" s="63">
        <v>213</v>
      </c>
      <c r="U1311" s="63" t="s">
        <v>1388</v>
      </c>
      <c r="V1311" s="63" t="s">
        <v>14459</v>
      </c>
      <c r="Y1311" s="63">
        <v>2128</v>
      </c>
      <c r="Z1311" s="63" t="s">
        <v>14458</v>
      </c>
      <c r="AA1311" s="63">
        <v>319</v>
      </c>
      <c r="AB1311" s="63" t="s">
        <v>3505</v>
      </c>
      <c r="AE1311" s="63">
        <v>0</v>
      </c>
      <c r="AF1311" s="63" t="s">
        <v>3493</v>
      </c>
      <c r="AG1311" s="63">
        <v>0</v>
      </c>
      <c r="AK1311" s="63">
        <v>0</v>
      </c>
      <c r="AL1311" s="63" t="s">
        <v>3493</v>
      </c>
      <c r="AM1311" s="63">
        <v>0</v>
      </c>
      <c r="AQ1311" s="63">
        <v>0</v>
      </c>
      <c r="AR1311" s="63" t="s">
        <v>3493</v>
      </c>
      <c r="AS1311" s="63">
        <v>0</v>
      </c>
      <c r="AX1311" s="63" t="e">
        <f>VLOOKUP(B1311,[1]COMPLETE_DIVIDEND_DATA!$B$2:$I$1138,3,0)</f>
        <v>#N/A</v>
      </c>
    </row>
    <row r="1312" spans="1:50" x14ac:dyDescent="0.25">
      <c r="A1312" s="63">
        <v>501314</v>
      </c>
      <c r="B1312" s="63">
        <v>100057</v>
      </c>
      <c r="C1312" s="63" t="s">
        <v>1390</v>
      </c>
      <c r="D1312" s="63" t="s">
        <v>14457</v>
      </c>
      <c r="E1312" s="63" t="s">
        <v>14456</v>
      </c>
      <c r="F1312" s="63" t="s">
        <v>14455</v>
      </c>
      <c r="G1312" s="63" t="s">
        <v>7810</v>
      </c>
      <c r="K1312" s="63">
        <v>3740</v>
      </c>
      <c r="L1312" s="63">
        <v>3740</v>
      </c>
      <c r="M1312" s="64">
        <v>0</v>
      </c>
      <c r="N1312" s="63">
        <v>1870</v>
      </c>
      <c r="O1312" s="63">
        <v>935</v>
      </c>
      <c r="P1312" s="63">
        <v>281</v>
      </c>
      <c r="Q1312" s="63">
        <v>654</v>
      </c>
      <c r="U1312" s="63" t="s">
        <v>1390</v>
      </c>
      <c r="V1312" s="63" t="s">
        <v>14454</v>
      </c>
      <c r="Y1312" s="63">
        <v>3740</v>
      </c>
      <c r="Z1312" s="63" t="s">
        <v>14453</v>
      </c>
      <c r="AA1312" s="63">
        <v>281</v>
      </c>
      <c r="AB1312" s="63" t="s">
        <v>3494</v>
      </c>
      <c r="AE1312" s="63">
        <v>0</v>
      </c>
      <c r="AF1312" s="63" t="s">
        <v>3493</v>
      </c>
      <c r="AG1312" s="63">
        <v>0</v>
      </c>
      <c r="AK1312" s="63">
        <v>0</v>
      </c>
      <c r="AL1312" s="63" t="s">
        <v>3493</v>
      </c>
      <c r="AM1312" s="63">
        <v>0</v>
      </c>
      <c r="AQ1312" s="63">
        <v>0</v>
      </c>
      <c r="AR1312" s="63" t="s">
        <v>3493</v>
      </c>
      <c r="AS1312" s="63">
        <v>0</v>
      </c>
      <c r="AX1312" s="63" t="e">
        <f>VLOOKUP(B1312,[1]COMPLETE_DIVIDEND_DATA!$B$2:$I$1138,3,0)</f>
        <v>#N/A</v>
      </c>
    </row>
    <row r="1313" spans="1:50" x14ac:dyDescent="0.25">
      <c r="A1313" s="63">
        <v>501315</v>
      </c>
      <c r="B1313" s="63">
        <v>100058</v>
      </c>
      <c r="C1313" s="63" t="s">
        <v>1392</v>
      </c>
      <c r="D1313" s="63" t="s">
        <v>14452</v>
      </c>
      <c r="E1313" s="63" t="s">
        <v>14451</v>
      </c>
      <c r="F1313" s="63" t="s">
        <v>14450</v>
      </c>
      <c r="G1313" s="63" t="s">
        <v>14449</v>
      </c>
      <c r="H1313" s="63" t="s">
        <v>7810</v>
      </c>
      <c r="K1313" s="63">
        <v>4</v>
      </c>
      <c r="L1313" s="63">
        <v>4</v>
      </c>
      <c r="M1313" s="64">
        <v>0</v>
      </c>
      <c r="N1313" s="63">
        <v>2</v>
      </c>
      <c r="O1313" s="63">
        <v>1</v>
      </c>
      <c r="P1313" s="63">
        <v>0</v>
      </c>
      <c r="Q1313" s="63">
        <v>1</v>
      </c>
      <c r="U1313" s="63" t="s">
        <v>1392</v>
      </c>
      <c r="V1313" s="63" t="s">
        <v>11202</v>
      </c>
      <c r="Y1313" s="63">
        <v>4</v>
      </c>
      <c r="Z1313" s="63" t="s">
        <v>4620</v>
      </c>
      <c r="AA1313" s="63">
        <v>0</v>
      </c>
      <c r="AB1313" s="63" t="s">
        <v>3494</v>
      </c>
      <c r="AE1313" s="63">
        <v>0</v>
      </c>
      <c r="AF1313" s="63" t="s">
        <v>3493</v>
      </c>
      <c r="AG1313" s="63">
        <v>0</v>
      </c>
      <c r="AK1313" s="63">
        <v>0</v>
      </c>
      <c r="AL1313" s="63" t="s">
        <v>3493</v>
      </c>
      <c r="AM1313" s="63">
        <v>0</v>
      </c>
      <c r="AQ1313" s="63">
        <v>0</v>
      </c>
      <c r="AR1313" s="63" t="s">
        <v>3493</v>
      </c>
      <c r="AS1313" s="63">
        <v>0</v>
      </c>
      <c r="AX1313" s="63" t="e">
        <f>VLOOKUP(B1313,[1]COMPLETE_DIVIDEND_DATA!$B$2:$I$1138,3,0)</f>
        <v>#N/A</v>
      </c>
    </row>
    <row r="1314" spans="1:50" x14ac:dyDescent="0.25">
      <c r="A1314" s="63">
        <v>501316</v>
      </c>
      <c r="B1314" s="63">
        <v>100059</v>
      </c>
      <c r="C1314" s="63" t="s">
        <v>1394</v>
      </c>
      <c r="D1314" s="63" t="s">
        <v>14448</v>
      </c>
      <c r="E1314" s="63" t="s">
        <v>14447</v>
      </c>
      <c r="F1314" s="63" t="s">
        <v>14446</v>
      </c>
      <c r="G1314" s="63" t="s">
        <v>14445</v>
      </c>
      <c r="H1314" s="63" t="s">
        <v>7810</v>
      </c>
      <c r="K1314" s="63">
        <v>931</v>
      </c>
      <c r="L1314" s="63">
        <v>931</v>
      </c>
      <c r="M1314" s="64">
        <v>0</v>
      </c>
      <c r="N1314" s="63">
        <v>465.5</v>
      </c>
      <c r="O1314" s="63">
        <v>233</v>
      </c>
      <c r="P1314" s="63">
        <v>140</v>
      </c>
      <c r="Q1314" s="63">
        <v>93</v>
      </c>
      <c r="U1314" s="63" t="s">
        <v>1394</v>
      </c>
      <c r="V1314" s="63" t="s">
        <v>14444</v>
      </c>
      <c r="Y1314" s="63">
        <v>931</v>
      </c>
      <c r="Z1314" s="63" t="s">
        <v>14443</v>
      </c>
      <c r="AA1314" s="63">
        <v>140</v>
      </c>
      <c r="AB1314" s="63" t="s">
        <v>3505</v>
      </c>
      <c r="AE1314" s="63">
        <v>0</v>
      </c>
      <c r="AF1314" s="63" t="s">
        <v>3493</v>
      </c>
      <c r="AG1314" s="63">
        <v>0</v>
      </c>
      <c r="AK1314" s="63">
        <v>0</v>
      </c>
      <c r="AL1314" s="63" t="s">
        <v>3493</v>
      </c>
      <c r="AM1314" s="63">
        <v>0</v>
      </c>
      <c r="AQ1314" s="63">
        <v>0</v>
      </c>
      <c r="AR1314" s="63" t="s">
        <v>3493</v>
      </c>
      <c r="AS1314" s="63">
        <v>0</v>
      </c>
      <c r="AX1314" s="63" t="e">
        <f>VLOOKUP(B1314,[1]COMPLETE_DIVIDEND_DATA!$B$2:$I$1138,3,0)</f>
        <v>#N/A</v>
      </c>
    </row>
    <row r="1315" spans="1:50" x14ac:dyDescent="0.25">
      <c r="A1315" s="63">
        <v>501317</v>
      </c>
      <c r="B1315" s="63">
        <v>100060</v>
      </c>
      <c r="C1315" s="63" t="s">
        <v>1318</v>
      </c>
      <c r="D1315" s="63" t="s">
        <v>14442</v>
      </c>
      <c r="K1315" s="63">
        <v>1929</v>
      </c>
      <c r="L1315" s="63">
        <v>1929</v>
      </c>
      <c r="M1315" s="64">
        <v>0</v>
      </c>
      <c r="N1315" s="63">
        <v>964.5</v>
      </c>
      <c r="O1315" s="63">
        <v>482</v>
      </c>
      <c r="P1315" s="63">
        <v>289</v>
      </c>
      <c r="Q1315" s="63">
        <v>194</v>
      </c>
      <c r="U1315" s="63" t="s">
        <v>1318</v>
      </c>
      <c r="Y1315" s="63">
        <v>1929</v>
      </c>
      <c r="Z1315" s="63" t="s">
        <v>14441</v>
      </c>
      <c r="AA1315" s="63">
        <v>289</v>
      </c>
      <c r="AB1315" s="63" t="s">
        <v>3505</v>
      </c>
      <c r="AE1315" s="63">
        <v>0</v>
      </c>
      <c r="AF1315" s="63" t="s">
        <v>3493</v>
      </c>
      <c r="AG1315" s="63">
        <v>0</v>
      </c>
      <c r="AK1315" s="63">
        <v>0</v>
      </c>
      <c r="AL1315" s="63" t="s">
        <v>3493</v>
      </c>
      <c r="AM1315" s="63">
        <v>0</v>
      </c>
      <c r="AQ1315" s="63">
        <v>0</v>
      </c>
      <c r="AR1315" s="63" t="s">
        <v>3493</v>
      </c>
      <c r="AS1315" s="63">
        <v>0</v>
      </c>
      <c r="AX1315" s="63" t="e">
        <f>VLOOKUP(B1315,[1]COMPLETE_DIVIDEND_DATA!$B$2:$I$1138,3,0)</f>
        <v>#N/A</v>
      </c>
    </row>
    <row r="1316" spans="1:50" x14ac:dyDescent="0.25">
      <c r="A1316" s="63">
        <v>501318</v>
      </c>
      <c r="B1316" s="63">
        <v>100061</v>
      </c>
      <c r="C1316" s="63" t="s">
        <v>1318</v>
      </c>
      <c r="D1316" s="63" t="s">
        <v>14440</v>
      </c>
      <c r="K1316" s="63">
        <v>888</v>
      </c>
      <c r="L1316" s="63">
        <v>888</v>
      </c>
      <c r="M1316" s="64">
        <v>0</v>
      </c>
      <c r="N1316" s="63">
        <v>444</v>
      </c>
      <c r="O1316" s="63">
        <v>222</v>
      </c>
      <c r="P1316" s="63">
        <v>133</v>
      </c>
      <c r="Q1316" s="63">
        <v>89</v>
      </c>
      <c r="U1316" s="63" t="s">
        <v>1318</v>
      </c>
      <c r="Y1316" s="63">
        <v>888</v>
      </c>
      <c r="Z1316" s="63" t="s">
        <v>14439</v>
      </c>
      <c r="AA1316" s="63">
        <v>133</v>
      </c>
      <c r="AB1316" s="63" t="s">
        <v>3505</v>
      </c>
      <c r="AE1316" s="63">
        <v>0</v>
      </c>
      <c r="AF1316" s="63" t="s">
        <v>3493</v>
      </c>
      <c r="AG1316" s="63">
        <v>0</v>
      </c>
      <c r="AK1316" s="63">
        <v>0</v>
      </c>
      <c r="AL1316" s="63" t="s">
        <v>3493</v>
      </c>
      <c r="AM1316" s="63">
        <v>0</v>
      </c>
      <c r="AQ1316" s="63">
        <v>0</v>
      </c>
      <c r="AR1316" s="63" t="s">
        <v>3493</v>
      </c>
      <c r="AS1316" s="63">
        <v>0</v>
      </c>
      <c r="AX1316" s="63" t="e">
        <f>VLOOKUP(B1316,[1]COMPLETE_DIVIDEND_DATA!$B$2:$I$1138,3,0)</f>
        <v>#N/A</v>
      </c>
    </row>
    <row r="1317" spans="1:50" x14ac:dyDescent="0.25">
      <c r="A1317" s="63">
        <v>501319</v>
      </c>
      <c r="B1317" s="63">
        <v>100064</v>
      </c>
      <c r="C1317" s="63" t="s">
        <v>1396</v>
      </c>
      <c r="D1317" s="63" t="s">
        <v>14438</v>
      </c>
      <c r="E1317" s="63" t="s">
        <v>14437</v>
      </c>
      <c r="F1317" s="63" t="s">
        <v>14436</v>
      </c>
      <c r="G1317" s="63" t="s">
        <v>7810</v>
      </c>
      <c r="K1317" s="63">
        <v>47</v>
      </c>
      <c r="L1317" s="63">
        <v>47</v>
      </c>
      <c r="M1317" s="64">
        <v>0</v>
      </c>
      <c r="N1317" s="63">
        <v>23.5</v>
      </c>
      <c r="O1317" s="63">
        <v>12</v>
      </c>
      <c r="P1317" s="63">
        <v>4</v>
      </c>
      <c r="Q1317" s="63">
        <v>8</v>
      </c>
      <c r="U1317" s="63" t="s">
        <v>1396</v>
      </c>
      <c r="V1317" s="63" t="s">
        <v>10892</v>
      </c>
      <c r="Y1317" s="63">
        <v>47</v>
      </c>
      <c r="Z1317" s="63" t="s">
        <v>5843</v>
      </c>
      <c r="AA1317" s="63">
        <v>4</v>
      </c>
      <c r="AB1317" s="63" t="s">
        <v>3494</v>
      </c>
      <c r="AE1317" s="63">
        <v>0</v>
      </c>
      <c r="AF1317" s="63" t="s">
        <v>3493</v>
      </c>
      <c r="AG1317" s="63">
        <v>0</v>
      </c>
      <c r="AK1317" s="63">
        <v>0</v>
      </c>
      <c r="AL1317" s="63" t="s">
        <v>3493</v>
      </c>
      <c r="AM1317" s="63">
        <v>0</v>
      </c>
      <c r="AQ1317" s="63">
        <v>0</v>
      </c>
      <c r="AR1317" s="63" t="s">
        <v>3493</v>
      </c>
      <c r="AS1317" s="63">
        <v>0</v>
      </c>
      <c r="AX1317" s="63" t="e">
        <f>VLOOKUP(B1317,[1]COMPLETE_DIVIDEND_DATA!$B$2:$I$1138,3,0)</f>
        <v>#N/A</v>
      </c>
    </row>
    <row r="1318" spans="1:50" x14ac:dyDescent="0.25">
      <c r="A1318" s="63">
        <v>501320</v>
      </c>
      <c r="B1318" s="63">
        <v>100066</v>
      </c>
      <c r="C1318" s="63" t="s">
        <v>1398</v>
      </c>
      <c r="E1318" s="63" t="s">
        <v>14435</v>
      </c>
      <c r="F1318" s="63" t="s">
        <v>14434</v>
      </c>
      <c r="G1318" s="63" t="s">
        <v>3535</v>
      </c>
      <c r="K1318" s="63">
        <v>2082</v>
      </c>
      <c r="L1318" s="63">
        <v>0</v>
      </c>
      <c r="M1318" s="64">
        <v>2082</v>
      </c>
      <c r="N1318" s="63">
        <v>1041</v>
      </c>
      <c r="O1318" s="63">
        <v>0</v>
      </c>
      <c r="P1318" s="63">
        <v>0</v>
      </c>
      <c r="Q1318" s="63">
        <v>1041</v>
      </c>
      <c r="U1318" s="63" t="s">
        <v>1398</v>
      </c>
      <c r="Y1318" s="63">
        <v>2082</v>
      </c>
      <c r="Z1318" s="63" t="s">
        <v>14433</v>
      </c>
      <c r="AA1318" s="63">
        <v>0</v>
      </c>
      <c r="AB1318" s="63" t="s">
        <v>3505</v>
      </c>
      <c r="AE1318" s="63">
        <v>0</v>
      </c>
      <c r="AF1318" s="63" t="s">
        <v>3493</v>
      </c>
      <c r="AG1318" s="63">
        <v>0</v>
      </c>
      <c r="AK1318" s="63">
        <v>0</v>
      </c>
      <c r="AL1318" s="63" t="s">
        <v>3493</v>
      </c>
      <c r="AM1318" s="63">
        <v>0</v>
      </c>
      <c r="AQ1318" s="63">
        <v>0</v>
      </c>
      <c r="AR1318" s="63" t="s">
        <v>3493</v>
      </c>
      <c r="AS1318" s="63">
        <v>0</v>
      </c>
      <c r="AX1318" s="63" t="e">
        <f>VLOOKUP(B1318,[1]COMPLETE_DIVIDEND_DATA!$B$2:$I$1138,3,0)</f>
        <v>#N/A</v>
      </c>
    </row>
    <row r="1319" spans="1:50" x14ac:dyDescent="0.25">
      <c r="A1319" s="63">
        <v>501321</v>
      </c>
      <c r="B1319" s="63">
        <v>100067</v>
      </c>
      <c r="C1319" s="63" t="s">
        <v>1399</v>
      </c>
      <c r="D1319" s="63" t="s">
        <v>14432</v>
      </c>
      <c r="K1319" s="63">
        <v>60</v>
      </c>
      <c r="L1319" s="63">
        <v>60</v>
      </c>
      <c r="M1319" s="64">
        <v>0</v>
      </c>
      <c r="N1319" s="63">
        <v>30</v>
      </c>
      <c r="O1319" s="63">
        <v>15</v>
      </c>
      <c r="P1319" s="63">
        <v>9</v>
      </c>
      <c r="Q1319" s="63">
        <v>6</v>
      </c>
      <c r="U1319" s="63" t="s">
        <v>1399</v>
      </c>
      <c r="Y1319" s="63">
        <v>60</v>
      </c>
      <c r="Z1319" s="63" t="s">
        <v>7706</v>
      </c>
      <c r="AA1319" s="63">
        <v>9</v>
      </c>
      <c r="AB1319" s="63" t="s">
        <v>3505</v>
      </c>
      <c r="AE1319" s="63">
        <v>0</v>
      </c>
      <c r="AF1319" s="63" t="s">
        <v>3493</v>
      </c>
      <c r="AG1319" s="63">
        <v>0</v>
      </c>
      <c r="AK1319" s="63">
        <v>0</v>
      </c>
      <c r="AL1319" s="63" t="s">
        <v>3493</v>
      </c>
      <c r="AM1319" s="63">
        <v>0</v>
      </c>
      <c r="AQ1319" s="63">
        <v>0</v>
      </c>
      <c r="AR1319" s="63" t="s">
        <v>3493</v>
      </c>
      <c r="AS1319" s="63">
        <v>0</v>
      </c>
      <c r="AX1319" s="63" t="e">
        <f>VLOOKUP(B1319,[1]COMPLETE_DIVIDEND_DATA!$B$2:$I$1138,3,0)</f>
        <v>#N/A</v>
      </c>
    </row>
    <row r="1320" spans="1:50" x14ac:dyDescent="0.25">
      <c r="A1320" s="63">
        <v>501322</v>
      </c>
      <c r="B1320" s="63">
        <v>100068</v>
      </c>
      <c r="C1320" s="63" t="s">
        <v>1400</v>
      </c>
      <c r="D1320" s="63" t="s">
        <v>14431</v>
      </c>
      <c r="E1320" s="63" t="s">
        <v>14430</v>
      </c>
      <c r="F1320" s="63" t="s">
        <v>14429</v>
      </c>
      <c r="G1320" s="63" t="s">
        <v>14428</v>
      </c>
      <c r="H1320" s="63" t="s">
        <v>7810</v>
      </c>
      <c r="K1320" s="63">
        <v>848</v>
      </c>
      <c r="L1320" s="63">
        <v>848</v>
      </c>
      <c r="M1320" s="64">
        <v>0</v>
      </c>
      <c r="N1320" s="63">
        <v>424</v>
      </c>
      <c r="O1320" s="63">
        <v>212</v>
      </c>
      <c r="P1320" s="63">
        <v>127</v>
      </c>
      <c r="Q1320" s="63">
        <v>85</v>
      </c>
      <c r="U1320" s="63" t="s">
        <v>1400</v>
      </c>
      <c r="V1320" s="63" t="s">
        <v>14427</v>
      </c>
      <c r="Y1320" s="63">
        <v>848</v>
      </c>
      <c r="Z1320" s="63" t="s">
        <v>14426</v>
      </c>
      <c r="AA1320" s="63">
        <v>127</v>
      </c>
      <c r="AB1320" s="63" t="s">
        <v>3505</v>
      </c>
      <c r="AE1320" s="63">
        <v>0</v>
      </c>
      <c r="AF1320" s="63" t="s">
        <v>3493</v>
      </c>
      <c r="AG1320" s="63">
        <v>0</v>
      </c>
      <c r="AK1320" s="63">
        <v>0</v>
      </c>
      <c r="AL1320" s="63" t="s">
        <v>3493</v>
      </c>
      <c r="AM1320" s="63">
        <v>0</v>
      </c>
      <c r="AQ1320" s="63">
        <v>0</v>
      </c>
      <c r="AR1320" s="63" t="s">
        <v>3493</v>
      </c>
      <c r="AS1320" s="63">
        <v>0</v>
      </c>
      <c r="AX1320" s="63" t="e">
        <f>VLOOKUP(B1320,[1]COMPLETE_DIVIDEND_DATA!$B$2:$I$1138,3,0)</f>
        <v>#N/A</v>
      </c>
    </row>
    <row r="1321" spans="1:50" x14ac:dyDescent="0.25">
      <c r="A1321" s="63">
        <v>501323</v>
      </c>
      <c r="B1321" s="63">
        <v>100069</v>
      </c>
      <c r="C1321" s="63" t="s">
        <v>1402</v>
      </c>
      <c r="D1321" s="63" t="s">
        <v>14425</v>
      </c>
      <c r="E1321" s="63" t="s">
        <v>14424</v>
      </c>
      <c r="F1321" s="63" t="s">
        <v>14423</v>
      </c>
      <c r="H1321" s="63" t="s">
        <v>3535</v>
      </c>
      <c r="K1321" s="63">
        <v>575</v>
      </c>
      <c r="L1321" s="63">
        <v>0</v>
      </c>
      <c r="M1321" s="64">
        <v>575</v>
      </c>
      <c r="N1321" s="63">
        <v>287.5</v>
      </c>
      <c r="O1321" s="63">
        <v>0</v>
      </c>
      <c r="P1321" s="63">
        <v>43</v>
      </c>
      <c r="Q1321" s="63">
        <v>245</v>
      </c>
      <c r="U1321" s="63" t="s">
        <v>1402</v>
      </c>
      <c r="V1321" s="63" t="s">
        <v>14422</v>
      </c>
      <c r="Y1321" s="63">
        <v>575</v>
      </c>
      <c r="Z1321" s="63" t="s">
        <v>3602</v>
      </c>
      <c r="AA1321" s="63">
        <v>43</v>
      </c>
      <c r="AB1321" s="63" t="s">
        <v>3494</v>
      </c>
      <c r="AE1321" s="63">
        <v>0</v>
      </c>
      <c r="AF1321" s="63" t="s">
        <v>3493</v>
      </c>
      <c r="AG1321" s="63">
        <v>0</v>
      </c>
      <c r="AK1321" s="63">
        <v>0</v>
      </c>
      <c r="AL1321" s="63" t="s">
        <v>3493</v>
      </c>
      <c r="AM1321" s="63">
        <v>0</v>
      </c>
      <c r="AQ1321" s="63">
        <v>0</v>
      </c>
      <c r="AR1321" s="63" t="s">
        <v>3493</v>
      </c>
      <c r="AS1321" s="63">
        <v>0</v>
      </c>
      <c r="AX1321" s="63" t="e">
        <f>VLOOKUP(B1321,[1]COMPLETE_DIVIDEND_DATA!$B$2:$I$1138,3,0)</f>
        <v>#N/A</v>
      </c>
    </row>
    <row r="1322" spans="1:50" x14ac:dyDescent="0.25">
      <c r="A1322" s="63">
        <v>501324</v>
      </c>
      <c r="B1322" s="63">
        <v>100076</v>
      </c>
      <c r="C1322" s="63" t="s">
        <v>1404</v>
      </c>
      <c r="D1322" s="63" t="s">
        <v>14421</v>
      </c>
      <c r="E1322" s="63" t="s">
        <v>14420</v>
      </c>
      <c r="F1322" s="63" t="s">
        <v>14419</v>
      </c>
      <c r="G1322" s="63" t="s">
        <v>7782</v>
      </c>
      <c r="K1322" s="63">
        <v>449</v>
      </c>
      <c r="L1322" s="63">
        <v>449</v>
      </c>
      <c r="M1322" s="64">
        <v>0</v>
      </c>
      <c r="N1322" s="63">
        <v>224.5</v>
      </c>
      <c r="O1322" s="63">
        <v>112</v>
      </c>
      <c r="P1322" s="63">
        <v>34</v>
      </c>
      <c r="Q1322" s="63">
        <v>79</v>
      </c>
      <c r="U1322" s="63" t="s">
        <v>1404</v>
      </c>
      <c r="V1322" s="63" t="s">
        <v>3676</v>
      </c>
      <c r="Y1322" s="63">
        <v>449</v>
      </c>
      <c r="Z1322" s="63" t="s">
        <v>14418</v>
      </c>
      <c r="AA1322" s="63">
        <v>34</v>
      </c>
      <c r="AB1322" s="63" t="s">
        <v>3494</v>
      </c>
      <c r="AE1322" s="63">
        <v>0</v>
      </c>
      <c r="AF1322" s="63" t="s">
        <v>3493</v>
      </c>
      <c r="AG1322" s="63">
        <v>0</v>
      </c>
      <c r="AK1322" s="63">
        <v>0</v>
      </c>
      <c r="AL1322" s="63" t="s">
        <v>3493</v>
      </c>
      <c r="AM1322" s="63">
        <v>0</v>
      </c>
      <c r="AQ1322" s="63">
        <v>0</v>
      </c>
      <c r="AR1322" s="63" t="s">
        <v>3493</v>
      </c>
      <c r="AS1322" s="63">
        <v>0</v>
      </c>
      <c r="AX1322" s="63" t="e">
        <f>VLOOKUP(B1322,[1]COMPLETE_DIVIDEND_DATA!$B$2:$I$1138,3,0)</f>
        <v>#N/A</v>
      </c>
    </row>
    <row r="1323" spans="1:50" x14ac:dyDescent="0.25">
      <c r="A1323" s="63">
        <v>501326</v>
      </c>
      <c r="B1323" s="63">
        <v>100078</v>
      </c>
      <c r="C1323" s="63" t="s">
        <v>1408</v>
      </c>
      <c r="D1323" s="63" t="s">
        <v>14417</v>
      </c>
      <c r="E1323" s="63" t="s">
        <v>14416</v>
      </c>
      <c r="F1323" s="63" t="s">
        <v>14415</v>
      </c>
      <c r="G1323" s="63" t="s">
        <v>14414</v>
      </c>
      <c r="H1323" s="63" t="s">
        <v>7810</v>
      </c>
      <c r="K1323" s="63">
        <v>3</v>
      </c>
      <c r="L1323" s="63">
        <v>3</v>
      </c>
      <c r="M1323" s="64">
        <v>0</v>
      </c>
      <c r="N1323" s="63">
        <v>1.5</v>
      </c>
      <c r="O1323" s="63">
        <v>1</v>
      </c>
      <c r="P1323" s="63">
        <v>0</v>
      </c>
      <c r="Q1323" s="63">
        <v>1</v>
      </c>
      <c r="U1323" s="63" t="s">
        <v>1408</v>
      </c>
      <c r="V1323" s="63" t="s">
        <v>14413</v>
      </c>
      <c r="Y1323" s="63">
        <v>3</v>
      </c>
      <c r="Z1323" s="63" t="s">
        <v>3914</v>
      </c>
      <c r="AA1323" s="63">
        <v>0</v>
      </c>
      <c r="AB1323" s="63" t="s">
        <v>3505</v>
      </c>
      <c r="AE1323" s="63">
        <v>0</v>
      </c>
      <c r="AF1323" s="63" t="s">
        <v>3493</v>
      </c>
      <c r="AG1323" s="63">
        <v>0</v>
      </c>
      <c r="AK1323" s="63">
        <v>0</v>
      </c>
      <c r="AL1323" s="63" t="s">
        <v>3493</v>
      </c>
      <c r="AM1323" s="63">
        <v>0</v>
      </c>
      <c r="AQ1323" s="63">
        <v>0</v>
      </c>
      <c r="AR1323" s="63" t="s">
        <v>3493</v>
      </c>
      <c r="AS1323" s="63">
        <v>0</v>
      </c>
      <c r="AX1323" s="63" t="e">
        <f>VLOOKUP(B1323,[1]COMPLETE_DIVIDEND_DATA!$B$2:$I$1138,3,0)</f>
        <v>#N/A</v>
      </c>
    </row>
    <row r="1324" spans="1:50" x14ac:dyDescent="0.25">
      <c r="A1324" s="63">
        <v>501327</v>
      </c>
      <c r="B1324" s="63">
        <v>100081</v>
      </c>
      <c r="C1324" s="63" t="s">
        <v>1410</v>
      </c>
      <c r="K1324" s="63">
        <v>46</v>
      </c>
      <c r="L1324" s="63">
        <v>46</v>
      </c>
      <c r="M1324" s="64">
        <v>0</v>
      </c>
      <c r="N1324" s="63">
        <v>23</v>
      </c>
      <c r="O1324" s="63">
        <v>12</v>
      </c>
      <c r="P1324" s="63">
        <v>7</v>
      </c>
      <c r="Q1324" s="63">
        <v>4</v>
      </c>
      <c r="U1324" s="63" t="s">
        <v>1410</v>
      </c>
      <c r="Y1324" s="63">
        <v>46</v>
      </c>
      <c r="Z1324" s="63" t="s">
        <v>8555</v>
      </c>
      <c r="AA1324" s="63">
        <v>7</v>
      </c>
      <c r="AB1324" s="63" t="s">
        <v>3505</v>
      </c>
      <c r="AE1324" s="63">
        <v>0</v>
      </c>
      <c r="AF1324" s="63" t="s">
        <v>3493</v>
      </c>
      <c r="AG1324" s="63">
        <v>0</v>
      </c>
      <c r="AK1324" s="63">
        <v>0</v>
      </c>
      <c r="AL1324" s="63" t="s">
        <v>3493</v>
      </c>
      <c r="AM1324" s="63">
        <v>0</v>
      </c>
      <c r="AQ1324" s="63">
        <v>0</v>
      </c>
      <c r="AR1324" s="63" t="s">
        <v>3493</v>
      </c>
      <c r="AS1324" s="63">
        <v>0</v>
      </c>
      <c r="AX1324" s="63" t="e">
        <f>VLOOKUP(B1324,[1]COMPLETE_DIVIDEND_DATA!$B$2:$I$1138,3,0)</f>
        <v>#N/A</v>
      </c>
    </row>
    <row r="1325" spans="1:50" x14ac:dyDescent="0.25">
      <c r="A1325" s="63">
        <v>501329</v>
      </c>
      <c r="B1325" s="63">
        <v>9900002</v>
      </c>
      <c r="C1325" s="63" t="s">
        <v>14411</v>
      </c>
      <c r="E1325" s="63" t="s">
        <v>14412</v>
      </c>
      <c r="K1325" s="63">
        <v>995</v>
      </c>
      <c r="L1325" s="63">
        <v>0</v>
      </c>
      <c r="M1325" s="64">
        <v>995</v>
      </c>
      <c r="N1325" s="63">
        <v>497.5</v>
      </c>
      <c r="O1325" s="63">
        <v>0</v>
      </c>
      <c r="P1325" s="63">
        <v>149</v>
      </c>
      <c r="Q1325" s="63">
        <v>349</v>
      </c>
      <c r="U1325" s="63" t="s">
        <v>14411</v>
      </c>
      <c r="Y1325" s="63">
        <v>995</v>
      </c>
      <c r="Z1325" s="63" t="s">
        <v>14410</v>
      </c>
      <c r="AA1325" s="63">
        <v>149</v>
      </c>
      <c r="AB1325" s="63" t="s">
        <v>3505</v>
      </c>
      <c r="AE1325" s="63">
        <v>0</v>
      </c>
      <c r="AF1325" s="63" t="s">
        <v>3493</v>
      </c>
      <c r="AG1325" s="63">
        <v>0</v>
      </c>
      <c r="AK1325" s="63">
        <v>0</v>
      </c>
      <c r="AL1325" s="63" t="s">
        <v>3493</v>
      </c>
      <c r="AM1325" s="63">
        <v>0</v>
      </c>
      <c r="AQ1325" s="63">
        <v>0</v>
      </c>
      <c r="AR1325" s="63" t="s">
        <v>3493</v>
      </c>
      <c r="AS1325" s="63">
        <v>0</v>
      </c>
      <c r="AX1325" s="63" t="e">
        <f>VLOOKUP(B1325,[1]COMPLETE_DIVIDEND_DATA!$B$2:$I$1138,3,0)</f>
        <v>#N/A</v>
      </c>
    </row>
    <row r="1326" spans="1:50" hidden="1" x14ac:dyDescent="0.25">
      <c r="A1326" s="63">
        <v>501330</v>
      </c>
      <c r="B1326" s="63">
        <v>208000543</v>
      </c>
      <c r="C1326" s="63" t="s">
        <v>1413</v>
      </c>
      <c r="D1326" s="63" t="s">
        <v>14389</v>
      </c>
      <c r="E1326" s="63" t="s">
        <v>14375</v>
      </c>
      <c r="F1326" s="63" t="s">
        <v>14374</v>
      </c>
      <c r="G1326" s="63" t="s">
        <v>14395</v>
      </c>
      <c r="K1326" s="63">
        <v>392</v>
      </c>
      <c r="L1326" s="63">
        <v>0</v>
      </c>
      <c r="M1326" s="64">
        <v>392</v>
      </c>
      <c r="N1326" s="63">
        <v>196</v>
      </c>
      <c r="O1326" s="63">
        <v>0</v>
      </c>
      <c r="P1326" s="63">
        <v>29</v>
      </c>
      <c r="Q1326" s="63">
        <v>167</v>
      </c>
      <c r="R1326" s="63" t="s">
        <v>14409</v>
      </c>
      <c r="S1326" s="63" t="s">
        <v>3533</v>
      </c>
      <c r="T1326" s="63" t="s">
        <v>3786</v>
      </c>
      <c r="U1326" s="63" t="s">
        <v>1413</v>
      </c>
      <c r="V1326" s="63" t="s">
        <v>14408</v>
      </c>
      <c r="Y1326" s="63">
        <v>392</v>
      </c>
      <c r="Z1326" s="63" t="s">
        <v>10948</v>
      </c>
      <c r="AA1326" s="63">
        <v>29</v>
      </c>
      <c r="AB1326" s="63" t="s">
        <v>3494</v>
      </c>
      <c r="AE1326" s="63">
        <v>0</v>
      </c>
      <c r="AF1326" s="63" t="s">
        <v>3493</v>
      </c>
      <c r="AG1326" s="63">
        <v>0</v>
      </c>
      <c r="AK1326" s="63">
        <v>0</v>
      </c>
      <c r="AL1326" s="63" t="s">
        <v>3493</v>
      </c>
      <c r="AM1326" s="63">
        <v>0</v>
      </c>
      <c r="AQ1326" s="63">
        <v>0</v>
      </c>
      <c r="AR1326" s="63" t="s">
        <v>3493</v>
      </c>
      <c r="AS1326" s="63">
        <v>0</v>
      </c>
      <c r="AU1326" s="63" t="s">
        <v>14386</v>
      </c>
      <c r="AW1326" s="63" t="s">
        <v>14407</v>
      </c>
      <c r="AX1326" s="74" t="str">
        <f>VLOOKUP(B1326,[1]COMPLETE_DIVIDEND_DATA!$B$2:$I$1138,8,0)</f>
        <v>PAID</v>
      </c>
    </row>
    <row r="1327" spans="1:50" x14ac:dyDescent="0.25">
      <c r="A1327" s="63">
        <v>501331</v>
      </c>
      <c r="B1327" s="63">
        <v>208001962</v>
      </c>
      <c r="C1327" s="63" t="s">
        <v>1415</v>
      </c>
      <c r="D1327" s="63" t="s">
        <v>14389</v>
      </c>
      <c r="E1327" s="63" t="s">
        <v>14375</v>
      </c>
      <c r="F1327" s="63" t="s">
        <v>14406</v>
      </c>
      <c r="G1327" s="63" t="s">
        <v>3535</v>
      </c>
      <c r="K1327" s="63">
        <v>13</v>
      </c>
      <c r="L1327" s="63">
        <v>0</v>
      </c>
      <c r="M1327" s="64">
        <v>13</v>
      </c>
      <c r="N1327" s="63">
        <v>6.5</v>
      </c>
      <c r="O1327" s="63">
        <v>0</v>
      </c>
      <c r="P1327" s="63">
        <v>1</v>
      </c>
      <c r="Q1327" s="63">
        <v>6</v>
      </c>
      <c r="U1327" s="63" t="s">
        <v>1415</v>
      </c>
      <c r="V1327" s="63" t="s">
        <v>14405</v>
      </c>
      <c r="Y1327" s="63">
        <v>13</v>
      </c>
      <c r="Z1327" s="63" t="s">
        <v>3642</v>
      </c>
      <c r="AA1327" s="63">
        <v>1</v>
      </c>
      <c r="AB1327" s="63" t="s">
        <v>3494</v>
      </c>
      <c r="AE1327" s="63">
        <v>0</v>
      </c>
      <c r="AF1327" s="63" t="s">
        <v>3493</v>
      </c>
      <c r="AG1327" s="63">
        <v>0</v>
      </c>
      <c r="AK1327" s="63">
        <v>0</v>
      </c>
      <c r="AL1327" s="63" t="s">
        <v>3493</v>
      </c>
      <c r="AM1327" s="63">
        <v>0</v>
      </c>
      <c r="AQ1327" s="63">
        <v>0</v>
      </c>
      <c r="AR1327" s="63" t="s">
        <v>3493</v>
      </c>
      <c r="AS1327" s="63">
        <v>0</v>
      </c>
      <c r="AU1327" s="63" t="s">
        <v>14404</v>
      </c>
      <c r="AW1327" s="63" t="s">
        <v>14403</v>
      </c>
      <c r="AX1327" s="63" t="e">
        <f>VLOOKUP(B1327,[1]COMPLETE_DIVIDEND_DATA!$B$2:$I$1138,3,0)</f>
        <v>#N/A</v>
      </c>
    </row>
    <row r="1328" spans="1:50" x14ac:dyDescent="0.25">
      <c r="A1328" s="63">
        <v>501332</v>
      </c>
      <c r="B1328" s="63">
        <v>208010534</v>
      </c>
      <c r="C1328" s="63" t="s">
        <v>6291</v>
      </c>
      <c r="D1328" s="63" t="s">
        <v>14402</v>
      </c>
      <c r="E1328" s="63" t="s">
        <v>14401</v>
      </c>
      <c r="F1328" s="63" t="s">
        <v>14400</v>
      </c>
      <c r="G1328" s="63" t="s">
        <v>3535</v>
      </c>
      <c r="K1328" s="63">
        <v>10000</v>
      </c>
      <c r="L1328" s="63">
        <v>0</v>
      </c>
      <c r="M1328" s="64">
        <v>10000</v>
      </c>
      <c r="N1328" s="63">
        <v>5000</v>
      </c>
      <c r="O1328" s="63">
        <v>0</v>
      </c>
      <c r="P1328" s="63">
        <v>750</v>
      </c>
      <c r="Q1328" s="63">
        <v>4250</v>
      </c>
      <c r="U1328" s="63" t="s">
        <v>6291</v>
      </c>
      <c r="V1328" s="63" t="s">
        <v>14399</v>
      </c>
      <c r="Y1328" s="63">
        <v>10000</v>
      </c>
      <c r="Z1328" s="63" t="s">
        <v>7356</v>
      </c>
      <c r="AA1328" s="63">
        <v>750</v>
      </c>
      <c r="AB1328" s="63" t="s">
        <v>3494</v>
      </c>
      <c r="AE1328" s="63">
        <v>0</v>
      </c>
      <c r="AF1328" s="63" t="s">
        <v>3493</v>
      </c>
      <c r="AG1328" s="63">
        <v>0</v>
      </c>
      <c r="AK1328" s="63">
        <v>0</v>
      </c>
      <c r="AL1328" s="63" t="s">
        <v>3493</v>
      </c>
      <c r="AM1328" s="63">
        <v>0</v>
      </c>
      <c r="AQ1328" s="63">
        <v>0</v>
      </c>
      <c r="AR1328" s="63" t="s">
        <v>3493</v>
      </c>
      <c r="AS1328" s="63">
        <v>0</v>
      </c>
      <c r="AU1328" s="63" t="s">
        <v>14398</v>
      </c>
      <c r="AW1328" s="63" t="s">
        <v>14397</v>
      </c>
      <c r="AX1328" s="63" t="e">
        <f>VLOOKUP(B1328,[1]COMPLETE_DIVIDEND_DATA!$B$2:$I$1138,3,0)</f>
        <v>#N/A</v>
      </c>
    </row>
    <row r="1329" spans="1:50" hidden="1" x14ac:dyDescent="0.25">
      <c r="A1329" s="63">
        <v>501333</v>
      </c>
      <c r="B1329" s="63">
        <v>208010831</v>
      </c>
      <c r="C1329" s="63" t="s">
        <v>1417</v>
      </c>
      <c r="D1329" s="63" t="s">
        <v>1413</v>
      </c>
      <c r="E1329" s="63" t="s">
        <v>14375</v>
      </c>
      <c r="F1329" s="63" t="s">
        <v>14396</v>
      </c>
      <c r="G1329" s="63" t="s">
        <v>14395</v>
      </c>
      <c r="K1329" s="63">
        <v>759</v>
      </c>
      <c r="L1329" s="63">
        <v>0</v>
      </c>
      <c r="M1329" s="64">
        <v>759</v>
      </c>
      <c r="N1329" s="63">
        <v>379.5</v>
      </c>
      <c r="O1329" s="63">
        <v>0</v>
      </c>
      <c r="P1329" s="63">
        <v>114</v>
      </c>
      <c r="Q1329" s="63">
        <v>266</v>
      </c>
      <c r="R1329" s="63" t="s">
        <v>14394</v>
      </c>
      <c r="S1329" s="63" t="s">
        <v>3533</v>
      </c>
      <c r="T1329" s="63" t="s">
        <v>3786</v>
      </c>
      <c r="U1329" s="63" t="s">
        <v>1417</v>
      </c>
      <c r="V1329" s="63" t="s">
        <v>14393</v>
      </c>
      <c r="Y1329" s="63">
        <v>759</v>
      </c>
      <c r="Z1329" s="63" t="s">
        <v>14392</v>
      </c>
      <c r="AA1329" s="63">
        <v>114</v>
      </c>
      <c r="AB1329" s="63" t="s">
        <v>3505</v>
      </c>
      <c r="AE1329" s="63">
        <v>0</v>
      </c>
      <c r="AF1329" s="63" t="s">
        <v>3493</v>
      </c>
      <c r="AG1329" s="63">
        <v>0</v>
      </c>
      <c r="AK1329" s="63">
        <v>0</v>
      </c>
      <c r="AL1329" s="63" t="s">
        <v>3493</v>
      </c>
      <c r="AM1329" s="63">
        <v>0</v>
      </c>
      <c r="AQ1329" s="63">
        <v>0</v>
      </c>
      <c r="AR1329" s="63" t="s">
        <v>3493</v>
      </c>
      <c r="AS1329" s="63">
        <v>0</v>
      </c>
      <c r="AU1329" s="63" t="s">
        <v>14391</v>
      </c>
      <c r="AW1329" s="63" t="s">
        <v>14390</v>
      </c>
      <c r="AX1329" s="74" t="str">
        <f>VLOOKUP(B1329,[1]COMPLETE_DIVIDEND_DATA!$B$2:$I$1138,8,0)</f>
        <v>PAID</v>
      </c>
    </row>
    <row r="1330" spans="1:50" hidden="1" x14ac:dyDescent="0.25">
      <c r="A1330" s="63">
        <v>501334</v>
      </c>
      <c r="B1330" s="63">
        <v>208012530</v>
      </c>
      <c r="C1330" s="63" t="s">
        <v>1419</v>
      </c>
      <c r="D1330" s="63" t="s">
        <v>14389</v>
      </c>
      <c r="E1330" s="63" t="s">
        <v>14375</v>
      </c>
      <c r="F1330" s="63" t="s">
        <v>14374</v>
      </c>
      <c r="G1330" s="63" t="s">
        <v>3535</v>
      </c>
      <c r="K1330" s="63">
        <v>13</v>
      </c>
      <c r="L1330" s="63">
        <v>0</v>
      </c>
      <c r="M1330" s="64">
        <v>13</v>
      </c>
      <c r="N1330" s="63">
        <v>6.5</v>
      </c>
      <c r="O1330" s="63">
        <v>0</v>
      </c>
      <c r="P1330" s="63">
        <v>2</v>
      </c>
      <c r="Q1330" s="63">
        <v>5</v>
      </c>
      <c r="R1330" s="63" t="s">
        <v>14388</v>
      </c>
      <c r="S1330" s="63" t="s">
        <v>3521</v>
      </c>
      <c r="T1330" s="63" t="s">
        <v>3967</v>
      </c>
      <c r="U1330" s="63" t="s">
        <v>1419</v>
      </c>
      <c r="V1330" s="63" t="s">
        <v>14387</v>
      </c>
      <c r="Y1330" s="63">
        <v>13</v>
      </c>
      <c r="Z1330" s="63" t="s">
        <v>3642</v>
      </c>
      <c r="AA1330" s="63">
        <v>2</v>
      </c>
      <c r="AB1330" s="63" t="s">
        <v>3505</v>
      </c>
      <c r="AE1330" s="63">
        <v>0</v>
      </c>
      <c r="AF1330" s="63" t="s">
        <v>3493</v>
      </c>
      <c r="AG1330" s="63">
        <v>0</v>
      </c>
      <c r="AK1330" s="63">
        <v>0</v>
      </c>
      <c r="AL1330" s="63" t="s">
        <v>3493</v>
      </c>
      <c r="AM1330" s="63">
        <v>0</v>
      </c>
      <c r="AQ1330" s="63">
        <v>0</v>
      </c>
      <c r="AR1330" s="63" t="s">
        <v>3493</v>
      </c>
      <c r="AS1330" s="63">
        <v>0</v>
      </c>
      <c r="AU1330" s="63" t="s">
        <v>14386</v>
      </c>
      <c r="AW1330" s="63" t="s">
        <v>14385</v>
      </c>
      <c r="AX1330" s="74" t="str">
        <f>VLOOKUP(B1330,[1]COMPLETE_DIVIDEND_DATA!$B$2:$I$1138,8,0)</f>
        <v>PAID</v>
      </c>
    </row>
    <row r="1331" spans="1:50" hidden="1" x14ac:dyDescent="0.25">
      <c r="A1331" s="63">
        <v>501335</v>
      </c>
      <c r="B1331" s="63">
        <v>208018206</v>
      </c>
      <c r="C1331" s="63" t="s">
        <v>1421</v>
      </c>
      <c r="D1331" s="63" t="s">
        <v>2703</v>
      </c>
      <c r="E1331" s="63" t="s">
        <v>14384</v>
      </c>
      <c r="F1331" s="63" t="s">
        <v>14383</v>
      </c>
      <c r="G1331" s="63" t="s">
        <v>7897</v>
      </c>
      <c r="K1331" s="63">
        <v>1</v>
      </c>
      <c r="L1331" s="63">
        <v>0</v>
      </c>
      <c r="M1331" s="64">
        <v>1</v>
      </c>
      <c r="N1331" s="63">
        <v>0.5</v>
      </c>
      <c r="O1331" s="63">
        <v>0</v>
      </c>
      <c r="P1331" s="63">
        <v>0</v>
      </c>
      <c r="Q1331" s="63">
        <v>1</v>
      </c>
      <c r="R1331" s="63" t="s">
        <v>14382</v>
      </c>
      <c r="S1331" s="63" t="s">
        <v>3533</v>
      </c>
      <c r="T1331" s="63" t="s">
        <v>8214</v>
      </c>
      <c r="U1331" s="63" t="s">
        <v>1421</v>
      </c>
      <c r="V1331" s="63" t="s">
        <v>14381</v>
      </c>
      <c r="Y1331" s="63">
        <v>1</v>
      </c>
      <c r="Z1331" s="63" t="s">
        <v>3736</v>
      </c>
      <c r="AA1331" s="63">
        <v>0</v>
      </c>
      <c r="AB1331" s="63" t="s">
        <v>3505</v>
      </c>
      <c r="AE1331" s="63">
        <v>0</v>
      </c>
      <c r="AF1331" s="63" t="s">
        <v>3493</v>
      </c>
      <c r="AG1331" s="63">
        <v>0</v>
      </c>
      <c r="AK1331" s="63">
        <v>0</v>
      </c>
      <c r="AL1331" s="63" t="s">
        <v>3493</v>
      </c>
      <c r="AM1331" s="63">
        <v>0</v>
      </c>
      <c r="AQ1331" s="63">
        <v>0</v>
      </c>
      <c r="AR1331" s="63" t="s">
        <v>3493</v>
      </c>
      <c r="AS1331" s="63">
        <v>0</v>
      </c>
      <c r="AU1331" s="63" t="s">
        <v>14380</v>
      </c>
      <c r="AW1331" s="63" t="s">
        <v>14379</v>
      </c>
      <c r="AX1331" s="74" t="str">
        <f>VLOOKUP(B1331,[1]COMPLETE_DIVIDEND_DATA!$B$2:$I$1138,8,0)</f>
        <v>PAID</v>
      </c>
    </row>
    <row r="1332" spans="1:50" hidden="1" x14ac:dyDescent="0.25">
      <c r="A1332" s="63">
        <v>501336</v>
      </c>
      <c r="B1332" s="63">
        <v>208022117</v>
      </c>
      <c r="C1332" s="63" t="s">
        <v>1423</v>
      </c>
      <c r="D1332" s="63" t="s">
        <v>13087</v>
      </c>
      <c r="E1332" s="63" t="s">
        <v>14378</v>
      </c>
      <c r="G1332" s="63" t="s">
        <v>3535</v>
      </c>
      <c r="K1332" s="63">
        <v>1204</v>
      </c>
      <c r="L1332" s="63">
        <v>0</v>
      </c>
      <c r="M1332" s="64">
        <v>1204</v>
      </c>
      <c r="N1332" s="63">
        <v>602</v>
      </c>
      <c r="O1332" s="63">
        <v>0</v>
      </c>
      <c r="P1332" s="63">
        <v>90</v>
      </c>
      <c r="Q1332" s="63">
        <v>512</v>
      </c>
      <c r="R1332" s="63" t="s">
        <v>13085</v>
      </c>
      <c r="S1332" s="63" t="s">
        <v>3697</v>
      </c>
      <c r="T1332" s="63" t="s">
        <v>14377</v>
      </c>
      <c r="U1332" s="63" t="s">
        <v>1423</v>
      </c>
      <c r="V1332" s="63" t="s">
        <v>13083</v>
      </c>
      <c r="Y1332" s="63">
        <v>1204</v>
      </c>
      <c r="Z1332" s="63" t="s">
        <v>4049</v>
      </c>
      <c r="AA1332" s="63">
        <v>90</v>
      </c>
      <c r="AB1332" s="63" t="s">
        <v>3494</v>
      </c>
      <c r="AE1332" s="63">
        <v>0</v>
      </c>
      <c r="AF1332" s="63" t="s">
        <v>3493</v>
      </c>
      <c r="AG1332" s="63">
        <v>0</v>
      </c>
      <c r="AK1332" s="63">
        <v>0</v>
      </c>
      <c r="AL1332" s="63" t="s">
        <v>3493</v>
      </c>
      <c r="AM1332" s="63">
        <v>0</v>
      </c>
      <c r="AQ1332" s="63">
        <v>0</v>
      </c>
      <c r="AR1332" s="63" t="s">
        <v>3493</v>
      </c>
      <c r="AS1332" s="63">
        <v>0</v>
      </c>
      <c r="AU1332" s="63" t="s">
        <v>13082</v>
      </c>
      <c r="AW1332" s="63" t="s">
        <v>14376</v>
      </c>
      <c r="AX1332" s="74" t="str">
        <f>VLOOKUP(B1332,[1]COMPLETE_DIVIDEND_DATA!$B$2:$I$1138,8,0)</f>
        <v>PAID</v>
      </c>
    </row>
    <row r="1333" spans="1:50" hidden="1" x14ac:dyDescent="0.25">
      <c r="A1333" s="63">
        <v>501337</v>
      </c>
      <c r="B1333" s="63">
        <v>208026134</v>
      </c>
      <c r="C1333" s="63" t="s">
        <v>1425</v>
      </c>
      <c r="D1333" s="63" t="s">
        <v>1413</v>
      </c>
      <c r="E1333" s="63" t="s">
        <v>14375</v>
      </c>
      <c r="F1333" s="63" t="s">
        <v>14374</v>
      </c>
      <c r="G1333" s="63" t="s">
        <v>3535</v>
      </c>
      <c r="K1333" s="63">
        <v>147</v>
      </c>
      <c r="L1333" s="63">
        <v>0</v>
      </c>
      <c r="M1333" s="64">
        <v>147</v>
      </c>
      <c r="N1333" s="63">
        <v>73.5</v>
      </c>
      <c r="O1333" s="63">
        <v>0</v>
      </c>
      <c r="P1333" s="63">
        <v>22</v>
      </c>
      <c r="Q1333" s="63">
        <v>52</v>
      </c>
      <c r="R1333" s="63" t="s">
        <v>14373</v>
      </c>
      <c r="S1333" s="63" t="s">
        <v>3574</v>
      </c>
      <c r="T1333" s="63" t="s">
        <v>3967</v>
      </c>
      <c r="U1333" s="63" t="s">
        <v>1425</v>
      </c>
      <c r="V1333" s="63" t="s">
        <v>14372</v>
      </c>
      <c r="Y1333" s="63">
        <v>147</v>
      </c>
      <c r="Z1333" s="63" t="s">
        <v>5763</v>
      </c>
      <c r="AA1333" s="63">
        <v>22</v>
      </c>
      <c r="AB1333" s="63" t="s">
        <v>3505</v>
      </c>
      <c r="AE1333" s="63">
        <v>0</v>
      </c>
      <c r="AF1333" s="63" t="s">
        <v>3493</v>
      </c>
      <c r="AG1333" s="63">
        <v>0</v>
      </c>
      <c r="AK1333" s="63">
        <v>0</v>
      </c>
      <c r="AL1333" s="63" t="s">
        <v>3493</v>
      </c>
      <c r="AM1333" s="63">
        <v>0</v>
      </c>
      <c r="AQ1333" s="63">
        <v>0</v>
      </c>
      <c r="AR1333" s="63" t="s">
        <v>3493</v>
      </c>
      <c r="AS1333" s="63">
        <v>0</v>
      </c>
      <c r="AU1333" s="63" t="s">
        <v>14371</v>
      </c>
      <c r="AW1333" s="63" t="s">
        <v>14370</v>
      </c>
      <c r="AX1333" s="74" t="str">
        <f>VLOOKUP(B1333,[1]COMPLETE_DIVIDEND_DATA!$B$2:$I$1138,8,0)</f>
        <v>PAID</v>
      </c>
    </row>
    <row r="1334" spans="1:50" hidden="1" x14ac:dyDescent="0.25">
      <c r="A1334" s="63">
        <v>501338</v>
      </c>
      <c r="B1334" s="63">
        <v>208026688</v>
      </c>
      <c r="C1334" s="63" t="s">
        <v>14368</v>
      </c>
      <c r="D1334" s="63" t="s">
        <v>2347</v>
      </c>
      <c r="E1334" s="63" t="s">
        <v>14364</v>
      </c>
      <c r="F1334" s="63" t="s">
        <v>14363</v>
      </c>
      <c r="G1334" s="63" t="s">
        <v>14362</v>
      </c>
      <c r="K1334" s="63">
        <v>500</v>
      </c>
      <c r="L1334" s="63">
        <v>0</v>
      </c>
      <c r="M1334" s="64">
        <v>500</v>
      </c>
      <c r="N1334" s="63">
        <v>250</v>
      </c>
      <c r="O1334" s="63">
        <v>0</v>
      </c>
      <c r="P1334" s="63">
        <v>75</v>
      </c>
      <c r="Q1334" s="63">
        <v>175</v>
      </c>
      <c r="R1334" s="63" t="s">
        <v>14369</v>
      </c>
      <c r="S1334" s="63" t="s">
        <v>3533</v>
      </c>
      <c r="T1334" s="63" t="s">
        <v>14360</v>
      </c>
      <c r="U1334" s="63" t="s">
        <v>14368</v>
      </c>
      <c r="V1334" s="63" t="s">
        <v>14367</v>
      </c>
      <c r="Y1334" s="63">
        <v>500</v>
      </c>
      <c r="Z1334" s="63" t="s">
        <v>3621</v>
      </c>
      <c r="AA1334" s="63">
        <v>75</v>
      </c>
      <c r="AB1334" s="63" t="s">
        <v>3505</v>
      </c>
      <c r="AE1334" s="63">
        <v>0</v>
      </c>
      <c r="AF1334" s="63" t="s">
        <v>3493</v>
      </c>
      <c r="AG1334" s="63">
        <v>0</v>
      </c>
      <c r="AK1334" s="63">
        <v>0</v>
      </c>
      <c r="AL1334" s="63" t="s">
        <v>3493</v>
      </c>
      <c r="AM1334" s="63">
        <v>0</v>
      </c>
      <c r="AQ1334" s="63">
        <v>0</v>
      </c>
      <c r="AR1334" s="63" t="s">
        <v>3493</v>
      </c>
      <c r="AS1334" s="63">
        <v>0</v>
      </c>
      <c r="AU1334" s="63" t="s">
        <v>14366</v>
      </c>
      <c r="AW1334" s="63" t="s">
        <v>14356</v>
      </c>
      <c r="AX1334" s="74" t="str">
        <f>VLOOKUP(B1334,[1]COMPLETE_DIVIDEND_DATA!$B$2:$I$1138,8,0)</f>
        <v>PAID</v>
      </c>
    </row>
    <row r="1335" spans="1:50" hidden="1" x14ac:dyDescent="0.25">
      <c r="A1335" s="63">
        <v>501339</v>
      </c>
      <c r="B1335" s="63">
        <v>208026738</v>
      </c>
      <c r="C1335" s="63" t="s">
        <v>14359</v>
      </c>
      <c r="D1335" s="63" t="s">
        <v>14365</v>
      </c>
      <c r="E1335" s="63" t="s">
        <v>14364</v>
      </c>
      <c r="F1335" s="63" t="s">
        <v>14363</v>
      </c>
      <c r="G1335" s="63" t="s">
        <v>14362</v>
      </c>
      <c r="K1335" s="63">
        <v>1000</v>
      </c>
      <c r="L1335" s="63">
        <v>0</v>
      </c>
      <c r="M1335" s="64">
        <v>1000</v>
      </c>
      <c r="N1335" s="63">
        <v>500</v>
      </c>
      <c r="O1335" s="63">
        <v>0</v>
      </c>
      <c r="P1335" s="63">
        <v>150</v>
      </c>
      <c r="Q1335" s="63">
        <v>350</v>
      </c>
      <c r="R1335" s="63" t="s">
        <v>14361</v>
      </c>
      <c r="S1335" s="63" t="s">
        <v>3533</v>
      </c>
      <c r="T1335" s="63" t="s">
        <v>14360</v>
      </c>
      <c r="U1335" s="63" t="s">
        <v>14359</v>
      </c>
      <c r="V1335" s="63" t="s">
        <v>14358</v>
      </c>
      <c r="Y1335" s="63">
        <v>1000</v>
      </c>
      <c r="Z1335" s="63" t="s">
        <v>4648</v>
      </c>
      <c r="AA1335" s="63">
        <v>150</v>
      </c>
      <c r="AB1335" s="63" t="s">
        <v>3505</v>
      </c>
      <c r="AE1335" s="63">
        <v>0</v>
      </c>
      <c r="AF1335" s="63" t="s">
        <v>3493</v>
      </c>
      <c r="AG1335" s="63">
        <v>0</v>
      </c>
      <c r="AK1335" s="63">
        <v>0</v>
      </c>
      <c r="AL1335" s="63" t="s">
        <v>3493</v>
      </c>
      <c r="AM1335" s="63">
        <v>0</v>
      </c>
      <c r="AQ1335" s="63">
        <v>0</v>
      </c>
      <c r="AR1335" s="63" t="s">
        <v>3493</v>
      </c>
      <c r="AS1335" s="63">
        <v>0</v>
      </c>
      <c r="AU1335" s="63" t="s">
        <v>14357</v>
      </c>
      <c r="AW1335" s="63" t="s">
        <v>14356</v>
      </c>
      <c r="AX1335" s="74" t="str">
        <f>VLOOKUP(B1335,[1]COMPLETE_DIVIDEND_DATA!$B$2:$I$1138,8,0)</f>
        <v>PAID</v>
      </c>
    </row>
    <row r="1336" spans="1:50" hidden="1" x14ac:dyDescent="0.25">
      <c r="A1336" s="63">
        <v>501340</v>
      </c>
      <c r="B1336" s="63">
        <v>208027470</v>
      </c>
      <c r="C1336" s="63" t="s">
        <v>1429</v>
      </c>
      <c r="D1336" s="63" t="s">
        <v>2304</v>
      </c>
      <c r="E1336" s="63" t="s">
        <v>14355</v>
      </c>
      <c r="F1336" s="63" t="s">
        <v>14354</v>
      </c>
      <c r="G1336" s="63" t="s">
        <v>3535</v>
      </c>
      <c r="K1336" s="63">
        <v>7150</v>
      </c>
      <c r="L1336" s="63">
        <v>0</v>
      </c>
      <c r="M1336" s="64">
        <v>7150</v>
      </c>
      <c r="N1336" s="63">
        <v>3575</v>
      </c>
      <c r="O1336" s="63">
        <v>0</v>
      </c>
      <c r="P1336" s="63">
        <v>536</v>
      </c>
      <c r="Q1336" s="63">
        <v>3039</v>
      </c>
      <c r="R1336" s="63" t="s">
        <v>14353</v>
      </c>
      <c r="S1336" s="63" t="s">
        <v>3533</v>
      </c>
      <c r="T1336" s="63" t="s">
        <v>8621</v>
      </c>
      <c r="U1336" s="63" t="s">
        <v>1429</v>
      </c>
      <c r="V1336" s="63" t="s">
        <v>14343</v>
      </c>
      <c r="W1336" s="63" t="s">
        <v>14352</v>
      </c>
      <c r="Y1336" s="63">
        <v>7150</v>
      </c>
      <c r="Z1336" s="63" t="s">
        <v>14351</v>
      </c>
      <c r="AA1336" s="63">
        <v>536</v>
      </c>
      <c r="AB1336" s="63" t="s">
        <v>3494</v>
      </c>
      <c r="AE1336" s="63">
        <v>0</v>
      </c>
      <c r="AF1336" s="63" t="s">
        <v>3493</v>
      </c>
      <c r="AG1336" s="63">
        <v>0</v>
      </c>
      <c r="AK1336" s="63">
        <v>0</v>
      </c>
      <c r="AL1336" s="63" t="s">
        <v>3493</v>
      </c>
      <c r="AM1336" s="63">
        <v>0</v>
      </c>
      <c r="AQ1336" s="63">
        <v>0</v>
      </c>
      <c r="AR1336" s="63" t="s">
        <v>3493</v>
      </c>
      <c r="AS1336" s="63">
        <v>0</v>
      </c>
      <c r="AU1336" s="63" t="s">
        <v>14341</v>
      </c>
      <c r="AW1336" s="63" t="s">
        <v>14350</v>
      </c>
      <c r="AX1336" s="74" t="str">
        <f>VLOOKUP(B1336,[1]COMPLETE_DIVIDEND_DATA!$B$2:$I$1138,8,0)</f>
        <v>PAID</v>
      </c>
    </row>
    <row r="1337" spans="1:50" hidden="1" x14ac:dyDescent="0.25">
      <c r="A1337" s="63">
        <v>501341</v>
      </c>
      <c r="B1337" s="63">
        <v>208028023</v>
      </c>
      <c r="C1337" s="63" t="s">
        <v>14346</v>
      </c>
      <c r="D1337" s="63" t="s">
        <v>1429</v>
      </c>
      <c r="E1337" s="63" t="s">
        <v>14349</v>
      </c>
      <c r="F1337" s="63" t="s">
        <v>14348</v>
      </c>
      <c r="G1337" s="63" t="s">
        <v>3535</v>
      </c>
      <c r="K1337" s="63">
        <v>3500</v>
      </c>
      <c r="L1337" s="63">
        <v>0</v>
      </c>
      <c r="M1337" s="64">
        <v>3500</v>
      </c>
      <c r="N1337" s="63">
        <v>1750</v>
      </c>
      <c r="O1337" s="63">
        <v>0</v>
      </c>
      <c r="P1337" s="63">
        <v>262</v>
      </c>
      <c r="Q1337" s="63">
        <v>1488</v>
      </c>
      <c r="R1337" s="63" t="s">
        <v>14347</v>
      </c>
      <c r="S1337" s="63" t="s">
        <v>3533</v>
      </c>
      <c r="T1337" s="63" t="s">
        <v>8621</v>
      </c>
      <c r="U1337" s="63" t="s">
        <v>14346</v>
      </c>
      <c r="V1337" s="63" t="s">
        <v>14345</v>
      </c>
      <c r="W1337" s="63" t="s">
        <v>14344</v>
      </c>
      <c r="Y1337" s="63">
        <v>1750</v>
      </c>
      <c r="Z1337" s="63" t="s">
        <v>14342</v>
      </c>
      <c r="AA1337" s="63">
        <v>131</v>
      </c>
      <c r="AB1337" s="63" t="s">
        <v>3494</v>
      </c>
      <c r="AC1337" s="63" t="s">
        <v>1429</v>
      </c>
      <c r="AD1337" s="63" t="s">
        <v>14343</v>
      </c>
      <c r="AE1337" s="63">
        <v>1750</v>
      </c>
      <c r="AF1337" s="63" t="s">
        <v>14342</v>
      </c>
      <c r="AG1337" s="63">
        <v>131</v>
      </c>
      <c r="AH1337" s="63" t="s">
        <v>3494</v>
      </c>
      <c r="AK1337" s="63">
        <v>0</v>
      </c>
      <c r="AL1337" s="63" t="s">
        <v>3493</v>
      </c>
      <c r="AM1337" s="63">
        <v>0</v>
      </c>
      <c r="AQ1337" s="63">
        <v>0</v>
      </c>
      <c r="AR1337" s="63" t="s">
        <v>3493</v>
      </c>
      <c r="AS1337" s="63">
        <v>0</v>
      </c>
      <c r="AU1337" s="63" t="s">
        <v>14341</v>
      </c>
      <c r="AW1337" s="63" t="s">
        <v>14340</v>
      </c>
      <c r="AX1337" s="74" t="str">
        <f>VLOOKUP(B1337,[1]COMPLETE_DIVIDEND_DATA!$B$2:$I$1138,8,0)</f>
        <v>PAID</v>
      </c>
    </row>
    <row r="1338" spans="1:50" x14ac:dyDescent="0.25">
      <c r="A1338" s="63">
        <v>501342</v>
      </c>
      <c r="B1338" s="63">
        <v>208028650</v>
      </c>
      <c r="C1338" s="63" t="s">
        <v>14334</v>
      </c>
      <c r="D1338" s="63" t="s">
        <v>14339</v>
      </c>
      <c r="E1338" s="63" t="s">
        <v>14338</v>
      </c>
      <c r="F1338" s="63" t="s">
        <v>14337</v>
      </c>
      <c r="G1338" s="63" t="s">
        <v>3535</v>
      </c>
      <c r="K1338" s="63">
        <v>2000</v>
      </c>
      <c r="L1338" s="63">
        <v>2000</v>
      </c>
      <c r="M1338" s="64">
        <v>0</v>
      </c>
      <c r="N1338" s="63">
        <v>1000</v>
      </c>
      <c r="O1338" s="63">
        <v>500</v>
      </c>
      <c r="P1338" s="63">
        <v>300</v>
      </c>
      <c r="Q1338" s="63">
        <v>200</v>
      </c>
      <c r="R1338" s="63" t="s">
        <v>14336</v>
      </c>
      <c r="S1338" s="63" t="s">
        <v>9956</v>
      </c>
      <c r="T1338" s="63" t="s">
        <v>14335</v>
      </c>
      <c r="U1338" s="63" t="s">
        <v>14334</v>
      </c>
      <c r="V1338" s="63" t="s">
        <v>14333</v>
      </c>
      <c r="Y1338" s="63">
        <v>1000</v>
      </c>
      <c r="Z1338" s="63" t="s">
        <v>4648</v>
      </c>
      <c r="AA1338" s="63">
        <v>150</v>
      </c>
      <c r="AB1338" s="63" t="s">
        <v>3505</v>
      </c>
      <c r="AC1338" s="63" t="s">
        <v>14332</v>
      </c>
      <c r="AD1338" s="63" t="s">
        <v>14331</v>
      </c>
      <c r="AE1338" s="63">
        <v>1000</v>
      </c>
      <c r="AF1338" s="63" t="s">
        <v>4648</v>
      </c>
      <c r="AG1338" s="63">
        <v>150</v>
      </c>
      <c r="AH1338" s="63" t="s">
        <v>3505</v>
      </c>
      <c r="AK1338" s="63">
        <v>0</v>
      </c>
      <c r="AL1338" s="63" t="s">
        <v>3493</v>
      </c>
      <c r="AM1338" s="63">
        <v>0</v>
      </c>
      <c r="AQ1338" s="63">
        <v>0</v>
      </c>
      <c r="AR1338" s="63" t="s">
        <v>3493</v>
      </c>
      <c r="AS1338" s="63">
        <v>0</v>
      </c>
      <c r="AU1338" s="63" t="s">
        <v>14330</v>
      </c>
      <c r="AW1338" s="63" t="s">
        <v>14329</v>
      </c>
      <c r="AX1338" s="74" t="str">
        <f>VLOOKUP(B1338,[1]COMPLETE_DIVIDEND_DATA!$B$2:$I$1138,8,0)</f>
        <v>-</v>
      </c>
    </row>
    <row r="1339" spans="1:50" hidden="1" x14ac:dyDescent="0.25">
      <c r="A1339" s="63">
        <v>501343</v>
      </c>
      <c r="B1339" s="63">
        <v>208032983</v>
      </c>
      <c r="C1339" s="63" t="s">
        <v>1431</v>
      </c>
      <c r="D1339" s="63" t="s">
        <v>2347</v>
      </c>
      <c r="E1339" s="63" t="s">
        <v>14328</v>
      </c>
      <c r="F1339" s="63" t="s">
        <v>14327</v>
      </c>
      <c r="G1339" s="63" t="s">
        <v>14326</v>
      </c>
      <c r="K1339" s="63">
        <v>2300</v>
      </c>
      <c r="L1339" s="63">
        <v>0</v>
      </c>
      <c r="M1339" s="64">
        <v>2300</v>
      </c>
      <c r="N1339" s="63">
        <v>1150</v>
      </c>
      <c r="O1339" s="63">
        <v>0</v>
      </c>
      <c r="P1339" s="63">
        <v>345</v>
      </c>
      <c r="Q1339" s="63">
        <v>805</v>
      </c>
      <c r="R1339" s="63" t="s">
        <v>14325</v>
      </c>
      <c r="S1339" s="63" t="s">
        <v>3596</v>
      </c>
      <c r="T1339" s="63" t="s">
        <v>14324</v>
      </c>
      <c r="U1339" s="63" t="s">
        <v>1431</v>
      </c>
      <c r="V1339" s="63" t="s">
        <v>14323</v>
      </c>
      <c r="Y1339" s="63">
        <v>768</v>
      </c>
      <c r="Z1339" s="63" t="s">
        <v>9798</v>
      </c>
      <c r="AA1339" s="63">
        <v>115</v>
      </c>
      <c r="AB1339" s="63" t="s">
        <v>3505</v>
      </c>
      <c r="AC1339" s="63" t="s">
        <v>14322</v>
      </c>
      <c r="AD1339" s="63" t="s">
        <v>14321</v>
      </c>
      <c r="AE1339" s="63">
        <v>766</v>
      </c>
      <c r="AF1339" s="63" t="s">
        <v>9795</v>
      </c>
      <c r="AG1339" s="63">
        <v>115</v>
      </c>
      <c r="AH1339" s="63" t="s">
        <v>3505</v>
      </c>
      <c r="AI1339" s="63" t="s">
        <v>14320</v>
      </c>
      <c r="AJ1339" s="63" t="s">
        <v>14319</v>
      </c>
      <c r="AK1339" s="63">
        <v>766</v>
      </c>
      <c r="AL1339" s="63" t="s">
        <v>9795</v>
      </c>
      <c r="AM1339" s="63">
        <v>115</v>
      </c>
      <c r="AN1339" s="63" t="s">
        <v>3505</v>
      </c>
      <c r="AQ1339" s="63">
        <v>0</v>
      </c>
      <c r="AR1339" s="63" t="s">
        <v>3493</v>
      </c>
      <c r="AS1339" s="63">
        <v>0</v>
      </c>
      <c r="AU1339" s="63" t="s">
        <v>14318</v>
      </c>
      <c r="AW1339" s="63" t="s">
        <v>14317</v>
      </c>
      <c r="AX1339" s="74" t="str">
        <f>VLOOKUP(B1339,[1]COMPLETE_DIVIDEND_DATA!$B$2:$I$1138,8,0)</f>
        <v>PAID</v>
      </c>
    </row>
    <row r="1340" spans="1:50" hidden="1" x14ac:dyDescent="0.25">
      <c r="A1340" s="63">
        <v>501344</v>
      </c>
      <c r="B1340" s="63">
        <v>208034682</v>
      </c>
      <c r="C1340" s="63" t="s">
        <v>1433</v>
      </c>
      <c r="D1340" s="63" t="s">
        <v>14316</v>
      </c>
      <c r="E1340" s="63" t="s">
        <v>14315</v>
      </c>
      <c r="F1340" s="63" t="s">
        <v>14314</v>
      </c>
      <c r="G1340" s="63" t="s">
        <v>14313</v>
      </c>
      <c r="K1340" s="63">
        <v>6037</v>
      </c>
      <c r="L1340" s="63">
        <v>0</v>
      </c>
      <c r="M1340" s="64">
        <v>6037</v>
      </c>
      <c r="N1340" s="63">
        <v>3018.5</v>
      </c>
      <c r="O1340" s="63">
        <v>0</v>
      </c>
      <c r="P1340" s="63">
        <v>498</v>
      </c>
      <c r="Q1340" s="63">
        <v>2521</v>
      </c>
      <c r="R1340" s="63" t="s">
        <v>14312</v>
      </c>
      <c r="S1340" s="63" t="s">
        <v>3533</v>
      </c>
      <c r="T1340" s="63" t="s">
        <v>14311</v>
      </c>
      <c r="U1340" s="63" t="s">
        <v>1433</v>
      </c>
      <c r="V1340" s="63" t="s">
        <v>14310</v>
      </c>
      <c r="Y1340" s="63">
        <v>5433</v>
      </c>
      <c r="Z1340" s="63" t="s">
        <v>14309</v>
      </c>
      <c r="AA1340" s="63">
        <v>407</v>
      </c>
      <c r="AB1340" s="63" t="s">
        <v>3494</v>
      </c>
      <c r="AC1340" s="63" t="s">
        <v>9593</v>
      </c>
      <c r="AD1340" s="63" t="s">
        <v>14308</v>
      </c>
      <c r="AE1340" s="63">
        <v>604</v>
      </c>
      <c r="AF1340" s="63" t="s">
        <v>8292</v>
      </c>
      <c r="AG1340" s="63">
        <v>91</v>
      </c>
      <c r="AH1340" s="63" t="s">
        <v>3505</v>
      </c>
      <c r="AK1340" s="63">
        <v>0</v>
      </c>
      <c r="AL1340" s="63" t="s">
        <v>3493</v>
      </c>
      <c r="AM1340" s="63">
        <v>0</v>
      </c>
      <c r="AQ1340" s="63">
        <v>0</v>
      </c>
      <c r="AR1340" s="63" t="s">
        <v>3493</v>
      </c>
      <c r="AS1340" s="63">
        <v>0</v>
      </c>
      <c r="AU1340" s="63" t="s">
        <v>14307</v>
      </c>
      <c r="AW1340" s="63" t="s">
        <v>14306</v>
      </c>
      <c r="AX1340" s="74" t="str">
        <f>VLOOKUP(B1340,[1]COMPLETE_DIVIDEND_DATA!$B$2:$I$1138,8,0)</f>
        <v>PAID</v>
      </c>
    </row>
    <row r="1341" spans="1:50" hidden="1" x14ac:dyDescent="0.25">
      <c r="A1341" s="63">
        <v>501345</v>
      </c>
      <c r="B1341" s="63">
        <v>208035739</v>
      </c>
      <c r="C1341" s="63" t="s">
        <v>1435</v>
      </c>
      <c r="D1341" s="63" t="s">
        <v>14305</v>
      </c>
      <c r="E1341" s="63" t="s">
        <v>14304</v>
      </c>
      <c r="F1341" s="63" t="s">
        <v>14303</v>
      </c>
      <c r="G1341" s="63" t="s">
        <v>3535</v>
      </c>
      <c r="K1341" s="63">
        <v>3613</v>
      </c>
      <c r="L1341" s="63">
        <v>0</v>
      </c>
      <c r="M1341" s="64">
        <v>3613</v>
      </c>
      <c r="N1341" s="63">
        <v>1806.5</v>
      </c>
      <c r="O1341" s="63">
        <v>0</v>
      </c>
      <c r="P1341" s="63">
        <v>271</v>
      </c>
      <c r="Q1341" s="63">
        <v>1536</v>
      </c>
      <c r="R1341" s="63" t="s">
        <v>14302</v>
      </c>
      <c r="S1341" s="63" t="s">
        <v>3533</v>
      </c>
      <c r="T1341" s="63" t="s">
        <v>5420</v>
      </c>
      <c r="U1341" s="63" t="s">
        <v>1435</v>
      </c>
      <c r="V1341" s="63" t="s">
        <v>14301</v>
      </c>
      <c r="Y1341" s="63">
        <v>3613</v>
      </c>
      <c r="Z1341" s="63" t="s">
        <v>4684</v>
      </c>
      <c r="AA1341" s="63">
        <v>271</v>
      </c>
      <c r="AB1341" s="63" t="s">
        <v>3494</v>
      </c>
      <c r="AE1341" s="63">
        <v>0</v>
      </c>
      <c r="AF1341" s="63" t="s">
        <v>3493</v>
      </c>
      <c r="AG1341" s="63">
        <v>0</v>
      </c>
      <c r="AK1341" s="63">
        <v>0</v>
      </c>
      <c r="AL1341" s="63" t="s">
        <v>3493</v>
      </c>
      <c r="AM1341" s="63">
        <v>0</v>
      </c>
      <c r="AQ1341" s="63">
        <v>0</v>
      </c>
      <c r="AR1341" s="63" t="s">
        <v>3493</v>
      </c>
      <c r="AS1341" s="63">
        <v>0</v>
      </c>
      <c r="AU1341" s="63" t="s">
        <v>14300</v>
      </c>
      <c r="AW1341" s="63" t="s">
        <v>14299</v>
      </c>
      <c r="AX1341" s="74" t="str">
        <f>VLOOKUP(B1341,[1]COMPLETE_DIVIDEND_DATA!$B$2:$I$1138,8,0)</f>
        <v>PAID</v>
      </c>
    </row>
    <row r="1342" spans="1:50" hidden="1" x14ac:dyDescent="0.25">
      <c r="A1342" s="63">
        <v>501346</v>
      </c>
      <c r="B1342" s="63">
        <v>208036760</v>
      </c>
      <c r="C1342" s="63" t="s">
        <v>2754</v>
      </c>
      <c r="D1342" s="63" t="s">
        <v>7758</v>
      </c>
      <c r="E1342" s="63" t="s">
        <v>14298</v>
      </c>
      <c r="F1342" s="63" t="s">
        <v>14297</v>
      </c>
      <c r="G1342" s="63" t="s">
        <v>3535</v>
      </c>
      <c r="K1342" s="63">
        <v>8500</v>
      </c>
      <c r="L1342" s="63">
        <v>0</v>
      </c>
      <c r="M1342" s="64">
        <v>8500</v>
      </c>
      <c r="N1342" s="63">
        <v>4250</v>
      </c>
      <c r="O1342" s="63">
        <v>0</v>
      </c>
      <c r="P1342" s="63">
        <v>957</v>
      </c>
      <c r="Q1342" s="63">
        <v>3293</v>
      </c>
      <c r="R1342" s="63" t="s">
        <v>14296</v>
      </c>
      <c r="S1342" s="63" t="s">
        <v>3533</v>
      </c>
      <c r="T1342" s="63" t="s">
        <v>4724</v>
      </c>
      <c r="U1342" s="63" t="s">
        <v>2754</v>
      </c>
      <c r="V1342" s="63" t="s">
        <v>7754</v>
      </c>
      <c r="Y1342" s="63">
        <v>4250</v>
      </c>
      <c r="Z1342" s="63" t="s">
        <v>5895</v>
      </c>
      <c r="AA1342" s="63">
        <v>319</v>
      </c>
      <c r="AB1342" s="63" t="s">
        <v>3494</v>
      </c>
      <c r="AC1342" s="63" t="s">
        <v>14295</v>
      </c>
      <c r="AD1342" s="63" t="s">
        <v>14294</v>
      </c>
      <c r="AE1342" s="63">
        <v>4250</v>
      </c>
      <c r="AF1342" s="63" t="s">
        <v>5895</v>
      </c>
      <c r="AG1342" s="63">
        <v>638</v>
      </c>
      <c r="AH1342" s="63" t="s">
        <v>3505</v>
      </c>
      <c r="AK1342" s="63">
        <v>0</v>
      </c>
      <c r="AL1342" s="63" t="s">
        <v>3493</v>
      </c>
      <c r="AM1342" s="63">
        <v>0</v>
      </c>
      <c r="AQ1342" s="63">
        <v>0</v>
      </c>
      <c r="AR1342" s="63" t="s">
        <v>3493</v>
      </c>
      <c r="AS1342" s="63">
        <v>0</v>
      </c>
      <c r="AU1342" s="63" t="s">
        <v>14293</v>
      </c>
      <c r="AW1342" s="63" t="s">
        <v>7750</v>
      </c>
      <c r="AX1342" s="74" t="str">
        <f>VLOOKUP(B1342,[1]COMPLETE_DIVIDEND_DATA!$B$2:$I$1138,8,0)</f>
        <v>PAID</v>
      </c>
    </row>
    <row r="1343" spans="1:50" hidden="1" x14ac:dyDescent="0.25">
      <c r="A1343" s="63">
        <v>501347</v>
      </c>
      <c r="B1343" s="63">
        <v>208037065</v>
      </c>
      <c r="C1343" s="63" t="s">
        <v>14288</v>
      </c>
      <c r="D1343" s="63" t="s">
        <v>14292</v>
      </c>
      <c r="E1343" s="63" t="s">
        <v>14291</v>
      </c>
      <c r="F1343" s="63" t="s">
        <v>3807</v>
      </c>
      <c r="G1343" s="63" t="s">
        <v>3535</v>
      </c>
      <c r="K1343" s="63">
        <v>10000</v>
      </c>
      <c r="L1343" s="63">
        <v>0</v>
      </c>
      <c r="M1343" s="64">
        <v>10000</v>
      </c>
      <c r="N1343" s="63">
        <v>5000</v>
      </c>
      <c r="O1343" s="63">
        <v>0</v>
      </c>
      <c r="P1343" s="63">
        <v>750</v>
      </c>
      <c r="Q1343" s="63">
        <v>4250</v>
      </c>
      <c r="R1343" s="63" t="s">
        <v>14290</v>
      </c>
      <c r="S1343" s="63" t="s">
        <v>3586</v>
      </c>
      <c r="T1343" s="63" t="s">
        <v>14289</v>
      </c>
      <c r="U1343" s="63" t="s">
        <v>14288</v>
      </c>
      <c r="V1343" s="63" t="s">
        <v>14287</v>
      </c>
      <c r="Y1343" s="63">
        <v>10000</v>
      </c>
      <c r="Z1343" s="63" t="s">
        <v>7356</v>
      </c>
      <c r="AA1343" s="63">
        <v>750</v>
      </c>
      <c r="AB1343" s="63" t="s">
        <v>3494</v>
      </c>
      <c r="AC1343" s="63" t="s">
        <v>14286</v>
      </c>
      <c r="AD1343" s="63" t="s">
        <v>14285</v>
      </c>
      <c r="AE1343" s="63">
        <v>0</v>
      </c>
      <c r="AF1343" s="63" t="s">
        <v>3493</v>
      </c>
      <c r="AG1343" s="63">
        <v>0</v>
      </c>
      <c r="AH1343" s="63" t="s">
        <v>3505</v>
      </c>
      <c r="AK1343" s="63">
        <v>0</v>
      </c>
      <c r="AL1343" s="63" t="s">
        <v>3493</v>
      </c>
      <c r="AM1343" s="63">
        <v>0</v>
      </c>
      <c r="AQ1343" s="63">
        <v>0</v>
      </c>
      <c r="AR1343" s="63" t="s">
        <v>3493</v>
      </c>
      <c r="AS1343" s="63">
        <v>0</v>
      </c>
      <c r="AU1343" s="63" t="s">
        <v>14284</v>
      </c>
      <c r="AW1343" s="63" t="s">
        <v>14283</v>
      </c>
      <c r="AX1343" s="74" t="str">
        <f>VLOOKUP(B1343,[1]COMPLETE_DIVIDEND_DATA!$B$2:$I$1138,8,0)</f>
        <v>PAID</v>
      </c>
    </row>
    <row r="1344" spans="1:50" x14ac:dyDescent="0.25">
      <c r="A1344" s="63">
        <v>501348</v>
      </c>
      <c r="B1344" s="63">
        <v>307000848</v>
      </c>
      <c r="C1344" s="63" t="s">
        <v>1437</v>
      </c>
      <c r="D1344" s="63" t="s">
        <v>14279</v>
      </c>
      <c r="E1344" s="63" t="s">
        <v>14282</v>
      </c>
      <c r="F1344" s="63" t="s">
        <v>14281</v>
      </c>
      <c r="G1344" s="63" t="s">
        <v>14280</v>
      </c>
      <c r="K1344" s="63">
        <v>19</v>
      </c>
      <c r="L1344" s="63">
        <v>0</v>
      </c>
      <c r="M1344" s="64">
        <v>19</v>
      </c>
      <c r="N1344" s="63">
        <v>9.5</v>
      </c>
      <c r="O1344" s="63">
        <v>0</v>
      </c>
      <c r="P1344" s="63">
        <v>2</v>
      </c>
      <c r="Q1344" s="63">
        <v>8</v>
      </c>
      <c r="U1344" s="63" t="s">
        <v>1437</v>
      </c>
      <c r="V1344" s="63" t="s">
        <v>13414</v>
      </c>
      <c r="Y1344" s="63">
        <v>10</v>
      </c>
      <c r="Z1344" s="63" t="s">
        <v>4402</v>
      </c>
      <c r="AA1344" s="63">
        <v>1</v>
      </c>
      <c r="AB1344" s="63" t="s">
        <v>3494</v>
      </c>
      <c r="AC1344" s="63" t="s">
        <v>14279</v>
      </c>
      <c r="AD1344" s="63" t="s">
        <v>13412</v>
      </c>
      <c r="AE1344" s="63">
        <v>9</v>
      </c>
      <c r="AF1344" s="63" t="s">
        <v>5230</v>
      </c>
      <c r="AG1344" s="63">
        <v>1</v>
      </c>
      <c r="AH1344" s="63" t="s">
        <v>3494</v>
      </c>
      <c r="AK1344" s="63">
        <v>0</v>
      </c>
      <c r="AL1344" s="63" t="s">
        <v>3493</v>
      </c>
      <c r="AM1344" s="63">
        <v>0</v>
      </c>
      <c r="AQ1344" s="63">
        <v>0</v>
      </c>
      <c r="AR1344" s="63" t="s">
        <v>3493</v>
      </c>
      <c r="AS1344" s="63">
        <v>0</v>
      </c>
      <c r="AX1344" s="63" t="e">
        <f>VLOOKUP(B1344,[1]COMPLETE_DIVIDEND_DATA!$B$2:$I$1138,3,0)</f>
        <v>#N/A</v>
      </c>
    </row>
    <row r="1345" spans="1:50" x14ac:dyDescent="0.25">
      <c r="A1345" s="63">
        <v>501349</v>
      </c>
      <c r="B1345" s="63">
        <v>307018204</v>
      </c>
      <c r="C1345" s="63" t="s">
        <v>1439</v>
      </c>
      <c r="D1345" s="63" t="s">
        <v>14278</v>
      </c>
      <c r="E1345" s="63" t="s">
        <v>14277</v>
      </c>
      <c r="F1345" s="63" t="s">
        <v>14276</v>
      </c>
      <c r="G1345" s="63" t="s">
        <v>14275</v>
      </c>
      <c r="K1345" s="63">
        <v>754</v>
      </c>
      <c r="L1345" s="63">
        <v>0</v>
      </c>
      <c r="M1345" s="64">
        <v>754</v>
      </c>
      <c r="N1345" s="63">
        <v>377</v>
      </c>
      <c r="O1345" s="63">
        <v>0</v>
      </c>
      <c r="P1345" s="63">
        <v>56</v>
      </c>
      <c r="Q1345" s="63">
        <v>321</v>
      </c>
      <c r="R1345" s="63" t="s">
        <v>14274</v>
      </c>
      <c r="S1345" s="63" t="s">
        <v>14273</v>
      </c>
      <c r="T1345" s="63" t="s">
        <v>14272</v>
      </c>
      <c r="U1345" s="63" t="s">
        <v>1439</v>
      </c>
      <c r="V1345" s="63" t="s">
        <v>14271</v>
      </c>
      <c r="Y1345" s="63">
        <v>377</v>
      </c>
      <c r="Z1345" s="63" t="s">
        <v>5733</v>
      </c>
      <c r="AA1345" s="63">
        <v>28</v>
      </c>
      <c r="AB1345" s="63" t="s">
        <v>3494</v>
      </c>
      <c r="AC1345" s="63" t="s">
        <v>14270</v>
      </c>
      <c r="AD1345" s="63" t="s">
        <v>14269</v>
      </c>
      <c r="AE1345" s="63">
        <v>377</v>
      </c>
      <c r="AF1345" s="63" t="s">
        <v>5733</v>
      </c>
      <c r="AG1345" s="63">
        <v>28</v>
      </c>
      <c r="AH1345" s="63" t="s">
        <v>3494</v>
      </c>
      <c r="AK1345" s="63">
        <v>0</v>
      </c>
      <c r="AL1345" s="63" t="s">
        <v>3493</v>
      </c>
      <c r="AM1345" s="63">
        <v>0</v>
      </c>
      <c r="AQ1345" s="63">
        <v>0</v>
      </c>
      <c r="AR1345" s="63" t="s">
        <v>3493</v>
      </c>
      <c r="AS1345" s="63">
        <v>0</v>
      </c>
      <c r="AU1345" s="63" t="s">
        <v>13942</v>
      </c>
      <c r="AW1345" s="63" t="s">
        <v>13941</v>
      </c>
      <c r="AX1345" s="74" t="str">
        <f>VLOOKUP(B1345,[1]COMPLETE_DIVIDEND_DATA!$B$2:$I$1138,8,0)</f>
        <v>-</v>
      </c>
    </row>
    <row r="1346" spans="1:50" x14ac:dyDescent="0.25">
      <c r="A1346" s="63">
        <v>501350</v>
      </c>
      <c r="B1346" s="63">
        <v>307032072</v>
      </c>
      <c r="C1346" s="63" t="s">
        <v>1441</v>
      </c>
      <c r="D1346" s="63" t="s">
        <v>14268</v>
      </c>
      <c r="E1346" s="63" t="s">
        <v>14267</v>
      </c>
      <c r="F1346" s="63" t="s">
        <v>7810</v>
      </c>
      <c r="K1346" s="63">
        <v>744</v>
      </c>
      <c r="L1346" s="63">
        <v>744</v>
      </c>
      <c r="M1346" s="64">
        <v>0</v>
      </c>
      <c r="N1346" s="63">
        <v>372</v>
      </c>
      <c r="O1346" s="63">
        <v>186</v>
      </c>
      <c r="P1346" s="63">
        <v>56</v>
      </c>
      <c r="Q1346" s="63">
        <v>130</v>
      </c>
      <c r="U1346" s="63" t="s">
        <v>1441</v>
      </c>
      <c r="V1346" s="63" t="s">
        <v>14266</v>
      </c>
      <c r="Y1346" s="63">
        <v>744</v>
      </c>
      <c r="Z1346" s="63" t="s">
        <v>3988</v>
      </c>
      <c r="AA1346" s="63">
        <v>56</v>
      </c>
      <c r="AB1346" s="63" t="s">
        <v>3494</v>
      </c>
      <c r="AE1346" s="63">
        <v>0</v>
      </c>
      <c r="AF1346" s="63" t="s">
        <v>3493</v>
      </c>
      <c r="AG1346" s="63">
        <v>0</v>
      </c>
      <c r="AK1346" s="63">
        <v>0</v>
      </c>
      <c r="AL1346" s="63" t="s">
        <v>3493</v>
      </c>
      <c r="AM1346" s="63">
        <v>0</v>
      </c>
      <c r="AQ1346" s="63">
        <v>0</v>
      </c>
      <c r="AR1346" s="63" t="s">
        <v>3493</v>
      </c>
      <c r="AS1346" s="63">
        <v>0</v>
      </c>
      <c r="AU1346" s="63" t="s">
        <v>14265</v>
      </c>
      <c r="AW1346" s="63" t="s">
        <v>14264</v>
      </c>
      <c r="AX1346" s="63" t="e">
        <f>VLOOKUP(B1346,[1]COMPLETE_DIVIDEND_DATA!$B$2:$I$1138,3,0)</f>
        <v>#N/A</v>
      </c>
    </row>
    <row r="1347" spans="1:50" hidden="1" x14ac:dyDescent="0.25">
      <c r="A1347" s="63">
        <v>501351</v>
      </c>
      <c r="B1347" s="63">
        <v>307043459</v>
      </c>
      <c r="C1347" s="63" t="s">
        <v>1443</v>
      </c>
      <c r="D1347" s="63" t="s">
        <v>6754</v>
      </c>
      <c r="E1347" s="63" t="s">
        <v>14263</v>
      </c>
      <c r="F1347" s="63" t="s">
        <v>14262</v>
      </c>
      <c r="G1347" s="63" t="s">
        <v>3547</v>
      </c>
      <c r="K1347" s="63">
        <v>13000</v>
      </c>
      <c r="L1347" s="63">
        <v>13000</v>
      </c>
      <c r="M1347" s="64">
        <v>0</v>
      </c>
      <c r="N1347" s="63">
        <v>6500</v>
      </c>
      <c r="O1347" s="63">
        <v>3250</v>
      </c>
      <c r="P1347" s="63">
        <v>975</v>
      </c>
      <c r="Q1347" s="63">
        <v>2275</v>
      </c>
      <c r="R1347" s="63" t="s">
        <v>14261</v>
      </c>
      <c r="S1347" s="63" t="s">
        <v>3545</v>
      </c>
      <c r="T1347" s="63" t="s">
        <v>14260</v>
      </c>
      <c r="U1347" s="63" t="s">
        <v>1443</v>
      </c>
      <c r="V1347" s="63" t="s">
        <v>14259</v>
      </c>
      <c r="Y1347" s="63">
        <v>13000</v>
      </c>
      <c r="Z1347" s="63" t="s">
        <v>7205</v>
      </c>
      <c r="AA1347" s="63">
        <v>975</v>
      </c>
      <c r="AB1347" s="63" t="s">
        <v>3494</v>
      </c>
      <c r="AE1347" s="63">
        <v>0</v>
      </c>
      <c r="AF1347" s="63" t="s">
        <v>3493</v>
      </c>
      <c r="AG1347" s="63">
        <v>0</v>
      </c>
      <c r="AK1347" s="63">
        <v>0</v>
      </c>
      <c r="AL1347" s="63" t="s">
        <v>3493</v>
      </c>
      <c r="AM1347" s="63">
        <v>0</v>
      </c>
      <c r="AQ1347" s="63">
        <v>0</v>
      </c>
      <c r="AR1347" s="63" t="s">
        <v>3493</v>
      </c>
      <c r="AS1347" s="63">
        <v>0</v>
      </c>
      <c r="AU1347" s="63" t="s">
        <v>14258</v>
      </c>
      <c r="AW1347" s="63" t="s">
        <v>14257</v>
      </c>
      <c r="AX1347" s="74" t="str">
        <f>VLOOKUP(B1347,[1]COMPLETE_DIVIDEND_DATA!$B$2:$I$1138,8,0)</f>
        <v>PAID</v>
      </c>
    </row>
    <row r="1348" spans="1:50" hidden="1" x14ac:dyDescent="0.25">
      <c r="A1348" s="63">
        <v>501352</v>
      </c>
      <c r="B1348" s="63">
        <v>307055537</v>
      </c>
      <c r="C1348" s="63" t="s">
        <v>1447</v>
      </c>
      <c r="D1348" s="63" t="s">
        <v>14256</v>
      </c>
      <c r="E1348" s="63" t="s">
        <v>14255</v>
      </c>
      <c r="F1348" s="63" t="s">
        <v>14254</v>
      </c>
      <c r="G1348" s="63" t="s">
        <v>3535</v>
      </c>
      <c r="K1348" s="63">
        <v>744</v>
      </c>
      <c r="L1348" s="63">
        <v>0</v>
      </c>
      <c r="M1348" s="64">
        <v>744</v>
      </c>
      <c r="N1348" s="63">
        <v>372</v>
      </c>
      <c r="O1348" s="63">
        <v>0</v>
      </c>
      <c r="P1348" s="63">
        <v>56</v>
      </c>
      <c r="Q1348" s="63">
        <v>316</v>
      </c>
      <c r="R1348" s="63" t="s">
        <v>14253</v>
      </c>
      <c r="S1348" s="63" t="s">
        <v>3697</v>
      </c>
      <c r="T1348" s="63" t="s">
        <v>6455</v>
      </c>
      <c r="U1348" s="63" t="s">
        <v>1447</v>
      </c>
      <c r="V1348" s="63" t="s">
        <v>14252</v>
      </c>
      <c r="Y1348" s="63">
        <v>372</v>
      </c>
      <c r="Z1348" s="63" t="s">
        <v>3900</v>
      </c>
      <c r="AA1348" s="63">
        <v>28</v>
      </c>
      <c r="AB1348" s="63" t="s">
        <v>3494</v>
      </c>
      <c r="AC1348" s="63" t="s">
        <v>14251</v>
      </c>
      <c r="AD1348" s="63" t="s">
        <v>14250</v>
      </c>
      <c r="AE1348" s="63">
        <v>372</v>
      </c>
      <c r="AF1348" s="63" t="s">
        <v>3900</v>
      </c>
      <c r="AG1348" s="63">
        <v>28</v>
      </c>
      <c r="AH1348" s="63" t="s">
        <v>3494</v>
      </c>
      <c r="AK1348" s="63">
        <v>0</v>
      </c>
      <c r="AL1348" s="63" t="s">
        <v>3493</v>
      </c>
      <c r="AM1348" s="63">
        <v>0</v>
      </c>
      <c r="AQ1348" s="63">
        <v>0</v>
      </c>
      <c r="AR1348" s="63" t="s">
        <v>3493</v>
      </c>
      <c r="AS1348" s="63">
        <v>0</v>
      </c>
      <c r="AU1348" s="63" t="s">
        <v>14249</v>
      </c>
      <c r="AW1348" s="63" t="s">
        <v>14248</v>
      </c>
      <c r="AX1348" s="74" t="str">
        <f>VLOOKUP(B1348,[1]COMPLETE_DIVIDEND_DATA!$B$2:$I$1138,8,0)</f>
        <v>PAID</v>
      </c>
    </row>
    <row r="1349" spans="1:50" hidden="1" x14ac:dyDescent="0.25">
      <c r="A1349" s="63">
        <v>501353</v>
      </c>
      <c r="B1349" s="63">
        <v>307056568</v>
      </c>
      <c r="C1349" s="63" t="s">
        <v>1449</v>
      </c>
      <c r="D1349" s="63" t="s">
        <v>14247</v>
      </c>
      <c r="E1349" s="63" t="s">
        <v>14246</v>
      </c>
      <c r="F1349" s="63" t="s">
        <v>14245</v>
      </c>
      <c r="G1349" s="63" t="s">
        <v>3535</v>
      </c>
      <c r="K1349" s="63">
        <v>909</v>
      </c>
      <c r="L1349" s="63">
        <v>0</v>
      </c>
      <c r="M1349" s="64">
        <v>909</v>
      </c>
      <c r="N1349" s="63">
        <v>454.5</v>
      </c>
      <c r="O1349" s="63">
        <v>0</v>
      </c>
      <c r="P1349" s="63">
        <v>136</v>
      </c>
      <c r="Q1349" s="63">
        <v>319</v>
      </c>
      <c r="R1349" s="63" t="s">
        <v>14244</v>
      </c>
      <c r="S1349" s="63" t="s">
        <v>3624</v>
      </c>
      <c r="T1349" s="63" t="s">
        <v>14243</v>
      </c>
      <c r="U1349" s="63" t="s">
        <v>1449</v>
      </c>
      <c r="V1349" s="63" t="s">
        <v>14242</v>
      </c>
      <c r="Y1349" s="63">
        <v>909</v>
      </c>
      <c r="Z1349" s="63" t="s">
        <v>14241</v>
      </c>
      <c r="AA1349" s="63">
        <v>136</v>
      </c>
      <c r="AB1349" s="63" t="s">
        <v>3505</v>
      </c>
      <c r="AC1349" s="63" t="s">
        <v>14240</v>
      </c>
      <c r="AD1349" s="63" t="s">
        <v>14239</v>
      </c>
      <c r="AE1349" s="63">
        <v>0</v>
      </c>
      <c r="AF1349" s="63" t="s">
        <v>3493</v>
      </c>
      <c r="AG1349" s="63">
        <v>0</v>
      </c>
      <c r="AH1349" s="63" t="s">
        <v>3505</v>
      </c>
      <c r="AK1349" s="63">
        <v>0</v>
      </c>
      <c r="AL1349" s="63" t="s">
        <v>3493</v>
      </c>
      <c r="AM1349" s="63">
        <v>0</v>
      </c>
      <c r="AQ1349" s="63">
        <v>0</v>
      </c>
      <c r="AR1349" s="63" t="s">
        <v>3493</v>
      </c>
      <c r="AS1349" s="63">
        <v>0</v>
      </c>
      <c r="AU1349" s="63" t="s">
        <v>14238</v>
      </c>
      <c r="AW1349" s="63" t="s">
        <v>14237</v>
      </c>
      <c r="AX1349" s="74" t="str">
        <f>VLOOKUP(B1349,[1]COMPLETE_DIVIDEND_DATA!$B$2:$I$1138,8,0)</f>
        <v>PAID</v>
      </c>
    </row>
    <row r="1350" spans="1:50" x14ac:dyDescent="0.25">
      <c r="A1350" s="63">
        <v>501354</v>
      </c>
      <c r="B1350" s="63">
        <v>307058283</v>
      </c>
      <c r="C1350" s="63" t="s">
        <v>1451</v>
      </c>
      <c r="D1350" s="63" t="s">
        <v>14236</v>
      </c>
      <c r="E1350" s="63" t="s">
        <v>14235</v>
      </c>
      <c r="F1350" s="63" t="s">
        <v>14234</v>
      </c>
      <c r="G1350" s="63" t="s">
        <v>3535</v>
      </c>
      <c r="K1350" s="63">
        <v>2980</v>
      </c>
      <c r="L1350" s="63">
        <v>0</v>
      </c>
      <c r="M1350" s="64">
        <v>2980</v>
      </c>
      <c r="N1350" s="63">
        <v>1490</v>
      </c>
      <c r="O1350" s="63">
        <v>0</v>
      </c>
      <c r="P1350" s="63">
        <v>447</v>
      </c>
      <c r="Q1350" s="63">
        <v>1043</v>
      </c>
      <c r="R1350" s="63" t="s">
        <v>14233</v>
      </c>
      <c r="S1350" s="63" t="s">
        <v>7993</v>
      </c>
      <c r="T1350" s="63" t="s">
        <v>14232</v>
      </c>
      <c r="U1350" s="63" t="s">
        <v>1451</v>
      </c>
      <c r="V1350" s="63" t="s">
        <v>14231</v>
      </c>
      <c r="Y1350" s="63">
        <v>2980</v>
      </c>
      <c r="Z1350" s="63" t="s">
        <v>4969</v>
      </c>
      <c r="AA1350" s="63">
        <v>447</v>
      </c>
      <c r="AB1350" s="63" t="s">
        <v>3505</v>
      </c>
      <c r="AE1350" s="63">
        <v>0</v>
      </c>
      <c r="AF1350" s="63" t="s">
        <v>3493</v>
      </c>
      <c r="AG1350" s="63">
        <v>0</v>
      </c>
      <c r="AK1350" s="63">
        <v>0</v>
      </c>
      <c r="AL1350" s="63" t="s">
        <v>3493</v>
      </c>
      <c r="AM1350" s="63">
        <v>0</v>
      </c>
      <c r="AQ1350" s="63">
        <v>0</v>
      </c>
      <c r="AR1350" s="63" t="s">
        <v>3493</v>
      </c>
      <c r="AS1350" s="63">
        <v>0</v>
      </c>
      <c r="AU1350" s="63" t="s">
        <v>14230</v>
      </c>
      <c r="AW1350" s="63" t="s">
        <v>14229</v>
      </c>
      <c r="AX1350" s="74" t="str">
        <f>VLOOKUP(B1350,[1]COMPLETE_DIVIDEND_DATA!$B$2:$I$1138,8,0)</f>
        <v>-</v>
      </c>
    </row>
    <row r="1351" spans="1:50" hidden="1" x14ac:dyDescent="0.25">
      <c r="A1351" s="63">
        <v>501355</v>
      </c>
      <c r="B1351" s="63">
        <v>307065262</v>
      </c>
      <c r="C1351" s="63" t="s">
        <v>1453</v>
      </c>
      <c r="D1351" s="63" t="s">
        <v>14228</v>
      </c>
      <c r="E1351" s="63" t="s">
        <v>14227</v>
      </c>
      <c r="F1351" s="63" t="s">
        <v>14226</v>
      </c>
      <c r="G1351" s="63" t="s">
        <v>3523</v>
      </c>
      <c r="K1351" s="63">
        <v>601</v>
      </c>
      <c r="L1351" s="63">
        <v>0</v>
      </c>
      <c r="M1351" s="64">
        <v>601</v>
      </c>
      <c r="N1351" s="63">
        <v>300.5</v>
      </c>
      <c r="O1351" s="63">
        <v>0</v>
      </c>
      <c r="P1351" s="63">
        <v>90</v>
      </c>
      <c r="Q1351" s="63">
        <v>211</v>
      </c>
      <c r="R1351" s="63" t="s">
        <v>14225</v>
      </c>
      <c r="S1351" s="63" t="s">
        <v>3624</v>
      </c>
      <c r="T1351" s="63" t="s">
        <v>14224</v>
      </c>
      <c r="U1351" s="63" t="s">
        <v>1453</v>
      </c>
      <c r="V1351" s="63" t="s">
        <v>14223</v>
      </c>
      <c r="Y1351" s="63">
        <v>601</v>
      </c>
      <c r="Z1351" s="63" t="s">
        <v>3964</v>
      </c>
      <c r="AA1351" s="63">
        <v>90</v>
      </c>
      <c r="AB1351" s="63" t="s">
        <v>3505</v>
      </c>
      <c r="AE1351" s="63">
        <v>0</v>
      </c>
      <c r="AF1351" s="63" t="s">
        <v>3493</v>
      </c>
      <c r="AG1351" s="63">
        <v>0</v>
      </c>
      <c r="AK1351" s="63">
        <v>0</v>
      </c>
      <c r="AL1351" s="63" t="s">
        <v>3493</v>
      </c>
      <c r="AM1351" s="63">
        <v>0</v>
      </c>
      <c r="AQ1351" s="63">
        <v>0</v>
      </c>
      <c r="AR1351" s="63" t="s">
        <v>3493</v>
      </c>
      <c r="AS1351" s="63">
        <v>0</v>
      </c>
      <c r="AU1351" s="63" t="s">
        <v>14222</v>
      </c>
      <c r="AW1351" s="63" t="s">
        <v>14221</v>
      </c>
      <c r="AX1351" s="74" t="str">
        <f>VLOOKUP(B1351,[1]COMPLETE_DIVIDEND_DATA!$B$2:$I$1138,8,0)</f>
        <v>PAID</v>
      </c>
    </row>
    <row r="1352" spans="1:50" x14ac:dyDescent="0.25">
      <c r="A1352" s="63">
        <v>501356</v>
      </c>
      <c r="B1352" s="63">
        <v>307071120</v>
      </c>
      <c r="C1352" s="63" t="s">
        <v>1455</v>
      </c>
      <c r="D1352" s="63" t="s">
        <v>14220</v>
      </c>
      <c r="E1352" s="63" t="s">
        <v>14219</v>
      </c>
      <c r="F1352" s="63" t="s">
        <v>10282</v>
      </c>
      <c r="G1352" s="63" t="s">
        <v>3547</v>
      </c>
      <c r="K1352" s="63">
        <v>169</v>
      </c>
      <c r="L1352" s="63">
        <v>169</v>
      </c>
      <c r="M1352" s="64">
        <v>0</v>
      </c>
      <c r="N1352" s="63">
        <v>84.5</v>
      </c>
      <c r="O1352" s="63">
        <v>42</v>
      </c>
      <c r="P1352" s="63">
        <v>25</v>
      </c>
      <c r="Q1352" s="63">
        <v>18</v>
      </c>
      <c r="U1352" s="63" t="s">
        <v>1455</v>
      </c>
      <c r="V1352" s="63" t="s">
        <v>14218</v>
      </c>
      <c r="Y1352" s="63">
        <v>169</v>
      </c>
      <c r="Z1352" s="63" t="s">
        <v>14217</v>
      </c>
      <c r="AA1352" s="63">
        <v>25</v>
      </c>
      <c r="AB1352" s="63" t="s">
        <v>3505</v>
      </c>
      <c r="AE1352" s="63">
        <v>0</v>
      </c>
      <c r="AF1352" s="63" t="s">
        <v>3493</v>
      </c>
      <c r="AG1352" s="63">
        <v>0</v>
      </c>
      <c r="AK1352" s="63">
        <v>0</v>
      </c>
      <c r="AL1352" s="63" t="s">
        <v>3493</v>
      </c>
      <c r="AM1352" s="63">
        <v>0</v>
      </c>
      <c r="AQ1352" s="63">
        <v>0</v>
      </c>
      <c r="AR1352" s="63" t="s">
        <v>3493</v>
      </c>
      <c r="AS1352" s="63">
        <v>0</v>
      </c>
      <c r="AU1352" s="63" t="s">
        <v>14216</v>
      </c>
      <c r="AW1352" s="63" t="s">
        <v>14215</v>
      </c>
      <c r="AX1352" s="63" t="e">
        <f>VLOOKUP(B1352,[1]COMPLETE_DIVIDEND_DATA!$B$2:$I$1138,3,0)</f>
        <v>#N/A</v>
      </c>
    </row>
    <row r="1353" spans="1:50" hidden="1" x14ac:dyDescent="0.25">
      <c r="A1353" s="63">
        <v>501357</v>
      </c>
      <c r="B1353" s="63">
        <v>307077234</v>
      </c>
      <c r="C1353" s="63" t="s">
        <v>1459</v>
      </c>
      <c r="D1353" s="63" t="s">
        <v>14214</v>
      </c>
      <c r="E1353" s="63" t="s">
        <v>14213</v>
      </c>
      <c r="F1353" s="63" t="s">
        <v>14212</v>
      </c>
      <c r="G1353" s="63" t="s">
        <v>3535</v>
      </c>
      <c r="K1353" s="63">
        <v>4875</v>
      </c>
      <c r="L1353" s="63">
        <v>0</v>
      </c>
      <c r="M1353" s="64">
        <v>4875</v>
      </c>
      <c r="N1353" s="63">
        <v>2437.5</v>
      </c>
      <c r="O1353" s="63">
        <v>0</v>
      </c>
      <c r="P1353" s="63">
        <v>731</v>
      </c>
      <c r="Q1353" s="63">
        <v>1707</v>
      </c>
      <c r="R1353" s="63" t="s">
        <v>14211</v>
      </c>
      <c r="S1353" s="63" t="s">
        <v>3574</v>
      </c>
      <c r="T1353" s="63" t="s">
        <v>14210</v>
      </c>
      <c r="U1353" s="63" t="s">
        <v>1459</v>
      </c>
      <c r="V1353" s="63" t="s">
        <v>14209</v>
      </c>
      <c r="Y1353" s="63">
        <v>4875</v>
      </c>
      <c r="Z1353" s="63" t="s">
        <v>14208</v>
      </c>
      <c r="AA1353" s="63">
        <v>731</v>
      </c>
      <c r="AB1353" s="63" t="s">
        <v>3505</v>
      </c>
      <c r="AE1353" s="63">
        <v>0</v>
      </c>
      <c r="AF1353" s="63" t="s">
        <v>3493</v>
      </c>
      <c r="AG1353" s="63">
        <v>0</v>
      </c>
      <c r="AK1353" s="63">
        <v>0</v>
      </c>
      <c r="AL1353" s="63" t="s">
        <v>3493</v>
      </c>
      <c r="AM1353" s="63">
        <v>0</v>
      </c>
      <c r="AQ1353" s="63">
        <v>0</v>
      </c>
      <c r="AR1353" s="63" t="s">
        <v>3493</v>
      </c>
      <c r="AS1353" s="63">
        <v>0</v>
      </c>
      <c r="AU1353" s="63" t="s">
        <v>14207</v>
      </c>
      <c r="AW1353" s="63" t="s">
        <v>14206</v>
      </c>
      <c r="AX1353" s="74" t="str">
        <f>VLOOKUP(B1353,[1]COMPLETE_DIVIDEND_DATA!$B$2:$I$1138,8,0)</f>
        <v>PAID</v>
      </c>
    </row>
    <row r="1354" spans="1:50" x14ac:dyDescent="0.25">
      <c r="A1354" s="63">
        <v>501358</v>
      </c>
      <c r="B1354" s="63">
        <v>307078208</v>
      </c>
      <c r="C1354" s="63" t="s">
        <v>1461</v>
      </c>
      <c r="D1354" s="63" t="s">
        <v>14205</v>
      </c>
      <c r="E1354" s="63" t="s">
        <v>14204</v>
      </c>
      <c r="G1354" s="63" t="s">
        <v>3535</v>
      </c>
      <c r="K1354" s="63">
        <v>601</v>
      </c>
      <c r="L1354" s="63">
        <v>601</v>
      </c>
      <c r="M1354" s="64">
        <v>0</v>
      </c>
      <c r="N1354" s="63">
        <v>300.5</v>
      </c>
      <c r="O1354" s="63">
        <v>150</v>
      </c>
      <c r="P1354" s="63">
        <v>90</v>
      </c>
      <c r="Q1354" s="63">
        <v>61</v>
      </c>
      <c r="U1354" s="63" t="s">
        <v>1461</v>
      </c>
      <c r="V1354" s="63" t="s">
        <v>14203</v>
      </c>
      <c r="Y1354" s="63">
        <v>201</v>
      </c>
      <c r="Z1354" s="63" t="s">
        <v>11743</v>
      </c>
      <c r="AA1354" s="63">
        <v>30</v>
      </c>
      <c r="AB1354" s="63" t="s">
        <v>3505</v>
      </c>
      <c r="AC1354" s="63" t="s">
        <v>14202</v>
      </c>
      <c r="AD1354" s="63" t="s">
        <v>14201</v>
      </c>
      <c r="AE1354" s="63">
        <v>200</v>
      </c>
      <c r="AF1354" s="63" t="s">
        <v>11738</v>
      </c>
      <c r="AG1354" s="63">
        <v>30</v>
      </c>
      <c r="AH1354" s="63" t="s">
        <v>3505</v>
      </c>
      <c r="AI1354" s="63" t="s">
        <v>14200</v>
      </c>
      <c r="AJ1354" s="63" t="s">
        <v>14199</v>
      </c>
      <c r="AK1354" s="63">
        <v>200</v>
      </c>
      <c r="AL1354" s="63" t="s">
        <v>11738</v>
      </c>
      <c r="AM1354" s="63">
        <v>30</v>
      </c>
      <c r="AN1354" s="63" t="s">
        <v>3505</v>
      </c>
      <c r="AQ1354" s="63">
        <v>0</v>
      </c>
      <c r="AR1354" s="63" t="s">
        <v>3493</v>
      </c>
      <c r="AS1354" s="63">
        <v>0</v>
      </c>
      <c r="AU1354" s="63" t="s">
        <v>14198</v>
      </c>
      <c r="AW1354" s="63" t="s">
        <v>14197</v>
      </c>
      <c r="AX1354" s="63" t="e">
        <f>VLOOKUP(B1354,[1]COMPLETE_DIVIDEND_DATA!$B$2:$I$1138,3,0)</f>
        <v>#N/A</v>
      </c>
    </row>
    <row r="1355" spans="1:50" hidden="1" x14ac:dyDescent="0.25">
      <c r="A1355" s="63">
        <v>501359</v>
      </c>
      <c r="B1355" s="63">
        <v>307081087</v>
      </c>
      <c r="C1355" s="63" t="s">
        <v>1465</v>
      </c>
      <c r="D1355" s="63" t="s">
        <v>14196</v>
      </c>
      <c r="E1355" s="63" t="s">
        <v>14195</v>
      </c>
      <c r="F1355" s="63" t="s">
        <v>14194</v>
      </c>
      <c r="G1355" s="63" t="s">
        <v>3547</v>
      </c>
      <c r="K1355" s="63">
        <v>1158</v>
      </c>
      <c r="L1355" s="63">
        <v>0</v>
      </c>
      <c r="M1355" s="64">
        <v>1158</v>
      </c>
      <c r="N1355" s="63">
        <v>579</v>
      </c>
      <c r="O1355" s="63">
        <v>0</v>
      </c>
      <c r="P1355" s="63">
        <v>87</v>
      </c>
      <c r="Q1355" s="63">
        <v>492</v>
      </c>
      <c r="R1355" s="63" t="s">
        <v>14193</v>
      </c>
      <c r="S1355" s="63" t="s">
        <v>3533</v>
      </c>
      <c r="T1355" s="63" t="s">
        <v>14192</v>
      </c>
      <c r="U1355" s="63" t="s">
        <v>1465</v>
      </c>
      <c r="V1355" s="63" t="s">
        <v>14191</v>
      </c>
      <c r="W1355" s="63" t="s">
        <v>14190</v>
      </c>
      <c r="Y1355" s="63">
        <v>1158</v>
      </c>
      <c r="Z1355" s="63" t="s">
        <v>14189</v>
      </c>
      <c r="AA1355" s="63">
        <v>87</v>
      </c>
      <c r="AB1355" s="63" t="s">
        <v>3494</v>
      </c>
      <c r="AE1355" s="63">
        <v>0</v>
      </c>
      <c r="AF1355" s="63" t="s">
        <v>3493</v>
      </c>
      <c r="AG1355" s="63">
        <v>0</v>
      </c>
      <c r="AK1355" s="63">
        <v>0</v>
      </c>
      <c r="AL1355" s="63" t="s">
        <v>3493</v>
      </c>
      <c r="AM1355" s="63">
        <v>0</v>
      </c>
      <c r="AQ1355" s="63">
        <v>0</v>
      </c>
      <c r="AR1355" s="63" t="s">
        <v>3493</v>
      </c>
      <c r="AS1355" s="63">
        <v>0</v>
      </c>
      <c r="AU1355" s="63" t="s">
        <v>14188</v>
      </c>
      <c r="AW1355" s="63" t="s">
        <v>14187</v>
      </c>
      <c r="AX1355" s="74" t="str">
        <f>VLOOKUP(B1355,[1]COMPLETE_DIVIDEND_DATA!$B$2:$I$1138,8,0)</f>
        <v>PAID</v>
      </c>
    </row>
    <row r="1356" spans="1:50" hidden="1" x14ac:dyDescent="0.25">
      <c r="A1356" s="63">
        <v>501360</v>
      </c>
      <c r="B1356" s="63">
        <v>307082473</v>
      </c>
      <c r="C1356" s="63" t="s">
        <v>1467</v>
      </c>
      <c r="D1356" s="63" t="s">
        <v>14186</v>
      </c>
      <c r="E1356" s="63" t="s">
        <v>14185</v>
      </c>
      <c r="F1356" s="63" t="s">
        <v>14184</v>
      </c>
      <c r="G1356" s="63" t="s">
        <v>14183</v>
      </c>
      <c r="K1356" s="63">
        <v>601</v>
      </c>
      <c r="L1356" s="63">
        <v>0</v>
      </c>
      <c r="M1356" s="64">
        <v>601</v>
      </c>
      <c r="N1356" s="63">
        <v>300.5</v>
      </c>
      <c r="O1356" s="63">
        <v>0</v>
      </c>
      <c r="P1356" s="63">
        <v>45</v>
      </c>
      <c r="Q1356" s="63">
        <v>256</v>
      </c>
      <c r="R1356" s="63" t="s">
        <v>14182</v>
      </c>
      <c r="S1356" s="63" t="s">
        <v>3545</v>
      </c>
      <c r="T1356" s="63" t="s">
        <v>3848</v>
      </c>
      <c r="U1356" s="63" t="s">
        <v>1467</v>
      </c>
      <c r="V1356" s="63" t="s">
        <v>14181</v>
      </c>
      <c r="Y1356" s="63">
        <v>601</v>
      </c>
      <c r="Z1356" s="63" t="s">
        <v>3964</v>
      </c>
      <c r="AA1356" s="63">
        <v>45</v>
      </c>
      <c r="AB1356" s="63" t="s">
        <v>3494</v>
      </c>
      <c r="AE1356" s="63">
        <v>0</v>
      </c>
      <c r="AF1356" s="63" t="s">
        <v>3493</v>
      </c>
      <c r="AG1356" s="63">
        <v>0</v>
      </c>
      <c r="AK1356" s="63">
        <v>0</v>
      </c>
      <c r="AL1356" s="63" t="s">
        <v>3493</v>
      </c>
      <c r="AM1356" s="63">
        <v>0</v>
      </c>
      <c r="AQ1356" s="63">
        <v>0</v>
      </c>
      <c r="AR1356" s="63" t="s">
        <v>3493</v>
      </c>
      <c r="AS1356" s="63">
        <v>0</v>
      </c>
      <c r="AU1356" s="63" t="s">
        <v>14180</v>
      </c>
      <c r="AW1356" s="63" t="s">
        <v>14179</v>
      </c>
      <c r="AX1356" s="74" t="str">
        <f>VLOOKUP(B1356,[1]COMPLETE_DIVIDEND_DATA!$B$2:$I$1138,8,0)</f>
        <v>PAID</v>
      </c>
    </row>
    <row r="1357" spans="1:50" hidden="1" x14ac:dyDescent="0.25">
      <c r="A1357" s="63">
        <v>501361</v>
      </c>
      <c r="B1357" s="63">
        <v>307082523</v>
      </c>
      <c r="C1357" s="63" t="s">
        <v>1469</v>
      </c>
      <c r="D1357" s="63" t="s">
        <v>14178</v>
      </c>
      <c r="E1357" s="63" t="s">
        <v>14177</v>
      </c>
      <c r="F1357" s="63" t="s">
        <v>14176</v>
      </c>
      <c r="G1357" s="63" t="s">
        <v>3535</v>
      </c>
      <c r="K1357" s="63">
        <v>1204</v>
      </c>
      <c r="L1357" s="63">
        <v>0</v>
      </c>
      <c r="M1357" s="64">
        <v>1204</v>
      </c>
      <c r="N1357" s="63">
        <v>602</v>
      </c>
      <c r="O1357" s="63">
        <v>0</v>
      </c>
      <c r="P1357" s="63">
        <v>181</v>
      </c>
      <c r="Q1357" s="63">
        <v>421</v>
      </c>
      <c r="R1357" s="63" t="s">
        <v>14175</v>
      </c>
      <c r="S1357" s="63" t="s">
        <v>4523</v>
      </c>
      <c r="T1357" s="63" t="s">
        <v>14174</v>
      </c>
      <c r="U1357" s="63" t="s">
        <v>1469</v>
      </c>
      <c r="V1357" s="63" t="s">
        <v>14173</v>
      </c>
      <c r="Y1357" s="63">
        <v>1204</v>
      </c>
      <c r="Z1357" s="63" t="s">
        <v>4049</v>
      </c>
      <c r="AA1357" s="63">
        <v>181</v>
      </c>
      <c r="AB1357" s="63" t="s">
        <v>3505</v>
      </c>
      <c r="AE1357" s="63">
        <v>0</v>
      </c>
      <c r="AF1357" s="63" t="s">
        <v>3493</v>
      </c>
      <c r="AG1357" s="63">
        <v>0</v>
      </c>
      <c r="AK1357" s="63">
        <v>0</v>
      </c>
      <c r="AL1357" s="63" t="s">
        <v>3493</v>
      </c>
      <c r="AM1357" s="63">
        <v>0</v>
      </c>
      <c r="AQ1357" s="63">
        <v>0</v>
      </c>
      <c r="AR1357" s="63" t="s">
        <v>3493</v>
      </c>
      <c r="AS1357" s="63">
        <v>0</v>
      </c>
      <c r="AU1357" s="63" t="s">
        <v>14172</v>
      </c>
      <c r="AW1357" s="63" t="s">
        <v>14171</v>
      </c>
      <c r="AX1357" s="74" t="str">
        <f>VLOOKUP(B1357,[1]COMPLETE_DIVIDEND_DATA!$B$2:$I$1138,8,0)</f>
        <v>PAID</v>
      </c>
    </row>
    <row r="1358" spans="1:50" hidden="1" x14ac:dyDescent="0.25">
      <c r="A1358" s="63">
        <v>501362</v>
      </c>
      <c r="B1358" s="63">
        <v>307084248</v>
      </c>
      <c r="C1358" s="63" t="s">
        <v>14164</v>
      </c>
      <c r="D1358" s="63" t="s">
        <v>14170</v>
      </c>
      <c r="E1358" s="63" t="s">
        <v>14169</v>
      </c>
      <c r="F1358" s="63" t="s">
        <v>14168</v>
      </c>
      <c r="G1358" s="63" t="s">
        <v>14167</v>
      </c>
      <c r="K1358" s="63">
        <v>4000</v>
      </c>
      <c r="L1358" s="63">
        <v>0</v>
      </c>
      <c r="M1358" s="64">
        <v>4000</v>
      </c>
      <c r="N1358" s="63">
        <v>2000</v>
      </c>
      <c r="O1358" s="63">
        <v>0</v>
      </c>
      <c r="P1358" s="63">
        <v>300</v>
      </c>
      <c r="Q1358" s="63">
        <v>1700</v>
      </c>
      <c r="R1358" s="63" t="s">
        <v>14166</v>
      </c>
      <c r="S1358" s="63" t="s">
        <v>3624</v>
      </c>
      <c r="T1358" s="63" t="s">
        <v>14165</v>
      </c>
      <c r="U1358" s="63" t="s">
        <v>14164</v>
      </c>
      <c r="V1358" s="63" t="s">
        <v>14163</v>
      </c>
      <c r="Y1358" s="63">
        <v>4000</v>
      </c>
      <c r="Z1358" s="63" t="s">
        <v>4278</v>
      </c>
      <c r="AA1358" s="63">
        <v>300</v>
      </c>
      <c r="AB1358" s="63" t="s">
        <v>3494</v>
      </c>
      <c r="AE1358" s="63">
        <v>0</v>
      </c>
      <c r="AF1358" s="63" t="s">
        <v>3493</v>
      </c>
      <c r="AG1358" s="63">
        <v>0</v>
      </c>
      <c r="AK1358" s="63">
        <v>0</v>
      </c>
      <c r="AL1358" s="63" t="s">
        <v>3493</v>
      </c>
      <c r="AM1358" s="63">
        <v>0</v>
      </c>
      <c r="AQ1358" s="63">
        <v>0</v>
      </c>
      <c r="AR1358" s="63" t="s">
        <v>3493</v>
      </c>
      <c r="AS1358" s="63">
        <v>0</v>
      </c>
      <c r="AU1358" s="63" t="s">
        <v>14162</v>
      </c>
      <c r="AW1358" s="63" t="s">
        <v>14161</v>
      </c>
      <c r="AX1358" s="74" t="str">
        <f>VLOOKUP(B1358,[1]COMPLETE_DIVIDEND_DATA!$B$2:$I$1138,8,0)</f>
        <v>PAID</v>
      </c>
    </row>
    <row r="1359" spans="1:50" hidden="1" x14ac:dyDescent="0.25">
      <c r="A1359" s="63">
        <v>501363</v>
      </c>
      <c r="B1359" s="63">
        <v>307086102</v>
      </c>
      <c r="C1359" s="63" t="s">
        <v>1471</v>
      </c>
      <c r="D1359" s="63" t="s">
        <v>3141</v>
      </c>
      <c r="E1359" s="63" t="s">
        <v>14160</v>
      </c>
      <c r="F1359" s="63" t="s">
        <v>14159</v>
      </c>
      <c r="G1359" s="63" t="s">
        <v>3535</v>
      </c>
      <c r="K1359" s="63">
        <v>603</v>
      </c>
      <c r="L1359" s="63">
        <v>0</v>
      </c>
      <c r="M1359" s="64">
        <v>603</v>
      </c>
      <c r="N1359" s="63">
        <v>301.5</v>
      </c>
      <c r="O1359" s="63">
        <v>0</v>
      </c>
      <c r="P1359" s="63">
        <v>45</v>
      </c>
      <c r="Q1359" s="63">
        <v>257</v>
      </c>
      <c r="R1359" s="63" t="s">
        <v>14158</v>
      </c>
      <c r="S1359" s="63" t="s">
        <v>3596</v>
      </c>
      <c r="T1359" s="63" t="s">
        <v>4036</v>
      </c>
      <c r="U1359" s="63" t="s">
        <v>1471</v>
      </c>
      <c r="V1359" s="63" t="s">
        <v>14157</v>
      </c>
      <c r="Y1359" s="63">
        <v>603</v>
      </c>
      <c r="Z1359" s="63" t="s">
        <v>4920</v>
      </c>
      <c r="AA1359" s="63">
        <v>45</v>
      </c>
      <c r="AB1359" s="63" t="s">
        <v>3494</v>
      </c>
      <c r="AE1359" s="63">
        <v>0</v>
      </c>
      <c r="AF1359" s="63" t="s">
        <v>3493</v>
      </c>
      <c r="AG1359" s="63">
        <v>0</v>
      </c>
      <c r="AK1359" s="63">
        <v>0</v>
      </c>
      <c r="AL1359" s="63" t="s">
        <v>3493</v>
      </c>
      <c r="AM1359" s="63">
        <v>0</v>
      </c>
      <c r="AQ1359" s="63">
        <v>0</v>
      </c>
      <c r="AR1359" s="63" t="s">
        <v>3493</v>
      </c>
      <c r="AS1359" s="63">
        <v>0</v>
      </c>
      <c r="AU1359" s="63" t="s">
        <v>14156</v>
      </c>
      <c r="AW1359" s="63" t="s">
        <v>14155</v>
      </c>
      <c r="AX1359" s="74" t="str">
        <f>VLOOKUP(B1359,[1]COMPLETE_DIVIDEND_DATA!$B$2:$I$1138,8,0)</f>
        <v>PAID</v>
      </c>
    </row>
    <row r="1360" spans="1:50" hidden="1" x14ac:dyDescent="0.25">
      <c r="A1360" s="63">
        <v>501364</v>
      </c>
      <c r="B1360" s="63">
        <v>307086607</v>
      </c>
      <c r="C1360" s="63" t="s">
        <v>1473</v>
      </c>
      <c r="D1360" s="63" t="s">
        <v>14154</v>
      </c>
      <c r="E1360" s="63" t="s">
        <v>14153</v>
      </c>
      <c r="F1360" s="63" t="s">
        <v>14152</v>
      </c>
      <c r="G1360" s="63" t="s">
        <v>3547</v>
      </c>
      <c r="K1360" s="63">
        <v>1054</v>
      </c>
      <c r="L1360" s="63">
        <v>0</v>
      </c>
      <c r="M1360" s="64">
        <v>1054</v>
      </c>
      <c r="N1360" s="63">
        <v>527</v>
      </c>
      <c r="O1360" s="63">
        <v>0</v>
      </c>
      <c r="P1360" s="63">
        <v>79</v>
      </c>
      <c r="Q1360" s="63">
        <v>448</v>
      </c>
      <c r="R1360" s="63" t="s">
        <v>14151</v>
      </c>
      <c r="S1360" s="63" t="s">
        <v>4136</v>
      </c>
      <c r="T1360" s="63" t="s">
        <v>14150</v>
      </c>
      <c r="U1360" s="63" t="s">
        <v>1473</v>
      </c>
      <c r="V1360" s="63" t="s">
        <v>14149</v>
      </c>
      <c r="Y1360" s="63">
        <v>1054</v>
      </c>
      <c r="Z1360" s="63" t="s">
        <v>14148</v>
      </c>
      <c r="AA1360" s="63">
        <v>79</v>
      </c>
      <c r="AB1360" s="63" t="s">
        <v>3494</v>
      </c>
      <c r="AE1360" s="63">
        <v>0</v>
      </c>
      <c r="AF1360" s="63" t="s">
        <v>3493</v>
      </c>
      <c r="AG1360" s="63">
        <v>0</v>
      </c>
      <c r="AK1360" s="63">
        <v>0</v>
      </c>
      <c r="AL1360" s="63" t="s">
        <v>3493</v>
      </c>
      <c r="AM1360" s="63">
        <v>0</v>
      </c>
      <c r="AQ1360" s="63">
        <v>0</v>
      </c>
      <c r="AR1360" s="63" t="s">
        <v>3493</v>
      </c>
      <c r="AS1360" s="63">
        <v>0</v>
      </c>
      <c r="AU1360" s="63" t="s">
        <v>14147</v>
      </c>
      <c r="AW1360" s="63" t="s">
        <v>14146</v>
      </c>
      <c r="AX1360" s="74" t="str">
        <f>VLOOKUP(B1360,[1]COMPLETE_DIVIDEND_DATA!$B$2:$I$1138,8,0)</f>
        <v>PAID</v>
      </c>
    </row>
    <row r="1361" spans="1:50" hidden="1" x14ac:dyDescent="0.25">
      <c r="A1361" s="63">
        <v>501365</v>
      </c>
      <c r="B1361" s="63">
        <v>307088140</v>
      </c>
      <c r="C1361" s="63" t="s">
        <v>1475</v>
      </c>
      <c r="D1361" s="63" t="s">
        <v>685</v>
      </c>
      <c r="E1361" s="63" t="s">
        <v>14145</v>
      </c>
      <c r="F1361" s="63" t="s">
        <v>14144</v>
      </c>
      <c r="G1361" s="63" t="s">
        <v>3535</v>
      </c>
      <c r="K1361" s="63">
        <v>276250</v>
      </c>
      <c r="L1361" s="63">
        <v>0</v>
      </c>
      <c r="M1361" s="64">
        <v>276250</v>
      </c>
      <c r="N1361" s="63">
        <v>138125</v>
      </c>
      <c r="O1361" s="63">
        <v>0</v>
      </c>
      <c r="P1361" s="63">
        <v>27624</v>
      </c>
      <c r="Q1361" s="63">
        <v>110501</v>
      </c>
      <c r="R1361" s="63" t="s">
        <v>14143</v>
      </c>
      <c r="S1361" s="63" t="s">
        <v>3596</v>
      </c>
      <c r="T1361" s="63" t="s">
        <v>8804</v>
      </c>
      <c r="U1361" s="63" t="s">
        <v>1475</v>
      </c>
      <c r="V1361" s="63" t="s">
        <v>14134</v>
      </c>
      <c r="Y1361" s="63">
        <v>92084</v>
      </c>
      <c r="Z1361" s="63" t="s">
        <v>14142</v>
      </c>
      <c r="AA1361" s="63">
        <v>6906</v>
      </c>
      <c r="AB1361" s="63" t="s">
        <v>3494</v>
      </c>
      <c r="AC1361" s="63" t="s">
        <v>685</v>
      </c>
      <c r="AD1361" s="63" t="s">
        <v>14133</v>
      </c>
      <c r="AE1361" s="63">
        <v>92083</v>
      </c>
      <c r="AF1361" s="63" t="s">
        <v>14139</v>
      </c>
      <c r="AG1361" s="63">
        <v>6906</v>
      </c>
      <c r="AH1361" s="63" t="s">
        <v>3494</v>
      </c>
      <c r="AI1361" s="63" t="s">
        <v>14141</v>
      </c>
      <c r="AJ1361" s="63" t="s">
        <v>14140</v>
      </c>
      <c r="AK1361" s="63">
        <v>92083</v>
      </c>
      <c r="AL1361" s="63" t="s">
        <v>14139</v>
      </c>
      <c r="AM1361" s="63">
        <v>13812</v>
      </c>
      <c r="AN1361" s="63" t="s">
        <v>3505</v>
      </c>
      <c r="AQ1361" s="63">
        <v>0</v>
      </c>
      <c r="AR1361" s="63" t="s">
        <v>3493</v>
      </c>
      <c r="AS1361" s="63">
        <v>0</v>
      </c>
      <c r="AU1361" s="63" t="s">
        <v>14129</v>
      </c>
      <c r="AW1361" s="63" t="s">
        <v>14128</v>
      </c>
      <c r="AX1361" s="74" t="str">
        <f>VLOOKUP(B1361,[1]COMPLETE_DIVIDEND_DATA!$B$2:$I$1138,8,0)</f>
        <v>PAID</v>
      </c>
    </row>
    <row r="1362" spans="1:50" hidden="1" x14ac:dyDescent="0.25">
      <c r="A1362" s="63">
        <v>501366</v>
      </c>
      <c r="B1362" s="63">
        <v>307088199</v>
      </c>
      <c r="C1362" s="63" t="s">
        <v>1477</v>
      </c>
      <c r="D1362" s="63" t="s">
        <v>685</v>
      </c>
      <c r="E1362" s="63" t="s">
        <v>14138</v>
      </c>
      <c r="G1362" s="63" t="s">
        <v>3535</v>
      </c>
      <c r="K1362" s="63">
        <v>86250</v>
      </c>
      <c r="L1362" s="63">
        <v>0</v>
      </c>
      <c r="M1362" s="64">
        <v>86250</v>
      </c>
      <c r="N1362" s="63">
        <v>43125</v>
      </c>
      <c r="O1362" s="63">
        <v>0</v>
      </c>
      <c r="P1362" s="63">
        <v>8085</v>
      </c>
      <c r="Q1362" s="63">
        <v>35040</v>
      </c>
      <c r="R1362" s="63" t="s">
        <v>14137</v>
      </c>
      <c r="S1362" s="63" t="s">
        <v>3596</v>
      </c>
      <c r="T1362" s="63" t="s">
        <v>8804</v>
      </c>
      <c r="U1362" s="63" t="s">
        <v>1477</v>
      </c>
      <c r="V1362" s="63" t="s">
        <v>14136</v>
      </c>
      <c r="Y1362" s="63">
        <v>21564</v>
      </c>
      <c r="Z1362" s="63" t="s">
        <v>14135</v>
      </c>
      <c r="AA1362" s="63">
        <v>1617</v>
      </c>
      <c r="AB1362" s="63" t="s">
        <v>3494</v>
      </c>
      <c r="AC1362" s="63" t="s">
        <v>1475</v>
      </c>
      <c r="AD1362" s="63" t="s">
        <v>14134</v>
      </c>
      <c r="AE1362" s="63">
        <v>21562</v>
      </c>
      <c r="AF1362" s="63" t="s">
        <v>14130</v>
      </c>
      <c r="AG1362" s="63">
        <v>1617</v>
      </c>
      <c r="AH1362" s="63" t="s">
        <v>3494</v>
      </c>
      <c r="AI1362" s="63" t="s">
        <v>685</v>
      </c>
      <c r="AJ1362" s="63" t="s">
        <v>14133</v>
      </c>
      <c r="AK1362" s="63">
        <v>21562</v>
      </c>
      <c r="AL1362" s="63" t="s">
        <v>14130</v>
      </c>
      <c r="AM1362" s="63">
        <v>1617</v>
      </c>
      <c r="AN1362" s="63" t="s">
        <v>3494</v>
      </c>
      <c r="AO1362" s="63" t="s">
        <v>14132</v>
      </c>
      <c r="AP1362" s="63" t="s">
        <v>14131</v>
      </c>
      <c r="AQ1362" s="63">
        <v>21562</v>
      </c>
      <c r="AR1362" s="63" t="s">
        <v>14130</v>
      </c>
      <c r="AS1362" s="63">
        <v>3234</v>
      </c>
      <c r="AT1362" s="63" t="s">
        <v>3505</v>
      </c>
      <c r="AU1362" s="63" t="s">
        <v>14129</v>
      </c>
      <c r="AW1362" s="63" t="s">
        <v>14128</v>
      </c>
      <c r="AX1362" s="74" t="str">
        <f>VLOOKUP(B1362,[1]COMPLETE_DIVIDEND_DATA!$B$2:$I$1138,8,0)</f>
        <v>PAID</v>
      </c>
    </row>
    <row r="1363" spans="1:50" x14ac:dyDescent="0.25">
      <c r="A1363" s="63">
        <v>501367</v>
      </c>
      <c r="B1363" s="63">
        <v>307093769</v>
      </c>
      <c r="C1363" s="63" t="s">
        <v>1479</v>
      </c>
      <c r="D1363" s="63" t="s">
        <v>14122</v>
      </c>
      <c r="E1363" s="63" t="s">
        <v>14127</v>
      </c>
      <c r="F1363" s="63" t="s">
        <v>14126</v>
      </c>
      <c r="G1363" s="63" t="s">
        <v>9399</v>
      </c>
      <c r="K1363" s="63">
        <v>744</v>
      </c>
      <c r="L1363" s="63">
        <v>0</v>
      </c>
      <c r="M1363" s="64">
        <v>744</v>
      </c>
      <c r="N1363" s="63">
        <v>372</v>
      </c>
      <c r="O1363" s="63">
        <v>0</v>
      </c>
      <c r="P1363" s="63">
        <v>111</v>
      </c>
      <c r="Q1363" s="63">
        <v>261</v>
      </c>
      <c r="R1363" s="63" t="s">
        <v>14125</v>
      </c>
      <c r="S1363" s="63" t="s">
        <v>3624</v>
      </c>
      <c r="T1363" s="63" t="s">
        <v>4258</v>
      </c>
      <c r="U1363" s="63" t="s">
        <v>1479</v>
      </c>
      <c r="V1363" s="63" t="s">
        <v>14124</v>
      </c>
      <c r="Y1363" s="63">
        <v>248</v>
      </c>
      <c r="Z1363" s="63" t="s">
        <v>6656</v>
      </c>
      <c r="AA1363" s="63">
        <v>37</v>
      </c>
      <c r="AB1363" s="63" t="s">
        <v>3505</v>
      </c>
      <c r="AC1363" s="63" t="s">
        <v>3039</v>
      </c>
      <c r="AD1363" s="63" t="s">
        <v>14123</v>
      </c>
      <c r="AE1363" s="63">
        <v>248</v>
      </c>
      <c r="AF1363" s="63" t="s">
        <v>6656</v>
      </c>
      <c r="AG1363" s="63">
        <v>37</v>
      </c>
      <c r="AH1363" s="63" t="s">
        <v>3505</v>
      </c>
      <c r="AI1363" s="63" t="s">
        <v>14122</v>
      </c>
      <c r="AJ1363" s="63" t="s">
        <v>14121</v>
      </c>
      <c r="AK1363" s="63">
        <v>248</v>
      </c>
      <c r="AL1363" s="63" t="s">
        <v>6656</v>
      </c>
      <c r="AM1363" s="63">
        <v>37</v>
      </c>
      <c r="AN1363" s="63" t="s">
        <v>3505</v>
      </c>
      <c r="AQ1363" s="63">
        <v>0</v>
      </c>
      <c r="AR1363" s="63" t="s">
        <v>3493</v>
      </c>
      <c r="AS1363" s="63">
        <v>0</v>
      </c>
      <c r="AU1363" s="63" t="s">
        <v>14120</v>
      </c>
      <c r="AW1363" s="63" t="s">
        <v>14119</v>
      </c>
      <c r="AX1363" s="74" t="str">
        <f>VLOOKUP(B1363,[1]COMPLETE_DIVIDEND_DATA!$B$2:$I$1138,8,0)</f>
        <v>-</v>
      </c>
    </row>
    <row r="1364" spans="1:50" hidden="1" x14ac:dyDescent="0.25">
      <c r="A1364" s="63">
        <v>501368</v>
      </c>
      <c r="B1364" s="63">
        <v>307105472</v>
      </c>
      <c r="C1364" s="63" t="s">
        <v>1483</v>
      </c>
      <c r="D1364" s="63" t="s">
        <v>14118</v>
      </c>
      <c r="E1364" s="63" t="s">
        <v>14117</v>
      </c>
      <c r="F1364" s="63" t="s">
        <v>14116</v>
      </c>
      <c r="G1364" s="63" t="s">
        <v>3535</v>
      </c>
      <c r="K1364" s="63">
        <v>57500</v>
      </c>
      <c r="L1364" s="63">
        <v>0</v>
      </c>
      <c r="M1364" s="64">
        <v>57500</v>
      </c>
      <c r="N1364" s="63">
        <v>28750</v>
      </c>
      <c r="O1364" s="63">
        <v>0</v>
      </c>
      <c r="P1364" s="63">
        <v>4313</v>
      </c>
      <c r="Q1364" s="63">
        <v>24437</v>
      </c>
      <c r="R1364" s="63" t="s">
        <v>14115</v>
      </c>
      <c r="S1364" s="63" t="s">
        <v>3533</v>
      </c>
      <c r="T1364" s="63" t="s">
        <v>14114</v>
      </c>
      <c r="U1364" s="63" t="s">
        <v>1483</v>
      </c>
      <c r="V1364" s="63" t="s">
        <v>14113</v>
      </c>
      <c r="Y1364" s="63">
        <v>57500</v>
      </c>
      <c r="Z1364" s="63" t="s">
        <v>14112</v>
      </c>
      <c r="AA1364" s="63">
        <v>4313</v>
      </c>
      <c r="AB1364" s="63" t="s">
        <v>3494</v>
      </c>
      <c r="AE1364" s="63">
        <v>0</v>
      </c>
      <c r="AF1364" s="63" t="s">
        <v>3493</v>
      </c>
      <c r="AG1364" s="63">
        <v>0</v>
      </c>
      <c r="AK1364" s="63">
        <v>0</v>
      </c>
      <c r="AL1364" s="63" t="s">
        <v>3493</v>
      </c>
      <c r="AM1364" s="63">
        <v>0</v>
      </c>
      <c r="AQ1364" s="63">
        <v>0</v>
      </c>
      <c r="AR1364" s="63" t="s">
        <v>3493</v>
      </c>
      <c r="AS1364" s="63">
        <v>0</v>
      </c>
      <c r="AU1364" s="63" t="s">
        <v>14111</v>
      </c>
      <c r="AW1364" s="63" t="s">
        <v>14110</v>
      </c>
      <c r="AX1364" s="74" t="str">
        <f>VLOOKUP(B1364,[1]COMPLETE_DIVIDEND_DATA!$B$2:$I$1138,8,0)</f>
        <v>PAID</v>
      </c>
    </row>
    <row r="1365" spans="1:50" hidden="1" x14ac:dyDescent="0.25">
      <c r="A1365" s="63">
        <v>501369</v>
      </c>
      <c r="B1365" s="63">
        <v>307118699</v>
      </c>
      <c r="C1365" s="63" t="s">
        <v>110</v>
      </c>
      <c r="D1365" s="63" t="s">
        <v>10904</v>
      </c>
      <c r="E1365" s="63" t="s">
        <v>14109</v>
      </c>
      <c r="F1365" s="63" t="s">
        <v>14108</v>
      </c>
      <c r="G1365" s="63" t="s">
        <v>14107</v>
      </c>
      <c r="K1365" s="63">
        <v>5175</v>
      </c>
      <c r="L1365" s="63">
        <v>0</v>
      </c>
      <c r="M1365" s="64">
        <v>5175</v>
      </c>
      <c r="N1365" s="63">
        <v>2587.5</v>
      </c>
      <c r="O1365" s="63">
        <v>0</v>
      </c>
      <c r="P1365" s="63">
        <v>388</v>
      </c>
      <c r="Q1365" s="63">
        <v>2200</v>
      </c>
      <c r="R1365" s="63" t="s">
        <v>14106</v>
      </c>
      <c r="S1365" s="63" t="s">
        <v>3624</v>
      </c>
      <c r="T1365" s="63" t="s">
        <v>14105</v>
      </c>
      <c r="U1365" s="63" t="s">
        <v>110</v>
      </c>
      <c r="V1365" s="63" t="s">
        <v>14104</v>
      </c>
      <c r="W1365" s="63" t="s">
        <v>14103</v>
      </c>
      <c r="Y1365" s="63">
        <v>2588</v>
      </c>
      <c r="Z1365" s="63" t="s">
        <v>14102</v>
      </c>
      <c r="AA1365" s="63">
        <v>194</v>
      </c>
      <c r="AB1365" s="63" t="s">
        <v>3494</v>
      </c>
      <c r="AC1365" s="63" t="s">
        <v>14101</v>
      </c>
      <c r="AD1365" s="63" t="s">
        <v>14100</v>
      </c>
      <c r="AE1365" s="63">
        <v>2587</v>
      </c>
      <c r="AF1365" s="63" t="s">
        <v>14099</v>
      </c>
      <c r="AG1365" s="63">
        <v>194</v>
      </c>
      <c r="AH1365" s="63" t="s">
        <v>3494</v>
      </c>
      <c r="AK1365" s="63">
        <v>0</v>
      </c>
      <c r="AL1365" s="63" t="s">
        <v>3493</v>
      </c>
      <c r="AM1365" s="63">
        <v>0</v>
      </c>
      <c r="AQ1365" s="63">
        <v>0</v>
      </c>
      <c r="AR1365" s="63" t="s">
        <v>3493</v>
      </c>
      <c r="AS1365" s="63">
        <v>0</v>
      </c>
      <c r="AU1365" s="63" t="s">
        <v>14098</v>
      </c>
      <c r="AW1365" s="63" t="s">
        <v>14097</v>
      </c>
      <c r="AX1365" s="74" t="str">
        <f>VLOOKUP(B1365,[1]COMPLETE_DIVIDEND_DATA!$B$2:$I$1138,8,0)</f>
        <v>PAID</v>
      </c>
    </row>
    <row r="1366" spans="1:50" hidden="1" x14ac:dyDescent="0.25">
      <c r="A1366" s="63">
        <v>501370</v>
      </c>
      <c r="B1366" s="63">
        <v>307119549</v>
      </c>
      <c r="C1366" s="63" t="s">
        <v>1488</v>
      </c>
      <c r="D1366" s="63" t="s">
        <v>14096</v>
      </c>
      <c r="E1366" s="63" t="s">
        <v>14095</v>
      </c>
      <c r="F1366" s="63" t="s">
        <v>14094</v>
      </c>
      <c r="G1366" s="63" t="s">
        <v>3535</v>
      </c>
      <c r="K1366" s="63">
        <v>3000</v>
      </c>
      <c r="L1366" s="63">
        <v>0</v>
      </c>
      <c r="M1366" s="64">
        <v>3000</v>
      </c>
      <c r="N1366" s="63">
        <v>1500</v>
      </c>
      <c r="O1366" s="63">
        <v>0</v>
      </c>
      <c r="P1366" s="63">
        <v>225</v>
      </c>
      <c r="Q1366" s="63">
        <v>1275</v>
      </c>
      <c r="R1366" s="63" t="s">
        <v>14093</v>
      </c>
      <c r="S1366" s="63" t="s">
        <v>3574</v>
      </c>
      <c r="T1366" s="63" t="s">
        <v>14092</v>
      </c>
      <c r="U1366" s="63" t="s">
        <v>1488</v>
      </c>
      <c r="V1366" s="63" t="s">
        <v>14091</v>
      </c>
      <c r="Y1366" s="63">
        <v>3000</v>
      </c>
      <c r="Z1366" s="63" t="s">
        <v>3611</v>
      </c>
      <c r="AA1366" s="63">
        <v>225</v>
      </c>
      <c r="AB1366" s="63" t="s">
        <v>3494</v>
      </c>
      <c r="AE1366" s="63">
        <v>0</v>
      </c>
      <c r="AF1366" s="63" t="s">
        <v>3493</v>
      </c>
      <c r="AG1366" s="63">
        <v>0</v>
      </c>
      <c r="AK1366" s="63">
        <v>0</v>
      </c>
      <c r="AL1366" s="63" t="s">
        <v>3493</v>
      </c>
      <c r="AM1366" s="63">
        <v>0</v>
      </c>
      <c r="AQ1366" s="63">
        <v>0</v>
      </c>
      <c r="AR1366" s="63" t="s">
        <v>3493</v>
      </c>
      <c r="AS1366" s="63">
        <v>0</v>
      </c>
      <c r="AU1366" s="63" t="s">
        <v>14090</v>
      </c>
      <c r="AW1366" s="63" t="s">
        <v>14089</v>
      </c>
      <c r="AX1366" s="74" t="str">
        <f>VLOOKUP(B1366,[1]COMPLETE_DIVIDEND_DATA!$B$2:$I$1138,8,0)</f>
        <v>PAID</v>
      </c>
    </row>
    <row r="1367" spans="1:50" hidden="1" x14ac:dyDescent="0.25">
      <c r="A1367" s="63">
        <v>501371</v>
      </c>
      <c r="B1367" s="63">
        <v>307121040</v>
      </c>
      <c r="C1367" s="63" t="s">
        <v>3131</v>
      </c>
      <c r="D1367" s="63" t="s">
        <v>14088</v>
      </c>
      <c r="E1367" s="63" t="s">
        <v>14087</v>
      </c>
      <c r="G1367" s="63" t="s">
        <v>3547</v>
      </c>
      <c r="K1367" s="63">
        <v>2240</v>
      </c>
      <c r="L1367" s="63">
        <v>0</v>
      </c>
      <c r="M1367" s="64">
        <v>2240</v>
      </c>
      <c r="N1367" s="63">
        <v>1120</v>
      </c>
      <c r="O1367" s="63">
        <v>0</v>
      </c>
      <c r="P1367" s="63">
        <v>168</v>
      </c>
      <c r="Q1367" s="63">
        <v>952</v>
      </c>
      <c r="R1367" s="63" t="s">
        <v>14086</v>
      </c>
      <c r="S1367" s="63" t="s">
        <v>4523</v>
      </c>
      <c r="T1367" s="63" t="s">
        <v>14085</v>
      </c>
      <c r="U1367" s="63" t="s">
        <v>3131</v>
      </c>
      <c r="V1367" s="63" t="s">
        <v>14084</v>
      </c>
      <c r="W1367" s="63" t="s">
        <v>14083</v>
      </c>
      <c r="Y1367" s="63">
        <v>2240</v>
      </c>
      <c r="Z1367" s="63" t="s">
        <v>10683</v>
      </c>
      <c r="AA1367" s="63">
        <v>168</v>
      </c>
      <c r="AB1367" s="63" t="s">
        <v>3494</v>
      </c>
      <c r="AE1367" s="63">
        <v>0</v>
      </c>
      <c r="AF1367" s="63" t="s">
        <v>3493</v>
      </c>
      <c r="AG1367" s="63">
        <v>0</v>
      </c>
      <c r="AK1367" s="63">
        <v>0</v>
      </c>
      <c r="AL1367" s="63" t="s">
        <v>3493</v>
      </c>
      <c r="AM1367" s="63">
        <v>0</v>
      </c>
      <c r="AQ1367" s="63">
        <v>0</v>
      </c>
      <c r="AR1367" s="63" t="s">
        <v>3493</v>
      </c>
      <c r="AS1367" s="63">
        <v>0</v>
      </c>
      <c r="AU1367" s="63" t="s">
        <v>14082</v>
      </c>
      <c r="AW1367" s="63" t="s">
        <v>14081</v>
      </c>
      <c r="AX1367" s="74" t="str">
        <f>VLOOKUP(B1367,[1]COMPLETE_DIVIDEND_DATA!$B$2:$I$1138,8,0)</f>
        <v>PAID</v>
      </c>
    </row>
    <row r="1368" spans="1:50" hidden="1" x14ac:dyDescent="0.25">
      <c r="A1368" s="63">
        <v>501372</v>
      </c>
      <c r="B1368" s="63">
        <v>307123434</v>
      </c>
      <c r="C1368" s="63" t="s">
        <v>14077</v>
      </c>
      <c r="D1368" s="63" t="s">
        <v>14080</v>
      </c>
      <c r="E1368" s="63" t="s">
        <v>14079</v>
      </c>
      <c r="F1368" s="63" t="s">
        <v>5658</v>
      </c>
      <c r="G1368" s="63" t="s">
        <v>3535</v>
      </c>
      <c r="K1368" s="63">
        <v>1000</v>
      </c>
      <c r="L1368" s="63">
        <v>0</v>
      </c>
      <c r="M1368" s="64">
        <v>1000</v>
      </c>
      <c r="N1368" s="63">
        <v>500</v>
      </c>
      <c r="O1368" s="63">
        <v>0</v>
      </c>
      <c r="P1368" s="63">
        <v>75</v>
      </c>
      <c r="Q1368" s="63">
        <v>425</v>
      </c>
      <c r="R1368" s="63" t="s">
        <v>14078</v>
      </c>
      <c r="S1368" s="63" t="s">
        <v>3624</v>
      </c>
      <c r="T1368" s="63" t="s">
        <v>10841</v>
      </c>
      <c r="U1368" s="63" t="s">
        <v>14077</v>
      </c>
      <c r="V1368" s="63" t="s">
        <v>14076</v>
      </c>
      <c r="W1368" s="63" t="s">
        <v>14075</v>
      </c>
      <c r="Y1368" s="63">
        <v>1000</v>
      </c>
      <c r="Z1368" s="63" t="s">
        <v>4648</v>
      </c>
      <c r="AA1368" s="63">
        <v>75</v>
      </c>
      <c r="AB1368" s="63" t="s">
        <v>3494</v>
      </c>
      <c r="AE1368" s="63">
        <v>0</v>
      </c>
      <c r="AF1368" s="63" t="s">
        <v>3493</v>
      </c>
      <c r="AG1368" s="63">
        <v>0</v>
      </c>
      <c r="AK1368" s="63">
        <v>0</v>
      </c>
      <c r="AL1368" s="63" t="s">
        <v>3493</v>
      </c>
      <c r="AM1368" s="63">
        <v>0</v>
      </c>
      <c r="AQ1368" s="63">
        <v>0</v>
      </c>
      <c r="AR1368" s="63" t="s">
        <v>3493</v>
      </c>
      <c r="AS1368" s="63">
        <v>0</v>
      </c>
      <c r="AU1368" s="63" t="s">
        <v>14074</v>
      </c>
      <c r="AW1368" s="63" t="s">
        <v>14073</v>
      </c>
      <c r="AX1368" s="74" t="str">
        <f>VLOOKUP(B1368,[1]COMPLETE_DIVIDEND_DATA!$B$2:$I$1138,8,0)</f>
        <v>PAID</v>
      </c>
    </row>
    <row r="1369" spans="1:50" hidden="1" x14ac:dyDescent="0.25">
      <c r="A1369" s="63">
        <v>501373</v>
      </c>
      <c r="B1369" s="63">
        <v>364009967</v>
      </c>
      <c r="C1369" s="63" t="s">
        <v>14067</v>
      </c>
      <c r="D1369" s="63" t="s">
        <v>14072</v>
      </c>
      <c r="E1369" s="63" t="s">
        <v>14071</v>
      </c>
      <c r="F1369" s="63" t="s">
        <v>14070</v>
      </c>
      <c r="G1369" s="63" t="s">
        <v>3523</v>
      </c>
      <c r="K1369" s="63">
        <v>500</v>
      </c>
      <c r="L1369" s="63">
        <v>500</v>
      </c>
      <c r="M1369" s="64">
        <v>0</v>
      </c>
      <c r="N1369" s="63">
        <v>250</v>
      </c>
      <c r="O1369" s="63">
        <v>125</v>
      </c>
      <c r="P1369" s="63">
        <v>38</v>
      </c>
      <c r="Q1369" s="63">
        <v>87</v>
      </c>
      <c r="R1369" s="63" t="s">
        <v>14069</v>
      </c>
      <c r="S1369" s="63" t="s">
        <v>3624</v>
      </c>
      <c r="T1369" s="63" t="s">
        <v>14068</v>
      </c>
      <c r="U1369" s="63" t="s">
        <v>14067</v>
      </c>
      <c r="V1369" s="63" t="s">
        <v>14066</v>
      </c>
      <c r="Y1369" s="63">
        <v>500</v>
      </c>
      <c r="Z1369" s="63" t="s">
        <v>3621</v>
      </c>
      <c r="AA1369" s="63">
        <v>38</v>
      </c>
      <c r="AB1369" s="63" t="s">
        <v>3494</v>
      </c>
      <c r="AE1369" s="63">
        <v>0</v>
      </c>
      <c r="AF1369" s="63" t="s">
        <v>3493</v>
      </c>
      <c r="AG1369" s="63">
        <v>0</v>
      </c>
      <c r="AK1369" s="63">
        <v>0</v>
      </c>
      <c r="AL1369" s="63" t="s">
        <v>3493</v>
      </c>
      <c r="AM1369" s="63">
        <v>0</v>
      </c>
      <c r="AQ1369" s="63">
        <v>0</v>
      </c>
      <c r="AR1369" s="63" t="s">
        <v>3493</v>
      </c>
      <c r="AS1369" s="63">
        <v>0</v>
      </c>
      <c r="AU1369" s="63" t="s">
        <v>14065</v>
      </c>
      <c r="AW1369" s="63" t="s">
        <v>14064</v>
      </c>
      <c r="AX1369" s="74" t="str">
        <f>VLOOKUP(B1369,[1]COMPLETE_DIVIDEND_DATA!$B$2:$I$1138,8,0)</f>
        <v>PAID</v>
      </c>
    </row>
    <row r="1370" spans="1:50" hidden="1" x14ac:dyDescent="0.25">
      <c r="A1370" s="63">
        <v>501374</v>
      </c>
      <c r="B1370" s="63">
        <v>364010189</v>
      </c>
      <c r="C1370" s="63" t="s">
        <v>14058</v>
      </c>
      <c r="D1370" s="63" t="s">
        <v>14063</v>
      </c>
      <c r="E1370" s="63" t="s">
        <v>14062</v>
      </c>
      <c r="F1370" s="63" t="s">
        <v>14061</v>
      </c>
      <c r="G1370" s="63" t="s">
        <v>3637</v>
      </c>
      <c r="K1370" s="63">
        <v>1000</v>
      </c>
      <c r="L1370" s="63">
        <v>0</v>
      </c>
      <c r="M1370" s="64">
        <v>1000</v>
      </c>
      <c r="N1370" s="63">
        <v>500</v>
      </c>
      <c r="O1370" s="63">
        <v>0</v>
      </c>
      <c r="P1370" s="63">
        <v>75</v>
      </c>
      <c r="Q1370" s="63">
        <v>425</v>
      </c>
      <c r="R1370" s="63" t="s">
        <v>14060</v>
      </c>
      <c r="S1370" s="63" t="s">
        <v>3574</v>
      </c>
      <c r="T1370" s="63" t="s">
        <v>14059</v>
      </c>
      <c r="U1370" s="63" t="s">
        <v>14058</v>
      </c>
      <c r="V1370" s="63" t="s">
        <v>14057</v>
      </c>
      <c r="Y1370" s="63">
        <v>1000</v>
      </c>
      <c r="Z1370" s="63" t="s">
        <v>4648</v>
      </c>
      <c r="AA1370" s="63">
        <v>75</v>
      </c>
      <c r="AB1370" s="63" t="s">
        <v>3494</v>
      </c>
      <c r="AE1370" s="63">
        <v>0</v>
      </c>
      <c r="AF1370" s="63" t="s">
        <v>3493</v>
      </c>
      <c r="AG1370" s="63">
        <v>0</v>
      </c>
      <c r="AK1370" s="63">
        <v>0</v>
      </c>
      <c r="AL1370" s="63" t="s">
        <v>3493</v>
      </c>
      <c r="AM1370" s="63">
        <v>0</v>
      </c>
      <c r="AQ1370" s="63">
        <v>0</v>
      </c>
      <c r="AR1370" s="63" t="s">
        <v>3493</v>
      </c>
      <c r="AS1370" s="63">
        <v>0</v>
      </c>
      <c r="AU1370" s="63" t="s">
        <v>14056</v>
      </c>
      <c r="AW1370" s="63" t="s">
        <v>14055</v>
      </c>
      <c r="AX1370" s="74" t="str">
        <f>VLOOKUP(B1370,[1]COMPLETE_DIVIDEND_DATA!$B$2:$I$1138,8,0)</f>
        <v>PAID</v>
      </c>
    </row>
    <row r="1371" spans="1:50" x14ac:dyDescent="0.25">
      <c r="A1371" s="63">
        <v>501375</v>
      </c>
      <c r="B1371" s="63">
        <v>364019255</v>
      </c>
      <c r="C1371" s="63" t="s">
        <v>1490</v>
      </c>
      <c r="E1371" s="63" t="s">
        <v>14054</v>
      </c>
      <c r="F1371" s="63" t="s">
        <v>14053</v>
      </c>
      <c r="G1371" s="63" t="s">
        <v>14052</v>
      </c>
      <c r="K1371" s="63">
        <v>155034</v>
      </c>
      <c r="L1371" s="63">
        <v>0</v>
      </c>
      <c r="M1371" s="64">
        <v>155034</v>
      </c>
      <c r="N1371" s="63">
        <v>77517</v>
      </c>
      <c r="O1371" s="63">
        <v>0</v>
      </c>
      <c r="P1371" s="63">
        <v>23255</v>
      </c>
      <c r="Q1371" s="63">
        <v>54262</v>
      </c>
      <c r="U1371" s="63" t="s">
        <v>1490</v>
      </c>
      <c r="Y1371" s="63">
        <v>155034</v>
      </c>
      <c r="Z1371" s="63" t="s">
        <v>14051</v>
      </c>
      <c r="AA1371" s="63">
        <v>23255</v>
      </c>
      <c r="AB1371" s="63" t="s">
        <v>3505</v>
      </c>
      <c r="AE1371" s="63">
        <v>0</v>
      </c>
      <c r="AF1371" s="63" t="s">
        <v>3493</v>
      </c>
      <c r="AG1371" s="63">
        <v>0</v>
      </c>
      <c r="AK1371" s="63">
        <v>0</v>
      </c>
      <c r="AL1371" s="63" t="s">
        <v>3493</v>
      </c>
      <c r="AM1371" s="63">
        <v>0</v>
      </c>
      <c r="AQ1371" s="63">
        <v>0</v>
      </c>
      <c r="AR1371" s="63" t="s">
        <v>3493</v>
      </c>
      <c r="AS1371" s="63">
        <v>0</v>
      </c>
      <c r="AV1371" s="63" t="s">
        <v>8472</v>
      </c>
      <c r="AX1371" s="63" t="e">
        <f>VLOOKUP(B1371,[1]COMPLETE_DIVIDEND_DATA!$B$2:$I$1138,3,0)</f>
        <v>#N/A</v>
      </c>
    </row>
    <row r="1372" spans="1:50" hidden="1" x14ac:dyDescent="0.25">
      <c r="A1372" s="63">
        <v>501376</v>
      </c>
      <c r="B1372" s="63">
        <v>364022887</v>
      </c>
      <c r="C1372" s="63" t="s">
        <v>1491</v>
      </c>
      <c r="D1372" s="63" t="s">
        <v>14050</v>
      </c>
      <c r="E1372" s="63" t="s">
        <v>14049</v>
      </c>
      <c r="F1372" s="63" t="s">
        <v>14048</v>
      </c>
      <c r="G1372" s="63" t="s">
        <v>3547</v>
      </c>
      <c r="K1372" s="63">
        <v>9637</v>
      </c>
      <c r="L1372" s="63">
        <v>9637</v>
      </c>
      <c r="M1372" s="64">
        <v>0</v>
      </c>
      <c r="N1372" s="63">
        <v>4818.5</v>
      </c>
      <c r="O1372" s="63">
        <v>2409</v>
      </c>
      <c r="P1372" s="63">
        <v>723</v>
      </c>
      <c r="Q1372" s="63">
        <v>1687</v>
      </c>
      <c r="R1372" s="63" t="s">
        <v>14047</v>
      </c>
      <c r="S1372" s="63" t="s">
        <v>4406</v>
      </c>
      <c r="T1372" s="63" t="s">
        <v>14046</v>
      </c>
      <c r="U1372" s="63" t="s">
        <v>1491</v>
      </c>
      <c r="V1372" s="63" t="s">
        <v>14045</v>
      </c>
      <c r="Y1372" s="63">
        <v>9637</v>
      </c>
      <c r="Z1372" s="63" t="s">
        <v>14044</v>
      </c>
      <c r="AA1372" s="63">
        <v>723</v>
      </c>
      <c r="AB1372" s="63" t="s">
        <v>3494</v>
      </c>
      <c r="AE1372" s="63">
        <v>0</v>
      </c>
      <c r="AF1372" s="63" t="s">
        <v>3493</v>
      </c>
      <c r="AG1372" s="63">
        <v>0</v>
      </c>
      <c r="AK1372" s="63">
        <v>0</v>
      </c>
      <c r="AL1372" s="63" t="s">
        <v>3493</v>
      </c>
      <c r="AM1372" s="63">
        <v>0</v>
      </c>
      <c r="AQ1372" s="63">
        <v>0</v>
      </c>
      <c r="AR1372" s="63" t="s">
        <v>3493</v>
      </c>
      <c r="AS1372" s="63">
        <v>0</v>
      </c>
      <c r="AU1372" s="63" t="s">
        <v>14043</v>
      </c>
      <c r="AW1372" s="63" t="s">
        <v>14042</v>
      </c>
      <c r="AX1372" s="74" t="str">
        <f>VLOOKUP(B1372,[1]COMPLETE_DIVIDEND_DATA!$B$2:$I$1138,8,0)</f>
        <v>PAID</v>
      </c>
    </row>
    <row r="1373" spans="1:50" x14ac:dyDescent="0.25">
      <c r="A1373" s="63">
        <v>501377</v>
      </c>
      <c r="B1373" s="63">
        <v>364042828</v>
      </c>
      <c r="C1373" s="63" t="s">
        <v>1493</v>
      </c>
      <c r="D1373" s="63" t="s">
        <v>14041</v>
      </c>
      <c r="E1373" s="63" t="s">
        <v>14040</v>
      </c>
      <c r="F1373" s="63" t="s">
        <v>14039</v>
      </c>
      <c r="G1373" s="63" t="s">
        <v>11154</v>
      </c>
      <c r="K1373" s="63">
        <v>1043</v>
      </c>
      <c r="L1373" s="63">
        <v>1043</v>
      </c>
      <c r="M1373" s="64">
        <v>0</v>
      </c>
      <c r="N1373" s="63">
        <v>521.5</v>
      </c>
      <c r="O1373" s="63">
        <v>261</v>
      </c>
      <c r="P1373" s="63">
        <v>78</v>
      </c>
      <c r="Q1373" s="63">
        <v>183</v>
      </c>
      <c r="U1373" s="63" t="s">
        <v>1493</v>
      </c>
      <c r="V1373" s="63" t="s">
        <v>13991</v>
      </c>
      <c r="Y1373" s="63">
        <v>522</v>
      </c>
      <c r="Z1373" s="63" t="s">
        <v>14038</v>
      </c>
      <c r="AA1373" s="63">
        <v>39</v>
      </c>
      <c r="AB1373" s="63" t="s">
        <v>3494</v>
      </c>
      <c r="AC1373" s="63" t="s">
        <v>14037</v>
      </c>
      <c r="AD1373" s="63" t="s">
        <v>13985</v>
      </c>
      <c r="AE1373" s="63">
        <v>521</v>
      </c>
      <c r="AF1373" s="63" t="s">
        <v>14036</v>
      </c>
      <c r="AG1373" s="63">
        <v>39</v>
      </c>
      <c r="AH1373" s="63" t="s">
        <v>3494</v>
      </c>
      <c r="AK1373" s="63">
        <v>0</v>
      </c>
      <c r="AL1373" s="63" t="s">
        <v>3493</v>
      </c>
      <c r="AM1373" s="63">
        <v>0</v>
      </c>
      <c r="AQ1373" s="63">
        <v>0</v>
      </c>
      <c r="AR1373" s="63" t="s">
        <v>3493</v>
      </c>
      <c r="AS1373" s="63">
        <v>0</v>
      </c>
      <c r="AU1373" s="63" t="s">
        <v>14035</v>
      </c>
      <c r="AW1373" s="63" t="s">
        <v>14034</v>
      </c>
      <c r="AX1373" s="63" t="e">
        <f>VLOOKUP(B1373,[1]COMPLETE_DIVIDEND_DATA!$B$2:$I$1138,3,0)</f>
        <v>#N/A</v>
      </c>
    </row>
    <row r="1374" spans="1:50" hidden="1" x14ac:dyDescent="0.25">
      <c r="A1374" s="63">
        <v>501378</v>
      </c>
      <c r="B1374" s="63">
        <v>364044584</v>
      </c>
      <c r="C1374" s="63" t="s">
        <v>1495</v>
      </c>
      <c r="D1374" s="63" t="s">
        <v>14033</v>
      </c>
      <c r="E1374" s="63" t="s">
        <v>14032</v>
      </c>
      <c r="F1374" s="63" t="s">
        <v>3822</v>
      </c>
      <c r="G1374" s="63" t="s">
        <v>14031</v>
      </c>
      <c r="K1374" s="63">
        <v>1150</v>
      </c>
      <c r="L1374" s="63">
        <v>0</v>
      </c>
      <c r="M1374" s="64">
        <v>1150</v>
      </c>
      <c r="N1374" s="63">
        <v>575</v>
      </c>
      <c r="O1374" s="63">
        <v>0</v>
      </c>
      <c r="P1374" s="63">
        <v>86</v>
      </c>
      <c r="Q1374" s="63">
        <v>489</v>
      </c>
      <c r="R1374" s="63" t="s">
        <v>14030</v>
      </c>
      <c r="S1374" s="63" t="s">
        <v>3498</v>
      </c>
      <c r="T1374" s="63" t="s">
        <v>14029</v>
      </c>
      <c r="U1374" s="63" t="s">
        <v>1495</v>
      </c>
      <c r="V1374" s="63" t="s">
        <v>14028</v>
      </c>
      <c r="Y1374" s="63">
        <v>1150</v>
      </c>
      <c r="Z1374" s="63" t="s">
        <v>3972</v>
      </c>
      <c r="AA1374" s="63">
        <v>86</v>
      </c>
      <c r="AB1374" s="63" t="s">
        <v>3494</v>
      </c>
      <c r="AE1374" s="63">
        <v>0</v>
      </c>
      <c r="AF1374" s="63" t="s">
        <v>3493</v>
      </c>
      <c r="AG1374" s="63">
        <v>0</v>
      </c>
      <c r="AK1374" s="63">
        <v>0</v>
      </c>
      <c r="AL1374" s="63" t="s">
        <v>3493</v>
      </c>
      <c r="AM1374" s="63">
        <v>0</v>
      </c>
      <c r="AQ1374" s="63">
        <v>0</v>
      </c>
      <c r="AR1374" s="63" t="s">
        <v>3493</v>
      </c>
      <c r="AS1374" s="63">
        <v>0</v>
      </c>
      <c r="AU1374" s="63" t="s">
        <v>14027</v>
      </c>
      <c r="AW1374" s="63" t="s">
        <v>14026</v>
      </c>
      <c r="AX1374" s="74" t="str">
        <f>VLOOKUP(B1374,[1]COMPLETE_DIVIDEND_DATA!$B$2:$I$1138,8,0)</f>
        <v>PAID</v>
      </c>
    </row>
    <row r="1375" spans="1:50" hidden="1" x14ac:dyDescent="0.25">
      <c r="A1375" s="63">
        <v>501379</v>
      </c>
      <c r="B1375" s="63">
        <v>364053486</v>
      </c>
      <c r="C1375" s="63" t="s">
        <v>1499</v>
      </c>
      <c r="D1375" s="63" t="s">
        <v>14025</v>
      </c>
      <c r="E1375" s="63" t="s">
        <v>14024</v>
      </c>
      <c r="F1375" s="63" t="s">
        <v>14023</v>
      </c>
      <c r="G1375" s="63" t="s">
        <v>3547</v>
      </c>
      <c r="K1375" s="63">
        <v>2000</v>
      </c>
      <c r="L1375" s="63">
        <v>0</v>
      </c>
      <c r="M1375" s="64">
        <v>2000</v>
      </c>
      <c r="N1375" s="63">
        <v>1000</v>
      </c>
      <c r="O1375" s="63">
        <v>0</v>
      </c>
      <c r="P1375" s="63">
        <v>150</v>
      </c>
      <c r="Q1375" s="63">
        <v>850</v>
      </c>
      <c r="R1375" s="63" t="s">
        <v>14022</v>
      </c>
      <c r="S1375" s="63" t="s">
        <v>3533</v>
      </c>
      <c r="T1375" s="63" t="s">
        <v>14021</v>
      </c>
      <c r="U1375" s="63" t="s">
        <v>1499</v>
      </c>
      <c r="V1375" s="63" t="s">
        <v>14020</v>
      </c>
      <c r="W1375" s="63" t="s">
        <v>14019</v>
      </c>
      <c r="Y1375" s="63">
        <v>2000</v>
      </c>
      <c r="Z1375" s="63" t="s">
        <v>3631</v>
      </c>
      <c r="AA1375" s="63">
        <v>150</v>
      </c>
      <c r="AB1375" s="63" t="s">
        <v>3494</v>
      </c>
      <c r="AE1375" s="63">
        <v>0</v>
      </c>
      <c r="AF1375" s="63" t="s">
        <v>3493</v>
      </c>
      <c r="AG1375" s="63">
        <v>0</v>
      </c>
      <c r="AK1375" s="63">
        <v>0</v>
      </c>
      <c r="AL1375" s="63" t="s">
        <v>3493</v>
      </c>
      <c r="AM1375" s="63">
        <v>0</v>
      </c>
      <c r="AQ1375" s="63">
        <v>0</v>
      </c>
      <c r="AR1375" s="63" t="s">
        <v>3493</v>
      </c>
      <c r="AS1375" s="63">
        <v>0</v>
      </c>
      <c r="AU1375" s="63" t="s">
        <v>14018</v>
      </c>
      <c r="AW1375" s="63" t="s">
        <v>14017</v>
      </c>
      <c r="AX1375" s="74" t="str">
        <f>VLOOKUP(B1375,[1]COMPLETE_DIVIDEND_DATA!$B$2:$I$1138,8,0)</f>
        <v>PAID</v>
      </c>
    </row>
    <row r="1376" spans="1:50" hidden="1" x14ac:dyDescent="0.25">
      <c r="A1376" s="63">
        <v>501380</v>
      </c>
      <c r="B1376" s="63">
        <v>364056877</v>
      </c>
      <c r="C1376" s="63" t="s">
        <v>246</v>
      </c>
      <c r="D1376" s="63" t="s">
        <v>1081</v>
      </c>
      <c r="E1376" s="63" t="s">
        <v>14016</v>
      </c>
      <c r="F1376" s="63" t="s">
        <v>14015</v>
      </c>
      <c r="G1376" s="63" t="s">
        <v>14014</v>
      </c>
      <c r="K1376" s="63">
        <v>35000</v>
      </c>
      <c r="L1376" s="63">
        <v>0</v>
      </c>
      <c r="M1376" s="64">
        <v>35000</v>
      </c>
      <c r="N1376" s="63">
        <v>17500</v>
      </c>
      <c r="O1376" s="63">
        <v>0</v>
      </c>
      <c r="P1376" s="63">
        <v>2625</v>
      </c>
      <c r="Q1376" s="63">
        <v>14875</v>
      </c>
      <c r="R1376" s="63" t="s">
        <v>14013</v>
      </c>
      <c r="S1376" s="63" t="s">
        <v>3697</v>
      </c>
      <c r="T1376" s="63" t="s">
        <v>14012</v>
      </c>
      <c r="U1376" s="63" t="s">
        <v>246</v>
      </c>
      <c r="V1376" s="63" t="s">
        <v>14011</v>
      </c>
      <c r="Y1376" s="63">
        <v>35000</v>
      </c>
      <c r="Z1376" s="63" t="s">
        <v>14010</v>
      </c>
      <c r="AA1376" s="63">
        <v>2625</v>
      </c>
      <c r="AB1376" s="63" t="s">
        <v>3494</v>
      </c>
      <c r="AE1376" s="63">
        <v>0</v>
      </c>
      <c r="AF1376" s="63" t="s">
        <v>3493</v>
      </c>
      <c r="AG1376" s="63">
        <v>0</v>
      </c>
      <c r="AK1376" s="63">
        <v>0</v>
      </c>
      <c r="AL1376" s="63" t="s">
        <v>3493</v>
      </c>
      <c r="AM1376" s="63">
        <v>0</v>
      </c>
      <c r="AQ1376" s="63">
        <v>0</v>
      </c>
      <c r="AR1376" s="63" t="s">
        <v>3493</v>
      </c>
      <c r="AS1376" s="63">
        <v>0</v>
      </c>
      <c r="AU1376" s="63" t="s">
        <v>14009</v>
      </c>
      <c r="AW1376" s="63" t="s">
        <v>14008</v>
      </c>
      <c r="AX1376" s="74" t="str">
        <f>VLOOKUP(B1376,[1]COMPLETE_DIVIDEND_DATA!$B$2:$I$1138,8,0)</f>
        <v>PAID</v>
      </c>
    </row>
    <row r="1377" spans="1:50" hidden="1" x14ac:dyDescent="0.25">
      <c r="A1377" s="63">
        <v>501381</v>
      </c>
      <c r="B1377" s="63">
        <v>364057578</v>
      </c>
      <c r="C1377" s="63" t="s">
        <v>14001</v>
      </c>
      <c r="D1377" s="63" t="s">
        <v>14007</v>
      </c>
      <c r="E1377" s="63" t="s">
        <v>14006</v>
      </c>
      <c r="F1377" s="63" t="s">
        <v>14005</v>
      </c>
      <c r="G1377" s="63" t="s">
        <v>14004</v>
      </c>
      <c r="K1377" s="63">
        <v>1000</v>
      </c>
      <c r="L1377" s="63">
        <v>0</v>
      </c>
      <c r="M1377" s="64">
        <v>1000</v>
      </c>
      <c r="N1377" s="63">
        <v>500</v>
      </c>
      <c r="O1377" s="63">
        <v>0</v>
      </c>
      <c r="P1377" s="63">
        <v>150</v>
      </c>
      <c r="Q1377" s="63">
        <v>350</v>
      </c>
      <c r="R1377" s="63" t="s">
        <v>14003</v>
      </c>
      <c r="S1377" s="63" t="s">
        <v>3624</v>
      </c>
      <c r="T1377" s="63" t="s">
        <v>14002</v>
      </c>
      <c r="U1377" s="63" t="s">
        <v>14001</v>
      </c>
      <c r="V1377" s="63" t="s">
        <v>14000</v>
      </c>
      <c r="Y1377" s="63">
        <v>1000</v>
      </c>
      <c r="Z1377" s="63" t="s">
        <v>4648</v>
      </c>
      <c r="AA1377" s="63">
        <v>150</v>
      </c>
      <c r="AB1377" s="63" t="s">
        <v>3505</v>
      </c>
      <c r="AE1377" s="63">
        <v>0</v>
      </c>
      <c r="AF1377" s="63" t="s">
        <v>3493</v>
      </c>
      <c r="AG1377" s="63">
        <v>0</v>
      </c>
      <c r="AK1377" s="63">
        <v>0</v>
      </c>
      <c r="AL1377" s="63" t="s">
        <v>3493</v>
      </c>
      <c r="AM1377" s="63">
        <v>0</v>
      </c>
      <c r="AQ1377" s="63">
        <v>0</v>
      </c>
      <c r="AR1377" s="63" t="s">
        <v>3493</v>
      </c>
      <c r="AS1377" s="63">
        <v>0</v>
      </c>
      <c r="AU1377" s="63" t="s">
        <v>13999</v>
      </c>
      <c r="AW1377" s="63" t="s">
        <v>13998</v>
      </c>
      <c r="AX1377" s="74" t="str">
        <f>VLOOKUP(B1377,[1]COMPLETE_DIVIDEND_DATA!$B$2:$I$1138,8,0)</f>
        <v>PAID</v>
      </c>
    </row>
    <row r="1378" spans="1:50" x14ac:dyDescent="0.25">
      <c r="A1378" s="63">
        <v>501382</v>
      </c>
      <c r="B1378" s="63">
        <v>364059327</v>
      </c>
      <c r="C1378" s="63" t="s">
        <v>1501</v>
      </c>
      <c r="D1378" s="63" t="s">
        <v>13997</v>
      </c>
      <c r="E1378" s="63" t="s">
        <v>13996</v>
      </c>
      <c r="F1378" s="63" t="s">
        <v>13995</v>
      </c>
      <c r="G1378" s="63" t="s">
        <v>13994</v>
      </c>
      <c r="K1378" s="63">
        <v>147</v>
      </c>
      <c r="L1378" s="63">
        <v>0</v>
      </c>
      <c r="M1378" s="64">
        <v>147</v>
      </c>
      <c r="N1378" s="63">
        <v>73.5</v>
      </c>
      <c r="O1378" s="63">
        <v>0</v>
      </c>
      <c r="P1378" s="63">
        <v>11</v>
      </c>
      <c r="Q1378" s="63">
        <v>63</v>
      </c>
      <c r="U1378" s="63" t="s">
        <v>1501</v>
      </c>
      <c r="V1378" s="63" t="s">
        <v>13993</v>
      </c>
      <c r="Y1378" s="63">
        <v>74</v>
      </c>
      <c r="Z1378" s="63" t="s">
        <v>5823</v>
      </c>
      <c r="AA1378" s="63">
        <v>6</v>
      </c>
      <c r="AB1378" s="63" t="s">
        <v>3494</v>
      </c>
      <c r="AC1378" s="63" t="s">
        <v>13992</v>
      </c>
      <c r="AD1378" s="63" t="s">
        <v>13991</v>
      </c>
      <c r="AE1378" s="63">
        <v>73</v>
      </c>
      <c r="AF1378" s="63" t="s">
        <v>6822</v>
      </c>
      <c r="AG1378" s="63">
        <v>5</v>
      </c>
      <c r="AH1378" s="63" t="s">
        <v>3494</v>
      </c>
      <c r="AK1378" s="63">
        <v>0</v>
      </c>
      <c r="AL1378" s="63" t="s">
        <v>3493</v>
      </c>
      <c r="AM1378" s="63">
        <v>0</v>
      </c>
      <c r="AQ1378" s="63">
        <v>0</v>
      </c>
      <c r="AR1378" s="63" t="s">
        <v>3493</v>
      </c>
      <c r="AS1378" s="63">
        <v>0</v>
      </c>
      <c r="AU1378" s="63" t="s">
        <v>13990</v>
      </c>
      <c r="AW1378" s="63" t="s">
        <v>13989</v>
      </c>
      <c r="AX1378" s="63" t="e">
        <f>VLOOKUP(B1378,[1]COMPLETE_DIVIDEND_DATA!$B$2:$I$1138,3,0)</f>
        <v>#N/A</v>
      </c>
    </row>
    <row r="1379" spans="1:50" x14ac:dyDescent="0.25">
      <c r="A1379" s="63">
        <v>501383</v>
      </c>
      <c r="B1379" s="63">
        <v>364059335</v>
      </c>
      <c r="C1379" s="63" t="s">
        <v>1503</v>
      </c>
      <c r="D1379" s="63" t="s">
        <v>13988</v>
      </c>
      <c r="E1379" s="63" t="s">
        <v>13987</v>
      </c>
      <c r="F1379" s="63" t="s">
        <v>13986</v>
      </c>
      <c r="G1379" s="63" t="s">
        <v>3767</v>
      </c>
      <c r="K1379" s="63">
        <v>266</v>
      </c>
      <c r="L1379" s="63">
        <v>0</v>
      </c>
      <c r="M1379" s="64">
        <v>266</v>
      </c>
      <c r="N1379" s="63">
        <v>133</v>
      </c>
      <c r="O1379" s="63">
        <v>0</v>
      </c>
      <c r="P1379" s="63">
        <v>20</v>
      </c>
      <c r="Q1379" s="63">
        <v>113</v>
      </c>
      <c r="U1379" s="63" t="s">
        <v>1503</v>
      </c>
      <c r="V1379" s="63" t="s">
        <v>13985</v>
      </c>
      <c r="Y1379" s="63">
        <v>133</v>
      </c>
      <c r="Z1379" s="63" t="s">
        <v>7569</v>
      </c>
      <c r="AA1379" s="63">
        <v>10</v>
      </c>
      <c r="AB1379" s="63" t="s">
        <v>3494</v>
      </c>
      <c r="AC1379" s="63" t="s">
        <v>13984</v>
      </c>
      <c r="AD1379" s="63" t="s">
        <v>13983</v>
      </c>
      <c r="AE1379" s="63">
        <v>133</v>
      </c>
      <c r="AF1379" s="63" t="s">
        <v>7569</v>
      </c>
      <c r="AG1379" s="63">
        <v>10</v>
      </c>
      <c r="AH1379" s="63" t="s">
        <v>3494</v>
      </c>
      <c r="AK1379" s="63">
        <v>0</v>
      </c>
      <c r="AL1379" s="63" t="s">
        <v>3493</v>
      </c>
      <c r="AM1379" s="63">
        <v>0</v>
      </c>
      <c r="AQ1379" s="63">
        <v>0</v>
      </c>
      <c r="AR1379" s="63" t="s">
        <v>3493</v>
      </c>
      <c r="AS1379" s="63">
        <v>0</v>
      </c>
      <c r="AU1379" s="63" t="s">
        <v>13982</v>
      </c>
      <c r="AW1379" s="63" t="s">
        <v>13981</v>
      </c>
      <c r="AX1379" s="63" t="e">
        <f>VLOOKUP(B1379,[1]COMPLETE_DIVIDEND_DATA!$B$2:$I$1138,3,0)</f>
        <v>#N/A</v>
      </c>
    </row>
    <row r="1380" spans="1:50" hidden="1" x14ac:dyDescent="0.25">
      <c r="A1380" s="63">
        <v>501384</v>
      </c>
      <c r="B1380" s="63">
        <v>364061935</v>
      </c>
      <c r="C1380" s="63" t="s">
        <v>1507</v>
      </c>
      <c r="D1380" s="63" t="s">
        <v>13980</v>
      </c>
      <c r="E1380" s="63" t="s">
        <v>13979</v>
      </c>
      <c r="F1380" s="63" t="s">
        <v>13978</v>
      </c>
      <c r="G1380" s="63" t="s">
        <v>3523</v>
      </c>
      <c r="K1380" s="63">
        <v>12000</v>
      </c>
      <c r="L1380" s="63">
        <v>12000</v>
      </c>
      <c r="M1380" s="64">
        <v>0</v>
      </c>
      <c r="N1380" s="63">
        <v>6000</v>
      </c>
      <c r="O1380" s="63">
        <v>3000</v>
      </c>
      <c r="P1380" s="63">
        <v>900</v>
      </c>
      <c r="Q1380" s="63">
        <v>2100</v>
      </c>
      <c r="R1380" s="63" t="s">
        <v>13977</v>
      </c>
      <c r="S1380" s="63" t="s">
        <v>3574</v>
      </c>
      <c r="T1380" s="63" t="s">
        <v>13976</v>
      </c>
      <c r="U1380" s="63" t="s">
        <v>1507</v>
      </c>
      <c r="V1380" s="63" t="s">
        <v>13975</v>
      </c>
      <c r="Y1380" s="63">
        <v>12000</v>
      </c>
      <c r="Z1380" s="63" t="s">
        <v>10589</v>
      </c>
      <c r="AA1380" s="63">
        <v>900</v>
      </c>
      <c r="AB1380" s="63" t="s">
        <v>3494</v>
      </c>
      <c r="AE1380" s="63">
        <v>0</v>
      </c>
      <c r="AF1380" s="63" t="s">
        <v>3493</v>
      </c>
      <c r="AG1380" s="63">
        <v>0</v>
      </c>
      <c r="AK1380" s="63">
        <v>0</v>
      </c>
      <c r="AL1380" s="63" t="s">
        <v>3493</v>
      </c>
      <c r="AM1380" s="63">
        <v>0</v>
      </c>
      <c r="AQ1380" s="63">
        <v>0</v>
      </c>
      <c r="AR1380" s="63" t="s">
        <v>3493</v>
      </c>
      <c r="AS1380" s="63">
        <v>0</v>
      </c>
      <c r="AU1380" s="63" t="s">
        <v>13974</v>
      </c>
      <c r="AW1380" s="63" t="s">
        <v>13973</v>
      </c>
      <c r="AX1380" s="74" t="str">
        <f>VLOOKUP(B1380,[1]COMPLETE_DIVIDEND_DATA!$B$2:$I$1138,8,0)</f>
        <v>PAID</v>
      </c>
    </row>
    <row r="1381" spans="1:50" x14ac:dyDescent="0.25">
      <c r="A1381" s="63">
        <v>501385</v>
      </c>
      <c r="B1381" s="63">
        <v>364065266</v>
      </c>
      <c r="C1381" s="63" t="s">
        <v>1509</v>
      </c>
      <c r="D1381" s="63" t="s">
        <v>13972</v>
      </c>
      <c r="E1381" s="63" t="s">
        <v>13971</v>
      </c>
      <c r="F1381" s="63" t="s">
        <v>13970</v>
      </c>
      <c r="G1381" s="63" t="s">
        <v>6082</v>
      </c>
      <c r="K1381" s="63">
        <v>2575</v>
      </c>
      <c r="L1381" s="63">
        <v>2575</v>
      </c>
      <c r="M1381" s="64">
        <v>0</v>
      </c>
      <c r="N1381" s="63">
        <v>1287.5</v>
      </c>
      <c r="O1381" s="63">
        <v>644</v>
      </c>
      <c r="P1381" s="63">
        <v>290</v>
      </c>
      <c r="Q1381" s="63">
        <v>354</v>
      </c>
      <c r="R1381" s="63" t="s">
        <v>13969</v>
      </c>
      <c r="S1381" s="63" t="s">
        <v>3635</v>
      </c>
      <c r="T1381" s="63" t="s">
        <v>13968</v>
      </c>
      <c r="U1381" s="63" t="s">
        <v>1509</v>
      </c>
      <c r="V1381" s="63" t="s">
        <v>13567</v>
      </c>
      <c r="Y1381" s="63">
        <v>1288</v>
      </c>
      <c r="Z1381" s="63" t="s">
        <v>13967</v>
      </c>
      <c r="AA1381" s="63">
        <v>97</v>
      </c>
      <c r="AB1381" s="63" t="s">
        <v>3494</v>
      </c>
      <c r="AC1381" s="63" t="s">
        <v>13966</v>
      </c>
      <c r="AD1381" s="63" t="s">
        <v>13965</v>
      </c>
      <c r="AE1381" s="63">
        <v>1287</v>
      </c>
      <c r="AF1381" s="63" t="s">
        <v>13964</v>
      </c>
      <c r="AG1381" s="63">
        <v>193</v>
      </c>
      <c r="AH1381" s="63" t="s">
        <v>3505</v>
      </c>
      <c r="AK1381" s="63">
        <v>0</v>
      </c>
      <c r="AL1381" s="63" t="s">
        <v>3493</v>
      </c>
      <c r="AM1381" s="63">
        <v>0</v>
      </c>
      <c r="AQ1381" s="63">
        <v>0</v>
      </c>
      <c r="AR1381" s="63" t="s">
        <v>3493</v>
      </c>
      <c r="AS1381" s="63">
        <v>0</v>
      </c>
      <c r="AU1381" s="63" t="s">
        <v>13566</v>
      </c>
      <c r="AW1381" s="63" t="s">
        <v>13963</v>
      </c>
      <c r="AX1381" s="74" t="str">
        <f>VLOOKUP(B1381,[1]COMPLETE_DIVIDEND_DATA!$B$2:$I$1138,8,0)</f>
        <v>-</v>
      </c>
    </row>
    <row r="1382" spans="1:50" hidden="1" x14ac:dyDescent="0.25">
      <c r="A1382" s="63">
        <v>501386</v>
      </c>
      <c r="B1382" s="63">
        <v>364069417</v>
      </c>
      <c r="C1382" s="63" t="s">
        <v>1511</v>
      </c>
      <c r="D1382" s="63" t="s">
        <v>13962</v>
      </c>
      <c r="E1382" s="63" t="s">
        <v>13961</v>
      </c>
      <c r="F1382" s="63" t="s">
        <v>13960</v>
      </c>
      <c r="G1382" s="63" t="s">
        <v>13959</v>
      </c>
      <c r="K1382" s="63">
        <v>3450</v>
      </c>
      <c r="L1382" s="63">
        <v>0</v>
      </c>
      <c r="M1382" s="64">
        <v>3450</v>
      </c>
      <c r="N1382" s="63">
        <v>1725</v>
      </c>
      <c r="O1382" s="63">
        <v>0</v>
      </c>
      <c r="P1382" s="63">
        <v>518</v>
      </c>
      <c r="Q1382" s="63">
        <v>1207</v>
      </c>
      <c r="R1382" s="63" t="s">
        <v>13958</v>
      </c>
      <c r="S1382" s="63" t="s">
        <v>3624</v>
      </c>
      <c r="T1382" s="63" t="s">
        <v>13957</v>
      </c>
      <c r="U1382" s="63" t="s">
        <v>1511</v>
      </c>
      <c r="V1382" s="63" t="s">
        <v>13956</v>
      </c>
      <c r="Y1382" s="63">
        <v>1725</v>
      </c>
      <c r="Z1382" s="63" t="s">
        <v>4207</v>
      </c>
      <c r="AA1382" s="63">
        <v>259</v>
      </c>
      <c r="AB1382" s="63" t="s">
        <v>3505</v>
      </c>
      <c r="AC1382" s="63" t="s">
        <v>13955</v>
      </c>
      <c r="AD1382" s="63" t="s">
        <v>13954</v>
      </c>
      <c r="AE1382" s="63">
        <v>1725</v>
      </c>
      <c r="AF1382" s="63" t="s">
        <v>4207</v>
      </c>
      <c r="AG1382" s="63">
        <v>259</v>
      </c>
      <c r="AH1382" s="63" t="s">
        <v>3505</v>
      </c>
      <c r="AK1382" s="63">
        <v>0</v>
      </c>
      <c r="AL1382" s="63" t="s">
        <v>3493</v>
      </c>
      <c r="AM1382" s="63">
        <v>0</v>
      </c>
      <c r="AQ1382" s="63">
        <v>0</v>
      </c>
      <c r="AR1382" s="63" t="s">
        <v>3493</v>
      </c>
      <c r="AS1382" s="63">
        <v>0</v>
      </c>
      <c r="AU1382" s="63" t="s">
        <v>13953</v>
      </c>
      <c r="AW1382" s="63" t="s">
        <v>13952</v>
      </c>
      <c r="AX1382" s="74" t="str">
        <f>VLOOKUP(B1382,[1]COMPLETE_DIVIDEND_DATA!$B$2:$I$1138,8,0)</f>
        <v>PAID</v>
      </c>
    </row>
    <row r="1383" spans="1:50" hidden="1" x14ac:dyDescent="0.25">
      <c r="A1383" s="63">
        <v>501387</v>
      </c>
      <c r="B1383" s="63">
        <v>364070555</v>
      </c>
      <c r="C1383" s="63" t="s">
        <v>1513</v>
      </c>
      <c r="D1383" s="63" t="s">
        <v>13951</v>
      </c>
      <c r="E1383" s="63" t="s">
        <v>13950</v>
      </c>
      <c r="F1383" s="63" t="s">
        <v>13949</v>
      </c>
      <c r="G1383" s="63" t="s">
        <v>3535</v>
      </c>
      <c r="K1383" s="63">
        <v>49</v>
      </c>
      <c r="L1383" s="63">
        <v>0</v>
      </c>
      <c r="M1383" s="64">
        <v>49</v>
      </c>
      <c r="N1383" s="63">
        <v>24.5</v>
      </c>
      <c r="O1383" s="63">
        <v>0</v>
      </c>
      <c r="P1383" s="63">
        <v>4</v>
      </c>
      <c r="Q1383" s="63">
        <v>21</v>
      </c>
      <c r="R1383" s="63" t="s">
        <v>13948</v>
      </c>
      <c r="S1383" s="63" t="s">
        <v>3533</v>
      </c>
      <c r="T1383" s="63" t="s">
        <v>13947</v>
      </c>
      <c r="U1383" s="63" t="s">
        <v>1513</v>
      </c>
      <c r="V1383" s="63" t="s">
        <v>13946</v>
      </c>
      <c r="Y1383" s="63">
        <v>25</v>
      </c>
      <c r="Z1383" s="63" t="s">
        <v>5482</v>
      </c>
      <c r="AA1383" s="63">
        <v>2</v>
      </c>
      <c r="AB1383" s="63" t="s">
        <v>3494</v>
      </c>
      <c r="AC1383" s="63" t="s">
        <v>13945</v>
      </c>
      <c r="AD1383" s="63" t="s">
        <v>13944</v>
      </c>
      <c r="AE1383" s="63">
        <v>24</v>
      </c>
      <c r="AF1383" s="63" t="s">
        <v>13943</v>
      </c>
      <c r="AG1383" s="63">
        <v>2</v>
      </c>
      <c r="AH1383" s="63" t="s">
        <v>3494</v>
      </c>
      <c r="AK1383" s="63">
        <v>0</v>
      </c>
      <c r="AL1383" s="63" t="s">
        <v>3493</v>
      </c>
      <c r="AM1383" s="63">
        <v>0</v>
      </c>
      <c r="AQ1383" s="63">
        <v>0</v>
      </c>
      <c r="AR1383" s="63" t="s">
        <v>3493</v>
      </c>
      <c r="AS1383" s="63">
        <v>0</v>
      </c>
      <c r="AU1383" s="63" t="s">
        <v>13942</v>
      </c>
      <c r="AW1383" s="63" t="s">
        <v>13941</v>
      </c>
      <c r="AX1383" s="74" t="str">
        <f>VLOOKUP(B1383,[1]COMPLETE_DIVIDEND_DATA!$B$2:$I$1138,8,0)</f>
        <v>PAID</v>
      </c>
    </row>
    <row r="1384" spans="1:50" hidden="1" x14ac:dyDescent="0.25">
      <c r="A1384" s="63">
        <v>501388</v>
      </c>
      <c r="B1384" s="63">
        <v>364072783</v>
      </c>
      <c r="C1384" s="63" t="s">
        <v>1515</v>
      </c>
      <c r="D1384" s="63" t="s">
        <v>4746</v>
      </c>
      <c r="E1384" s="63" t="s">
        <v>13940</v>
      </c>
      <c r="F1384" s="63" t="s">
        <v>13939</v>
      </c>
      <c r="G1384" s="63" t="s">
        <v>3535</v>
      </c>
      <c r="K1384" s="63">
        <v>4600</v>
      </c>
      <c r="L1384" s="63">
        <v>0</v>
      </c>
      <c r="M1384" s="64">
        <v>4600</v>
      </c>
      <c r="N1384" s="63">
        <v>2300</v>
      </c>
      <c r="O1384" s="63">
        <v>0</v>
      </c>
      <c r="P1384" s="63">
        <v>345</v>
      </c>
      <c r="Q1384" s="63">
        <v>1955</v>
      </c>
      <c r="R1384" s="63" t="s">
        <v>4743</v>
      </c>
      <c r="S1384" s="63" t="s">
        <v>3596</v>
      </c>
      <c r="T1384" s="63" t="s">
        <v>13938</v>
      </c>
      <c r="U1384" s="63" t="s">
        <v>1515</v>
      </c>
      <c r="V1384" s="63" t="s">
        <v>4741</v>
      </c>
      <c r="W1384" s="63" t="s">
        <v>7776</v>
      </c>
      <c r="Y1384" s="63">
        <v>4600</v>
      </c>
      <c r="Z1384" s="63" t="s">
        <v>8758</v>
      </c>
      <c r="AA1384" s="63">
        <v>345</v>
      </c>
      <c r="AB1384" s="63" t="s">
        <v>3494</v>
      </c>
      <c r="AE1384" s="63">
        <v>0</v>
      </c>
      <c r="AF1384" s="63" t="s">
        <v>3493</v>
      </c>
      <c r="AG1384" s="63">
        <v>0</v>
      </c>
      <c r="AK1384" s="63">
        <v>0</v>
      </c>
      <c r="AL1384" s="63" t="s">
        <v>3493</v>
      </c>
      <c r="AM1384" s="63">
        <v>0</v>
      </c>
      <c r="AQ1384" s="63">
        <v>0</v>
      </c>
      <c r="AR1384" s="63" t="s">
        <v>3493</v>
      </c>
      <c r="AS1384" s="63">
        <v>0</v>
      </c>
      <c r="AU1384" s="63" t="s">
        <v>4739</v>
      </c>
      <c r="AW1384" s="63" t="s">
        <v>4738</v>
      </c>
      <c r="AX1384" s="74" t="str">
        <f>VLOOKUP(B1384,[1]COMPLETE_DIVIDEND_DATA!$B$2:$I$1138,8,0)</f>
        <v>PAID</v>
      </c>
    </row>
    <row r="1385" spans="1:50" hidden="1" x14ac:dyDescent="0.25">
      <c r="A1385" s="63">
        <v>501389</v>
      </c>
      <c r="B1385" s="63">
        <v>364073583</v>
      </c>
      <c r="C1385" s="63" t="s">
        <v>1517</v>
      </c>
      <c r="D1385" s="63" t="s">
        <v>13937</v>
      </c>
      <c r="E1385" s="63" t="s">
        <v>13936</v>
      </c>
      <c r="F1385" s="63" t="s">
        <v>13935</v>
      </c>
      <c r="G1385" s="63" t="s">
        <v>13934</v>
      </c>
      <c r="K1385" s="63">
        <v>1259</v>
      </c>
      <c r="L1385" s="63">
        <v>0</v>
      </c>
      <c r="M1385" s="64">
        <v>1259</v>
      </c>
      <c r="N1385" s="63">
        <v>629.5</v>
      </c>
      <c r="O1385" s="63">
        <v>0</v>
      </c>
      <c r="P1385" s="63">
        <v>94</v>
      </c>
      <c r="Q1385" s="63">
        <v>536</v>
      </c>
      <c r="R1385" s="63" t="s">
        <v>13933</v>
      </c>
      <c r="S1385" s="63" t="s">
        <v>3596</v>
      </c>
      <c r="T1385" s="63" t="s">
        <v>13932</v>
      </c>
      <c r="U1385" s="63" t="s">
        <v>1517</v>
      </c>
      <c r="V1385" s="63" t="s">
        <v>13931</v>
      </c>
      <c r="W1385" s="63" t="s">
        <v>13930</v>
      </c>
      <c r="Y1385" s="63">
        <v>1259</v>
      </c>
      <c r="Z1385" s="63" t="s">
        <v>13929</v>
      </c>
      <c r="AA1385" s="63">
        <v>94</v>
      </c>
      <c r="AB1385" s="63" t="s">
        <v>3494</v>
      </c>
      <c r="AE1385" s="63">
        <v>0</v>
      </c>
      <c r="AF1385" s="63" t="s">
        <v>3493</v>
      </c>
      <c r="AG1385" s="63">
        <v>0</v>
      </c>
      <c r="AK1385" s="63">
        <v>0</v>
      </c>
      <c r="AL1385" s="63" t="s">
        <v>3493</v>
      </c>
      <c r="AM1385" s="63">
        <v>0</v>
      </c>
      <c r="AQ1385" s="63">
        <v>0</v>
      </c>
      <c r="AR1385" s="63" t="s">
        <v>3493</v>
      </c>
      <c r="AS1385" s="63">
        <v>0</v>
      </c>
      <c r="AU1385" s="63" t="s">
        <v>13654</v>
      </c>
      <c r="AW1385" s="63" t="s">
        <v>13928</v>
      </c>
      <c r="AX1385" s="74" t="str">
        <f>VLOOKUP(B1385,[1]COMPLETE_DIVIDEND_DATA!$B$2:$I$1138,8,0)</f>
        <v>PAID</v>
      </c>
    </row>
    <row r="1386" spans="1:50" hidden="1" x14ac:dyDescent="0.25">
      <c r="A1386" s="63">
        <v>501390</v>
      </c>
      <c r="B1386" s="63">
        <v>364094217</v>
      </c>
      <c r="C1386" s="63" t="s">
        <v>1519</v>
      </c>
      <c r="D1386" s="63" t="s">
        <v>6198</v>
      </c>
      <c r="E1386" s="63" t="s">
        <v>13927</v>
      </c>
      <c r="F1386" s="63" t="s">
        <v>13926</v>
      </c>
      <c r="G1386" s="63" t="s">
        <v>13925</v>
      </c>
      <c r="K1386" s="63">
        <v>7500</v>
      </c>
      <c r="L1386" s="63">
        <v>0</v>
      </c>
      <c r="M1386" s="64">
        <v>7500</v>
      </c>
      <c r="N1386" s="63">
        <v>3750</v>
      </c>
      <c r="O1386" s="63">
        <v>0</v>
      </c>
      <c r="P1386" s="63">
        <v>563</v>
      </c>
      <c r="Q1386" s="63">
        <v>3187</v>
      </c>
      <c r="R1386" s="63" t="s">
        <v>13924</v>
      </c>
      <c r="S1386" s="63" t="s">
        <v>3624</v>
      </c>
      <c r="T1386" s="63" t="s">
        <v>13923</v>
      </c>
      <c r="U1386" s="63" t="s">
        <v>1519</v>
      </c>
      <c r="V1386" s="63" t="s">
        <v>13922</v>
      </c>
      <c r="W1386" s="63" t="s">
        <v>13921</v>
      </c>
      <c r="Y1386" s="63">
        <v>7500</v>
      </c>
      <c r="Z1386" s="63" t="s">
        <v>6077</v>
      </c>
      <c r="AA1386" s="63">
        <v>563</v>
      </c>
      <c r="AB1386" s="63" t="s">
        <v>3494</v>
      </c>
      <c r="AE1386" s="63">
        <v>0</v>
      </c>
      <c r="AF1386" s="63" t="s">
        <v>3493</v>
      </c>
      <c r="AG1386" s="63">
        <v>0</v>
      </c>
      <c r="AK1386" s="63">
        <v>0</v>
      </c>
      <c r="AL1386" s="63" t="s">
        <v>3493</v>
      </c>
      <c r="AM1386" s="63">
        <v>0</v>
      </c>
      <c r="AQ1386" s="63">
        <v>0</v>
      </c>
      <c r="AR1386" s="63" t="s">
        <v>3493</v>
      </c>
      <c r="AS1386" s="63">
        <v>0</v>
      </c>
      <c r="AU1386" s="63" t="s">
        <v>13920</v>
      </c>
      <c r="AW1386" s="63" t="s">
        <v>13919</v>
      </c>
      <c r="AX1386" s="74" t="str">
        <f>VLOOKUP(B1386,[1]COMPLETE_DIVIDEND_DATA!$B$2:$I$1138,8,0)</f>
        <v>PAID</v>
      </c>
    </row>
    <row r="1387" spans="1:50" x14ac:dyDescent="0.25">
      <c r="A1387" s="63">
        <v>501391</v>
      </c>
      <c r="B1387" s="63">
        <v>364096881</v>
      </c>
      <c r="C1387" s="63" t="s">
        <v>1523</v>
      </c>
      <c r="D1387" s="63" t="s">
        <v>13918</v>
      </c>
      <c r="E1387" s="63" t="s">
        <v>13917</v>
      </c>
      <c r="F1387" s="63" t="s">
        <v>13916</v>
      </c>
      <c r="G1387" s="63" t="s">
        <v>13915</v>
      </c>
      <c r="K1387" s="63">
        <v>887</v>
      </c>
      <c r="L1387" s="63">
        <v>0</v>
      </c>
      <c r="M1387" s="64">
        <v>887</v>
      </c>
      <c r="N1387" s="63">
        <v>443.5</v>
      </c>
      <c r="O1387" s="63">
        <v>0</v>
      </c>
      <c r="P1387" s="63">
        <v>133</v>
      </c>
      <c r="Q1387" s="63">
        <v>311</v>
      </c>
      <c r="R1387" s="63" t="s">
        <v>13914</v>
      </c>
      <c r="S1387" s="63" t="s">
        <v>3545</v>
      </c>
      <c r="T1387" s="63" t="s">
        <v>13913</v>
      </c>
      <c r="U1387" s="63" t="s">
        <v>1523</v>
      </c>
      <c r="V1387" s="63" t="s">
        <v>13912</v>
      </c>
      <c r="Y1387" s="63">
        <v>887</v>
      </c>
      <c r="Z1387" s="63" t="s">
        <v>13911</v>
      </c>
      <c r="AA1387" s="63">
        <v>133</v>
      </c>
      <c r="AB1387" s="63" t="s">
        <v>3505</v>
      </c>
      <c r="AE1387" s="63">
        <v>0</v>
      </c>
      <c r="AF1387" s="63" t="s">
        <v>3493</v>
      </c>
      <c r="AG1387" s="63">
        <v>0</v>
      </c>
      <c r="AK1387" s="63">
        <v>0</v>
      </c>
      <c r="AL1387" s="63" t="s">
        <v>3493</v>
      </c>
      <c r="AM1387" s="63">
        <v>0</v>
      </c>
      <c r="AQ1387" s="63">
        <v>0</v>
      </c>
      <c r="AR1387" s="63" t="s">
        <v>3493</v>
      </c>
      <c r="AS1387" s="63">
        <v>0</v>
      </c>
      <c r="AU1387" s="63" t="s">
        <v>13910</v>
      </c>
      <c r="AW1387" s="63" t="s">
        <v>13909</v>
      </c>
      <c r="AX1387" s="74" t="str">
        <f>VLOOKUP(B1387,[1]COMPLETE_DIVIDEND_DATA!$B$2:$I$1138,8,0)</f>
        <v>-</v>
      </c>
    </row>
    <row r="1388" spans="1:50" hidden="1" x14ac:dyDescent="0.25">
      <c r="A1388" s="63">
        <v>501392</v>
      </c>
      <c r="B1388" s="63">
        <v>364100840</v>
      </c>
      <c r="C1388" s="63" t="s">
        <v>1525</v>
      </c>
      <c r="D1388" s="63" t="s">
        <v>13908</v>
      </c>
      <c r="E1388" s="63" t="s">
        <v>13907</v>
      </c>
      <c r="F1388" s="63" t="s">
        <v>13906</v>
      </c>
      <c r="G1388" s="63" t="s">
        <v>13905</v>
      </c>
      <c r="K1388" s="63">
        <v>101</v>
      </c>
      <c r="L1388" s="63">
        <v>101</v>
      </c>
      <c r="M1388" s="64">
        <v>0</v>
      </c>
      <c r="N1388" s="63">
        <v>50.5</v>
      </c>
      <c r="O1388" s="63">
        <v>25</v>
      </c>
      <c r="P1388" s="63">
        <v>8</v>
      </c>
      <c r="Q1388" s="63">
        <v>18</v>
      </c>
      <c r="R1388" s="63" t="s">
        <v>13904</v>
      </c>
      <c r="S1388" s="63" t="s">
        <v>3596</v>
      </c>
      <c r="T1388" s="63" t="s">
        <v>13903</v>
      </c>
      <c r="U1388" s="63" t="s">
        <v>1525</v>
      </c>
      <c r="V1388" s="63" t="s">
        <v>13902</v>
      </c>
      <c r="Y1388" s="63">
        <v>101</v>
      </c>
      <c r="Z1388" s="63" t="s">
        <v>9942</v>
      </c>
      <c r="AA1388" s="63">
        <v>8</v>
      </c>
      <c r="AB1388" s="63" t="s">
        <v>3494</v>
      </c>
      <c r="AE1388" s="63">
        <v>0</v>
      </c>
      <c r="AF1388" s="63" t="s">
        <v>3493</v>
      </c>
      <c r="AG1388" s="63">
        <v>0</v>
      </c>
      <c r="AK1388" s="63">
        <v>0</v>
      </c>
      <c r="AL1388" s="63" t="s">
        <v>3493</v>
      </c>
      <c r="AM1388" s="63">
        <v>0</v>
      </c>
      <c r="AQ1388" s="63">
        <v>0</v>
      </c>
      <c r="AR1388" s="63" t="s">
        <v>3493</v>
      </c>
      <c r="AS1388" s="63">
        <v>0</v>
      </c>
      <c r="AU1388" s="63" t="s">
        <v>13901</v>
      </c>
      <c r="AW1388" s="63" t="s">
        <v>13900</v>
      </c>
      <c r="AX1388" s="74" t="str">
        <f>VLOOKUP(B1388,[1]COMPLETE_DIVIDEND_DATA!$B$2:$I$1138,8,0)</f>
        <v>PAID</v>
      </c>
    </row>
    <row r="1389" spans="1:50" hidden="1" x14ac:dyDescent="0.25">
      <c r="A1389" s="63">
        <v>501393</v>
      </c>
      <c r="B1389" s="63">
        <v>364103067</v>
      </c>
      <c r="C1389" s="63" t="s">
        <v>13894</v>
      </c>
      <c r="D1389" s="63" t="s">
        <v>13899</v>
      </c>
      <c r="E1389" s="63" t="s">
        <v>13898</v>
      </c>
      <c r="F1389" s="63" t="s">
        <v>13897</v>
      </c>
      <c r="G1389" s="63" t="s">
        <v>3547</v>
      </c>
      <c r="K1389" s="63">
        <v>23000</v>
      </c>
      <c r="L1389" s="63">
        <v>0</v>
      </c>
      <c r="M1389" s="64">
        <v>23000</v>
      </c>
      <c r="N1389" s="63">
        <v>11500</v>
      </c>
      <c r="O1389" s="63">
        <v>0</v>
      </c>
      <c r="P1389" s="63">
        <v>1725</v>
      </c>
      <c r="Q1389" s="63">
        <v>9775</v>
      </c>
      <c r="R1389" s="63" t="s">
        <v>13896</v>
      </c>
      <c r="S1389" s="63" t="s">
        <v>3574</v>
      </c>
      <c r="T1389" s="63" t="s">
        <v>13895</v>
      </c>
      <c r="U1389" s="63" t="s">
        <v>13894</v>
      </c>
      <c r="V1389" s="63" t="s">
        <v>13893</v>
      </c>
      <c r="Y1389" s="63">
        <v>23000</v>
      </c>
      <c r="Z1389" s="63" t="s">
        <v>4100</v>
      </c>
      <c r="AA1389" s="63">
        <v>1725</v>
      </c>
      <c r="AB1389" s="63" t="s">
        <v>3494</v>
      </c>
      <c r="AE1389" s="63">
        <v>0</v>
      </c>
      <c r="AF1389" s="63" t="s">
        <v>3493</v>
      </c>
      <c r="AG1389" s="63">
        <v>0</v>
      </c>
      <c r="AK1389" s="63">
        <v>0</v>
      </c>
      <c r="AL1389" s="63" t="s">
        <v>3493</v>
      </c>
      <c r="AM1389" s="63">
        <v>0</v>
      </c>
      <c r="AQ1389" s="63">
        <v>0</v>
      </c>
      <c r="AR1389" s="63" t="s">
        <v>3493</v>
      </c>
      <c r="AS1389" s="63">
        <v>0</v>
      </c>
      <c r="AU1389" s="63" t="s">
        <v>13892</v>
      </c>
      <c r="AW1389" s="63" t="s">
        <v>13891</v>
      </c>
      <c r="AX1389" s="74" t="str">
        <f>VLOOKUP(B1389,[1]COMPLETE_DIVIDEND_DATA!$B$2:$I$1138,8,0)</f>
        <v>PAID</v>
      </c>
    </row>
    <row r="1390" spans="1:50" hidden="1" x14ac:dyDescent="0.25">
      <c r="A1390" s="63">
        <v>501394</v>
      </c>
      <c r="B1390" s="63">
        <v>364104412</v>
      </c>
      <c r="C1390" s="63" t="s">
        <v>1527</v>
      </c>
      <c r="D1390" s="63" t="s">
        <v>13890</v>
      </c>
      <c r="E1390" s="63" t="s">
        <v>13889</v>
      </c>
      <c r="F1390" s="63" t="s">
        <v>13888</v>
      </c>
      <c r="G1390" s="63" t="s">
        <v>13887</v>
      </c>
      <c r="K1390" s="63">
        <v>16</v>
      </c>
      <c r="L1390" s="63">
        <v>0</v>
      </c>
      <c r="M1390" s="64">
        <v>16</v>
      </c>
      <c r="N1390" s="63">
        <v>8</v>
      </c>
      <c r="O1390" s="63">
        <v>0</v>
      </c>
      <c r="P1390" s="63">
        <v>2</v>
      </c>
      <c r="Q1390" s="63">
        <v>6</v>
      </c>
      <c r="R1390" s="63" t="s">
        <v>13886</v>
      </c>
      <c r="S1390" s="63" t="s">
        <v>4659</v>
      </c>
      <c r="T1390" s="63" t="s">
        <v>3934</v>
      </c>
      <c r="U1390" s="63" t="s">
        <v>1527</v>
      </c>
      <c r="V1390" s="63" t="s">
        <v>7537</v>
      </c>
      <c r="W1390" s="63" t="s">
        <v>13885</v>
      </c>
      <c r="Y1390" s="63">
        <v>16</v>
      </c>
      <c r="Z1390" s="63" t="s">
        <v>4721</v>
      </c>
      <c r="AA1390" s="63">
        <v>2</v>
      </c>
      <c r="AB1390" s="63" t="s">
        <v>3505</v>
      </c>
      <c r="AE1390" s="63">
        <v>0</v>
      </c>
      <c r="AF1390" s="63" t="s">
        <v>3493</v>
      </c>
      <c r="AG1390" s="63">
        <v>0</v>
      </c>
      <c r="AK1390" s="63">
        <v>0</v>
      </c>
      <c r="AL1390" s="63" t="s">
        <v>3493</v>
      </c>
      <c r="AM1390" s="63">
        <v>0</v>
      </c>
      <c r="AQ1390" s="63">
        <v>0</v>
      </c>
      <c r="AR1390" s="63" t="s">
        <v>3493</v>
      </c>
      <c r="AS1390" s="63">
        <v>0</v>
      </c>
      <c r="AU1390" s="63" t="s">
        <v>7532</v>
      </c>
      <c r="AW1390" s="63" t="s">
        <v>7531</v>
      </c>
      <c r="AX1390" s="74" t="str">
        <f>VLOOKUP(B1390,[1]COMPLETE_DIVIDEND_DATA!$B$2:$I$1138,8,0)</f>
        <v>PAID</v>
      </c>
    </row>
    <row r="1391" spans="1:50" hidden="1" x14ac:dyDescent="0.25">
      <c r="A1391" s="63">
        <v>501395</v>
      </c>
      <c r="B1391" s="63">
        <v>364108090</v>
      </c>
      <c r="C1391" s="63" t="s">
        <v>1529</v>
      </c>
      <c r="D1391" s="63" t="s">
        <v>13884</v>
      </c>
      <c r="E1391" s="63" t="s">
        <v>13883</v>
      </c>
      <c r="F1391" s="63" t="s">
        <v>13882</v>
      </c>
      <c r="G1391" s="63" t="s">
        <v>3547</v>
      </c>
      <c r="K1391" s="63">
        <v>601</v>
      </c>
      <c r="L1391" s="63">
        <v>0</v>
      </c>
      <c r="M1391" s="64">
        <v>601</v>
      </c>
      <c r="N1391" s="63">
        <v>300.5</v>
      </c>
      <c r="O1391" s="63">
        <v>0</v>
      </c>
      <c r="P1391" s="63">
        <v>45</v>
      </c>
      <c r="Q1391" s="63">
        <v>256</v>
      </c>
      <c r="R1391" s="63" t="s">
        <v>13881</v>
      </c>
      <c r="S1391" s="63" t="s">
        <v>3624</v>
      </c>
      <c r="T1391" s="63" t="s">
        <v>13880</v>
      </c>
      <c r="U1391" s="63" t="s">
        <v>1529</v>
      </c>
      <c r="V1391" s="63" t="s">
        <v>13879</v>
      </c>
      <c r="Y1391" s="63">
        <v>601</v>
      </c>
      <c r="Z1391" s="63" t="s">
        <v>3964</v>
      </c>
      <c r="AA1391" s="63">
        <v>45</v>
      </c>
      <c r="AB1391" s="63" t="s">
        <v>3494</v>
      </c>
      <c r="AE1391" s="63">
        <v>0</v>
      </c>
      <c r="AF1391" s="63" t="s">
        <v>3493</v>
      </c>
      <c r="AG1391" s="63">
        <v>0</v>
      </c>
      <c r="AK1391" s="63">
        <v>0</v>
      </c>
      <c r="AL1391" s="63" t="s">
        <v>3493</v>
      </c>
      <c r="AM1391" s="63">
        <v>0</v>
      </c>
      <c r="AQ1391" s="63">
        <v>0</v>
      </c>
      <c r="AR1391" s="63" t="s">
        <v>3493</v>
      </c>
      <c r="AS1391" s="63">
        <v>0</v>
      </c>
      <c r="AU1391" s="63" t="s">
        <v>13878</v>
      </c>
      <c r="AW1391" s="63" t="s">
        <v>13877</v>
      </c>
      <c r="AX1391" s="74" t="str">
        <f>VLOOKUP(B1391,[1]COMPLETE_DIVIDEND_DATA!$B$2:$I$1138,8,0)</f>
        <v>PAID</v>
      </c>
    </row>
    <row r="1392" spans="1:50" hidden="1" x14ac:dyDescent="0.25">
      <c r="A1392" s="63">
        <v>501396</v>
      </c>
      <c r="B1392" s="63">
        <v>364108850</v>
      </c>
      <c r="C1392" s="63" t="s">
        <v>1531</v>
      </c>
      <c r="D1392" s="63" t="s">
        <v>13876</v>
      </c>
      <c r="E1392" s="63" t="s">
        <v>13875</v>
      </c>
      <c r="F1392" s="63" t="s">
        <v>13874</v>
      </c>
      <c r="G1392" s="63" t="s">
        <v>13873</v>
      </c>
      <c r="K1392" s="63">
        <v>5000</v>
      </c>
      <c r="L1392" s="63">
        <v>0</v>
      </c>
      <c r="M1392" s="64">
        <v>5000</v>
      </c>
      <c r="N1392" s="63">
        <v>2500</v>
      </c>
      <c r="O1392" s="63">
        <v>0</v>
      </c>
      <c r="P1392" s="63">
        <v>563</v>
      </c>
      <c r="Q1392" s="63">
        <v>1937</v>
      </c>
      <c r="R1392" s="63" t="s">
        <v>13872</v>
      </c>
      <c r="S1392" s="63" t="s">
        <v>4221</v>
      </c>
      <c r="T1392" s="63" t="s">
        <v>13871</v>
      </c>
      <c r="U1392" s="63" t="s">
        <v>1531</v>
      </c>
      <c r="V1392" s="63" t="s">
        <v>13870</v>
      </c>
      <c r="W1392" s="63" t="s">
        <v>13869</v>
      </c>
      <c r="Y1392" s="63">
        <v>2500</v>
      </c>
      <c r="Z1392" s="63" t="s">
        <v>4825</v>
      </c>
      <c r="AA1392" s="63">
        <v>188</v>
      </c>
      <c r="AB1392" s="63" t="s">
        <v>3494</v>
      </c>
      <c r="AC1392" s="63" t="s">
        <v>13868</v>
      </c>
      <c r="AD1392" s="63" t="s">
        <v>13867</v>
      </c>
      <c r="AE1392" s="63">
        <v>2500</v>
      </c>
      <c r="AF1392" s="63" t="s">
        <v>4825</v>
      </c>
      <c r="AG1392" s="63">
        <v>375</v>
      </c>
      <c r="AH1392" s="63" t="s">
        <v>3505</v>
      </c>
      <c r="AK1392" s="63">
        <v>0</v>
      </c>
      <c r="AL1392" s="63" t="s">
        <v>3493</v>
      </c>
      <c r="AM1392" s="63">
        <v>0</v>
      </c>
      <c r="AQ1392" s="63">
        <v>0</v>
      </c>
      <c r="AR1392" s="63" t="s">
        <v>3493</v>
      </c>
      <c r="AS1392" s="63">
        <v>0</v>
      </c>
      <c r="AU1392" s="63" t="s">
        <v>13866</v>
      </c>
      <c r="AW1392" s="63" t="s">
        <v>13865</v>
      </c>
      <c r="AX1392" s="74" t="str">
        <f>VLOOKUP(B1392,[1]COMPLETE_DIVIDEND_DATA!$B$2:$I$1138,8,0)</f>
        <v>PAID</v>
      </c>
    </row>
    <row r="1393" spans="1:50" hidden="1" x14ac:dyDescent="0.25">
      <c r="A1393" s="63">
        <v>501397</v>
      </c>
      <c r="B1393" s="63">
        <v>364110179</v>
      </c>
      <c r="C1393" s="63" t="s">
        <v>1533</v>
      </c>
      <c r="D1393" s="63" t="s">
        <v>13864</v>
      </c>
      <c r="E1393" s="63" t="s">
        <v>13863</v>
      </c>
      <c r="F1393" s="63" t="s">
        <v>13862</v>
      </c>
      <c r="G1393" s="63" t="s">
        <v>13861</v>
      </c>
      <c r="K1393" s="63">
        <v>255</v>
      </c>
      <c r="L1393" s="63">
        <v>0</v>
      </c>
      <c r="M1393" s="64">
        <v>255</v>
      </c>
      <c r="N1393" s="63">
        <v>127.5</v>
      </c>
      <c r="O1393" s="63">
        <v>0</v>
      </c>
      <c r="P1393" s="63">
        <v>20</v>
      </c>
      <c r="Q1393" s="63">
        <v>108</v>
      </c>
      <c r="R1393" s="63" t="s">
        <v>13860</v>
      </c>
      <c r="S1393" s="63" t="s">
        <v>3697</v>
      </c>
      <c r="T1393" s="63" t="s">
        <v>13859</v>
      </c>
      <c r="U1393" s="63" t="s">
        <v>1533</v>
      </c>
      <c r="V1393" s="63" t="s">
        <v>13858</v>
      </c>
      <c r="Y1393" s="63">
        <v>128</v>
      </c>
      <c r="Z1393" s="63" t="s">
        <v>13857</v>
      </c>
      <c r="AA1393" s="63">
        <v>10</v>
      </c>
      <c r="AB1393" s="63" t="s">
        <v>3494</v>
      </c>
      <c r="AC1393" s="63" t="s">
        <v>13856</v>
      </c>
      <c r="AD1393" s="63" t="s">
        <v>13855</v>
      </c>
      <c r="AE1393" s="63">
        <v>127</v>
      </c>
      <c r="AF1393" s="63" t="s">
        <v>13854</v>
      </c>
      <c r="AG1393" s="63">
        <v>10</v>
      </c>
      <c r="AH1393" s="63" t="s">
        <v>3494</v>
      </c>
      <c r="AK1393" s="63">
        <v>0</v>
      </c>
      <c r="AL1393" s="63" t="s">
        <v>3493</v>
      </c>
      <c r="AM1393" s="63">
        <v>0</v>
      </c>
      <c r="AQ1393" s="63">
        <v>0</v>
      </c>
      <c r="AR1393" s="63" t="s">
        <v>3493</v>
      </c>
      <c r="AS1393" s="63">
        <v>0</v>
      </c>
      <c r="AU1393" s="63" t="s">
        <v>13853</v>
      </c>
      <c r="AW1393" s="63" t="s">
        <v>13852</v>
      </c>
      <c r="AX1393" s="74" t="str">
        <f>VLOOKUP(B1393,[1]COMPLETE_DIVIDEND_DATA!$B$2:$I$1138,8,0)</f>
        <v>PAID</v>
      </c>
    </row>
    <row r="1394" spans="1:50" hidden="1" x14ac:dyDescent="0.25">
      <c r="A1394" s="63">
        <v>501398</v>
      </c>
      <c r="B1394" s="63">
        <v>364110534</v>
      </c>
      <c r="C1394" s="63" t="s">
        <v>1535</v>
      </c>
      <c r="D1394" s="63" t="s">
        <v>13851</v>
      </c>
      <c r="E1394" s="63" t="s">
        <v>13850</v>
      </c>
      <c r="F1394" s="63" t="s">
        <v>13849</v>
      </c>
      <c r="G1394" s="63" t="s">
        <v>13848</v>
      </c>
      <c r="K1394" s="63">
        <v>20</v>
      </c>
      <c r="L1394" s="63">
        <v>20</v>
      </c>
      <c r="M1394" s="64">
        <v>0</v>
      </c>
      <c r="N1394" s="63">
        <v>10</v>
      </c>
      <c r="O1394" s="63">
        <v>5</v>
      </c>
      <c r="P1394" s="63">
        <v>2</v>
      </c>
      <c r="Q1394" s="63">
        <v>3</v>
      </c>
      <c r="R1394" s="63" t="s">
        <v>13847</v>
      </c>
      <c r="S1394" s="63" t="s">
        <v>3624</v>
      </c>
      <c r="T1394" s="63" t="s">
        <v>13846</v>
      </c>
      <c r="U1394" s="63" t="s">
        <v>1535</v>
      </c>
      <c r="V1394" s="63" t="s">
        <v>13845</v>
      </c>
      <c r="Y1394" s="63">
        <v>20</v>
      </c>
      <c r="Z1394" s="63" t="s">
        <v>9327</v>
      </c>
      <c r="AA1394" s="63">
        <v>2</v>
      </c>
      <c r="AB1394" s="63" t="s">
        <v>3494</v>
      </c>
      <c r="AE1394" s="63">
        <v>0</v>
      </c>
      <c r="AF1394" s="63" t="s">
        <v>3493</v>
      </c>
      <c r="AG1394" s="63">
        <v>0</v>
      </c>
      <c r="AK1394" s="63">
        <v>0</v>
      </c>
      <c r="AL1394" s="63" t="s">
        <v>3493</v>
      </c>
      <c r="AM1394" s="63">
        <v>0</v>
      </c>
      <c r="AQ1394" s="63">
        <v>0</v>
      </c>
      <c r="AR1394" s="63" t="s">
        <v>3493</v>
      </c>
      <c r="AS1394" s="63">
        <v>0</v>
      </c>
      <c r="AU1394" s="63" t="s">
        <v>13844</v>
      </c>
      <c r="AW1394" s="63" t="s">
        <v>13843</v>
      </c>
      <c r="AX1394" s="74" t="str">
        <f>VLOOKUP(B1394,[1]COMPLETE_DIVIDEND_DATA!$B$2:$I$1138,8,0)</f>
        <v>PAID</v>
      </c>
    </row>
    <row r="1395" spans="1:50" hidden="1" x14ac:dyDescent="0.25">
      <c r="A1395" s="63">
        <v>501399</v>
      </c>
      <c r="B1395" s="63">
        <v>364112217</v>
      </c>
      <c r="C1395" s="63" t="s">
        <v>1537</v>
      </c>
      <c r="D1395" s="63" t="s">
        <v>13842</v>
      </c>
      <c r="E1395" s="63" t="s">
        <v>13841</v>
      </c>
      <c r="F1395" s="63" t="s">
        <v>13840</v>
      </c>
      <c r="G1395" s="63" t="s">
        <v>13839</v>
      </c>
      <c r="K1395" s="63">
        <v>1204</v>
      </c>
      <c r="L1395" s="63">
        <v>0</v>
      </c>
      <c r="M1395" s="64">
        <v>1204</v>
      </c>
      <c r="N1395" s="63">
        <v>602</v>
      </c>
      <c r="O1395" s="63">
        <v>0</v>
      </c>
      <c r="P1395" s="63">
        <v>135</v>
      </c>
      <c r="Q1395" s="63">
        <v>467</v>
      </c>
      <c r="R1395" s="63" t="s">
        <v>13838</v>
      </c>
      <c r="S1395" s="63" t="s">
        <v>3498</v>
      </c>
      <c r="T1395" s="63" t="s">
        <v>13837</v>
      </c>
      <c r="U1395" s="63" t="s">
        <v>1537</v>
      </c>
      <c r="V1395" s="63" t="s">
        <v>13836</v>
      </c>
      <c r="W1395" s="63" t="s">
        <v>13835</v>
      </c>
      <c r="Y1395" s="63">
        <v>602</v>
      </c>
      <c r="Z1395" s="63" t="s">
        <v>4146</v>
      </c>
      <c r="AA1395" s="63">
        <v>45</v>
      </c>
      <c r="AB1395" s="63" t="s">
        <v>3494</v>
      </c>
      <c r="AC1395" s="63" t="s">
        <v>13834</v>
      </c>
      <c r="AD1395" s="63" t="s">
        <v>13833</v>
      </c>
      <c r="AE1395" s="63">
        <v>602</v>
      </c>
      <c r="AF1395" s="63" t="s">
        <v>4146</v>
      </c>
      <c r="AG1395" s="63">
        <v>90</v>
      </c>
      <c r="AH1395" s="63" t="s">
        <v>3505</v>
      </c>
      <c r="AK1395" s="63">
        <v>0</v>
      </c>
      <c r="AL1395" s="63" t="s">
        <v>3493</v>
      </c>
      <c r="AM1395" s="63">
        <v>0</v>
      </c>
      <c r="AQ1395" s="63">
        <v>0</v>
      </c>
      <c r="AR1395" s="63" t="s">
        <v>3493</v>
      </c>
      <c r="AS1395" s="63">
        <v>0</v>
      </c>
      <c r="AU1395" s="63" t="s">
        <v>13832</v>
      </c>
      <c r="AW1395" s="63" t="s">
        <v>13831</v>
      </c>
      <c r="AX1395" s="74" t="str">
        <f>VLOOKUP(B1395,[1]COMPLETE_DIVIDEND_DATA!$B$2:$I$1138,8,0)</f>
        <v>PAID</v>
      </c>
    </row>
    <row r="1396" spans="1:50" hidden="1" x14ac:dyDescent="0.25">
      <c r="A1396" s="63">
        <v>501400</v>
      </c>
      <c r="B1396" s="63">
        <v>364113223</v>
      </c>
      <c r="C1396" s="63" t="s">
        <v>1539</v>
      </c>
      <c r="D1396" s="63" t="s">
        <v>13310</v>
      </c>
      <c r="E1396" s="63" t="s">
        <v>13830</v>
      </c>
      <c r="F1396" s="63" t="s">
        <v>13829</v>
      </c>
      <c r="G1396" s="63" t="s">
        <v>13828</v>
      </c>
      <c r="K1396" s="63">
        <v>53252</v>
      </c>
      <c r="L1396" s="63">
        <v>0</v>
      </c>
      <c r="M1396" s="64">
        <v>53252</v>
      </c>
      <c r="N1396" s="63">
        <v>26626</v>
      </c>
      <c r="O1396" s="63">
        <v>0</v>
      </c>
      <c r="P1396" s="63">
        <v>3994</v>
      </c>
      <c r="Q1396" s="63">
        <v>22632</v>
      </c>
      <c r="R1396" s="63" t="s">
        <v>13827</v>
      </c>
      <c r="S1396" s="63" t="s">
        <v>4523</v>
      </c>
      <c r="T1396" s="63" t="s">
        <v>13826</v>
      </c>
      <c r="U1396" s="63" t="s">
        <v>1539</v>
      </c>
      <c r="V1396" s="63" t="s">
        <v>13825</v>
      </c>
      <c r="W1396" s="63" t="s">
        <v>13824</v>
      </c>
      <c r="Y1396" s="63">
        <v>53252</v>
      </c>
      <c r="Z1396" s="63" t="s">
        <v>13823</v>
      </c>
      <c r="AA1396" s="63">
        <v>3994</v>
      </c>
      <c r="AB1396" s="63" t="s">
        <v>3494</v>
      </c>
      <c r="AE1396" s="63">
        <v>0</v>
      </c>
      <c r="AF1396" s="63" t="s">
        <v>3493</v>
      </c>
      <c r="AG1396" s="63">
        <v>0</v>
      </c>
      <c r="AK1396" s="63">
        <v>0</v>
      </c>
      <c r="AL1396" s="63" t="s">
        <v>3493</v>
      </c>
      <c r="AM1396" s="63">
        <v>0</v>
      </c>
      <c r="AQ1396" s="63">
        <v>0</v>
      </c>
      <c r="AR1396" s="63" t="s">
        <v>3493</v>
      </c>
      <c r="AS1396" s="63">
        <v>0</v>
      </c>
      <c r="AU1396" s="63" t="s">
        <v>13822</v>
      </c>
      <c r="AW1396" s="63" t="s">
        <v>13821</v>
      </c>
      <c r="AX1396" s="74" t="str">
        <f>VLOOKUP(B1396,[1]COMPLETE_DIVIDEND_DATA!$B$2:$I$1138,8,0)</f>
        <v>PAID</v>
      </c>
    </row>
    <row r="1397" spans="1:50" hidden="1" x14ac:dyDescent="0.25">
      <c r="A1397" s="63">
        <v>501401</v>
      </c>
      <c r="B1397" s="63">
        <v>364113710</v>
      </c>
      <c r="C1397" s="63" t="s">
        <v>1652</v>
      </c>
      <c r="D1397" s="63" t="s">
        <v>13310</v>
      </c>
      <c r="E1397" s="63" t="s">
        <v>13820</v>
      </c>
      <c r="F1397" s="63" t="s">
        <v>13819</v>
      </c>
      <c r="G1397" s="63" t="s">
        <v>13818</v>
      </c>
      <c r="K1397" s="63">
        <v>5000</v>
      </c>
      <c r="L1397" s="63">
        <v>0</v>
      </c>
      <c r="M1397" s="64">
        <v>5000</v>
      </c>
      <c r="N1397" s="63">
        <v>2500</v>
      </c>
      <c r="O1397" s="63">
        <v>0</v>
      </c>
      <c r="P1397" s="63">
        <v>375</v>
      </c>
      <c r="Q1397" s="63">
        <v>2125</v>
      </c>
      <c r="R1397" s="63" t="s">
        <v>13306</v>
      </c>
      <c r="S1397" s="63" t="s">
        <v>4523</v>
      </c>
      <c r="T1397" s="63" t="s">
        <v>13817</v>
      </c>
      <c r="U1397" s="63" t="s">
        <v>1652</v>
      </c>
      <c r="V1397" s="63" t="s">
        <v>13305</v>
      </c>
      <c r="W1397" s="63" t="s">
        <v>13304</v>
      </c>
      <c r="Y1397" s="63">
        <v>5000</v>
      </c>
      <c r="Z1397" s="63" t="s">
        <v>3529</v>
      </c>
      <c r="AA1397" s="63">
        <v>375</v>
      </c>
      <c r="AB1397" s="63" t="s">
        <v>3494</v>
      </c>
      <c r="AE1397" s="63">
        <v>0</v>
      </c>
      <c r="AF1397" s="63" t="s">
        <v>3493</v>
      </c>
      <c r="AG1397" s="63">
        <v>0</v>
      </c>
      <c r="AK1397" s="63">
        <v>0</v>
      </c>
      <c r="AL1397" s="63" t="s">
        <v>3493</v>
      </c>
      <c r="AM1397" s="63">
        <v>0</v>
      </c>
      <c r="AQ1397" s="63">
        <v>0</v>
      </c>
      <c r="AR1397" s="63" t="s">
        <v>3493</v>
      </c>
      <c r="AS1397" s="63">
        <v>0</v>
      </c>
      <c r="AU1397" s="63" t="s">
        <v>13302</v>
      </c>
      <c r="AW1397" s="63" t="s">
        <v>13301</v>
      </c>
      <c r="AX1397" s="74" t="str">
        <f>VLOOKUP(B1397,[1]COMPLETE_DIVIDEND_DATA!$B$2:$I$1138,8,0)</f>
        <v>PAID</v>
      </c>
    </row>
    <row r="1398" spans="1:50" hidden="1" x14ac:dyDescent="0.25">
      <c r="A1398" s="63">
        <v>501402</v>
      </c>
      <c r="B1398" s="63">
        <v>364116226</v>
      </c>
      <c r="C1398" s="63" t="s">
        <v>1541</v>
      </c>
      <c r="D1398" s="63" t="s">
        <v>13199</v>
      </c>
      <c r="E1398" s="63" t="s">
        <v>13816</v>
      </c>
      <c r="F1398" s="63" t="s">
        <v>13815</v>
      </c>
      <c r="G1398" s="63" t="s">
        <v>13814</v>
      </c>
      <c r="K1398" s="63">
        <v>575</v>
      </c>
      <c r="L1398" s="63">
        <v>0</v>
      </c>
      <c r="M1398" s="64">
        <v>575</v>
      </c>
      <c r="N1398" s="63">
        <v>287.5</v>
      </c>
      <c r="O1398" s="63">
        <v>0</v>
      </c>
      <c r="P1398" s="63">
        <v>57</v>
      </c>
      <c r="Q1398" s="63">
        <v>231</v>
      </c>
      <c r="R1398" s="63" t="s">
        <v>13813</v>
      </c>
      <c r="S1398" s="63" t="s">
        <v>3521</v>
      </c>
      <c r="T1398" s="63" t="s">
        <v>13812</v>
      </c>
      <c r="U1398" s="63" t="s">
        <v>1541</v>
      </c>
      <c r="V1398" s="63" t="s">
        <v>13811</v>
      </c>
      <c r="Y1398" s="63">
        <v>193</v>
      </c>
      <c r="Z1398" s="63" t="s">
        <v>8342</v>
      </c>
      <c r="AA1398" s="63">
        <v>14</v>
      </c>
      <c r="AB1398" s="63" t="s">
        <v>3494</v>
      </c>
      <c r="AC1398" s="63" t="s">
        <v>13810</v>
      </c>
      <c r="AD1398" s="63" t="s">
        <v>13809</v>
      </c>
      <c r="AE1398" s="63">
        <v>191</v>
      </c>
      <c r="AF1398" s="63" t="s">
        <v>8337</v>
      </c>
      <c r="AG1398" s="63">
        <v>29</v>
      </c>
      <c r="AH1398" s="63" t="s">
        <v>3505</v>
      </c>
      <c r="AI1398" s="63" t="s">
        <v>1674</v>
      </c>
      <c r="AJ1398" s="63" t="s">
        <v>13193</v>
      </c>
      <c r="AK1398" s="63">
        <v>191</v>
      </c>
      <c r="AL1398" s="63" t="s">
        <v>8337</v>
      </c>
      <c r="AM1398" s="63">
        <v>14</v>
      </c>
      <c r="AN1398" s="63" t="s">
        <v>3494</v>
      </c>
      <c r="AQ1398" s="63">
        <v>0</v>
      </c>
      <c r="AR1398" s="63" t="s">
        <v>3493</v>
      </c>
      <c r="AS1398" s="63">
        <v>0</v>
      </c>
      <c r="AU1398" s="63" t="s">
        <v>13808</v>
      </c>
      <c r="AW1398" s="63" t="s">
        <v>13807</v>
      </c>
      <c r="AX1398" s="74" t="str">
        <f>VLOOKUP(B1398,[1]COMPLETE_DIVIDEND_DATA!$B$2:$I$1138,8,0)</f>
        <v>PAID</v>
      </c>
    </row>
    <row r="1399" spans="1:50" hidden="1" x14ac:dyDescent="0.25">
      <c r="A1399" s="63">
        <v>501403</v>
      </c>
      <c r="B1399" s="63">
        <v>364121028</v>
      </c>
      <c r="C1399" s="63" t="s">
        <v>13801</v>
      </c>
      <c r="D1399" s="63" t="s">
        <v>13806</v>
      </c>
      <c r="E1399" s="63" t="s">
        <v>13805</v>
      </c>
      <c r="F1399" s="63" t="s">
        <v>13804</v>
      </c>
      <c r="G1399" s="63" t="s">
        <v>3523</v>
      </c>
      <c r="K1399" s="63">
        <v>3500</v>
      </c>
      <c r="L1399" s="63">
        <v>0</v>
      </c>
      <c r="M1399" s="64">
        <v>3500</v>
      </c>
      <c r="N1399" s="63">
        <v>1750</v>
      </c>
      <c r="O1399" s="63">
        <v>0</v>
      </c>
      <c r="P1399" s="63">
        <v>525</v>
      </c>
      <c r="Q1399" s="63">
        <v>1225</v>
      </c>
      <c r="R1399" s="63" t="s">
        <v>13803</v>
      </c>
      <c r="S1399" s="63" t="s">
        <v>4659</v>
      </c>
      <c r="T1399" s="63" t="s">
        <v>13802</v>
      </c>
      <c r="U1399" s="63" t="s">
        <v>13801</v>
      </c>
      <c r="V1399" s="63" t="s">
        <v>13800</v>
      </c>
      <c r="Y1399" s="63">
        <v>3500</v>
      </c>
      <c r="Z1399" s="63" t="s">
        <v>4656</v>
      </c>
      <c r="AA1399" s="63">
        <v>525</v>
      </c>
      <c r="AB1399" s="63" t="s">
        <v>3505</v>
      </c>
      <c r="AE1399" s="63">
        <v>0</v>
      </c>
      <c r="AF1399" s="63" t="s">
        <v>3493</v>
      </c>
      <c r="AG1399" s="63">
        <v>0</v>
      </c>
      <c r="AK1399" s="63">
        <v>0</v>
      </c>
      <c r="AL1399" s="63" t="s">
        <v>3493</v>
      </c>
      <c r="AM1399" s="63">
        <v>0</v>
      </c>
      <c r="AQ1399" s="63">
        <v>0</v>
      </c>
      <c r="AR1399" s="63" t="s">
        <v>3493</v>
      </c>
      <c r="AS1399" s="63">
        <v>0</v>
      </c>
      <c r="AU1399" s="63" t="s">
        <v>13799</v>
      </c>
      <c r="AW1399" s="63" t="s">
        <v>13798</v>
      </c>
      <c r="AX1399" s="74" t="str">
        <f>VLOOKUP(B1399,[1]COMPLETE_DIVIDEND_DATA!$B$2:$I$1138,8,0)</f>
        <v>PAID</v>
      </c>
    </row>
    <row r="1400" spans="1:50" hidden="1" x14ac:dyDescent="0.25">
      <c r="A1400" s="63">
        <v>501404</v>
      </c>
      <c r="B1400" s="63">
        <v>364124857</v>
      </c>
      <c r="C1400" s="63" t="s">
        <v>1543</v>
      </c>
      <c r="D1400" s="63" t="s">
        <v>10480</v>
      </c>
      <c r="E1400" s="63" t="s">
        <v>13797</v>
      </c>
      <c r="F1400" s="63" t="s">
        <v>13796</v>
      </c>
      <c r="G1400" s="63" t="s">
        <v>7650</v>
      </c>
      <c r="K1400" s="63">
        <v>1489</v>
      </c>
      <c r="L1400" s="63">
        <v>1489</v>
      </c>
      <c r="M1400" s="64">
        <v>0</v>
      </c>
      <c r="N1400" s="63">
        <v>744.5</v>
      </c>
      <c r="O1400" s="63">
        <v>372</v>
      </c>
      <c r="P1400" s="63">
        <v>223</v>
      </c>
      <c r="Q1400" s="63">
        <v>150</v>
      </c>
      <c r="R1400" s="63" t="s">
        <v>13795</v>
      </c>
      <c r="S1400" s="63" t="s">
        <v>3624</v>
      </c>
      <c r="T1400" s="63" t="s">
        <v>13794</v>
      </c>
      <c r="U1400" s="63" t="s">
        <v>1543</v>
      </c>
      <c r="V1400" s="63" t="s">
        <v>13793</v>
      </c>
      <c r="Y1400" s="63">
        <v>1489</v>
      </c>
      <c r="Z1400" s="63" t="s">
        <v>5214</v>
      </c>
      <c r="AA1400" s="63">
        <v>223</v>
      </c>
      <c r="AB1400" s="63" t="s">
        <v>3505</v>
      </c>
      <c r="AE1400" s="63">
        <v>0</v>
      </c>
      <c r="AF1400" s="63" t="s">
        <v>3493</v>
      </c>
      <c r="AG1400" s="63">
        <v>0</v>
      </c>
      <c r="AK1400" s="63">
        <v>0</v>
      </c>
      <c r="AL1400" s="63" t="s">
        <v>3493</v>
      </c>
      <c r="AM1400" s="63">
        <v>0</v>
      </c>
      <c r="AQ1400" s="63">
        <v>0</v>
      </c>
      <c r="AR1400" s="63" t="s">
        <v>3493</v>
      </c>
      <c r="AS1400" s="63">
        <v>0</v>
      </c>
      <c r="AU1400" s="63" t="s">
        <v>13792</v>
      </c>
      <c r="AX1400" s="74" t="str">
        <f>VLOOKUP(B1400,[1]COMPLETE_DIVIDEND_DATA!$B$2:$I$1138,8,0)</f>
        <v>PAID</v>
      </c>
    </row>
    <row r="1401" spans="1:50" hidden="1" x14ac:dyDescent="0.25">
      <c r="A1401" s="63">
        <v>501405</v>
      </c>
      <c r="B1401" s="63">
        <v>364127397</v>
      </c>
      <c r="C1401" s="63" t="s">
        <v>1547</v>
      </c>
      <c r="D1401" s="63" t="s">
        <v>1162</v>
      </c>
      <c r="E1401" s="63" t="s">
        <v>13791</v>
      </c>
      <c r="F1401" s="63" t="s">
        <v>13790</v>
      </c>
      <c r="G1401" s="63" t="s">
        <v>13789</v>
      </c>
      <c r="K1401" s="63">
        <v>1204</v>
      </c>
      <c r="L1401" s="63">
        <v>1204</v>
      </c>
      <c r="M1401" s="64">
        <v>0</v>
      </c>
      <c r="N1401" s="63">
        <v>602</v>
      </c>
      <c r="O1401" s="63">
        <v>301</v>
      </c>
      <c r="P1401" s="63">
        <v>181</v>
      </c>
      <c r="Q1401" s="63">
        <v>120</v>
      </c>
      <c r="R1401" s="63" t="s">
        <v>13788</v>
      </c>
      <c r="S1401" s="63" t="s">
        <v>3586</v>
      </c>
      <c r="T1401" s="63" t="s">
        <v>13787</v>
      </c>
      <c r="U1401" s="63" t="s">
        <v>1547</v>
      </c>
      <c r="V1401" s="63" t="s">
        <v>13786</v>
      </c>
      <c r="Y1401" s="63">
        <v>1204</v>
      </c>
      <c r="Z1401" s="63" t="s">
        <v>4049</v>
      </c>
      <c r="AA1401" s="63">
        <v>181</v>
      </c>
      <c r="AB1401" s="63" t="s">
        <v>3505</v>
      </c>
      <c r="AE1401" s="63">
        <v>0</v>
      </c>
      <c r="AF1401" s="63" t="s">
        <v>3493</v>
      </c>
      <c r="AG1401" s="63">
        <v>0</v>
      </c>
      <c r="AK1401" s="63">
        <v>0</v>
      </c>
      <c r="AL1401" s="63" t="s">
        <v>3493</v>
      </c>
      <c r="AM1401" s="63">
        <v>0</v>
      </c>
      <c r="AQ1401" s="63">
        <v>0</v>
      </c>
      <c r="AR1401" s="63" t="s">
        <v>3493</v>
      </c>
      <c r="AS1401" s="63">
        <v>0</v>
      </c>
      <c r="AU1401" s="63" t="s">
        <v>13785</v>
      </c>
      <c r="AW1401" s="63" t="s">
        <v>13784</v>
      </c>
      <c r="AX1401" s="74" t="str">
        <f>VLOOKUP(B1401,[1]COMPLETE_DIVIDEND_DATA!$B$2:$I$1138,8,0)</f>
        <v>PAID</v>
      </c>
    </row>
    <row r="1402" spans="1:50" hidden="1" x14ac:dyDescent="0.25">
      <c r="A1402" s="63">
        <v>501406</v>
      </c>
      <c r="B1402" s="63">
        <v>364129252</v>
      </c>
      <c r="C1402" s="63" t="s">
        <v>13708</v>
      </c>
      <c r="D1402" s="63" t="s">
        <v>6154</v>
      </c>
      <c r="E1402" s="63" t="s">
        <v>13783</v>
      </c>
      <c r="F1402" s="63" t="s">
        <v>13782</v>
      </c>
      <c r="G1402" s="63" t="s">
        <v>3535</v>
      </c>
      <c r="K1402" s="63">
        <v>1</v>
      </c>
      <c r="L1402" s="63">
        <v>0</v>
      </c>
      <c r="M1402" s="64">
        <v>1</v>
      </c>
      <c r="N1402" s="63">
        <v>0.5</v>
      </c>
      <c r="O1402" s="63">
        <v>0</v>
      </c>
      <c r="P1402" s="63">
        <v>0</v>
      </c>
      <c r="Q1402" s="63">
        <v>1</v>
      </c>
      <c r="R1402" s="63" t="s">
        <v>13781</v>
      </c>
      <c r="S1402" s="63" t="s">
        <v>3521</v>
      </c>
      <c r="T1402" s="63" t="s">
        <v>13780</v>
      </c>
      <c r="U1402" s="63" t="s">
        <v>13708</v>
      </c>
      <c r="V1402" s="63" t="s">
        <v>13707</v>
      </c>
      <c r="W1402" s="63" t="s">
        <v>13779</v>
      </c>
      <c r="Y1402" s="63">
        <v>1</v>
      </c>
      <c r="Z1402" s="63" t="s">
        <v>3736</v>
      </c>
      <c r="AA1402" s="63">
        <v>0</v>
      </c>
      <c r="AB1402" s="63" t="s">
        <v>3505</v>
      </c>
      <c r="AC1402" s="63" t="s">
        <v>1521</v>
      </c>
      <c r="AD1402" s="63" t="s">
        <v>13778</v>
      </c>
      <c r="AE1402" s="63">
        <v>0</v>
      </c>
      <c r="AF1402" s="63" t="s">
        <v>3493</v>
      </c>
      <c r="AG1402" s="63">
        <v>0</v>
      </c>
      <c r="AH1402" s="63" t="s">
        <v>3505</v>
      </c>
      <c r="AK1402" s="63">
        <v>0</v>
      </c>
      <c r="AL1402" s="63" t="s">
        <v>3493</v>
      </c>
      <c r="AM1402" s="63">
        <v>0</v>
      </c>
      <c r="AQ1402" s="63">
        <v>0</v>
      </c>
      <c r="AR1402" s="63" t="s">
        <v>3493</v>
      </c>
      <c r="AS1402" s="63">
        <v>0</v>
      </c>
      <c r="AU1402" s="63" t="s">
        <v>13777</v>
      </c>
      <c r="AW1402" s="63" t="s">
        <v>13776</v>
      </c>
      <c r="AX1402" s="74" t="str">
        <f>VLOOKUP(B1402,[1]COMPLETE_DIVIDEND_DATA!$B$2:$I$1138,8,0)</f>
        <v>PAID</v>
      </c>
    </row>
    <row r="1403" spans="1:50" hidden="1" x14ac:dyDescent="0.25">
      <c r="A1403" s="63">
        <v>501407</v>
      </c>
      <c r="B1403" s="63">
        <v>364129625</v>
      </c>
      <c r="C1403" s="63" t="s">
        <v>1549</v>
      </c>
      <c r="D1403" s="63" t="s">
        <v>13775</v>
      </c>
      <c r="E1403" s="63" t="s">
        <v>13774</v>
      </c>
      <c r="F1403" s="63" t="s">
        <v>13773</v>
      </c>
      <c r="G1403" s="63" t="s">
        <v>13772</v>
      </c>
      <c r="K1403" s="63">
        <v>695</v>
      </c>
      <c r="L1403" s="63">
        <v>0</v>
      </c>
      <c r="M1403" s="64">
        <v>695</v>
      </c>
      <c r="N1403" s="63">
        <v>347.5</v>
      </c>
      <c r="O1403" s="63">
        <v>0</v>
      </c>
      <c r="P1403" s="63">
        <v>105</v>
      </c>
      <c r="Q1403" s="63">
        <v>243</v>
      </c>
      <c r="R1403" s="63" t="s">
        <v>7381</v>
      </c>
      <c r="S1403" s="63" t="s">
        <v>3498</v>
      </c>
      <c r="T1403" s="63" t="s">
        <v>13771</v>
      </c>
      <c r="U1403" s="63" t="s">
        <v>1549</v>
      </c>
      <c r="V1403" s="63" t="s">
        <v>7379</v>
      </c>
      <c r="Y1403" s="63">
        <v>233</v>
      </c>
      <c r="Z1403" s="63" t="s">
        <v>13770</v>
      </c>
      <c r="AA1403" s="63">
        <v>35</v>
      </c>
      <c r="AB1403" s="63" t="s">
        <v>3505</v>
      </c>
      <c r="AC1403" s="63" t="s">
        <v>2096</v>
      </c>
      <c r="AD1403" s="63" t="s">
        <v>7378</v>
      </c>
      <c r="AE1403" s="63">
        <v>231</v>
      </c>
      <c r="AF1403" s="63" t="s">
        <v>13769</v>
      </c>
      <c r="AG1403" s="63">
        <v>35</v>
      </c>
      <c r="AH1403" s="63" t="s">
        <v>3505</v>
      </c>
      <c r="AI1403" s="63" t="s">
        <v>7377</v>
      </c>
      <c r="AJ1403" s="63" t="s">
        <v>7376</v>
      </c>
      <c r="AK1403" s="63">
        <v>231</v>
      </c>
      <c r="AL1403" s="63" t="s">
        <v>13769</v>
      </c>
      <c r="AM1403" s="63">
        <v>35</v>
      </c>
      <c r="AN1403" s="63" t="s">
        <v>3505</v>
      </c>
      <c r="AQ1403" s="63">
        <v>0</v>
      </c>
      <c r="AR1403" s="63" t="s">
        <v>3493</v>
      </c>
      <c r="AS1403" s="63">
        <v>0</v>
      </c>
      <c r="AU1403" s="63" t="s">
        <v>7374</v>
      </c>
      <c r="AW1403" s="63" t="s">
        <v>7373</v>
      </c>
      <c r="AX1403" s="74" t="str">
        <f>VLOOKUP(B1403,[1]COMPLETE_DIVIDEND_DATA!$B$2:$I$1138,8,0)</f>
        <v>PAID</v>
      </c>
    </row>
    <row r="1404" spans="1:50" hidden="1" x14ac:dyDescent="0.25">
      <c r="A1404" s="63">
        <v>501408</v>
      </c>
      <c r="B1404" s="63">
        <v>364130201</v>
      </c>
      <c r="C1404" s="63" t="s">
        <v>1551</v>
      </c>
      <c r="D1404" s="63" t="s">
        <v>13768</v>
      </c>
      <c r="E1404" s="63" t="s">
        <v>13767</v>
      </c>
      <c r="F1404" s="63" t="s">
        <v>13766</v>
      </c>
      <c r="G1404" s="63" t="s">
        <v>13765</v>
      </c>
      <c r="K1404" s="63">
        <v>22751</v>
      </c>
      <c r="L1404" s="63">
        <v>0</v>
      </c>
      <c r="M1404" s="64">
        <v>22751</v>
      </c>
      <c r="N1404" s="63">
        <v>11375.5</v>
      </c>
      <c r="O1404" s="63">
        <v>0</v>
      </c>
      <c r="P1404" s="63">
        <v>1706</v>
      </c>
      <c r="Q1404" s="63">
        <v>9670</v>
      </c>
      <c r="R1404" s="63" t="s">
        <v>13764</v>
      </c>
      <c r="S1404" s="63" t="s">
        <v>3533</v>
      </c>
      <c r="T1404" s="63" t="s">
        <v>13763</v>
      </c>
      <c r="U1404" s="63" t="s">
        <v>1551</v>
      </c>
      <c r="V1404" s="63" t="s">
        <v>13762</v>
      </c>
      <c r="Y1404" s="63">
        <v>22751</v>
      </c>
      <c r="Z1404" s="63" t="s">
        <v>13761</v>
      </c>
      <c r="AA1404" s="63">
        <v>1706</v>
      </c>
      <c r="AB1404" s="63" t="s">
        <v>3494</v>
      </c>
      <c r="AE1404" s="63">
        <v>0</v>
      </c>
      <c r="AF1404" s="63" t="s">
        <v>3493</v>
      </c>
      <c r="AG1404" s="63">
        <v>0</v>
      </c>
      <c r="AK1404" s="63">
        <v>0</v>
      </c>
      <c r="AL1404" s="63" t="s">
        <v>3493</v>
      </c>
      <c r="AM1404" s="63">
        <v>0</v>
      </c>
      <c r="AQ1404" s="63">
        <v>0</v>
      </c>
      <c r="AR1404" s="63" t="s">
        <v>3493</v>
      </c>
      <c r="AS1404" s="63">
        <v>0</v>
      </c>
      <c r="AU1404" s="63" t="s">
        <v>13760</v>
      </c>
      <c r="AW1404" s="63" t="s">
        <v>13759</v>
      </c>
      <c r="AX1404" s="74" t="str">
        <f>VLOOKUP(B1404,[1]COMPLETE_DIVIDEND_DATA!$B$2:$I$1138,8,0)</f>
        <v>PAID</v>
      </c>
    </row>
    <row r="1405" spans="1:50" hidden="1" x14ac:dyDescent="0.25">
      <c r="A1405" s="63">
        <v>501409</v>
      </c>
      <c r="B1405" s="63">
        <v>364134500</v>
      </c>
      <c r="C1405" s="63" t="s">
        <v>1557</v>
      </c>
      <c r="D1405" s="63" t="s">
        <v>13758</v>
      </c>
      <c r="E1405" s="63" t="s">
        <v>13757</v>
      </c>
      <c r="F1405" s="63" t="s">
        <v>13756</v>
      </c>
      <c r="G1405" s="63" t="s">
        <v>6082</v>
      </c>
      <c r="K1405" s="63">
        <v>510</v>
      </c>
      <c r="L1405" s="63">
        <v>0</v>
      </c>
      <c r="M1405" s="64">
        <v>510</v>
      </c>
      <c r="N1405" s="63">
        <v>255</v>
      </c>
      <c r="O1405" s="63">
        <v>0</v>
      </c>
      <c r="P1405" s="63">
        <v>77</v>
      </c>
      <c r="Q1405" s="63">
        <v>178</v>
      </c>
      <c r="R1405" s="63" t="s">
        <v>8036</v>
      </c>
      <c r="S1405" s="63" t="s">
        <v>3624</v>
      </c>
      <c r="T1405" s="63" t="s">
        <v>13755</v>
      </c>
      <c r="U1405" s="63" t="s">
        <v>1557</v>
      </c>
      <c r="V1405" s="63" t="s">
        <v>8034</v>
      </c>
      <c r="Y1405" s="63">
        <v>510</v>
      </c>
      <c r="Z1405" s="63" t="s">
        <v>13754</v>
      </c>
      <c r="AA1405" s="63">
        <v>77</v>
      </c>
      <c r="AB1405" s="63" t="s">
        <v>3505</v>
      </c>
      <c r="AE1405" s="63">
        <v>0</v>
      </c>
      <c r="AF1405" s="63" t="s">
        <v>3493</v>
      </c>
      <c r="AG1405" s="63">
        <v>0</v>
      </c>
      <c r="AK1405" s="63">
        <v>0</v>
      </c>
      <c r="AL1405" s="63" t="s">
        <v>3493</v>
      </c>
      <c r="AM1405" s="63">
        <v>0</v>
      </c>
      <c r="AQ1405" s="63">
        <v>0</v>
      </c>
      <c r="AR1405" s="63" t="s">
        <v>3493</v>
      </c>
      <c r="AS1405" s="63">
        <v>0</v>
      </c>
      <c r="AU1405" s="63" t="s">
        <v>8033</v>
      </c>
      <c r="AW1405" s="63" t="s">
        <v>8032</v>
      </c>
      <c r="AX1405" s="74" t="str">
        <f>VLOOKUP(B1405,[1]COMPLETE_DIVIDEND_DATA!$B$2:$I$1138,8,0)</f>
        <v>PAID</v>
      </c>
    </row>
    <row r="1406" spans="1:50" hidden="1" x14ac:dyDescent="0.25">
      <c r="A1406" s="63">
        <v>501410</v>
      </c>
      <c r="B1406" s="63">
        <v>364137750</v>
      </c>
      <c r="C1406" s="63" t="s">
        <v>1561</v>
      </c>
      <c r="D1406" s="63" t="s">
        <v>13753</v>
      </c>
      <c r="E1406" s="63" t="s">
        <v>13752</v>
      </c>
      <c r="F1406" s="63" t="s">
        <v>13751</v>
      </c>
      <c r="G1406" s="63" t="s">
        <v>13750</v>
      </c>
      <c r="K1406" s="63">
        <v>3075</v>
      </c>
      <c r="L1406" s="63">
        <v>3075</v>
      </c>
      <c r="M1406" s="64">
        <v>0</v>
      </c>
      <c r="N1406" s="63">
        <v>1537.5</v>
      </c>
      <c r="O1406" s="63">
        <v>769</v>
      </c>
      <c r="P1406" s="63">
        <v>231</v>
      </c>
      <c r="Q1406" s="63">
        <v>538</v>
      </c>
      <c r="R1406" s="63" t="s">
        <v>13749</v>
      </c>
      <c r="S1406" s="63" t="s">
        <v>3521</v>
      </c>
      <c r="T1406" s="63" t="s">
        <v>13748</v>
      </c>
      <c r="U1406" s="63" t="s">
        <v>1561</v>
      </c>
      <c r="V1406" s="63" t="s">
        <v>13747</v>
      </c>
      <c r="Y1406" s="63">
        <v>3075</v>
      </c>
      <c r="Z1406" s="63" t="s">
        <v>13746</v>
      </c>
      <c r="AA1406" s="63">
        <v>231</v>
      </c>
      <c r="AB1406" s="63" t="s">
        <v>3494</v>
      </c>
      <c r="AC1406" s="63" t="s">
        <v>13745</v>
      </c>
      <c r="AD1406" s="63" t="s">
        <v>13744</v>
      </c>
      <c r="AE1406" s="63">
        <v>0</v>
      </c>
      <c r="AF1406" s="63" t="s">
        <v>3493</v>
      </c>
      <c r="AG1406" s="63">
        <v>0</v>
      </c>
      <c r="AH1406" s="63" t="s">
        <v>3505</v>
      </c>
      <c r="AK1406" s="63">
        <v>0</v>
      </c>
      <c r="AL1406" s="63" t="s">
        <v>3493</v>
      </c>
      <c r="AM1406" s="63">
        <v>0</v>
      </c>
      <c r="AQ1406" s="63">
        <v>0</v>
      </c>
      <c r="AR1406" s="63" t="s">
        <v>3493</v>
      </c>
      <c r="AS1406" s="63">
        <v>0</v>
      </c>
      <c r="AU1406" s="63" t="s">
        <v>13743</v>
      </c>
      <c r="AW1406" s="63" t="s">
        <v>13742</v>
      </c>
      <c r="AX1406" s="74" t="str">
        <f>VLOOKUP(B1406,[1]COMPLETE_DIVIDEND_DATA!$B$2:$I$1138,8,0)</f>
        <v>PAID</v>
      </c>
    </row>
    <row r="1407" spans="1:50" hidden="1" x14ac:dyDescent="0.25">
      <c r="A1407" s="63">
        <v>501411</v>
      </c>
      <c r="B1407" s="63">
        <v>364141059</v>
      </c>
      <c r="C1407" s="63" t="s">
        <v>1563</v>
      </c>
      <c r="D1407" s="63" t="s">
        <v>13741</v>
      </c>
      <c r="E1407" s="63" t="s">
        <v>13740</v>
      </c>
      <c r="F1407" s="63" t="s">
        <v>13739</v>
      </c>
      <c r="G1407" s="63" t="s">
        <v>13738</v>
      </c>
      <c r="K1407" s="63">
        <v>1489</v>
      </c>
      <c r="L1407" s="63">
        <v>0</v>
      </c>
      <c r="M1407" s="64">
        <v>1489</v>
      </c>
      <c r="N1407" s="63">
        <v>744.5</v>
      </c>
      <c r="O1407" s="63">
        <v>0</v>
      </c>
      <c r="P1407" s="63">
        <v>223</v>
      </c>
      <c r="Q1407" s="63">
        <v>522</v>
      </c>
      <c r="R1407" s="63" t="s">
        <v>13737</v>
      </c>
      <c r="S1407" s="63" t="s">
        <v>4523</v>
      </c>
      <c r="T1407" s="63" t="s">
        <v>13736</v>
      </c>
      <c r="U1407" s="63" t="s">
        <v>1563</v>
      </c>
      <c r="V1407" s="63" t="s">
        <v>13735</v>
      </c>
      <c r="Y1407" s="63">
        <v>1489</v>
      </c>
      <c r="Z1407" s="63" t="s">
        <v>5214</v>
      </c>
      <c r="AA1407" s="63">
        <v>223</v>
      </c>
      <c r="AB1407" s="63" t="s">
        <v>3505</v>
      </c>
      <c r="AE1407" s="63">
        <v>0</v>
      </c>
      <c r="AF1407" s="63" t="s">
        <v>3493</v>
      </c>
      <c r="AG1407" s="63">
        <v>0</v>
      </c>
      <c r="AK1407" s="63">
        <v>0</v>
      </c>
      <c r="AL1407" s="63" t="s">
        <v>3493</v>
      </c>
      <c r="AM1407" s="63">
        <v>0</v>
      </c>
      <c r="AQ1407" s="63">
        <v>0</v>
      </c>
      <c r="AR1407" s="63" t="s">
        <v>3493</v>
      </c>
      <c r="AS1407" s="63">
        <v>0</v>
      </c>
      <c r="AU1407" s="63" t="s">
        <v>13734</v>
      </c>
      <c r="AW1407" s="63" t="s">
        <v>13733</v>
      </c>
      <c r="AX1407" s="74" t="str">
        <f>VLOOKUP(B1407,[1]COMPLETE_DIVIDEND_DATA!$B$2:$I$1138,8,0)</f>
        <v>PAID</v>
      </c>
    </row>
    <row r="1408" spans="1:50" hidden="1" x14ac:dyDescent="0.25">
      <c r="A1408" s="63">
        <v>501412</v>
      </c>
      <c r="B1408" s="63">
        <v>364144962</v>
      </c>
      <c r="C1408" s="63" t="s">
        <v>13727</v>
      </c>
      <c r="D1408" s="63" t="s">
        <v>13732</v>
      </c>
      <c r="E1408" s="63" t="s">
        <v>13731</v>
      </c>
      <c r="F1408" s="63" t="s">
        <v>13730</v>
      </c>
      <c r="G1408" s="63" t="s">
        <v>3535</v>
      </c>
      <c r="K1408" s="63">
        <v>75000</v>
      </c>
      <c r="L1408" s="63">
        <v>0</v>
      </c>
      <c r="M1408" s="64">
        <v>75000</v>
      </c>
      <c r="N1408" s="63">
        <v>37500</v>
      </c>
      <c r="O1408" s="63">
        <v>0</v>
      </c>
      <c r="P1408" s="63">
        <v>5625</v>
      </c>
      <c r="Q1408" s="63">
        <v>31875</v>
      </c>
      <c r="R1408" s="63" t="s">
        <v>13729</v>
      </c>
      <c r="S1408" s="63" t="s">
        <v>3624</v>
      </c>
      <c r="T1408" s="63" t="s">
        <v>13728</v>
      </c>
      <c r="U1408" s="63" t="s">
        <v>13727</v>
      </c>
      <c r="V1408" s="63" t="s">
        <v>13726</v>
      </c>
      <c r="Y1408" s="63">
        <v>75000</v>
      </c>
      <c r="Z1408" s="63" t="s">
        <v>13725</v>
      </c>
      <c r="AA1408" s="63">
        <v>5625</v>
      </c>
      <c r="AB1408" s="63" t="s">
        <v>3494</v>
      </c>
      <c r="AE1408" s="63">
        <v>0</v>
      </c>
      <c r="AF1408" s="63" t="s">
        <v>3493</v>
      </c>
      <c r="AG1408" s="63">
        <v>0</v>
      </c>
      <c r="AK1408" s="63">
        <v>0</v>
      </c>
      <c r="AL1408" s="63" t="s">
        <v>3493</v>
      </c>
      <c r="AM1408" s="63">
        <v>0</v>
      </c>
      <c r="AQ1408" s="63">
        <v>0</v>
      </c>
      <c r="AR1408" s="63" t="s">
        <v>3493</v>
      </c>
      <c r="AS1408" s="63">
        <v>0</v>
      </c>
      <c r="AU1408" s="63" t="s">
        <v>13724</v>
      </c>
      <c r="AW1408" s="63" t="s">
        <v>13723</v>
      </c>
      <c r="AX1408" s="74" t="str">
        <f>VLOOKUP(B1408,[1]COMPLETE_DIVIDEND_DATA!$B$2:$I$1138,8,0)</f>
        <v>PAID</v>
      </c>
    </row>
    <row r="1409" spans="1:50" hidden="1" x14ac:dyDescent="0.25">
      <c r="A1409" s="63">
        <v>501413</v>
      </c>
      <c r="B1409" s="63">
        <v>364146827</v>
      </c>
      <c r="C1409" s="63" t="s">
        <v>1565</v>
      </c>
      <c r="D1409" s="63" t="s">
        <v>13722</v>
      </c>
      <c r="E1409" s="63" t="s">
        <v>13721</v>
      </c>
      <c r="F1409" s="63" t="s">
        <v>13720</v>
      </c>
      <c r="G1409" s="63" t="s">
        <v>3576</v>
      </c>
      <c r="K1409" s="63">
        <v>3622</v>
      </c>
      <c r="L1409" s="63">
        <v>0</v>
      </c>
      <c r="M1409" s="64">
        <v>3622</v>
      </c>
      <c r="N1409" s="63">
        <v>1811</v>
      </c>
      <c r="O1409" s="63">
        <v>0</v>
      </c>
      <c r="P1409" s="63">
        <v>272</v>
      </c>
      <c r="Q1409" s="63">
        <v>1539</v>
      </c>
      <c r="R1409" s="63" t="s">
        <v>13719</v>
      </c>
      <c r="S1409" s="63" t="s">
        <v>3521</v>
      </c>
      <c r="T1409" s="63" t="s">
        <v>13718</v>
      </c>
      <c r="U1409" s="63" t="s">
        <v>1565</v>
      </c>
      <c r="V1409" s="63" t="s">
        <v>13717</v>
      </c>
      <c r="Y1409" s="63">
        <v>3622</v>
      </c>
      <c r="Z1409" s="63" t="s">
        <v>13716</v>
      </c>
      <c r="AA1409" s="63">
        <v>272</v>
      </c>
      <c r="AB1409" s="63" t="s">
        <v>3494</v>
      </c>
      <c r="AE1409" s="63">
        <v>0</v>
      </c>
      <c r="AF1409" s="63" t="s">
        <v>3493</v>
      </c>
      <c r="AG1409" s="63">
        <v>0</v>
      </c>
      <c r="AK1409" s="63">
        <v>0</v>
      </c>
      <c r="AL1409" s="63" t="s">
        <v>3493</v>
      </c>
      <c r="AM1409" s="63">
        <v>0</v>
      </c>
      <c r="AQ1409" s="63">
        <v>0</v>
      </c>
      <c r="AR1409" s="63" t="s">
        <v>3493</v>
      </c>
      <c r="AS1409" s="63">
        <v>0</v>
      </c>
      <c r="AU1409" s="63" t="s">
        <v>13715</v>
      </c>
      <c r="AW1409" s="63" t="s">
        <v>13714</v>
      </c>
      <c r="AX1409" s="74" t="str">
        <f>VLOOKUP(B1409,[1]COMPLETE_DIVIDEND_DATA!$B$2:$I$1138,8,0)</f>
        <v>PAID</v>
      </c>
    </row>
    <row r="1410" spans="1:50" hidden="1" x14ac:dyDescent="0.25">
      <c r="A1410" s="63">
        <v>501414</v>
      </c>
      <c r="B1410" s="63">
        <v>364149177</v>
      </c>
      <c r="C1410" s="63" t="s">
        <v>1567</v>
      </c>
      <c r="D1410" s="63" t="s">
        <v>13708</v>
      </c>
      <c r="E1410" s="63" t="s">
        <v>13713</v>
      </c>
      <c r="F1410" s="63" t="s">
        <v>13712</v>
      </c>
      <c r="G1410" s="63" t="s">
        <v>3535</v>
      </c>
      <c r="K1410" s="63">
        <v>1</v>
      </c>
      <c r="L1410" s="63">
        <v>0</v>
      </c>
      <c r="M1410" s="64">
        <v>1</v>
      </c>
      <c r="N1410" s="63">
        <v>0.5</v>
      </c>
      <c r="O1410" s="63">
        <v>0</v>
      </c>
      <c r="P1410" s="63">
        <v>0</v>
      </c>
      <c r="Q1410" s="63">
        <v>1</v>
      </c>
      <c r="R1410" s="63" t="s">
        <v>13711</v>
      </c>
      <c r="S1410" s="63" t="s">
        <v>3521</v>
      </c>
      <c r="T1410" s="63" t="s">
        <v>13710</v>
      </c>
      <c r="U1410" s="63" t="s">
        <v>1567</v>
      </c>
      <c r="V1410" s="63" t="s">
        <v>13709</v>
      </c>
      <c r="Y1410" s="63">
        <v>1</v>
      </c>
      <c r="Z1410" s="63" t="s">
        <v>3736</v>
      </c>
      <c r="AA1410" s="63">
        <v>0</v>
      </c>
      <c r="AB1410" s="63" t="s">
        <v>3505</v>
      </c>
      <c r="AC1410" s="63" t="s">
        <v>13708</v>
      </c>
      <c r="AD1410" s="63" t="s">
        <v>13707</v>
      </c>
      <c r="AE1410" s="63">
        <v>0</v>
      </c>
      <c r="AF1410" s="63" t="s">
        <v>3493</v>
      </c>
      <c r="AG1410" s="63">
        <v>0</v>
      </c>
      <c r="AH1410" s="63" t="s">
        <v>3505</v>
      </c>
      <c r="AK1410" s="63">
        <v>0</v>
      </c>
      <c r="AL1410" s="63" t="s">
        <v>3493</v>
      </c>
      <c r="AM1410" s="63">
        <v>0</v>
      </c>
      <c r="AQ1410" s="63">
        <v>0</v>
      </c>
      <c r="AR1410" s="63" t="s">
        <v>3493</v>
      </c>
      <c r="AS1410" s="63">
        <v>0</v>
      </c>
      <c r="AU1410" s="63" t="s">
        <v>13706</v>
      </c>
      <c r="AW1410" s="63" t="s">
        <v>13705</v>
      </c>
      <c r="AX1410" s="74" t="str">
        <f>VLOOKUP(B1410,[1]COMPLETE_DIVIDEND_DATA!$B$2:$I$1138,8,0)</f>
        <v>PAID</v>
      </c>
    </row>
    <row r="1411" spans="1:50" hidden="1" x14ac:dyDescent="0.25">
      <c r="A1411" s="63">
        <v>501415</v>
      </c>
      <c r="B1411" s="63">
        <v>364149581</v>
      </c>
      <c r="C1411" s="63" t="s">
        <v>1569</v>
      </c>
      <c r="D1411" s="63" t="s">
        <v>13704</v>
      </c>
      <c r="E1411" s="63" t="s">
        <v>13703</v>
      </c>
      <c r="F1411" s="63" t="s">
        <v>13702</v>
      </c>
      <c r="G1411" s="63" t="s">
        <v>13701</v>
      </c>
      <c r="K1411" s="63">
        <v>161</v>
      </c>
      <c r="L1411" s="63">
        <v>0</v>
      </c>
      <c r="M1411" s="64">
        <v>161</v>
      </c>
      <c r="N1411" s="63">
        <v>80.5</v>
      </c>
      <c r="O1411" s="63">
        <v>0</v>
      </c>
      <c r="P1411" s="63">
        <v>18</v>
      </c>
      <c r="Q1411" s="63">
        <v>63</v>
      </c>
      <c r="R1411" s="63" t="s">
        <v>13700</v>
      </c>
      <c r="S1411" s="63" t="s">
        <v>3697</v>
      </c>
      <c r="T1411" s="63" t="s">
        <v>13699</v>
      </c>
      <c r="U1411" s="63" t="s">
        <v>1569</v>
      </c>
      <c r="V1411" s="63" t="s">
        <v>13698</v>
      </c>
      <c r="Y1411" s="63">
        <v>81</v>
      </c>
      <c r="Z1411" s="63" t="s">
        <v>3571</v>
      </c>
      <c r="AA1411" s="63">
        <v>6</v>
      </c>
      <c r="AB1411" s="63" t="s">
        <v>3494</v>
      </c>
      <c r="AC1411" s="63" t="s">
        <v>13697</v>
      </c>
      <c r="AD1411" s="63" t="s">
        <v>13696</v>
      </c>
      <c r="AE1411" s="63">
        <v>80</v>
      </c>
      <c r="AF1411" s="63" t="s">
        <v>13695</v>
      </c>
      <c r="AG1411" s="63">
        <v>12</v>
      </c>
      <c r="AH1411" s="63" t="s">
        <v>3505</v>
      </c>
      <c r="AK1411" s="63">
        <v>0</v>
      </c>
      <c r="AL1411" s="63" t="s">
        <v>3493</v>
      </c>
      <c r="AM1411" s="63">
        <v>0</v>
      </c>
      <c r="AQ1411" s="63">
        <v>0</v>
      </c>
      <c r="AR1411" s="63" t="s">
        <v>3493</v>
      </c>
      <c r="AS1411" s="63">
        <v>0</v>
      </c>
      <c r="AU1411" s="63" t="s">
        <v>13694</v>
      </c>
      <c r="AW1411" s="63" t="s">
        <v>13693</v>
      </c>
      <c r="AX1411" s="74" t="str">
        <f>VLOOKUP(B1411,[1]COMPLETE_DIVIDEND_DATA!$B$2:$I$1138,8,0)</f>
        <v>PAID</v>
      </c>
    </row>
    <row r="1412" spans="1:50" hidden="1" x14ac:dyDescent="0.25">
      <c r="A1412" s="63">
        <v>501416</v>
      </c>
      <c r="B1412" s="63">
        <v>364156495</v>
      </c>
      <c r="C1412" s="63" t="s">
        <v>1573</v>
      </c>
      <c r="D1412" s="63" t="s">
        <v>9541</v>
      </c>
      <c r="E1412" s="63" t="s">
        <v>13692</v>
      </c>
      <c r="F1412" s="63" t="s">
        <v>11771</v>
      </c>
      <c r="G1412" s="63" t="s">
        <v>3535</v>
      </c>
      <c r="K1412" s="63">
        <v>575</v>
      </c>
      <c r="L1412" s="63">
        <v>0</v>
      </c>
      <c r="M1412" s="64">
        <v>575</v>
      </c>
      <c r="N1412" s="63">
        <v>287.5</v>
      </c>
      <c r="O1412" s="63">
        <v>0</v>
      </c>
      <c r="P1412" s="63">
        <v>43</v>
      </c>
      <c r="Q1412" s="63">
        <v>245</v>
      </c>
      <c r="R1412" s="63" t="s">
        <v>13691</v>
      </c>
      <c r="S1412" s="63" t="s">
        <v>3596</v>
      </c>
      <c r="T1412" s="63" t="s">
        <v>13690</v>
      </c>
      <c r="U1412" s="63" t="s">
        <v>1573</v>
      </c>
      <c r="V1412" s="63" t="s">
        <v>13689</v>
      </c>
      <c r="W1412" s="63" t="s">
        <v>13688</v>
      </c>
      <c r="Y1412" s="63">
        <v>575</v>
      </c>
      <c r="Z1412" s="63" t="s">
        <v>3602</v>
      </c>
      <c r="AA1412" s="63">
        <v>43</v>
      </c>
      <c r="AB1412" s="63" t="s">
        <v>3494</v>
      </c>
      <c r="AC1412" s="63" t="s">
        <v>2734</v>
      </c>
      <c r="AD1412" s="63" t="s">
        <v>13687</v>
      </c>
      <c r="AE1412" s="63">
        <v>0</v>
      </c>
      <c r="AF1412" s="63" t="s">
        <v>3493</v>
      </c>
      <c r="AG1412" s="63">
        <v>0</v>
      </c>
      <c r="AH1412" s="63" t="s">
        <v>3505</v>
      </c>
      <c r="AK1412" s="63">
        <v>0</v>
      </c>
      <c r="AL1412" s="63" t="s">
        <v>3493</v>
      </c>
      <c r="AM1412" s="63">
        <v>0</v>
      </c>
      <c r="AQ1412" s="63">
        <v>0</v>
      </c>
      <c r="AR1412" s="63" t="s">
        <v>3493</v>
      </c>
      <c r="AS1412" s="63">
        <v>0</v>
      </c>
      <c r="AU1412" s="63" t="s">
        <v>13686</v>
      </c>
      <c r="AW1412" s="63" t="s">
        <v>13685</v>
      </c>
      <c r="AX1412" s="74" t="str">
        <f>VLOOKUP(B1412,[1]COMPLETE_DIVIDEND_DATA!$B$2:$I$1138,8,0)</f>
        <v>PAID</v>
      </c>
    </row>
    <row r="1413" spans="1:50" hidden="1" x14ac:dyDescent="0.25">
      <c r="A1413" s="63">
        <v>501417</v>
      </c>
      <c r="B1413" s="63">
        <v>364166429</v>
      </c>
      <c r="C1413" s="63" t="s">
        <v>1579</v>
      </c>
      <c r="D1413" s="63" t="s">
        <v>537</v>
      </c>
      <c r="E1413" s="63" t="s">
        <v>13684</v>
      </c>
      <c r="F1413" s="63" t="s">
        <v>13683</v>
      </c>
      <c r="G1413" s="63" t="s">
        <v>3535</v>
      </c>
      <c r="K1413" s="63">
        <v>3010</v>
      </c>
      <c r="L1413" s="63">
        <v>0</v>
      </c>
      <c r="M1413" s="64">
        <v>3010</v>
      </c>
      <c r="N1413" s="63">
        <v>1505</v>
      </c>
      <c r="O1413" s="63">
        <v>0</v>
      </c>
      <c r="P1413" s="63">
        <v>226</v>
      </c>
      <c r="Q1413" s="63">
        <v>1279</v>
      </c>
      <c r="R1413" s="63" t="s">
        <v>13682</v>
      </c>
      <c r="S1413" s="63" t="s">
        <v>3624</v>
      </c>
      <c r="T1413" s="63" t="s">
        <v>13681</v>
      </c>
      <c r="U1413" s="63" t="s">
        <v>1579</v>
      </c>
      <c r="V1413" s="63" t="s">
        <v>13680</v>
      </c>
      <c r="Y1413" s="63">
        <v>3010</v>
      </c>
      <c r="Z1413" s="63" t="s">
        <v>4942</v>
      </c>
      <c r="AA1413" s="63">
        <v>226</v>
      </c>
      <c r="AB1413" s="63" t="s">
        <v>3494</v>
      </c>
      <c r="AE1413" s="63">
        <v>0</v>
      </c>
      <c r="AF1413" s="63" t="s">
        <v>3493</v>
      </c>
      <c r="AG1413" s="63">
        <v>0</v>
      </c>
      <c r="AK1413" s="63">
        <v>0</v>
      </c>
      <c r="AL1413" s="63" t="s">
        <v>3493</v>
      </c>
      <c r="AM1413" s="63">
        <v>0</v>
      </c>
      <c r="AQ1413" s="63">
        <v>0</v>
      </c>
      <c r="AR1413" s="63" t="s">
        <v>3493</v>
      </c>
      <c r="AS1413" s="63">
        <v>0</v>
      </c>
      <c r="AU1413" s="63" t="s">
        <v>13679</v>
      </c>
      <c r="AW1413" s="63" t="s">
        <v>13678</v>
      </c>
      <c r="AX1413" s="74" t="str">
        <f>VLOOKUP(B1413,[1]COMPLETE_DIVIDEND_DATA!$B$2:$I$1138,8,0)</f>
        <v>PAID</v>
      </c>
    </row>
    <row r="1414" spans="1:50" hidden="1" x14ac:dyDescent="0.25">
      <c r="A1414" s="63">
        <v>501418</v>
      </c>
      <c r="B1414" s="63">
        <v>364173813</v>
      </c>
      <c r="C1414" s="63" t="s">
        <v>1581</v>
      </c>
      <c r="D1414" s="63" t="s">
        <v>8219</v>
      </c>
      <c r="E1414" s="63" t="s">
        <v>13677</v>
      </c>
      <c r="F1414" s="63" t="s">
        <v>13676</v>
      </c>
      <c r="G1414" s="63" t="s">
        <v>13675</v>
      </c>
      <c r="K1414" s="63">
        <v>1231</v>
      </c>
      <c r="L1414" s="63">
        <v>0</v>
      </c>
      <c r="M1414" s="64">
        <v>1231</v>
      </c>
      <c r="N1414" s="63">
        <v>615.5</v>
      </c>
      <c r="O1414" s="63">
        <v>0</v>
      </c>
      <c r="P1414" s="63">
        <v>185</v>
      </c>
      <c r="Q1414" s="63">
        <v>431</v>
      </c>
      <c r="R1414" s="63" t="s">
        <v>8215</v>
      </c>
      <c r="S1414" s="63" t="s">
        <v>3635</v>
      </c>
      <c r="T1414" s="63" t="s">
        <v>13674</v>
      </c>
      <c r="U1414" s="63" t="s">
        <v>1581</v>
      </c>
      <c r="V1414" s="63" t="s">
        <v>8213</v>
      </c>
      <c r="Y1414" s="63">
        <v>1231</v>
      </c>
      <c r="Z1414" s="63" t="s">
        <v>6095</v>
      </c>
      <c r="AA1414" s="63">
        <v>185</v>
      </c>
      <c r="AB1414" s="63" t="s">
        <v>3505</v>
      </c>
      <c r="AE1414" s="63">
        <v>0</v>
      </c>
      <c r="AF1414" s="63" t="s">
        <v>3493</v>
      </c>
      <c r="AG1414" s="63">
        <v>0</v>
      </c>
      <c r="AK1414" s="63">
        <v>0</v>
      </c>
      <c r="AL1414" s="63" t="s">
        <v>3493</v>
      </c>
      <c r="AM1414" s="63">
        <v>0</v>
      </c>
      <c r="AQ1414" s="63">
        <v>0</v>
      </c>
      <c r="AR1414" s="63" t="s">
        <v>3493</v>
      </c>
      <c r="AS1414" s="63">
        <v>0</v>
      </c>
      <c r="AU1414" s="63" t="s">
        <v>8212</v>
      </c>
      <c r="AW1414" s="63" t="s">
        <v>13673</v>
      </c>
      <c r="AX1414" s="74" t="str">
        <f>VLOOKUP(B1414,[1]COMPLETE_DIVIDEND_DATA!$B$2:$I$1138,8,0)</f>
        <v>PAID</v>
      </c>
    </row>
    <row r="1415" spans="1:50" hidden="1" x14ac:dyDescent="0.25">
      <c r="A1415" s="63">
        <v>501419</v>
      </c>
      <c r="B1415" s="63">
        <v>364177103</v>
      </c>
      <c r="C1415" s="63" t="s">
        <v>46</v>
      </c>
      <c r="D1415" s="63" t="s">
        <v>13672</v>
      </c>
      <c r="E1415" s="63" t="s">
        <v>13671</v>
      </c>
      <c r="F1415" s="63" t="s">
        <v>13670</v>
      </c>
      <c r="G1415" s="63" t="s">
        <v>13669</v>
      </c>
      <c r="K1415" s="63">
        <v>1806</v>
      </c>
      <c r="L1415" s="63">
        <v>0</v>
      </c>
      <c r="M1415" s="64">
        <v>1806</v>
      </c>
      <c r="N1415" s="63">
        <v>903</v>
      </c>
      <c r="O1415" s="63">
        <v>0</v>
      </c>
      <c r="P1415" s="63">
        <v>135</v>
      </c>
      <c r="Q1415" s="63">
        <v>768</v>
      </c>
      <c r="R1415" s="63" t="s">
        <v>13668</v>
      </c>
      <c r="S1415" s="63" t="s">
        <v>3687</v>
      </c>
      <c r="T1415" s="63" t="s">
        <v>13667</v>
      </c>
      <c r="U1415" s="63" t="s">
        <v>46</v>
      </c>
      <c r="V1415" s="63" t="s">
        <v>13666</v>
      </c>
      <c r="Y1415" s="63">
        <v>1806</v>
      </c>
      <c r="Z1415" s="63" t="s">
        <v>4749</v>
      </c>
      <c r="AA1415" s="63">
        <v>135</v>
      </c>
      <c r="AB1415" s="63" t="s">
        <v>3494</v>
      </c>
      <c r="AE1415" s="63">
        <v>0</v>
      </c>
      <c r="AF1415" s="63" t="s">
        <v>3493</v>
      </c>
      <c r="AG1415" s="63">
        <v>0</v>
      </c>
      <c r="AK1415" s="63">
        <v>0</v>
      </c>
      <c r="AL1415" s="63" t="s">
        <v>3493</v>
      </c>
      <c r="AM1415" s="63">
        <v>0</v>
      </c>
      <c r="AQ1415" s="63">
        <v>0</v>
      </c>
      <c r="AR1415" s="63" t="s">
        <v>3493</v>
      </c>
      <c r="AS1415" s="63">
        <v>0</v>
      </c>
      <c r="AU1415" s="63" t="s">
        <v>13665</v>
      </c>
      <c r="AW1415" s="63" t="s">
        <v>13664</v>
      </c>
      <c r="AX1415" s="74" t="str">
        <f>VLOOKUP(B1415,[1]COMPLETE_DIVIDEND_DATA!$B$2:$I$1138,8,0)</f>
        <v>PAID</v>
      </c>
    </row>
    <row r="1416" spans="1:50" hidden="1" x14ac:dyDescent="0.25">
      <c r="A1416" s="63">
        <v>501420</v>
      </c>
      <c r="B1416" s="63">
        <v>364180354</v>
      </c>
      <c r="C1416" s="63" t="s">
        <v>1584</v>
      </c>
      <c r="D1416" s="63" t="s">
        <v>13663</v>
      </c>
      <c r="E1416" s="63" t="s">
        <v>13662</v>
      </c>
      <c r="F1416" s="63" t="s">
        <v>13661</v>
      </c>
      <c r="G1416" s="63" t="s">
        <v>13660</v>
      </c>
      <c r="K1416" s="63">
        <v>4818</v>
      </c>
      <c r="L1416" s="63">
        <v>4818</v>
      </c>
      <c r="M1416" s="64">
        <v>0</v>
      </c>
      <c r="N1416" s="63">
        <v>2409</v>
      </c>
      <c r="O1416" s="63">
        <v>1205</v>
      </c>
      <c r="P1416" s="63">
        <v>542</v>
      </c>
      <c r="Q1416" s="63">
        <v>662</v>
      </c>
      <c r="R1416" s="63" t="s">
        <v>13659</v>
      </c>
      <c r="S1416" s="63" t="s">
        <v>3697</v>
      </c>
      <c r="T1416" s="63" t="s">
        <v>13658</v>
      </c>
      <c r="U1416" s="63" t="s">
        <v>1584</v>
      </c>
      <c r="V1416" s="63" t="s">
        <v>13657</v>
      </c>
      <c r="Y1416" s="63">
        <v>2409</v>
      </c>
      <c r="Z1416" s="63" t="s">
        <v>4246</v>
      </c>
      <c r="AA1416" s="63">
        <v>181</v>
      </c>
      <c r="AB1416" s="63" t="s">
        <v>3494</v>
      </c>
      <c r="AC1416" s="63" t="s">
        <v>13656</v>
      </c>
      <c r="AD1416" s="63" t="s">
        <v>13655</v>
      </c>
      <c r="AE1416" s="63">
        <v>2409</v>
      </c>
      <c r="AF1416" s="63" t="s">
        <v>4246</v>
      </c>
      <c r="AG1416" s="63">
        <v>361</v>
      </c>
      <c r="AH1416" s="63" t="s">
        <v>3505</v>
      </c>
      <c r="AK1416" s="63">
        <v>0</v>
      </c>
      <c r="AL1416" s="63" t="s">
        <v>3493</v>
      </c>
      <c r="AM1416" s="63">
        <v>0</v>
      </c>
      <c r="AQ1416" s="63">
        <v>0</v>
      </c>
      <c r="AR1416" s="63" t="s">
        <v>3493</v>
      </c>
      <c r="AS1416" s="63">
        <v>0</v>
      </c>
      <c r="AU1416" s="63" t="s">
        <v>13654</v>
      </c>
      <c r="AW1416" s="63" t="s">
        <v>13653</v>
      </c>
      <c r="AX1416" s="74" t="str">
        <f>VLOOKUP(B1416,[1]COMPLETE_DIVIDEND_DATA!$B$2:$I$1138,8,0)</f>
        <v>PAID</v>
      </c>
    </row>
    <row r="1417" spans="1:50" hidden="1" x14ac:dyDescent="0.25">
      <c r="A1417" s="63">
        <v>501421</v>
      </c>
      <c r="B1417" s="63">
        <v>364181436</v>
      </c>
      <c r="C1417" s="63" t="s">
        <v>1586</v>
      </c>
      <c r="D1417" s="63" t="s">
        <v>13652</v>
      </c>
      <c r="E1417" s="63" t="s">
        <v>13651</v>
      </c>
      <c r="F1417" s="63" t="s">
        <v>13650</v>
      </c>
      <c r="G1417" s="63" t="s">
        <v>13649</v>
      </c>
      <c r="K1417" s="63">
        <v>5859</v>
      </c>
      <c r="L1417" s="63">
        <v>0</v>
      </c>
      <c r="M1417" s="64">
        <v>5859</v>
      </c>
      <c r="N1417" s="63">
        <v>2929.5</v>
      </c>
      <c r="O1417" s="63">
        <v>0</v>
      </c>
      <c r="P1417" s="63">
        <v>879</v>
      </c>
      <c r="Q1417" s="63">
        <v>2051</v>
      </c>
      <c r="R1417" s="63" t="s">
        <v>13648</v>
      </c>
      <c r="S1417" s="63" t="s">
        <v>3697</v>
      </c>
      <c r="T1417" s="63" t="s">
        <v>13647</v>
      </c>
      <c r="U1417" s="63" t="s">
        <v>1586</v>
      </c>
      <c r="V1417" s="63" t="s">
        <v>13646</v>
      </c>
      <c r="Y1417" s="63">
        <v>5859</v>
      </c>
      <c r="Z1417" s="63" t="s">
        <v>13645</v>
      </c>
      <c r="AA1417" s="63">
        <v>879</v>
      </c>
      <c r="AB1417" s="63" t="s">
        <v>3505</v>
      </c>
      <c r="AE1417" s="63">
        <v>0</v>
      </c>
      <c r="AF1417" s="63" t="s">
        <v>3493</v>
      </c>
      <c r="AG1417" s="63">
        <v>0</v>
      </c>
      <c r="AK1417" s="63">
        <v>0</v>
      </c>
      <c r="AL1417" s="63" t="s">
        <v>3493</v>
      </c>
      <c r="AM1417" s="63">
        <v>0</v>
      </c>
      <c r="AQ1417" s="63">
        <v>0</v>
      </c>
      <c r="AR1417" s="63" t="s">
        <v>3493</v>
      </c>
      <c r="AS1417" s="63">
        <v>0</v>
      </c>
      <c r="AU1417" s="63" t="s">
        <v>13644</v>
      </c>
      <c r="AW1417" s="63" t="s">
        <v>13643</v>
      </c>
      <c r="AX1417" s="74" t="str">
        <f>VLOOKUP(B1417,[1]COMPLETE_DIVIDEND_DATA!$B$2:$I$1138,8,0)</f>
        <v>PAID</v>
      </c>
    </row>
    <row r="1418" spans="1:50" hidden="1" x14ac:dyDescent="0.25">
      <c r="A1418" s="63">
        <v>501422</v>
      </c>
      <c r="B1418" s="63">
        <v>364185239</v>
      </c>
      <c r="C1418" s="63" t="s">
        <v>1588</v>
      </c>
      <c r="D1418" s="63" t="s">
        <v>8504</v>
      </c>
      <c r="E1418" s="63" t="s">
        <v>13642</v>
      </c>
      <c r="F1418" s="63" t="s">
        <v>13641</v>
      </c>
      <c r="G1418" s="63" t="s">
        <v>13640</v>
      </c>
      <c r="K1418" s="63">
        <v>7227</v>
      </c>
      <c r="L1418" s="63">
        <v>7227</v>
      </c>
      <c r="M1418" s="64">
        <v>0</v>
      </c>
      <c r="N1418" s="63">
        <v>3613.5</v>
      </c>
      <c r="O1418" s="63">
        <v>1807</v>
      </c>
      <c r="P1418" s="63">
        <v>1084</v>
      </c>
      <c r="Q1418" s="63">
        <v>723</v>
      </c>
      <c r="R1418" s="63" t="s">
        <v>13639</v>
      </c>
      <c r="S1418" s="63" t="s">
        <v>4221</v>
      </c>
      <c r="T1418" s="63" t="s">
        <v>13638</v>
      </c>
      <c r="U1418" s="63" t="s">
        <v>1588</v>
      </c>
      <c r="V1418" s="63" t="s">
        <v>13637</v>
      </c>
      <c r="Y1418" s="63">
        <v>3614</v>
      </c>
      <c r="Z1418" s="63" t="s">
        <v>13636</v>
      </c>
      <c r="AA1418" s="63">
        <v>542</v>
      </c>
      <c r="AB1418" s="63" t="s">
        <v>3505</v>
      </c>
      <c r="AC1418" s="63" t="s">
        <v>13635</v>
      </c>
      <c r="AD1418" s="63" t="s">
        <v>13634</v>
      </c>
      <c r="AE1418" s="63">
        <v>3613</v>
      </c>
      <c r="AF1418" s="63" t="s">
        <v>4684</v>
      </c>
      <c r="AG1418" s="63">
        <v>542</v>
      </c>
      <c r="AH1418" s="63" t="s">
        <v>3505</v>
      </c>
      <c r="AK1418" s="63">
        <v>0</v>
      </c>
      <c r="AL1418" s="63" t="s">
        <v>3493</v>
      </c>
      <c r="AM1418" s="63">
        <v>0</v>
      </c>
      <c r="AQ1418" s="63">
        <v>0</v>
      </c>
      <c r="AR1418" s="63" t="s">
        <v>3493</v>
      </c>
      <c r="AS1418" s="63">
        <v>0</v>
      </c>
      <c r="AU1418" s="63" t="s">
        <v>13633</v>
      </c>
      <c r="AW1418" s="63" t="s">
        <v>13632</v>
      </c>
      <c r="AX1418" s="74" t="str">
        <f>VLOOKUP(B1418,[1]COMPLETE_DIVIDEND_DATA!$B$2:$I$1138,8,0)</f>
        <v>PAID</v>
      </c>
    </row>
    <row r="1419" spans="1:50" hidden="1" x14ac:dyDescent="0.25">
      <c r="A1419" s="63">
        <v>501423</v>
      </c>
      <c r="B1419" s="63">
        <v>364195790</v>
      </c>
      <c r="C1419" s="63" t="s">
        <v>1590</v>
      </c>
      <c r="D1419" s="63" t="s">
        <v>13631</v>
      </c>
      <c r="E1419" s="63" t="s">
        <v>13630</v>
      </c>
      <c r="F1419" s="63" t="s">
        <v>13629</v>
      </c>
      <c r="G1419" s="63" t="s">
        <v>4778</v>
      </c>
      <c r="K1419" s="63">
        <v>1492</v>
      </c>
      <c r="L1419" s="63">
        <v>1492</v>
      </c>
      <c r="M1419" s="64">
        <v>0</v>
      </c>
      <c r="N1419" s="63">
        <v>746</v>
      </c>
      <c r="O1419" s="63">
        <v>373</v>
      </c>
      <c r="P1419" s="63">
        <v>224</v>
      </c>
      <c r="Q1419" s="63">
        <v>149</v>
      </c>
      <c r="R1419" s="63" t="s">
        <v>13628</v>
      </c>
      <c r="S1419" s="63" t="s">
        <v>3697</v>
      </c>
      <c r="T1419" s="63" t="s">
        <v>13627</v>
      </c>
      <c r="U1419" s="63" t="s">
        <v>1590</v>
      </c>
      <c r="V1419" s="63" t="s">
        <v>13626</v>
      </c>
      <c r="Y1419" s="63">
        <v>1492</v>
      </c>
      <c r="Z1419" s="63" t="s">
        <v>10204</v>
      </c>
      <c r="AA1419" s="63">
        <v>224</v>
      </c>
      <c r="AB1419" s="63" t="s">
        <v>3505</v>
      </c>
      <c r="AE1419" s="63">
        <v>0</v>
      </c>
      <c r="AF1419" s="63" t="s">
        <v>3493</v>
      </c>
      <c r="AG1419" s="63">
        <v>0</v>
      </c>
      <c r="AK1419" s="63">
        <v>0</v>
      </c>
      <c r="AL1419" s="63" t="s">
        <v>3493</v>
      </c>
      <c r="AM1419" s="63">
        <v>0</v>
      </c>
      <c r="AQ1419" s="63">
        <v>0</v>
      </c>
      <c r="AR1419" s="63" t="s">
        <v>3493</v>
      </c>
      <c r="AS1419" s="63">
        <v>0</v>
      </c>
      <c r="AU1419" s="63" t="s">
        <v>13625</v>
      </c>
      <c r="AW1419" s="63" t="s">
        <v>13624</v>
      </c>
      <c r="AX1419" s="74" t="str">
        <f>VLOOKUP(B1419,[1]COMPLETE_DIVIDEND_DATA!$B$2:$I$1138,8,0)</f>
        <v>PAID</v>
      </c>
    </row>
    <row r="1420" spans="1:50" hidden="1" x14ac:dyDescent="0.25">
      <c r="A1420" s="63">
        <v>501424</v>
      </c>
      <c r="B1420" s="63">
        <v>364199685</v>
      </c>
      <c r="C1420" s="63" t="s">
        <v>1592</v>
      </c>
      <c r="D1420" s="63" t="s">
        <v>13623</v>
      </c>
      <c r="E1420" s="63" t="s">
        <v>13622</v>
      </c>
      <c r="F1420" s="63" t="s">
        <v>13621</v>
      </c>
      <c r="G1420" s="63" t="s">
        <v>13620</v>
      </c>
      <c r="K1420" s="63">
        <v>2300</v>
      </c>
      <c r="L1420" s="63">
        <v>0</v>
      </c>
      <c r="M1420" s="64">
        <v>2300</v>
      </c>
      <c r="N1420" s="63">
        <v>1150</v>
      </c>
      <c r="O1420" s="63">
        <v>0</v>
      </c>
      <c r="P1420" s="63">
        <v>345</v>
      </c>
      <c r="Q1420" s="63">
        <v>805</v>
      </c>
      <c r="R1420" s="63" t="s">
        <v>13619</v>
      </c>
      <c r="S1420" s="63" t="s">
        <v>3624</v>
      </c>
      <c r="T1420" s="63" t="s">
        <v>13618</v>
      </c>
      <c r="U1420" s="63" t="s">
        <v>1592</v>
      </c>
      <c r="V1420" s="63" t="s">
        <v>13617</v>
      </c>
      <c r="Y1420" s="63">
        <v>2300</v>
      </c>
      <c r="Z1420" s="63" t="s">
        <v>3495</v>
      </c>
      <c r="AA1420" s="63">
        <v>345</v>
      </c>
      <c r="AB1420" s="63" t="s">
        <v>3505</v>
      </c>
      <c r="AE1420" s="63">
        <v>0</v>
      </c>
      <c r="AF1420" s="63" t="s">
        <v>3493</v>
      </c>
      <c r="AG1420" s="63">
        <v>0</v>
      </c>
      <c r="AK1420" s="63">
        <v>0</v>
      </c>
      <c r="AL1420" s="63" t="s">
        <v>3493</v>
      </c>
      <c r="AM1420" s="63">
        <v>0</v>
      </c>
      <c r="AQ1420" s="63">
        <v>0</v>
      </c>
      <c r="AR1420" s="63" t="s">
        <v>3493</v>
      </c>
      <c r="AS1420" s="63">
        <v>0</v>
      </c>
      <c r="AU1420" s="63" t="s">
        <v>13616</v>
      </c>
      <c r="AW1420" s="63" t="s">
        <v>13615</v>
      </c>
      <c r="AX1420" s="74" t="str">
        <f>VLOOKUP(B1420,[1]COMPLETE_DIVIDEND_DATA!$B$2:$I$1138,8,0)</f>
        <v>PAID</v>
      </c>
    </row>
    <row r="1421" spans="1:50" hidden="1" x14ac:dyDescent="0.25">
      <c r="A1421" s="63">
        <v>501425</v>
      </c>
      <c r="B1421" s="63">
        <v>364203313</v>
      </c>
      <c r="C1421" s="63" t="s">
        <v>1595</v>
      </c>
      <c r="D1421" s="63" t="s">
        <v>13614</v>
      </c>
      <c r="E1421" s="63" t="s">
        <v>13613</v>
      </c>
      <c r="F1421" s="63" t="s">
        <v>13612</v>
      </c>
      <c r="G1421" s="63" t="s">
        <v>13611</v>
      </c>
      <c r="K1421" s="63">
        <v>902</v>
      </c>
      <c r="L1421" s="63">
        <v>0</v>
      </c>
      <c r="M1421" s="64">
        <v>902</v>
      </c>
      <c r="N1421" s="63">
        <v>451</v>
      </c>
      <c r="O1421" s="63">
        <v>0</v>
      </c>
      <c r="P1421" s="63">
        <v>135</v>
      </c>
      <c r="Q1421" s="63">
        <v>316</v>
      </c>
      <c r="R1421" s="63" t="s">
        <v>13610</v>
      </c>
      <c r="S1421" s="63" t="s">
        <v>13609</v>
      </c>
      <c r="T1421" s="63" t="s">
        <v>13608</v>
      </c>
      <c r="U1421" s="63" t="s">
        <v>1595</v>
      </c>
      <c r="V1421" s="63" t="s">
        <v>13607</v>
      </c>
      <c r="Y1421" s="63">
        <v>902</v>
      </c>
      <c r="Z1421" s="63" t="s">
        <v>13606</v>
      </c>
      <c r="AA1421" s="63">
        <v>135</v>
      </c>
      <c r="AB1421" s="63" t="s">
        <v>3505</v>
      </c>
      <c r="AE1421" s="63">
        <v>0</v>
      </c>
      <c r="AF1421" s="63" t="s">
        <v>3493</v>
      </c>
      <c r="AG1421" s="63">
        <v>0</v>
      </c>
      <c r="AK1421" s="63">
        <v>0</v>
      </c>
      <c r="AL1421" s="63" t="s">
        <v>3493</v>
      </c>
      <c r="AM1421" s="63">
        <v>0</v>
      </c>
      <c r="AQ1421" s="63">
        <v>0</v>
      </c>
      <c r="AR1421" s="63" t="s">
        <v>3493</v>
      </c>
      <c r="AS1421" s="63">
        <v>0</v>
      </c>
      <c r="AU1421" s="63" t="s">
        <v>13605</v>
      </c>
      <c r="AW1421" s="63" t="s">
        <v>13604</v>
      </c>
      <c r="AX1421" s="74" t="str">
        <f>VLOOKUP(B1421,[1]COMPLETE_DIVIDEND_DATA!$B$2:$I$1138,8,0)</f>
        <v>PAID</v>
      </c>
    </row>
    <row r="1422" spans="1:50" hidden="1" x14ac:dyDescent="0.25">
      <c r="A1422" s="63">
        <v>501426</v>
      </c>
      <c r="B1422" s="63">
        <v>364210458</v>
      </c>
      <c r="C1422" s="63" t="s">
        <v>1597</v>
      </c>
      <c r="D1422" s="63" t="s">
        <v>13603</v>
      </c>
      <c r="E1422" s="63" t="s">
        <v>13602</v>
      </c>
      <c r="F1422" s="63" t="s">
        <v>13601</v>
      </c>
      <c r="G1422" s="63" t="s">
        <v>13600</v>
      </c>
      <c r="K1422" s="63">
        <v>8431</v>
      </c>
      <c r="L1422" s="63">
        <v>8431</v>
      </c>
      <c r="M1422" s="64">
        <v>0</v>
      </c>
      <c r="N1422" s="63">
        <v>4215.5</v>
      </c>
      <c r="O1422" s="63">
        <v>2108</v>
      </c>
      <c r="P1422" s="63">
        <v>632</v>
      </c>
      <c r="Q1422" s="63">
        <v>1476</v>
      </c>
      <c r="R1422" s="63" t="s">
        <v>13599</v>
      </c>
      <c r="S1422" s="63" t="s">
        <v>13598</v>
      </c>
      <c r="T1422" s="63" t="s">
        <v>13597</v>
      </c>
      <c r="U1422" s="63" t="s">
        <v>1597</v>
      </c>
      <c r="V1422" s="63" t="s">
        <v>13596</v>
      </c>
      <c r="Y1422" s="63">
        <v>8431</v>
      </c>
      <c r="Z1422" s="63" t="s">
        <v>13595</v>
      </c>
      <c r="AA1422" s="63">
        <v>632</v>
      </c>
      <c r="AB1422" s="63" t="s">
        <v>3494</v>
      </c>
      <c r="AE1422" s="63">
        <v>0</v>
      </c>
      <c r="AF1422" s="63" t="s">
        <v>3493</v>
      </c>
      <c r="AG1422" s="63">
        <v>0</v>
      </c>
      <c r="AK1422" s="63">
        <v>0</v>
      </c>
      <c r="AL1422" s="63" t="s">
        <v>3493</v>
      </c>
      <c r="AM1422" s="63">
        <v>0</v>
      </c>
      <c r="AQ1422" s="63">
        <v>0</v>
      </c>
      <c r="AR1422" s="63" t="s">
        <v>3493</v>
      </c>
      <c r="AS1422" s="63">
        <v>0</v>
      </c>
      <c r="AU1422" s="63" t="s">
        <v>13594</v>
      </c>
      <c r="AW1422" s="63" t="s">
        <v>13593</v>
      </c>
      <c r="AX1422" s="74" t="str">
        <f>VLOOKUP(B1422,[1]COMPLETE_DIVIDEND_DATA!$B$2:$I$1138,8,0)</f>
        <v>PAID</v>
      </c>
    </row>
    <row r="1423" spans="1:50" hidden="1" x14ac:dyDescent="0.25">
      <c r="A1423" s="63">
        <v>501427</v>
      </c>
      <c r="B1423" s="63">
        <v>364217727</v>
      </c>
      <c r="C1423" s="63" t="s">
        <v>1601</v>
      </c>
      <c r="D1423" s="63" t="s">
        <v>13592</v>
      </c>
      <c r="E1423" s="63" t="s">
        <v>13591</v>
      </c>
      <c r="F1423" s="63" t="s">
        <v>13590</v>
      </c>
      <c r="G1423" s="63" t="s">
        <v>3523</v>
      </c>
      <c r="K1423" s="63">
        <v>1725</v>
      </c>
      <c r="L1423" s="63">
        <v>1725</v>
      </c>
      <c r="M1423" s="64">
        <v>0</v>
      </c>
      <c r="N1423" s="63">
        <v>862.5</v>
      </c>
      <c r="O1423" s="63">
        <v>431</v>
      </c>
      <c r="P1423" s="63">
        <v>129</v>
      </c>
      <c r="Q1423" s="63">
        <v>303</v>
      </c>
      <c r="R1423" s="63" t="s">
        <v>13589</v>
      </c>
      <c r="S1423" s="63" t="s">
        <v>3687</v>
      </c>
      <c r="T1423" s="63" t="s">
        <v>13588</v>
      </c>
      <c r="U1423" s="63" t="s">
        <v>1601</v>
      </c>
      <c r="V1423" s="63" t="s">
        <v>13587</v>
      </c>
      <c r="W1423" s="63" t="s">
        <v>13586</v>
      </c>
      <c r="Y1423" s="63">
        <v>1725</v>
      </c>
      <c r="Z1423" s="63" t="s">
        <v>4207</v>
      </c>
      <c r="AA1423" s="63">
        <v>129</v>
      </c>
      <c r="AB1423" s="63" t="s">
        <v>3494</v>
      </c>
      <c r="AE1423" s="63">
        <v>0</v>
      </c>
      <c r="AF1423" s="63" t="s">
        <v>3493</v>
      </c>
      <c r="AG1423" s="63">
        <v>0</v>
      </c>
      <c r="AK1423" s="63">
        <v>0</v>
      </c>
      <c r="AL1423" s="63" t="s">
        <v>3493</v>
      </c>
      <c r="AM1423" s="63">
        <v>0</v>
      </c>
      <c r="AQ1423" s="63">
        <v>0</v>
      </c>
      <c r="AR1423" s="63" t="s">
        <v>3493</v>
      </c>
      <c r="AS1423" s="63">
        <v>0</v>
      </c>
      <c r="AU1423" s="63" t="s">
        <v>13585</v>
      </c>
      <c r="AW1423" s="63" t="s">
        <v>13584</v>
      </c>
      <c r="AX1423" s="74" t="str">
        <f>VLOOKUP(B1423,[1]COMPLETE_DIVIDEND_DATA!$B$2:$I$1138,8,0)</f>
        <v>PAID</v>
      </c>
    </row>
    <row r="1424" spans="1:50" hidden="1" x14ac:dyDescent="0.25">
      <c r="A1424" s="63">
        <v>501428</v>
      </c>
      <c r="B1424" s="63">
        <v>364224087</v>
      </c>
      <c r="C1424" s="63" t="s">
        <v>13578</v>
      </c>
      <c r="D1424" s="63" t="s">
        <v>13583</v>
      </c>
      <c r="E1424" s="63" t="s">
        <v>13582</v>
      </c>
      <c r="F1424" s="63" t="s">
        <v>13581</v>
      </c>
      <c r="G1424" s="63" t="s">
        <v>6082</v>
      </c>
      <c r="K1424" s="63">
        <v>500</v>
      </c>
      <c r="L1424" s="63">
        <v>500</v>
      </c>
      <c r="M1424" s="64">
        <v>0</v>
      </c>
      <c r="N1424" s="63">
        <v>250</v>
      </c>
      <c r="O1424" s="63">
        <v>125</v>
      </c>
      <c r="P1424" s="63">
        <v>75</v>
      </c>
      <c r="Q1424" s="63">
        <v>50</v>
      </c>
      <c r="R1424" s="63" t="s">
        <v>13580</v>
      </c>
      <c r="S1424" s="63" t="s">
        <v>3624</v>
      </c>
      <c r="T1424" s="63" t="s">
        <v>13579</v>
      </c>
      <c r="U1424" s="63" t="s">
        <v>13578</v>
      </c>
      <c r="V1424" s="63" t="s">
        <v>13577</v>
      </c>
      <c r="Y1424" s="63">
        <v>500</v>
      </c>
      <c r="Z1424" s="63" t="s">
        <v>3621</v>
      </c>
      <c r="AA1424" s="63">
        <v>75</v>
      </c>
      <c r="AB1424" s="63" t="s">
        <v>3505</v>
      </c>
      <c r="AE1424" s="63">
        <v>0</v>
      </c>
      <c r="AF1424" s="63" t="s">
        <v>3493</v>
      </c>
      <c r="AG1424" s="63">
        <v>0</v>
      </c>
      <c r="AK1424" s="63">
        <v>0</v>
      </c>
      <c r="AL1424" s="63" t="s">
        <v>3493</v>
      </c>
      <c r="AM1424" s="63">
        <v>0</v>
      </c>
      <c r="AQ1424" s="63">
        <v>0</v>
      </c>
      <c r="AR1424" s="63" t="s">
        <v>3493</v>
      </c>
      <c r="AS1424" s="63">
        <v>0</v>
      </c>
      <c r="AU1424" s="63" t="s">
        <v>13576</v>
      </c>
      <c r="AW1424" s="63" t="s">
        <v>13575</v>
      </c>
      <c r="AX1424" s="74" t="str">
        <f>VLOOKUP(B1424,[1]COMPLETE_DIVIDEND_DATA!$B$2:$I$1138,8,0)</f>
        <v>PAID</v>
      </c>
    </row>
    <row r="1425" spans="1:50" hidden="1" x14ac:dyDescent="0.25">
      <c r="A1425" s="63">
        <v>501429</v>
      </c>
      <c r="B1425" s="63">
        <v>364225753</v>
      </c>
      <c r="C1425" s="63" t="s">
        <v>13570</v>
      </c>
      <c r="D1425" s="63" t="s">
        <v>13568</v>
      </c>
      <c r="E1425" s="63" t="s">
        <v>13574</v>
      </c>
      <c r="F1425" s="63" t="s">
        <v>13573</v>
      </c>
      <c r="G1425" s="63" t="s">
        <v>6082</v>
      </c>
      <c r="K1425" s="63">
        <v>2000</v>
      </c>
      <c r="L1425" s="63">
        <v>2000</v>
      </c>
      <c r="M1425" s="64">
        <v>0</v>
      </c>
      <c r="N1425" s="63">
        <v>1000</v>
      </c>
      <c r="O1425" s="63">
        <v>500</v>
      </c>
      <c r="P1425" s="63">
        <v>225</v>
      </c>
      <c r="Q1425" s="63">
        <v>275</v>
      </c>
      <c r="R1425" s="63" t="s">
        <v>13572</v>
      </c>
      <c r="S1425" s="63" t="s">
        <v>3498</v>
      </c>
      <c r="T1425" s="63" t="s">
        <v>13571</v>
      </c>
      <c r="U1425" s="63" t="s">
        <v>13570</v>
      </c>
      <c r="V1425" s="63" t="s">
        <v>13569</v>
      </c>
      <c r="Y1425" s="63">
        <v>1000</v>
      </c>
      <c r="Z1425" s="63" t="s">
        <v>4648</v>
      </c>
      <c r="AA1425" s="63">
        <v>150</v>
      </c>
      <c r="AB1425" s="63" t="s">
        <v>3505</v>
      </c>
      <c r="AC1425" s="63" t="s">
        <v>13568</v>
      </c>
      <c r="AD1425" s="63" t="s">
        <v>13567</v>
      </c>
      <c r="AE1425" s="63">
        <v>1000</v>
      </c>
      <c r="AF1425" s="63" t="s">
        <v>4648</v>
      </c>
      <c r="AG1425" s="63">
        <v>75</v>
      </c>
      <c r="AH1425" s="63" t="s">
        <v>3494</v>
      </c>
      <c r="AK1425" s="63">
        <v>0</v>
      </c>
      <c r="AL1425" s="63" t="s">
        <v>3493</v>
      </c>
      <c r="AM1425" s="63">
        <v>0</v>
      </c>
      <c r="AQ1425" s="63">
        <v>0</v>
      </c>
      <c r="AR1425" s="63" t="s">
        <v>3493</v>
      </c>
      <c r="AS1425" s="63">
        <v>0</v>
      </c>
      <c r="AU1425" s="63" t="s">
        <v>13566</v>
      </c>
      <c r="AW1425" s="63" t="s">
        <v>13565</v>
      </c>
      <c r="AX1425" s="74" t="str">
        <f>VLOOKUP(B1425,[1]COMPLETE_DIVIDEND_DATA!$B$2:$I$1138,8,0)</f>
        <v>PAID</v>
      </c>
    </row>
    <row r="1426" spans="1:50" hidden="1" x14ac:dyDescent="0.25">
      <c r="A1426" s="63">
        <v>501430</v>
      </c>
      <c r="B1426" s="63">
        <v>364226553</v>
      </c>
      <c r="C1426" s="63" t="s">
        <v>1605</v>
      </c>
      <c r="D1426" s="63" t="s">
        <v>13564</v>
      </c>
      <c r="E1426" s="63" t="s">
        <v>13563</v>
      </c>
      <c r="F1426" s="63" t="s">
        <v>13562</v>
      </c>
      <c r="G1426" s="63" t="s">
        <v>3547</v>
      </c>
      <c r="K1426" s="63">
        <v>2300</v>
      </c>
      <c r="L1426" s="63">
        <v>0</v>
      </c>
      <c r="M1426" s="64">
        <v>2300</v>
      </c>
      <c r="N1426" s="63">
        <v>1150</v>
      </c>
      <c r="O1426" s="63">
        <v>0</v>
      </c>
      <c r="P1426" s="63">
        <v>173</v>
      </c>
      <c r="Q1426" s="63">
        <v>977</v>
      </c>
      <c r="R1426" s="63" t="s">
        <v>13561</v>
      </c>
      <c r="S1426" s="63" t="s">
        <v>4523</v>
      </c>
      <c r="T1426" s="63" t="s">
        <v>13560</v>
      </c>
      <c r="U1426" s="63" t="s">
        <v>1605</v>
      </c>
      <c r="V1426" s="63" t="s">
        <v>13559</v>
      </c>
      <c r="W1426" s="63" t="s">
        <v>13558</v>
      </c>
      <c r="Y1426" s="63">
        <v>2300</v>
      </c>
      <c r="Z1426" s="63" t="s">
        <v>3495</v>
      </c>
      <c r="AA1426" s="63">
        <v>173</v>
      </c>
      <c r="AB1426" s="63" t="s">
        <v>3494</v>
      </c>
      <c r="AE1426" s="63">
        <v>0</v>
      </c>
      <c r="AF1426" s="63" t="s">
        <v>3493</v>
      </c>
      <c r="AG1426" s="63">
        <v>0</v>
      </c>
      <c r="AK1426" s="63">
        <v>0</v>
      </c>
      <c r="AL1426" s="63" t="s">
        <v>3493</v>
      </c>
      <c r="AM1426" s="63">
        <v>0</v>
      </c>
      <c r="AQ1426" s="63">
        <v>0</v>
      </c>
      <c r="AR1426" s="63" t="s">
        <v>3493</v>
      </c>
      <c r="AS1426" s="63">
        <v>0</v>
      </c>
      <c r="AU1426" s="63" t="s">
        <v>13557</v>
      </c>
      <c r="AW1426" s="63" t="s">
        <v>13556</v>
      </c>
      <c r="AX1426" s="74" t="str">
        <f>VLOOKUP(B1426,[1]COMPLETE_DIVIDEND_DATA!$B$2:$I$1138,8,0)</f>
        <v>PAID</v>
      </c>
    </row>
    <row r="1427" spans="1:50" hidden="1" x14ac:dyDescent="0.25">
      <c r="A1427" s="63">
        <v>501431</v>
      </c>
      <c r="B1427" s="63">
        <v>364230126</v>
      </c>
      <c r="C1427" s="63" t="s">
        <v>13550</v>
      </c>
      <c r="D1427" s="63" t="s">
        <v>13555</v>
      </c>
      <c r="E1427" s="63" t="s">
        <v>13554</v>
      </c>
      <c r="F1427" s="63" t="s">
        <v>13553</v>
      </c>
      <c r="G1427" s="63" t="s">
        <v>3547</v>
      </c>
      <c r="K1427" s="63">
        <v>2000</v>
      </c>
      <c r="L1427" s="63">
        <v>0</v>
      </c>
      <c r="M1427" s="64">
        <v>2000</v>
      </c>
      <c r="N1427" s="63">
        <v>1000</v>
      </c>
      <c r="O1427" s="63">
        <v>0</v>
      </c>
      <c r="P1427" s="63">
        <v>150</v>
      </c>
      <c r="Q1427" s="63">
        <v>850</v>
      </c>
      <c r="R1427" s="63" t="s">
        <v>13552</v>
      </c>
      <c r="S1427" s="63" t="s">
        <v>3596</v>
      </c>
      <c r="T1427" s="63" t="s">
        <v>13551</v>
      </c>
      <c r="U1427" s="63" t="s">
        <v>13550</v>
      </c>
      <c r="V1427" s="63" t="s">
        <v>13549</v>
      </c>
      <c r="W1427" s="63" t="s">
        <v>13548</v>
      </c>
      <c r="Y1427" s="63">
        <v>1000</v>
      </c>
      <c r="Z1427" s="63" t="s">
        <v>4648</v>
      </c>
      <c r="AA1427" s="63">
        <v>75</v>
      </c>
      <c r="AB1427" s="63" t="s">
        <v>3494</v>
      </c>
      <c r="AC1427" s="63" t="s">
        <v>13547</v>
      </c>
      <c r="AD1427" s="63" t="s">
        <v>13546</v>
      </c>
      <c r="AE1427" s="63">
        <v>1000</v>
      </c>
      <c r="AF1427" s="63" t="s">
        <v>4648</v>
      </c>
      <c r="AG1427" s="63">
        <v>75</v>
      </c>
      <c r="AH1427" s="63" t="s">
        <v>3494</v>
      </c>
      <c r="AK1427" s="63">
        <v>0</v>
      </c>
      <c r="AL1427" s="63" t="s">
        <v>3493</v>
      </c>
      <c r="AM1427" s="63">
        <v>0</v>
      </c>
      <c r="AQ1427" s="63">
        <v>0</v>
      </c>
      <c r="AR1427" s="63" t="s">
        <v>3493</v>
      </c>
      <c r="AS1427" s="63">
        <v>0</v>
      </c>
      <c r="AU1427" s="63" t="s">
        <v>13545</v>
      </c>
      <c r="AW1427" s="63" t="s">
        <v>13544</v>
      </c>
      <c r="AX1427" s="74" t="str">
        <f>VLOOKUP(B1427,[1]COMPLETE_DIVIDEND_DATA!$B$2:$I$1138,8,0)</f>
        <v>PAID</v>
      </c>
    </row>
    <row r="1428" spans="1:50" hidden="1" x14ac:dyDescent="0.25">
      <c r="A1428" s="63">
        <v>501432</v>
      </c>
      <c r="B1428" s="63">
        <v>364234730</v>
      </c>
      <c r="C1428" s="63" t="s">
        <v>13538</v>
      </c>
      <c r="D1428" s="63" t="s">
        <v>13543</v>
      </c>
      <c r="E1428" s="63" t="s">
        <v>13542</v>
      </c>
      <c r="F1428" s="63" t="s">
        <v>13541</v>
      </c>
      <c r="G1428" s="63" t="s">
        <v>3523</v>
      </c>
      <c r="K1428" s="63">
        <v>39</v>
      </c>
      <c r="L1428" s="63">
        <v>0</v>
      </c>
      <c r="M1428" s="64">
        <v>39</v>
      </c>
      <c r="N1428" s="63">
        <v>19.5</v>
      </c>
      <c r="O1428" s="63">
        <v>0</v>
      </c>
      <c r="P1428" s="63">
        <v>4</v>
      </c>
      <c r="Q1428" s="63">
        <v>16</v>
      </c>
      <c r="R1428" s="63" t="s">
        <v>13540</v>
      </c>
      <c r="S1428" s="63" t="s">
        <v>3624</v>
      </c>
      <c r="T1428" s="63" t="s">
        <v>13539</v>
      </c>
      <c r="U1428" s="63" t="s">
        <v>13538</v>
      </c>
      <c r="V1428" s="63" t="s">
        <v>13537</v>
      </c>
      <c r="Y1428" s="63">
        <v>12</v>
      </c>
      <c r="Z1428" s="63" t="s">
        <v>9317</v>
      </c>
      <c r="AA1428" s="63">
        <v>1</v>
      </c>
      <c r="AB1428" s="63" t="s">
        <v>3494</v>
      </c>
      <c r="AC1428" s="63" t="s">
        <v>13536</v>
      </c>
      <c r="AD1428" s="63" t="s">
        <v>13535</v>
      </c>
      <c r="AE1428" s="63">
        <v>9</v>
      </c>
      <c r="AF1428" s="63" t="s">
        <v>5230</v>
      </c>
      <c r="AG1428" s="63">
        <v>1</v>
      </c>
      <c r="AH1428" s="63" t="s">
        <v>3494</v>
      </c>
      <c r="AI1428" s="63" t="s">
        <v>13534</v>
      </c>
      <c r="AJ1428" s="63" t="s">
        <v>13533</v>
      </c>
      <c r="AK1428" s="63">
        <v>9</v>
      </c>
      <c r="AL1428" s="63" t="s">
        <v>5230</v>
      </c>
      <c r="AM1428" s="63">
        <v>1</v>
      </c>
      <c r="AN1428" s="63" t="s">
        <v>3494</v>
      </c>
      <c r="AO1428" s="63" t="s">
        <v>13532</v>
      </c>
      <c r="AP1428" s="63" t="s">
        <v>13531</v>
      </c>
      <c r="AQ1428" s="63">
        <v>9</v>
      </c>
      <c r="AR1428" s="63" t="s">
        <v>5230</v>
      </c>
      <c r="AS1428" s="63">
        <v>1</v>
      </c>
      <c r="AT1428" s="63" t="s">
        <v>3505</v>
      </c>
      <c r="AU1428" s="63" t="s">
        <v>13530</v>
      </c>
      <c r="AW1428" s="63" t="s">
        <v>13529</v>
      </c>
      <c r="AX1428" s="74" t="str">
        <f>VLOOKUP(B1428,[1]COMPLETE_DIVIDEND_DATA!$B$2:$I$1138,8,0)</f>
        <v>PAID</v>
      </c>
    </row>
    <row r="1429" spans="1:50" hidden="1" x14ac:dyDescent="0.25">
      <c r="A1429" s="63">
        <v>501433</v>
      </c>
      <c r="B1429" s="63">
        <v>364234953</v>
      </c>
      <c r="C1429" s="63" t="s">
        <v>13524</v>
      </c>
      <c r="D1429" s="63" t="s">
        <v>10344</v>
      </c>
      <c r="E1429" s="63" t="s">
        <v>13528</v>
      </c>
      <c r="F1429" s="63" t="s">
        <v>13527</v>
      </c>
      <c r="G1429" s="63" t="s">
        <v>3637</v>
      </c>
      <c r="K1429" s="63">
        <v>1000</v>
      </c>
      <c r="L1429" s="63">
        <v>0</v>
      </c>
      <c r="M1429" s="64">
        <v>1000</v>
      </c>
      <c r="N1429" s="63">
        <v>500</v>
      </c>
      <c r="O1429" s="63">
        <v>0</v>
      </c>
      <c r="P1429" s="63">
        <v>76</v>
      </c>
      <c r="Q1429" s="63">
        <v>424</v>
      </c>
      <c r="R1429" s="63" t="s">
        <v>13526</v>
      </c>
      <c r="S1429" s="63" t="s">
        <v>3545</v>
      </c>
      <c r="T1429" s="63" t="s">
        <v>13525</v>
      </c>
      <c r="U1429" s="63" t="s">
        <v>13524</v>
      </c>
      <c r="V1429" s="63" t="s">
        <v>10338</v>
      </c>
      <c r="W1429" s="63" t="s">
        <v>10338</v>
      </c>
      <c r="Y1429" s="63">
        <v>500</v>
      </c>
      <c r="Z1429" s="63" t="s">
        <v>3621</v>
      </c>
      <c r="AA1429" s="63">
        <v>38</v>
      </c>
      <c r="AB1429" s="63" t="s">
        <v>3494</v>
      </c>
      <c r="AC1429" s="63" t="s">
        <v>10337</v>
      </c>
      <c r="AD1429" s="63" t="s">
        <v>10336</v>
      </c>
      <c r="AE1429" s="63">
        <v>500</v>
      </c>
      <c r="AF1429" s="63" t="s">
        <v>3621</v>
      </c>
      <c r="AG1429" s="63">
        <v>38</v>
      </c>
      <c r="AH1429" s="63" t="s">
        <v>3494</v>
      </c>
      <c r="AK1429" s="63">
        <v>0</v>
      </c>
      <c r="AL1429" s="63" t="s">
        <v>3493</v>
      </c>
      <c r="AM1429" s="63">
        <v>0</v>
      </c>
      <c r="AQ1429" s="63">
        <v>0</v>
      </c>
      <c r="AR1429" s="63" t="s">
        <v>3493</v>
      </c>
      <c r="AS1429" s="63">
        <v>0</v>
      </c>
      <c r="AU1429" s="63" t="s">
        <v>10334</v>
      </c>
      <c r="AW1429" s="63" t="s">
        <v>10333</v>
      </c>
      <c r="AX1429" s="74" t="str">
        <f>VLOOKUP(B1429,[1]COMPLETE_DIVIDEND_DATA!$B$2:$I$1138,8,0)</f>
        <v>PAID</v>
      </c>
    </row>
    <row r="1430" spans="1:50" hidden="1" x14ac:dyDescent="0.25">
      <c r="A1430" s="63">
        <v>501434</v>
      </c>
      <c r="B1430" s="63">
        <v>364235471</v>
      </c>
      <c r="C1430" s="63" t="s">
        <v>13517</v>
      </c>
      <c r="D1430" s="63" t="s">
        <v>13523</v>
      </c>
      <c r="E1430" s="63" t="s">
        <v>13522</v>
      </c>
      <c r="F1430" s="63" t="s">
        <v>13521</v>
      </c>
      <c r="G1430" s="63" t="s">
        <v>13520</v>
      </c>
      <c r="K1430" s="63">
        <v>1650</v>
      </c>
      <c r="L1430" s="63">
        <v>0</v>
      </c>
      <c r="M1430" s="64">
        <v>1650</v>
      </c>
      <c r="N1430" s="63">
        <v>825</v>
      </c>
      <c r="O1430" s="63">
        <v>0</v>
      </c>
      <c r="P1430" s="63">
        <v>124</v>
      </c>
      <c r="Q1430" s="63">
        <v>701</v>
      </c>
      <c r="R1430" s="63" t="s">
        <v>13519</v>
      </c>
      <c r="S1430" s="63" t="s">
        <v>3697</v>
      </c>
      <c r="T1430" s="63" t="s">
        <v>13518</v>
      </c>
      <c r="U1430" s="63" t="s">
        <v>13517</v>
      </c>
      <c r="V1430" s="63" t="s">
        <v>13516</v>
      </c>
      <c r="Y1430" s="63">
        <v>825</v>
      </c>
      <c r="Z1430" s="63" t="s">
        <v>13514</v>
      </c>
      <c r="AA1430" s="63">
        <v>62</v>
      </c>
      <c r="AB1430" s="63" t="s">
        <v>3494</v>
      </c>
      <c r="AC1430" s="63" t="s">
        <v>1636</v>
      </c>
      <c r="AD1430" s="63" t="s">
        <v>13515</v>
      </c>
      <c r="AE1430" s="63">
        <v>825</v>
      </c>
      <c r="AF1430" s="63" t="s">
        <v>13514</v>
      </c>
      <c r="AG1430" s="63">
        <v>62</v>
      </c>
      <c r="AH1430" s="63" t="s">
        <v>3494</v>
      </c>
      <c r="AK1430" s="63">
        <v>0</v>
      </c>
      <c r="AL1430" s="63" t="s">
        <v>3493</v>
      </c>
      <c r="AM1430" s="63">
        <v>0</v>
      </c>
      <c r="AQ1430" s="63">
        <v>0</v>
      </c>
      <c r="AR1430" s="63" t="s">
        <v>3493</v>
      </c>
      <c r="AS1430" s="63">
        <v>0</v>
      </c>
      <c r="AU1430" s="63" t="s">
        <v>13513</v>
      </c>
      <c r="AW1430" s="63" t="s">
        <v>13512</v>
      </c>
      <c r="AX1430" s="74" t="str">
        <f>VLOOKUP(B1430,[1]COMPLETE_DIVIDEND_DATA!$B$2:$I$1138,8,0)</f>
        <v>PAID</v>
      </c>
    </row>
    <row r="1431" spans="1:50" hidden="1" x14ac:dyDescent="0.25">
      <c r="A1431" s="63">
        <v>501435</v>
      </c>
      <c r="B1431" s="63">
        <v>364236677</v>
      </c>
      <c r="C1431" s="63" t="s">
        <v>13506</v>
      </c>
      <c r="D1431" s="63" t="s">
        <v>13511</v>
      </c>
      <c r="E1431" s="63" t="s">
        <v>13510</v>
      </c>
      <c r="F1431" s="63" t="s">
        <v>13509</v>
      </c>
      <c r="G1431" s="63" t="s">
        <v>3523</v>
      </c>
      <c r="K1431" s="63">
        <v>4500</v>
      </c>
      <c r="L1431" s="63">
        <v>4500</v>
      </c>
      <c r="M1431" s="64">
        <v>0</v>
      </c>
      <c r="N1431" s="63">
        <v>2250</v>
      </c>
      <c r="O1431" s="63">
        <v>1125</v>
      </c>
      <c r="P1431" s="63">
        <v>338</v>
      </c>
      <c r="Q1431" s="63">
        <v>787</v>
      </c>
      <c r="R1431" s="63" t="s">
        <v>13508</v>
      </c>
      <c r="S1431" s="63" t="s">
        <v>4523</v>
      </c>
      <c r="T1431" s="63" t="s">
        <v>13507</v>
      </c>
      <c r="U1431" s="63" t="s">
        <v>13506</v>
      </c>
      <c r="V1431" s="63" t="s">
        <v>13505</v>
      </c>
      <c r="Y1431" s="63">
        <v>4500</v>
      </c>
      <c r="Z1431" s="63" t="s">
        <v>3506</v>
      </c>
      <c r="AA1431" s="63">
        <v>338</v>
      </c>
      <c r="AB1431" s="63" t="s">
        <v>3494</v>
      </c>
      <c r="AE1431" s="63">
        <v>0</v>
      </c>
      <c r="AF1431" s="63" t="s">
        <v>3493</v>
      </c>
      <c r="AG1431" s="63">
        <v>0</v>
      </c>
      <c r="AK1431" s="63">
        <v>0</v>
      </c>
      <c r="AL1431" s="63" t="s">
        <v>3493</v>
      </c>
      <c r="AM1431" s="63">
        <v>0</v>
      </c>
      <c r="AQ1431" s="63">
        <v>0</v>
      </c>
      <c r="AR1431" s="63" t="s">
        <v>3493</v>
      </c>
      <c r="AS1431" s="63">
        <v>0</v>
      </c>
      <c r="AU1431" s="63" t="s">
        <v>13504</v>
      </c>
      <c r="AW1431" s="63" t="s">
        <v>13503</v>
      </c>
      <c r="AX1431" s="74" t="str">
        <f>VLOOKUP(B1431,[1]COMPLETE_DIVIDEND_DATA!$B$2:$I$1138,8,0)</f>
        <v>PAID</v>
      </c>
    </row>
    <row r="1432" spans="1:50" hidden="1" x14ac:dyDescent="0.25">
      <c r="A1432" s="63">
        <v>501436</v>
      </c>
      <c r="B1432" s="63">
        <v>364239390</v>
      </c>
      <c r="C1432" s="63" t="s">
        <v>13498</v>
      </c>
      <c r="D1432" s="63" t="s">
        <v>13502</v>
      </c>
      <c r="E1432" s="63" t="s">
        <v>13501</v>
      </c>
      <c r="F1432" s="63" t="s">
        <v>13500</v>
      </c>
      <c r="G1432" s="63" t="s">
        <v>3699</v>
      </c>
      <c r="K1432" s="63">
        <v>52000</v>
      </c>
      <c r="L1432" s="63">
        <v>0</v>
      </c>
      <c r="M1432" s="64">
        <v>52000</v>
      </c>
      <c r="N1432" s="63">
        <v>26000</v>
      </c>
      <c r="O1432" s="63">
        <v>0</v>
      </c>
      <c r="P1432" s="63">
        <v>3900</v>
      </c>
      <c r="Q1432" s="63">
        <v>22100</v>
      </c>
      <c r="R1432" s="63" t="s">
        <v>13499</v>
      </c>
      <c r="S1432" s="63" t="s">
        <v>3635</v>
      </c>
      <c r="U1432" s="63" t="s">
        <v>13498</v>
      </c>
      <c r="V1432" s="63" t="s">
        <v>13497</v>
      </c>
      <c r="Y1432" s="63">
        <v>52000</v>
      </c>
      <c r="Z1432" s="63" t="s">
        <v>13496</v>
      </c>
      <c r="AA1432" s="63">
        <v>3900</v>
      </c>
      <c r="AB1432" s="63" t="s">
        <v>3494</v>
      </c>
      <c r="AE1432" s="63">
        <v>0</v>
      </c>
      <c r="AF1432" s="63" t="s">
        <v>3493</v>
      </c>
      <c r="AG1432" s="63">
        <v>0</v>
      </c>
      <c r="AK1432" s="63">
        <v>0</v>
      </c>
      <c r="AL1432" s="63" t="s">
        <v>3493</v>
      </c>
      <c r="AM1432" s="63">
        <v>0</v>
      </c>
      <c r="AQ1432" s="63">
        <v>0</v>
      </c>
      <c r="AR1432" s="63" t="s">
        <v>3493</v>
      </c>
      <c r="AS1432" s="63">
        <v>0</v>
      </c>
      <c r="AU1432" s="63" t="s">
        <v>13495</v>
      </c>
      <c r="AW1432" s="63" t="s">
        <v>13494</v>
      </c>
      <c r="AX1432" s="74" t="str">
        <f>VLOOKUP(B1432,[1]COMPLETE_DIVIDEND_DATA!$B$2:$I$1138,8,0)</f>
        <v>PAID</v>
      </c>
    </row>
    <row r="1433" spans="1:50" hidden="1" x14ac:dyDescent="0.25">
      <c r="A1433" s="63">
        <v>501437</v>
      </c>
      <c r="B1433" s="63">
        <v>513000768</v>
      </c>
      <c r="C1433" s="63" t="s">
        <v>1607</v>
      </c>
      <c r="D1433" s="63" t="s">
        <v>813</v>
      </c>
      <c r="E1433" s="63" t="s">
        <v>13493</v>
      </c>
      <c r="F1433" s="63" t="s">
        <v>13492</v>
      </c>
      <c r="G1433" s="63" t="s">
        <v>3547</v>
      </c>
      <c r="K1433" s="63">
        <v>149</v>
      </c>
      <c r="L1433" s="63">
        <v>0</v>
      </c>
      <c r="M1433" s="64">
        <v>149</v>
      </c>
      <c r="N1433" s="63">
        <v>74.5</v>
      </c>
      <c r="O1433" s="63">
        <v>0</v>
      </c>
      <c r="P1433" s="63">
        <v>11</v>
      </c>
      <c r="Q1433" s="63">
        <v>64</v>
      </c>
      <c r="R1433" s="63" t="s">
        <v>13491</v>
      </c>
      <c r="S1433" s="63" t="s">
        <v>3624</v>
      </c>
      <c r="T1433" s="63" t="s">
        <v>13490</v>
      </c>
      <c r="U1433" s="63" t="s">
        <v>1607</v>
      </c>
      <c r="V1433" s="63" t="s">
        <v>13489</v>
      </c>
      <c r="Y1433" s="63">
        <v>149</v>
      </c>
      <c r="Z1433" s="63" t="s">
        <v>9453</v>
      </c>
      <c r="AA1433" s="63">
        <v>11</v>
      </c>
      <c r="AB1433" s="63" t="s">
        <v>3494</v>
      </c>
      <c r="AE1433" s="63">
        <v>0</v>
      </c>
      <c r="AF1433" s="63" t="s">
        <v>3493</v>
      </c>
      <c r="AG1433" s="63">
        <v>0</v>
      </c>
      <c r="AK1433" s="63">
        <v>0</v>
      </c>
      <c r="AL1433" s="63" t="s">
        <v>3493</v>
      </c>
      <c r="AM1433" s="63">
        <v>0</v>
      </c>
      <c r="AQ1433" s="63">
        <v>0</v>
      </c>
      <c r="AR1433" s="63" t="s">
        <v>3493</v>
      </c>
      <c r="AS1433" s="63">
        <v>0</v>
      </c>
      <c r="AU1433" s="63" t="s">
        <v>13488</v>
      </c>
      <c r="AW1433" s="63" t="s">
        <v>13487</v>
      </c>
      <c r="AX1433" s="74" t="str">
        <f>VLOOKUP(B1433,[1]COMPLETE_DIVIDEND_DATA!$B$2:$I$1138,8,0)</f>
        <v>PAID</v>
      </c>
    </row>
    <row r="1434" spans="1:50" hidden="1" x14ac:dyDescent="0.25">
      <c r="A1434" s="63">
        <v>501438</v>
      </c>
      <c r="B1434" s="63">
        <v>513001139</v>
      </c>
      <c r="C1434" s="63" t="s">
        <v>2732</v>
      </c>
      <c r="D1434" s="63" t="s">
        <v>5616</v>
      </c>
      <c r="E1434" s="63" t="s">
        <v>13486</v>
      </c>
      <c r="F1434" s="63" t="s">
        <v>13485</v>
      </c>
      <c r="G1434" s="63" t="s">
        <v>10123</v>
      </c>
      <c r="K1434" s="63">
        <v>1500</v>
      </c>
      <c r="L1434" s="63">
        <v>1500</v>
      </c>
      <c r="M1434" s="64">
        <v>0</v>
      </c>
      <c r="N1434" s="63">
        <v>750</v>
      </c>
      <c r="O1434" s="63">
        <v>375</v>
      </c>
      <c r="P1434" s="63">
        <v>225</v>
      </c>
      <c r="Q1434" s="63">
        <v>150</v>
      </c>
      <c r="R1434" s="63" t="s">
        <v>13484</v>
      </c>
      <c r="S1434" s="63" t="s">
        <v>4540</v>
      </c>
      <c r="T1434" s="63" t="s">
        <v>13483</v>
      </c>
      <c r="U1434" s="63" t="s">
        <v>2732</v>
      </c>
      <c r="V1434" s="63" t="s">
        <v>13482</v>
      </c>
      <c r="Y1434" s="63">
        <v>1500</v>
      </c>
      <c r="Z1434" s="63" t="s">
        <v>4817</v>
      </c>
      <c r="AA1434" s="63">
        <v>225</v>
      </c>
      <c r="AB1434" s="63" t="s">
        <v>3505</v>
      </c>
      <c r="AE1434" s="63">
        <v>0</v>
      </c>
      <c r="AF1434" s="63" t="s">
        <v>3493</v>
      </c>
      <c r="AG1434" s="63">
        <v>0</v>
      </c>
      <c r="AK1434" s="63">
        <v>0</v>
      </c>
      <c r="AL1434" s="63" t="s">
        <v>3493</v>
      </c>
      <c r="AM1434" s="63">
        <v>0</v>
      </c>
      <c r="AQ1434" s="63">
        <v>0</v>
      </c>
      <c r="AR1434" s="63" t="s">
        <v>3493</v>
      </c>
      <c r="AS1434" s="63">
        <v>0</v>
      </c>
      <c r="AU1434" s="63" t="s">
        <v>13481</v>
      </c>
      <c r="AW1434" s="63" t="s">
        <v>13480</v>
      </c>
      <c r="AX1434" s="74" t="str">
        <f>VLOOKUP(B1434,[1]COMPLETE_DIVIDEND_DATA!$B$2:$I$1138,8,0)</f>
        <v>PAID</v>
      </c>
    </row>
    <row r="1435" spans="1:50" hidden="1" x14ac:dyDescent="0.25">
      <c r="A1435" s="63">
        <v>501439</v>
      </c>
      <c r="B1435" s="63">
        <v>513003895</v>
      </c>
      <c r="C1435" s="63" t="s">
        <v>1609</v>
      </c>
      <c r="D1435" s="63" t="s">
        <v>13479</v>
      </c>
      <c r="E1435" s="63" t="s">
        <v>13478</v>
      </c>
      <c r="F1435" s="63" t="s">
        <v>13477</v>
      </c>
      <c r="G1435" s="63" t="s">
        <v>9143</v>
      </c>
      <c r="K1435" s="63">
        <v>300</v>
      </c>
      <c r="L1435" s="63">
        <v>0</v>
      </c>
      <c r="M1435" s="64">
        <v>300</v>
      </c>
      <c r="N1435" s="63">
        <v>150</v>
      </c>
      <c r="O1435" s="63">
        <v>0</v>
      </c>
      <c r="P1435" s="63">
        <v>23</v>
      </c>
      <c r="Q1435" s="63">
        <v>127</v>
      </c>
      <c r="R1435" s="63" t="s">
        <v>13476</v>
      </c>
      <c r="S1435" s="63" t="s">
        <v>4406</v>
      </c>
      <c r="T1435" s="63" t="s">
        <v>13475</v>
      </c>
      <c r="U1435" s="63" t="s">
        <v>1609</v>
      </c>
      <c r="V1435" s="63" t="s">
        <v>13474</v>
      </c>
      <c r="W1435" s="63" t="s">
        <v>13473</v>
      </c>
      <c r="Y1435" s="63">
        <v>300</v>
      </c>
      <c r="Z1435" s="63" t="s">
        <v>3891</v>
      </c>
      <c r="AA1435" s="63">
        <v>23</v>
      </c>
      <c r="AB1435" s="63" t="s">
        <v>3494</v>
      </c>
      <c r="AE1435" s="63">
        <v>0</v>
      </c>
      <c r="AF1435" s="63" t="s">
        <v>3493</v>
      </c>
      <c r="AG1435" s="63">
        <v>0</v>
      </c>
      <c r="AK1435" s="63">
        <v>0</v>
      </c>
      <c r="AL1435" s="63" t="s">
        <v>3493</v>
      </c>
      <c r="AM1435" s="63">
        <v>0</v>
      </c>
      <c r="AQ1435" s="63">
        <v>0</v>
      </c>
      <c r="AR1435" s="63" t="s">
        <v>3493</v>
      </c>
      <c r="AS1435" s="63">
        <v>0</v>
      </c>
      <c r="AU1435" s="63" t="s">
        <v>13472</v>
      </c>
      <c r="AW1435" s="63" t="s">
        <v>13471</v>
      </c>
      <c r="AX1435" s="74" t="str">
        <f>VLOOKUP(B1435,[1]COMPLETE_DIVIDEND_DATA!$B$2:$I$1138,8,0)</f>
        <v>PAID</v>
      </c>
    </row>
    <row r="1436" spans="1:50" x14ac:dyDescent="0.25">
      <c r="A1436" s="63">
        <v>501440</v>
      </c>
      <c r="B1436" s="63">
        <v>513004398</v>
      </c>
      <c r="C1436" s="63" t="s">
        <v>1611</v>
      </c>
      <c r="D1436" s="63" t="s">
        <v>13470</v>
      </c>
      <c r="E1436" s="63" t="s">
        <v>13469</v>
      </c>
      <c r="F1436" s="63" t="s">
        <v>12459</v>
      </c>
      <c r="K1436" s="63">
        <v>46</v>
      </c>
      <c r="L1436" s="63">
        <v>46</v>
      </c>
      <c r="M1436" s="64">
        <v>0</v>
      </c>
      <c r="N1436" s="63">
        <v>23</v>
      </c>
      <c r="O1436" s="63">
        <v>12</v>
      </c>
      <c r="P1436" s="63">
        <v>7</v>
      </c>
      <c r="Q1436" s="63">
        <v>4</v>
      </c>
      <c r="U1436" s="63" t="s">
        <v>1611</v>
      </c>
      <c r="V1436" s="63" t="s">
        <v>13468</v>
      </c>
      <c r="Y1436" s="63">
        <v>46</v>
      </c>
      <c r="Z1436" s="63" t="s">
        <v>8555</v>
      </c>
      <c r="AA1436" s="63">
        <v>7</v>
      </c>
      <c r="AB1436" s="63" t="s">
        <v>3505</v>
      </c>
      <c r="AE1436" s="63">
        <v>0</v>
      </c>
      <c r="AF1436" s="63" t="s">
        <v>3493</v>
      </c>
      <c r="AG1436" s="63">
        <v>0</v>
      </c>
      <c r="AK1436" s="63">
        <v>0</v>
      </c>
      <c r="AL1436" s="63" t="s">
        <v>3493</v>
      </c>
      <c r="AM1436" s="63">
        <v>0</v>
      </c>
      <c r="AQ1436" s="63">
        <v>0</v>
      </c>
      <c r="AR1436" s="63" t="s">
        <v>3493</v>
      </c>
      <c r="AS1436" s="63">
        <v>0</v>
      </c>
      <c r="AX1436" s="63" t="e">
        <f>VLOOKUP(B1436,[1]COMPLETE_DIVIDEND_DATA!$B$2:$I$1138,3,0)</f>
        <v>#N/A</v>
      </c>
    </row>
    <row r="1437" spans="1:50" x14ac:dyDescent="0.25">
      <c r="A1437" s="63">
        <v>501441</v>
      </c>
      <c r="B1437" s="63">
        <v>513006898</v>
      </c>
      <c r="C1437" s="63" t="s">
        <v>1613</v>
      </c>
      <c r="D1437" s="63" t="s">
        <v>13467</v>
      </c>
      <c r="E1437" s="63" t="s">
        <v>13466</v>
      </c>
      <c r="F1437" s="63" t="s">
        <v>13465</v>
      </c>
      <c r="G1437" s="63" t="s">
        <v>13464</v>
      </c>
      <c r="K1437" s="63">
        <v>1053</v>
      </c>
      <c r="L1437" s="63">
        <v>1053</v>
      </c>
      <c r="M1437" s="64">
        <v>0</v>
      </c>
      <c r="N1437" s="63">
        <v>526.5</v>
      </c>
      <c r="O1437" s="63">
        <v>263</v>
      </c>
      <c r="P1437" s="63">
        <v>158</v>
      </c>
      <c r="Q1437" s="63">
        <v>106</v>
      </c>
      <c r="U1437" s="63" t="s">
        <v>1613</v>
      </c>
      <c r="V1437" s="63" t="s">
        <v>13463</v>
      </c>
      <c r="Y1437" s="63">
        <v>1053</v>
      </c>
      <c r="Z1437" s="63" t="s">
        <v>13462</v>
      </c>
      <c r="AA1437" s="63">
        <v>158</v>
      </c>
      <c r="AB1437" s="63" t="s">
        <v>3505</v>
      </c>
      <c r="AE1437" s="63">
        <v>0</v>
      </c>
      <c r="AF1437" s="63" t="s">
        <v>3493</v>
      </c>
      <c r="AG1437" s="63">
        <v>0</v>
      </c>
      <c r="AK1437" s="63">
        <v>0</v>
      </c>
      <c r="AL1437" s="63" t="s">
        <v>3493</v>
      </c>
      <c r="AM1437" s="63">
        <v>0</v>
      </c>
      <c r="AQ1437" s="63">
        <v>0</v>
      </c>
      <c r="AR1437" s="63" t="s">
        <v>3493</v>
      </c>
      <c r="AS1437" s="63">
        <v>0</v>
      </c>
      <c r="AW1437" s="63" t="s">
        <v>13461</v>
      </c>
      <c r="AX1437" s="63" t="e">
        <f>VLOOKUP(B1437,[1]COMPLETE_DIVIDEND_DATA!$B$2:$I$1138,3,0)</f>
        <v>#N/A</v>
      </c>
    </row>
    <row r="1438" spans="1:50" x14ac:dyDescent="0.25">
      <c r="A1438" s="63">
        <v>501442</v>
      </c>
      <c r="B1438" s="63">
        <v>539006219</v>
      </c>
      <c r="C1438" s="63" t="s">
        <v>1615</v>
      </c>
      <c r="D1438" s="63" t="s">
        <v>13460</v>
      </c>
      <c r="E1438" s="63" t="s">
        <v>13459</v>
      </c>
      <c r="F1438" s="63" t="s">
        <v>13458</v>
      </c>
      <c r="G1438" s="63" t="s">
        <v>13457</v>
      </c>
      <c r="K1438" s="63">
        <v>11</v>
      </c>
      <c r="L1438" s="63">
        <v>0</v>
      </c>
      <c r="M1438" s="64">
        <v>11</v>
      </c>
      <c r="N1438" s="63">
        <v>5.5</v>
      </c>
      <c r="O1438" s="63">
        <v>0</v>
      </c>
      <c r="P1438" s="63">
        <v>1</v>
      </c>
      <c r="Q1438" s="63">
        <v>5</v>
      </c>
      <c r="U1438" s="63" t="s">
        <v>1615</v>
      </c>
      <c r="V1438" s="63" t="s">
        <v>13456</v>
      </c>
      <c r="Y1438" s="63">
        <v>11</v>
      </c>
      <c r="Z1438" s="63" t="s">
        <v>4909</v>
      </c>
      <c r="AA1438" s="63">
        <v>1</v>
      </c>
      <c r="AB1438" s="63" t="s">
        <v>3494</v>
      </c>
      <c r="AE1438" s="63">
        <v>0</v>
      </c>
      <c r="AF1438" s="63" t="s">
        <v>3493</v>
      </c>
      <c r="AG1438" s="63">
        <v>0</v>
      </c>
      <c r="AK1438" s="63">
        <v>0</v>
      </c>
      <c r="AL1438" s="63" t="s">
        <v>3493</v>
      </c>
      <c r="AM1438" s="63">
        <v>0</v>
      </c>
      <c r="AQ1438" s="63">
        <v>0</v>
      </c>
      <c r="AR1438" s="63" t="s">
        <v>3493</v>
      </c>
      <c r="AS1438" s="63">
        <v>0</v>
      </c>
      <c r="AU1438" s="63" t="s">
        <v>13455</v>
      </c>
      <c r="AX1438" s="63" t="e">
        <f>VLOOKUP(B1438,[1]COMPLETE_DIVIDEND_DATA!$B$2:$I$1138,3,0)</f>
        <v>#N/A</v>
      </c>
    </row>
    <row r="1439" spans="1:50" hidden="1" x14ac:dyDescent="0.25">
      <c r="A1439" s="63">
        <v>501443</v>
      </c>
      <c r="B1439" s="63">
        <v>539016077</v>
      </c>
      <c r="C1439" s="63" t="s">
        <v>13450</v>
      </c>
      <c r="D1439" s="63" t="s">
        <v>13454</v>
      </c>
      <c r="E1439" s="63" t="s">
        <v>13453</v>
      </c>
      <c r="F1439" s="63" t="s">
        <v>13452</v>
      </c>
      <c r="G1439" s="63" t="s">
        <v>3535</v>
      </c>
      <c r="K1439" s="63">
        <v>300</v>
      </c>
      <c r="L1439" s="63">
        <v>0</v>
      </c>
      <c r="M1439" s="64">
        <v>300</v>
      </c>
      <c r="N1439" s="63">
        <v>150</v>
      </c>
      <c r="O1439" s="63">
        <v>0</v>
      </c>
      <c r="P1439" s="63">
        <v>22</v>
      </c>
      <c r="Q1439" s="63">
        <v>128</v>
      </c>
      <c r="R1439" s="63" t="s">
        <v>13451</v>
      </c>
      <c r="S1439" s="63" t="s">
        <v>3521</v>
      </c>
      <c r="T1439" s="63" t="s">
        <v>5420</v>
      </c>
      <c r="U1439" s="63" t="s">
        <v>13450</v>
      </c>
      <c r="V1439" s="63" t="s">
        <v>13449</v>
      </c>
      <c r="W1439" s="63" t="s">
        <v>13448</v>
      </c>
      <c r="Y1439" s="63">
        <v>150</v>
      </c>
      <c r="Z1439" s="63" t="s">
        <v>6916</v>
      </c>
      <c r="AA1439" s="63">
        <v>11</v>
      </c>
      <c r="AB1439" s="63" t="s">
        <v>3494</v>
      </c>
      <c r="AC1439" s="63" t="s">
        <v>13447</v>
      </c>
      <c r="AD1439" s="63" t="s">
        <v>13446</v>
      </c>
      <c r="AE1439" s="63">
        <v>150</v>
      </c>
      <c r="AF1439" s="63" t="s">
        <v>6916</v>
      </c>
      <c r="AG1439" s="63">
        <v>11</v>
      </c>
      <c r="AH1439" s="63" t="s">
        <v>3494</v>
      </c>
      <c r="AK1439" s="63">
        <v>0</v>
      </c>
      <c r="AL1439" s="63" t="s">
        <v>3493</v>
      </c>
      <c r="AM1439" s="63">
        <v>0</v>
      </c>
      <c r="AQ1439" s="63">
        <v>0</v>
      </c>
      <c r="AR1439" s="63" t="s">
        <v>3493</v>
      </c>
      <c r="AS1439" s="63">
        <v>0</v>
      </c>
      <c r="AU1439" s="63" t="s">
        <v>13445</v>
      </c>
      <c r="AW1439" s="63" t="s">
        <v>13444</v>
      </c>
      <c r="AX1439" s="74" t="str">
        <f>VLOOKUP(B1439,[1]COMPLETE_DIVIDEND_DATA!$B$2:$I$1138,8,0)</f>
        <v>PAID</v>
      </c>
    </row>
    <row r="1440" spans="1:50" hidden="1" x14ac:dyDescent="0.25">
      <c r="A1440" s="63">
        <v>501444</v>
      </c>
      <c r="B1440" s="63">
        <v>539016531</v>
      </c>
      <c r="C1440" s="63" t="s">
        <v>1619</v>
      </c>
      <c r="D1440" s="63" t="s">
        <v>13443</v>
      </c>
      <c r="E1440" s="63" t="s">
        <v>13442</v>
      </c>
      <c r="F1440" s="63" t="s">
        <v>13441</v>
      </c>
      <c r="G1440" s="63" t="s">
        <v>3535</v>
      </c>
      <c r="K1440" s="63">
        <v>266000</v>
      </c>
      <c r="L1440" s="63">
        <v>0</v>
      </c>
      <c r="M1440" s="64">
        <v>266000</v>
      </c>
      <c r="N1440" s="63">
        <v>133000</v>
      </c>
      <c r="O1440" s="63">
        <v>0</v>
      </c>
      <c r="P1440" s="63">
        <v>19950</v>
      </c>
      <c r="Q1440" s="63">
        <v>113050</v>
      </c>
      <c r="R1440" s="63" t="s">
        <v>13440</v>
      </c>
      <c r="S1440" s="63" t="s">
        <v>3624</v>
      </c>
      <c r="T1440" s="63" t="s">
        <v>13367</v>
      </c>
      <c r="U1440" s="63" t="s">
        <v>1619</v>
      </c>
      <c r="V1440" s="63" t="s">
        <v>13439</v>
      </c>
      <c r="W1440" s="63" t="s">
        <v>13438</v>
      </c>
      <c r="Y1440" s="63">
        <v>266000</v>
      </c>
      <c r="Z1440" s="63" t="s">
        <v>13437</v>
      </c>
      <c r="AA1440" s="63">
        <v>19950</v>
      </c>
      <c r="AB1440" s="63" t="s">
        <v>3494</v>
      </c>
      <c r="AE1440" s="63">
        <v>0</v>
      </c>
      <c r="AF1440" s="63" t="s">
        <v>3493</v>
      </c>
      <c r="AG1440" s="63">
        <v>0</v>
      </c>
      <c r="AK1440" s="63">
        <v>0</v>
      </c>
      <c r="AL1440" s="63" t="s">
        <v>3493</v>
      </c>
      <c r="AM1440" s="63">
        <v>0</v>
      </c>
      <c r="AQ1440" s="63">
        <v>0</v>
      </c>
      <c r="AR1440" s="63" t="s">
        <v>3493</v>
      </c>
      <c r="AS1440" s="63">
        <v>0</v>
      </c>
      <c r="AU1440" s="63" t="s">
        <v>13436</v>
      </c>
      <c r="AW1440" s="63" t="s">
        <v>13435</v>
      </c>
      <c r="AX1440" s="74" t="str">
        <f>VLOOKUP(B1440,[1]COMPLETE_DIVIDEND_DATA!$B$2:$I$1138,8,0)</f>
        <v>PAID</v>
      </c>
    </row>
    <row r="1441" spans="1:50" x14ac:dyDescent="0.25">
      <c r="A1441" s="63">
        <v>501445</v>
      </c>
      <c r="B1441" s="63">
        <v>596014746</v>
      </c>
      <c r="C1441" s="63" t="s">
        <v>1621</v>
      </c>
      <c r="D1441" s="63" t="s">
        <v>3025</v>
      </c>
      <c r="E1441" s="63" t="s">
        <v>13434</v>
      </c>
      <c r="F1441" s="63" t="s">
        <v>13433</v>
      </c>
      <c r="G1441" s="63" t="s">
        <v>3535</v>
      </c>
      <c r="K1441" s="63">
        <v>1344</v>
      </c>
      <c r="L1441" s="63">
        <v>0</v>
      </c>
      <c r="M1441" s="64">
        <v>1344</v>
      </c>
      <c r="N1441" s="63">
        <v>672</v>
      </c>
      <c r="O1441" s="63">
        <v>0</v>
      </c>
      <c r="P1441" s="63">
        <v>202</v>
      </c>
      <c r="Q1441" s="63">
        <v>470</v>
      </c>
      <c r="U1441" s="63" t="s">
        <v>1621</v>
      </c>
      <c r="V1441" s="63" t="s">
        <v>13432</v>
      </c>
      <c r="Y1441" s="63">
        <v>1344</v>
      </c>
      <c r="Z1441" s="63" t="s">
        <v>13431</v>
      </c>
      <c r="AA1441" s="63">
        <v>202</v>
      </c>
      <c r="AB1441" s="63" t="s">
        <v>3505</v>
      </c>
      <c r="AE1441" s="63">
        <v>0</v>
      </c>
      <c r="AF1441" s="63" t="s">
        <v>3493</v>
      </c>
      <c r="AG1441" s="63">
        <v>0</v>
      </c>
      <c r="AK1441" s="63">
        <v>0</v>
      </c>
      <c r="AL1441" s="63" t="s">
        <v>3493</v>
      </c>
      <c r="AM1441" s="63">
        <v>0</v>
      </c>
      <c r="AQ1441" s="63">
        <v>0</v>
      </c>
      <c r="AR1441" s="63" t="s">
        <v>3493</v>
      </c>
      <c r="AS1441" s="63">
        <v>0</v>
      </c>
      <c r="AX1441" s="63" t="e">
        <f>VLOOKUP(B1441,[1]COMPLETE_DIVIDEND_DATA!$B$2:$I$1138,3,0)</f>
        <v>#N/A</v>
      </c>
    </row>
    <row r="1442" spans="1:50" hidden="1" x14ac:dyDescent="0.25">
      <c r="A1442" s="63">
        <v>501446</v>
      </c>
      <c r="B1442" s="63">
        <v>620006713</v>
      </c>
      <c r="C1442" s="63" t="s">
        <v>13424</v>
      </c>
      <c r="D1442" s="63" t="s">
        <v>13430</v>
      </c>
      <c r="E1442" s="63" t="s">
        <v>13429</v>
      </c>
      <c r="F1442" s="63" t="s">
        <v>13428</v>
      </c>
      <c r="G1442" s="63" t="s">
        <v>13427</v>
      </c>
      <c r="K1442" s="63">
        <v>1000</v>
      </c>
      <c r="L1442" s="63">
        <v>0</v>
      </c>
      <c r="M1442" s="64">
        <v>1000</v>
      </c>
      <c r="N1442" s="63">
        <v>500</v>
      </c>
      <c r="O1442" s="63">
        <v>0</v>
      </c>
      <c r="P1442" s="63">
        <v>150</v>
      </c>
      <c r="Q1442" s="63">
        <v>350</v>
      </c>
      <c r="R1442" s="63" t="s">
        <v>13426</v>
      </c>
      <c r="S1442" s="63" t="s">
        <v>3498</v>
      </c>
      <c r="T1442" s="63" t="s">
        <v>13425</v>
      </c>
      <c r="U1442" s="63" t="s">
        <v>13424</v>
      </c>
      <c r="V1442" s="63" t="s">
        <v>13374</v>
      </c>
      <c r="Y1442" s="63">
        <v>500</v>
      </c>
      <c r="Z1442" s="63" t="s">
        <v>3621</v>
      </c>
      <c r="AA1442" s="63">
        <v>75</v>
      </c>
      <c r="AB1442" s="63" t="s">
        <v>3505</v>
      </c>
      <c r="AC1442" s="63" t="s">
        <v>13423</v>
      </c>
      <c r="AD1442" s="63" t="s">
        <v>13422</v>
      </c>
      <c r="AE1442" s="63">
        <v>500</v>
      </c>
      <c r="AF1442" s="63" t="s">
        <v>3621</v>
      </c>
      <c r="AG1442" s="63">
        <v>75</v>
      </c>
      <c r="AH1442" s="63" t="s">
        <v>3505</v>
      </c>
      <c r="AK1442" s="63">
        <v>0</v>
      </c>
      <c r="AL1442" s="63" t="s">
        <v>3493</v>
      </c>
      <c r="AM1442" s="63">
        <v>0</v>
      </c>
      <c r="AQ1442" s="63">
        <v>0</v>
      </c>
      <c r="AR1442" s="63" t="s">
        <v>3493</v>
      </c>
      <c r="AS1442" s="63">
        <v>0</v>
      </c>
      <c r="AU1442" s="63" t="s">
        <v>13421</v>
      </c>
      <c r="AW1442" s="63" t="s">
        <v>13420</v>
      </c>
      <c r="AX1442" s="74" t="str">
        <f>VLOOKUP(B1442,[1]COMPLETE_DIVIDEND_DATA!$B$2:$I$1138,8,0)</f>
        <v>PAID</v>
      </c>
    </row>
    <row r="1443" spans="1:50" hidden="1" x14ac:dyDescent="0.25">
      <c r="A1443" s="63">
        <v>501447</v>
      </c>
      <c r="B1443" s="63">
        <v>620018486</v>
      </c>
      <c r="C1443" s="63" t="s">
        <v>1623</v>
      </c>
      <c r="D1443" s="63" t="s">
        <v>824</v>
      </c>
      <c r="E1443" s="63" t="s">
        <v>13419</v>
      </c>
      <c r="F1443" s="63" t="s">
        <v>13418</v>
      </c>
      <c r="G1443" s="63" t="s">
        <v>13417</v>
      </c>
      <c r="K1443" s="63">
        <v>2128</v>
      </c>
      <c r="L1443" s="63">
        <v>0</v>
      </c>
      <c r="M1443" s="64">
        <v>2128</v>
      </c>
      <c r="N1443" s="63">
        <v>1064</v>
      </c>
      <c r="O1443" s="63">
        <v>0</v>
      </c>
      <c r="P1443" s="63">
        <v>160</v>
      </c>
      <c r="Q1443" s="63">
        <v>904</v>
      </c>
      <c r="R1443" s="63" t="s">
        <v>13416</v>
      </c>
      <c r="S1443" s="63" t="s">
        <v>4221</v>
      </c>
      <c r="T1443" s="63" t="s">
        <v>13415</v>
      </c>
      <c r="U1443" s="63" t="s">
        <v>1623</v>
      </c>
      <c r="V1443" s="63" t="s">
        <v>13414</v>
      </c>
      <c r="W1443" s="63" t="s">
        <v>13413</v>
      </c>
      <c r="Y1443" s="63">
        <v>1064</v>
      </c>
      <c r="Z1443" s="63" t="s">
        <v>13411</v>
      </c>
      <c r="AA1443" s="63">
        <v>80</v>
      </c>
      <c r="AB1443" s="63" t="s">
        <v>3494</v>
      </c>
      <c r="AC1443" s="63" t="s">
        <v>824</v>
      </c>
      <c r="AD1443" s="63" t="s">
        <v>13412</v>
      </c>
      <c r="AE1443" s="63">
        <v>1064</v>
      </c>
      <c r="AF1443" s="63" t="s">
        <v>13411</v>
      </c>
      <c r="AG1443" s="63">
        <v>80</v>
      </c>
      <c r="AH1443" s="63" t="s">
        <v>3494</v>
      </c>
      <c r="AK1443" s="63">
        <v>0</v>
      </c>
      <c r="AL1443" s="63" t="s">
        <v>3493</v>
      </c>
      <c r="AM1443" s="63">
        <v>0</v>
      </c>
      <c r="AQ1443" s="63">
        <v>0</v>
      </c>
      <c r="AR1443" s="63" t="s">
        <v>3493</v>
      </c>
      <c r="AS1443" s="63">
        <v>0</v>
      </c>
      <c r="AU1443" s="63" t="s">
        <v>13410</v>
      </c>
      <c r="AW1443" s="63" t="s">
        <v>13409</v>
      </c>
      <c r="AX1443" s="74" t="str">
        <f>VLOOKUP(B1443,[1]COMPLETE_DIVIDEND_DATA!$B$2:$I$1138,8,0)</f>
        <v>PAID</v>
      </c>
    </row>
    <row r="1444" spans="1:50" x14ac:dyDescent="0.25">
      <c r="A1444" s="63">
        <v>501448</v>
      </c>
      <c r="B1444" s="63">
        <v>620034129</v>
      </c>
      <c r="C1444" s="63" t="s">
        <v>1624</v>
      </c>
      <c r="D1444" s="63" t="s">
        <v>13408</v>
      </c>
      <c r="E1444" s="63" t="s">
        <v>13407</v>
      </c>
      <c r="F1444" s="63" t="s">
        <v>13406</v>
      </c>
      <c r="G1444" s="63" t="s">
        <v>13405</v>
      </c>
      <c r="K1444" s="63">
        <v>25120</v>
      </c>
      <c r="L1444" s="63">
        <v>25120</v>
      </c>
      <c r="M1444" s="64">
        <v>0</v>
      </c>
      <c r="N1444" s="63">
        <v>12560</v>
      </c>
      <c r="O1444" s="63">
        <v>6280</v>
      </c>
      <c r="P1444" s="63">
        <v>3768</v>
      </c>
      <c r="Q1444" s="63">
        <v>2512</v>
      </c>
      <c r="R1444" s="63" t="s">
        <v>13404</v>
      </c>
      <c r="S1444" s="63" t="s">
        <v>3596</v>
      </c>
      <c r="T1444" s="63" t="s">
        <v>13403</v>
      </c>
      <c r="U1444" s="63" t="s">
        <v>1624</v>
      </c>
      <c r="V1444" s="63" t="s">
        <v>13402</v>
      </c>
      <c r="Y1444" s="63">
        <v>25120</v>
      </c>
      <c r="Z1444" s="63" t="s">
        <v>13401</v>
      </c>
      <c r="AA1444" s="63">
        <v>3768</v>
      </c>
      <c r="AB1444" s="63" t="s">
        <v>3505</v>
      </c>
      <c r="AE1444" s="63">
        <v>0</v>
      </c>
      <c r="AF1444" s="63" t="s">
        <v>3493</v>
      </c>
      <c r="AG1444" s="63">
        <v>0</v>
      </c>
      <c r="AK1444" s="63">
        <v>0</v>
      </c>
      <c r="AL1444" s="63" t="s">
        <v>3493</v>
      </c>
      <c r="AM1444" s="63">
        <v>0</v>
      </c>
      <c r="AQ1444" s="63">
        <v>0</v>
      </c>
      <c r="AR1444" s="63" t="s">
        <v>3493</v>
      </c>
      <c r="AS1444" s="63">
        <v>0</v>
      </c>
      <c r="AU1444" s="63" t="s">
        <v>13400</v>
      </c>
      <c r="AX1444" s="74" t="str">
        <f>VLOOKUP(B1444,[1]COMPLETE_DIVIDEND_DATA!$B$2:$I$1138,8,0)</f>
        <v>UNPAID</v>
      </c>
    </row>
    <row r="1445" spans="1:50" hidden="1" x14ac:dyDescent="0.25">
      <c r="A1445" s="63">
        <v>501449</v>
      </c>
      <c r="B1445" s="63">
        <v>620044847</v>
      </c>
      <c r="C1445" s="63" t="s">
        <v>1626</v>
      </c>
      <c r="D1445" s="63" t="s">
        <v>13399</v>
      </c>
      <c r="E1445" s="63" t="s">
        <v>13398</v>
      </c>
      <c r="F1445" s="63" t="s">
        <v>13397</v>
      </c>
      <c r="G1445" s="63" t="s">
        <v>3535</v>
      </c>
      <c r="K1445" s="63">
        <v>28</v>
      </c>
      <c r="L1445" s="63">
        <v>0</v>
      </c>
      <c r="M1445" s="64">
        <v>28</v>
      </c>
      <c r="N1445" s="63">
        <v>14</v>
      </c>
      <c r="O1445" s="63">
        <v>0</v>
      </c>
      <c r="P1445" s="63">
        <v>2</v>
      </c>
      <c r="Q1445" s="63">
        <v>12</v>
      </c>
      <c r="R1445" s="63" t="s">
        <v>13396</v>
      </c>
      <c r="S1445" s="63" t="s">
        <v>3545</v>
      </c>
      <c r="T1445" s="63" t="s">
        <v>13395</v>
      </c>
      <c r="U1445" s="63" t="s">
        <v>1626</v>
      </c>
      <c r="V1445" s="63" t="s">
        <v>13394</v>
      </c>
      <c r="Y1445" s="63">
        <v>28</v>
      </c>
      <c r="Z1445" s="63" t="s">
        <v>4357</v>
      </c>
      <c r="AA1445" s="63">
        <v>2</v>
      </c>
      <c r="AB1445" s="63" t="s">
        <v>3494</v>
      </c>
      <c r="AE1445" s="63">
        <v>0</v>
      </c>
      <c r="AF1445" s="63" t="s">
        <v>3493</v>
      </c>
      <c r="AG1445" s="63">
        <v>0</v>
      </c>
      <c r="AK1445" s="63">
        <v>0</v>
      </c>
      <c r="AL1445" s="63" t="s">
        <v>3493</v>
      </c>
      <c r="AM1445" s="63">
        <v>0</v>
      </c>
      <c r="AQ1445" s="63">
        <v>0</v>
      </c>
      <c r="AR1445" s="63" t="s">
        <v>3493</v>
      </c>
      <c r="AS1445" s="63">
        <v>0</v>
      </c>
      <c r="AU1445" s="63" t="s">
        <v>13393</v>
      </c>
      <c r="AW1445" s="63" t="s">
        <v>13392</v>
      </c>
      <c r="AX1445" s="74" t="str">
        <f>VLOOKUP(B1445,[1]COMPLETE_DIVIDEND_DATA!$B$2:$I$1138,8,0)</f>
        <v>PAID</v>
      </c>
    </row>
    <row r="1446" spans="1:50" hidden="1" x14ac:dyDescent="0.25">
      <c r="A1446" s="63">
        <v>501450</v>
      </c>
      <c r="B1446" s="63">
        <v>620048129</v>
      </c>
      <c r="C1446" s="63" t="s">
        <v>1642</v>
      </c>
      <c r="D1446" s="63" t="s">
        <v>13391</v>
      </c>
      <c r="E1446" s="63" t="s">
        <v>13390</v>
      </c>
      <c r="F1446" s="63" t="s">
        <v>13389</v>
      </c>
      <c r="G1446" s="63" t="s">
        <v>13388</v>
      </c>
      <c r="K1446" s="63">
        <v>26</v>
      </c>
      <c r="L1446" s="63">
        <v>0</v>
      </c>
      <c r="M1446" s="64">
        <v>26</v>
      </c>
      <c r="N1446" s="63">
        <v>13</v>
      </c>
      <c r="O1446" s="63">
        <v>0</v>
      </c>
      <c r="P1446" s="63">
        <v>2</v>
      </c>
      <c r="Q1446" s="63">
        <v>11</v>
      </c>
      <c r="R1446" s="63" t="s">
        <v>13387</v>
      </c>
      <c r="S1446" s="63" t="s">
        <v>3624</v>
      </c>
      <c r="T1446" s="63" t="s">
        <v>13386</v>
      </c>
      <c r="U1446" s="63" t="s">
        <v>1642</v>
      </c>
      <c r="V1446" s="63" t="s">
        <v>13385</v>
      </c>
      <c r="Y1446" s="63">
        <v>26</v>
      </c>
      <c r="Z1446" s="63" t="s">
        <v>5354</v>
      </c>
      <c r="AA1446" s="63">
        <v>2</v>
      </c>
      <c r="AB1446" s="63" t="s">
        <v>3494</v>
      </c>
      <c r="AE1446" s="63">
        <v>0</v>
      </c>
      <c r="AF1446" s="63" t="s">
        <v>3493</v>
      </c>
      <c r="AG1446" s="63">
        <v>0</v>
      </c>
      <c r="AK1446" s="63">
        <v>0</v>
      </c>
      <c r="AL1446" s="63" t="s">
        <v>3493</v>
      </c>
      <c r="AM1446" s="63">
        <v>0</v>
      </c>
      <c r="AQ1446" s="63">
        <v>0</v>
      </c>
      <c r="AR1446" s="63" t="s">
        <v>3493</v>
      </c>
      <c r="AS1446" s="63">
        <v>0</v>
      </c>
      <c r="AU1446" s="63" t="s">
        <v>13384</v>
      </c>
      <c r="AW1446" s="63" t="s">
        <v>13383</v>
      </c>
      <c r="AX1446" s="74" t="str">
        <f>VLOOKUP(B1446,[1]COMPLETE_DIVIDEND_DATA!$B$2:$I$1138,8,0)</f>
        <v>PAID</v>
      </c>
    </row>
    <row r="1447" spans="1:50" hidden="1" x14ac:dyDescent="0.25">
      <c r="A1447" s="63">
        <v>501451</v>
      </c>
      <c r="B1447" s="63">
        <v>620049598</v>
      </c>
      <c r="C1447" s="63" t="s">
        <v>13377</v>
      </c>
      <c r="D1447" s="63" t="s">
        <v>13382</v>
      </c>
      <c r="E1447" s="63" t="s">
        <v>13381</v>
      </c>
      <c r="F1447" s="63" t="s">
        <v>13380</v>
      </c>
      <c r="G1447" s="63" t="s">
        <v>3535</v>
      </c>
      <c r="K1447" s="63">
        <v>4000</v>
      </c>
      <c r="L1447" s="63">
        <v>0</v>
      </c>
      <c r="M1447" s="64">
        <v>4000</v>
      </c>
      <c r="N1447" s="63">
        <v>2000</v>
      </c>
      <c r="O1447" s="63">
        <v>0</v>
      </c>
      <c r="P1447" s="63">
        <v>450</v>
      </c>
      <c r="Q1447" s="63">
        <v>1550</v>
      </c>
      <c r="R1447" s="63" t="s">
        <v>13379</v>
      </c>
      <c r="S1447" s="63" t="s">
        <v>3574</v>
      </c>
      <c r="T1447" s="63" t="s">
        <v>13378</v>
      </c>
      <c r="U1447" s="63" t="s">
        <v>13377</v>
      </c>
      <c r="V1447" s="63" t="s">
        <v>13376</v>
      </c>
      <c r="Y1447" s="63">
        <v>2000</v>
      </c>
      <c r="Z1447" s="63" t="s">
        <v>3631</v>
      </c>
      <c r="AA1447" s="63">
        <v>150</v>
      </c>
      <c r="AB1447" s="63" t="s">
        <v>3494</v>
      </c>
      <c r="AC1447" s="63" t="s">
        <v>13375</v>
      </c>
      <c r="AD1447" s="63" t="s">
        <v>13374</v>
      </c>
      <c r="AE1447" s="63">
        <v>2000</v>
      </c>
      <c r="AF1447" s="63" t="s">
        <v>3631</v>
      </c>
      <c r="AG1447" s="63">
        <v>300</v>
      </c>
      <c r="AH1447" s="63" t="s">
        <v>3505</v>
      </c>
      <c r="AK1447" s="63">
        <v>0</v>
      </c>
      <c r="AL1447" s="63" t="s">
        <v>3493</v>
      </c>
      <c r="AM1447" s="63">
        <v>0</v>
      </c>
      <c r="AQ1447" s="63">
        <v>0</v>
      </c>
      <c r="AR1447" s="63" t="s">
        <v>3493</v>
      </c>
      <c r="AS1447" s="63">
        <v>0</v>
      </c>
      <c r="AU1447" s="63" t="s">
        <v>13373</v>
      </c>
      <c r="AW1447" s="63" t="s">
        <v>13372</v>
      </c>
      <c r="AX1447" s="74" t="str">
        <f>VLOOKUP(B1447,[1]COMPLETE_DIVIDEND_DATA!$B$2:$I$1138,8,0)</f>
        <v>PAID</v>
      </c>
    </row>
    <row r="1448" spans="1:50" hidden="1" x14ac:dyDescent="0.25">
      <c r="A1448" s="63">
        <v>501452</v>
      </c>
      <c r="B1448" s="63">
        <v>620050125</v>
      </c>
      <c r="C1448" s="63" t="s">
        <v>1628</v>
      </c>
      <c r="D1448" s="63" t="s">
        <v>13371</v>
      </c>
      <c r="E1448" s="63" t="s">
        <v>13370</v>
      </c>
      <c r="F1448" s="63" t="s">
        <v>13369</v>
      </c>
      <c r="G1448" s="63" t="s">
        <v>3535</v>
      </c>
      <c r="K1448" s="63">
        <v>100</v>
      </c>
      <c r="L1448" s="63">
        <v>0</v>
      </c>
      <c r="M1448" s="64">
        <v>100</v>
      </c>
      <c r="N1448" s="63">
        <v>50</v>
      </c>
      <c r="O1448" s="63">
        <v>0</v>
      </c>
      <c r="P1448" s="63">
        <v>8</v>
      </c>
      <c r="Q1448" s="63">
        <v>42</v>
      </c>
      <c r="R1448" s="63" t="s">
        <v>13368</v>
      </c>
      <c r="S1448" s="63" t="s">
        <v>3521</v>
      </c>
      <c r="T1448" s="63" t="s">
        <v>13367</v>
      </c>
      <c r="U1448" s="63" t="s">
        <v>1628</v>
      </c>
      <c r="V1448" s="63" t="s">
        <v>13366</v>
      </c>
      <c r="Y1448" s="63">
        <v>100</v>
      </c>
      <c r="Z1448" s="63" t="s">
        <v>12413</v>
      </c>
      <c r="AA1448" s="63">
        <v>8</v>
      </c>
      <c r="AB1448" s="63" t="s">
        <v>3494</v>
      </c>
      <c r="AE1448" s="63">
        <v>0</v>
      </c>
      <c r="AF1448" s="63" t="s">
        <v>3493</v>
      </c>
      <c r="AG1448" s="63">
        <v>0</v>
      </c>
      <c r="AK1448" s="63">
        <v>0</v>
      </c>
      <c r="AL1448" s="63" t="s">
        <v>3493</v>
      </c>
      <c r="AM1448" s="63">
        <v>0</v>
      </c>
      <c r="AQ1448" s="63">
        <v>0</v>
      </c>
      <c r="AR1448" s="63" t="s">
        <v>3493</v>
      </c>
      <c r="AS1448" s="63">
        <v>0</v>
      </c>
      <c r="AU1448" s="63" t="s">
        <v>13365</v>
      </c>
      <c r="AW1448" s="63" t="s">
        <v>13364</v>
      </c>
      <c r="AX1448" s="74" t="str">
        <f>VLOOKUP(B1448,[1]COMPLETE_DIVIDEND_DATA!$B$2:$I$1138,8,0)</f>
        <v>PAID</v>
      </c>
    </row>
    <row r="1449" spans="1:50" x14ac:dyDescent="0.25">
      <c r="A1449" s="63">
        <v>501453</v>
      </c>
      <c r="B1449" s="63">
        <v>620051917</v>
      </c>
      <c r="C1449" s="63" t="s">
        <v>1630</v>
      </c>
      <c r="D1449" s="63" t="s">
        <v>13363</v>
      </c>
      <c r="E1449" s="63" t="s">
        <v>13362</v>
      </c>
      <c r="F1449" s="63" t="s">
        <v>13361</v>
      </c>
      <c r="G1449" s="63" t="s">
        <v>7650</v>
      </c>
      <c r="K1449" s="63">
        <v>26</v>
      </c>
      <c r="L1449" s="63">
        <v>26</v>
      </c>
      <c r="M1449" s="64">
        <v>0</v>
      </c>
      <c r="N1449" s="63">
        <v>13</v>
      </c>
      <c r="O1449" s="63">
        <v>7</v>
      </c>
      <c r="P1449" s="63">
        <v>4</v>
      </c>
      <c r="Q1449" s="63">
        <v>2</v>
      </c>
      <c r="R1449" s="63" t="s">
        <v>13360</v>
      </c>
      <c r="S1449" s="63" t="s">
        <v>13359</v>
      </c>
      <c r="T1449" s="63" t="s">
        <v>13358</v>
      </c>
      <c r="U1449" s="63" t="s">
        <v>1630</v>
      </c>
      <c r="V1449" s="63" t="s">
        <v>13357</v>
      </c>
      <c r="Y1449" s="63">
        <v>26</v>
      </c>
      <c r="Z1449" s="63" t="s">
        <v>5354</v>
      </c>
      <c r="AA1449" s="63">
        <v>4</v>
      </c>
      <c r="AB1449" s="63" t="s">
        <v>3505</v>
      </c>
      <c r="AE1449" s="63">
        <v>0</v>
      </c>
      <c r="AF1449" s="63" t="s">
        <v>3493</v>
      </c>
      <c r="AG1449" s="63">
        <v>0</v>
      </c>
      <c r="AK1449" s="63">
        <v>0</v>
      </c>
      <c r="AL1449" s="63" t="s">
        <v>3493</v>
      </c>
      <c r="AM1449" s="63">
        <v>0</v>
      </c>
      <c r="AQ1449" s="63">
        <v>0</v>
      </c>
      <c r="AR1449" s="63" t="s">
        <v>3493</v>
      </c>
      <c r="AS1449" s="63">
        <v>0</v>
      </c>
      <c r="AU1449" s="63" t="s">
        <v>13356</v>
      </c>
      <c r="AW1449" s="63" t="s">
        <v>13355</v>
      </c>
      <c r="AX1449" s="74" t="str">
        <f>VLOOKUP(B1449,[1]COMPLETE_DIVIDEND_DATA!$B$2:$I$1138,8,0)</f>
        <v>-</v>
      </c>
    </row>
    <row r="1450" spans="1:50" hidden="1" x14ac:dyDescent="0.25">
      <c r="A1450" s="63">
        <v>501454</v>
      </c>
      <c r="B1450" s="63">
        <v>620053913</v>
      </c>
      <c r="C1450" s="63" t="s">
        <v>13350</v>
      </c>
      <c r="D1450" s="63" t="s">
        <v>13354</v>
      </c>
      <c r="E1450" s="63" t="s">
        <v>13353</v>
      </c>
      <c r="G1450" s="63" t="s">
        <v>3535</v>
      </c>
      <c r="K1450" s="63">
        <v>2000</v>
      </c>
      <c r="L1450" s="63">
        <v>0</v>
      </c>
      <c r="M1450" s="64">
        <v>2000</v>
      </c>
      <c r="N1450" s="63">
        <v>1000</v>
      </c>
      <c r="O1450" s="63">
        <v>0</v>
      </c>
      <c r="P1450" s="63">
        <v>300</v>
      </c>
      <c r="Q1450" s="63">
        <v>700</v>
      </c>
      <c r="R1450" s="63" t="s">
        <v>13352</v>
      </c>
      <c r="S1450" s="63" t="s">
        <v>3574</v>
      </c>
      <c r="T1450" s="63" t="s">
        <v>13351</v>
      </c>
      <c r="U1450" s="63" t="s">
        <v>13350</v>
      </c>
      <c r="V1450" s="63" t="s">
        <v>13349</v>
      </c>
      <c r="Y1450" s="63">
        <v>2000</v>
      </c>
      <c r="Z1450" s="63" t="s">
        <v>3631</v>
      </c>
      <c r="AA1450" s="63">
        <v>300</v>
      </c>
      <c r="AB1450" s="63" t="s">
        <v>3505</v>
      </c>
      <c r="AE1450" s="63">
        <v>0</v>
      </c>
      <c r="AF1450" s="63" t="s">
        <v>3493</v>
      </c>
      <c r="AG1450" s="63">
        <v>0</v>
      </c>
      <c r="AK1450" s="63">
        <v>0</v>
      </c>
      <c r="AL1450" s="63" t="s">
        <v>3493</v>
      </c>
      <c r="AM1450" s="63">
        <v>0</v>
      </c>
      <c r="AQ1450" s="63">
        <v>0</v>
      </c>
      <c r="AR1450" s="63" t="s">
        <v>3493</v>
      </c>
      <c r="AS1450" s="63">
        <v>0</v>
      </c>
      <c r="AU1450" s="63" t="s">
        <v>13348</v>
      </c>
      <c r="AW1450" s="63" t="s">
        <v>13347</v>
      </c>
      <c r="AX1450" s="74" t="str">
        <f>VLOOKUP(B1450,[1]COMPLETE_DIVIDEND_DATA!$B$2:$I$1138,8,0)</f>
        <v>PAID</v>
      </c>
    </row>
    <row r="1451" spans="1:50" hidden="1" x14ac:dyDescent="0.25">
      <c r="A1451" s="63">
        <v>501455</v>
      </c>
      <c r="B1451" s="63">
        <v>620055421</v>
      </c>
      <c r="C1451" s="63" t="s">
        <v>1632</v>
      </c>
      <c r="D1451" s="63" t="s">
        <v>13346</v>
      </c>
      <c r="E1451" s="63" t="s">
        <v>13345</v>
      </c>
      <c r="F1451" s="63" t="s">
        <v>10539</v>
      </c>
      <c r="G1451" s="63" t="s">
        <v>3535</v>
      </c>
      <c r="K1451" s="63">
        <v>75</v>
      </c>
      <c r="L1451" s="63">
        <v>75</v>
      </c>
      <c r="M1451" s="64">
        <v>0</v>
      </c>
      <c r="N1451" s="63">
        <v>37.5</v>
      </c>
      <c r="O1451" s="63">
        <v>19</v>
      </c>
      <c r="P1451" s="63">
        <v>11</v>
      </c>
      <c r="Q1451" s="63">
        <v>8</v>
      </c>
      <c r="R1451" s="63" t="s">
        <v>13344</v>
      </c>
      <c r="S1451" s="63" t="s">
        <v>3521</v>
      </c>
      <c r="T1451" s="63" t="s">
        <v>4258</v>
      </c>
      <c r="U1451" s="63" t="s">
        <v>1632</v>
      </c>
      <c r="V1451" s="63" t="s">
        <v>13343</v>
      </c>
      <c r="Y1451" s="63">
        <v>75</v>
      </c>
      <c r="Z1451" s="63" t="s">
        <v>5826</v>
      </c>
      <c r="AA1451" s="63">
        <v>11</v>
      </c>
      <c r="AB1451" s="63" t="s">
        <v>3505</v>
      </c>
      <c r="AE1451" s="63">
        <v>0</v>
      </c>
      <c r="AF1451" s="63" t="s">
        <v>3493</v>
      </c>
      <c r="AG1451" s="63">
        <v>0</v>
      </c>
      <c r="AK1451" s="63">
        <v>0</v>
      </c>
      <c r="AL1451" s="63" t="s">
        <v>3493</v>
      </c>
      <c r="AM1451" s="63">
        <v>0</v>
      </c>
      <c r="AQ1451" s="63">
        <v>0</v>
      </c>
      <c r="AR1451" s="63" t="s">
        <v>3493</v>
      </c>
      <c r="AS1451" s="63">
        <v>0</v>
      </c>
      <c r="AU1451" s="63" t="s">
        <v>13342</v>
      </c>
      <c r="AW1451" s="63" t="s">
        <v>13341</v>
      </c>
      <c r="AX1451" s="74" t="str">
        <f>VLOOKUP(B1451,[1]COMPLETE_DIVIDEND_DATA!$B$2:$I$1138,8,0)</f>
        <v>PAID</v>
      </c>
    </row>
    <row r="1452" spans="1:50" hidden="1" x14ac:dyDescent="0.25">
      <c r="A1452" s="63">
        <v>501456</v>
      </c>
      <c r="B1452" s="63">
        <v>935027324</v>
      </c>
      <c r="C1452" s="63" t="s">
        <v>1638</v>
      </c>
      <c r="D1452" s="63" t="s">
        <v>2589</v>
      </c>
      <c r="E1452" s="63" t="s">
        <v>13340</v>
      </c>
      <c r="F1452" s="63" t="s">
        <v>13339</v>
      </c>
      <c r="G1452" s="63" t="s">
        <v>3535</v>
      </c>
      <c r="K1452" s="63">
        <v>5118</v>
      </c>
      <c r="L1452" s="63">
        <v>5118</v>
      </c>
      <c r="M1452" s="64">
        <v>0</v>
      </c>
      <c r="N1452" s="63">
        <v>2559</v>
      </c>
      <c r="O1452" s="63">
        <v>1280</v>
      </c>
      <c r="P1452" s="63">
        <v>672</v>
      </c>
      <c r="Q1452" s="63">
        <v>607</v>
      </c>
      <c r="R1452" s="63" t="s">
        <v>13338</v>
      </c>
      <c r="S1452" s="63" t="s">
        <v>3521</v>
      </c>
      <c r="T1452" s="63" t="s">
        <v>5857</v>
      </c>
      <c r="U1452" s="63" t="s">
        <v>1638</v>
      </c>
      <c r="V1452" s="63" t="s">
        <v>13337</v>
      </c>
      <c r="Y1452" s="63">
        <v>1281</v>
      </c>
      <c r="Z1452" s="63" t="s">
        <v>13336</v>
      </c>
      <c r="AA1452" s="63">
        <v>192</v>
      </c>
      <c r="AB1452" s="63" t="s">
        <v>3505</v>
      </c>
      <c r="AC1452" s="63" t="s">
        <v>13335</v>
      </c>
      <c r="AD1452" s="63" t="s">
        <v>13334</v>
      </c>
      <c r="AE1452" s="63">
        <v>1279</v>
      </c>
      <c r="AF1452" s="63" t="s">
        <v>13330</v>
      </c>
      <c r="AG1452" s="63">
        <v>96</v>
      </c>
      <c r="AH1452" s="63" t="s">
        <v>3494</v>
      </c>
      <c r="AI1452" s="63" t="s">
        <v>8786</v>
      </c>
      <c r="AJ1452" s="63" t="s">
        <v>13333</v>
      </c>
      <c r="AK1452" s="63">
        <v>1279</v>
      </c>
      <c r="AL1452" s="63" t="s">
        <v>13330</v>
      </c>
      <c r="AM1452" s="63">
        <v>192</v>
      </c>
      <c r="AN1452" s="63" t="s">
        <v>3505</v>
      </c>
      <c r="AO1452" s="63" t="s">
        <v>13332</v>
      </c>
      <c r="AP1452" s="63" t="s">
        <v>13331</v>
      </c>
      <c r="AQ1452" s="63">
        <v>1279</v>
      </c>
      <c r="AR1452" s="63" t="s">
        <v>13330</v>
      </c>
      <c r="AS1452" s="63">
        <v>192</v>
      </c>
      <c r="AT1452" s="63" t="s">
        <v>3505</v>
      </c>
      <c r="AU1452" s="63" t="s">
        <v>13329</v>
      </c>
      <c r="AW1452" s="63" t="s">
        <v>13328</v>
      </c>
      <c r="AX1452" s="74" t="str">
        <f>VLOOKUP(B1452,[1]COMPLETE_DIVIDEND_DATA!$B$2:$I$1138,8,0)</f>
        <v>PAID</v>
      </c>
    </row>
    <row r="1453" spans="1:50" hidden="1" x14ac:dyDescent="0.25">
      <c r="A1453" s="63">
        <v>501457</v>
      </c>
      <c r="B1453" s="63">
        <v>935028520</v>
      </c>
      <c r="C1453" s="63" t="s">
        <v>1640</v>
      </c>
      <c r="D1453" s="63" t="s">
        <v>13327</v>
      </c>
      <c r="E1453" s="63" t="s">
        <v>13326</v>
      </c>
      <c r="F1453" s="63" t="s">
        <v>7810</v>
      </c>
      <c r="G1453" s="63" t="s">
        <v>3535</v>
      </c>
      <c r="K1453" s="63">
        <v>1489</v>
      </c>
      <c r="L1453" s="63">
        <v>0</v>
      </c>
      <c r="M1453" s="64">
        <v>1489</v>
      </c>
      <c r="N1453" s="63">
        <v>744.5</v>
      </c>
      <c r="O1453" s="63">
        <v>0</v>
      </c>
      <c r="P1453" s="63">
        <v>168</v>
      </c>
      <c r="Q1453" s="63">
        <v>577</v>
      </c>
      <c r="R1453" s="63" t="s">
        <v>13325</v>
      </c>
      <c r="S1453" s="63" t="s">
        <v>4221</v>
      </c>
      <c r="T1453" s="63" t="s">
        <v>12414</v>
      </c>
      <c r="U1453" s="63" t="s">
        <v>1640</v>
      </c>
      <c r="V1453" s="63" t="s">
        <v>13324</v>
      </c>
      <c r="Y1453" s="63">
        <v>745</v>
      </c>
      <c r="Z1453" s="63" t="s">
        <v>3991</v>
      </c>
      <c r="AA1453" s="63">
        <v>56</v>
      </c>
      <c r="AB1453" s="63" t="s">
        <v>3494</v>
      </c>
      <c r="AC1453" s="63" t="s">
        <v>13323</v>
      </c>
      <c r="AD1453" s="63" t="s">
        <v>13322</v>
      </c>
      <c r="AE1453" s="63">
        <v>744</v>
      </c>
      <c r="AF1453" s="63" t="s">
        <v>3988</v>
      </c>
      <c r="AG1453" s="63">
        <v>112</v>
      </c>
      <c r="AH1453" s="63" t="s">
        <v>3505</v>
      </c>
      <c r="AK1453" s="63">
        <v>0</v>
      </c>
      <c r="AL1453" s="63" t="s">
        <v>3493</v>
      </c>
      <c r="AM1453" s="63">
        <v>0</v>
      </c>
      <c r="AQ1453" s="63">
        <v>0</v>
      </c>
      <c r="AR1453" s="63" t="s">
        <v>3493</v>
      </c>
      <c r="AS1453" s="63">
        <v>0</v>
      </c>
      <c r="AU1453" s="63" t="s">
        <v>13321</v>
      </c>
      <c r="AW1453" s="63" t="s">
        <v>13320</v>
      </c>
      <c r="AX1453" s="74" t="str">
        <f>VLOOKUP(B1453,[1]COMPLETE_DIVIDEND_DATA!$B$2:$I$1138,8,0)</f>
        <v>PAID</v>
      </c>
    </row>
    <row r="1454" spans="1:50" hidden="1" x14ac:dyDescent="0.25">
      <c r="A1454" s="63">
        <v>501458</v>
      </c>
      <c r="B1454" s="63">
        <v>1164010240</v>
      </c>
      <c r="C1454" s="63" t="s">
        <v>1650</v>
      </c>
      <c r="D1454" s="63" t="s">
        <v>13319</v>
      </c>
      <c r="E1454" s="63" t="s">
        <v>13318</v>
      </c>
      <c r="F1454" s="63" t="s">
        <v>13317</v>
      </c>
      <c r="G1454" s="63" t="s">
        <v>3547</v>
      </c>
      <c r="K1454" s="63">
        <v>2409</v>
      </c>
      <c r="L1454" s="63">
        <v>2409</v>
      </c>
      <c r="M1454" s="64">
        <v>0</v>
      </c>
      <c r="N1454" s="63">
        <v>1204.5</v>
      </c>
      <c r="O1454" s="63">
        <v>602</v>
      </c>
      <c r="P1454" s="63">
        <v>181</v>
      </c>
      <c r="Q1454" s="63">
        <v>422</v>
      </c>
      <c r="R1454" s="63" t="s">
        <v>13316</v>
      </c>
      <c r="S1454" s="63" t="s">
        <v>3545</v>
      </c>
      <c r="T1454" s="63" t="s">
        <v>13315</v>
      </c>
      <c r="U1454" s="63" t="s">
        <v>1650</v>
      </c>
      <c r="V1454" s="63" t="s">
        <v>13314</v>
      </c>
      <c r="W1454" s="63" t="s">
        <v>13313</v>
      </c>
      <c r="Y1454" s="63">
        <v>2409</v>
      </c>
      <c r="Z1454" s="63" t="s">
        <v>4246</v>
      </c>
      <c r="AA1454" s="63">
        <v>181</v>
      </c>
      <c r="AB1454" s="63" t="s">
        <v>3494</v>
      </c>
      <c r="AE1454" s="63">
        <v>0</v>
      </c>
      <c r="AF1454" s="63" t="s">
        <v>3493</v>
      </c>
      <c r="AG1454" s="63">
        <v>0</v>
      </c>
      <c r="AK1454" s="63">
        <v>0</v>
      </c>
      <c r="AL1454" s="63" t="s">
        <v>3493</v>
      </c>
      <c r="AM1454" s="63">
        <v>0</v>
      </c>
      <c r="AQ1454" s="63">
        <v>0</v>
      </c>
      <c r="AR1454" s="63" t="s">
        <v>3493</v>
      </c>
      <c r="AS1454" s="63">
        <v>0</v>
      </c>
      <c r="AU1454" s="63" t="s">
        <v>13312</v>
      </c>
      <c r="AW1454" s="63" t="s">
        <v>13311</v>
      </c>
      <c r="AX1454" s="74" t="str">
        <f>VLOOKUP(B1454,[1]COMPLETE_DIVIDEND_DATA!$B$2:$I$1138,8,0)</f>
        <v>PAID</v>
      </c>
    </row>
    <row r="1455" spans="1:50" hidden="1" x14ac:dyDescent="0.25">
      <c r="A1455" s="63">
        <v>501459</v>
      </c>
      <c r="B1455" s="63">
        <v>1164013004</v>
      </c>
      <c r="C1455" s="63" t="s">
        <v>1652</v>
      </c>
      <c r="D1455" s="63" t="s">
        <v>13310</v>
      </c>
      <c r="E1455" s="63" t="s">
        <v>13309</v>
      </c>
      <c r="F1455" s="63" t="s">
        <v>13308</v>
      </c>
      <c r="G1455" s="63" t="s">
        <v>13307</v>
      </c>
      <c r="K1455" s="63">
        <v>11096</v>
      </c>
      <c r="L1455" s="63">
        <v>0</v>
      </c>
      <c r="M1455" s="64">
        <v>11096</v>
      </c>
      <c r="N1455" s="63">
        <v>5548</v>
      </c>
      <c r="O1455" s="63">
        <v>0</v>
      </c>
      <c r="P1455" s="63">
        <v>832</v>
      </c>
      <c r="Q1455" s="63">
        <v>4716</v>
      </c>
      <c r="R1455" s="63" t="s">
        <v>13306</v>
      </c>
      <c r="S1455" s="63" t="s">
        <v>4523</v>
      </c>
      <c r="T1455" s="63" t="s">
        <v>9713</v>
      </c>
      <c r="U1455" s="63" t="s">
        <v>1652</v>
      </c>
      <c r="V1455" s="63" t="s">
        <v>13305</v>
      </c>
      <c r="W1455" s="63" t="s">
        <v>13304</v>
      </c>
      <c r="Y1455" s="63">
        <v>11096</v>
      </c>
      <c r="Z1455" s="63" t="s">
        <v>13303</v>
      </c>
      <c r="AA1455" s="63">
        <v>832</v>
      </c>
      <c r="AB1455" s="63" t="s">
        <v>3494</v>
      </c>
      <c r="AE1455" s="63">
        <v>0</v>
      </c>
      <c r="AF1455" s="63" t="s">
        <v>3493</v>
      </c>
      <c r="AG1455" s="63">
        <v>0</v>
      </c>
      <c r="AK1455" s="63">
        <v>0</v>
      </c>
      <c r="AL1455" s="63" t="s">
        <v>3493</v>
      </c>
      <c r="AM1455" s="63">
        <v>0</v>
      </c>
      <c r="AQ1455" s="63">
        <v>0</v>
      </c>
      <c r="AR1455" s="63" t="s">
        <v>3493</v>
      </c>
      <c r="AS1455" s="63">
        <v>0</v>
      </c>
      <c r="AU1455" s="63" t="s">
        <v>13302</v>
      </c>
      <c r="AW1455" s="63" t="s">
        <v>13301</v>
      </c>
      <c r="AX1455" s="74" t="str">
        <f>VLOOKUP(B1455,[1]COMPLETE_DIVIDEND_DATA!$B$2:$I$1138,8,0)</f>
        <v>PAID</v>
      </c>
    </row>
    <row r="1456" spans="1:50" hidden="1" x14ac:dyDescent="0.25">
      <c r="A1456" s="63">
        <v>501460</v>
      </c>
      <c r="B1456" s="63">
        <v>1164016635</v>
      </c>
      <c r="C1456" s="63" t="s">
        <v>3442</v>
      </c>
      <c r="D1456" s="63" t="s">
        <v>2876</v>
      </c>
      <c r="E1456" s="63" t="s">
        <v>13300</v>
      </c>
      <c r="F1456" s="63" t="s">
        <v>13299</v>
      </c>
      <c r="G1456" s="63" t="s">
        <v>3767</v>
      </c>
      <c r="K1456" s="63">
        <v>1204</v>
      </c>
      <c r="L1456" s="63">
        <v>0</v>
      </c>
      <c r="M1456" s="64">
        <v>1204</v>
      </c>
      <c r="N1456" s="63">
        <v>602</v>
      </c>
      <c r="O1456" s="63">
        <v>0</v>
      </c>
      <c r="P1456" s="63">
        <v>181</v>
      </c>
      <c r="Q1456" s="63">
        <v>421</v>
      </c>
      <c r="R1456" s="63" t="s">
        <v>13298</v>
      </c>
      <c r="S1456" s="63" t="s">
        <v>3596</v>
      </c>
      <c r="T1456" s="63" t="s">
        <v>13297</v>
      </c>
      <c r="U1456" s="63" t="s">
        <v>3442</v>
      </c>
      <c r="V1456" s="63" t="s">
        <v>13296</v>
      </c>
      <c r="Y1456" s="63">
        <v>1204</v>
      </c>
      <c r="Z1456" s="63" t="s">
        <v>4049</v>
      </c>
      <c r="AA1456" s="63">
        <v>181</v>
      </c>
      <c r="AB1456" s="63" t="s">
        <v>3505</v>
      </c>
      <c r="AE1456" s="63">
        <v>0</v>
      </c>
      <c r="AF1456" s="63" t="s">
        <v>3493</v>
      </c>
      <c r="AG1456" s="63">
        <v>0</v>
      </c>
      <c r="AK1456" s="63">
        <v>0</v>
      </c>
      <c r="AL1456" s="63" t="s">
        <v>3493</v>
      </c>
      <c r="AM1456" s="63">
        <v>0</v>
      </c>
      <c r="AQ1456" s="63">
        <v>0</v>
      </c>
      <c r="AR1456" s="63" t="s">
        <v>3493</v>
      </c>
      <c r="AS1456" s="63">
        <v>0</v>
      </c>
      <c r="AU1456" s="63" t="s">
        <v>13295</v>
      </c>
      <c r="AW1456" s="63" t="s">
        <v>13294</v>
      </c>
      <c r="AX1456" s="74" t="str">
        <f>VLOOKUP(B1456,[1]COMPLETE_DIVIDEND_DATA!$B$2:$I$1138,8,0)</f>
        <v>PAID</v>
      </c>
    </row>
    <row r="1457" spans="1:50" hidden="1" x14ac:dyDescent="0.25">
      <c r="A1457" s="63">
        <v>501461</v>
      </c>
      <c r="B1457" s="63">
        <v>1339009290</v>
      </c>
      <c r="C1457" s="63" t="s">
        <v>1654</v>
      </c>
      <c r="D1457" s="63" t="s">
        <v>13293</v>
      </c>
      <c r="E1457" s="63" t="s">
        <v>13292</v>
      </c>
      <c r="F1457" s="63" t="s">
        <v>13291</v>
      </c>
      <c r="G1457" s="63" t="s">
        <v>13290</v>
      </c>
      <c r="K1457" s="63">
        <v>54</v>
      </c>
      <c r="L1457" s="63">
        <v>0</v>
      </c>
      <c r="M1457" s="64">
        <v>54</v>
      </c>
      <c r="N1457" s="63">
        <v>27</v>
      </c>
      <c r="O1457" s="63">
        <v>0</v>
      </c>
      <c r="P1457" s="63">
        <v>4</v>
      </c>
      <c r="Q1457" s="63">
        <v>23</v>
      </c>
      <c r="R1457" s="63" t="s">
        <v>13289</v>
      </c>
      <c r="S1457" s="63" t="s">
        <v>4221</v>
      </c>
      <c r="T1457" s="63" t="s">
        <v>13288</v>
      </c>
      <c r="U1457" s="63" t="s">
        <v>1654</v>
      </c>
      <c r="V1457" s="63" t="s">
        <v>13287</v>
      </c>
      <c r="W1457" s="63" t="s">
        <v>13286</v>
      </c>
      <c r="Y1457" s="63">
        <v>54</v>
      </c>
      <c r="Z1457" s="63" t="s">
        <v>4298</v>
      </c>
      <c r="AA1457" s="63">
        <v>4</v>
      </c>
      <c r="AB1457" s="63" t="s">
        <v>3494</v>
      </c>
      <c r="AE1457" s="63">
        <v>0</v>
      </c>
      <c r="AF1457" s="63" t="s">
        <v>3493</v>
      </c>
      <c r="AG1457" s="63">
        <v>0</v>
      </c>
      <c r="AK1457" s="63">
        <v>0</v>
      </c>
      <c r="AL1457" s="63" t="s">
        <v>3493</v>
      </c>
      <c r="AM1457" s="63">
        <v>0</v>
      </c>
      <c r="AQ1457" s="63">
        <v>0</v>
      </c>
      <c r="AR1457" s="63" t="s">
        <v>3493</v>
      </c>
      <c r="AS1457" s="63">
        <v>0</v>
      </c>
      <c r="AU1457" s="63" t="s">
        <v>13285</v>
      </c>
      <c r="AW1457" s="63" t="s">
        <v>13284</v>
      </c>
      <c r="AX1457" s="74" t="str">
        <f>VLOOKUP(B1457,[1]COMPLETE_DIVIDEND_DATA!$B$2:$I$1138,8,0)</f>
        <v>PAID</v>
      </c>
    </row>
    <row r="1458" spans="1:50" hidden="1" x14ac:dyDescent="0.25">
      <c r="A1458" s="63">
        <v>501462</v>
      </c>
      <c r="B1458" s="63">
        <v>1339011692</v>
      </c>
      <c r="C1458" s="63" t="s">
        <v>1656</v>
      </c>
      <c r="D1458" s="63" t="s">
        <v>13283</v>
      </c>
      <c r="E1458" s="63" t="s">
        <v>13282</v>
      </c>
      <c r="F1458" s="63" t="s">
        <v>13281</v>
      </c>
      <c r="G1458" s="63" t="s">
        <v>3535</v>
      </c>
      <c r="K1458" s="63">
        <v>1150</v>
      </c>
      <c r="L1458" s="63">
        <v>0</v>
      </c>
      <c r="M1458" s="64">
        <v>1150</v>
      </c>
      <c r="N1458" s="63">
        <v>575</v>
      </c>
      <c r="O1458" s="63">
        <v>0</v>
      </c>
      <c r="P1458" s="63">
        <v>86</v>
      </c>
      <c r="Q1458" s="63">
        <v>489</v>
      </c>
      <c r="R1458" s="63" t="s">
        <v>13280</v>
      </c>
      <c r="S1458" s="63" t="s">
        <v>3521</v>
      </c>
      <c r="T1458" s="63" t="s">
        <v>13279</v>
      </c>
      <c r="U1458" s="63" t="s">
        <v>1656</v>
      </c>
      <c r="V1458" s="63" t="s">
        <v>13278</v>
      </c>
      <c r="Y1458" s="63">
        <v>1150</v>
      </c>
      <c r="Z1458" s="63" t="s">
        <v>3972</v>
      </c>
      <c r="AA1458" s="63">
        <v>86</v>
      </c>
      <c r="AB1458" s="63" t="s">
        <v>3494</v>
      </c>
      <c r="AC1458" s="63" t="s">
        <v>13277</v>
      </c>
      <c r="AD1458" s="63" t="s">
        <v>13276</v>
      </c>
      <c r="AE1458" s="63">
        <v>0</v>
      </c>
      <c r="AF1458" s="63" t="s">
        <v>3493</v>
      </c>
      <c r="AG1458" s="63">
        <v>0</v>
      </c>
      <c r="AH1458" s="63" t="s">
        <v>3505</v>
      </c>
      <c r="AI1458" s="63" t="s">
        <v>13275</v>
      </c>
      <c r="AJ1458" s="63" t="s">
        <v>13274</v>
      </c>
      <c r="AK1458" s="63">
        <v>0</v>
      </c>
      <c r="AL1458" s="63" t="s">
        <v>3493</v>
      </c>
      <c r="AM1458" s="63">
        <v>0</v>
      </c>
      <c r="AN1458" s="63" t="s">
        <v>3505</v>
      </c>
      <c r="AO1458" s="63" t="s">
        <v>13273</v>
      </c>
      <c r="AP1458" s="63" t="s">
        <v>13272</v>
      </c>
      <c r="AQ1458" s="63">
        <v>0</v>
      </c>
      <c r="AR1458" s="63" t="s">
        <v>3493</v>
      </c>
      <c r="AS1458" s="63">
        <v>0</v>
      </c>
      <c r="AT1458" s="63" t="s">
        <v>3505</v>
      </c>
      <c r="AU1458" s="63" t="s">
        <v>13271</v>
      </c>
      <c r="AW1458" s="63" t="s">
        <v>13270</v>
      </c>
      <c r="AX1458" s="74" t="str">
        <f>VLOOKUP(B1458,[1]COMPLETE_DIVIDEND_DATA!$B$2:$I$1138,8,0)</f>
        <v>PAID</v>
      </c>
    </row>
    <row r="1459" spans="1:50" hidden="1" x14ac:dyDescent="0.25">
      <c r="A1459" s="63">
        <v>501463</v>
      </c>
      <c r="B1459" s="63">
        <v>1339014332</v>
      </c>
      <c r="C1459" s="63" t="s">
        <v>56</v>
      </c>
      <c r="D1459" s="63" t="s">
        <v>735</v>
      </c>
      <c r="E1459" s="63" t="s">
        <v>13269</v>
      </c>
      <c r="F1459" s="63" t="s">
        <v>13268</v>
      </c>
      <c r="G1459" s="63" t="s">
        <v>5208</v>
      </c>
      <c r="K1459" s="63">
        <v>1489</v>
      </c>
      <c r="L1459" s="63">
        <v>1489</v>
      </c>
      <c r="M1459" s="64">
        <v>0</v>
      </c>
      <c r="N1459" s="63">
        <v>744.5</v>
      </c>
      <c r="O1459" s="63">
        <v>372</v>
      </c>
      <c r="P1459" s="63">
        <v>168</v>
      </c>
      <c r="Q1459" s="63">
        <v>205</v>
      </c>
      <c r="R1459" s="63" t="s">
        <v>13267</v>
      </c>
      <c r="S1459" s="63" t="s">
        <v>3624</v>
      </c>
      <c r="T1459" s="63" t="s">
        <v>13266</v>
      </c>
      <c r="U1459" s="63" t="s">
        <v>56</v>
      </c>
      <c r="V1459" s="63" t="s">
        <v>13265</v>
      </c>
      <c r="Y1459" s="63">
        <v>745</v>
      </c>
      <c r="Z1459" s="63" t="s">
        <v>3991</v>
      </c>
      <c r="AA1459" s="63">
        <v>56</v>
      </c>
      <c r="AB1459" s="63" t="s">
        <v>3494</v>
      </c>
      <c r="AC1459" s="63" t="s">
        <v>13264</v>
      </c>
      <c r="AD1459" s="63" t="s">
        <v>13263</v>
      </c>
      <c r="AE1459" s="63">
        <v>744</v>
      </c>
      <c r="AF1459" s="63" t="s">
        <v>3988</v>
      </c>
      <c r="AG1459" s="63">
        <v>112</v>
      </c>
      <c r="AH1459" s="63" t="s">
        <v>3505</v>
      </c>
      <c r="AK1459" s="63">
        <v>0</v>
      </c>
      <c r="AL1459" s="63" t="s">
        <v>3493</v>
      </c>
      <c r="AM1459" s="63">
        <v>0</v>
      </c>
      <c r="AQ1459" s="63">
        <v>0</v>
      </c>
      <c r="AR1459" s="63" t="s">
        <v>3493</v>
      </c>
      <c r="AS1459" s="63">
        <v>0</v>
      </c>
      <c r="AU1459" s="63" t="s">
        <v>13262</v>
      </c>
      <c r="AW1459" s="63" t="s">
        <v>13261</v>
      </c>
      <c r="AX1459" s="74" t="str">
        <f>VLOOKUP(B1459,[1]COMPLETE_DIVIDEND_DATA!$B$2:$I$1138,8,0)</f>
        <v>PAID</v>
      </c>
    </row>
    <row r="1460" spans="1:50" hidden="1" x14ac:dyDescent="0.25">
      <c r="A1460" s="63">
        <v>501464</v>
      </c>
      <c r="B1460" s="63">
        <v>1339015818</v>
      </c>
      <c r="C1460" s="63" t="s">
        <v>1663</v>
      </c>
      <c r="D1460" s="63" t="s">
        <v>2565</v>
      </c>
      <c r="E1460" s="63" t="s">
        <v>13260</v>
      </c>
      <c r="F1460" s="63" t="s">
        <v>13259</v>
      </c>
      <c r="G1460" s="63" t="s">
        <v>5208</v>
      </c>
      <c r="K1460" s="63">
        <v>2980</v>
      </c>
      <c r="L1460" s="63">
        <v>0</v>
      </c>
      <c r="M1460" s="64">
        <v>2980</v>
      </c>
      <c r="N1460" s="63">
        <v>1490</v>
      </c>
      <c r="O1460" s="63">
        <v>0</v>
      </c>
      <c r="P1460" s="63">
        <v>336</v>
      </c>
      <c r="Q1460" s="63">
        <v>1154</v>
      </c>
      <c r="R1460" s="63" t="s">
        <v>13258</v>
      </c>
      <c r="S1460" s="63" t="s">
        <v>3533</v>
      </c>
      <c r="T1460" s="63" t="s">
        <v>13257</v>
      </c>
      <c r="U1460" s="63" t="s">
        <v>1663</v>
      </c>
      <c r="V1460" s="63" t="s">
        <v>13256</v>
      </c>
      <c r="Y1460" s="63">
        <v>745</v>
      </c>
      <c r="Z1460" s="63" t="s">
        <v>3991</v>
      </c>
      <c r="AA1460" s="63">
        <v>56</v>
      </c>
      <c r="AB1460" s="63" t="s">
        <v>3494</v>
      </c>
      <c r="AC1460" s="63" t="s">
        <v>13255</v>
      </c>
      <c r="AD1460" s="63" t="s">
        <v>13254</v>
      </c>
      <c r="AE1460" s="63">
        <v>745</v>
      </c>
      <c r="AF1460" s="63" t="s">
        <v>3991</v>
      </c>
      <c r="AG1460" s="63">
        <v>112</v>
      </c>
      <c r="AH1460" s="63" t="s">
        <v>3505</v>
      </c>
      <c r="AI1460" s="63" t="s">
        <v>13253</v>
      </c>
      <c r="AJ1460" s="63" t="s">
        <v>13252</v>
      </c>
      <c r="AK1460" s="63">
        <v>745</v>
      </c>
      <c r="AL1460" s="63" t="s">
        <v>3991</v>
      </c>
      <c r="AM1460" s="63">
        <v>56</v>
      </c>
      <c r="AN1460" s="63" t="s">
        <v>3494</v>
      </c>
      <c r="AO1460" s="63" t="s">
        <v>13251</v>
      </c>
      <c r="AP1460" s="63" t="s">
        <v>13250</v>
      </c>
      <c r="AQ1460" s="63">
        <v>745</v>
      </c>
      <c r="AR1460" s="63" t="s">
        <v>3991</v>
      </c>
      <c r="AS1460" s="63">
        <v>112</v>
      </c>
      <c r="AT1460" s="63" t="s">
        <v>3505</v>
      </c>
      <c r="AU1460" s="63" t="s">
        <v>13249</v>
      </c>
      <c r="AW1460" s="63" t="s">
        <v>13248</v>
      </c>
      <c r="AX1460" s="74" t="str">
        <f>VLOOKUP(B1460,[1]COMPLETE_DIVIDEND_DATA!$B$2:$I$1138,8,0)</f>
        <v>PAID</v>
      </c>
    </row>
    <row r="1461" spans="1:50" hidden="1" x14ac:dyDescent="0.25">
      <c r="A1461" s="63">
        <v>501465</v>
      </c>
      <c r="B1461" s="63">
        <v>1339017863</v>
      </c>
      <c r="C1461" s="63" t="s">
        <v>1665</v>
      </c>
      <c r="D1461" s="63" t="s">
        <v>402</v>
      </c>
      <c r="E1461" s="63" t="s">
        <v>13247</v>
      </c>
      <c r="F1461" s="63" t="s">
        <v>13246</v>
      </c>
      <c r="G1461" s="63" t="s">
        <v>5208</v>
      </c>
      <c r="K1461" s="63">
        <v>601</v>
      </c>
      <c r="L1461" s="63">
        <v>0</v>
      </c>
      <c r="M1461" s="64">
        <v>601</v>
      </c>
      <c r="N1461" s="63">
        <v>300.5</v>
      </c>
      <c r="O1461" s="63">
        <v>0</v>
      </c>
      <c r="P1461" s="63">
        <v>92</v>
      </c>
      <c r="Q1461" s="63">
        <v>209</v>
      </c>
      <c r="R1461" s="63" t="s">
        <v>13245</v>
      </c>
      <c r="S1461" s="63" t="s">
        <v>3533</v>
      </c>
      <c r="T1461" s="63" t="s">
        <v>13244</v>
      </c>
      <c r="U1461" s="63" t="s">
        <v>1665</v>
      </c>
      <c r="V1461" s="63" t="s">
        <v>13243</v>
      </c>
      <c r="Y1461" s="63">
        <v>151</v>
      </c>
      <c r="Z1461" s="63" t="s">
        <v>11920</v>
      </c>
      <c r="AA1461" s="63">
        <v>23</v>
      </c>
      <c r="AB1461" s="63" t="s">
        <v>3505</v>
      </c>
      <c r="AC1461" s="63" t="s">
        <v>13242</v>
      </c>
      <c r="AD1461" s="63" t="s">
        <v>13241</v>
      </c>
      <c r="AE1461" s="63">
        <v>150</v>
      </c>
      <c r="AF1461" s="63" t="s">
        <v>6916</v>
      </c>
      <c r="AG1461" s="63">
        <v>23</v>
      </c>
      <c r="AH1461" s="63" t="s">
        <v>3505</v>
      </c>
      <c r="AI1461" s="63" t="s">
        <v>13240</v>
      </c>
      <c r="AJ1461" s="63" t="s">
        <v>13239</v>
      </c>
      <c r="AK1461" s="63">
        <v>150</v>
      </c>
      <c r="AL1461" s="63" t="s">
        <v>6916</v>
      </c>
      <c r="AM1461" s="63">
        <v>23</v>
      </c>
      <c r="AN1461" s="63" t="s">
        <v>3505</v>
      </c>
      <c r="AO1461" s="63" t="s">
        <v>13238</v>
      </c>
      <c r="AP1461" s="63" t="s">
        <v>13237</v>
      </c>
      <c r="AQ1461" s="63">
        <v>150</v>
      </c>
      <c r="AR1461" s="63" t="s">
        <v>6916</v>
      </c>
      <c r="AS1461" s="63">
        <v>23</v>
      </c>
      <c r="AT1461" s="63" t="s">
        <v>3505</v>
      </c>
      <c r="AU1461" s="63" t="s">
        <v>13236</v>
      </c>
      <c r="AW1461" s="63" t="s">
        <v>13235</v>
      </c>
      <c r="AX1461" s="74" t="str">
        <f>VLOOKUP(B1461,[1]COMPLETE_DIVIDEND_DATA!$B$2:$I$1138,8,0)</f>
        <v>PAID</v>
      </c>
    </row>
    <row r="1462" spans="1:50" hidden="1" x14ac:dyDescent="0.25">
      <c r="A1462" s="63">
        <v>501466</v>
      </c>
      <c r="B1462" s="63">
        <v>1339018218</v>
      </c>
      <c r="C1462" s="63" t="s">
        <v>1667</v>
      </c>
      <c r="D1462" s="63" t="s">
        <v>13234</v>
      </c>
      <c r="E1462" s="63" t="s">
        <v>13233</v>
      </c>
      <c r="F1462" s="63" t="s">
        <v>13232</v>
      </c>
      <c r="G1462" s="63" t="s">
        <v>5208</v>
      </c>
      <c r="K1462" s="63">
        <v>5750</v>
      </c>
      <c r="L1462" s="63">
        <v>0</v>
      </c>
      <c r="M1462" s="64">
        <v>5750</v>
      </c>
      <c r="N1462" s="63">
        <v>2875</v>
      </c>
      <c r="O1462" s="63">
        <v>0</v>
      </c>
      <c r="P1462" s="63">
        <v>431</v>
      </c>
      <c r="Q1462" s="63">
        <v>2444</v>
      </c>
      <c r="R1462" s="63" t="s">
        <v>13231</v>
      </c>
      <c r="S1462" s="63" t="s">
        <v>3624</v>
      </c>
      <c r="T1462" s="63" t="s">
        <v>13230</v>
      </c>
      <c r="U1462" s="63" t="s">
        <v>1667</v>
      </c>
      <c r="V1462" s="63" t="s">
        <v>13229</v>
      </c>
      <c r="Y1462" s="63">
        <v>5750</v>
      </c>
      <c r="Z1462" s="63" t="s">
        <v>6167</v>
      </c>
      <c r="AA1462" s="63">
        <v>431</v>
      </c>
      <c r="AB1462" s="63" t="s">
        <v>3494</v>
      </c>
      <c r="AE1462" s="63">
        <v>0</v>
      </c>
      <c r="AF1462" s="63" t="s">
        <v>3493</v>
      </c>
      <c r="AG1462" s="63">
        <v>0</v>
      </c>
      <c r="AK1462" s="63">
        <v>0</v>
      </c>
      <c r="AL1462" s="63" t="s">
        <v>3493</v>
      </c>
      <c r="AM1462" s="63">
        <v>0</v>
      </c>
      <c r="AQ1462" s="63">
        <v>0</v>
      </c>
      <c r="AR1462" s="63" t="s">
        <v>3493</v>
      </c>
      <c r="AS1462" s="63">
        <v>0</v>
      </c>
      <c r="AU1462" s="63" t="s">
        <v>13228</v>
      </c>
      <c r="AW1462" s="63" t="s">
        <v>13227</v>
      </c>
      <c r="AX1462" s="74" t="str">
        <f>VLOOKUP(B1462,[1]COMPLETE_DIVIDEND_DATA!$B$2:$I$1138,8,0)</f>
        <v>PAID</v>
      </c>
    </row>
    <row r="1463" spans="1:50" hidden="1" x14ac:dyDescent="0.25">
      <c r="A1463" s="63">
        <v>501467</v>
      </c>
      <c r="B1463" s="63">
        <v>1339018531</v>
      </c>
      <c r="C1463" s="63" t="s">
        <v>1669</v>
      </c>
      <c r="D1463" s="63" t="s">
        <v>13226</v>
      </c>
      <c r="E1463" s="63" t="s">
        <v>13225</v>
      </c>
      <c r="F1463" s="63" t="s">
        <v>13224</v>
      </c>
      <c r="G1463" s="63" t="s">
        <v>13223</v>
      </c>
      <c r="K1463" s="63">
        <v>11960</v>
      </c>
      <c r="L1463" s="63">
        <v>11960</v>
      </c>
      <c r="M1463" s="64">
        <v>0</v>
      </c>
      <c r="N1463" s="63">
        <v>5980</v>
      </c>
      <c r="O1463" s="63">
        <v>2990</v>
      </c>
      <c r="P1463" s="63">
        <v>897</v>
      </c>
      <c r="Q1463" s="63">
        <v>2093</v>
      </c>
      <c r="R1463" s="63" t="s">
        <v>13222</v>
      </c>
      <c r="S1463" s="63" t="s">
        <v>3498</v>
      </c>
      <c r="T1463" s="63" t="s">
        <v>13221</v>
      </c>
      <c r="U1463" s="63" t="s">
        <v>1669</v>
      </c>
      <c r="V1463" s="63" t="s">
        <v>13220</v>
      </c>
      <c r="Y1463" s="63">
        <v>11960</v>
      </c>
      <c r="Z1463" s="63" t="s">
        <v>13219</v>
      </c>
      <c r="AA1463" s="63">
        <v>897</v>
      </c>
      <c r="AB1463" s="63" t="s">
        <v>3494</v>
      </c>
      <c r="AE1463" s="63">
        <v>0</v>
      </c>
      <c r="AF1463" s="63" t="s">
        <v>3493</v>
      </c>
      <c r="AG1463" s="63">
        <v>0</v>
      </c>
      <c r="AK1463" s="63">
        <v>0</v>
      </c>
      <c r="AL1463" s="63" t="s">
        <v>3493</v>
      </c>
      <c r="AM1463" s="63">
        <v>0</v>
      </c>
      <c r="AQ1463" s="63">
        <v>0</v>
      </c>
      <c r="AR1463" s="63" t="s">
        <v>3493</v>
      </c>
      <c r="AS1463" s="63">
        <v>0</v>
      </c>
      <c r="AU1463" s="63" t="s">
        <v>13218</v>
      </c>
      <c r="AW1463" s="63" t="s">
        <v>13217</v>
      </c>
      <c r="AX1463" s="74" t="str">
        <f>VLOOKUP(B1463,[1]COMPLETE_DIVIDEND_DATA!$B$2:$I$1138,8,0)</f>
        <v>PAID</v>
      </c>
    </row>
    <row r="1464" spans="1:50" hidden="1" x14ac:dyDescent="0.25">
      <c r="A1464" s="63">
        <v>501468</v>
      </c>
      <c r="B1464" s="63">
        <v>1339020362</v>
      </c>
      <c r="C1464" s="63" t="s">
        <v>1671</v>
      </c>
      <c r="D1464" s="63" t="s">
        <v>13216</v>
      </c>
      <c r="E1464" s="63" t="s">
        <v>13215</v>
      </c>
      <c r="F1464" s="63" t="s">
        <v>10539</v>
      </c>
      <c r="G1464" s="63" t="s">
        <v>5208</v>
      </c>
      <c r="K1464" s="63">
        <v>603</v>
      </c>
      <c r="L1464" s="63">
        <v>0</v>
      </c>
      <c r="M1464" s="64">
        <v>603</v>
      </c>
      <c r="N1464" s="63">
        <v>301.5</v>
      </c>
      <c r="O1464" s="63">
        <v>0</v>
      </c>
      <c r="P1464" s="63">
        <v>90</v>
      </c>
      <c r="Q1464" s="63">
        <v>212</v>
      </c>
      <c r="R1464" s="63" t="s">
        <v>13214</v>
      </c>
      <c r="S1464" s="63" t="s">
        <v>4406</v>
      </c>
      <c r="T1464" s="63" t="s">
        <v>13213</v>
      </c>
      <c r="U1464" s="63" t="s">
        <v>1671</v>
      </c>
      <c r="V1464" s="63" t="s">
        <v>13212</v>
      </c>
      <c r="Y1464" s="63">
        <v>603</v>
      </c>
      <c r="Z1464" s="63" t="s">
        <v>4920</v>
      </c>
      <c r="AA1464" s="63">
        <v>90</v>
      </c>
      <c r="AB1464" s="63" t="s">
        <v>3505</v>
      </c>
      <c r="AE1464" s="63">
        <v>0</v>
      </c>
      <c r="AF1464" s="63" t="s">
        <v>3493</v>
      </c>
      <c r="AG1464" s="63">
        <v>0</v>
      </c>
      <c r="AK1464" s="63">
        <v>0</v>
      </c>
      <c r="AL1464" s="63" t="s">
        <v>3493</v>
      </c>
      <c r="AM1464" s="63">
        <v>0</v>
      </c>
      <c r="AQ1464" s="63">
        <v>0</v>
      </c>
      <c r="AR1464" s="63" t="s">
        <v>3493</v>
      </c>
      <c r="AS1464" s="63">
        <v>0</v>
      </c>
      <c r="AU1464" s="63" t="s">
        <v>13211</v>
      </c>
      <c r="AW1464" s="63" t="s">
        <v>13210</v>
      </c>
      <c r="AX1464" s="74" t="str">
        <f>VLOOKUP(B1464,[1]COMPLETE_DIVIDEND_DATA!$B$2:$I$1138,8,0)</f>
        <v>PAID</v>
      </c>
    </row>
    <row r="1465" spans="1:50" hidden="1" x14ac:dyDescent="0.25">
      <c r="A1465" s="63">
        <v>501469</v>
      </c>
      <c r="B1465" s="63">
        <v>1339022558</v>
      </c>
      <c r="C1465" s="63" t="s">
        <v>13204</v>
      </c>
      <c r="D1465" s="63" t="s">
        <v>312</v>
      </c>
      <c r="E1465" s="63" t="s">
        <v>13209</v>
      </c>
      <c r="F1465" s="63" t="s">
        <v>13208</v>
      </c>
      <c r="G1465" s="63" t="s">
        <v>13207</v>
      </c>
      <c r="K1465" s="63">
        <v>15500</v>
      </c>
      <c r="L1465" s="63">
        <v>0</v>
      </c>
      <c r="M1465" s="64">
        <v>15500</v>
      </c>
      <c r="N1465" s="63">
        <v>7750</v>
      </c>
      <c r="O1465" s="63">
        <v>0</v>
      </c>
      <c r="P1465" s="63">
        <v>1163</v>
      </c>
      <c r="Q1465" s="63">
        <v>6587</v>
      </c>
      <c r="R1465" s="63" t="s">
        <v>13206</v>
      </c>
      <c r="S1465" s="63" t="s">
        <v>3697</v>
      </c>
      <c r="T1465" s="63" t="s">
        <v>13205</v>
      </c>
      <c r="U1465" s="63" t="s">
        <v>13204</v>
      </c>
      <c r="V1465" s="63" t="s">
        <v>13203</v>
      </c>
      <c r="Y1465" s="63">
        <v>15500</v>
      </c>
      <c r="Z1465" s="63" t="s">
        <v>13202</v>
      </c>
      <c r="AA1465" s="63">
        <v>1163</v>
      </c>
      <c r="AB1465" s="63" t="s">
        <v>3494</v>
      </c>
      <c r="AE1465" s="63">
        <v>0</v>
      </c>
      <c r="AF1465" s="63" t="s">
        <v>3493</v>
      </c>
      <c r="AG1465" s="63">
        <v>0</v>
      </c>
      <c r="AK1465" s="63">
        <v>0</v>
      </c>
      <c r="AL1465" s="63" t="s">
        <v>3493</v>
      </c>
      <c r="AM1465" s="63">
        <v>0</v>
      </c>
      <c r="AQ1465" s="63">
        <v>0</v>
      </c>
      <c r="AR1465" s="63" t="s">
        <v>3493</v>
      </c>
      <c r="AS1465" s="63">
        <v>0</v>
      </c>
      <c r="AU1465" s="63" t="s">
        <v>13201</v>
      </c>
      <c r="AW1465" s="63" t="s">
        <v>13200</v>
      </c>
      <c r="AX1465" s="74" t="str">
        <f>VLOOKUP(B1465,[1]COMPLETE_DIVIDEND_DATA!$B$2:$I$1138,8,0)</f>
        <v>PAID</v>
      </c>
    </row>
    <row r="1466" spans="1:50" hidden="1" x14ac:dyDescent="0.25">
      <c r="A1466" s="63">
        <v>501470</v>
      </c>
      <c r="B1466" s="63">
        <v>1339025643</v>
      </c>
      <c r="C1466" s="63" t="s">
        <v>1674</v>
      </c>
      <c r="D1466" s="63" t="s">
        <v>13199</v>
      </c>
      <c r="E1466" s="63" t="s">
        <v>13198</v>
      </c>
      <c r="F1466" s="63" t="s">
        <v>13197</v>
      </c>
      <c r="G1466" s="63" t="s">
        <v>13196</v>
      </c>
      <c r="K1466" s="63">
        <v>885</v>
      </c>
      <c r="L1466" s="63">
        <v>0</v>
      </c>
      <c r="M1466" s="64">
        <v>885</v>
      </c>
      <c r="N1466" s="63">
        <v>442.5</v>
      </c>
      <c r="O1466" s="63">
        <v>0</v>
      </c>
      <c r="P1466" s="63">
        <v>99</v>
      </c>
      <c r="Q1466" s="63">
        <v>344</v>
      </c>
      <c r="R1466" s="63" t="s">
        <v>13195</v>
      </c>
      <c r="S1466" s="63" t="s">
        <v>3533</v>
      </c>
      <c r="T1466" s="63" t="s">
        <v>13194</v>
      </c>
      <c r="U1466" s="63" t="s">
        <v>1674</v>
      </c>
      <c r="V1466" s="63" t="s">
        <v>13193</v>
      </c>
      <c r="Y1466" s="63">
        <v>443</v>
      </c>
      <c r="Z1466" s="63" t="s">
        <v>13192</v>
      </c>
      <c r="AA1466" s="63">
        <v>33</v>
      </c>
      <c r="AB1466" s="63" t="s">
        <v>3494</v>
      </c>
      <c r="AC1466" s="63" t="s">
        <v>248</v>
      </c>
      <c r="AD1466" s="63" t="s">
        <v>13191</v>
      </c>
      <c r="AE1466" s="63">
        <v>442</v>
      </c>
      <c r="AF1466" s="63" t="s">
        <v>13190</v>
      </c>
      <c r="AG1466" s="63">
        <v>66</v>
      </c>
      <c r="AH1466" s="63" t="s">
        <v>3505</v>
      </c>
      <c r="AK1466" s="63">
        <v>0</v>
      </c>
      <c r="AL1466" s="63" t="s">
        <v>3493</v>
      </c>
      <c r="AM1466" s="63">
        <v>0</v>
      </c>
      <c r="AQ1466" s="63">
        <v>0</v>
      </c>
      <c r="AR1466" s="63" t="s">
        <v>3493</v>
      </c>
      <c r="AS1466" s="63">
        <v>0</v>
      </c>
      <c r="AU1466" s="63" t="s">
        <v>13189</v>
      </c>
      <c r="AW1466" s="63" t="s">
        <v>13188</v>
      </c>
      <c r="AX1466" s="74" t="str">
        <f>VLOOKUP(B1466,[1]COMPLETE_DIVIDEND_DATA!$B$2:$I$1138,8,0)</f>
        <v>PAID</v>
      </c>
    </row>
    <row r="1467" spans="1:50" hidden="1" x14ac:dyDescent="0.25">
      <c r="A1467" s="63">
        <v>501471</v>
      </c>
      <c r="B1467" s="63">
        <v>1339025916</v>
      </c>
      <c r="C1467" s="63" t="s">
        <v>685</v>
      </c>
      <c r="D1467" s="63" t="s">
        <v>984</v>
      </c>
      <c r="E1467" s="63" t="s">
        <v>13187</v>
      </c>
      <c r="F1467" s="63" t="s">
        <v>13186</v>
      </c>
      <c r="G1467" s="63" t="s">
        <v>13185</v>
      </c>
      <c r="K1467" s="63">
        <v>744</v>
      </c>
      <c r="L1467" s="63">
        <v>0</v>
      </c>
      <c r="M1467" s="64">
        <v>744</v>
      </c>
      <c r="N1467" s="63">
        <v>372</v>
      </c>
      <c r="O1467" s="63">
        <v>0</v>
      </c>
      <c r="P1467" s="63">
        <v>56</v>
      </c>
      <c r="Q1467" s="63">
        <v>316</v>
      </c>
      <c r="R1467" s="63" t="s">
        <v>13184</v>
      </c>
      <c r="S1467" s="63" t="s">
        <v>3521</v>
      </c>
      <c r="T1467" s="63" t="s">
        <v>13183</v>
      </c>
      <c r="U1467" s="63" t="s">
        <v>685</v>
      </c>
      <c r="V1467" s="63" t="s">
        <v>13182</v>
      </c>
      <c r="Y1467" s="63">
        <v>372</v>
      </c>
      <c r="Z1467" s="63" t="s">
        <v>3900</v>
      </c>
      <c r="AA1467" s="63">
        <v>28</v>
      </c>
      <c r="AB1467" s="63" t="s">
        <v>3494</v>
      </c>
      <c r="AC1467" s="63" t="s">
        <v>13181</v>
      </c>
      <c r="AD1467" s="63" t="s">
        <v>13180</v>
      </c>
      <c r="AE1467" s="63">
        <v>372</v>
      </c>
      <c r="AF1467" s="63" t="s">
        <v>3900</v>
      </c>
      <c r="AG1467" s="63">
        <v>28</v>
      </c>
      <c r="AH1467" s="63" t="s">
        <v>3494</v>
      </c>
      <c r="AK1467" s="63">
        <v>0</v>
      </c>
      <c r="AL1467" s="63" t="s">
        <v>3493</v>
      </c>
      <c r="AM1467" s="63">
        <v>0</v>
      </c>
      <c r="AQ1467" s="63">
        <v>0</v>
      </c>
      <c r="AR1467" s="63" t="s">
        <v>3493</v>
      </c>
      <c r="AS1467" s="63">
        <v>0</v>
      </c>
      <c r="AU1467" s="63" t="s">
        <v>13179</v>
      </c>
      <c r="AW1467" s="63" t="s">
        <v>13178</v>
      </c>
      <c r="AX1467" s="74" t="str">
        <f>VLOOKUP(B1467,[1]COMPLETE_DIVIDEND_DATA!$B$2:$I$1138,8,0)</f>
        <v>PAID</v>
      </c>
    </row>
    <row r="1468" spans="1:50" hidden="1" x14ac:dyDescent="0.25">
      <c r="A1468" s="63">
        <v>501472</v>
      </c>
      <c r="B1468" s="63">
        <v>1339025924</v>
      </c>
      <c r="C1468" s="63" t="s">
        <v>1016</v>
      </c>
      <c r="D1468" s="63" t="s">
        <v>13177</v>
      </c>
      <c r="E1468" s="63" t="s">
        <v>13176</v>
      </c>
      <c r="F1468" s="63" t="s">
        <v>13175</v>
      </c>
      <c r="G1468" s="63" t="s">
        <v>9399</v>
      </c>
      <c r="K1468" s="63">
        <v>1150</v>
      </c>
      <c r="L1468" s="63">
        <v>0</v>
      </c>
      <c r="M1468" s="64">
        <v>1150</v>
      </c>
      <c r="N1468" s="63">
        <v>575</v>
      </c>
      <c r="O1468" s="63">
        <v>0</v>
      </c>
      <c r="P1468" s="63">
        <v>86</v>
      </c>
      <c r="Q1468" s="63">
        <v>489</v>
      </c>
      <c r="R1468" s="63" t="s">
        <v>13174</v>
      </c>
      <c r="S1468" s="63" t="s">
        <v>3697</v>
      </c>
      <c r="T1468" s="63" t="s">
        <v>13173</v>
      </c>
      <c r="U1468" s="63" t="s">
        <v>1016</v>
      </c>
      <c r="V1468" s="63" t="s">
        <v>13172</v>
      </c>
      <c r="Y1468" s="63">
        <v>1150</v>
      </c>
      <c r="Z1468" s="63" t="s">
        <v>3972</v>
      </c>
      <c r="AA1468" s="63">
        <v>86</v>
      </c>
      <c r="AB1468" s="63" t="s">
        <v>3494</v>
      </c>
      <c r="AE1468" s="63">
        <v>0</v>
      </c>
      <c r="AF1468" s="63" t="s">
        <v>3493</v>
      </c>
      <c r="AG1468" s="63">
        <v>0</v>
      </c>
      <c r="AK1468" s="63">
        <v>0</v>
      </c>
      <c r="AL1468" s="63" t="s">
        <v>3493</v>
      </c>
      <c r="AM1468" s="63">
        <v>0</v>
      </c>
      <c r="AQ1468" s="63">
        <v>0</v>
      </c>
      <c r="AR1468" s="63" t="s">
        <v>3493</v>
      </c>
      <c r="AS1468" s="63">
        <v>0</v>
      </c>
      <c r="AU1468" s="63" t="s">
        <v>13171</v>
      </c>
      <c r="AW1468" s="63" t="s">
        <v>13170</v>
      </c>
      <c r="AX1468" s="74" t="str">
        <f>VLOOKUP(B1468,[1]COMPLETE_DIVIDEND_DATA!$B$2:$I$1138,8,0)</f>
        <v>PAID</v>
      </c>
    </row>
    <row r="1469" spans="1:50" hidden="1" x14ac:dyDescent="0.25">
      <c r="A1469" s="63">
        <v>501473</v>
      </c>
      <c r="B1469" s="63">
        <v>1339026997</v>
      </c>
      <c r="C1469" s="63" t="s">
        <v>1678</v>
      </c>
      <c r="D1469" s="63" t="s">
        <v>7447</v>
      </c>
      <c r="E1469" s="63" t="s">
        <v>13169</v>
      </c>
      <c r="F1469" s="63" t="s">
        <v>13168</v>
      </c>
      <c r="G1469" s="63" t="s">
        <v>3535</v>
      </c>
      <c r="K1469" s="63">
        <v>450</v>
      </c>
      <c r="L1469" s="63">
        <v>0</v>
      </c>
      <c r="M1469" s="64">
        <v>450</v>
      </c>
      <c r="N1469" s="63">
        <v>225</v>
      </c>
      <c r="O1469" s="63">
        <v>0</v>
      </c>
      <c r="P1469" s="63">
        <v>68</v>
      </c>
      <c r="Q1469" s="63">
        <v>157</v>
      </c>
      <c r="R1469" s="63" t="s">
        <v>13167</v>
      </c>
      <c r="S1469" s="63" t="s">
        <v>3498</v>
      </c>
      <c r="T1469" s="63" t="s">
        <v>13166</v>
      </c>
      <c r="U1469" s="63" t="s">
        <v>1678</v>
      </c>
      <c r="V1469" s="63" t="s">
        <v>13165</v>
      </c>
      <c r="Y1469" s="63">
        <v>450</v>
      </c>
      <c r="Z1469" s="63" t="s">
        <v>4034</v>
      </c>
      <c r="AA1469" s="63">
        <v>68</v>
      </c>
      <c r="AB1469" s="63" t="s">
        <v>3505</v>
      </c>
      <c r="AE1469" s="63">
        <v>0</v>
      </c>
      <c r="AF1469" s="63" t="s">
        <v>3493</v>
      </c>
      <c r="AG1469" s="63">
        <v>0</v>
      </c>
      <c r="AK1469" s="63">
        <v>0</v>
      </c>
      <c r="AL1469" s="63" t="s">
        <v>3493</v>
      </c>
      <c r="AM1469" s="63">
        <v>0</v>
      </c>
      <c r="AQ1469" s="63">
        <v>0</v>
      </c>
      <c r="AR1469" s="63" t="s">
        <v>3493</v>
      </c>
      <c r="AS1469" s="63">
        <v>0</v>
      </c>
      <c r="AU1469" s="63" t="s">
        <v>13164</v>
      </c>
      <c r="AW1469" s="63" t="s">
        <v>13163</v>
      </c>
      <c r="AX1469" s="74" t="str">
        <f>VLOOKUP(B1469,[1]COMPLETE_DIVIDEND_DATA!$B$2:$I$1138,8,0)</f>
        <v>PAID</v>
      </c>
    </row>
    <row r="1470" spans="1:50" hidden="1" x14ac:dyDescent="0.25">
      <c r="A1470" s="63">
        <v>501474</v>
      </c>
      <c r="B1470" s="63">
        <v>1339032672</v>
      </c>
      <c r="C1470" s="63" t="s">
        <v>1680</v>
      </c>
      <c r="D1470" s="63" t="s">
        <v>13162</v>
      </c>
      <c r="E1470" s="63" t="s">
        <v>13161</v>
      </c>
      <c r="F1470" s="63" t="s">
        <v>13160</v>
      </c>
      <c r="G1470" s="63" t="s">
        <v>3535</v>
      </c>
      <c r="K1470" s="63">
        <v>2075</v>
      </c>
      <c r="L1470" s="63">
        <v>0</v>
      </c>
      <c r="M1470" s="64">
        <v>2075</v>
      </c>
      <c r="N1470" s="63">
        <v>1037.5</v>
      </c>
      <c r="O1470" s="63">
        <v>0</v>
      </c>
      <c r="P1470" s="63">
        <v>156</v>
      </c>
      <c r="Q1470" s="63">
        <v>882</v>
      </c>
      <c r="R1470" s="63" t="s">
        <v>13159</v>
      </c>
      <c r="S1470" s="63" t="s">
        <v>3498</v>
      </c>
      <c r="T1470" s="63" t="s">
        <v>13158</v>
      </c>
      <c r="U1470" s="63" t="s">
        <v>1680</v>
      </c>
      <c r="V1470" s="63" t="s">
        <v>13157</v>
      </c>
      <c r="W1470" s="63" t="s">
        <v>13156</v>
      </c>
      <c r="Y1470" s="63">
        <v>2075</v>
      </c>
      <c r="Z1470" s="63" t="s">
        <v>9859</v>
      </c>
      <c r="AA1470" s="63">
        <v>156</v>
      </c>
      <c r="AB1470" s="63" t="s">
        <v>3494</v>
      </c>
      <c r="AE1470" s="63">
        <v>0</v>
      </c>
      <c r="AF1470" s="63" t="s">
        <v>3493</v>
      </c>
      <c r="AG1470" s="63">
        <v>0</v>
      </c>
      <c r="AK1470" s="63">
        <v>0</v>
      </c>
      <c r="AL1470" s="63" t="s">
        <v>3493</v>
      </c>
      <c r="AM1470" s="63">
        <v>0</v>
      </c>
      <c r="AQ1470" s="63">
        <v>0</v>
      </c>
      <c r="AR1470" s="63" t="s">
        <v>3493</v>
      </c>
      <c r="AS1470" s="63">
        <v>0</v>
      </c>
      <c r="AU1470" s="63" t="s">
        <v>4801</v>
      </c>
      <c r="AW1470" s="63" t="s">
        <v>13155</v>
      </c>
      <c r="AX1470" s="74" t="str">
        <f>VLOOKUP(B1470,[1]COMPLETE_DIVIDEND_DATA!$B$2:$I$1138,8,0)</f>
        <v>PAID</v>
      </c>
    </row>
    <row r="1471" spans="1:50" hidden="1" x14ac:dyDescent="0.25">
      <c r="A1471" s="63">
        <v>501475</v>
      </c>
      <c r="B1471" s="63">
        <v>1339036327</v>
      </c>
      <c r="C1471" s="63" t="s">
        <v>1595</v>
      </c>
      <c r="D1471" s="63" t="s">
        <v>6754</v>
      </c>
      <c r="E1471" s="63" t="s">
        <v>13154</v>
      </c>
      <c r="F1471" s="63" t="s">
        <v>13153</v>
      </c>
      <c r="G1471" s="63" t="s">
        <v>3535</v>
      </c>
      <c r="K1471" s="63">
        <v>1000</v>
      </c>
      <c r="L1471" s="63">
        <v>1000</v>
      </c>
      <c r="M1471" s="64">
        <v>0</v>
      </c>
      <c r="N1471" s="63">
        <v>500</v>
      </c>
      <c r="O1471" s="63">
        <v>250</v>
      </c>
      <c r="P1471" s="63">
        <v>75</v>
      </c>
      <c r="Q1471" s="63">
        <v>175</v>
      </c>
      <c r="R1471" s="63" t="s">
        <v>13152</v>
      </c>
      <c r="S1471" s="63" t="s">
        <v>3533</v>
      </c>
      <c r="T1471" s="63" t="s">
        <v>13151</v>
      </c>
      <c r="U1471" s="63" t="s">
        <v>1595</v>
      </c>
      <c r="V1471" s="63" t="s">
        <v>13150</v>
      </c>
      <c r="Y1471" s="63">
        <v>1000</v>
      </c>
      <c r="Z1471" s="63" t="s">
        <v>4648</v>
      </c>
      <c r="AA1471" s="63">
        <v>75</v>
      </c>
      <c r="AB1471" s="63" t="s">
        <v>3494</v>
      </c>
      <c r="AE1471" s="63">
        <v>0</v>
      </c>
      <c r="AF1471" s="63" t="s">
        <v>3493</v>
      </c>
      <c r="AG1471" s="63">
        <v>0</v>
      </c>
      <c r="AK1471" s="63">
        <v>0</v>
      </c>
      <c r="AL1471" s="63" t="s">
        <v>3493</v>
      </c>
      <c r="AM1471" s="63">
        <v>0</v>
      </c>
      <c r="AQ1471" s="63">
        <v>0</v>
      </c>
      <c r="AR1471" s="63" t="s">
        <v>3493</v>
      </c>
      <c r="AS1471" s="63">
        <v>0</v>
      </c>
      <c r="AU1471" s="63" t="s">
        <v>13149</v>
      </c>
      <c r="AW1471" s="63" t="s">
        <v>13148</v>
      </c>
      <c r="AX1471" s="74" t="str">
        <f>VLOOKUP(B1471,[1]COMPLETE_DIVIDEND_DATA!$B$2:$I$1138,8,0)</f>
        <v>PAID</v>
      </c>
    </row>
    <row r="1472" spans="1:50" hidden="1" x14ac:dyDescent="0.25">
      <c r="A1472" s="63">
        <v>501476</v>
      </c>
      <c r="B1472" s="63">
        <v>1339036681</v>
      </c>
      <c r="C1472" s="63" t="s">
        <v>13143</v>
      </c>
      <c r="D1472" s="63" t="s">
        <v>672</v>
      </c>
      <c r="E1472" s="63" t="s">
        <v>13147</v>
      </c>
      <c r="F1472" s="63" t="s">
        <v>13146</v>
      </c>
      <c r="G1472" s="63" t="s">
        <v>3535</v>
      </c>
      <c r="K1472" s="63">
        <v>1500</v>
      </c>
      <c r="L1472" s="63">
        <v>0</v>
      </c>
      <c r="M1472" s="64">
        <v>1500</v>
      </c>
      <c r="N1472" s="63">
        <v>750</v>
      </c>
      <c r="O1472" s="63">
        <v>0</v>
      </c>
      <c r="P1472" s="63">
        <v>169</v>
      </c>
      <c r="Q1472" s="63">
        <v>581</v>
      </c>
      <c r="R1472" s="63" t="s">
        <v>13145</v>
      </c>
      <c r="S1472" s="63" t="s">
        <v>3697</v>
      </c>
      <c r="T1472" s="63" t="s">
        <v>13144</v>
      </c>
      <c r="U1472" s="63" t="s">
        <v>13143</v>
      </c>
      <c r="V1472" s="63" t="s">
        <v>13142</v>
      </c>
      <c r="W1472" s="63" t="s">
        <v>13142</v>
      </c>
      <c r="Y1472" s="63">
        <v>750</v>
      </c>
      <c r="Z1472" s="63" t="s">
        <v>5768</v>
      </c>
      <c r="AA1472" s="63">
        <v>56</v>
      </c>
      <c r="AB1472" s="63" t="s">
        <v>3494</v>
      </c>
      <c r="AC1472" s="63" t="s">
        <v>13141</v>
      </c>
      <c r="AD1472" s="63" t="s">
        <v>13140</v>
      </c>
      <c r="AE1472" s="63">
        <v>750</v>
      </c>
      <c r="AF1472" s="63" t="s">
        <v>5768</v>
      </c>
      <c r="AG1472" s="63">
        <v>113</v>
      </c>
      <c r="AH1472" s="63" t="s">
        <v>3505</v>
      </c>
      <c r="AK1472" s="63">
        <v>0</v>
      </c>
      <c r="AL1472" s="63" t="s">
        <v>3493</v>
      </c>
      <c r="AM1472" s="63">
        <v>0</v>
      </c>
      <c r="AQ1472" s="63">
        <v>0</v>
      </c>
      <c r="AR1472" s="63" t="s">
        <v>3493</v>
      </c>
      <c r="AS1472" s="63">
        <v>0</v>
      </c>
      <c r="AU1472" s="63" t="s">
        <v>13139</v>
      </c>
      <c r="AW1472" s="63" t="s">
        <v>13138</v>
      </c>
      <c r="AX1472" s="74" t="str">
        <f>VLOOKUP(B1472,[1]COMPLETE_DIVIDEND_DATA!$B$2:$I$1138,8,0)</f>
        <v>PAID</v>
      </c>
    </row>
    <row r="1473" spans="1:50" x14ac:dyDescent="0.25">
      <c r="A1473" s="63">
        <v>501477</v>
      </c>
      <c r="B1473" s="63">
        <v>1453003109</v>
      </c>
      <c r="C1473" s="63" t="s">
        <v>1682</v>
      </c>
      <c r="D1473" s="63" t="s">
        <v>13137</v>
      </c>
      <c r="E1473" s="63" t="s">
        <v>13136</v>
      </c>
      <c r="K1473" s="63">
        <v>603</v>
      </c>
      <c r="L1473" s="63">
        <v>603</v>
      </c>
      <c r="M1473" s="64">
        <v>0</v>
      </c>
      <c r="N1473" s="63">
        <v>301.5</v>
      </c>
      <c r="O1473" s="63">
        <v>151</v>
      </c>
      <c r="P1473" s="63">
        <v>90</v>
      </c>
      <c r="Q1473" s="63">
        <v>61</v>
      </c>
      <c r="U1473" s="63" t="s">
        <v>1682</v>
      </c>
      <c r="V1473" s="63" t="s">
        <v>13135</v>
      </c>
      <c r="Y1473" s="63">
        <v>603</v>
      </c>
      <c r="Z1473" s="63" t="s">
        <v>4920</v>
      </c>
      <c r="AA1473" s="63">
        <v>90</v>
      </c>
      <c r="AB1473" s="63" t="s">
        <v>3505</v>
      </c>
      <c r="AE1473" s="63">
        <v>0</v>
      </c>
      <c r="AF1473" s="63" t="s">
        <v>3493</v>
      </c>
      <c r="AG1473" s="63">
        <v>0</v>
      </c>
      <c r="AK1473" s="63">
        <v>0</v>
      </c>
      <c r="AL1473" s="63" t="s">
        <v>3493</v>
      </c>
      <c r="AM1473" s="63">
        <v>0</v>
      </c>
      <c r="AQ1473" s="63">
        <v>0</v>
      </c>
      <c r="AR1473" s="63" t="s">
        <v>3493</v>
      </c>
      <c r="AS1473" s="63">
        <v>0</v>
      </c>
      <c r="AX1473" s="63" t="e">
        <f>VLOOKUP(B1473,[1]COMPLETE_DIVIDEND_DATA!$B$2:$I$1138,3,0)</f>
        <v>#N/A</v>
      </c>
    </row>
    <row r="1474" spans="1:50" x14ac:dyDescent="0.25">
      <c r="A1474" s="63">
        <v>501478</v>
      </c>
      <c r="B1474" s="63">
        <v>1552021819</v>
      </c>
      <c r="C1474" s="63" t="s">
        <v>1684</v>
      </c>
      <c r="D1474" s="63" t="s">
        <v>13134</v>
      </c>
      <c r="E1474" s="63" t="s">
        <v>13133</v>
      </c>
      <c r="F1474" s="63" t="s">
        <v>7782</v>
      </c>
      <c r="K1474" s="63">
        <v>410</v>
      </c>
      <c r="L1474" s="63">
        <v>410</v>
      </c>
      <c r="M1474" s="64">
        <v>0</v>
      </c>
      <c r="N1474" s="63">
        <v>205</v>
      </c>
      <c r="O1474" s="63">
        <v>103</v>
      </c>
      <c r="P1474" s="63">
        <v>31</v>
      </c>
      <c r="Q1474" s="63">
        <v>71</v>
      </c>
      <c r="U1474" s="63" t="s">
        <v>1684</v>
      </c>
      <c r="V1474" s="63" t="s">
        <v>13132</v>
      </c>
      <c r="Y1474" s="63">
        <v>410</v>
      </c>
      <c r="Z1474" s="63" t="s">
        <v>13131</v>
      </c>
      <c r="AA1474" s="63">
        <v>31</v>
      </c>
      <c r="AB1474" s="63" t="s">
        <v>3494</v>
      </c>
      <c r="AE1474" s="63">
        <v>0</v>
      </c>
      <c r="AF1474" s="63" t="s">
        <v>3493</v>
      </c>
      <c r="AG1474" s="63">
        <v>0</v>
      </c>
      <c r="AK1474" s="63">
        <v>0</v>
      </c>
      <c r="AL1474" s="63" t="s">
        <v>3493</v>
      </c>
      <c r="AM1474" s="63">
        <v>0</v>
      </c>
      <c r="AQ1474" s="63">
        <v>0</v>
      </c>
      <c r="AR1474" s="63" t="s">
        <v>3493</v>
      </c>
      <c r="AS1474" s="63">
        <v>0</v>
      </c>
      <c r="AX1474" s="63" t="e">
        <f>VLOOKUP(B1474,[1]COMPLETE_DIVIDEND_DATA!$B$2:$I$1138,3,0)</f>
        <v>#N/A</v>
      </c>
    </row>
    <row r="1475" spans="1:50" x14ac:dyDescent="0.25">
      <c r="A1475" s="63">
        <v>501479</v>
      </c>
      <c r="B1475" s="63">
        <v>1552048135</v>
      </c>
      <c r="C1475" s="63" t="s">
        <v>1686</v>
      </c>
      <c r="D1475" s="63" t="s">
        <v>13130</v>
      </c>
      <c r="E1475" s="63" t="s">
        <v>13129</v>
      </c>
      <c r="G1475" s="63" t="s">
        <v>6856</v>
      </c>
      <c r="K1475" s="63">
        <v>2249</v>
      </c>
      <c r="L1475" s="63">
        <v>2249</v>
      </c>
      <c r="M1475" s="64">
        <v>0</v>
      </c>
      <c r="N1475" s="63">
        <v>1124.5</v>
      </c>
      <c r="O1475" s="63">
        <v>562</v>
      </c>
      <c r="P1475" s="63">
        <v>169</v>
      </c>
      <c r="Q1475" s="63">
        <v>394</v>
      </c>
      <c r="U1475" s="63" t="s">
        <v>1686</v>
      </c>
      <c r="V1475" s="63" t="s">
        <v>13128</v>
      </c>
      <c r="Y1475" s="63">
        <v>2249</v>
      </c>
      <c r="Z1475" s="63" t="s">
        <v>13127</v>
      </c>
      <c r="AA1475" s="63">
        <v>169</v>
      </c>
      <c r="AB1475" s="63" t="s">
        <v>3494</v>
      </c>
      <c r="AE1475" s="63">
        <v>0</v>
      </c>
      <c r="AF1475" s="63" t="s">
        <v>3493</v>
      </c>
      <c r="AG1475" s="63">
        <v>0</v>
      </c>
      <c r="AK1475" s="63">
        <v>0</v>
      </c>
      <c r="AL1475" s="63" t="s">
        <v>3493</v>
      </c>
      <c r="AM1475" s="63">
        <v>0</v>
      </c>
      <c r="AQ1475" s="63">
        <v>0</v>
      </c>
      <c r="AR1475" s="63" t="s">
        <v>3493</v>
      </c>
      <c r="AS1475" s="63">
        <v>0</v>
      </c>
      <c r="AW1475" s="63" t="s">
        <v>13126</v>
      </c>
      <c r="AX1475" s="63" t="e">
        <f>VLOOKUP(B1475,[1]COMPLETE_DIVIDEND_DATA!$B$2:$I$1138,3,0)</f>
        <v>#N/A</v>
      </c>
    </row>
    <row r="1476" spans="1:50" x14ac:dyDescent="0.25">
      <c r="A1476" s="63">
        <v>501480</v>
      </c>
      <c r="B1476" s="63">
        <v>1552057003</v>
      </c>
      <c r="C1476" s="63" t="s">
        <v>1688</v>
      </c>
      <c r="D1476" s="63" t="s">
        <v>13125</v>
      </c>
      <c r="E1476" s="63" t="s">
        <v>13124</v>
      </c>
      <c r="F1476" s="63" t="s">
        <v>13123</v>
      </c>
      <c r="K1476" s="63">
        <v>40</v>
      </c>
      <c r="L1476" s="63">
        <v>0</v>
      </c>
      <c r="M1476" s="64">
        <v>40</v>
      </c>
      <c r="N1476" s="63">
        <v>20</v>
      </c>
      <c r="O1476" s="63">
        <v>0</v>
      </c>
      <c r="P1476" s="63">
        <v>3</v>
      </c>
      <c r="Q1476" s="63">
        <v>17</v>
      </c>
      <c r="U1476" s="63" t="s">
        <v>1688</v>
      </c>
      <c r="V1476" s="63" t="s">
        <v>13122</v>
      </c>
      <c r="Y1476" s="63">
        <v>40</v>
      </c>
      <c r="Z1476" s="63" t="s">
        <v>3744</v>
      </c>
      <c r="AA1476" s="63">
        <v>3</v>
      </c>
      <c r="AB1476" s="63" t="s">
        <v>3494</v>
      </c>
      <c r="AE1476" s="63">
        <v>0</v>
      </c>
      <c r="AF1476" s="63" t="s">
        <v>3493</v>
      </c>
      <c r="AG1476" s="63">
        <v>0</v>
      </c>
      <c r="AK1476" s="63">
        <v>0</v>
      </c>
      <c r="AL1476" s="63" t="s">
        <v>3493</v>
      </c>
      <c r="AM1476" s="63">
        <v>0</v>
      </c>
      <c r="AQ1476" s="63">
        <v>0</v>
      </c>
      <c r="AR1476" s="63" t="s">
        <v>3493</v>
      </c>
      <c r="AS1476" s="63">
        <v>0</v>
      </c>
      <c r="AX1476" s="63" t="e">
        <f>VLOOKUP(B1476,[1]COMPLETE_DIVIDEND_DATA!$B$2:$I$1138,3,0)</f>
        <v>#N/A</v>
      </c>
    </row>
    <row r="1477" spans="1:50" hidden="1" x14ac:dyDescent="0.25">
      <c r="A1477" s="63">
        <v>501481</v>
      </c>
      <c r="B1477" s="63">
        <v>1651024142</v>
      </c>
      <c r="C1477" s="63" t="s">
        <v>1696</v>
      </c>
      <c r="D1477" s="63" t="s">
        <v>10872</v>
      </c>
      <c r="E1477" s="63" t="s">
        <v>13121</v>
      </c>
      <c r="F1477" s="63" t="s">
        <v>13120</v>
      </c>
      <c r="G1477" s="63" t="s">
        <v>4846</v>
      </c>
      <c r="K1477" s="63">
        <v>6000</v>
      </c>
      <c r="L1477" s="63">
        <v>0</v>
      </c>
      <c r="M1477" s="64">
        <v>6000</v>
      </c>
      <c r="N1477" s="63">
        <v>3000</v>
      </c>
      <c r="O1477" s="63">
        <v>0</v>
      </c>
      <c r="P1477" s="63">
        <v>900</v>
      </c>
      <c r="Q1477" s="63">
        <v>2100</v>
      </c>
      <c r="R1477" s="63" t="s">
        <v>10868</v>
      </c>
      <c r="S1477" s="63" t="s">
        <v>3697</v>
      </c>
      <c r="T1477" s="63" t="s">
        <v>13119</v>
      </c>
      <c r="U1477" s="63" t="s">
        <v>1696</v>
      </c>
      <c r="V1477" s="63" t="s">
        <v>10866</v>
      </c>
      <c r="Y1477" s="63">
        <v>6000</v>
      </c>
      <c r="Z1477" s="63" t="s">
        <v>3563</v>
      </c>
      <c r="AA1477" s="63">
        <v>900</v>
      </c>
      <c r="AB1477" s="63" t="s">
        <v>3505</v>
      </c>
      <c r="AE1477" s="63">
        <v>0</v>
      </c>
      <c r="AF1477" s="63" t="s">
        <v>3493</v>
      </c>
      <c r="AG1477" s="63">
        <v>0</v>
      </c>
      <c r="AK1477" s="63">
        <v>0</v>
      </c>
      <c r="AL1477" s="63" t="s">
        <v>3493</v>
      </c>
      <c r="AM1477" s="63">
        <v>0</v>
      </c>
      <c r="AQ1477" s="63">
        <v>0</v>
      </c>
      <c r="AR1477" s="63" t="s">
        <v>3493</v>
      </c>
      <c r="AS1477" s="63">
        <v>0</v>
      </c>
      <c r="AU1477" s="63" t="s">
        <v>10865</v>
      </c>
      <c r="AW1477" s="63" t="s">
        <v>10864</v>
      </c>
      <c r="AX1477" s="74" t="str">
        <f>VLOOKUP(B1477,[1]COMPLETE_DIVIDEND_DATA!$B$2:$I$1138,8,0)</f>
        <v>PAID</v>
      </c>
    </row>
    <row r="1478" spans="1:50" hidden="1" x14ac:dyDescent="0.25">
      <c r="A1478" s="63">
        <v>501482</v>
      </c>
      <c r="B1478" s="63">
        <v>1669000026</v>
      </c>
      <c r="C1478" s="63" t="s">
        <v>13115</v>
      </c>
      <c r="E1478" s="63" t="s">
        <v>13118</v>
      </c>
      <c r="F1478" s="63" t="s">
        <v>12645</v>
      </c>
      <c r="G1478" s="63" t="s">
        <v>3547</v>
      </c>
      <c r="K1478" s="63">
        <v>86</v>
      </c>
      <c r="L1478" s="63">
        <v>0</v>
      </c>
      <c r="M1478" s="64">
        <v>86</v>
      </c>
      <c r="N1478" s="63">
        <v>43</v>
      </c>
      <c r="O1478" s="63">
        <v>0</v>
      </c>
      <c r="P1478" s="63">
        <v>6</v>
      </c>
      <c r="Q1478" s="63">
        <v>37</v>
      </c>
      <c r="R1478" s="63" t="s">
        <v>13117</v>
      </c>
      <c r="S1478" s="63" t="s">
        <v>3697</v>
      </c>
      <c r="T1478" s="63" t="s">
        <v>13116</v>
      </c>
      <c r="U1478" s="63" t="s">
        <v>13115</v>
      </c>
      <c r="W1478" s="63" t="s">
        <v>13114</v>
      </c>
      <c r="Y1478" s="63">
        <v>86</v>
      </c>
      <c r="Z1478" s="63" t="s">
        <v>13113</v>
      </c>
      <c r="AA1478" s="63">
        <v>6</v>
      </c>
      <c r="AB1478" s="63" t="s">
        <v>3494</v>
      </c>
      <c r="AE1478" s="63">
        <v>0</v>
      </c>
      <c r="AF1478" s="63" t="s">
        <v>3493</v>
      </c>
      <c r="AG1478" s="63">
        <v>0</v>
      </c>
      <c r="AK1478" s="63">
        <v>0</v>
      </c>
      <c r="AL1478" s="63" t="s">
        <v>3493</v>
      </c>
      <c r="AM1478" s="63">
        <v>0</v>
      </c>
      <c r="AQ1478" s="63">
        <v>0</v>
      </c>
      <c r="AR1478" s="63" t="s">
        <v>3493</v>
      </c>
      <c r="AS1478" s="63">
        <v>0</v>
      </c>
      <c r="AU1478" s="63" t="s">
        <v>13112</v>
      </c>
      <c r="AV1478" s="63" t="s">
        <v>13111</v>
      </c>
      <c r="AW1478" s="63" t="s">
        <v>13110</v>
      </c>
      <c r="AX1478" s="74" t="str">
        <f>VLOOKUP(B1478,[1]COMPLETE_DIVIDEND_DATA!$B$2:$I$1138,8,0)</f>
        <v>PAID</v>
      </c>
    </row>
    <row r="1479" spans="1:50" x14ac:dyDescent="0.25">
      <c r="A1479" s="63">
        <v>501483</v>
      </c>
      <c r="B1479" s="63">
        <v>1669006734</v>
      </c>
      <c r="C1479" s="63" t="s">
        <v>1700</v>
      </c>
      <c r="D1479" s="63" t="s">
        <v>13109</v>
      </c>
      <c r="E1479" s="63" t="s">
        <v>13108</v>
      </c>
      <c r="G1479" s="63" t="s">
        <v>3511</v>
      </c>
      <c r="K1479" s="63">
        <v>2980</v>
      </c>
      <c r="L1479" s="63">
        <v>0</v>
      </c>
      <c r="M1479" s="64">
        <v>2980</v>
      </c>
      <c r="N1479" s="63">
        <v>1490</v>
      </c>
      <c r="O1479" s="63">
        <v>0</v>
      </c>
      <c r="P1479" s="63">
        <v>447</v>
      </c>
      <c r="Q1479" s="63">
        <v>1043</v>
      </c>
      <c r="U1479" s="63" t="s">
        <v>1700</v>
      </c>
      <c r="V1479" s="63" t="s">
        <v>13107</v>
      </c>
      <c r="Y1479" s="63">
        <v>2980</v>
      </c>
      <c r="Z1479" s="63" t="s">
        <v>4969</v>
      </c>
      <c r="AA1479" s="63">
        <v>447</v>
      </c>
      <c r="AB1479" s="63" t="s">
        <v>3505</v>
      </c>
      <c r="AE1479" s="63">
        <v>0</v>
      </c>
      <c r="AF1479" s="63" t="s">
        <v>3493</v>
      </c>
      <c r="AG1479" s="63">
        <v>0</v>
      </c>
      <c r="AK1479" s="63">
        <v>0</v>
      </c>
      <c r="AL1479" s="63" t="s">
        <v>3493</v>
      </c>
      <c r="AM1479" s="63">
        <v>0</v>
      </c>
      <c r="AQ1479" s="63">
        <v>0</v>
      </c>
      <c r="AR1479" s="63" t="s">
        <v>3493</v>
      </c>
      <c r="AS1479" s="63">
        <v>0</v>
      </c>
      <c r="AW1479" s="63" t="s">
        <v>13106</v>
      </c>
      <c r="AX1479" s="63" t="e">
        <f>VLOOKUP(B1479,[1]COMPLETE_DIVIDEND_DATA!$B$2:$I$1138,3,0)</f>
        <v>#N/A</v>
      </c>
    </row>
    <row r="1480" spans="1:50" hidden="1" x14ac:dyDescent="0.25">
      <c r="A1480" s="63">
        <v>501484</v>
      </c>
      <c r="B1480" s="63">
        <v>1792000039</v>
      </c>
      <c r="C1480" s="63" t="s">
        <v>1704</v>
      </c>
      <c r="D1480" s="63" t="s">
        <v>13105</v>
      </c>
      <c r="E1480" s="63" t="s">
        <v>13104</v>
      </c>
      <c r="F1480" s="63" t="s">
        <v>4193</v>
      </c>
      <c r="G1480" s="63" t="s">
        <v>3547</v>
      </c>
      <c r="K1480" s="63">
        <v>660</v>
      </c>
      <c r="L1480" s="63">
        <v>0</v>
      </c>
      <c r="M1480" s="64">
        <v>660</v>
      </c>
      <c r="N1480" s="63">
        <v>330</v>
      </c>
      <c r="O1480" s="63">
        <v>0</v>
      </c>
      <c r="P1480" s="63">
        <v>50</v>
      </c>
      <c r="Q1480" s="63">
        <v>280</v>
      </c>
      <c r="R1480" s="63" t="s">
        <v>13103</v>
      </c>
      <c r="S1480" s="63" t="s">
        <v>3697</v>
      </c>
      <c r="T1480" s="63" t="s">
        <v>4140</v>
      </c>
      <c r="U1480" s="63" t="s">
        <v>1704</v>
      </c>
      <c r="V1480" s="63" t="s">
        <v>13102</v>
      </c>
      <c r="Y1480" s="63">
        <v>660</v>
      </c>
      <c r="Z1480" s="63" t="s">
        <v>13101</v>
      </c>
      <c r="AA1480" s="63">
        <v>50</v>
      </c>
      <c r="AB1480" s="63" t="s">
        <v>3494</v>
      </c>
      <c r="AE1480" s="63">
        <v>0</v>
      </c>
      <c r="AF1480" s="63" t="s">
        <v>3493</v>
      </c>
      <c r="AG1480" s="63">
        <v>0</v>
      </c>
      <c r="AK1480" s="63">
        <v>0</v>
      </c>
      <c r="AL1480" s="63" t="s">
        <v>3493</v>
      </c>
      <c r="AM1480" s="63">
        <v>0</v>
      </c>
      <c r="AQ1480" s="63">
        <v>0</v>
      </c>
      <c r="AR1480" s="63" t="s">
        <v>3493</v>
      </c>
      <c r="AS1480" s="63">
        <v>0</v>
      </c>
      <c r="AU1480" s="63" t="s">
        <v>13100</v>
      </c>
      <c r="AW1480" s="63" t="s">
        <v>13099</v>
      </c>
      <c r="AX1480" s="74" t="str">
        <f>VLOOKUP(B1480,[1]COMPLETE_DIVIDEND_DATA!$B$2:$I$1138,8,0)</f>
        <v>PAID</v>
      </c>
    </row>
    <row r="1481" spans="1:50" x14ac:dyDescent="0.25">
      <c r="A1481" s="63">
        <v>501485</v>
      </c>
      <c r="B1481" s="63">
        <v>1826003590</v>
      </c>
      <c r="C1481" s="63" t="s">
        <v>1706</v>
      </c>
      <c r="D1481" s="63" t="s">
        <v>13098</v>
      </c>
      <c r="E1481" s="63" t="s">
        <v>13097</v>
      </c>
      <c r="G1481" s="63" t="s">
        <v>3535</v>
      </c>
      <c r="K1481" s="63">
        <v>5334</v>
      </c>
      <c r="L1481" s="63">
        <v>0</v>
      </c>
      <c r="M1481" s="64">
        <v>5334</v>
      </c>
      <c r="N1481" s="63">
        <v>2667</v>
      </c>
      <c r="O1481" s="63">
        <v>0</v>
      </c>
      <c r="P1481" s="63">
        <v>400</v>
      </c>
      <c r="Q1481" s="63">
        <v>2267</v>
      </c>
      <c r="U1481" s="63" t="s">
        <v>1706</v>
      </c>
      <c r="V1481" s="63" t="s">
        <v>13096</v>
      </c>
      <c r="Y1481" s="63">
        <v>5334</v>
      </c>
      <c r="Z1481" s="63" t="s">
        <v>13095</v>
      </c>
      <c r="AA1481" s="63">
        <v>400</v>
      </c>
      <c r="AB1481" s="63" t="s">
        <v>3494</v>
      </c>
      <c r="AE1481" s="63">
        <v>0</v>
      </c>
      <c r="AF1481" s="63" t="s">
        <v>3493</v>
      </c>
      <c r="AG1481" s="63">
        <v>0</v>
      </c>
      <c r="AK1481" s="63">
        <v>0</v>
      </c>
      <c r="AL1481" s="63" t="s">
        <v>3493</v>
      </c>
      <c r="AM1481" s="63">
        <v>0</v>
      </c>
      <c r="AQ1481" s="63">
        <v>0</v>
      </c>
      <c r="AR1481" s="63" t="s">
        <v>3493</v>
      </c>
      <c r="AS1481" s="63">
        <v>0</v>
      </c>
      <c r="AX1481" s="63" t="e">
        <f>VLOOKUP(B1481,[1]COMPLETE_DIVIDEND_DATA!$B$2:$I$1138,3,0)</f>
        <v>#N/A</v>
      </c>
    </row>
    <row r="1482" spans="1:50" x14ac:dyDescent="0.25">
      <c r="A1482" s="63">
        <v>501486</v>
      </c>
      <c r="B1482" s="63">
        <v>1826003640</v>
      </c>
      <c r="C1482" s="63" t="s">
        <v>1708</v>
      </c>
      <c r="D1482" s="63" t="s">
        <v>13094</v>
      </c>
      <c r="E1482" s="63" t="s">
        <v>13093</v>
      </c>
      <c r="F1482" s="63" t="s">
        <v>13092</v>
      </c>
      <c r="K1482" s="63">
        <v>1462</v>
      </c>
      <c r="L1482" s="63">
        <v>0</v>
      </c>
      <c r="M1482" s="64">
        <v>1462</v>
      </c>
      <c r="N1482" s="63">
        <v>731</v>
      </c>
      <c r="O1482" s="63">
        <v>0</v>
      </c>
      <c r="P1482" s="63">
        <v>219</v>
      </c>
      <c r="Q1482" s="63">
        <v>512</v>
      </c>
      <c r="R1482" s="63" t="s">
        <v>13091</v>
      </c>
      <c r="S1482" s="63" t="s">
        <v>13090</v>
      </c>
      <c r="T1482" s="63" t="s">
        <v>8888</v>
      </c>
      <c r="U1482" s="63" t="s">
        <v>1708</v>
      </c>
      <c r="V1482" s="63" t="s">
        <v>13089</v>
      </c>
      <c r="Y1482" s="63">
        <v>1462</v>
      </c>
      <c r="Z1482" s="63" t="s">
        <v>13088</v>
      </c>
      <c r="AA1482" s="63">
        <v>219</v>
      </c>
      <c r="AB1482" s="63" t="s">
        <v>3505</v>
      </c>
      <c r="AE1482" s="63">
        <v>0</v>
      </c>
      <c r="AF1482" s="63" t="s">
        <v>3493</v>
      </c>
      <c r="AG1482" s="63">
        <v>0</v>
      </c>
      <c r="AK1482" s="63">
        <v>0</v>
      </c>
      <c r="AL1482" s="63" t="s">
        <v>3493</v>
      </c>
      <c r="AM1482" s="63">
        <v>0</v>
      </c>
      <c r="AQ1482" s="63">
        <v>0</v>
      </c>
      <c r="AR1482" s="63" t="s">
        <v>3493</v>
      </c>
      <c r="AS1482" s="63">
        <v>0</v>
      </c>
      <c r="AX1482" s="74" t="str">
        <f>VLOOKUP(B1482,[1]COMPLETE_DIVIDEND_DATA!$B$2:$I$1138,8,0)</f>
        <v>-</v>
      </c>
    </row>
    <row r="1483" spans="1:50" hidden="1" x14ac:dyDescent="0.25">
      <c r="A1483" s="63">
        <v>501487</v>
      </c>
      <c r="B1483" s="63">
        <v>1826008219</v>
      </c>
      <c r="C1483" s="63" t="s">
        <v>1423</v>
      </c>
      <c r="D1483" s="63" t="s">
        <v>13087</v>
      </c>
      <c r="E1483" s="63" t="s">
        <v>13086</v>
      </c>
      <c r="F1483" s="63" t="s">
        <v>9883</v>
      </c>
      <c r="G1483" s="63" t="s">
        <v>3535</v>
      </c>
      <c r="K1483" s="63">
        <v>1489</v>
      </c>
      <c r="L1483" s="63">
        <v>1489</v>
      </c>
      <c r="M1483" s="64">
        <v>0</v>
      </c>
      <c r="N1483" s="63">
        <v>744.5</v>
      </c>
      <c r="O1483" s="63">
        <v>372</v>
      </c>
      <c r="P1483" s="63">
        <v>112</v>
      </c>
      <c r="Q1483" s="63">
        <v>261</v>
      </c>
      <c r="R1483" s="63" t="s">
        <v>13085</v>
      </c>
      <c r="S1483" s="63" t="s">
        <v>3697</v>
      </c>
      <c r="T1483" s="63" t="s">
        <v>13084</v>
      </c>
      <c r="U1483" s="63" t="s">
        <v>1423</v>
      </c>
      <c r="V1483" s="63" t="s">
        <v>13083</v>
      </c>
      <c r="Y1483" s="63">
        <v>1489</v>
      </c>
      <c r="Z1483" s="63" t="s">
        <v>5214</v>
      </c>
      <c r="AA1483" s="63">
        <v>112</v>
      </c>
      <c r="AB1483" s="63" t="s">
        <v>3494</v>
      </c>
      <c r="AE1483" s="63">
        <v>0</v>
      </c>
      <c r="AF1483" s="63" t="s">
        <v>3493</v>
      </c>
      <c r="AG1483" s="63">
        <v>0</v>
      </c>
      <c r="AK1483" s="63">
        <v>0</v>
      </c>
      <c r="AL1483" s="63" t="s">
        <v>3493</v>
      </c>
      <c r="AM1483" s="63">
        <v>0</v>
      </c>
      <c r="AQ1483" s="63">
        <v>0</v>
      </c>
      <c r="AR1483" s="63" t="s">
        <v>3493</v>
      </c>
      <c r="AS1483" s="63">
        <v>0</v>
      </c>
      <c r="AU1483" s="63" t="s">
        <v>13082</v>
      </c>
      <c r="AW1483" s="63" t="s">
        <v>13081</v>
      </c>
      <c r="AX1483" s="74" t="str">
        <f>VLOOKUP(B1483,[1]COMPLETE_DIVIDEND_DATA!$B$2:$I$1138,8,0)</f>
        <v>PAID</v>
      </c>
    </row>
    <row r="1484" spans="1:50" hidden="1" x14ac:dyDescent="0.25">
      <c r="A1484" s="63">
        <v>501488</v>
      </c>
      <c r="B1484" s="63">
        <v>1826008862</v>
      </c>
      <c r="C1484" s="63" t="s">
        <v>1710</v>
      </c>
      <c r="D1484" s="63" t="s">
        <v>13080</v>
      </c>
      <c r="E1484" s="63" t="s">
        <v>13079</v>
      </c>
      <c r="F1484" s="63" t="s">
        <v>13078</v>
      </c>
      <c r="G1484" s="63" t="s">
        <v>3535</v>
      </c>
      <c r="K1484" s="63">
        <v>6037</v>
      </c>
      <c r="L1484" s="63">
        <v>0</v>
      </c>
      <c r="M1484" s="64">
        <v>6037</v>
      </c>
      <c r="N1484" s="63">
        <v>3018.5</v>
      </c>
      <c r="O1484" s="63">
        <v>0</v>
      </c>
      <c r="P1484" s="63">
        <v>453</v>
      </c>
      <c r="Q1484" s="63">
        <v>2566</v>
      </c>
      <c r="R1484" s="63" t="s">
        <v>13077</v>
      </c>
      <c r="S1484" s="63" t="s">
        <v>3521</v>
      </c>
      <c r="T1484" s="63" t="s">
        <v>5436</v>
      </c>
      <c r="U1484" s="63" t="s">
        <v>1710</v>
      </c>
      <c r="V1484" s="63" t="s">
        <v>13076</v>
      </c>
      <c r="Y1484" s="63">
        <v>6037</v>
      </c>
      <c r="Z1484" s="63" t="s">
        <v>5496</v>
      </c>
      <c r="AA1484" s="63">
        <v>453</v>
      </c>
      <c r="AB1484" s="63" t="s">
        <v>3494</v>
      </c>
      <c r="AE1484" s="63">
        <v>0</v>
      </c>
      <c r="AF1484" s="63" t="s">
        <v>3493</v>
      </c>
      <c r="AG1484" s="63">
        <v>0</v>
      </c>
      <c r="AK1484" s="63">
        <v>0</v>
      </c>
      <c r="AL1484" s="63" t="s">
        <v>3493</v>
      </c>
      <c r="AM1484" s="63">
        <v>0</v>
      </c>
      <c r="AQ1484" s="63">
        <v>0</v>
      </c>
      <c r="AR1484" s="63" t="s">
        <v>3493</v>
      </c>
      <c r="AS1484" s="63">
        <v>0</v>
      </c>
      <c r="AU1484" s="63" t="s">
        <v>13075</v>
      </c>
      <c r="AW1484" s="63" t="s">
        <v>13074</v>
      </c>
      <c r="AX1484" s="74" t="str">
        <f>VLOOKUP(B1484,[1]COMPLETE_DIVIDEND_DATA!$B$2:$I$1138,8,0)</f>
        <v>PAID</v>
      </c>
    </row>
    <row r="1485" spans="1:50" hidden="1" x14ac:dyDescent="0.25">
      <c r="A1485" s="63">
        <v>501489</v>
      </c>
      <c r="B1485" s="63">
        <v>1826011114</v>
      </c>
      <c r="C1485" s="63" t="s">
        <v>1712</v>
      </c>
      <c r="D1485" s="63" t="s">
        <v>13073</v>
      </c>
      <c r="E1485" s="63" t="s">
        <v>13072</v>
      </c>
      <c r="G1485" s="63" t="s">
        <v>3523</v>
      </c>
      <c r="K1485" s="63">
        <v>5901</v>
      </c>
      <c r="L1485" s="63">
        <v>0</v>
      </c>
      <c r="M1485" s="64">
        <v>5901</v>
      </c>
      <c r="N1485" s="63">
        <v>2950.5</v>
      </c>
      <c r="O1485" s="63">
        <v>0</v>
      </c>
      <c r="P1485" s="63">
        <v>443</v>
      </c>
      <c r="Q1485" s="63">
        <v>2508</v>
      </c>
      <c r="R1485" s="63" t="s">
        <v>13071</v>
      </c>
      <c r="S1485" s="63" t="s">
        <v>3635</v>
      </c>
      <c r="T1485" s="63" t="s">
        <v>13070</v>
      </c>
      <c r="U1485" s="63" t="s">
        <v>1712</v>
      </c>
      <c r="V1485" s="63" t="s">
        <v>13069</v>
      </c>
      <c r="Y1485" s="63">
        <v>5901</v>
      </c>
      <c r="Z1485" s="63" t="s">
        <v>13068</v>
      </c>
      <c r="AA1485" s="63">
        <v>443</v>
      </c>
      <c r="AB1485" s="63" t="s">
        <v>3494</v>
      </c>
      <c r="AE1485" s="63">
        <v>0</v>
      </c>
      <c r="AF1485" s="63" t="s">
        <v>3493</v>
      </c>
      <c r="AG1485" s="63">
        <v>0</v>
      </c>
      <c r="AK1485" s="63">
        <v>0</v>
      </c>
      <c r="AL1485" s="63" t="s">
        <v>3493</v>
      </c>
      <c r="AM1485" s="63">
        <v>0</v>
      </c>
      <c r="AQ1485" s="63">
        <v>0</v>
      </c>
      <c r="AR1485" s="63" t="s">
        <v>3493</v>
      </c>
      <c r="AS1485" s="63">
        <v>0</v>
      </c>
      <c r="AU1485" s="63" t="s">
        <v>13067</v>
      </c>
      <c r="AW1485" s="63" t="s">
        <v>13066</v>
      </c>
      <c r="AX1485" s="74" t="str">
        <f>VLOOKUP(B1485,[1]COMPLETE_DIVIDEND_DATA!$B$2:$I$1138,8,0)</f>
        <v>PAID</v>
      </c>
    </row>
    <row r="1486" spans="1:50" hidden="1" x14ac:dyDescent="0.25">
      <c r="A1486" s="63">
        <v>501490</v>
      </c>
      <c r="B1486" s="63">
        <v>1826017798</v>
      </c>
      <c r="C1486" s="63" t="s">
        <v>13060</v>
      </c>
      <c r="D1486" s="63" t="s">
        <v>13065</v>
      </c>
      <c r="E1486" s="63" t="s">
        <v>13064</v>
      </c>
      <c r="F1486" s="63" t="s">
        <v>13063</v>
      </c>
      <c r="G1486" s="63" t="s">
        <v>3576</v>
      </c>
      <c r="K1486" s="63">
        <v>110000</v>
      </c>
      <c r="L1486" s="63">
        <v>0</v>
      </c>
      <c r="M1486" s="64">
        <v>110000</v>
      </c>
      <c r="N1486" s="63">
        <v>55000</v>
      </c>
      <c r="O1486" s="63">
        <v>0</v>
      </c>
      <c r="P1486" s="63">
        <v>8250</v>
      </c>
      <c r="Q1486" s="63">
        <v>46750</v>
      </c>
      <c r="R1486" s="63" t="s">
        <v>13062</v>
      </c>
      <c r="S1486" s="63" t="s">
        <v>3624</v>
      </c>
      <c r="T1486" s="63" t="s">
        <v>13061</v>
      </c>
      <c r="U1486" s="63" t="s">
        <v>13060</v>
      </c>
      <c r="V1486" s="63" t="s">
        <v>13059</v>
      </c>
      <c r="Y1486" s="63">
        <v>110000</v>
      </c>
      <c r="Z1486" s="63" t="s">
        <v>13058</v>
      </c>
      <c r="AA1486" s="63">
        <v>8250</v>
      </c>
      <c r="AB1486" s="63" t="s">
        <v>3494</v>
      </c>
      <c r="AE1486" s="63">
        <v>0</v>
      </c>
      <c r="AF1486" s="63" t="s">
        <v>3493</v>
      </c>
      <c r="AG1486" s="63">
        <v>0</v>
      </c>
      <c r="AK1486" s="63">
        <v>0</v>
      </c>
      <c r="AL1486" s="63" t="s">
        <v>3493</v>
      </c>
      <c r="AM1486" s="63">
        <v>0</v>
      </c>
      <c r="AQ1486" s="63">
        <v>0</v>
      </c>
      <c r="AR1486" s="63" t="s">
        <v>3493</v>
      </c>
      <c r="AS1486" s="63">
        <v>0</v>
      </c>
      <c r="AU1486" s="63" t="s">
        <v>10313</v>
      </c>
      <c r="AW1486" s="63" t="s">
        <v>13057</v>
      </c>
      <c r="AX1486" s="74" t="str">
        <f>VLOOKUP(B1486,[1]COMPLETE_DIVIDEND_DATA!$B$2:$I$1138,8,0)</f>
        <v>PAID</v>
      </c>
    </row>
    <row r="1487" spans="1:50" x14ac:dyDescent="0.25">
      <c r="A1487" s="63">
        <v>501491</v>
      </c>
      <c r="B1487" s="63">
        <v>1826018424</v>
      </c>
      <c r="C1487" s="63" t="s">
        <v>1714</v>
      </c>
      <c r="D1487" s="63" t="s">
        <v>13054</v>
      </c>
      <c r="E1487" s="63" t="s">
        <v>13056</v>
      </c>
      <c r="F1487" s="63" t="s">
        <v>5336</v>
      </c>
      <c r="K1487" s="63">
        <v>78</v>
      </c>
      <c r="L1487" s="63">
        <v>78</v>
      </c>
      <c r="M1487" s="64">
        <v>0</v>
      </c>
      <c r="N1487" s="63">
        <v>39</v>
      </c>
      <c r="O1487" s="63">
        <v>20</v>
      </c>
      <c r="P1487" s="63">
        <v>9</v>
      </c>
      <c r="Q1487" s="63">
        <v>10</v>
      </c>
      <c r="U1487" s="63" t="s">
        <v>1714</v>
      </c>
      <c r="V1487" s="63" t="s">
        <v>13055</v>
      </c>
      <c r="Y1487" s="63">
        <v>39</v>
      </c>
      <c r="Z1487" s="63" t="s">
        <v>6347</v>
      </c>
      <c r="AA1487" s="63">
        <v>6</v>
      </c>
      <c r="AB1487" s="63" t="s">
        <v>3505</v>
      </c>
      <c r="AC1487" s="63" t="s">
        <v>13054</v>
      </c>
      <c r="AD1487" s="63" t="s">
        <v>13053</v>
      </c>
      <c r="AE1487" s="63">
        <v>39</v>
      </c>
      <c r="AF1487" s="63" t="s">
        <v>6347</v>
      </c>
      <c r="AG1487" s="63">
        <v>3</v>
      </c>
      <c r="AH1487" s="63" t="s">
        <v>3494</v>
      </c>
      <c r="AK1487" s="63">
        <v>0</v>
      </c>
      <c r="AL1487" s="63" t="s">
        <v>3493</v>
      </c>
      <c r="AM1487" s="63">
        <v>0</v>
      </c>
      <c r="AQ1487" s="63">
        <v>0</v>
      </c>
      <c r="AR1487" s="63" t="s">
        <v>3493</v>
      </c>
      <c r="AS1487" s="63">
        <v>0</v>
      </c>
      <c r="AX1487" s="63" t="e">
        <f>VLOOKUP(B1487,[1]COMPLETE_DIVIDEND_DATA!$B$2:$I$1138,3,0)</f>
        <v>#N/A</v>
      </c>
    </row>
    <row r="1488" spans="1:50" x14ac:dyDescent="0.25">
      <c r="A1488" s="63">
        <v>501492</v>
      </c>
      <c r="B1488" s="63">
        <v>1826026534</v>
      </c>
      <c r="C1488" s="63" t="s">
        <v>13047</v>
      </c>
      <c r="D1488" s="63" t="s">
        <v>13052</v>
      </c>
      <c r="E1488" s="63" t="s">
        <v>13051</v>
      </c>
      <c r="F1488" s="63" t="s">
        <v>13050</v>
      </c>
      <c r="G1488" s="63" t="s">
        <v>12947</v>
      </c>
      <c r="K1488" s="63">
        <v>1000</v>
      </c>
      <c r="L1488" s="63">
        <v>0</v>
      </c>
      <c r="M1488" s="64">
        <v>1000</v>
      </c>
      <c r="N1488" s="63">
        <v>500</v>
      </c>
      <c r="O1488" s="63">
        <v>0</v>
      </c>
      <c r="P1488" s="63">
        <v>75</v>
      </c>
      <c r="Q1488" s="63">
        <v>425</v>
      </c>
      <c r="R1488" s="63" t="s">
        <v>13049</v>
      </c>
      <c r="S1488" s="63" t="s">
        <v>3624</v>
      </c>
      <c r="T1488" s="63" t="s">
        <v>13048</v>
      </c>
      <c r="U1488" s="63" t="s">
        <v>13047</v>
      </c>
      <c r="V1488" s="63" t="s">
        <v>13046</v>
      </c>
      <c r="Y1488" s="63">
        <v>1000</v>
      </c>
      <c r="Z1488" s="63" t="s">
        <v>4648</v>
      </c>
      <c r="AA1488" s="63">
        <v>75</v>
      </c>
      <c r="AB1488" s="63" t="s">
        <v>3494</v>
      </c>
      <c r="AE1488" s="63">
        <v>0</v>
      </c>
      <c r="AF1488" s="63" t="s">
        <v>3493</v>
      </c>
      <c r="AG1488" s="63">
        <v>0</v>
      </c>
      <c r="AK1488" s="63">
        <v>0</v>
      </c>
      <c r="AL1488" s="63" t="s">
        <v>3493</v>
      </c>
      <c r="AM1488" s="63">
        <v>0</v>
      </c>
      <c r="AQ1488" s="63">
        <v>0</v>
      </c>
      <c r="AR1488" s="63" t="s">
        <v>3493</v>
      </c>
      <c r="AS1488" s="63">
        <v>0</v>
      </c>
      <c r="AU1488" s="63" t="s">
        <v>13045</v>
      </c>
      <c r="AW1488" s="63" t="s">
        <v>13044</v>
      </c>
      <c r="AX1488" s="74" t="str">
        <f>VLOOKUP(B1488,[1]COMPLETE_DIVIDEND_DATA!$B$2:$I$1138,8,0)</f>
        <v>-</v>
      </c>
    </row>
    <row r="1489" spans="1:50" hidden="1" x14ac:dyDescent="0.25">
      <c r="A1489" s="63">
        <v>501493</v>
      </c>
      <c r="B1489" s="63">
        <v>1826027441</v>
      </c>
      <c r="C1489" s="63" t="s">
        <v>1718</v>
      </c>
      <c r="D1489" s="63" t="s">
        <v>6745</v>
      </c>
      <c r="E1489" s="63" t="s">
        <v>13043</v>
      </c>
      <c r="G1489" s="63" t="s">
        <v>3535</v>
      </c>
      <c r="K1489" s="63">
        <v>1211</v>
      </c>
      <c r="L1489" s="63">
        <v>0</v>
      </c>
      <c r="M1489" s="64">
        <v>1211</v>
      </c>
      <c r="N1489" s="63">
        <v>605.5</v>
      </c>
      <c r="O1489" s="63">
        <v>0</v>
      </c>
      <c r="P1489" s="63">
        <v>136</v>
      </c>
      <c r="Q1489" s="63">
        <v>470</v>
      </c>
      <c r="R1489" s="63" t="s">
        <v>13042</v>
      </c>
      <c r="S1489" s="63" t="s">
        <v>3697</v>
      </c>
      <c r="T1489" s="63" t="s">
        <v>13041</v>
      </c>
      <c r="U1489" s="63" t="s">
        <v>1718</v>
      </c>
      <c r="V1489" s="63" t="s">
        <v>6741</v>
      </c>
      <c r="Y1489" s="63">
        <v>606</v>
      </c>
      <c r="Z1489" s="63" t="s">
        <v>13040</v>
      </c>
      <c r="AA1489" s="63">
        <v>45</v>
      </c>
      <c r="AB1489" s="63" t="s">
        <v>3494</v>
      </c>
      <c r="AC1489" s="63" t="s">
        <v>13039</v>
      </c>
      <c r="AD1489" s="63" t="s">
        <v>13038</v>
      </c>
      <c r="AE1489" s="63">
        <v>605</v>
      </c>
      <c r="AF1489" s="63" t="s">
        <v>13037</v>
      </c>
      <c r="AG1489" s="63">
        <v>91</v>
      </c>
      <c r="AH1489" s="63" t="s">
        <v>3505</v>
      </c>
      <c r="AK1489" s="63">
        <v>0</v>
      </c>
      <c r="AL1489" s="63" t="s">
        <v>3493</v>
      </c>
      <c r="AM1489" s="63">
        <v>0</v>
      </c>
      <c r="AQ1489" s="63">
        <v>0</v>
      </c>
      <c r="AR1489" s="63" t="s">
        <v>3493</v>
      </c>
      <c r="AS1489" s="63">
        <v>0</v>
      </c>
      <c r="AW1489" s="63" t="s">
        <v>6737</v>
      </c>
      <c r="AX1489" s="74" t="str">
        <f>VLOOKUP(B1489,[1]COMPLETE_DIVIDEND_DATA!$B$2:$I$1138,8,0)</f>
        <v>PAID</v>
      </c>
    </row>
    <row r="1490" spans="1:50" hidden="1" x14ac:dyDescent="0.25">
      <c r="A1490" s="63">
        <v>501494</v>
      </c>
      <c r="B1490" s="63">
        <v>1826028878</v>
      </c>
      <c r="C1490" s="63" t="s">
        <v>1720</v>
      </c>
      <c r="D1490" s="63" t="s">
        <v>1763</v>
      </c>
      <c r="E1490" s="63" t="s">
        <v>13036</v>
      </c>
      <c r="F1490" s="63" t="s">
        <v>13035</v>
      </c>
      <c r="G1490" s="63" t="s">
        <v>3535</v>
      </c>
      <c r="K1490" s="63">
        <v>7135</v>
      </c>
      <c r="L1490" s="63">
        <v>0</v>
      </c>
      <c r="M1490" s="64">
        <v>7135</v>
      </c>
      <c r="N1490" s="63">
        <v>3567.5</v>
      </c>
      <c r="O1490" s="63">
        <v>0</v>
      </c>
      <c r="P1490" s="63">
        <v>535</v>
      </c>
      <c r="Q1490" s="63">
        <v>3033</v>
      </c>
      <c r="R1490" s="63" t="s">
        <v>12062</v>
      </c>
      <c r="S1490" s="63" t="s">
        <v>4523</v>
      </c>
      <c r="T1490" s="63" t="s">
        <v>13034</v>
      </c>
      <c r="U1490" s="63" t="s">
        <v>1720</v>
      </c>
      <c r="V1490" s="63" t="s">
        <v>12060</v>
      </c>
      <c r="Y1490" s="63">
        <v>7135</v>
      </c>
      <c r="Z1490" s="63" t="s">
        <v>13033</v>
      </c>
      <c r="AA1490" s="63">
        <v>535</v>
      </c>
      <c r="AB1490" s="63" t="s">
        <v>3494</v>
      </c>
      <c r="AE1490" s="63">
        <v>0</v>
      </c>
      <c r="AF1490" s="63" t="s">
        <v>3493</v>
      </c>
      <c r="AG1490" s="63">
        <v>0</v>
      </c>
      <c r="AK1490" s="63">
        <v>0</v>
      </c>
      <c r="AL1490" s="63" t="s">
        <v>3493</v>
      </c>
      <c r="AM1490" s="63">
        <v>0</v>
      </c>
      <c r="AQ1490" s="63">
        <v>0</v>
      </c>
      <c r="AR1490" s="63" t="s">
        <v>3493</v>
      </c>
      <c r="AS1490" s="63">
        <v>0</v>
      </c>
      <c r="AU1490" s="63" t="s">
        <v>12057</v>
      </c>
      <c r="AW1490" s="63" t="s">
        <v>12087</v>
      </c>
      <c r="AX1490" s="74" t="str">
        <f>VLOOKUP(B1490,[1]COMPLETE_DIVIDEND_DATA!$B$2:$I$1138,8,0)</f>
        <v>PAID</v>
      </c>
    </row>
    <row r="1491" spans="1:50" x14ac:dyDescent="0.25">
      <c r="A1491" s="63">
        <v>501495</v>
      </c>
      <c r="B1491" s="63">
        <v>1826034454</v>
      </c>
      <c r="C1491" s="63" t="s">
        <v>1724</v>
      </c>
      <c r="D1491" s="63" t="s">
        <v>13032</v>
      </c>
      <c r="E1491" s="63" t="s">
        <v>13031</v>
      </c>
      <c r="F1491" s="63" t="s">
        <v>3909</v>
      </c>
      <c r="G1491" s="63" t="s">
        <v>3535</v>
      </c>
      <c r="K1491" s="63">
        <v>1489</v>
      </c>
      <c r="L1491" s="63">
        <v>0</v>
      </c>
      <c r="M1491" s="64">
        <v>1489</v>
      </c>
      <c r="N1491" s="63">
        <v>744.5</v>
      </c>
      <c r="O1491" s="63">
        <v>0</v>
      </c>
      <c r="P1491" s="63">
        <v>168</v>
      </c>
      <c r="Q1491" s="63">
        <v>577</v>
      </c>
      <c r="R1491" s="63" t="s">
        <v>13030</v>
      </c>
      <c r="S1491" s="63" t="s">
        <v>3697</v>
      </c>
      <c r="T1491" s="63" t="s">
        <v>13029</v>
      </c>
      <c r="U1491" s="63" t="s">
        <v>1724</v>
      </c>
      <c r="V1491" s="63" t="s">
        <v>3908</v>
      </c>
      <c r="Y1491" s="63">
        <v>745</v>
      </c>
      <c r="Z1491" s="63" t="s">
        <v>3991</v>
      </c>
      <c r="AA1491" s="63">
        <v>56</v>
      </c>
      <c r="AB1491" s="63" t="s">
        <v>3494</v>
      </c>
      <c r="AC1491" s="63" t="s">
        <v>3904</v>
      </c>
      <c r="AD1491" s="63" t="s">
        <v>3903</v>
      </c>
      <c r="AE1491" s="63">
        <v>744</v>
      </c>
      <c r="AF1491" s="63" t="s">
        <v>3988</v>
      </c>
      <c r="AG1491" s="63">
        <v>112</v>
      </c>
      <c r="AH1491" s="63" t="s">
        <v>3505</v>
      </c>
      <c r="AK1491" s="63">
        <v>0</v>
      </c>
      <c r="AL1491" s="63" t="s">
        <v>3493</v>
      </c>
      <c r="AM1491" s="63">
        <v>0</v>
      </c>
      <c r="AQ1491" s="63">
        <v>0</v>
      </c>
      <c r="AR1491" s="63" t="s">
        <v>3493</v>
      </c>
      <c r="AS1491" s="63">
        <v>0</v>
      </c>
      <c r="AU1491" s="63" t="s">
        <v>3899</v>
      </c>
      <c r="AW1491" s="63" t="s">
        <v>3898</v>
      </c>
      <c r="AX1491" s="74" t="str">
        <f>VLOOKUP(B1491,[1]COMPLETE_DIVIDEND_DATA!$B$2:$I$1138,8,0)</f>
        <v>-</v>
      </c>
    </row>
    <row r="1492" spans="1:50" hidden="1" x14ac:dyDescent="0.25">
      <c r="A1492" s="63">
        <v>501496</v>
      </c>
      <c r="B1492" s="63">
        <v>1826035121</v>
      </c>
      <c r="C1492" s="63" t="s">
        <v>1726</v>
      </c>
      <c r="D1492" s="63" t="s">
        <v>13028</v>
      </c>
      <c r="E1492" s="63" t="s">
        <v>13027</v>
      </c>
      <c r="F1492" s="63" t="s">
        <v>13026</v>
      </c>
      <c r="G1492" s="63" t="s">
        <v>13025</v>
      </c>
      <c r="K1492" s="63">
        <v>1176</v>
      </c>
      <c r="L1492" s="63">
        <v>0</v>
      </c>
      <c r="M1492" s="64">
        <v>1176</v>
      </c>
      <c r="N1492" s="63">
        <v>588</v>
      </c>
      <c r="O1492" s="63">
        <v>0</v>
      </c>
      <c r="P1492" s="63">
        <v>176</v>
      </c>
      <c r="Q1492" s="63">
        <v>412</v>
      </c>
      <c r="R1492" s="63" t="s">
        <v>13024</v>
      </c>
      <c r="S1492" s="63" t="s">
        <v>7797</v>
      </c>
      <c r="T1492" s="63" t="s">
        <v>13023</v>
      </c>
      <c r="U1492" s="63" t="s">
        <v>1726</v>
      </c>
      <c r="V1492" s="63" t="s">
        <v>13022</v>
      </c>
      <c r="Y1492" s="63">
        <v>1176</v>
      </c>
      <c r="Z1492" s="63" t="s">
        <v>7237</v>
      </c>
      <c r="AA1492" s="63">
        <v>176</v>
      </c>
      <c r="AB1492" s="63" t="s">
        <v>3505</v>
      </c>
      <c r="AE1492" s="63">
        <v>0</v>
      </c>
      <c r="AF1492" s="63" t="s">
        <v>3493</v>
      </c>
      <c r="AG1492" s="63">
        <v>0</v>
      </c>
      <c r="AK1492" s="63">
        <v>0</v>
      </c>
      <c r="AL1492" s="63" t="s">
        <v>3493</v>
      </c>
      <c r="AM1492" s="63">
        <v>0</v>
      </c>
      <c r="AQ1492" s="63">
        <v>0</v>
      </c>
      <c r="AR1492" s="63" t="s">
        <v>3493</v>
      </c>
      <c r="AS1492" s="63">
        <v>0</v>
      </c>
      <c r="AU1492" s="63" t="s">
        <v>13021</v>
      </c>
      <c r="AW1492" s="63" t="s">
        <v>13020</v>
      </c>
      <c r="AX1492" s="74" t="str">
        <f>VLOOKUP(B1492,[1]COMPLETE_DIVIDEND_DATA!$B$2:$I$1138,8,0)</f>
        <v>PAID</v>
      </c>
    </row>
    <row r="1493" spans="1:50" hidden="1" x14ac:dyDescent="0.25">
      <c r="A1493" s="63">
        <v>501497</v>
      </c>
      <c r="B1493" s="63">
        <v>1826044867</v>
      </c>
      <c r="C1493" s="63" t="s">
        <v>1728</v>
      </c>
      <c r="D1493" s="63" t="s">
        <v>12055</v>
      </c>
      <c r="E1493" s="63" t="s">
        <v>13019</v>
      </c>
      <c r="G1493" s="63" t="s">
        <v>3535</v>
      </c>
      <c r="K1493" s="63">
        <v>25616</v>
      </c>
      <c r="L1493" s="63">
        <v>0</v>
      </c>
      <c r="M1493" s="64">
        <v>25616</v>
      </c>
      <c r="N1493" s="63">
        <v>12808</v>
      </c>
      <c r="O1493" s="63">
        <v>0</v>
      </c>
      <c r="P1493" s="63">
        <v>1921</v>
      </c>
      <c r="Q1493" s="63">
        <v>10887</v>
      </c>
      <c r="R1493" s="63" t="s">
        <v>13018</v>
      </c>
      <c r="S1493" s="63" t="s">
        <v>3635</v>
      </c>
      <c r="T1493" s="63" t="s">
        <v>13017</v>
      </c>
      <c r="U1493" s="63" t="s">
        <v>1728</v>
      </c>
      <c r="V1493" s="63" t="s">
        <v>13016</v>
      </c>
      <c r="Y1493" s="63">
        <v>25616</v>
      </c>
      <c r="Z1493" s="63" t="s">
        <v>13015</v>
      </c>
      <c r="AA1493" s="63">
        <v>1921</v>
      </c>
      <c r="AB1493" s="63" t="s">
        <v>3494</v>
      </c>
      <c r="AE1493" s="63">
        <v>0</v>
      </c>
      <c r="AF1493" s="63" t="s">
        <v>3493</v>
      </c>
      <c r="AG1493" s="63">
        <v>0</v>
      </c>
      <c r="AK1493" s="63">
        <v>0</v>
      </c>
      <c r="AL1493" s="63" t="s">
        <v>3493</v>
      </c>
      <c r="AM1493" s="63">
        <v>0</v>
      </c>
      <c r="AQ1493" s="63">
        <v>0</v>
      </c>
      <c r="AR1493" s="63" t="s">
        <v>3493</v>
      </c>
      <c r="AS1493" s="63">
        <v>0</v>
      </c>
      <c r="AU1493" s="63" t="s">
        <v>13014</v>
      </c>
      <c r="AW1493" s="63" t="s">
        <v>13013</v>
      </c>
      <c r="AX1493" s="74" t="str">
        <f>VLOOKUP(B1493,[1]COMPLETE_DIVIDEND_DATA!$B$2:$I$1138,8,0)</f>
        <v>PAID</v>
      </c>
    </row>
    <row r="1494" spans="1:50" hidden="1" x14ac:dyDescent="0.25">
      <c r="A1494" s="63">
        <v>501498</v>
      </c>
      <c r="B1494" s="63">
        <v>1826048512</v>
      </c>
      <c r="C1494" s="63" t="s">
        <v>1730</v>
      </c>
      <c r="D1494" s="63" t="s">
        <v>13012</v>
      </c>
      <c r="E1494" s="63" t="s">
        <v>13011</v>
      </c>
      <c r="F1494" s="63" t="s">
        <v>11848</v>
      </c>
      <c r="G1494" s="63" t="s">
        <v>3535</v>
      </c>
      <c r="K1494" s="63">
        <v>1</v>
      </c>
      <c r="L1494" s="63">
        <v>0</v>
      </c>
      <c r="M1494" s="64">
        <v>1</v>
      </c>
      <c r="N1494" s="63">
        <v>0.5</v>
      </c>
      <c r="O1494" s="63">
        <v>0</v>
      </c>
      <c r="P1494" s="63">
        <v>0</v>
      </c>
      <c r="Q1494" s="63">
        <v>1</v>
      </c>
      <c r="R1494" s="63" t="s">
        <v>13010</v>
      </c>
      <c r="S1494" s="63" t="s">
        <v>4136</v>
      </c>
      <c r="T1494" s="63" t="s">
        <v>13009</v>
      </c>
      <c r="U1494" s="63" t="s">
        <v>1730</v>
      </c>
      <c r="V1494" s="63" t="s">
        <v>13008</v>
      </c>
      <c r="Y1494" s="63">
        <v>1</v>
      </c>
      <c r="Z1494" s="63" t="s">
        <v>3736</v>
      </c>
      <c r="AA1494" s="63">
        <v>0</v>
      </c>
      <c r="AB1494" s="63" t="s">
        <v>3494</v>
      </c>
      <c r="AC1494" s="63" t="s">
        <v>13007</v>
      </c>
      <c r="AD1494" s="63" t="s">
        <v>13006</v>
      </c>
      <c r="AE1494" s="63">
        <v>0</v>
      </c>
      <c r="AF1494" s="63" t="s">
        <v>3493</v>
      </c>
      <c r="AG1494" s="63">
        <v>0</v>
      </c>
      <c r="AH1494" s="63" t="s">
        <v>3505</v>
      </c>
      <c r="AK1494" s="63">
        <v>0</v>
      </c>
      <c r="AL1494" s="63" t="s">
        <v>3493</v>
      </c>
      <c r="AM1494" s="63">
        <v>0</v>
      </c>
      <c r="AQ1494" s="63">
        <v>0</v>
      </c>
      <c r="AR1494" s="63" t="s">
        <v>3493</v>
      </c>
      <c r="AS1494" s="63">
        <v>0</v>
      </c>
      <c r="AU1494" s="63" t="s">
        <v>13005</v>
      </c>
      <c r="AW1494" s="63" t="s">
        <v>13004</v>
      </c>
      <c r="AX1494" s="74" t="str">
        <f>VLOOKUP(B1494,[1]COMPLETE_DIVIDEND_DATA!$B$2:$I$1138,8,0)</f>
        <v>PAID</v>
      </c>
    </row>
    <row r="1495" spans="1:50" hidden="1" x14ac:dyDescent="0.25">
      <c r="A1495" s="63">
        <v>501499</v>
      </c>
      <c r="B1495" s="63">
        <v>1826053991</v>
      </c>
      <c r="C1495" s="63" t="s">
        <v>1732</v>
      </c>
      <c r="D1495" s="63" t="s">
        <v>1718</v>
      </c>
      <c r="E1495" s="63" t="s">
        <v>13003</v>
      </c>
      <c r="F1495" s="63" t="s">
        <v>13002</v>
      </c>
      <c r="G1495" s="63" t="s">
        <v>3535</v>
      </c>
      <c r="K1495" s="63">
        <v>3309</v>
      </c>
      <c r="L1495" s="63">
        <v>0</v>
      </c>
      <c r="M1495" s="64">
        <v>3309</v>
      </c>
      <c r="N1495" s="63">
        <v>1654.5</v>
      </c>
      <c r="O1495" s="63">
        <v>0</v>
      </c>
      <c r="P1495" s="63">
        <v>248</v>
      </c>
      <c r="Q1495" s="63">
        <v>1407</v>
      </c>
      <c r="R1495" s="63" t="s">
        <v>13001</v>
      </c>
      <c r="S1495" s="63" t="s">
        <v>3624</v>
      </c>
      <c r="T1495" s="63" t="s">
        <v>13000</v>
      </c>
      <c r="U1495" s="63" t="s">
        <v>1732</v>
      </c>
      <c r="V1495" s="63" t="s">
        <v>6739</v>
      </c>
      <c r="Y1495" s="63">
        <v>1655</v>
      </c>
      <c r="Z1495" s="63" t="s">
        <v>12999</v>
      </c>
      <c r="AA1495" s="63">
        <v>124</v>
      </c>
      <c r="AB1495" s="63" t="s">
        <v>3494</v>
      </c>
      <c r="AC1495" s="63" t="s">
        <v>1718</v>
      </c>
      <c r="AD1495" s="63" t="s">
        <v>6741</v>
      </c>
      <c r="AE1495" s="63">
        <v>1654</v>
      </c>
      <c r="AF1495" s="63" t="s">
        <v>12998</v>
      </c>
      <c r="AG1495" s="63">
        <v>124</v>
      </c>
      <c r="AH1495" s="63" t="s">
        <v>3494</v>
      </c>
      <c r="AK1495" s="63">
        <v>0</v>
      </c>
      <c r="AL1495" s="63" t="s">
        <v>3493</v>
      </c>
      <c r="AM1495" s="63">
        <v>0</v>
      </c>
      <c r="AQ1495" s="63">
        <v>0</v>
      </c>
      <c r="AR1495" s="63" t="s">
        <v>3493</v>
      </c>
      <c r="AS1495" s="63">
        <v>0</v>
      </c>
      <c r="AU1495" s="63" t="s">
        <v>12997</v>
      </c>
      <c r="AW1495" s="63" t="s">
        <v>12996</v>
      </c>
      <c r="AX1495" s="74" t="str">
        <f>VLOOKUP(B1495,[1]COMPLETE_DIVIDEND_DATA!$B$2:$I$1138,8,0)</f>
        <v>PAID</v>
      </c>
    </row>
    <row r="1496" spans="1:50" hidden="1" x14ac:dyDescent="0.25">
      <c r="A1496" s="63">
        <v>501500</v>
      </c>
      <c r="B1496" s="63">
        <v>1826064022</v>
      </c>
      <c r="C1496" s="63" t="s">
        <v>1734</v>
      </c>
      <c r="D1496" s="63" t="s">
        <v>12995</v>
      </c>
      <c r="E1496" s="63" t="s">
        <v>12994</v>
      </c>
      <c r="F1496" s="63" t="s">
        <v>4586</v>
      </c>
      <c r="G1496" s="63" t="s">
        <v>3535</v>
      </c>
      <c r="K1496" s="63">
        <v>10433</v>
      </c>
      <c r="L1496" s="63">
        <v>0</v>
      </c>
      <c r="M1496" s="64">
        <v>10433</v>
      </c>
      <c r="N1496" s="63">
        <v>5216.5</v>
      </c>
      <c r="O1496" s="63">
        <v>0</v>
      </c>
      <c r="P1496" s="63">
        <v>1173</v>
      </c>
      <c r="Q1496" s="63">
        <v>4044</v>
      </c>
      <c r="R1496" s="63" t="s">
        <v>12993</v>
      </c>
      <c r="S1496" s="63" t="s">
        <v>3521</v>
      </c>
      <c r="T1496" s="63" t="s">
        <v>12992</v>
      </c>
      <c r="U1496" s="63" t="s">
        <v>1734</v>
      </c>
      <c r="V1496" s="63" t="s">
        <v>12991</v>
      </c>
      <c r="Y1496" s="63">
        <v>5217</v>
      </c>
      <c r="Z1496" s="63" t="s">
        <v>6020</v>
      </c>
      <c r="AA1496" s="63">
        <v>391</v>
      </c>
      <c r="AB1496" s="63" t="s">
        <v>3494</v>
      </c>
      <c r="AC1496" s="63" t="s">
        <v>12990</v>
      </c>
      <c r="AD1496" s="63" t="s">
        <v>12989</v>
      </c>
      <c r="AE1496" s="63">
        <v>5216</v>
      </c>
      <c r="AF1496" s="63" t="s">
        <v>6017</v>
      </c>
      <c r="AG1496" s="63">
        <v>782</v>
      </c>
      <c r="AH1496" s="63" t="s">
        <v>3505</v>
      </c>
      <c r="AK1496" s="63">
        <v>0</v>
      </c>
      <c r="AL1496" s="63" t="s">
        <v>3493</v>
      </c>
      <c r="AM1496" s="63">
        <v>0</v>
      </c>
      <c r="AQ1496" s="63">
        <v>0</v>
      </c>
      <c r="AR1496" s="63" t="s">
        <v>3493</v>
      </c>
      <c r="AS1496" s="63">
        <v>0</v>
      </c>
      <c r="AU1496" s="63" t="s">
        <v>12988</v>
      </c>
      <c r="AX1496" s="74" t="str">
        <f>VLOOKUP(B1496,[1]COMPLETE_DIVIDEND_DATA!$B$2:$I$1138,8,0)</f>
        <v>PAID</v>
      </c>
    </row>
    <row r="1497" spans="1:50" hidden="1" x14ac:dyDescent="0.25">
      <c r="A1497" s="63">
        <v>501501</v>
      </c>
      <c r="B1497" s="63">
        <v>1826074559</v>
      </c>
      <c r="C1497" s="63" t="s">
        <v>1736</v>
      </c>
      <c r="D1497" s="63" t="s">
        <v>12055</v>
      </c>
      <c r="E1497" s="63" t="s">
        <v>12987</v>
      </c>
      <c r="F1497" s="63" t="s">
        <v>12986</v>
      </c>
      <c r="G1497" s="63" t="s">
        <v>3535</v>
      </c>
      <c r="K1497" s="63">
        <v>200323</v>
      </c>
      <c r="L1497" s="63">
        <v>0</v>
      </c>
      <c r="M1497" s="64">
        <v>200323</v>
      </c>
      <c r="N1497" s="63">
        <v>100161.5</v>
      </c>
      <c r="O1497" s="63">
        <v>0</v>
      </c>
      <c r="P1497" s="63">
        <v>15024</v>
      </c>
      <c r="Q1497" s="63">
        <v>85138</v>
      </c>
      <c r="R1497" s="63" t="s">
        <v>11876</v>
      </c>
      <c r="S1497" s="63" t="s">
        <v>3533</v>
      </c>
      <c r="T1497" s="63" t="s">
        <v>12985</v>
      </c>
      <c r="U1497" s="63" t="s">
        <v>1736</v>
      </c>
      <c r="V1497" s="63" t="s">
        <v>11874</v>
      </c>
      <c r="Y1497" s="63">
        <v>200323</v>
      </c>
      <c r="Z1497" s="63" t="s">
        <v>12984</v>
      </c>
      <c r="AA1497" s="63">
        <v>15024</v>
      </c>
      <c r="AB1497" s="63" t="s">
        <v>3494</v>
      </c>
      <c r="AE1497" s="63">
        <v>0</v>
      </c>
      <c r="AF1497" s="63" t="s">
        <v>3493</v>
      </c>
      <c r="AG1497" s="63">
        <v>0</v>
      </c>
      <c r="AK1497" s="63">
        <v>0</v>
      </c>
      <c r="AL1497" s="63" t="s">
        <v>3493</v>
      </c>
      <c r="AM1497" s="63">
        <v>0</v>
      </c>
      <c r="AQ1497" s="63">
        <v>0</v>
      </c>
      <c r="AR1497" s="63" t="s">
        <v>3493</v>
      </c>
      <c r="AS1497" s="63">
        <v>0</v>
      </c>
      <c r="AU1497" s="63" t="s">
        <v>12057</v>
      </c>
      <c r="AW1497" s="63" t="s">
        <v>12087</v>
      </c>
      <c r="AX1497" s="74" t="str">
        <f>VLOOKUP(B1497,[1]COMPLETE_DIVIDEND_DATA!$B$2:$I$1138,8,0)</f>
        <v>PAID</v>
      </c>
    </row>
    <row r="1498" spans="1:50" hidden="1" x14ac:dyDescent="0.25">
      <c r="A1498" s="63">
        <v>501502</v>
      </c>
      <c r="B1498" s="63">
        <v>1826077032</v>
      </c>
      <c r="C1498" s="63" t="s">
        <v>1738</v>
      </c>
      <c r="D1498" s="63" t="s">
        <v>1763</v>
      </c>
      <c r="E1498" s="63" t="s">
        <v>12983</v>
      </c>
      <c r="F1498" s="63" t="s">
        <v>12982</v>
      </c>
      <c r="G1498" s="63" t="s">
        <v>3535</v>
      </c>
      <c r="K1498" s="63">
        <v>1026659</v>
      </c>
      <c r="L1498" s="63">
        <v>0</v>
      </c>
      <c r="M1498" s="64">
        <v>1026659</v>
      </c>
      <c r="N1498" s="63">
        <v>513329.5</v>
      </c>
      <c r="O1498" s="63">
        <v>0</v>
      </c>
      <c r="P1498" s="63">
        <v>76999</v>
      </c>
      <c r="Q1498" s="63">
        <v>436331</v>
      </c>
      <c r="R1498" s="63" t="s">
        <v>12981</v>
      </c>
      <c r="S1498" s="63" t="s">
        <v>4523</v>
      </c>
      <c r="T1498" s="63" t="s">
        <v>12980</v>
      </c>
      <c r="U1498" s="63" t="s">
        <v>1738</v>
      </c>
      <c r="V1498" s="63" t="s">
        <v>12979</v>
      </c>
      <c r="Y1498" s="63">
        <v>1026659</v>
      </c>
      <c r="Z1498" s="63" t="s">
        <v>12978</v>
      </c>
      <c r="AA1498" s="63">
        <v>76999</v>
      </c>
      <c r="AB1498" s="63" t="s">
        <v>3494</v>
      </c>
      <c r="AE1498" s="63">
        <v>0</v>
      </c>
      <c r="AF1498" s="63" t="s">
        <v>3493</v>
      </c>
      <c r="AG1498" s="63">
        <v>0</v>
      </c>
      <c r="AK1498" s="63">
        <v>0</v>
      </c>
      <c r="AL1498" s="63" t="s">
        <v>3493</v>
      </c>
      <c r="AM1498" s="63">
        <v>0</v>
      </c>
      <c r="AQ1498" s="63">
        <v>0</v>
      </c>
      <c r="AR1498" s="63" t="s">
        <v>3493</v>
      </c>
      <c r="AS1498" s="63">
        <v>0</v>
      </c>
      <c r="AU1498" s="63" t="s">
        <v>12057</v>
      </c>
      <c r="AW1498" s="63" t="s">
        <v>12087</v>
      </c>
      <c r="AX1498" s="74" t="str">
        <f>VLOOKUP(B1498,[1]COMPLETE_DIVIDEND_DATA!$B$2:$I$1138,8,0)</f>
        <v>PAID</v>
      </c>
    </row>
    <row r="1499" spans="1:50" hidden="1" x14ac:dyDescent="0.25">
      <c r="A1499" s="63">
        <v>501503</v>
      </c>
      <c r="B1499" s="63">
        <v>1826078360</v>
      </c>
      <c r="C1499" s="63" t="s">
        <v>12973</v>
      </c>
      <c r="D1499" s="63" t="s">
        <v>2156</v>
      </c>
      <c r="E1499" s="63" t="s">
        <v>12977</v>
      </c>
      <c r="F1499" s="63" t="s">
        <v>12976</v>
      </c>
      <c r="G1499" s="63" t="s">
        <v>3535</v>
      </c>
      <c r="K1499" s="63">
        <v>1000</v>
      </c>
      <c r="L1499" s="63">
        <v>0</v>
      </c>
      <c r="M1499" s="64">
        <v>1000</v>
      </c>
      <c r="N1499" s="63">
        <v>500</v>
      </c>
      <c r="O1499" s="63">
        <v>0</v>
      </c>
      <c r="P1499" s="63">
        <v>150</v>
      </c>
      <c r="Q1499" s="63">
        <v>350</v>
      </c>
      <c r="R1499" s="63" t="s">
        <v>12975</v>
      </c>
      <c r="S1499" s="63" t="s">
        <v>3624</v>
      </c>
      <c r="T1499" s="63" t="s">
        <v>12974</v>
      </c>
      <c r="U1499" s="63" t="s">
        <v>12973</v>
      </c>
      <c r="V1499" s="63" t="s">
        <v>12972</v>
      </c>
      <c r="Y1499" s="63">
        <v>1000</v>
      </c>
      <c r="Z1499" s="63" t="s">
        <v>4648</v>
      </c>
      <c r="AA1499" s="63">
        <v>150</v>
      </c>
      <c r="AB1499" s="63" t="s">
        <v>3505</v>
      </c>
      <c r="AE1499" s="63">
        <v>0</v>
      </c>
      <c r="AF1499" s="63" t="s">
        <v>3493</v>
      </c>
      <c r="AG1499" s="63">
        <v>0</v>
      </c>
      <c r="AK1499" s="63">
        <v>0</v>
      </c>
      <c r="AL1499" s="63" t="s">
        <v>3493</v>
      </c>
      <c r="AM1499" s="63">
        <v>0</v>
      </c>
      <c r="AQ1499" s="63">
        <v>0</v>
      </c>
      <c r="AR1499" s="63" t="s">
        <v>3493</v>
      </c>
      <c r="AS1499" s="63">
        <v>0</v>
      </c>
      <c r="AU1499" s="63" t="s">
        <v>12971</v>
      </c>
      <c r="AW1499" s="63" t="s">
        <v>12970</v>
      </c>
      <c r="AX1499" s="74" t="str">
        <f>VLOOKUP(B1499,[1]COMPLETE_DIVIDEND_DATA!$B$2:$I$1138,8,0)</f>
        <v>PAID</v>
      </c>
    </row>
    <row r="1500" spans="1:50" hidden="1" x14ac:dyDescent="0.25">
      <c r="A1500" s="63">
        <v>501504</v>
      </c>
      <c r="B1500" s="63">
        <v>1826078816</v>
      </c>
      <c r="C1500" s="63" t="s">
        <v>1740</v>
      </c>
      <c r="D1500" s="63" t="s">
        <v>12969</v>
      </c>
      <c r="E1500" s="63" t="s">
        <v>12968</v>
      </c>
      <c r="F1500" s="63" t="s">
        <v>12967</v>
      </c>
      <c r="G1500" s="63" t="s">
        <v>3523</v>
      </c>
      <c r="K1500" s="63">
        <v>575</v>
      </c>
      <c r="L1500" s="63">
        <v>0</v>
      </c>
      <c r="M1500" s="64">
        <v>575</v>
      </c>
      <c r="N1500" s="63">
        <v>287.5</v>
      </c>
      <c r="O1500" s="63">
        <v>0</v>
      </c>
      <c r="P1500" s="63">
        <v>43</v>
      </c>
      <c r="Q1500" s="63">
        <v>245</v>
      </c>
      <c r="R1500" s="63" t="s">
        <v>12966</v>
      </c>
      <c r="S1500" s="63" t="s">
        <v>4136</v>
      </c>
      <c r="T1500" s="63" t="s">
        <v>12965</v>
      </c>
      <c r="U1500" s="63" t="s">
        <v>1740</v>
      </c>
      <c r="V1500" s="63" t="s">
        <v>12964</v>
      </c>
      <c r="Y1500" s="63">
        <v>575</v>
      </c>
      <c r="Z1500" s="63" t="s">
        <v>3602</v>
      </c>
      <c r="AA1500" s="63">
        <v>43</v>
      </c>
      <c r="AB1500" s="63" t="s">
        <v>3494</v>
      </c>
      <c r="AE1500" s="63">
        <v>0</v>
      </c>
      <c r="AF1500" s="63" t="s">
        <v>3493</v>
      </c>
      <c r="AG1500" s="63">
        <v>0</v>
      </c>
      <c r="AK1500" s="63">
        <v>0</v>
      </c>
      <c r="AL1500" s="63" t="s">
        <v>3493</v>
      </c>
      <c r="AM1500" s="63">
        <v>0</v>
      </c>
      <c r="AQ1500" s="63">
        <v>0</v>
      </c>
      <c r="AR1500" s="63" t="s">
        <v>3493</v>
      </c>
      <c r="AS1500" s="63">
        <v>0</v>
      </c>
      <c r="AU1500" s="63" t="s">
        <v>12963</v>
      </c>
      <c r="AW1500" s="63" t="s">
        <v>12962</v>
      </c>
      <c r="AX1500" s="74" t="str">
        <f>VLOOKUP(B1500,[1]COMPLETE_DIVIDEND_DATA!$B$2:$I$1138,8,0)</f>
        <v>PAID</v>
      </c>
    </row>
    <row r="1501" spans="1:50" hidden="1" x14ac:dyDescent="0.25">
      <c r="A1501" s="63">
        <v>501505</v>
      </c>
      <c r="B1501" s="63">
        <v>1826084921</v>
      </c>
      <c r="C1501" s="63" t="s">
        <v>1744</v>
      </c>
      <c r="D1501" s="63" t="s">
        <v>12961</v>
      </c>
      <c r="E1501" s="63" t="s">
        <v>12960</v>
      </c>
      <c r="F1501" s="63" t="s">
        <v>12959</v>
      </c>
      <c r="G1501" s="63" t="s">
        <v>12958</v>
      </c>
      <c r="K1501" s="63">
        <v>2212</v>
      </c>
      <c r="L1501" s="63">
        <v>0</v>
      </c>
      <c r="M1501" s="64">
        <v>2212</v>
      </c>
      <c r="N1501" s="63">
        <v>1106</v>
      </c>
      <c r="O1501" s="63">
        <v>0</v>
      </c>
      <c r="P1501" s="63">
        <v>332</v>
      </c>
      <c r="Q1501" s="63">
        <v>774</v>
      </c>
      <c r="R1501" s="63" t="s">
        <v>12957</v>
      </c>
      <c r="S1501" s="63" t="s">
        <v>3687</v>
      </c>
      <c r="T1501" s="63" t="s">
        <v>12956</v>
      </c>
      <c r="U1501" s="63" t="s">
        <v>1744</v>
      </c>
      <c r="V1501" s="63" t="s">
        <v>12955</v>
      </c>
      <c r="Y1501" s="63">
        <v>1106</v>
      </c>
      <c r="Z1501" s="63" t="s">
        <v>12952</v>
      </c>
      <c r="AA1501" s="63">
        <v>166</v>
      </c>
      <c r="AB1501" s="63" t="s">
        <v>3505</v>
      </c>
      <c r="AC1501" s="63" t="s">
        <v>12954</v>
      </c>
      <c r="AD1501" s="63" t="s">
        <v>12953</v>
      </c>
      <c r="AE1501" s="63">
        <v>1106</v>
      </c>
      <c r="AF1501" s="63" t="s">
        <v>12952</v>
      </c>
      <c r="AG1501" s="63">
        <v>166</v>
      </c>
      <c r="AH1501" s="63" t="s">
        <v>3505</v>
      </c>
      <c r="AK1501" s="63">
        <v>0</v>
      </c>
      <c r="AL1501" s="63" t="s">
        <v>3493</v>
      </c>
      <c r="AM1501" s="63">
        <v>0</v>
      </c>
      <c r="AQ1501" s="63">
        <v>0</v>
      </c>
      <c r="AR1501" s="63" t="s">
        <v>3493</v>
      </c>
      <c r="AS1501" s="63">
        <v>0</v>
      </c>
      <c r="AU1501" s="63" t="s">
        <v>12951</v>
      </c>
      <c r="AW1501" s="63" t="s">
        <v>12950</v>
      </c>
      <c r="AX1501" s="74" t="str">
        <f>VLOOKUP(B1501,[1]COMPLETE_DIVIDEND_DATA!$B$2:$I$1138,8,0)</f>
        <v>PAID</v>
      </c>
    </row>
    <row r="1502" spans="1:50" hidden="1" x14ac:dyDescent="0.25">
      <c r="A1502" s="63">
        <v>501506</v>
      </c>
      <c r="B1502" s="63">
        <v>1826091959</v>
      </c>
      <c r="C1502" s="63" t="s">
        <v>1746</v>
      </c>
      <c r="D1502" s="63" t="s">
        <v>12940</v>
      </c>
      <c r="E1502" s="63" t="s">
        <v>12949</v>
      </c>
      <c r="F1502" s="63" t="s">
        <v>12948</v>
      </c>
      <c r="G1502" s="63" t="s">
        <v>12947</v>
      </c>
      <c r="K1502" s="63">
        <v>100</v>
      </c>
      <c r="L1502" s="63">
        <v>0</v>
      </c>
      <c r="M1502" s="64">
        <v>100</v>
      </c>
      <c r="N1502" s="63">
        <v>50</v>
      </c>
      <c r="O1502" s="63">
        <v>0</v>
      </c>
      <c r="P1502" s="63">
        <v>7</v>
      </c>
      <c r="Q1502" s="63">
        <v>43</v>
      </c>
      <c r="R1502" s="63" t="s">
        <v>12946</v>
      </c>
      <c r="S1502" s="63" t="s">
        <v>3574</v>
      </c>
      <c r="T1502" s="63" t="s">
        <v>12945</v>
      </c>
      <c r="U1502" s="63" t="s">
        <v>1746</v>
      </c>
      <c r="V1502" s="63" t="s">
        <v>12944</v>
      </c>
      <c r="Y1502" s="63">
        <v>34</v>
      </c>
      <c r="Z1502" s="63" t="s">
        <v>12943</v>
      </c>
      <c r="AA1502" s="63">
        <v>3</v>
      </c>
      <c r="AB1502" s="63" t="s">
        <v>3494</v>
      </c>
      <c r="AC1502" s="63" t="s">
        <v>12942</v>
      </c>
      <c r="AD1502" s="63" t="s">
        <v>12941</v>
      </c>
      <c r="AE1502" s="63">
        <v>33</v>
      </c>
      <c r="AF1502" s="63" t="s">
        <v>3979</v>
      </c>
      <c r="AG1502" s="63">
        <v>2</v>
      </c>
      <c r="AH1502" s="63" t="s">
        <v>3494</v>
      </c>
      <c r="AI1502" s="63" t="s">
        <v>12940</v>
      </c>
      <c r="AJ1502" s="63" t="s">
        <v>12939</v>
      </c>
      <c r="AK1502" s="63">
        <v>33</v>
      </c>
      <c r="AL1502" s="63" t="s">
        <v>3979</v>
      </c>
      <c r="AM1502" s="63">
        <v>2</v>
      </c>
      <c r="AN1502" s="63" t="s">
        <v>3494</v>
      </c>
      <c r="AQ1502" s="63">
        <v>0</v>
      </c>
      <c r="AR1502" s="63" t="s">
        <v>3493</v>
      </c>
      <c r="AS1502" s="63">
        <v>0</v>
      </c>
      <c r="AU1502" s="63" t="s">
        <v>12938</v>
      </c>
      <c r="AW1502" s="63" t="s">
        <v>12937</v>
      </c>
      <c r="AX1502" s="74" t="str">
        <f>VLOOKUP(B1502,[1]COMPLETE_DIVIDEND_DATA!$B$2:$I$1138,8,0)</f>
        <v>PAID</v>
      </c>
    </row>
    <row r="1503" spans="1:50" hidden="1" x14ac:dyDescent="0.25">
      <c r="A1503" s="63">
        <v>501507</v>
      </c>
      <c r="B1503" s="63">
        <v>1826093757</v>
      </c>
      <c r="C1503" s="63" t="s">
        <v>1749</v>
      </c>
      <c r="D1503" s="63" t="s">
        <v>12936</v>
      </c>
      <c r="E1503" s="63" t="s">
        <v>12935</v>
      </c>
      <c r="F1503" s="63" t="s">
        <v>12934</v>
      </c>
      <c r="G1503" s="63" t="s">
        <v>12933</v>
      </c>
      <c r="K1503" s="63">
        <v>2415</v>
      </c>
      <c r="L1503" s="63">
        <v>0</v>
      </c>
      <c r="M1503" s="64">
        <v>2415</v>
      </c>
      <c r="N1503" s="63">
        <v>1207.5</v>
      </c>
      <c r="O1503" s="63">
        <v>0</v>
      </c>
      <c r="P1503" s="63">
        <v>181</v>
      </c>
      <c r="Q1503" s="63">
        <v>1027</v>
      </c>
      <c r="R1503" s="63" t="s">
        <v>12932</v>
      </c>
      <c r="S1503" s="63" t="s">
        <v>3624</v>
      </c>
      <c r="T1503" s="63" t="s">
        <v>12931</v>
      </c>
      <c r="U1503" s="63" t="s">
        <v>1749</v>
      </c>
      <c r="V1503" s="63" t="s">
        <v>12930</v>
      </c>
      <c r="Y1503" s="63">
        <v>2415</v>
      </c>
      <c r="Z1503" s="63" t="s">
        <v>10465</v>
      </c>
      <c r="AA1503" s="63">
        <v>181</v>
      </c>
      <c r="AB1503" s="63" t="s">
        <v>3494</v>
      </c>
      <c r="AE1503" s="63">
        <v>0</v>
      </c>
      <c r="AF1503" s="63" t="s">
        <v>3493</v>
      </c>
      <c r="AG1503" s="63">
        <v>0</v>
      </c>
      <c r="AK1503" s="63">
        <v>0</v>
      </c>
      <c r="AL1503" s="63" t="s">
        <v>3493</v>
      </c>
      <c r="AM1503" s="63">
        <v>0</v>
      </c>
      <c r="AQ1503" s="63">
        <v>0</v>
      </c>
      <c r="AR1503" s="63" t="s">
        <v>3493</v>
      </c>
      <c r="AS1503" s="63">
        <v>0</v>
      </c>
      <c r="AU1503" s="63" t="s">
        <v>12929</v>
      </c>
      <c r="AW1503" s="63" t="s">
        <v>12928</v>
      </c>
      <c r="AX1503" s="74" t="str">
        <f>VLOOKUP(B1503,[1]COMPLETE_DIVIDEND_DATA!$B$2:$I$1138,8,0)</f>
        <v>PAID</v>
      </c>
    </row>
    <row r="1504" spans="1:50" hidden="1" x14ac:dyDescent="0.25">
      <c r="A1504" s="63">
        <v>501508</v>
      </c>
      <c r="B1504" s="63">
        <v>1826095968</v>
      </c>
      <c r="C1504" s="63" t="s">
        <v>1751</v>
      </c>
      <c r="D1504" s="63" t="s">
        <v>10320</v>
      </c>
      <c r="E1504" s="63" t="s">
        <v>12927</v>
      </c>
      <c r="F1504" s="63" t="s">
        <v>12926</v>
      </c>
      <c r="G1504" s="63" t="s">
        <v>3576</v>
      </c>
      <c r="K1504" s="63">
        <v>17136</v>
      </c>
      <c r="L1504" s="63">
        <v>0</v>
      </c>
      <c r="M1504" s="64">
        <v>17136</v>
      </c>
      <c r="N1504" s="63">
        <v>8568</v>
      </c>
      <c r="O1504" s="63">
        <v>0</v>
      </c>
      <c r="P1504" s="63">
        <v>1285</v>
      </c>
      <c r="Q1504" s="63">
        <v>7283</v>
      </c>
      <c r="R1504" s="63" t="s">
        <v>10317</v>
      </c>
      <c r="S1504" s="63" t="s">
        <v>3697</v>
      </c>
      <c r="T1504" s="63" t="s">
        <v>12925</v>
      </c>
      <c r="U1504" s="63" t="s">
        <v>1751</v>
      </c>
      <c r="V1504" s="63" t="s">
        <v>10315</v>
      </c>
      <c r="Y1504" s="63">
        <v>17136</v>
      </c>
      <c r="Z1504" s="63" t="s">
        <v>12924</v>
      </c>
      <c r="AA1504" s="63">
        <v>1285</v>
      </c>
      <c r="AB1504" s="63" t="s">
        <v>3494</v>
      </c>
      <c r="AE1504" s="63">
        <v>0</v>
      </c>
      <c r="AF1504" s="63" t="s">
        <v>3493</v>
      </c>
      <c r="AG1504" s="63">
        <v>0</v>
      </c>
      <c r="AK1504" s="63">
        <v>0</v>
      </c>
      <c r="AL1504" s="63" t="s">
        <v>3493</v>
      </c>
      <c r="AM1504" s="63">
        <v>0</v>
      </c>
      <c r="AQ1504" s="63">
        <v>0</v>
      </c>
      <c r="AR1504" s="63" t="s">
        <v>3493</v>
      </c>
      <c r="AS1504" s="63">
        <v>0</v>
      </c>
      <c r="AU1504" s="63" t="s">
        <v>10313</v>
      </c>
      <c r="AW1504" s="63" t="s">
        <v>12923</v>
      </c>
      <c r="AX1504" s="74" t="str">
        <f>VLOOKUP(B1504,[1]COMPLETE_DIVIDEND_DATA!$B$2:$I$1138,8,0)</f>
        <v>PAID</v>
      </c>
    </row>
    <row r="1505" spans="1:50" hidden="1" x14ac:dyDescent="0.25">
      <c r="A1505" s="63">
        <v>501509</v>
      </c>
      <c r="B1505" s="63">
        <v>1826096826</v>
      </c>
      <c r="C1505" s="63" t="s">
        <v>9764</v>
      </c>
      <c r="D1505" s="63" t="s">
        <v>12922</v>
      </c>
      <c r="E1505" s="63" t="s">
        <v>12921</v>
      </c>
      <c r="F1505" s="63" t="s">
        <v>12920</v>
      </c>
      <c r="G1505" s="63" t="s">
        <v>3576</v>
      </c>
      <c r="K1505" s="63">
        <v>10000</v>
      </c>
      <c r="L1505" s="63">
        <v>0</v>
      </c>
      <c r="M1505" s="64">
        <v>10000</v>
      </c>
      <c r="N1505" s="63">
        <v>5000</v>
      </c>
      <c r="O1505" s="63">
        <v>0</v>
      </c>
      <c r="P1505" s="63">
        <v>750</v>
      </c>
      <c r="Q1505" s="63">
        <v>4250</v>
      </c>
      <c r="R1505" s="63" t="s">
        <v>12919</v>
      </c>
      <c r="S1505" s="63" t="s">
        <v>3596</v>
      </c>
      <c r="T1505" s="63" t="s">
        <v>12918</v>
      </c>
      <c r="U1505" s="63" t="s">
        <v>9764</v>
      </c>
      <c r="V1505" s="63" t="s">
        <v>12917</v>
      </c>
      <c r="Y1505" s="63">
        <v>10000</v>
      </c>
      <c r="Z1505" s="63" t="s">
        <v>7356</v>
      </c>
      <c r="AA1505" s="63">
        <v>750</v>
      </c>
      <c r="AB1505" s="63" t="s">
        <v>3494</v>
      </c>
      <c r="AE1505" s="63">
        <v>0</v>
      </c>
      <c r="AF1505" s="63" t="s">
        <v>3493</v>
      </c>
      <c r="AG1505" s="63">
        <v>0</v>
      </c>
      <c r="AK1505" s="63">
        <v>0</v>
      </c>
      <c r="AL1505" s="63" t="s">
        <v>3493</v>
      </c>
      <c r="AM1505" s="63">
        <v>0</v>
      </c>
      <c r="AQ1505" s="63">
        <v>0</v>
      </c>
      <c r="AR1505" s="63" t="s">
        <v>3493</v>
      </c>
      <c r="AS1505" s="63">
        <v>0</v>
      </c>
      <c r="AU1505" s="63" t="s">
        <v>12916</v>
      </c>
      <c r="AW1505" s="63" t="s">
        <v>12915</v>
      </c>
      <c r="AX1505" s="74" t="str">
        <f>VLOOKUP(B1505,[1]COMPLETE_DIVIDEND_DATA!$B$2:$I$1138,8,0)</f>
        <v>PAID</v>
      </c>
    </row>
    <row r="1506" spans="1:50" hidden="1" x14ac:dyDescent="0.25">
      <c r="A1506" s="63">
        <v>501510</v>
      </c>
      <c r="B1506" s="63">
        <v>1826099317</v>
      </c>
      <c r="C1506" s="63" t="s">
        <v>1753</v>
      </c>
      <c r="D1506" s="63" t="s">
        <v>12914</v>
      </c>
      <c r="E1506" s="63" t="s">
        <v>12913</v>
      </c>
      <c r="F1506" s="63" t="s">
        <v>12912</v>
      </c>
      <c r="G1506" s="63" t="s">
        <v>3535</v>
      </c>
      <c r="K1506" s="63">
        <v>31265</v>
      </c>
      <c r="L1506" s="63">
        <v>0</v>
      </c>
      <c r="M1506" s="64">
        <v>31265</v>
      </c>
      <c r="N1506" s="63">
        <v>15632.5</v>
      </c>
      <c r="O1506" s="63">
        <v>0</v>
      </c>
      <c r="P1506" s="63">
        <v>3517</v>
      </c>
      <c r="Q1506" s="63">
        <v>12116</v>
      </c>
      <c r="R1506" s="63" t="s">
        <v>12911</v>
      </c>
      <c r="S1506" s="63" t="s">
        <v>4136</v>
      </c>
      <c r="T1506" s="63" t="s">
        <v>4397</v>
      </c>
      <c r="U1506" s="63" t="s">
        <v>1753</v>
      </c>
      <c r="V1506" s="63" t="s">
        <v>12910</v>
      </c>
      <c r="W1506" s="63" t="s">
        <v>12909</v>
      </c>
      <c r="Y1506" s="63">
        <v>15633</v>
      </c>
      <c r="Z1506" s="63" t="s">
        <v>12908</v>
      </c>
      <c r="AA1506" s="63">
        <v>1172</v>
      </c>
      <c r="AB1506" s="63" t="s">
        <v>3494</v>
      </c>
      <c r="AC1506" s="63" t="s">
        <v>12907</v>
      </c>
      <c r="AD1506" s="63" t="s">
        <v>12906</v>
      </c>
      <c r="AE1506" s="63">
        <v>15632</v>
      </c>
      <c r="AF1506" s="63" t="s">
        <v>12905</v>
      </c>
      <c r="AG1506" s="63">
        <v>2345</v>
      </c>
      <c r="AH1506" s="63" t="s">
        <v>3505</v>
      </c>
      <c r="AK1506" s="63">
        <v>0</v>
      </c>
      <c r="AL1506" s="63" t="s">
        <v>3493</v>
      </c>
      <c r="AM1506" s="63">
        <v>0</v>
      </c>
      <c r="AQ1506" s="63">
        <v>0</v>
      </c>
      <c r="AR1506" s="63" t="s">
        <v>3493</v>
      </c>
      <c r="AS1506" s="63">
        <v>0</v>
      </c>
      <c r="AU1506" s="63" t="s">
        <v>12904</v>
      </c>
      <c r="AW1506" s="63" t="s">
        <v>12903</v>
      </c>
      <c r="AX1506" s="74" t="str">
        <f>VLOOKUP(B1506,[1]COMPLETE_DIVIDEND_DATA!$B$2:$I$1138,8,0)</f>
        <v>PAID</v>
      </c>
    </row>
    <row r="1507" spans="1:50" hidden="1" x14ac:dyDescent="0.25">
      <c r="A1507" s="63">
        <v>501511</v>
      </c>
      <c r="B1507" s="63">
        <v>1826099598</v>
      </c>
      <c r="C1507" s="63" t="s">
        <v>1755</v>
      </c>
      <c r="D1507" s="63" t="s">
        <v>12902</v>
      </c>
      <c r="E1507" s="63" t="s">
        <v>12901</v>
      </c>
      <c r="F1507" s="63" t="s">
        <v>12900</v>
      </c>
      <c r="G1507" s="63" t="s">
        <v>3523</v>
      </c>
      <c r="K1507" s="63">
        <v>409</v>
      </c>
      <c r="L1507" s="63">
        <v>0</v>
      </c>
      <c r="M1507" s="64">
        <v>409</v>
      </c>
      <c r="N1507" s="63">
        <v>204.5</v>
      </c>
      <c r="O1507" s="63">
        <v>0</v>
      </c>
      <c r="P1507" s="63">
        <v>61</v>
      </c>
      <c r="Q1507" s="63">
        <v>144</v>
      </c>
      <c r="R1507" s="63" t="s">
        <v>12899</v>
      </c>
      <c r="S1507" s="63" t="s">
        <v>3498</v>
      </c>
      <c r="T1507" s="63" t="s">
        <v>12898</v>
      </c>
      <c r="U1507" s="63" t="s">
        <v>1755</v>
      </c>
      <c r="V1507" s="63" t="s">
        <v>12897</v>
      </c>
      <c r="Y1507" s="63">
        <v>409</v>
      </c>
      <c r="Z1507" s="63" t="s">
        <v>10007</v>
      </c>
      <c r="AA1507" s="63">
        <v>61</v>
      </c>
      <c r="AB1507" s="63" t="s">
        <v>3505</v>
      </c>
      <c r="AE1507" s="63">
        <v>0</v>
      </c>
      <c r="AF1507" s="63" t="s">
        <v>3493</v>
      </c>
      <c r="AG1507" s="63">
        <v>0</v>
      </c>
      <c r="AK1507" s="63">
        <v>0</v>
      </c>
      <c r="AL1507" s="63" t="s">
        <v>3493</v>
      </c>
      <c r="AM1507" s="63">
        <v>0</v>
      </c>
      <c r="AQ1507" s="63">
        <v>0</v>
      </c>
      <c r="AR1507" s="63" t="s">
        <v>3493</v>
      </c>
      <c r="AS1507" s="63">
        <v>0</v>
      </c>
      <c r="AU1507" s="63" t="s">
        <v>12896</v>
      </c>
      <c r="AW1507" s="63" t="s">
        <v>12895</v>
      </c>
      <c r="AX1507" s="74" t="str">
        <f>VLOOKUP(B1507,[1]COMPLETE_DIVIDEND_DATA!$B$2:$I$1138,8,0)</f>
        <v>PAID</v>
      </c>
    </row>
    <row r="1508" spans="1:50" hidden="1" x14ac:dyDescent="0.25">
      <c r="A1508" s="63">
        <v>501512</v>
      </c>
      <c r="B1508" s="63">
        <v>1826102400</v>
      </c>
      <c r="C1508" s="63" t="s">
        <v>1757</v>
      </c>
      <c r="D1508" s="63" t="s">
        <v>12894</v>
      </c>
      <c r="E1508" s="63" t="s">
        <v>12893</v>
      </c>
      <c r="F1508" s="63" t="s">
        <v>12892</v>
      </c>
      <c r="G1508" s="63" t="s">
        <v>3547</v>
      </c>
      <c r="K1508" s="63">
        <v>2300</v>
      </c>
      <c r="L1508" s="63">
        <v>2300</v>
      </c>
      <c r="M1508" s="64">
        <v>0</v>
      </c>
      <c r="N1508" s="63">
        <v>1150</v>
      </c>
      <c r="O1508" s="63">
        <v>575</v>
      </c>
      <c r="P1508" s="63">
        <v>173</v>
      </c>
      <c r="Q1508" s="63">
        <v>402</v>
      </c>
      <c r="R1508" s="63" t="s">
        <v>12891</v>
      </c>
      <c r="S1508" s="63" t="s">
        <v>3596</v>
      </c>
      <c r="T1508" s="63" t="s">
        <v>12890</v>
      </c>
      <c r="U1508" s="63" t="s">
        <v>1757</v>
      </c>
      <c r="V1508" s="63" t="s">
        <v>12889</v>
      </c>
      <c r="W1508" s="63" t="s">
        <v>12888</v>
      </c>
      <c r="Y1508" s="63">
        <v>2300</v>
      </c>
      <c r="Z1508" s="63" t="s">
        <v>3495</v>
      </c>
      <c r="AA1508" s="63">
        <v>173</v>
      </c>
      <c r="AB1508" s="63" t="s">
        <v>3494</v>
      </c>
      <c r="AE1508" s="63">
        <v>0</v>
      </c>
      <c r="AF1508" s="63" t="s">
        <v>3493</v>
      </c>
      <c r="AG1508" s="63">
        <v>0</v>
      </c>
      <c r="AK1508" s="63">
        <v>0</v>
      </c>
      <c r="AL1508" s="63" t="s">
        <v>3493</v>
      </c>
      <c r="AM1508" s="63">
        <v>0</v>
      </c>
      <c r="AQ1508" s="63">
        <v>0</v>
      </c>
      <c r="AR1508" s="63" t="s">
        <v>3493</v>
      </c>
      <c r="AS1508" s="63">
        <v>0</v>
      </c>
      <c r="AU1508" s="63" t="s">
        <v>12887</v>
      </c>
      <c r="AW1508" s="63" t="s">
        <v>12886</v>
      </c>
      <c r="AX1508" s="74" t="str">
        <f>VLOOKUP(B1508,[1]COMPLETE_DIVIDEND_DATA!$B$2:$I$1138,8,0)</f>
        <v>PAID</v>
      </c>
    </row>
    <row r="1509" spans="1:50" hidden="1" x14ac:dyDescent="0.25">
      <c r="A1509" s="63">
        <v>501513</v>
      </c>
      <c r="B1509" s="63">
        <v>1826102582</v>
      </c>
      <c r="C1509" s="63" t="s">
        <v>12880</v>
      </c>
      <c r="D1509" s="63" t="s">
        <v>12885</v>
      </c>
      <c r="E1509" s="63" t="s">
        <v>12884</v>
      </c>
      <c r="G1509" s="63" t="s">
        <v>12883</v>
      </c>
      <c r="K1509" s="63">
        <v>1</v>
      </c>
      <c r="L1509" s="63">
        <v>1</v>
      </c>
      <c r="M1509" s="64">
        <v>0</v>
      </c>
      <c r="N1509" s="63">
        <v>0.5</v>
      </c>
      <c r="O1509" s="63">
        <v>0</v>
      </c>
      <c r="P1509" s="63">
        <v>0</v>
      </c>
      <c r="Q1509" s="63">
        <v>1</v>
      </c>
      <c r="R1509" s="63" t="s">
        <v>12882</v>
      </c>
      <c r="S1509" s="63" t="s">
        <v>3521</v>
      </c>
      <c r="T1509" s="63" t="s">
        <v>12881</v>
      </c>
      <c r="U1509" s="63" t="s">
        <v>12880</v>
      </c>
      <c r="V1509" s="63" t="s">
        <v>12879</v>
      </c>
      <c r="Y1509" s="63">
        <v>1</v>
      </c>
      <c r="Z1509" s="63" t="s">
        <v>3736</v>
      </c>
      <c r="AA1509" s="63">
        <v>0</v>
      </c>
      <c r="AB1509" s="63" t="s">
        <v>3505</v>
      </c>
      <c r="AE1509" s="63">
        <v>0</v>
      </c>
      <c r="AF1509" s="63" t="s">
        <v>3493</v>
      </c>
      <c r="AG1509" s="63">
        <v>0</v>
      </c>
      <c r="AK1509" s="63">
        <v>0</v>
      </c>
      <c r="AL1509" s="63" t="s">
        <v>3493</v>
      </c>
      <c r="AM1509" s="63">
        <v>0</v>
      </c>
      <c r="AQ1509" s="63">
        <v>0</v>
      </c>
      <c r="AR1509" s="63" t="s">
        <v>3493</v>
      </c>
      <c r="AS1509" s="63">
        <v>0</v>
      </c>
      <c r="AU1509" s="63" t="s">
        <v>12878</v>
      </c>
      <c r="AW1509" s="63" t="s">
        <v>12877</v>
      </c>
      <c r="AX1509" s="74" t="str">
        <f>VLOOKUP(B1509,[1]COMPLETE_DIVIDEND_DATA!$B$2:$I$1138,8,0)</f>
        <v>PAID</v>
      </c>
    </row>
    <row r="1510" spans="1:50" hidden="1" x14ac:dyDescent="0.25">
      <c r="A1510" s="63">
        <v>501514</v>
      </c>
      <c r="B1510" s="63">
        <v>1826103382</v>
      </c>
      <c r="C1510" s="63" t="s">
        <v>1763</v>
      </c>
      <c r="D1510" s="63" t="s">
        <v>12055</v>
      </c>
      <c r="E1510" s="63" t="s">
        <v>12876</v>
      </c>
      <c r="F1510" s="63" t="s">
        <v>12875</v>
      </c>
      <c r="G1510" s="63" t="s">
        <v>3535</v>
      </c>
      <c r="K1510" s="63">
        <v>212893</v>
      </c>
      <c r="L1510" s="63">
        <v>0</v>
      </c>
      <c r="M1510" s="64">
        <v>212893</v>
      </c>
      <c r="N1510" s="63">
        <v>106446.5</v>
      </c>
      <c r="O1510" s="63">
        <v>0</v>
      </c>
      <c r="P1510" s="63">
        <v>15967</v>
      </c>
      <c r="Q1510" s="63">
        <v>90480</v>
      </c>
      <c r="R1510" s="63" t="s">
        <v>12091</v>
      </c>
      <c r="S1510" s="63" t="s">
        <v>3635</v>
      </c>
      <c r="T1510" s="63" t="s">
        <v>12874</v>
      </c>
      <c r="U1510" s="63" t="s">
        <v>1763</v>
      </c>
      <c r="V1510" s="63" t="s">
        <v>12089</v>
      </c>
      <c r="Y1510" s="63">
        <v>212893</v>
      </c>
      <c r="Z1510" s="63" t="s">
        <v>12873</v>
      </c>
      <c r="AA1510" s="63">
        <v>15967</v>
      </c>
      <c r="AB1510" s="63" t="s">
        <v>3494</v>
      </c>
      <c r="AE1510" s="63">
        <v>0</v>
      </c>
      <c r="AF1510" s="63" t="s">
        <v>3493</v>
      </c>
      <c r="AG1510" s="63">
        <v>0</v>
      </c>
      <c r="AK1510" s="63">
        <v>0</v>
      </c>
      <c r="AL1510" s="63" t="s">
        <v>3493</v>
      </c>
      <c r="AM1510" s="63">
        <v>0</v>
      </c>
      <c r="AQ1510" s="63">
        <v>0</v>
      </c>
      <c r="AR1510" s="63" t="s">
        <v>3493</v>
      </c>
      <c r="AS1510" s="63">
        <v>0</v>
      </c>
      <c r="AU1510" s="63" t="s">
        <v>12057</v>
      </c>
      <c r="AW1510" s="63" t="s">
        <v>12087</v>
      </c>
      <c r="AX1510" s="74" t="str">
        <f>VLOOKUP(B1510,[1]COMPLETE_DIVIDEND_DATA!$B$2:$I$1138,8,0)</f>
        <v>PAID</v>
      </c>
    </row>
    <row r="1511" spans="1:50" x14ac:dyDescent="0.25">
      <c r="A1511" s="63">
        <v>501515</v>
      </c>
      <c r="B1511" s="63">
        <v>1826103515</v>
      </c>
      <c r="C1511" s="63" t="s">
        <v>12867</v>
      </c>
      <c r="D1511" s="63" t="s">
        <v>12872</v>
      </c>
      <c r="E1511" s="63" t="s">
        <v>12871</v>
      </c>
      <c r="F1511" s="63" t="s">
        <v>12870</v>
      </c>
      <c r="G1511" s="63" t="s">
        <v>3535</v>
      </c>
      <c r="K1511" s="63">
        <v>1500</v>
      </c>
      <c r="L1511" s="63">
        <v>0</v>
      </c>
      <c r="M1511" s="64">
        <v>1500</v>
      </c>
      <c r="N1511" s="63">
        <v>750</v>
      </c>
      <c r="O1511" s="63">
        <v>0</v>
      </c>
      <c r="P1511" s="63">
        <v>225</v>
      </c>
      <c r="Q1511" s="63">
        <v>525</v>
      </c>
      <c r="R1511" s="63" t="s">
        <v>12869</v>
      </c>
      <c r="S1511" s="63" t="s">
        <v>6883</v>
      </c>
      <c r="T1511" s="63" t="s">
        <v>12868</v>
      </c>
      <c r="U1511" s="63" t="s">
        <v>12867</v>
      </c>
      <c r="V1511" s="63" t="s">
        <v>12866</v>
      </c>
      <c r="Y1511" s="63">
        <v>1500</v>
      </c>
      <c r="Z1511" s="63" t="s">
        <v>4817</v>
      </c>
      <c r="AA1511" s="63">
        <v>225</v>
      </c>
      <c r="AB1511" s="63" t="s">
        <v>3505</v>
      </c>
      <c r="AE1511" s="63">
        <v>0</v>
      </c>
      <c r="AF1511" s="63" t="s">
        <v>3493</v>
      </c>
      <c r="AG1511" s="63">
        <v>0</v>
      </c>
      <c r="AK1511" s="63">
        <v>0</v>
      </c>
      <c r="AL1511" s="63" t="s">
        <v>3493</v>
      </c>
      <c r="AM1511" s="63">
        <v>0</v>
      </c>
      <c r="AQ1511" s="63">
        <v>0</v>
      </c>
      <c r="AR1511" s="63" t="s">
        <v>3493</v>
      </c>
      <c r="AS1511" s="63">
        <v>0</v>
      </c>
      <c r="AU1511" s="63" t="s">
        <v>12865</v>
      </c>
      <c r="AW1511" s="63" t="s">
        <v>12864</v>
      </c>
      <c r="AX1511" s="74" t="str">
        <f>VLOOKUP(B1511,[1]COMPLETE_DIVIDEND_DATA!$B$2:$I$1138,8,0)</f>
        <v>-</v>
      </c>
    </row>
    <row r="1512" spans="1:50" hidden="1" x14ac:dyDescent="0.25">
      <c r="A1512" s="63">
        <v>501516</v>
      </c>
      <c r="B1512" s="63">
        <v>1826105437</v>
      </c>
      <c r="C1512" s="63" t="s">
        <v>1765</v>
      </c>
      <c r="D1512" s="63" t="s">
        <v>12055</v>
      </c>
      <c r="E1512" s="63" t="s">
        <v>12863</v>
      </c>
      <c r="F1512" s="63" t="s">
        <v>12862</v>
      </c>
      <c r="G1512" s="63" t="s">
        <v>3535</v>
      </c>
      <c r="K1512" s="63">
        <v>3871370</v>
      </c>
      <c r="L1512" s="63">
        <v>0</v>
      </c>
      <c r="M1512" s="64">
        <v>3871370</v>
      </c>
      <c r="N1512" s="63">
        <v>1935685</v>
      </c>
      <c r="O1512" s="63">
        <v>0</v>
      </c>
      <c r="P1512" s="63">
        <v>290353</v>
      </c>
      <c r="Q1512" s="63">
        <v>1645332</v>
      </c>
      <c r="R1512" s="63" t="s">
        <v>12052</v>
      </c>
      <c r="S1512" s="63" t="s">
        <v>4523</v>
      </c>
      <c r="T1512" s="63" t="s">
        <v>12861</v>
      </c>
      <c r="U1512" s="63" t="s">
        <v>1765</v>
      </c>
      <c r="V1512" s="63" t="s">
        <v>12050</v>
      </c>
      <c r="Y1512" s="63">
        <v>3871370</v>
      </c>
      <c r="Z1512" s="63" t="s">
        <v>12860</v>
      </c>
      <c r="AA1512" s="63">
        <v>290353</v>
      </c>
      <c r="AB1512" s="63" t="s">
        <v>3494</v>
      </c>
      <c r="AE1512" s="63">
        <v>0</v>
      </c>
      <c r="AF1512" s="63" t="s">
        <v>3493</v>
      </c>
      <c r="AG1512" s="63">
        <v>0</v>
      </c>
      <c r="AK1512" s="63">
        <v>0</v>
      </c>
      <c r="AL1512" s="63" t="s">
        <v>3493</v>
      </c>
      <c r="AM1512" s="63">
        <v>0</v>
      </c>
      <c r="AQ1512" s="63">
        <v>0</v>
      </c>
      <c r="AR1512" s="63" t="s">
        <v>3493</v>
      </c>
      <c r="AS1512" s="63">
        <v>0</v>
      </c>
      <c r="AU1512" s="63" t="s">
        <v>12048</v>
      </c>
      <c r="AW1512" s="63" t="s">
        <v>12047</v>
      </c>
      <c r="AX1512" s="74" t="str">
        <f>VLOOKUP(B1512,[1]COMPLETE_DIVIDEND_DATA!$B$2:$I$1138,8,0)</f>
        <v>PAID</v>
      </c>
    </row>
    <row r="1513" spans="1:50" hidden="1" x14ac:dyDescent="0.25">
      <c r="A1513" s="63">
        <v>501517</v>
      </c>
      <c r="B1513" s="63">
        <v>1826116442</v>
      </c>
      <c r="C1513" s="63" t="s">
        <v>12855</v>
      </c>
      <c r="D1513" s="63" t="s">
        <v>12859</v>
      </c>
      <c r="E1513" s="63" t="s">
        <v>12858</v>
      </c>
      <c r="G1513" s="63" t="s">
        <v>3547</v>
      </c>
      <c r="K1513" s="63">
        <v>11500</v>
      </c>
      <c r="L1513" s="63">
        <v>0</v>
      </c>
      <c r="M1513" s="64">
        <v>11500</v>
      </c>
      <c r="N1513" s="63">
        <v>5750</v>
      </c>
      <c r="O1513" s="63">
        <v>0</v>
      </c>
      <c r="P1513" s="63">
        <v>1725</v>
      </c>
      <c r="Q1513" s="63">
        <v>4025</v>
      </c>
      <c r="R1513" s="63" t="s">
        <v>12857</v>
      </c>
      <c r="S1513" s="63" t="s">
        <v>3521</v>
      </c>
      <c r="T1513" s="63" t="s">
        <v>12856</v>
      </c>
      <c r="U1513" s="63" t="s">
        <v>12855</v>
      </c>
      <c r="V1513" s="63" t="s">
        <v>12854</v>
      </c>
      <c r="Y1513" s="63">
        <v>11500</v>
      </c>
      <c r="Z1513" s="63" t="s">
        <v>5523</v>
      </c>
      <c r="AA1513" s="63">
        <v>1725</v>
      </c>
      <c r="AB1513" s="63" t="s">
        <v>3505</v>
      </c>
      <c r="AE1513" s="63">
        <v>0</v>
      </c>
      <c r="AF1513" s="63" t="s">
        <v>3493</v>
      </c>
      <c r="AG1513" s="63">
        <v>0</v>
      </c>
      <c r="AK1513" s="63">
        <v>0</v>
      </c>
      <c r="AL1513" s="63" t="s">
        <v>3493</v>
      </c>
      <c r="AM1513" s="63">
        <v>0</v>
      </c>
      <c r="AQ1513" s="63">
        <v>0</v>
      </c>
      <c r="AR1513" s="63" t="s">
        <v>3493</v>
      </c>
      <c r="AS1513" s="63">
        <v>0</v>
      </c>
      <c r="AU1513" s="63" t="s">
        <v>12853</v>
      </c>
      <c r="AW1513" s="63" t="s">
        <v>12852</v>
      </c>
      <c r="AX1513" s="74" t="str">
        <f>VLOOKUP(B1513,[1]COMPLETE_DIVIDEND_DATA!$B$2:$I$1138,8,0)</f>
        <v>PAID</v>
      </c>
    </row>
    <row r="1514" spans="1:50" hidden="1" x14ac:dyDescent="0.25">
      <c r="A1514" s="63">
        <v>501518</v>
      </c>
      <c r="B1514" s="63">
        <v>1826118240</v>
      </c>
      <c r="C1514" s="63" t="s">
        <v>12846</v>
      </c>
      <c r="D1514" s="63" t="s">
        <v>12851</v>
      </c>
      <c r="E1514" s="63" t="s">
        <v>12850</v>
      </c>
      <c r="F1514" s="63" t="s">
        <v>12849</v>
      </c>
      <c r="G1514" s="63" t="s">
        <v>3576</v>
      </c>
      <c r="K1514" s="63">
        <v>20000</v>
      </c>
      <c r="L1514" s="63">
        <v>0</v>
      </c>
      <c r="M1514" s="64">
        <v>20000</v>
      </c>
      <c r="N1514" s="63">
        <v>10000</v>
      </c>
      <c r="O1514" s="63">
        <v>0</v>
      </c>
      <c r="P1514" s="63">
        <v>1500</v>
      </c>
      <c r="Q1514" s="63">
        <v>8500</v>
      </c>
      <c r="R1514" s="63" t="s">
        <v>12848</v>
      </c>
      <c r="S1514" s="63" t="s">
        <v>3624</v>
      </c>
      <c r="T1514" s="63" t="s">
        <v>12847</v>
      </c>
      <c r="U1514" s="63" t="s">
        <v>12846</v>
      </c>
      <c r="V1514" s="63" t="s">
        <v>12845</v>
      </c>
      <c r="Y1514" s="63">
        <v>10000</v>
      </c>
      <c r="Z1514" s="63" t="s">
        <v>7356</v>
      </c>
      <c r="AA1514" s="63">
        <v>750</v>
      </c>
      <c r="AB1514" s="63" t="s">
        <v>3494</v>
      </c>
      <c r="AC1514" s="63" t="s">
        <v>12844</v>
      </c>
      <c r="AD1514" s="63" t="s">
        <v>12843</v>
      </c>
      <c r="AE1514" s="63">
        <v>10000</v>
      </c>
      <c r="AF1514" s="63" t="s">
        <v>7356</v>
      </c>
      <c r="AG1514" s="63">
        <v>750</v>
      </c>
      <c r="AH1514" s="63" t="s">
        <v>3494</v>
      </c>
      <c r="AK1514" s="63">
        <v>0</v>
      </c>
      <c r="AL1514" s="63" t="s">
        <v>3493</v>
      </c>
      <c r="AM1514" s="63">
        <v>0</v>
      </c>
      <c r="AQ1514" s="63">
        <v>0</v>
      </c>
      <c r="AR1514" s="63" t="s">
        <v>3493</v>
      </c>
      <c r="AS1514" s="63">
        <v>0</v>
      </c>
      <c r="AU1514" s="63" t="s">
        <v>12842</v>
      </c>
      <c r="AW1514" s="63" t="s">
        <v>12841</v>
      </c>
      <c r="AX1514" s="74" t="str">
        <f>VLOOKUP(B1514,[1]COMPLETE_DIVIDEND_DATA!$B$2:$I$1138,8,0)</f>
        <v>PAID</v>
      </c>
    </row>
    <row r="1515" spans="1:50" hidden="1" x14ac:dyDescent="0.25">
      <c r="A1515" s="63">
        <v>501519</v>
      </c>
      <c r="B1515" s="63">
        <v>1826122275</v>
      </c>
      <c r="C1515" s="63" t="s">
        <v>12836</v>
      </c>
      <c r="D1515" s="63" t="s">
        <v>9562</v>
      </c>
      <c r="E1515" s="63" t="s">
        <v>12840</v>
      </c>
      <c r="F1515" s="63" t="s">
        <v>12839</v>
      </c>
      <c r="G1515" s="63" t="s">
        <v>12838</v>
      </c>
      <c r="K1515" s="63">
        <v>5390</v>
      </c>
      <c r="L1515" s="63">
        <v>0</v>
      </c>
      <c r="M1515" s="64">
        <v>5390</v>
      </c>
      <c r="N1515" s="63">
        <v>2695</v>
      </c>
      <c r="O1515" s="63">
        <v>0</v>
      </c>
      <c r="P1515" s="63">
        <v>404</v>
      </c>
      <c r="Q1515" s="63">
        <v>2291</v>
      </c>
      <c r="R1515" s="63" t="s">
        <v>12837</v>
      </c>
      <c r="S1515" s="63" t="s">
        <v>4523</v>
      </c>
      <c r="U1515" s="63" t="s">
        <v>12836</v>
      </c>
      <c r="V1515" s="63" t="s">
        <v>12835</v>
      </c>
      <c r="Y1515" s="63">
        <v>5390</v>
      </c>
      <c r="Z1515" s="63" t="s">
        <v>12834</v>
      </c>
      <c r="AA1515" s="63">
        <v>404</v>
      </c>
      <c r="AB1515" s="63" t="s">
        <v>3494</v>
      </c>
      <c r="AE1515" s="63">
        <v>0</v>
      </c>
      <c r="AF1515" s="63" t="s">
        <v>3493</v>
      </c>
      <c r="AG1515" s="63">
        <v>0</v>
      </c>
      <c r="AK1515" s="63">
        <v>0</v>
      </c>
      <c r="AL1515" s="63" t="s">
        <v>3493</v>
      </c>
      <c r="AM1515" s="63">
        <v>0</v>
      </c>
      <c r="AQ1515" s="63">
        <v>0</v>
      </c>
      <c r="AR1515" s="63" t="s">
        <v>3493</v>
      </c>
      <c r="AS1515" s="63">
        <v>0</v>
      </c>
      <c r="AU1515" s="63" t="s">
        <v>12833</v>
      </c>
      <c r="AW1515" s="63" t="s">
        <v>12832</v>
      </c>
      <c r="AX1515" s="74" t="str">
        <f>VLOOKUP(B1515,[1]COMPLETE_DIVIDEND_DATA!$B$2:$I$1138,8,0)</f>
        <v>PAID</v>
      </c>
    </row>
    <row r="1516" spans="1:50" x14ac:dyDescent="0.25">
      <c r="A1516" s="63">
        <v>501520</v>
      </c>
      <c r="B1516" s="63">
        <v>1917000033</v>
      </c>
      <c r="C1516" s="63" t="s">
        <v>1769</v>
      </c>
      <c r="E1516" s="63" t="s">
        <v>12831</v>
      </c>
      <c r="F1516" s="63" t="s">
        <v>12830</v>
      </c>
      <c r="G1516" s="63" t="s">
        <v>12829</v>
      </c>
      <c r="K1516" s="63">
        <v>744</v>
      </c>
      <c r="L1516" s="63">
        <v>0</v>
      </c>
      <c r="M1516" s="64">
        <v>744</v>
      </c>
      <c r="N1516" s="63">
        <v>372</v>
      </c>
      <c r="O1516" s="63">
        <v>0</v>
      </c>
      <c r="P1516" s="63">
        <v>112</v>
      </c>
      <c r="Q1516" s="63">
        <v>260</v>
      </c>
      <c r="U1516" s="63" t="s">
        <v>1769</v>
      </c>
      <c r="Y1516" s="63">
        <v>744</v>
      </c>
      <c r="Z1516" s="63" t="s">
        <v>3988</v>
      </c>
      <c r="AA1516" s="63">
        <v>112</v>
      </c>
      <c r="AB1516" s="63" t="s">
        <v>3505</v>
      </c>
      <c r="AE1516" s="63">
        <v>0</v>
      </c>
      <c r="AF1516" s="63" t="s">
        <v>3493</v>
      </c>
      <c r="AG1516" s="63">
        <v>0</v>
      </c>
      <c r="AK1516" s="63">
        <v>0</v>
      </c>
      <c r="AL1516" s="63" t="s">
        <v>3493</v>
      </c>
      <c r="AM1516" s="63">
        <v>0</v>
      </c>
      <c r="AQ1516" s="63">
        <v>0</v>
      </c>
      <c r="AR1516" s="63" t="s">
        <v>3493</v>
      </c>
      <c r="AS1516" s="63">
        <v>0</v>
      </c>
      <c r="AV1516" s="63" t="s">
        <v>12828</v>
      </c>
      <c r="AX1516" s="63" t="e">
        <f>VLOOKUP(B1516,[1]COMPLETE_DIVIDEND_DATA!$B$2:$I$1138,3,0)</f>
        <v>#N/A</v>
      </c>
    </row>
    <row r="1517" spans="1:50" x14ac:dyDescent="0.25">
      <c r="A1517" s="63">
        <v>501521</v>
      </c>
      <c r="B1517" s="63">
        <v>1917000041</v>
      </c>
      <c r="C1517" s="63" t="s">
        <v>1769</v>
      </c>
      <c r="E1517" s="63" t="s">
        <v>12831</v>
      </c>
      <c r="F1517" s="63" t="s">
        <v>12830</v>
      </c>
      <c r="G1517" s="63" t="s">
        <v>12829</v>
      </c>
      <c r="K1517" s="63">
        <v>158</v>
      </c>
      <c r="L1517" s="63">
        <v>0</v>
      </c>
      <c r="M1517" s="64">
        <v>158</v>
      </c>
      <c r="N1517" s="63">
        <v>79</v>
      </c>
      <c r="O1517" s="63">
        <v>0</v>
      </c>
      <c r="P1517" s="63">
        <v>24</v>
      </c>
      <c r="Q1517" s="63">
        <v>55</v>
      </c>
      <c r="U1517" s="63" t="s">
        <v>1769</v>
      </c>
      <c r="Y1517" s="63">
        <v>158</v>
      </c>
      <c r="Z1517" s="63" t="s">
        <v>12457</v>
      </c>
      <c r="AA1517" s="63">
        <v>24</v>
      </c>
      <c r="AB1517" s="63" t="s">
        <v>3505</v>
      </c>
      <c r="AE1517" s="63">
        <v>0</v>
      </c>
      <c r="AF1517" s="63" t="s">
        <v>3493</v>
      </c>
      <c r="AG1517" s="63">
        <v>0</v>
      </c>
      <c r="AK1517" s="63">
        <v>0</v>
      </c>
      <c r="AL1517" s="63" t="s">
        <v>3493</v>
      </c>
      <c r="AM1517" s="63">
        <v>0</v>
      </c>
      <c r="AQ1517" s="63">
        <v>0</v>
      </c>
      <c r="AR1517" s="63" t="s">
        <v>3493</v>
      </c>
      <c r="AS1517" s="63">
        <v>0</v>
      </c>
      <c r="AV1517" s="63" t="s">
        <v>12828</v>
      </c>
      <c r="AX1517" s="63" t="e">
        <f>VLOOKUP(B1517,[1]COMPLETE_DIVIDEND_DATA!$B$2:$I$1138,3,0)</f>
        <v>#N/A</v>
      </c>
    </row>
    <row r="1518" spans="1:50" hidden="1" x14ac:dyDescent="0.25">
      <c r="A1518" s="63">
        <v>501522</v>
      </c>
      <c r="B1518" s="63">
        <v>2626002009</v>
      </c>
      <c r="C1518" s="63" t="s">
        <v>1770</v>
      </c>
      <c r="D1518" s="63" t="s">
        <v>962</v>
      </c>
      <c r="E1518" s="63" t="s">
        <v>12827</v>
      </c>
      <c r="G1518" s="63" t="s">
        <v>3535</v>
      </c>
      <c r="K1518" s="63">
        <v>2300</v>
      </c>
      <c r="L1518" s="63">
        <v>0</v>
      </c>
      <c r="M1518" s="64">
        <v>2300</v>
      </c>
      <c r="N1518" s="63">
        <v>1150</v>
      </c>
      <c r="O1518" s="63">
        <v>0</v>
      </c>
      <c r="P1518" s="63">
        <v>345</v>
      </c>
      <c r="Q1518" s="63">
        <v>805</v>
      </c>
      <c r="R1518" s="63" t="s">
        <v>7972</v>
      </c>
      <c r="S1518" s="63" t="s">
        <v>3521</v>
      </c>
      <c r="T1518" s="63" t="s">
        <v>12826</v>
      </c>
      <c r="U1518" s="63" t="s">
        <v>1770</v>
      </c>
      <c r="V1518" s="63" t="s">
        <v>7970</v>
      </c>
      <c r="Y1518" s="63">
        <v>2300</v>
      </c>
      <c r="Z1518" s="63" t="s">
        <v>3495</v>
      </c>
      <c r="AA1518" s="63">
        <v>345</v>
      </c>
      <c r="AB1518" s="63" t="s">
        <v>3505</v>
      </c>
      <c r="AE1518" s="63">
        <v>0</v>
      </c>
      <c r="AF1518" s="63" t="s">
        <v>3493</v>
      </c>
      <c r="AG1518" s="63">
        <v>0</v>
      </c>
      <c r="AK1518" s="63">
        <v>0</v>
      </c>
      <c r="AL1518" s="63" t="s">
        <v>3493</v>
      </c>
      <c r="AM1518" s="63">
        <v>0</v>
      </c>
      <c r="AQ1518" s="63">
        <v>0</v>
      </c>
      <c r="AR1518" s="63" t="s">
        <v>3493</v>
      </c>
      <c r="AS1518" s="63">
        <v>0</v>
      </c>
      <c r="AU1518" s="63" t="s">
        <v>12825</v>
      </c>
      <c r="AW1518" s="63" t="s">
        <v>12824</v>
      </c>
      <c r="AX1518" s="74" t="str">
        <f>VLOOKUP(B1518,[1]COMPLETE_DIVIDEND_DATA!$B$2:$I$1138,8,0)</f>
        <v>PAID</v>
      </c>
    </row>
    <row r="1519" spans="1:50" hidden="1" x14ac:dyDescent="0.25">
      <c r="A1519" s="63">
        <v>501523</v>
      </c>
      <c r="B1519" s="63">
        <v>3038007561</v>
      </c>
      <c r="C1519" s="63" t="s">
        <v>1772</v>
      </c>
      <c r="D1519" s="63" t="s">
        <v>6487</v>
      </c>
      <c r="E1519" s="63" t="s">
        <v>12823</v>
      </c>
      <c r="F1519" s="63" t="s">
        <v>12822</v>
      </c>
      <c r="G1519" s="63" t="s">
        <v>12821</v>
      </c>
      <c r="K1519" s="63">
        <v>150</v>
      </c>
      <c r="L1519" s="63">
        <v>0</v>
      </c>
      <c r="M1519" s="64">
        <v>150</v>
      </c>
      <c r="N1519" s="63">
        <v>75</v>
      </c>
      <c r="O1519" s="63">
        <v>0</v>
      </c>
      <c r="P1519" s="63">
        <v>17</v>
      </c>
      <c r="Q1519" s="63">
        <v>58</v>
      </c>
      <c r="R1519" s="63" t="s">
        <v>12820</v>
      </c>
      <c r="S1519" s="63" t="s">
        <v>3596</v>
      </c>
      <c r="T1519" s="63" t="s">
        <v>12819</v>
      </c>
      <c r="U1519" s="63" t="s">
        <v>1772</v>
      </c>
      <c r="V1519" s="63" t="s">
        <v>12818</v>
      </c>
      <c r="Y1519" s="63">
        <v>75</v>
      </c>
      <c r="Z1519" s="63" t="s">
        <v>5826</v>
      </c>
      <c r="AA1519" s="63">
        <v>11</v>
      </c>
      <c r="AB1519" s="63" t="s">
        <v>3505</v>
      </c>
      <c r="AC1519" s="63" t="s">
        <v>12817</v>
      </c>
      <c r="AD1519" s="63" t="s">
        <v>12816</v>
      </c>
      <c r="AE1519" s="63">
        <v>75</v>
      </c>
      <c r="AF1519" s="63" t="s">
        <v>5826</v>
      </c>
      <c r="AG1519" s="63">
        <v>6</v>
      </c>
      <c r="AH1519" s="63" t="s">
        <v>3494</v>
      </c>
      <c r="AK1519" s="63">
        <v>0</v>
      </c>
      <c r="AL1519" s="63" t="s">
        <v>3493</v>
      </c>
      <c r="AM1519" s="63">
        <v>0</v>
      </c>
      <c r="AQ1519" s="63">
        <v>0</v>
      </c>
      <c r="AR1519" s="63" t="s">
        <v>3493</v>
      </c>
      <c r="AS1519" s="63">
        <v>0</v>
      </c>
      <c r="AU1519" s="63" t="s">
        <v>12815</v>
      </c>
      <c r="AW1519" s="63" t="s">
        <v>12814</v>
      </c>
      <c r="AX1519" s="74" t="str">
        <f>VLOOKUP(B1519,[1]COMPLETE_DIVIDEND_DATA!$B$2:$I$1138,8,0)</f>
        <v>PAID</v>
      </c>
    </row>
    <row r="1520" spans="1:50" hidden="1" x14ac:dyDescent="0.25">
      <c r="A1520" s="63">
        <v>501524</v>
      </c>
      <c r="B1520" s="63">
        <v>3038023808</v>
      </c>
      <c r="C1520" s="63" t="s">
        <v>1774</v>
      </c>
      <c r="D1520" s="63" t="s">
        <v>12813</v>
      </c>
      <c r="E1520" s="63" t="s">
        <v>12812</v>
      </c>
      <c r="F1520" s="63" t="s">
        <v>12811</v>
      </c>
      <c r="G1520" s="63" t="s">
        <v>4669</v>
      </c>
      <c r="K1520" s="63">
        <v>5750</v>
      </c>
      <c r="L1520" s="63">
        <v>0</v>
      </c>
      <c r="M1520" s="64">
        <v>5750</v>
      </c>
      <c r="N1520" s="63">
        <v>2875</v>
      </c>
      <c r="O1520" s="63">
        <v>0</v>
      </c>
      <c r="P1520" s="63">
        <v>431</v>
      </c>
      <c r="Q1520" s="63">
        <v>2444</v>
      </c>
      <c r="R1520" s="63" t="s">
        <v>12810</v>
      </c>
      <c r="S1520" s="63" t="s">
        <v>3697</v>
      </c>
      <c r="T1520" s="63" t="s">
        <v>12809</v>
      </c>
      <c r="U1520" s="63" t="s">
        <v>1774</v>
      </c>
      <c r="V1520" s="63" t="s">
        <v>12808</v>
      </c>
      <c r="Y1520" s="63">
        <v>5750</v>
      </c>
      <c r="Z1520" s="63" t="s">
        <v>6167</v>
      </c>
      <c r="AA1520" s="63">
        <v>431</v>
      </c>
      <c r="AB1520" s="63" t="s">
        <v>3494</v>
      </c>
      <c r="AE1520" s="63">
        <v>0</v>
      </c>
      <c r="AF1520" s="63" t="s">
        <v>3493</v>
      </c>
      <c r="AG1520" s="63">
        <v>0</v>
      </c>
      <c r="AK1520" s="63">
        <v>0</v>
      </c>
      <c r="AL1520" s="63" t="s">
        <v>3493</v>
      </c>
      <c r="AM1520" s="63">
        <v>0</v>
      </c>
      <c r="AQ1520" s="63">
        <v>0</v>
      </c>
      <c r="AR1520" s="63" t="s">
        <v>3493</v>
      </c>
      <c r="AS1520" s="63">
        <v>0</v>
      </c>
      <c r="AU1520" s="63" t="s">
        <v>12807</v>
      </c>
      <c r="AW1520" s="63" t="s">
        <v>12806</v>
      </c>
      <c r="AX1520" s="74" t="str">
        <f>VLOOKUP(B1520,[1]COMPLETE_DIVIDEND_DATA!$B$2:$I$1138,8,0)</f>
        <v>PAID</v>
      </c>
    </row>
    <row r="1521" spans="1:50" hidden="1" x14ac:dyDescent="0.25">
      <c r="A1521" s="63">
        <v>501525</v>
      </c>
      <c r="B1521" s="63">
        <v>3038023857</v>
      </c>
      <c r="C1521" s="63" t="s">
        <v>1776</v>
      </c>
      <c r="D1521" s="63" t="s">
        <v>12805</v>
      </c>
      <c r="E1521" s="63" t="s">
        <v>12804</v>
      </c>
      <c r="F1521" s="63" t="s">
        <v>12803</v>
      </c>
      <c r="G1521" s="63" t="s">
        <v>4669</v>
      </c>
      <c r="K1521" s="63">
        <v>575</v>
      </c>
      <c r="L1521" s="63">
        <v>0</v>
      </c>
      <c r="M1521" s="64">
        <v>575</v>
      </c>
      <c r="N1521" s="63">
        <v>287.5</v>
      </c>
      <c r="O1521" s="63">
        <v>0</v>
      </c>
      <c r="P1521" s="63">
        <v>85</v>
      </c>
      <c r="Q1521" s="63">
        <v>203</v>
      </c>
      <c r="R1521" s="63" t="s">
        <v>12802</v>
      </c>
      <c r="S1521" s="63" t="s">
        <v>3533</v>
      </c>
      <c r="T1521" s="63" t="s">
        <v>12801</v>
      </c>
      <c r="U1521" s="63" t="s">
        <v>1776</v>
      </c>
      <c r="V1521" s="63" t="s">
        <v>12800</v>
      </c>
      <c r="Y1521" s="63">
        <v>146</v>
      </c>
      <c r="Z1521" s="63" t="s">
        <v>12742</v>
      </c>
      <c r="AA1521" s="63">
        <v>22</v>
      </c>
      <c r="AB1521" s="63" t="s">
        <v>3505</v>
      </c>
      <c r="AC1521" s="63" t="s">
        <v>12799</v>
      </c>
      <c r="AD1521" s="63" t="s">
        <v>12798</v>
      </c>
      <c r="AE1521" s="63">
        <v>143</v>
      </c>
      <c r="AF1521" s="63" t="s">
        <v>6423</v>
      </c>
      <c r="AG1521" s="63">
        <v>21</v>
      </c>
      <c r="AH1521" s="63" t="s">
        <v>3505</v>
      </c>
      <c r="AI1521" s="63" t="s">
        <v>12797</v>
      </c>
      <c r="AJ1521" s="63" t="s">
        <v>12796</v>
      </c>
      <c r="AK1521" s="63">
        <v>143</v>
      </c>
      <c r="AL1521" s="63" t="s">
        <v>6423</v>
      </c>
      <c r="AM1521" s="63">
        <v>21</v>
      </c>
      <c r="AN1521" s="63" t="s">
        <v>3505</v>
      </c>
      <c r="AO1521" s="63" t="s">
        <v>12795</v>
      </c>
      <c r="AP1521" s="63" t="s">
        <v>12794</v>
      </c>
      <c r="AQ1521" s="63">
        <v>143</v>
      </c>
      <c r="AR1521" s="63" t="s">
        <v>6423</v>
      </c>
      <c r="AS1521" s="63">
        <v>21</v>
      </c>
      <c r="AT1521" s="63" t="s">
        <v>3505</v>
      </c>
      <c r="AU1521" s="63" t="s">
        <v>12793</v>
      </c>
      <c r="AW1521" s="63" t="s">
        <v>12792</v>
      </c>
      <c r="AX1521" s="74" t="str">
        <f>VLOOKUP(B1521,[1]COMPLETE_DIVIDEND_DATA!$B$2:$I$1138,8,0)</f>
        <v>PAID</v>
      </c>
    </row>
    <row r="1522" spans="1:50" hidden="1" x14ac:dyDescent="0.25">
      <c r="A1522" s="63">
        <v>501526</v>
      </c>
      <c r="B1522" s="63">
        <v>3038026892</v>
      </c>
      <c r="C1522" s="63" t="s">
        <v>1778</v>
      </c>
      <c r="D1522" s="63" t="s">
        <v>12791</v>
      </c>
      <c r="E1522" s="63" t="s">
        <v>12790</v>
      </c>
      <c r="G1522" s="63" t="s">
        <v>6082</v>
      </c>
      <c r="K1522" s="63">
        <v>1490</v>
      </c>
      <c r="L1522" s="63">
        <v>0</v>
      </c>
      <c r="M1522" s="64">
        <v>1490</v>
      </c>
      <c r="N1522" s="63">
        <v>745</v>
      </c>
      <c r="O1522" s="63">
        <v>0</v>
      </c>
      <c r="P1522" s="63">
        <v>112</v>
      </c>
      <c r="Q1522" s="63">
        <v>633</v>
      </c>
      <c r="R1522" s="63" t="s">
        <v>12789</v>
      </c>
      <c r="S1522" s="63" t="s">
        <v>3596</v>
      </c>
      <c r="T1522" s="63" t="s">
        <v>12788</v>
      </c>
      <c r="U1522" s="63" t="s">
        <v>1778</v>
      </c>
      <c r="V1522" s="63" t="s">
        <v>12787</v>
      </c>
      <c r="Y1522" s="63">
        <v>1490</v>
      </c>
      <c r="Z1522" s="63" t="s">
        <v>5875</v>
      </c>
      <c r="AA1522" s="63">
        <v>112</v>
      </c>
      <c r="AB1522" s="63" t="s">
        <v>3494</v>
      </c>
      <c r="AE1522" s="63">
        <v>0</v>
      </c>
      <c r="AF1522" s="63" t="s">
        <v>3493</v>
      </c>
      <c r="AG1522" s="63">
        <v>0</v>
      </c>
      <c r="AK1522" s="63">
        <v>0</v>
      </c>
      <c r="AL1522" s="63" t="s">
        <v>3493</v>
      </c>
      <c r="AM1522" s="63">
        <v>0</v>
      </c>
      <c r="AQ1522" s="63">
        <v>0</v>
      </c>
      <c r="AR1522" s="63" t="s">
        <v>3493</v>
      </c>
      <c r="AS1522" s="63">
        <v>0</v>
      </c>
      <c r="AU1522" s="63" t="s">
        <v>12786</v>
      </c>
      <c r="AW1522" s="63" t="s">
        <v>12785</v>
      </c>
      <c r="AX1522" s="74" t="str">
        <f>VLOOKUP(B1522,[1]COMPLETE_DIVIDEND_DATA!$B$2:$I$1138,8,0)</f>
        <v>PAID</v>
      </c>
    </row>
    <row r="1523" spans="1:50" hidden="1" x14ac:dyDescent="0.25">
      <c r="A1523" s="63">
        <v>501527</v>
      </c>
      <c r="B1523" s="63">
        <v>3038029201</v>
      </c>
      <c r="C1523" s="63" t="s">
        <v>1780</v>
      </c>
      <c r="D1523" s="63" t="s">
        <v>263</v>
      </c>
      <c r="E1523" s="63" t="s">
        <v>12784</v>
      </c>
      <c r="F1523" s="63" t="s">
        <v>12783</v>
      </c>
      <c r="G1523" s="63" t="s">
        <v>3535</v>
      </c>
      <c r="K1523" s="63">
        <v>1207</v>
      </c>
      <c r="L1523" s="63">
        <v>0</v>
      </c>
      <c r="M1523" s="64">
        <v>1207</v>
      </c>
      <c r="N1523" s="63">
        <v>603.5</v>
      </c>
      <c r="O1523" s="63">
        <v>0</v>
      </c>
      <c r="P1523" s="63">
        <v>135</v>
      </c>
      <c r="Q1523" s="63">
        <v>469</v>
      </c>
      <c r="R1523" s="63" t="s">
        <v>12782</v>
      </c>
      <c r="S1523" s="63" t="s">
        <v>3697</v>
      </c>
      <c r="T1523" s="63" t="s">
        <v>12781</v>
      </c>
      <c r="U1523" s="63" t="s">
        <v>1780</v>
      </c>
      <c r="V1523" s="63" t="s">
        <v>12780</v>
      </c>
      <c r="Y1523" s="63">
        <v>604</v>
      </c>
      <c r="Z1523" s="63" t="s">
        <v>8292</v>
      </c>
      <c r="AA1523" s="63">
        <v>45</v>
      </c>
      <c r="AB1523" s="63" t="s">
        <v>3494</v>
      </c>
      <c r="AC1523" s="63" t="s">
        <v>12779</v>
      </c>
      <c r="AD1523" s="63" t="s">
        <v>12778</v>
      </c>
      <c r="AE1523" s="63">
        <v>603</v>
      </c>
      <c r="AF1523" s="63" t="s">
        <v>4920</v>
      </c>
      <c r="AG1523" s="63">
        <v>90</v>
      </c>
      <c r="AH1523" s="63" t="s">
        <v>3505</v>
      </c>
      <c r="AK1523" s="63">
        <v>0</v>
      </c>
      <c r="AL1523" s="63" t="s">
        <v>3493</v>
      </c>
      <c r="AM1523" s="63">
        <v>0</v>
      </c>
      <c r="AQ1523" s="63">
        <v>0</v>
      </c>
      <c r="AR1523" s="63" t="s">
        <v>3493</v>
      </c>
      <c r="AS1523" s="63">
        <v>0</v>
      </c>
      <c r="AU1523" s="63" t="s">
        <v>12777</v>
      </c>
      <c r="AW1523" s="63" t="s">
        <v>12776</v>
      </c>
      <c r="AX1523" s="74" t="str">
        <f>VLOOKUP(B1523,[1]COMPLETE_DIVIDEND_DATA!$B$2:$I$1138,8,0)</f>
        <v>PAID</v>
      </c>
    </row>
    <row r="1524" spans="1:50" hidden="1" x14ac:dyDescent="0.25">
      <c r="A1524" s="63">
        <v>501528</v>
      </c>
      <c r="B1524" s="63">
        <v>3038033963</v>
      </c>
      <c r="C1524" s="63" t="s">
        <v>1782</v>
      </c>
      <c r="D1524" s="63" t="s">
        <v>12775</v>
      </c>
      <c r="E1524" s="63" t="s">
        <v>12774</v>
      </c>
      <c r="F1524" s="63" t="s">
        <v>12773</v>
      </c>
      <c r="G1524" s="63" t="s">
        <v>3535</v>
      </c>
      <c r="K1524" s="63">
        <v>4301</v>
      </c>
      <c r="L1524" s="63">
        <v>0</v>
      </c>
      <c r="M1524" s="64">
        <v>4301</v>
      </c>
      <c r="N1524" s="63">
        <v>2150.5</v>
      </c>
      <c r="O1524" s="63">
        <v>0</v>
      </c>
      <c r="P1524" s="63">
        <v>644</v>
      </c>
      <c r="Q1524" s="63">
        <v>1507</v>
      </c>
      <c r="R1524" s="63" t="s">
        <v>12772</v>
      </c>
      <c r="S1524" s="63" t="s">
        <v>3624</v>
      </c>
      <c r="T1524" s="63" t="s">
        <v>12771</v>
      </c>
      <c r="U1524" s="63" t="s">
        <v>1782</v>
      </c>
      <c r="V1524" s="63" t="s">
        <v>12770</v>
      </c>
      <c r="Y1524" s="63">
        <v>1076</v>
      </c>
      <c r="Z1524" s="63" t="s">
        <v>12769</v>
      </c>
      <c r="AA1524" s="63">
        <v>161</v>
      </c>
      <c r="AB1524" s="63" t="s">
        <v>3505</v>
      </c>
      <c r="AC1524" s="63" t="s">
        <v>12768</v>
      </c>
      <c r="AD1524" s="63" t="s">
        <v>12767</v>
      </c>
      <c r="AE1524" s="63">
        <v>1075</v>
      </c>
      <c r="AF1524" s="63" t="s">
        <v>4871</v>
      </c>
      <c r="AG1524" s="63">
        <v>161</v>
      </c>
      <c r="AH1524" s="63" t="s">
        <v>3505</v>
      </c>
      <c r="AI1524" s="63" t="s">
        <v>1899</v>
      </c>
      <c r="AJ1524" s="63" t="s">
        <v>12766</v>
      </c>
      <c r="AK1524" s="63">
        <v>1075</v>
      </c>
      <c r="AL1524" s="63" t="s">
        <v>4871</v>
      </c>
      <c r="AM1524" s="63">
        <v>161</v>
      </c>
      <c r="AN1524" s="63" t="s">
        <v>3505</v>
      </c>
      <c r="AO1524" s="63" t="s">
        <v>222</v>
      </c>
      <c r="AP1524" s="63" t="s">
        <v>12765</v>
      </c>
      <c r="AQ1524" s="63">
        <v>1075</v>
      </c>
      <c r="AR1524" s="63" t="s">
        <v>4871</v>
      </c>
      <c r="AS1524" s="63">
        <v>161</v>
      </c>
      <c r="AT1524" s="63" t="s">
        <v>3505</v>
      </c>
      <c r="AW1524" s="63" t="s">
        <v>12764</v>
      </c>
      <c r="AX1524" s="74" t="str">
        <f>VLOOKUP(B1524,[1]COMPLETE_DIVIDEND_DATA!$B$2:$I$1138,8,0)</f>
        <v>PAID</v>
      </c>
    </row>
    <row r="1525" spans="1:50" hidden="1" x14ac:dyDescent="0.25">
      <c r="A1525" s="63">
        <v>501529</v>
      </c>
      <c r="B1525" s="63">
        <v>3038040638</v>
      </c>
      <c r="C1525" s="63" t="s">
        <v>1787</v>
      </c>
      <c r="D1525" s="63" t="s">
        <v>12763</v>
      </c>
      <c r="E1525" s="63" t="s">
        <v>12762</v>
      </c>
      <c r="G1525" s="63" t="s">
        <v>3547</v>
      </c>
      <c r="K1525" s="63">
        <v>601</v>
      </c>
      <c r="L1525" s="63">
        <v>601</v>
      </c>
      <c r="M1525" s="64">
        <v>0</v>
      </c>
      <c r="N1525" s="63">
        <v>300.5</v>
      </c>
      <c r="O1525" s="63">
        <v>150</v>
      </c>
      <c r="P1525" s="63">
        <v>90</v>
      </c>
      <c r="Q1525" s="63">
        <v>61</v>
      </c>
      <c r="R1525" s="63" t="s">
        <v>12761</v>
      </c>
      <c r="S1525" s="63" t="s">
        <v>3624</v>
      </c>
      <c r="T1525" s="63" t="s">
        <v>12760</v>
      </c>
      <c r="U1525" s="63" t="s">
        <v>1787</v>
      </c>
      <c r="V1525" s="63" t="s">
        <v>12759</v>
      </c>
      <c r="Y1525" s="63">
        <v>601</v>
      </c>
      <c r="Z1525" s="63" t="s">
        <v>3964</v>
      </c>
      <c r="AA1525" s="63">
        <v>90</v>
      </c>
      <c r="AB1525" s="63" t="s">
        <v>3505</v>
      </c>
      <c r="AE1525" s="63">
        <v>0</v>
      </c>
      <c r="AF1525" s="63" t="s">
        <v>3493</v>
      </c>
      <c r="AG1525" s="63">
        <v>0</v>
      </c>
      <c r="AK1525" s="63">
        <v>0</v>
      </c>
      <c r="AL1525" s="63" t="s">
        <v>3493</v>
      </c>
      <c r="AM1525" s="63">
        <v>0</v>
      </c>
      <c r="AQ1525" s="63">
        <v>0</v>
      </c>
      <c r="AR1525" s="63" t="s">
        <v>3493</v>
      </c>
      <c r="AS1525" s="63">
        <v>0</v>
      </c>
      <c r="AU1525" s="63" t="s">
        <v>12758</v>
      </c>
      <c r="AW1525" s="63" t="s">
        <v>12757</v>
      </c>
      <c r="AX1525" s="74" t="str">
        <f>VLOOKUP(B1525,[1]COMPLETE_DIVIDEND_DATA!$B$2:$I$1138,8,0)</f>
        <v>PAID</v>
      </c>
    </row>
    <row r="1526" spans="1:50" hidden="1" x14ac:dyDescent="0.25">
      <c r="A1526" s="63">
        <v>501530</v>
      </c>
      <c r="B1526" s="63">
        <v>3038041503</v>
      </c>
      <c r="C1526" s="63" t="s">
        <v>1789</v>
      </c>
      <c r="D1526" s="63" t="s">
        <v>12756</v>
      </c>
      <c r="E1526" s="63" t="s">
        <v>12755</v>
      </c>
      <c r="G1526" s="63" t="s">
        <v>3535</v>
      </c>
      <c r="K1526" s="63">
        <v>8943</v>
      </c>
      <c r="L1526" s="63">
        <v>0</v>
      </c>
      <c r="M1526" s="64">
        <v>8943</v>
      </c>
      <c r="N1526" s="63">
        <v>4471.5</v>
      </c>
      <c r="O1526" s="63">
        <v>0</v>
      </c>
      <c r="P1526" s="63">
        <v>671</v>
      </c>
      <c r="Q1526" s="63">
        <v>3801</v>
      </c>
      <c r="R1526" s="63" t="s">
        <v>12754</v>
      </c>
      <c r="S1526" s="63" t="s">
        <v>12753</v>
      </c>
      <c r="T1526" s="63" t="s">
        <v>12752</v>
      </c>
      <c r="U1526" s="63" t="s">
        <v>1789</v>
      </c>
      <c r="V1526" s="63" t="s">
        <v>12751</v>
      </c>
      <c r="W1526" s="63" t="s">
        <v>12751</v>
      </c>
      <c r="Y1526" s="63">
        <v>8943</v>
      </c>
      <c r="Z1526" s="63" t="s">
        <v>12750</v>
      </c>
      <c r="AA1526" s="63">
        <v>671</v>
      </c>
      <c r="AB1526" s="63" t="s">
        <v>3494</v>
      </c>
      <c r="AE1526" s="63">
        <v>0</v>
      </c>
      <c r="AF1526" s="63" t="s">
        <v>3493</v>
      </c>
      <c r="AG1526" s="63">
        <v>0</v>
      </c>
      <c r="AK1526" s="63">
        <v>0</v>
      </c>
      <c r="AL1526" s="63" t="s">
        <v>3493</v>
      </c>
      <c r="AM1526" s="63">
        <v>0</v>
      </c>
      <c r="AQ1526" s="63">
        <v>0</v>
      </c>
      <c r="AR1526" s="63" t="s">
        <v>3493</v>
      </c>
      <c r="AS1526" s="63">
        <v>0</v>
      </c>
      <c r="AU1526" s="63" t="s">
        <v>12749</v>
      </c>
      <c r="AW1526" s="63" t="s">
        <v>12748</v>
      </c>
      <c r="AX1526" s="74" t="str">
        <f>VLOOKUP(B1526,[1]COMPLETE_DIVIDEND_DATA!$B$2:$I$1138,8,0)</f>
        <v>PAID</v>
      </c>
    </row>
    <row r="1527" spans="1:50" hidden="1" x14ac:dyDescent="0.25">
      <c r="A1527" s="63">
        <v>501531</v>
      </c>
      <c r="B1527" s="63">
        <v>3038043632</v>
      </c>
      <c r="C1527" s="63" t="s">
        <v>1791</v>
      </c>
      <c r="D1527" s="63" t="s">
        <v>12747</v>
      </c>
      <c r="E1527" s="63" t="s">
        <v>12746</v>
      </c>
      <c r="G1527" s="63" t="s">
        <v>4669</v>
      </c>
      <c r="K1527" s="63">
        <v>575</v>
      </c>
      <c r="L1527" s="63">
        <v>0</v>
      </c>
      <c r="M1527" s="64">
        <v>575</v>
      </c>
      <c r="N1527" s="63">
        <v>287.5</v>
      </c>
      <c r="O1527" s="63">
        <v>0</v>
      </c>
      <c r="P1527" s="63">
        <v>85</v>
      </c>
      <c r="Q1527" s="63">
        <v>203</v>
      </c>
      <c r="R1527" s="63" t="s">
        <v>12745</v>
      </c>
      <c r="S1527" s="63" t="s">
        <v>3596</v>
      </c>
      <c r="T1527" s="63" t="s">
        <v>12744</v>
      </c>
      <c r="U1527" s="63" t="s">
        <v>1791</v>
      </c>
      <c r="V1527" s="63" t="s">
        <v>12743</v>
      </c>
      <c r="Y1527" s="63">
        <v>146</v>
      </c>
      <c r="Z1527" s="63" t="s">
        <v>12742</v>
      </c>
      <c r="AA1527" s="63">
        <v>22</v>
      </c>
      <c r="AB1527" s="63" t="s">
        <v>3505</v>
      </c>
      <c r="AC1527" s="63" t="s">
        <v>12741</v>
      </c>
      <c r="AD1527" s="63" t="s">
        <v>12740</v>
      </c>
      <c r="AE1527" s="63">
        <v>143</v>
      </c>
      <c r="AF1527" s="63" t="s">
        <v>6423</v>
      </c>
      <c r="AG1527" s="63">
        <v>21</v>
      </c>
      <c r="AH1527" s="63" t="s">
        <v>3505</v>
      </c>
      <c r="AI1527" s="63" t="s">
        <v>12739</v>
      </c>
      <c r="AJ1527" s="63" t="s">
        <v>12738</v>
      </c>
      <c r="AK1527" s="63">
        <v>143</v>
      </c>
      <c r="AL1527" s="63" t="s">
        <v>6423</v>
      </c>
      <c r="AM1527" s="63">
        <v>21</v>
      </c>
      <c r="AN1527" s="63" t="s">
        <v>3505</v>
      </c>
      <c r="AO1527" s="63" t="s">
        <v>12737</v>
      </c>
      <c r="AP1527" s="63" t="s">
        <v>12736</v>
      </c>
      <c r="AQ1527" s="63">
        <v>143</v>
      </c>
      <c r="AR1527" s="63" t="s">
        <v>6423</v>
      </c>
      <c r="AS1527" s="63">
        <v>21</v>
      </c>
      <c r="AT1527" s="63" t="s">
        <v>3505</v>
      </c>
      <c r="AU1527" s="63" t="s">
        <v>12735</v>
      </c>
      <c r="AW1527" s="63" t="s">
        <v>12734</v>
      </c>
      <c r="AX1527" s="74" t="str">
        <f>VLOOKUP(B1527,[1]COMPLETE_DIVIDEND_DATA!$B$2:$I$1138,8,0)</f>
        <v>PAID</v>
      </c>
    </row>
    <row r="1528" spans="1:50" x14ac:dyDescent="0.25">
      <c r="A1528" s="63">
        <v>501532</v>
      </c>
      <c r="B1528" s="63">
        <v>3038044259</v>
      </c>
      <c r="C1528" s="63" t="s">
        <v>1793</v>
      </c>
      <c r="D1528" s="63" t="s">
        <v>12733</v>
      </c>
      <c r="E1528" s="63" t="s">
        <v>12732</v>
      </c>
      <c r="F1528" s="63" t="s">
        <v>12731</v>
      </c>
      <c r="G1528" s="63" t="s">
        <v>3535</v>
      </c>
      <c r="K1528" s="63">
        <v>5750</v>
      </c>
      <c r="L1528" s="63">
        <v>0</v>
      </c>
      <c r="M1528" s="64">
        <v>5750</v>
      </c>
      <c r="N1528" s="63">
        <v>2875</v>
      </c>
      <c r="O1528" s="63">
        <v>0</v>
      </c>
      <c r="P1528" s="63">
        <v>863</v>
      </c>
      <c r="Q1528" s="63">
        <v>2012</v>
      </c>
      <c r="R1528" s="63" t="s">
        <v>12730</v>
      </c>
      <c r="S1528" s="63" t="s">
        <v>12729</v>
      </c>
      <c r="T1528" s="63" t="s">
        <v>12728</v>
      </c>
      <c r="U1528" s="63" t="s">
        <v>1793</v>
      </c>
      <c r="V1528" s="63" t="s">
        <v>12727</v>
      </c>
      <c r="Y1528" s="63">
        <v>5750</v>
      </c>
      <c r="Z1528" s="63" t="s">
        <v>6167</v>
      </c>
      <c r="AA1528" s="63">
        <v>863</v>
      </c>
      <c r="AB1528" s="63" t="s">
        <v>3505</v>
      </c>
      <c r="AE1528" s="63">
        <v>0</v>
      </c>
      <c r="AF1528" s="63" t="s">
        <v>3493</v>
      </c>
      <c r="AG1528" s="63">
        <v>0</v>
      </c>
      <c r="AK1528" s="63">
        <v>0</v>
      </c>
      <c r="AL1528" s="63" t="s">
        <v>3493</v>
      </c>
      <c r="AM1528" s="63">
        <v>0</v>
      </c>
      <c r="AQ1528" s="63">
        <v>0</v>
      </c>
      <c r="AR1528" s="63" t="s">
        <v>3493</v>
      </c>
      <c r="AS1528" s="63">
        <v>0</v>
      </c>
      <c r="AU1528" s="63" t="s">
        <v>12726</v>
      </c>
      <c r="AW1528" s="63" t="s">
        <v>12725</v>
      </c>
      <c r="AX1528" s="74" t="str">
        <f>VLOOKUP(B1528,[1]COMPLETE_DIVIDEND_DATA!$B$2:$I$1138,8,0)</f>
        <v>-</v>
      </c>
    </row>
    <row r="1529" spans="1:50" x14ac:dyDescent="0.25">
      <c r="A1529" s="63">
        <v>501533</v>
      </c>
      <c r="B1529" s="63">
        <v>3038045819</v>
      </c>
      <c r="C1529" s="63" t="s">
        <v>1795</v>
      </c>
      <c r="D1529" s="63" t="s">
        <v>12724</v>
      </c>
      <c r="E1529" s="63" t="s">
        <v>12723</v>
      </c>
      <c r="G1529" s="63" t="s">
        <v>3535</v>
      </c>
      <c r="K1529" s="63">
        <v>35</v>
      </c>
      <c r="L1529" s="63">
        <v>0</v>
      </c>
      <c r="M1529" s="64">
        <v>35</v>
      </c>
      <c r="N1529" s="63">
        <v>17.5</v>
      </c>
      <c r="O1529" s="63">
        <v>0</v>
      </c>
      <c r="P1529" s="63">
        <v>3</v>
      </c>
      <c r="Q1529" s="63">
        <v>15</v>
      </c>
      <c r="R1529" s="63" t="s">
        <v>12722</v>
      </c>
      <c r="S1529" s="63" t="s">
        <v>3498</v>
      </c>
      <c r="T1529" s="63" t="s">
        <v>12721</v>
      </c>
      <c r="U1529" s="63" t="s">
        <v>1795</v>
      </c>
      <c r="V1529" s="63" t="s">
        <v>12720</v>
      </c>
      <c r="Y1529" s="63">
        <v>35</v>
      </c>
      <c r="Z1529" s="63" t="s">
        <v>5363</v>
      </c>
      <c r="AA1529" s="63">
        <v>3</v>
      </c>
      <c r="AB1529" s="63" t="s">
        <v>3494</v>
      </c>
      <c r="AE1529" s="63">
        <v>0</v>
      </c>
      <c r="AF1529" s="63" t="s">
        <v>3493</v>
      </c>
      <c r="AG1529" s="63">
        <v>0</v>
      </c>
      <c r="AK1529" s="63">
        <v>0</v>
      </c>
      <c r="AL1529" s="63" t="s">
        <v>3493</v>
      </c>
      <c r="AM1529" s="63">
        <v>0</v>
      </c>
      <c r="AQ1529" s="63">
        <v>0</v>
      </c>
      <c r="AR1529" s="63" t="s">
        <v>3493</v>
      </c>
      <c r="AS1529" s="63">
        <v>0</v>
      </c>
      <c r="AU1529" s="63" t="s">
        <v>12719</v>
      </c>
      <c r="AW1529" s="63" t="s">
        <v>12718</v>
      </c>
      <c r="AX1529" s="74" t="str">
        <f>VLOOKUP(B1529,[1]COMPLETE_DIVIDEND_DATA!$B$2:$I$1138,8,0)</f>
        <v>-</v>
      </c>
    </row>
    <row r="1530" spans="1:50" hidden="1" x14ac:dyDescent="0.25">
      <c r="A1530" s="63">
        <v>501534</v>
      </c>
      <c r="B1530" s="63">
        <v>3038046205</v>
      </c>
      <c r="C1530" s="63" t="s">
        <v>1797</v>
      </c>
      <c r="D1530" s="63" t="s">
        <v>342</v>
      </c>
      <c r="E1530" s="63" t="s">
        <v>12717</v>
      </c>
      <c r="F1530" s="63" t="s">
        <v>12716</v>
      </c>
      <c r="G1530" s="63" t="s">
        <v>3535</v>
      </c>
      <c r="K1530" s="63">
        <v>150</v>
      </c>
      <c r="L1530" s="63">
        <v>0</v>
      </c>
      <c r="M1530" s="64">
        <v>150</v>
      </c>
      <c r="N1530" s="63">
        <v>75</v>
      </c>
      <c r="O1530" s="63">
        <v>0</v>
      </c>
      <c r="P1530" s="63">
        <v>11</v>
      </c>
      <c r="Q1530" s="63">
        <v>64</v>
      </c>
      <c r="R1530" s="63" t="s">
        <v>12715</v>
      </c>
      <c r="S1530" s="63" t="s">
        <v>3533</v>
      </c>
      <c r="T1530" s="63" t="s">
        <v>5797</v>
      </c>
      <c r="U1530" s="63" t="s">
        <v>1797</v>
      </c>
      <c r="V1530" s="63" t="s">
        <v>12714</v>
      </c>
      <c r="Y1530" s="63">
        <v>150</v>
      </c>
      <c r="Z1530" s="63" t="s">
        <v>6916</v>
      </c>
      <c r="AA1530" s="63">
        <v>11</v>
      </c>
      <c r="AB1530" s="63" t="s">
        <v>3494</v>
      </c>
      <c r="AE1530" s="63">
        <v>0</v>
      </c>
      <c r="AF1530" s="63" t="s">
        <v>3493</v>
      </c>
      <c r="AG1530" s="63">
        <v>0</v>
      </c>
      <c r="AK1530" s="63">
        <v>0</v>
      </c>
      <c r="AL1530" s="63" t="s">
        <v>3493</v>
      </c>
      <c r="AM1530" s="63">
        <v>0</v>
      </c>
      <c r="AQ1530" s="63">
        <v>0</v>
      </c>
      <c r="AR1530" s="63" t="s">
        <v>3493</v>
      </c>
      <c r="AS1530" s="63">
        <v>0</v>
      </c>
      <c r="AU1530" s="63" t="s">
        <v>12713</v>
      </c>
      <c r="AW1530" s="63" t="s">
        <v>12712</v>
      </c>
      <c r="AX1530" s="74" t="str">
        <f>VLOOKUP(B1530,[1]COMPLETE_DIVIDEND_DATA!$B$2:$I$1138,8,0)</f>
        <v>PAID</v>
      </c>
    </row>
    <row r="1531" spans="1:50" hidden="1" x14ac:dyDescent="0.25">
      <c r="A1531" s="63">
        <v>501535</v>
      </c>
      <c r="B1531" s="63">
        <v>3038047385</v>
      </c>
      <c r="C1531" s="63" t="s">
        <v>1799</v>
      </c>
      <c r="D1531" s="63" t="s">
        <v>12711</v>
      </c>
      <c r="E1531" s="63" t="s">
        <v>12710</v>
      </c>
      <c r="G1531" s="63" t="s">
        <v>3535</v>
      </c>
      <c r="K1531" s="63">
        <v>6022</v>
      </c>
      <c r="L1531" s="63">
        <v>0</v>
      </c>
      <c r="M1531" s="64">
        <v>6022</v>
      </c>
      <c r="N1531" s="63">
        <v>3011</v>
      </c>
      <c r="O1531" s="63">
        <v>0</v>
      </c>
      <c r="P1531" s="63">
        <v>452</v>
      </c>
      <c r="Q1531" s="63">
        <v>2559</v>
      </c>
      <c r="R1531" s="63" t="s">
        <v>12709</v>
      </c>
      <c r="S1531" s="63" t="s">
        <v>3574</v>
      </c>
      <c r="T1531" s="63" t="s">
        <v>5014</v>
      </c>
      <c r="U1531" s="63" t="s">
        <v>1799</v>
      </c>
      <c r="V1531" s="63" t="s">
        <v>12708</v>
      </c>
      <c r="W1531" s="63" t="s">
        <v>12707</v>
      </c>
      <c r="Y1531" s="63">
        <v>6022</v>
      </c>
      <c r="Z1531" s="63" t="s">
        <v>5079</v>
      </c>
      <c r="AA1531" s="63">
        <v>452</v>
      </c>
      <c r="AB1531" s="63" t="s">
        <v>3494</v>
      </c>
      <c r="AC1531" s="63" t="s">
        <v>12706</v>
      </c>
      <c r="AD1531" s="63" t="s">
        <v>12705</v>
      </c>
      <c r="AE1531" s="63">
        <v>0</v>
      </c>
      <c r="AF1531" s="63" t="s">
        <v>3493</v>
      </c>
      <c r="AG1531" s="63">
        <v>0</v>
      </c>
      <c r="AH1531" s="63" t="s">
        <v>3505</v>
      </c>
      <c r="AK1531" s="63">
        <v>0</v>
      </c>
      <c r="AL1531" s="63" t="s">
        <v>3493</v>
      </c>
      <c r="AM1531" s="63">
        <v>0</v>
      </c>
      <c r="AQ1531" s="63">
        <v>0</v>
      </c>
      <c r="AR1531" s="63" t="s">
        <v>3493</v>
      </c>
      <c r="AS1531" s="63">
        <v>0</v>
      </c>
      <c r="AU1531" s="63" t="s">
        <v>12704</v>
      </c>
      <c r="AW1531" s="63" t="s">
        <v>12703</v>
      </c>
      <c r="AX1531" s="74" t="str">
        <f>VLOOKUP(B1531,[1]COMPLETE_DIVIDEND_DATA!$B$2:$I$1138,8,0)</f>
        <v>PAID</v>
      </c>
    </row>
    <row r="1532" spans="1:50" hidden="1" x14ac:dyDescent="0.25">
      <c r="A1532" s="63">
        <v>501536</v>
      </c>
      <c r="B1532" s="63">
        <v>3038049126</v>
      </c>
      <c r="C1532" s="63" t="s">
        <v>1801</v>
      </c>
      <c r="D1532" s="63" t="s">
        <v>12702</v>
      </c>
      <c r="E1532" s="63" t="s">
        <v>12701</v>
      </c>
      <c r="F1532" s="63" t="s">
        <v>12700</v>
      </c>
      <c r="G1532" s="63" t="s">
        <v>3535</v>
      </c>
      <c r="K1532" s="63">
        <v>7187</v>
      </c>
      <c r="L1532" s="63">
        <v>0</v>
      </c>
      <c r="M1532" s="64">
        <v>7187</v>
      </c>
      <c r="N1532" s="63">
        <v>3593.5</v>
      </c>
      <c r="O1532" s="63">
        <v>0</v>
      </c>
      <c r="P1532" s="63">
        <v>539</v>
      </c>
      <c r="Q1532" s="63">
        <v>3055</v>
      </c>
      <c r="R1532" s="63" t="s">
        <v>3713</v>
      </c>
      <c r="S1532" s="63" t="s">
        <v>3624</v>
      </c>
      <c r="T1532" s="63" t="s">
        <v>12699</v>
      </c>
      <c r="U1532" s="63" t="s">
        <v>1801</v>
      </c>
      <c r="V1532" s="63" t="s">
        <v>3711</v>
      </c>
      <c r="Y1532" s="63">
        <v>7187</v>
      </c>
      <c r="Z1532" s="63" t="s">
        <v>12698</v>
      </c>
      <c r="AA1532" s="63">
        <v>539</v>
      </c>
      <c r="AB1532" s="63" t="s">
        <v>3494</v>
      </c>
      <c r="AE1532" s="63">
        <v>0</v>
      </c>
      <c r="AF1532" s="63" t="s">
        <v>3493</v>
      </c>
      <c r="AG1532" s="63">
        <v>0</v>
      </c>
      <c r="AK1532" s="63">
        <v>0</v>
      </c>
      <c r="AL1532" s="63" t="s">
        <v>3493</v>
      </c>
      <c r="AM1532" s="63">
        <v>0</v>
      </c>
      <c r="AQ1532" s="63">
        <v>0</v>
      </c>
      <c r="AR1532" s="63" t="s">
        <v>3493</v>
      </c>
      <c r="AS1532" s="63">
        <v>0</v>
      </c>
      <c r="AU1532" s="63" t="s">
        <v>3709</v>
      </c>
      <c r="AW1532" s="63" t="s">
        <v>3708</v>
      </c>
      <c r="AX1532" s="74" t="str">
        <f>VLOOKUP(B1532,[1]COMPLETE_DIVIDEND_DATA!$B$2:$I$1138,8,0)</f>
        <v>PAID</v>
      </c>
    </row>
    <row r="1533" spans="1:50" hidden="1" x14ac:dyDescent="0.25">
      <c r="A1533" s="63">
        <v>501537</v>
      </c>
      <c r="B1533" s="63">
        <v>3038051932</v>
      </c>
      <c r="C1533" s="63" t="s">
        <v>1803</v>
      </c>
      <c r="D1533" s="63" t="s">
        <v>12697</v>
      </c>
      <c r="E1533" s="63" t="s">
        <v>12696</v>
      </c>
      <c r="F1533" s="63" t="s">
        <v>12695</v>
      </c>
      <c r="G1533" s="63" t="s">
        <v>3535</v>
      </c>
      <c r="K1533" s="63">
        <v>26</v>
      </c>
      <c r="L1533" s="63">
        <v>0</v>
      </c>
      <c r="M1533" s="64">
        <v>26</v>
      </c>
      <c r="N1533" s="63">
        <v>13</v>
      </c>
      <c r="O1533" s="63">
        <v>0</v>
      </c>
      <c r="P1533" s="63">
        <v>4</v>
      </c>
      <c r="Q1533" s="63">
        <v>9</v>
      </c>
      <c r="R1533" s="63" t="s">
        <v>12694</v>
      </c>
      <c r="S1533" s="63" t="s">
        <v>3697</v>
      </c>
      <c r="T1533" s="63" t="s">
        <v>12693</v>
      </c>
      <c r="U1533" s="63" t="s">
        <v>1803</v>
      </c>
      <c r="V1533" s="63" t="s">
        <v>12692</v>
      </c>
      <c r="Y1533" s="63">
        <v>26</v>
      </c>
      <c r="Z1533" s="63" t="s">
        <v>5354</v>
      </c>
      <c r="AA1533" s="63">
        <v>4</v>
      </c>
      <c r="AB1533" s="63" t="s">
        <v>3505</v>
      </c>
      <c r="AE1533" s="63">
        <v>0</v>
      </c>
      <c r="AF1533" s="63" t="s">
        <v>3493</v>
      </c>
      <c r="AG1533" s="63">
        <v>0</v>
      </c>
      <c r="AK1533" s="63">
        <v>0</v>
      </c>
      <c r="AL1533" s="63" t="s">
        <v>3493</v>
      </c>
      <c r="AM1533" s="63">
        <v>0</v>
      </c>
      <c r="AQ1533" s="63">
        <v>0</v>
      </c>
      <c r="AR1533" s="63" t="s">
        <v>3493</v>
      </c>
      <c r="AS1533" s="63">
        <v>0</v>
      </c>
      <c r="AU1533" s="63" t="s">
        <v>12691</v>
      </c>
      <c r="AW1533" s="63" t="s">
        <v>12690</v>
      </c>
      <c r="AX1533" s="74" t="str">
        <f>VLOOKUP(B1533,[1]COMPLETE_DIVIDEND_DATA!$B$2:$I$1138,8,0)</f>
        <v>PAID</v>
      </c>
    </row>
    <row r="1534" spans="1:50" hidden="1" x14ac:dyDescent="0.25">
      <c r="A1534" s="63">
        <v>501538</v>
      </c>
      <c r="B1534" s="63">
        <v>3038053995</v>
      </c>
      <c r="C1534" s="63" t="s">
        <v>1805</v>
      </c>
      <c r="D1534" s="63" t="s">
        <v>12689</v>
      </c>
      <c r="E1534" s="63" t="s">
        <v>12688</v>
      </c>
      <c r="G1534" s="63" t="s">
        <v>3535</v>
      </c>
      <c r="K1534" s="63">
        <v>3450</v>
      </c>
      <c r="L1534" s="63">
        <v>0</v>
      </c>
      <c r="M1534" s="64">
        <v>3450</v>
      </c>
      <c r="N1534" s="63">
        <v>1725</v>
      </c>
      <c r="O1534" s="63">
        <v>0</v>
      </c>
      <c r="P1534" s="63">
        <v>518</v>
      </c>
      <c r="Q1534" s="63">
        <v>1207</v>
      </c>
      <c r="R1534" s="63" t="s">
        <v>12687</v>
      </c>
      <c r="S1534" s="63" t="s">
        <v>3521</v>
      </c>
      <c r="T1534" s="63" t="s">
        <v>12686</v>
      </c>
      <c r="U1534" s="63" t="s">
        <v>1805</v>
      </c>
      <c r="V1534" s="63" t="s">
        <v>12685</v>
      </c>
      <c r="Y1534" s="63">
        <v>3450</v>
      </c>
      <c r="Z1534" s="63" t="s">
        <v>5473</v>
      </c>
      <c r="AA1534" s="63">
        <v>518</v>
      </c>
      <c r="AB1534" s="63" t="s">
        <v>3505</v>
      </c>
      <c r="AE1534" s="63">
        <v>0</v>
      </c>
      <c r="AF1534" s="63" t="s">
        <v>3493</v>
      </c>
      <c r="AG1534" s="63">
        <v>0</v>
      </c>
      <c r="AK1534" s="63">
        <v>0</v>
      </c>
      <c r="AL1534" s="63" t="s">
        <v>3493</v>
      </c>
      <c r="AM1534" s="63">
        <v>0</v>
      </c>
      <c r="AQ1534" s="63">
        <v>0</v>
      </c>
      <c r="AR1534" s="63" t="s">
        <v>3493</v>
      </c>
      <c r="AS1534" s="63">
        <v>0</v>
      </c>
      <c r="AU1534" s="63" t="s">
        <v>12684</v>
      </c>
      <c r="AW1534" s="63" t="s">
        <v>12683</v>
      </c>
      <c r="AX1534" s="74" t="str">
        <f>VLOOKUP(B1534,[1]COMPLETE_DIVIDEND_DATA!$B$2:$I$1138,8,0)</f>
        <v>PAID</v>
      </c>
    </row>
    <row r="1535" spans="1:50" hidden="1" x14ac:dyDescent="0.25">
      <c r="A1535" s="63">
        <v>501539</v>
      </c>
      <c r="B1535" s="63">
        <v>3038055073</v>
      </c>
      <c r="C1535" s="63" t="s">
        <v>1807</v>
      </c>
      <c r="D1535" s="63" t="s">
        <v>12682</v>
      </c>
      <c r="E1535" s="63" t="s">
        <v>12681</v>
      </c>
      <c r="G1535" s="63" t="s">
        <v>3535</v>
      </c>
      <c r="K1535" s="63">
        <v>88</v>
      </c>
      <c r="L1535" s="63">
        <v>0</v>
      </c>
      <c r="M1535" s="64">
        <v>88</v>
      </c>
      <c r="N1535" s="63">
        <v>44</v>
      </c>
      <c r="O1535" s="63">
        <v>0</v>
      </c>
      <c r="P1535" s="63">
        <v>13</v>
      </c>
      <c r="Q1535" s="63">
        <v>31</v>
      </c>
      <c r="R1535" s="63" t="s">
        <v>12680</v>
      </c>
      <c r="S1535" s="63" t="s">
        <v>12679</v>
      </c>
      <c r="T1535" s="63" t="s">
        <v>12678</v>
      </c>
      <c r="U1535" s="63" t="s">
        <v>1807</v>
      </c>
      <c r="V1535" s="63" t="s">
        <v>12677</v>
      </c>
      <c r="Y1535" s="63">
        <v>88</v>
      </c>
      <c r="Z1535" s="63" t="s">
        <v>12676</v>
      </c>
      <c r="AA1535" s="63">
        <v>13</v>
      </c>
      <c r="AB1535" s="63" t="s">
        <v>3505</v>
      </c>
      <c r="AE1535" s="63">
        <v>0</v>
      </c>
      <c r="AF1535" s="63" t="s">
        <v>3493</v>
      </c>
      <c r="AG1535" s="63">
        <v>0</v>
      </c>
      <c r="AK1535" s="63">
        <v>0</v>
      </c>
      <c r="AL1535" s="63" t="s">
        <v>3493</v>
      </c>
      <c r="AM1535" s="63">
        <v>0</v>
      </c>
      <c r="AQ1535" s="63">
        <v>0</v>
      </c>
      <c r="AR1535" s="63" t="s">
        <v>3493</v>
      </c>
      <c r="AS1535" s="63">
        <v>0</v>
      </c>
      <c r="AU1535" s="63" t="s">
        <v>12675</v>
      </c>
      <c r="AW1535" s="63" t="s">
        <v>12674</v>
      </c>
      <c r="AX1535" s="74" t="str">
        <f>VLOOKUP(B1535,[1]COMPLETE_DIVIDEND_DATA!$B$2:$I$1138,8,0)</f>
        <v>PAID</v>
      </c>
    </row>
    <row r="1536" spans="1:50" hidden="1" x14ac:dyDescent="0.25">
      <c r="A1536" s="63">
        <v>501540</v>
      </c>
      <c r="B1536" s="63">
        <v>3038055248</v>
      </c>
      <c r="C1536" s="63" t="s">
        <v>1168</v>
      </c>
      <c r="D1536" s="63" t="s">
        <v>12673</v>
      </c>
      <c r="E1536" s="63" t="s">
        <v>12672</v>
      </c>
      <c r="F1536" s="63" t="s">
        <v>12671</v>
      </c>
      <c r="G1536" s="63" t="s">
        <v>6090</v>
      </c>
      <c r="K1536" s="63">
        <v>335</v>
      </c>
      <c r="L1536" s="63">
        <v>0</v>
      </c>
      <c r="M1536" s="64">
        <v>335</v>
      </c>
      <c r="N1536" s="63">
        <v>167.5</v>
      </c>
      <c r="O1536" s="63">
        <v>0</v>
      </c>
      <c r="P1536" s="63">
        <v>26</v>
      </c>
      <c r="Q1536" s="63">
        <v>142</v>
      </c>
      <c r="R1536" s="63" t="s">
        <v>12670</v>
      </c>
      <c r="S1536" s="63" t="s">
        <v>3596</v>
      </c>
      <c r="T1536" s="63" t="s">
        <v>4742</v>
      </c>
      <c r="U1536" s="63" t="s">
        <v>1168</v>
      </c>
      <c r="V1536" s="63" t="s">
        <v>12669</v>
      </c>
      <c r="Y1536" s="63">
        <v>168</v>
      </c>
      <c r="Z1536" s="63" t="s">
        <v>11687</v>
      </c>
      <c r="AA1536" s="63">
        <v>13</v>
      </c>
      <c r="AB1536" s="63" t="s">
        <v>3494</v>
      </c>
      <c r="AC1536" s="63" t="s">
        <v>12668</v>
      </c>
      <c r="AD1536" s="63" t="s">
        <v>12667</v>
      </c>
      <c r="AE1536" s="63">
        <v>167</v>
      </c>
      <c r="AF1536" s="63" t="s">
        <v>10973</v>
      </c>
      <c r="AG1536" s="63">
        <v>13</v>
      </c>
      <c r="AH1536" s="63" t="s">
        <v>3494</v>
      </c>
      <c r="AK1536" s="63">
        <v>0</v>
      </c>
      <c r="AL1536" s="63" t="s">
        <v>3493</v>
      </c>
      <c r="AM1536" s="63">
        <v>0</v>
      </c>
      <c r="AQ1536" s="63">
        <v>0</v>
      </c>
      <c r="AR1536" s="63" t="s">
        <v>3493</v>
      </c>
      <c r="AS1536" s="63">
        <v>0</v>
      </c>
      <c r="AU1536" s="63" t="s">
        <v>12666</v>
      </c>
      <c r="AW1536" s="63" t="s">
        <v>12665</v>
      </c>
      <c r="AX1536" s="74" t="str">
        <f>VLOOKUP(B1536,[1]COMPLETE_DIVIDEND_DATA!$B$2:$I$1138,8,0)</f>
        <v>PAID</v>
      </c>
    </row>
    <row r="1537" spans="1:50" x14ac:dyDescent="0.25">
      <c r="A1537" s="63">
        <v>501541</v>
      </c>
      <c r="B1537" s="63">
        <v>3053019069</v>
      </c>
      <c r="C1537" s="63" t="s">
        <v>1810</v>
      </c>
      <c r="D1537" s="63" t="s">
        <v>12658</v>
      </c>
      <c r="E1537" s="63" t="s">
        <v>12664</v>
      </c>
      <c r="F1537" s="63" t="s">
        <v>12663</v>
      </c>
      <c r="G1537" s="63" t="s">
        <v>3767</v>
      </c>
      <c r="K1537" s="63">
        <v>1504</v>
      </c>
      <c r="L1537" s="63">
        <v>1504</v>
      </c>
      <c r="M1537" s="64">
        <v>0</v>
      </c>
      <c r="N1537" s="63">
        <v>752</v>
      </c>
      <c r="O1537" s="63">
        <v>376</v>
      </c>
      <c r="P1537" s="63">
        <v>188</v>
      </c>
      <c r="Q1537" s="63">
        <v>188</v>
      </c>
      <c r="U1537" s="63" t="s">
        <v>1810</v>
      </c>
      <c r="V1537" s="63" t="s">
        <v>12662</v>
      </c>
      <c r="Y1537" s="63">
        <v>502</v>
      </c>
      <c r="Z1537" s="63" t="s">
        <v>12661</v>
      </c>
      <c r="AA1537" s="63">
        <v>75</v>
      </c>
      <c r="AB1537" s="63" t="s">
        <v>3505</v>
      </c>
      <c r="AC1537" s="63" t="s">
        <v>12660</v>
      </c>
      <c r="AD1537" s="63" t="s">
        <v>12659</v>
      </c>
      <c r="AE1537" s="63">
        <v>501</v>
      </c>
      <c r="AF1537" s="63" t="s">
        <v>9803</v>
      </c>
      <c r="AG1537" s="63">
        <v>75</v>
      </c>
      <c r="AH1537" s="63" t="s">
        <v>3505</v>
      </c>
      <c r="AI1537" s="63" t="s">
        <v>12658</v>
      </c>
      <c r="AJ1537" s="63" t="s">
        <v>12657</v>
      </c>
      <c r="AK1537" s="63">
        <v>501</v>
      </c>
      <c r="AL1537" s="63" t="s">
        <v>9803</v>
      </c>
      <c r="AM1537" s="63">
        <v>38</v>
      </c>
      <c r="AN1537" s="63" t="s">
        <v>3494</v>
      </c>
      <c r="AQ1537" s="63">
        <v>0</v>
      </c>
      <c r="AR1537" s="63" t="s">
        <v>3493</v>
      </c>
      <c r="AS1537" s="63">
        <v>0</v>
      </c>
      <c r="AU1537" s="63" t="s">
        <v>12656</v>
      </c>
      <c r="AW1537" s="63" t="s">
        <v>12655</v>
      </c>
      <c r="AX1537" s="63" t="e">
        <f>VLOOKUP(B1537,[1]COMPLETE_DIVIDEND_DATA!$B$2:$I$1138,3,0)</f>
        <v>#N/A</v>
      </c>
    </row>
    <row r="1538" spans="1:50" hidden="1" x14ac:dyDescent="0.25">
      <c r="A1538" s="63">
        <v>501542</v>
      </c>
      <c r="B1538" s="63">
        <v>3087064880</v>
      </c>
      <c r="C1538" s="63" t="s">
        <v>1812</v>
      </c>
      <c r="D1538" s="63" t="s">
        <v>12654</v>
      </c>
      <c r="E1538" s="63" t="s">
        <v>12653</v>
      </c>
      <c r="F1538" s="63" t="s">
        <v>12652</v>
      </c>
      <c r="G1538" s="63" t="s">
        <v>5208</v>
      </c>
      <c r="K1538" s="63">
        <v>154</v>
      </c>
      <c r="L1538" s="63">
        <v>0</v>
      </c>
      <c r="M1538" s="64">
        <v>154</v>
      </c>
      <c r="N1538" s="63">
        <v>77</v>
      </c>
      <c r="O1538" s="63">
        <v>0</v>
      </c>
      <c r="P1538" s="63">
        <v>12</v>
      </c>
      <c r="Q1538" s="63">
        <v>65</v>
      </c>
      <c r="R1538" s="63" t="s">
        <v>12651</v>
      </c>
      <c r="S1538" s="63" t="s">
        <v>3596</v>
      </c>
      <c r="T1538" s="63" t="s">
        <v>5072</v>
      </c>
      <c r="U1538" s="63" t="s">
        <v>1812</v>
      </c>
      <c r="V1538" s="63" t="s">
        <v>12650</v>
      </c>
      <c r="Y1538" s="63">
        <v>154</v>
      </c>
      <c r="Z1538" s="63" t="s">
        <v>12649</v>
      </c>
      <c r="AA1538" s="63">
        <v>12</v>
      </c>
      <c r="AB1538" s="63" t="s">
        <v>3494</v>
      </c>
      <c r="AE1538" s="63">
        <v>0</v>
      </c>
      <c r="AF1538" s="63" t="s">
        <v>3493</v>
      </c>
      <c r="AG1538" s="63">
        <v>0</v>
      </c>
      <c r="AK1538" s="63">
        <v>0</v>
      </c>
      <c r="AL1538" s="63" t="s">
        <v>3493</v>
      </c>
      <c r="AM1538" s="63">
        <v>0</v>
      </c>
      <c r="AQ1538" s="63">
        <v>0</v>
      </c>
      <c r="AR1538" s="63" t="s">
        <v>3493</v>
      </c>
      <c r="AS1538" s="63">
        <v>0</v>
      </c>
      <c r="AU1538" s="63" t="s">
        <v>12648</v>
      </c>
      <c r="AW1538" s="63" t="s">
        <v>12647</v>
      </c>
      <c r="AX1538" s="74" t="str">
        <f>VLOOKUP(B1538,[1]COMPLETE_DIVIDEND_DATA!$B$2:$I$1138,8,0)</f>
        <v>PAID</v>
      </c>
    </row>
    <row r="1539" spans="1:50" x14ac:dyDescent="0.25">
      <c r="A1539" s="63">
        <v>501543</v>
      </c>
      <c r="B1539" s="63">
        <v>3210000028</v>
      </c>
      <c r="C1539" s="63" t="s">
        <v>1814</v>
      </c>
      <c r="E1539" s="63" t="s">
        <v>12646</v>
      </c>
      <c r="F1539" s="63" t="s">
        <v>12645</v>
      </c>
      <c r="G1539" s="63" t="s">
        <v>3547</v>
      </c>
      <c r="K1539" s="63">
        <v>1043</v>
      </c>
      <c r="L1539" s="63">
        <v>0</v>
      </c>
      <c r="M1539" s="64">
        <v>1043</v>
      </c>
      <c r="N1539" s="63">
        <v>521.5</v>
      </c>
      <c r="O1539" s="63">
        <v>0</v>
      </c>
      <c r="P1539" s="63">
        <v>156</v>
      </c>
      <c r="Q1539" s="63">
        <v>366</v>
      </c>
      <c r="U1539" s="63" t="s">
        <v>1814</v>
      </c>
      <c r="Y1539" s="63">
        <v>1043</v>
      </c>
      <c r="Z1539" s="63" t="s">
        <v>11313</v>
      </c>
      <c r="AA1539" s="63">
        <v>156</v>
      </c>
      <c r="AB1539" s="63" t="s">
        <v>3505</v>
      </c>
      <c r="AE1539" s="63">
        <v>0</v>
      </c>
      <c r="AF1539" s="63" t="s">
        <v>3493</v>
      </c>
      <c r="AG1539" s="63">
        <v>0</v>
      </c>
      <c r="AK1539" s="63">
        <v>0</v>
      </c>
      <c r="AL1539" s="63" t="s">
        <v>3493</v>
      </c>
      <c r="AM1539" s="63">
        <v>0</v>
      </c>
      <c r="AQ1539" s="63">
        <v>0</v>
      </c>
      <c r="AR1539" s="63" t="s">
        <v>3493</v>
      </c>
      <c r="AS1539" s="63">
        <v>0</v>
      </c>
      <c r="AV1539" s="63" t="s">
        <v>12644</v>
      </c>
      <c r="AX1539" s="63" t="e">
        <f>VLOOKUP(B1539,[1]COMPLETE_DIVIDEND_DATA!$B$2:$I$1138,3,0)</f>
        <v>#N/A</v>
      </c>
    </row>
    <row r="1540" spans="1:50" hidden="1" x14ac:dyDescent="0.25">
      <c r="A1540" s="63">
        <v>501544</v>
      </c>
      <c r="B1540" s="63">
        <v>3228005935</v>
      </c>
      <c r="C1540" s="63" t="s">
        <v>1815</v>
      </c>
      <c r="D1540" s="63" t="s">
        <v>337</v>
      </c>
      <c r="E1540" s="63" t="s">
        <v>12643</v>
      </c>
      <c r="F1540" s="63" t="s">
        <v>12642</v>
      </c>
      <c r="G1540" s="63" t="s">
        <v>12641</v>
      </c>
      <c r="K1540" s="63">
        <v>300</v>
      </c>
      <c r="L1540" s="63">
        <v>0</v>
      </c>
      <c r="M1540" s="64">
        <v>300</v>
      </c>
      <c r="N1540" s="63">
        <v>150</v>
      </c>
      <c r="O1540" s="63">
        <v>0</v>
      </c>
      <c r="P1540" s="63">
        <v>23</v>
      </c>
      <c r="Q1540" s="63">
        <v>127</v>
      </c>
      <c r="R1540" s="63" t="s">
        <v>12640</v>
      </c>
      <c r="S1540" s="63" t="s">
        <v>3521</v>
      </c>
      <c r="T1540" s="63" t="s">
        <v>12639</v>
      </c>
      <c r="U1540" s="63" t="s">
        <v>1815</v>
      </c>
      <c r="V1540" s="63" t="s">
        <v>12638</v>
      </c>
      <c r="W1540" s="63" t="s">
        <v>12637</v>
      </c>
      <c r="Y1540" s="63">
        <v>300</v>
      </c>
      <c r="Z1540" s="63" t="s">
        <v>3891</v>
      </c>
      <c r="AA1540" s="63">
        <v>23</v>
      </c>
      <c r="AB1540" s="63" t="s">
        <v>3494</v>
      </c>
      <c r="AE1540" s="63">
        <v>0</v>
      </c>
      <c r="AF1540" s="63" t="s">
        <v>3493</v>
      </c>
      <c r="AG1540" s="63">
        <v>0</v>
      </c>
      <c r="AK1540" s="63">
        <v>0</v>
      </c>
      <c r="AL1540" s="63" t="s">
        <v>3493</v>
      </c>
      <c r="AM1540" s="63">
        <v>0</v>
      </c>
      <c r="AQ1540" s="63">
        <v>0</v>
      </c>
      <c r="AR1540" s="63" t="s">
        <v>3493</v>
      </c>
      <c r="AS1540" s="63">
        <v>0</v>
      </c>
      <c r="AU1540" s="63" t="s">
        <v>12636</v>
      </c>
      <c r="AW1540" s="63" t="s">
        <v>12635</v>
      </c>
      <c r="AX1540" s="74" t="str">
        <f>VLOOKUP(B1540,[1]COMPLETE_DIVIDEND_DATA!$B$2:$I$1138,8,0)</f>
        <v>PAID</v>
      </c>
    </row>
    <row r="1541" spans="1:50" hidden="1" x14ac:dyDescent="0.25">
      <c r="A1541" s="63">
        <v>501545</v>
      </c>
      <c r="B1541" s="63">
        <v>3228017054</v>
      </c>
      <c r="C1541" s="63" t="s">
        <v>12630</v>
      </c>
      <c r="D1541" s="63" t="s">
        <v>3041</v>
      </c>
      <c r="E1541" s="63" t="s">
        <v>12634</v>
      </c>
      <c r="F1541" s="63" t="s">
        <v>12633</v>
      </c>
      <c r="G1541" s="63" t="s">
        <v>4914</v>
      </c>
      <c r="K1541" s="63">
        <v>744</v>
      </c>
      <c r="L1541" s="63">
        <v>0</v>
      </c>
      <c r="M1541" s="64">
        <v>744</v>
      </c>
      <c r="N1541" s="63">
        <v>372</v>
      </c>
      <c r="O1541" s="63">
        <v>0</v>
      </c>
      <c r="P1541" s="63">
        <v>112</v>
      </c>
      <c r="Q1541" s="63">
        <v>260</v>
      </c>
      <c r="R1541" s="63" t="s">
        <v>12632</v>
      </c>
      <c r="S1541" s="63" t="s">
        <v>3574</v>
      </c>
      <c r="T1541" s="63" t="s">
        <v>12631</v>
      </c>
      <c r="U1541" s="63" t="s">
        <v>12630</v>
      </c>
      <c r="V1541" s="63" t="s">
        <v>12629</v>
      </c>
      <c r="Y1541" s="63">
        <v>744</v>
      </c>
      <c r="Z1541" s="63" t="s">
        <v>3988</v>
      </c>
      <c r="AA1541" s="63">
        <v>112</v>
      </c>
      <c r="AB1541" s="63" t="s">
        <v>3505</v>
      </c>
      <c r="AE1541" s="63">
        <v>0</v>
      </c>
      <c r="AF1541" s="63" t="s">
        <v>3493</v>
      </c>
      <c r="AG1541" s="63">
        <v>0</v>
      </c>
      <c r="AK1541" s="63">
        <v>0</v>
      </c>
      <c r="AL1541" s="63" t="s">
        <v>3493</v>
      </c>
      <c r="AM1541" s="63">
        <v>0</v>
      </c>
      <c r="AQ1541" s="63">
        <v>0</v>
      </c>
      <c r="AR1541" s="63" t="s">
        <v>3493</v>
      </c>
      <c r="AS1541" s="63">
        <v>0</v>
      </c>
      <c r="AU1541" s="63" t="s">
        <v>12628</v>
      </c>
      <c r="AW1541" s="63" t="s">
        <v>12627</v>
      </c>
      <c r="AX1541" s="74" t="str">
        <f>VLOOKUP(B1541,[1]COMPLETE_DIVIDEND_DATA!$B$2:$I$1138,8,0)</f>
        <v>PAID</v>
      </c>
    </row>
    <row r="1542" spans="1:50" x14ac:dyDescent="0.25">
      <c r="A1542" s="63">
        <v>501546</v>
      </c>
      <c r="B1542" s="63">
        <v>3228027889</v>
      </c>
      <c r="C1542" s="63" t="s">
        <v>12621</v>
      </c>
      <c r="D1542" s="63" t="s">
        <v>12626</v>
      </c>
      <c r="E1542" s="63" t="s">
        <v>12625</v>
      </c>
      <c r="G1542" s="63" t="s">
        <v>3547</v>
      </c>
      <c r="K1542" s="63">
        <v>5000</v>
      </c>
      <c r="L1542" s="63">
        <v>5000</v>
      </c>
      <c r="M1542" s="64">
        <v>0</v>
      </c>
      <c r="N1542" s="63">
        <v>2500</v>
      </c>
      <c r="O1542" s="63">
        <v>1250</v>
      </c>
      <c r="P1542" s="63">
        <v>750</v>
      </c>
      <c r="Q1542" s="63">
        <v>500</v>
      </c>
      <c r="R1542" s="63" t="s">
        <v>12624</v>
      </c>
      <c r="S1542" s="63" t="s">
        <v>12623</v>
      </c>
      <c r="T1542" s="63" t="s">
        <v>12622</v>
      </c>
      <c r="U1542" s="63" t="s">
        <v>12621</v>
      </c>
      <c r="V1542" s="63" t="s">
        <v>12620</v>
      </c>
      <c r="Y1542" s="63">
        <v>5000</v>
      </c>
      <c r="Z1542" s="63" t="s">
        <v>3529</v>
      </c>
      <c r="AA1542" s="63">
        <v>750</v>
      </c>
      <c r="AB1542" s="63" t="s">
        <v>3505</v>
      </c>
      <c r="AE1542" s="63">
        <v>0</v>
      </c>
      <c r="AF1542" s="63" t="s">
        <v>3493</v>
      </c>
      <c r="AG1542" s="63">
        <v>0</v>
      </c>
      <c r="AK1542" s="63">
        <v>0</v>
      </c>
      <c r="AL1542" s="63" t="s">
        <v>3493</v>
      </c>
      <c r="AM1542" s="63">
        <v>0</v>
      </c>
      <c r="AQ1542" s="63">
        <v>0</v>
      </c>
      <c r="AR1542" s="63" t="s">
        <v>3493</v>
      </c>
      <c r="AS1542" s="63">
        <v>0</v>
      </c>
      <c r="AU1542" s="63" t="s">
        <v>12619</v>
      </c>
      <c r="AW1542" s="63" t="s">
        <v>12618</v>
      </c>
      <c r="AX1542" s="74" t="str">
        <f>VLOOKUP(B1542,[1]COMPLETE_DIVIDEND_DATA!$B$2:$I$1138,8,0)</f>
        <v>-</v>
      </c>
    </row>
    <row r="1543" spans="1:50" x14ac:dyDescent="0.25">
      <c r="A1543" s="63">
        <v>501547</v>
      </c>
      <c r="B1543" s="63">
        <v>3228030263</v>
      </c>
      <c r="C1543" s="63" t="s">
        <v>1819</v>
      </c>
      <c r="D1543" s="63" t="s">
        <v>132</v>
      </c>
      <c r="E1543" s="63" t="s">
        <v>12617</v>
      </c>
      <c r="G1543" s="63" t="s">
        <v>3547</v>
      </c>
      <c r="K1543" s="63">
        <v>1806</v>
      </c>
      <c r="L1543" s="63">
        <v>1806</v>
      </c>
      <c r="M1543" s="64">
        <v>0</v>
      </c>
      <c r="N1543" s="63">
        <v>903</v>
      </c>
      <c r="O1543" s="63">
        <v>452</v>
      </c>
      <c r="P1543" s="63">
        <v>135</v>
      </c>
      <c r="Q1543" s="63">
        <v>316</v>
      </c>
      <c r="R1543" s="63" t="s">
        <v>12616</v>
      </c>
      <c r="S1543" s="63" t="s">
        <v>3574</v>
      </c>
      <c r="T1543" s="63" t="s">
        <v>12615</v>
      </c>
      <c r="U1543" s="63" t="s">
        <v>1819</v>
      </c>
      <c r="V1543" s="63" t="s">
        <v>12614</v>
      </c>
      <c r="Y1543" s="63">
        <v>1806</v>
      </c>
      <c r="Z1543" s="63" t="s">
        <v>4749</v>
      </c>
      <c r="AA1543" s="63">
        <v>135</v>
      </c>
      <c r="AB1543" s="63" t="s">
        <v>3494</v>
      </c>
      <c r="AE1543" s="63">
        <v>0</v>
      </c>
      <c r="AF1543" s="63" t="s">
        <v>3493</v>
      </c>
      <c r="AG1543" s="63">
        <v>0</v>
      </c>
      <c r="AK1543" s="63">
        <v>0</v>
      </c>
      <c r="AL1543" s="63" t="s">
        <v>3493</v>
      </c>
      <c r="AM1543" s="63">
        <v>0</v>
      </c>
      <c r="AQ1543" s="63">
        <v>0</v>
      </c>
      <c r="AR1543" s="63" t="s">
        <v>3493</v>
      </c>
      <c r="AS1543" s="63">
        <v>0</v>
      </c>
      <c r="AU1543" s="63" t="s">
        <v>12613</v>
      </c>
      <c r="AW1543" s="63" t="s">
        <v>12612</v>
      </c>
      <c r="AX1543" s="74" t="str">
        <f>VLOOKUP(B1543,[1]COMPLETE_DIVIDEND_DATA!$B$2:$I$1138,8,0)</f>
        <v>-</v>
      </c>
    </row>
    <row r="1544" spans="1:50" hidden="1" x14ac:dyDescent="0.25">
      <c r="A1544" s="63">
        <v>501548</v>
      </c>
      <c r="B1544" s="63">
        <v>3228034653</v>
      </c>
      <c r="C1544" s="63" t="s">
        <v>1821</v>
      </c>
      <c r="D1544" s="63" t="s">
        <v>12611</v>
      </c>
      <c r="E1544" s="63" t="s">
        <v>12610</v>
      </c>
      <c r="G1544" s="63" t="s">
        <v>3547</v>
      </c>
      <c r="K1544" s="63">
        <v>2700</v>
      </c>
      <c r="L1544" s="63">
        <v>2700</v>
      </c>
      <c r="M1544" s="64">
        <v>0</v>
      </c>
      <c r="N1544" s="63">
        <v>1350</v>
      </c>
      <c r="O1544" s="63">
        <v>675</v>
      </c>
      <c r="P1544" s="63">
        <v>202</v>
      </c>
      <c r="Q1544" s="63">
        <v>473</v>
      </c>
      <c r="R1544" s="63" t="s">
        <v>12609</v>
      </c>
      <c r="S1544" s="63" t="s">
        <v>3596</v>
      </c>
      <c r="T1544" s="63" t="s">
        <v>12608</v>
      </c>
      <c r="U1544" s="63" t="s">
        <v>1821</v>
      </c>
      <c r="V1544" s="63" t="s">
        <v>12607</v>
      </c>
      <c r="Y1544" s="63">
        <v>1350</v>
      </c>
      <c r="Z1544" s="63" t="s">
        <v>5619</v>
      </c>
      <c r="AA1544" s="63">
        <v>101</v>
      </c>
      <c r="AB1544" s="63" t="s">
        <v>3494</v>
      </c>
      <c r="AC1544" s="63" t="s">
        <v>12606</v>
      </c>
      <c r="AD1544" s="63" t="s">
        <v>12605</v>
      </c>
      <c r="AE1544" s="63">
        <v>1350</v>
      </c>
      <c r="AF1544" s="63" t="s">
        <v>5619</v>
      </c>
      <c r="AG1544" s="63">
        <v>101</v>
      </c>
      <c r="AH1544" s="63" t="s">
        <v>3494</v>
      </c>
      <c r="AK1544" s="63">
        <v>0</v>
      </c>
      <c r="AL1544" s="63" t="s">
        <v>3493</v>
      </c>
      <c r="AM1544" s="63">
        <v>0</v>
      </c>
      <c r="AQ1544" s="63">
        <v>0</v>
      </c>
      <c r="AR1544" s="63" t="s">
        <v>3493</v>
      </c>
      <c r="AS1544" s="63">
        <v>0</v>
      </c>
      <c r="AU1544" s="63" t="s">
        <v>12604</v>
      </c>
      <c r="AW1544" s="63" t="s">
        <v>12603</v>
      </c>
      <c r="AX1544" s="74" t="str">
        <f>VLOOKUP(B1544,[1]COMPLETE_DIVIDEND_DATA!$B$2:$I$1138,8,0)</f>
        <v>PAID</v>
      </c>
    </row>
    <row r="1545" spans="1:50" hidden="1" x14ac:dyDescent="0.25">
      <c r="A1545" s="63">
        <v>501549</v>
      </c>
      <c r="B1545" s="63">
        <v>3228041971</v>
      </c>
      <c r="C1545" s="63" t="s">
        <v>1823</v>
      </c>
      <c r="D1545" s="63" t="s">
        <v>12602</v>
      </c>
      <c r="E1545" s="63" t="s">
        <v>12601</v>
      </c>
      <c r="G1545" s="63" t="s">
        <v>3547</v>
      </c>
      <c r="K1545" s="63">
        <v>180</v>
      </c>
      <c r="L1545" s="63">
        <v>0</v>
      </c>
      <c r="M1545" s="64">
        <v>180</v>
      </c>
      <c r="N1545" s="63">
        <v>90</v>
      </c>
      <c r="O1545" s="63">
        <v>0</v>
      </c>
      <c r="P1545" s="63">
        <v>28</v>
      </c>
      <c r="Q1545" s="63">
        <v>62</v>
      </c>
      <c r="R1545" s="63" t="s">
        <v>12600</v>
      </c>
      <c r="S1545" s="63" t="s">
        <v>3624</v>
      </c>
      <c r="T1545" s="63" t="s">
        <v>12599</v>
      </c>
      <c r="U1545" s="63" t="s">
        <v>1823</v>
      </c>
      <c r="V1545" s="63" t="s">
        <v>12598</v>
      </c>
      <c r="Y1545" s="63">
        <v>90</v>
      </c>
      <c r="Z1545" s="63" t="s">
        <v>12595</v>
      </c>
      <c r="AA1545" s="63">
        <v>14</v>
      </c>
      <c r="AB1545" s="63" t="s">
        <v>3505</v>
      </c>
      <c r="AC1545" s="63" t="s">
        <v>12597</v>
      </c>
      <c r="AD1545" s="63" t="s">
        <v>12596</v>
      </c>
      <c r="AE1545" s="63">
        <v>90</v>
      </c>
      <c r="AF1545" s="63" t="s">
        <v>12595</v>
      </c>
      <c r="AG1545" s="63">
        <v>14</v>
      </c>
      <c r="AH1545" s="63" t="s">
        <v>3505</v>
      </c>
      <c r="AK1545" s="63">
        <v>0</v>
      </c>
      <c r="AL1545" s="63" t="s">
        <v>3493</v>
      </c>
      <c r="AM1545" s="63">
        <v>0</v>
      </c>
      <c r="AQ1545" s="63">
        <v>0</v>
      </c>
      <c r="AR1545" s="63" t="s">
        <v>3493</v>
      </c>
      <c r="AS1545" s="63">
        <v>0</v>
      </c>
      <c r="AU1545" s="63" t="s">
        <v>12594</v>
      </c>
      <c r="AW1545" s="63" t="s">
        <v>12593</v>
      </c>
      <c r="AX1545" s="74" t="str">
        <f>VLOOKUP(B1545,[1]COMPLETE_DIVIDEND_DATA!$B$2:$I$1138,8,0)</f>
        <v>PAID</v>
      </c>
    </row>
    <row r="1546" spans="1:50" hidden="1" x14ac:dyDescent="0.25">
      <c r="A1546" s="63">
        <v>501550</v>
      </c>
      <c r="B1546" s="63">
        <v>3228047358</v>
      </c>
      <c r="C1546" s="63" t="s">
        <v>1829</v>
      </c>
      <c r="D1546" s="63" t="s">
        <v>12592</v>
      </c>
      <c r="E1546" s="63" t="s">
        <v>12591</v>
      </c>
      <c r="F1546" s="63" t="s">
        <v>12590</v>
      </c>
      <c r="G1546" s="63" t="s">
        <v>3547</v>
      </c>
      <c r="K1546" s="63">
        <v>1489</v>
      </c>
      <c r="L1546" s="63">
        <v>0</v>
      </c>
      <c r="M1546" s="64">
        <v>1489</v>
      </c>
      <c r="N1546" s="63">
        <v>744.5</v>
      </c>
      <c r="O1546" s="63">
        <v>0</v>
      </c>
      <c r="P1546" s="63">
        <v>112</v>
      </c>
      <c r="Q1546" s="63">
        <v>633</v>
      </c>
      <c r="R1546" s="63" t="s">
        <v>12589</v>
      </c>
      <c r="S1546" s="63" t="s">
        <v>3624</v>
      </c>
      <c r="T1546" s="63" t="s">
        <v>12588</v>
      </c>
      <c r="U1546" s="63" t="s">
        <v>1829</v>
      </c>
      <c r="V1546" s="63" t="s">
        <v>12587</v>
      </c>
      <c r="Y1546" s="63">
        <v>1489</v>
      </c>
      <c r="Z1546" s="63" t="s">
        <v>5214</v>
      </c>
      <c r="AA1546" s="63">
        <v>112</v>
      </c>
      <c r="AB1546" s="63" t="s">
        <v>3494</v>
      </c>
      <c r="AE1546" s="63">
        <v>0</v>
      </c>
      <c r="AF1546" s="63" t="s">
        <v>3493</v>
      </c>
      <c r="AG1546" s="63">
        <v>0</v>
      </c>
      <c r="AK1546" s="63">
        <v>0</v>
      </c>
      <c r="AL1546" s="63" t="s">
        <v>3493</v>
      </c>
      <c r="AM1546" s="63">
        <v>0</v>
      </c>
      <c r="AQ1546" s="63">
        <v>0</v>
      </c>
      <c r="AR1546" s="63" t="s">
        <v>3493</v>
      </c>
      <c r="AS1546" s="63">
        <v>0</v>
      </c>
      <c r="AU1546" s="63" t="s">
        <v>12586</v>
      </c>
      <c r="AW1546" s="63" t="s">
        <v>12585</v>
      </c>
      <c r="AX1546" s="74" t="str">
        <f>VLOOKUP(B1546,[1]COMPLETE_DIVIDEND_DATA!$B$2:$I$1138,8,0)</f>
        <v>PAID</v>
      </c>
    </row>
    <row r="1547" spans="1:50" hidden="1" x14ac:dyDescent="0.25">
      <c r="A1547" s="63">
        <v>501551</v>
      </c>
      <c r="B1547" s="63">
        <v>3244004183</v>
      </c>
      <c r="C1547" s="63" t="s">
        <v>12529</v>
      </c>
      <c r="D1547" s="63" t="s">
        <v>12584</v>
      </c>
      <c r="E1547" s="63" t="s">
        <v>12583</v>
      </c>
      <c r="F1547" s="63" t="s">
        <v>12533</v>
      </c>
      <c r="G1547" s="63" t="s">
        <v>3547</v>
      </c>
      <c r="K1547" s="63">
        <v>2000</v>
      </c>
      <c r="L1547" s="63">
        <v>2000</v>
      </c>
      <c r="M1547" s="64">
        <v>0</v>
      </c>
      <c r="N1547" s="63">
        <v>1000</v>
      </c>
      <c r="O1547" s="63">
        <v>500</v>
      </c>
      <c r="P1547" s="63">
        <v>150</v>
      </c>
      <c r="Q1547" s="63">
        <v>350</v>
      </c>
      <c r="R1547" s="63" t="s">
        <v>12582</v>
      </c>
      <c r="S1547" s="63" t="s">
        <v>3545</v>
      </c>
      <c r="T1547" s="63" t="s">
        <v>12548</v>
      </c>
      <c r="U1547" s="63" t="s">
        <v>12529</v>
      </c>
      <c r="V1547" s="63" t="s">
        <v>12528</v>
      </c>
      <c r="Y1547" s="63">
        <v>2000</v>
      </c>
      <c r="Z1547" s="63" t="s">
        <v>3631</v>
      </c>
      <c r="AA1547" s="63">
        <v>150</v>
      </c>
      <c r="AB1547" s="63" t="s">
        <v>3494</v>
      </c>
      <c r="AE1547" s="63">
        <v>0</v>
      </c>
      <c r="AF1547" s="63" t="s">
        <v>3493</v>
      </c>
      <c r="AG1547" s="63">
        <v>0</v>
      </c>
      <c r="AK1547" s="63">
        <v>0</v>
      </c>
      <c r="AL1547" s="63" t="s">
        <v>3493</v>
      </c>
      <c r="AM1547" s="63">
        <v>0</v>
      </c>
      <c r="AQ1547" s="63">
        <v>0</v>
      </c>
      <c r="AR1547" s="63" t="s">
        <v>3493</v>
      </c>
      <c r="AS1547" s="63">
        <v>0</v>
      </c>
      <c r="AU1547" s="63" t="s">
        <v>12546</v>
      </c>
      <c r="AW1547" s="63" t="s">
        <v>12545</v>
      </c>
      <c r="AX1547" s="74" t="str">
        <f>VLOOKUP(B1547,[1]COMPLETE_DIVIDEND_DATA!$B$2:$I$1138,8,0)</f>
        <v>PAID</v>
      </c>
    </row>
    <row r="1548" spans="1:50" x14ac:dyDescent="0.25">
      <c r="A1548" s="63">
        <v>501552</v>
      </c>
      <c r="B1548" s="63">
        <v>3244009141</v>
      </c>
      <c r="C1548" s="63" t="s">
        <v>1831</v>
      </c>
      <c r="D1548" s="63" t="s">
        <v>12581</v>
      </c>
      <c r="E1548" s="63" t="s">
        <v>12580</v>
      </c>
      <c r="F1548" s="63" t="s">
        <v>4213</v>
      </c>
      <c r="G1548" s="63" t="s">
        <v>3547</v>
      </c>
      <c r="K1548" s="63">
        <v>134</v>
      </c>
      <c r="L1548" s="63">
        <v>0</v>
      </c>
      <c r="M1548" s="64">
        <v>134</v>
      </c>
      <c r="N1548" s="63">
        <v>67</v>
      </c>
      <c r="O1548" s="63">
        <v>0</v>
      </c>
      <c r="P1548" s="63">
        <v>20</v>
      </c>
      <c r="Q1548" s="63">
        <v>47</v>
      </c>
      <c r="U1548" s="63" t="s">
        <v>1831</v>
      </c>
      <c r="V1548" s="63" t="s">
        <v>12579</v>
      </c>
      <c r="Y1548" s="63">
        <v>134</v>
      </c>
      <c r="Z1548" s="63" t="s">
        <v>12578</v>
      </c>
      <c r="AA1548" s="63">
        <v>20</v>
      </c>
      <c r="AB1548" s="63" t="s">
        <v>3505</v>
      </c>
      <c r="AE1548" s="63">
        <v>0</v>
      </c>
      <c r="AF1548" s="63" t="s">
        <v>3493</v>
      </c>
      <c r="AG1548" s="63">
        <v>0</v>
      </c>
      <c r="AK1548" s="63">
        <v>0</v>
      </c>
      <c r="AL1548" s="63" t="s">
        <v>3493</v>
      </c>
      <c r="AM1548" s="63">
        <v>0</v>
      </c>
      <c r="AQ1548" s="63">
        <v>0</v>
      </c>
      <c r="AR1548" s="63" t="s">
        <v>3493</v>
      </c>
      <c r="AS1548" s="63">
        <v>0</v>
      </c>
      <c r="AU1548" s="63" t="s">
        <v>12577</v>
      </c>
      <c r="AW1548" s="63" t="s">
        <v>12576</v>
      </c>
      <c r="AX1548" s="63" t="e">
        <f>VLOOKUP(B1548,[1]COMPLETE_DIVIDEND_DATA!$B$2:$I$1138,3,0)</f>
        <v>#N/A</v>
      </c>
    </row>
    <row r="1549" spans="1:50" hidden="1" x14ac:dyDescent="0.25">
      <c r="A1549" s="63">
        <v>501553</v>
      </c>
      <c r="B1549" s="63">
        <v>3244062009</v>
      </c>
      <c r="C1549" s="63" t="s">
        <v>1833</v>
      </c>
      <c r="D1549" s="63" t="s">
        <v>12575</v>
      </c>
      <c r="E1549" s="63" t="s">
        <v>12574</v>
      </c>
      <c r="F1549" s="63" t="s">
        <v>12573</v>
      </c>
      <c r="G1549" s="63" t="s">
        <v>12572</v>
      </c>
      <c r="K1549" s="63">
        <v>17466</v>
      </c>
      <c r="L1549" s="63">
        <v>0</v>
      </c>
      <c r="M1549" s="64">
        <v>17466</v>
      </c>
      <c r="N1549" s="63">
        <v>8733</v>
      </c>
      <c r="O1549" s="63">
        <v>0</v>
      </c>
      <c r="P1549" s="63">
        <v>1310</v>
      </c>
      <c r="Q1549" s="63">
        <v>7423</v>
      </c>
      <c r="R1549" s="63" t="s">
        <v>12571</v>
      </c>
      <c r="S1549" s="63" t="s">
        <v>3521</v>
      </c>
      <c r="T1549" s="63" t="s">
        <v>12570</v>
      </c>
      <c r="U1549" s="63" t="s">
        <v>1833</v>
      </c>
      <c r="V1549" s="63" t="s">
        <v>12569</v>
      </c>
      <c r="Y1549" s="63">
        <v>17466</v>
      </c>
      <c r="Z1549" s="63" t="s">
        <v>12568</v>
      </c>
      <c r="AA1549" s="63">
        <v>1310</v>
      </c>
      <c r="AB1549" s="63" t="s">
        <v>3494</v>
      </c>
      <c r="AE1549" s="63">
        <v>0</v>
      </c>
      <c r="AF1549" s="63" t="s">
        <v>3493</v>
      </c>
      <c r="AG1549" s="63">
        <v>0</v>
      </c>
      <c r="AK1549" s="63">
        <v>0</v>
      </c>
      <c r="AL1549" s="63" t="s">
        <v>3493</v>
      </c>
      <c r="AM1549" s="63">
        <v>0</v>
      </c>
      <c r="AQ1549" s="63">
        <v>0</v>
      </c>
      <c r="AR1549" s="63" t="s">
        <v>3493</v>
      </c>
      <c r="AS1549" s="63">
        <v>0</v>
      </c>
      <c r="AU1549" s="63" t="s">
        <v>12567</v>
      </c>
      <c r="AW1549" s="63" t="s">
        <v>12566</v>
      </c>
      <c r="AX1549" s="74" t="str">
        <f>VLOOKUP(B1549,[1]COMPLETE_DIVIDEND_DATA!$B$2:$I$1138,8,0)</f>
        <v>PAID</v>
      </c>
    </row>
    <row r="1550" spans="1:50" hidden="1" x14ac:dyDescent="0.25">
      <c r="A1550" s="63">
        <v>501554</v>
      </c>
      <c r="B1550" s="63">
        <v>3244081777</v>
      </c>
      <c r="C1550" s="63" t="s">
        <v>1835</v>
      </c>
      <c r="D1550" s="63" t="s">
        <v>12565</v>
      </c>
      <c r="E1550" s="63" t="s">
        <v>12564</v>
      </c>
      <c r="F1550" s="63" t="s">
        <v>12563</v>
      </c>
      <c r="G1550" s="63" t="s">
        <v>12562</v>
      </c>
      <c r="K1550" s="63">
        <v>6</v>
      </c>
      <c r="L1550" s="63">
        <v>0</v>
      </c>
      <c r="M1550" s="64">
        <v>6</v>
      </c>
      <c r="N1550" s="63">
        <v>3</v>
      </c>
      <c r="O1550" s="63">
        <v>0</v>
      </c>
      <c r="P1550" s="63">
        <v>0</v>
      </c>
      <c r="Q1550" s="63">
        <v>3</v>
      </c>
      <c r="R1550" s="63" t="s">
        <v>12561</v>
      </c>
      <c r="S1550" s="63" t="s">
        <v>3697</v>
      </c>
      <c r="T1550" s="63" t="s">
        <v>4192</v>
      </c>
      <c r="U1550" s="63" t="s">
        <v>1835</v>
      </c>
      <c r="V1550" s="63" t="s">
        <v>12560</v>
      </c>
      <c r="W1550" s="63" t="s">
        <v>12559</v>
      </c>
      <c r="Y1550" s="63">
        <v>6</v>
      </c>
      <c r="Z1550" s="63" t="s">
        <v>5915</v>
      </c>
      <c r="AA1550" s="63">
        <v>0</v>
      </c>
      <c r="AB1550" s="63" t="s">
        <v>3494</v>
      </c>
      <c r="AE1550" s="63">
        <v>0</v>
      </c>
      <c r="AF1550" s="63" t="s">
        <v>3493</v>
      </c>
      <c r="AG1550" s="63">
        <v>0</v>
      </c>
      <c r="AK1550" s="63">
        <v>0</v>
      </c>
      <c r="AL1550" s="63" t="s">
        <v>3493</v>
      </c>
      <c r="AM1550" s="63">
        <v>0</v>
      </c>
      <c r="AQ1550" s="63">
        <v>0</v>
      </c>
      <c r="AR1550" s="63" t="s">
        <v>3493</v>
      </c>
      <c r="AS1550" s="63">
        <v>0</v>
      </c>
      <c r="AU1550" s="63" t="s">
        <v>12558</v>
      </c>
      <c r="AW1550" s="63" t="s">
        <v>12557</v>
      </c>
      <c r="AX1550" s="74" t="str">
        <f>VLOOKUP(B1550,[1]COMPLETE_DIVIDEND_DATA!$B$2:$I$1138,8,0)</f>
        <v>PAID</v>
      </c>
    </row>
    <row r="1551" spans="1:50" hidden="1" x14ac:dyDescent="0.25">
      <c r="A1551" s="63">
        <v>501555</v>
      </c>
      <c r="B1551" s="63">
        <v>3244084987</v>
      </c>
      <c r="C1551" s="63" t="s">
        <v>12540</v>
      </c>
      <c r="D1551" s="63" t="s">
        <v>12556</v>
      </c>
      <c r="E1551" s="63" t="s">
        <v>12543</v>
      </c>
      <c r="G1551" s="63" t="s">
        <v>3547</v>
      </c>
      <c r="K1551" s="63">
        <v>500</v>
      </c>
      <c r="L1551" s="63">
        <v>500</v>
      </c>
      <c r="M1551" s="64">
        <v>0</v>
      </c>
      <c r="N1551" s="63">
        <v>250</v>
      </c>
      <c r="O1551" s="63">
        <v>125</v>
      </c>
      <c r="P1551" s="63">
        <v>76</v>
      </c>
      <c r="Q1551" s="63">
        <v>49</v>
      </c>
      <c r="R1551" s="63" t="s">
        <v>12555</v>
      </c>
      <c r="S1551" s="63" t="s">
        <v>4523</v>
      </c>
      <c r="T1551" s="63" t="s">
        <v>12554</v>
      </c>
      <c r="U1551" s="63" t="s">
        <v>12540</v>
      </c>
      <c r="V1551" s="63" t="s">
        <v>12539</v>
      </c>
      <c r="Y1551" s="63">
        <v>250</v>
      </c>
      <c r="Z1551" s="63" t="s">
        <v>4119</v>
      </c>
      <c r="AA1551" s="63">
        <v>38</v>
      </c>
      <c r="AB1551" s="63" t="s">
        <v>3505</v>
      </c>
      <c r="AC1551" s="63" t="s">
        <v>12553</v>
      </c>
      <c r="AD1551" s="63" t="s">
        <v>12552</v>
      </c>
      <c r="AE1551" s="63">
        <v>250</v>
      </c>
      <c r="AF1551" s="63" t="s">
        <v>4119</v>
      </c>
      <c r="AG1551" s="63">
        <v>38</v>
      </c>
      <c r="AH1551" s="63" t="s">
        <v>3505</v>
      </c>
      <c r="AK1551" s="63">
        <v>0</v>
      </c>
      <c r="AL1551" s="63" t="s">
        <v>3493</v>
      </c>
      <c r="AM1551" s="63">
        <v>0</v>
      </c>
      <c r="AQ1551" s="63">
        <v>0</v>
      </c>
      <c r="AR1551" s="63" t="s">
        <v>3493</v>
      </c>
      <c r="AS1551" s="63">
        <v>0</v>
      </c>
      <c r="AU1551" s="63" t="s">
        <v>12551</v>
      </c>
      <c r="AW1551" s="63" t="s">
        <v>12535</v>
      </c>
      <c r="AX1551" s="74" t="str">
        <f>VLOOKUP(B1551,[1]COMPLETE_DIVIDEND_DATA!$B$2:$I$1138,8,0)</f>
        <v>PAID</v>
      </c>
    </row>
    <row r="1552" spans="1:50" hidden="1" x14ac:dyDescent="0.25">
      <c r="A1552" s="63">
        <v>501556</v>
      </c>
      <c r="B1552" s="63">
        <v>3244087840</v>
      </c>
      <c r="C1552" s="63" t="s">
        <v>12529</v>
      </c>
      <c r="D1552" s="63" t="s">
        <v>12550</v>
      </c>
      <c r="E1552" s="63" t="s">
        <v>12543</v>
      </c>
      <c r="G1552" s="63" t="s">
        <v>3547</v>
      </c>
      <c r="K1552" s="63">
        <v>6000</v>
      </c>
      <c r="L1552" s="63">
        <v>6000</v>
      </c>
      <c r="M1552" s="64">
        <v>0</v>
      </c>
      <c r="N1552" s="63">
        <v>3000</v>
      </c>
      <c r="O1552" s="63">
        <v>1500</v>
      </c>
      <c r="P1552" s="63">
        <v>450</v>
      </c>
      <c r="Q1552" s="63">
        <v>1050</v>
      </c>
      <c r="R1552" s="63" t="s">
        <v>12549</v>
      </c>
      <c r="S1552" s="63" t="s">
        <v>3545</v>
      </c>
      <c r="T1552" s="63" t="s">
        <v>12548</v>
      </c>
      <c r="U1552" s="63" t="s">
        <v>12529</v>
      </c>
      <c r="V1552" s="63" t="s">
        <v>12528</v>
      </c>
      <c r="Y1552" s="63">
        <v>3000</v>
      </c>
      <c r="Z1552" s="63" t="s">
        <v>3611</v>
      </c>
      <c r="AA1552" s="63">
        <v>225</v>
      </c>
      <c r="AB1552" s="63" t="s">
        <v>3494</v>
      </c>
      <c r="AC1552" s="63" t="s">
        <v>12547</v>
      </c>
      <c r="AD1552" s="63" t="s">
        <v>12530</v>
      </c>
      <c r="AE1552" s="63">
        <v>3000</v>
      </c>
      <c r="AF1552" s="63" t="s">
        <v>3611</v>
      </c>
      <c r="AG1552" s="63">
        <v>225</v>
      </c>
      <c r="AH1552" s="63" t="s">
        <v>3494</v>
      </c>
      <c r="AK1552" s="63">
        <v>0</v>
      </c>
      <c r="AL1552" s="63" t="s">
        <v>3493</v>
      </c>
      <c r="AM1552" s="63">
        <v>0</v>
      </c>
      <c r="AQ1552" s="63">
        <v>0</v>
      </c>
      <c r="AR1552" s="63" t="s">
        <v>3493</v>
      </c>
      <c r="AS1552" s="63">
        <v>0</v>
      </c>
      <c r="AU1552" s="63" t="s">
        <v>12546</v>
      </c>
      <c r="AW1552" s="63" t="s">
        <v>12545</v>
      </c>
      <c r="AX1552" s="74" t="str">
        <f>VLOOKUP(B1552,[1]COMPLETE_DIVIDEND_DATA!$B$2:$I$1138,8,0)</f>
        <v>PAID</v>
      </c>
    </row>
    <row r="1553" spans="1:50" hidden="1" x14ac:dyDescent="0.25">
      <c r="A1553" s="63">
        <v>501557</v>
      </c>
      <c r="B1553" s="63">
        <v>3244087972</v>
      </c>
      <c r="C1553" s="63" t="s">
        <v>12540</v>
      </c>
      <c r="D1553" s="63" t="s">
        <v>12544</v>
      </c>
      <c r="E1553" s="63" t="s">
        <v>12543</v>
      </c>
      <c r="G1553" s="63" t="s">
        <v>3547</v>
      </c>
      <c r="K1553" s="63">
        <v>6000</v>
      </c>
      <c r="L1553" s="63">
        <v>6000</v>
      </c>
      <c r="M1553" s="64">
        <v>0</v>
      </c>
      <c r="N1553" s="63">
        <v>3000</v>
      </c>
      <c r="O1553" s="63">
        <v>1500</v>
      </c>
      <c r="P1553" s="63">
        <v>900</v>
      </c>
      <c r="Q1553" s="63">
        <v>600</v>
      </c>
      <c r="R1553" s="63" t="s">
        <v>12542</v>
      </c>
      <c r="S1553" s="63" t="s">
        <v>3545</v>
      </c>
      <c r="T1553" s="63" t="s">
        <v>12541</v>
      </c>
      <c r="U1553" s="63" t="s">
        <v>12540</v>
      </c>
      <c r="V1553" s="63" t="s">
        <v>12539</v>
      </c>
      <c r="Y1553" s="63">
        <v>3000</v>
      </c>
      <c r="Z1553" s="63" t="s">
        <v>3611</v>
      </c>
      <c r="AA1553" s="63">
        <v>450</v>
      </c>
      <c r="AB1553" s="63" t="s">
        <v>3505</v>
      </c>
      <c r="AC1553" s="63" t="s">
        <v>12538</v>
      </c>
      <c r="AD1553" s="63" t="s">
        <v>12537</v>
      </c>
      <c r="AE1553" s="63">
        <v>3000</v>
      </c>
      <c r="AF1553" s="63" t="s">
        <v>3611</v>
      </c>
      <c r="AG1553" s="63">
        <v>450</v>
      </c>
      <c r="AH1553" s="63" t="s">
        <v>3505</v>
      </c>
      <c r="AK1553" s="63">
        <v>0</v>
      </c>
      <c r="AL1553" s="63" t="s">
        <v>3493</v>
      </c>
      <c r="AM1553" s="63">
        <v>0</v>
      </c>
      <c r="AQ1553" s="63">
        <v>0</v>
      </c>
      <c r="AR1553" s="63" t="s">
        <v>3493</v>
      </c>
      <c r="AS1553" s="63">
        <v>0</v>
      </c>
      <c r="AU1553" s="63" t="s">
        <v>12536</v>
      </c>
      <c r="AW1553" s="63" t="s">
        <v>12535</v>
      </c>
      <c r="AX1553" s="74" t="str">
        <f>VLOOKUP(B1553,[1]COMPLETE_DIVIDEND_DATA!$B$2:$I$1138,8,0)</f>
        <v>PAID</v>
      </c>
    </row>
    <row r="1554" spans="1:50" hidden="1" x14ac:dyDescent="0.25">
      <c r="A1554" s="63">
        <v>501558</v>
      </c>
      <c r="B1554" s="63">
        <v>3244091503</v>
      </c>
      <c r="C1554" s="63" t="s">
        <v>1837</v>
      </c>
      <c r="D1554" s="63" t="s">
        <v>12529</v>
      </c>
      <c r="E1554" s="63" t="s">
        <v>12534</v>
      </c>
      <c r="F1554" s="63" t="s">
        <v>12533</v>
      </c>
      <c r="G1554" s="63" t="s">
        <v>3547</v>
      </c>
      <c r="K1554" s="63">
        <v>5622</v>
      </c>
      <c r="L1554" s="63">
        <v>5622</v>
      </c>
      <c r="M1554" s="64">
        <v>0</v>
      </c>
      <c r="N1554" s="63">
        <v>2811</v>
      </c>
      <c r="O1554" s="63">
        <v>1406</v>
      </c>
      <c r="P1554" s="63">
        <v>422</v>
      </c>
      <c r="Q1554" s="63">
        <v>983</v>
      </c>
      <c r="R1554" s="63" t="s">
        <v>12532</v>
      </c>
      <c r="S1554" s="63" t="s">
        <v>3545</v>
      </c>
      <c r="T1554" s="63" t="s">
        <v>12531</v>
      </c>
      <c r="U1554" s="63" t="s">
        <v>1837</v>
      </c>
      <c r="V1554" s="63" t="s">
        <v>12530</v>
      </c>
      <c r="Y1554" s="63">
        <v>2811</v>
      </c>
      <c r="Z1554" s="63" t="s">
        <v>12527</v>
      </c>
      <c r="AA1554" s="63">
        <v>211</v>
      </c>
      <c r="AB1554" s="63" t="s">
        <v>3494</v>
      </c>
      <c r="AC1554" s="63" t="s">
        <v>12529</v>
      </c>
      <c r="AD1554" s="63" t="s">
        <v>12528</v>
      </c>
      <c r="AE1554" s="63">
        <v>2811</v>
      </c>
      <c r="AF1554" s="63" t="s">
        <v>12527</v>
      </c>
      <c r="AG1554" s="63">
        <v>211</v>
      </c>
      <c r="AH1554" s="63" t="s">
        <v>3494</v>
      </c>
      <c r="AK1554" s="63">
        <v>0</v>
      </c>
      <c r="AL1554" s="63" t="s">
        <v>3493</v>
      </c>
      <c r="AM1554" s="63">
        <v>0</v>
      </c>
      <c r="AQ1554" s="63">
        <v>0</v>
      </c>
      <c r="AR1554" s="63" t="s">
        <v>3493</v>
      </c>
      <c r="AS1554" s="63">
        <v>0</v>
      </c>
      <c r="AU1554" s="63" t="s">
        <v>12526</v>
      </c>
      <c r="AW1554" s="63" t="s">
        <v>12525</v>
      </c>
      <c r="AX1554" s="74" t="str">
        <f>VLOOKUP(B1554,[1]COMPLETE_DIVIDEND_DATA!$B$2:$I$1138,8,0)</f>
        <v>PAID</v>
      </c>
    </row>
    <row r="1555" spans="1:50" hidden="1" x14ac:dyDescent="0.25">
      <c r="A1555" s="63">
        <v>501559</v>
      </c>
      <c r="B1555" s="63">
        <v>3244094390</v>
      </c>
      <c r="C1555" s="63" t="s">
        <v>1841</v>
      </c>
      <c r="D1555" s="63" t="s">
        <v>672</v>
      </c>
      <c r="E1555" s="63" t="s">
        <v>12524</v>
      </c>
      <c r="F1555" s="63" t="s">
        <v>12523</v>
      </c>
      <c r="G1555" s="63" t="s">
        <v>6082</v>
      </c>
      <c r="K1555" s="63">
        <v>50000</v>
      </c>
      <c r="L1555" s="63">
        <v>0</v>
      </c>
      <c r="M1555" s="64">
        <v>50000</v>
      </c>
      <c r="N1555" s="63">
        <v>25000</v>
      </c>
      <c r="O1555" s="63">
        <v>0</v>
      </c>
      <c r="P1555" s="63">
        <v>3750</v>
      </c>
      <c r="Q1555" s="63">
        <v>21250</v>
      </c>
      <c r="R1555" s="63" t="s">
        <v>12522</v>
      </c>
      <c r="S1555" s="63" t="s">
        <v>3687</v>
      </c>
      <c r="T1555" s="63" t="s">
        <v>12521</v>
      </c>
      <c r="U1555" s="63" t="s">
        <v>1841</v>
      </c>
      <c r="V1555" s="63" t="s">
        <v>12520</v>
      </c>
      <c r="W1555" s="63" t="s">
        <v>12519</v>
      </c>
      <c r="Y1555" s="63">
        <v>50000</v>
      </c>
      <c r="Z1555" s="63" t="s">
        <v>12518</v>
      </c>
      <c r="AA1555" s="63">
        <v>3750</v>
      </c>
      <c r="AB1555" s="63" t="s">
        <v>3494</v>
      </c>
      <c r="AE1555" s="63">
        <v>0</v>
      </c>
      <c r="AF1555" s="63" t="s">
        <v>3493</v>
      </c>
      <c r="AG1555" s="63">
        <v>0</v>
      </c>
      <c r="AK1555" s="63">
        <v>0</v>
      </c>
      <c r="AL1555" s="63" t="s">
        <v>3493</v>
      </c>
      <c r="AM1555" s="63">
        <v>0</v>
      </c>
      <c r="AQ1555" s="63">
        <v>0</v>
      </c>
      <c r="AR1555" s="63" t="s">
        <v>3493</v>
      </c>
      <c r="AS1555" s="63">
        <v>0</v>
      </c>
      <c r="AU1555" s="63" t="s">
        <v>12517</v>
      </c>
      <c r="AW1555" s="63" t="s">
        <v>12516</v>
      </c>
      <c r="AX1555" s="74" t="str">
        <f>VLOOKUP(B1555,[1]COMPLETE_DIVIDEND_DATA!$B$2:$I$1138,8,0)</f>
        <v>PAID</v>
      </c>
    </row>
    <row r="1556" spans="1:50" hidden="1" x14ac:dyDescent="0.25">
      <c r="A1556" s="63">
        <v>501560</v>
      </c>
      <c r="B1556" s="63">
        <v>3244096213</v>
      </c>
      <c r="C1556" s="63" t="s">
        <v>1843</v>
      </c>
      <c r="D1556" s="63" t="s">
        <v>10265</v>
      </c>
      <c r="E1556" s="63" t="s">
        <v>12515</v>
      </c>
      <c r="F1556" s="63" t="s">
        <v>12514</v>
      </c>
      <c r="G1556" s="63" t="s">
        <v>12513</v>
      </c>
      <c r="K1556" s="63">
        <v>23000</v>
      </c>
      <c r="L1556" s="63">
        <v>0</v>
      </c>
      <c r="M1556" s="64">
        <v>23000</v>
      </c>
      <c r="N1556" s="63">
        <v>11500</v>
      </c>
      <c r="O1556" s="63">
        <v>0</v>
      </c>
      <c r="P1556" s="63">
        <v>1725</v>
      </c>
      <c r="Q1556" s="63">
        <v>9775</v>
      </c>
      <c r="R1556" s="63" t="s">
        <v>10263</v>
      </c>
      <c r="S1556" s="63" t="s">
        <v>3624</v>
      </c>
      <c r="T1556" s="63" t="s">
        <v>12475</v>
      </c>
      <c r="U1556" s="63" t="s">
        <v>1843</v>
      </c>
      <c r="V1556" s="63" t="s">
        <v>10261</v>
      </c>
      <c r="Y1556" s="63">
        <v>23000</v>
      </c>
      <c r="Z1556" s="63" t="s">
        <v>4100</v>
      </c>
      <c r="AA1556" s="63">
        <v>1725</v>
      </c>
      <c r="AB1556" s="63" t="s">
        <v>3494</v>
      </c>
      <c r="AE1556" s="63">
        <v>0</v>
      </c>
      <c r="AF1556" s="63" t="s">
        <v>3493</v>
      </c>
      <c r="AG1556" s="63">
        <v>0</v>
      </c>
      <c r="AK1556" s="63">
        <v>0</v>
      </c>
      <c r="AL1556" s="63" t="s">
        <v>3493</v>
      </c>
      <c r="AM1556" s="63">
        <v>0</v>
      </c>
      <c r="AQ1556" s="63">
        <v>0</v>
      </c>
      <c r="AR1556" s="63" t="s">
        <v>3493</v>
      </c>
      <c r="AS1556" s="63">
        <v>0</v>
      </c>
      <c r="AU1556" s="63" t="s">
        <v>10258</v>
      </c>
      <c r="AW1556" s="63" t="s">
        <v>10257</v>
      </c>
      <c r="AX1556" s="74" t="str">
        <f>VLOOKUP(B1556,[1]COMPLETE_DIVIDEND_DATA!$B$2:$I$1138,8,0)</f>
        <v>PAID</v>
      </c>
    </row>
    <row r="1557" spans="1:50" hidden="1" x14ac:dyDescent="0.25">
      <c r="A1557" s="63">
        <v>501561</v>
      </c>
      <c r="B1557" s="63">
        <v>3244096304</v>
      </c>
      <c r="C1557" s="63" t="s">
        <v>1845</v>
      </c>
      <c r="D1557" s="63" t="s">
        <v>12512</v>
      </c>
      <c r="E1557" s="63" t="s">
        <v>12511</v>
      </c>
      <c r="F1557" s="63" t="s">
        <v>12510</v>
      </c>
      <c r="G1557" s="63" t="s">
        <v>3547</v>
      </c>
      <c r="K1557" s="63">
        <v>75</v>
      </c>
      <c r="L1557" s="63">
        <v>75</v>
      </c>
      <c r="M1557" s="64">
        <v>0</v>
      </c>
      <c r="N1557" s="63">
        <v>37.5</v>
      </c>
      <c r="O1557" s="63">
        <v>19</v>
      </c>
      <c r="P1557" s="63">
        <v>6</v>
      </c>
      <c r="Q1557" s="63">
        <v>13</v>
      </c>
      <c r="R1557" s="63" t="s">
        <v>12509</v>
      </c>
      <c r="S1557" s="63" t="s">
        <v>3557</v>
      </c>
      <c r="T1557" s="63" t="s">
        <v>12508</v>
      </c>
      <c r="U1557" s="63" t="s">
        <v>1845</v>
      </c>
      <c r="V1557" s="63" t="s">
        <v>12507</v>
      </c>
      <c r="Y1557" s="63">
        <v>75</v>
      </c>
      <c r="Z1557" s="63" t="s">
        <v>5826</v>
      </c>
      <c r="AA1557" s="63">
        <v>6</v>
      </c>
      <c r="AB1557" s="63" t="s">
        <v>3494</v>
      </c>
      <c r="AE1557" s="63">
        <v>0</v>
      </c>
      <c r="AF1557" s="63" t="s">
        <v>3493</v>
      </c>
      <c r="AG1557" s="63">
        <v>0</v>
      </c>
      <c r="AK1557" s="63">
        <v>0</v>
      </c>
      <c r="AL1557" s="63" t="s">
        <v>3493</v>
      </c>
      <c r="AM1557" s="63">
        <v>0</v>
      </c>
      <c r="AQ1557" s="63">
        <v>0</v>
      </c>
      <c r="AR1557" s="63" t="s">
        <v>3493</v>
      </c>
      <c r="AS1557" s="63">
        <v>0</v>
      </c>
      <c r="AU1557" s="63" t="s">
        <v>12506</v>
      </c>
      <c r="AW1557" s="63" t="s">
        <v>12505</v>
      </c>
      <c r="AX1557" s="74" t="str">
        <f>VLOOKUP(B1557,[1]COMPLETE_DIVIDEND_DATA!$B$2:$I$1138,8,0)</f>
        <v>PAID</v>
      </c>
    </row>
    <row r="1558" spans="1:50" x14ac:dyDescent="0.25">
      <c r="A1558" s="63">
        <v>501562</v>
      </c>
      <c r="B1558" s="63">
        <v>3244098920</v>
      </c>
      <c r="C1558" s="63" t="s">
        <v>1847</v>
      </c>
      <c r="D1558" s="63" t="s">
        <v>12504</v>
      </c>
      <c r="E1558" s="63" t="s">
        <v>12503</v>
      </c>
      <c r="F1558" s="63" t="s">
        <v>12502</v>
      </c>
      <c r="G1558" s="63" t="s">
        <v>9118</v>
      </c>
      <c r="K1558" s="63">
        <v>75</v>
      </c>
      <c r="L1558" s="63">
        <v>75</v>
      </c>
      <c r="M1558" s="64">
        <v>0</v>
      </c>
      <c r="N1558" s="63">
        <v>37.5</v>
      </c>
      <c r="O1558" s="63">
        <v>19</v>
      </c>
      <c r="P1558" s="63">
        <v>6</v>
      </c>
      <c r="Q1558" s="63">
        <v>13</v>
      </c>
      <c r="R1558" s="63" t="s">
        <v>12501</v>
      </c>
      <c r="S1558" s="63" t="s">
        <v>12500</v>
      </c>
      <c r="T1558" s="63" t="s">
        <v>12499</v>
      </c>
      <c r="U1558" s="63" t="s">
        <v>1847</v>
      </c>
      <c r="V1558" s="63" t="s">
        <v>12498</v>
      </c>
      <c r="Y1558" s="63">
        <v>75</v>
      </c>
      <c r="Z1558" s="63" t="s">
        <v>5826</v>
      </c>
      <c r="AA1558" s="63">
        <v>6</v>
      </c>
      <c r="AB1558" s="63" t="s">
        <v>3494</v>
      </c>
      <c r="AE1558" s="63">
        <v>0</v>
      </c>
      <c r="AF1558" s="63" t="s">
        <v>3493</v>
      </c>
      <c r="AG1558" s="63">
        <v>0</v>
      </c>
      <c r="AK1558" s="63">
        <v>0</v>
      </c>
      <c r="AL1558" s="63" t="s">
        <v>3493</v>
      </c>
      <c r="AM1558" s="63">
        <v>0</v>
      </c>
      <c r="AQ1558" s="63">
        <v>0</v>
      </c>
      <c r="AR1558" s="63" t="s">
        <v>3493</v>
      </c>
      <c r="AS1558" s="63">
        <v>0</v>
      </c>
      <c r="AU1558" s="63" t="s">
        <v>12497</v>
      </c>
      <c r="AW1558" s="63" t="s">
        <v>12496</v>
      </c>
      <c r="AX1558" s="74" t="str">
        <f>VLOOKUP(B1558,[1]COMPLETE_DIVIDEND_DATA!$B$2:$I$1138,8,0)</f>
        <v>-</v>
      </c>
    </row>
    <row r="1559" spans="1:50" hidden="1" x14ac:dyDescent="0.25">
      <c r="A1559" s="63">
        <v>501563</v>
      </c>
      <c r="B1559" s="63">
        <v>3244100171</v>
      </c>
      <c r="C1559" s="63" t="s">
        <v>1849</v>
      </c>
      <c r="D1559" s="63" t="s">
        <v>12495</v>
      </c>
      <c r="E1559" s="63" t="s">
        <v>12494</v>
      </c>
      <c r="F1559" s="63" t="s">
        <v>12493</v>
      </c>
      <c r="G1559" s="63" t="s">
        <v>3547</v>
      </c>
      <c r="K1559" s="63">
        <v>2000</v>
      </c>
      <c r="L1559" s="63">
        <v>2000</v>
      </c>
      <c r="M1559" s="64">
        <v>0</v>
      </c>
      <c r="N1559" s="63">
        <v>1000</v>
      </c>
      <c r="O1559" s="63">
        <v>500</v>
      </c>
      <c r="P1559" s="63">
        <v>225</v>
      </c>
      <c r="Q1559" s="63">
        <v>275</v>
      </c>
      <c r="R1559" s="63" t="s">
        <v>12492</v>
      </c>
      <c r="S1559" s="63" t="s">
        <v>3521</v>
      </c>
      <c r="T1559" s="63" t="s">
        <v>12491</v>
      </c>
      <c r="U1559" s="63" t="s">
        <v>1849</v>
      </c>
      <c r="V1559" s="63" t="s">
        <v>12490</v>
      </c>
      <c r="Y1559" s="63">
        <v>1000</v>
      </c>
      <c r="Z1559" s="63" t="s">
        <v>4648</v>
      </c>
      <c r="AA1559" s="63">
        <v>75</v>
      </c>
      <c r="AB1559" s="63" t="s">
        <v>3494</v>
      </c>
      <c r="AC1559" s="63" t="s">
        <v>12489</v>
      </c>
      <c r="AD1559" s="63" t="s">
        <v>12488</v>
      </c>
      <c r="AE1559" s="63">
        <v>1000</v>
      </c>
      <c r="AF1559" s="63" t="s">
        <v>4648</v>
      </c>
      <c r="AG1559" s="63">
        <v>150</v>
      </c>
      <c r="AH1559" s="63" t="s">
        <v>3505</v>
      </c>
      <c r="AK1559" s="63">
        <v>0</v>
      </c>
      <c r="AL1559" s="63" t="s">
        <v>3493</v>
      </c>
      <c r="AM1559" s="63">
        <v>0</v>
      </c>
      <c r="AQ1559" s="63">
        <v>0</v>
      </c>
      <c r="AR1559" s="63" t="s">
        <v>3493</v>
      </c>
      <c r="AS1559" s="63">
        <v>0</v>
      </c>
      <c r="AU1559" s="63" t="s">
        <v>12487</v>
      </c>
      <c r="AW1559" s="63" t="s">
        <v>12486</v>
      </c>
      <c r="AX1559" s="74" t="str">
        <f>VLOOKUP(B1559,[1]COMPLETE_DIVIDEND_DATA!$B$2:$I$1138,8,0)</f>
        <v>PAID</v>
      </c>
    </row>
    <row r="1560" spans="1:50" hidden="1" x14ac:dyDescent="0.25">
      <c r="A1560" s="63">
        <v>501564</v>
      </c>
      <c r="B1560" s="63">
        <v>3244106582</v>
      </c>
      <c r="C1560" s="63" t="s">
        <v>1851</v>
      </c>
      <c r="D1560" s="63" t="s">
        <v>12485</v>
      </c>
      <c r="E1560" s="63" t="s">
        <v>12484</v>
      </c>
      <c r="F1560" s="63" t="s">
        <v>12483</v>
      </c>
      <c r="G1560" s="63" t="s">
        <v>12482</v>
      </c>
      <c r="K1560" s="63">
        <v>31912</v>
      </c>
      <c r="L1560" s="63">
        <v>0</v>
      </c>
      <c r="M1560" s="64">
        <v>31912</v>
      </c>
      <c r="N1560" s="63">
        <v>15956</v>
      </c>
      <c r="O1560" s="63">
        <v>0</v>
      </c>
      <c r="P1560" s="63">
        <v>2393</v>
      </c>
      <c r="Q1560" s="63">
        <v>13563</v>
      </c>
      <c r="R1560" s="63" t="s">
        <v>12481</v>
      </c>
      <c r="S1560" s="63" t="s">
        <v>3498</v>
      </c>
      <c r="T1560" s="63" t="s">
        <v>12480</v>
      </c>
      <c r="U1560" s="63" t="s">
        <v>1851</v>
      </c>
      <c r="V1560" s="63" t="s">
        <v>10269</v>
      </c>
      <c r="Y1560" s="63">
        <v>31912</v>
      </c>
      <c r="Z1560" s="63" t="s">
        <v>12479</v>
      </c>
      <c r="AA1560" s="63">
        <v>2393</v>
      </c>
      <c r="AB1560" s="63" t="s">
        <v>3494</v>
      </c>
      <c r="AE1560" s="63">
        <v>0</v>
      </c>
      <c r="AF1560" s="63" t="s">
        <v>3493</v>
      </c>
      <c r="AG1560" s="63">
        <v>0</v>
      </c>
      <c r="AK1560" s="63">
        <v>0</v>
      </c>
      <c r="AL1560" s="63" t="s">
        <v>3493</v>
      </c>
      <c r="AM1560" s="63">
        <v>0</v>
      </c>
      <c r="AQ1560" s="63">
        <v>0</v>
      </c>
      <c r="AR1560" s="63" t="s">
        <v>3493</v>
      </c>
      <c r="AS1560" s="63">
        <v>0</v>
      </c>
      <c r="AU1560" s="63" t="s">
        <v>10267</v>
      </c>
      <c r="AW1560" s="63" t="s">
        <v>10266</v>
      </c>
      <c r="AX1560" s="74" t="str">
        <f>VLOOKUP(B1560,[1]COMPLETE_DIVIDEND_DATA!$B$2:$I$1138,8,0)</f>
        <v>PAID</v>
      </c>
    </row>
    <row r="1561" spans="1:50" hidden="1" x14ac:dyDescent="0.25">
      <c r="A1561" s="63">
        <v>501565</v>
      </c>
      <c r="B1561" s="63">
        <v>3244107051</v>
      </c>
      <c r="C1561" s="63" t="s">
        <v>12474</v>
      </c>
      <c r="D1561" s="63" t="s">
        <v>12478</v>
      </c>
      <c r="E1561" s="63" t="s">
        <v>12477</v>
      </c>
      <c r="G1561" s="63" t="s">
        <v>3547</v>
      </c>
      <c r="K1561" s="63">
        <v>500</v>
      </c>
      <c r="L1561" s="63">
        <v>0</v>
      </c>
      <c r="M1561" s="64">
        <v>500</v>
      </c>
      <c r="N1561" s="63">
        <v>250</v>
      </c>
      <c r="O1561" s="63">
        <v>0</v>
      </c>
      <c r="P1561" s="63">
        <v>38</v>
      </c>
      <c r="Q1561" s="63">
        <v>212</v>
      </c>
      <c r="R1561" s="63" t="s">
        <v>12476</v>
      </c>
      <c r="S1561" s="63" t="s">
        <v>3521</v>
      </c>
      <c r="T1561" s="63" t="s">
        <v>12475</v>
      </c>
      <c r="U1561" s="63" t="s">
        <v>12474</v>
      </c>
      <c r="V1561" s="63" t="s">
        <v>12473</v>
      </c>
      <c r="Y1561" s="63">
        <v>500</v>
      </c>
      <c r="Z1561" s="63" t="s">
        <v>3621</v>
      </c>
      <c r="AA1561" s="63">
        <v>38</v>
      </c>
      <c r="AB1561" s="63" t="s">
        <v>3494</v>
      </c>
      <c r="AE1561" s="63">
        <v>0</v>
      </c>
      <c r="AF1561" s="63" t="s">
        <v>3493</v>
      </c>
      <c r="AG1561" s="63">
        <v>0</v>
      </c>
      <c r="AK1561" s="63">
        <v>0</v>
      </c>
      <c r="AL1561" s="63" t="s">
        <v>3493</v>
      </c>
      <c r="AM1561" s="63">
        <v>0</v>
      </c>
      <c r="AQ1561" s="63">
        <v>0</v>
      </c>
      <c r="AR1561" s="63" t="s">
        <v>3493</v>
      </c>
      <c r="AS1561" s="63">
        <v>0</v>
      </c>
      <c r="AU1561" s="63" t="s">
        <v>12472</v>
      </c>
      <c r="AW1561" s="63" t="s">
        <v>12471</v>
      </c>
      <c r="AX1561" s="74" t="str">
        <f>VLOOKUP(B1561,[1]COMPLETE_DIVIDEND_DATA!$B$2:$I$1138,8,0)</f>
        <v>PAID</v>
      </c>
    </row>
    <row r="1562" spans="1:50" hidden="1" x14ac:dyDescent="0.25">
      <c r="A1562" s="63">
        <v>501566</v>
      </c>
      <c r="B1562" s="63">
        <v>3244107549</v>
      </c>
      <c r="C1562" s="63" t="s">
        <v>12465</v>
      </c>
      <c r="D1562" s="63" t="s">
        <v>12470</v>
      </c>
      <c r="E1562" s="63" t="s">
        <v>12469</v>
      </c>
      <c r="F1562" s="63" t="s">
        <v>12468</v>
      </c>
      <c r="G1562" s="63" t="s">
        <v>3547</v>
      </c>
      <c r="K1562" s="63">
        <v>1000</v>
      </c>
      <c r="L1562" s="63">
        <v>1000</v>
      </c>
      <c r="M1562" s="64">
        <v>0</v>
      </c>
      <c r="N1562" s="63">
        <v>500</v>
      </c>
      <c r="O1562" s="63">
        <v>250</v>
      </c>
      <c r="P1562" s="63">
        <v>75</v>
      </c>
      <c r="Q1562" s="63">
        <v>175</v>
      </c>
      <c r="R1562" s="63" t="s">
        <v>12467</v>
      </c>
      <c r="S1562" s="63" t="s">
        <v>3624</v>
      </c>
      <c r="T1562" s="63" t="s">
        <v>12466</v>
      </c>
      <c r="U1562" s="63" t="s">
        <v>12465</v>
      </c>
      <c r="V1562" s="63" t="s">
        <v>12464</v>
      </c>
      <c r="Y1562" s="63">
        <v>1000</v>
      </c>
      <c r="Z1562" s="63" t="s">
        <v>4648</v>
      </c>
      <c r="AA1562" s="63">
        <v>75</v>
      </c>
      <c r="AB1562" s="63" t="s">
        <v>3494</v>
      </c>
      <c r="AE1562" s="63">
        <v>0</v>
      </c>
      <c r="AF1562" s="63" t="s">
        <v>3493</v>
      </c>
      <c r="AG1562" s="63">
        <v>0</v>
      </c>
      <c r="AK1562" s="63">
        <v>0</v>
      </c>
      <c r="AL1562" s="63" t="s">
        <v>3493</v>
      </c>
      <c r="AM1562" s="63">
        <v>0</v>
      </c>
      <c r="AQ1562" s="63">
        <v>0</v>
      </c>
      <c r="AR1562" s="63" t="s">
        <v>3493</v>
      </c>
      <c r="AS1562" s="63">
        <v>0</v>
      </c>
      <c r="AU1562" s="63" t="s">
        <v>12463</v>
      </c>
      <c r="AW1562" s="63" t="s">
        <v>12462</v>
      </c>
      <c r="AX1562" s="74" t="str">
        <f>VLOOKUP(B1562,[1]COMPLETE_DIVIDEND_DATA!$B$2:$I$1138,8,0)</f>
        <v>PAID</v>
      </c>
    </row>
    <row r="1563" spans="1:50" x14ac:dyDescent="0.25">
      <c r="A1563" s="63">
        <v>501567</v>
      </c>
      <c r="B1563" s="63">
        <v>3251006732</v>
      </c>
      <c r="C1563" s="63" t="s">
        <v>481</v>
      </c>
      <c r="D1563" s="63" t="s">
        <v>12461</v>
      </c>
      <c r="E1563" s="63" t="s">
        <v>12460</v>
      </c>
      <c r="F1563" s="63" t="s">
        <v>12459</v>
      </c>
      <c r="G1563" s="63" t="s">
        <v>3547</v>
      </c>
      <c r="K1563" s="63">
        <v>158</v>
      </c>
      <c r="L1563" s="63">
        <v>0</v>
      </c>
      <c r="M1563" s="64">
        <v>158</v>
      </c>
      <c r="N1563" s="63">
        <v>79</v>
      </c>
      <c r="O1563" s="63">
        <v>0</v>
      </c>
      <c r="P1563" s="63">
        <v>12</v>
      </c>
      <c r="Q1563" s="63">
        <v>67</v>
      </c>
      <c r="U1563" s="63" t="s">
        <v>481</v>
      </c>
      <c r="V1563" s="63" t="s">
        <v>12458</v>
      </c>
      <c r="Y1563" s="63">
        <v>158</v>
      </c>
      <c r="Z1563" s="63" t="s">
        <v>12457</v>
      </c>
      <c r="AA1563" s="63">
        <v>12</v>
      </c>
      <c r="AB1563" s="63" t="s">
        <v>3494</v>
      </c>
      <c r="AE1563" s="63">
        <v>0</v>
      </c>
      <c r="AF1563" s="63" t="s">
        <v>3493</v>
      </c>
      <c r="AG1563" s="63">
        <v>0</v>
      </c>
      <c r="AK1563" s="63">
        <v>0</v>
      </c>
      <c r="AL1563" s="63" t="s">
        <v>3493</v>
      </c>
      <c r="AM1563" s="63">
        <v>0</v>
      </c>
      <c r="AQ1563" s="63">
        <v>0</v>
      </c>
      <c r="AR1563" s="63" t="s">
        <v>3493</v>
      </c>
      <c r="AS1563" s="63">
        <v>0</v>
      </c>
      <c r="AW1563" s="63" t="s">
        <v>12456</v>
      </c>
      <c r="AX1563" s="63" t="e">
        <f>VLOOKUP(B1563,[1]COMPLETE_DIVIDEND_DATA!$B$2:$I$1138,3,0)</f>
        <v>#N/A</v>
      </c>
    </row>
    <row r="1564" spans="1:50" hidden="1" x14ac:dyDescent="0.25">
      <c r="A1564" s="63">
        <v>501568</v>
      </c>
      <c r="B1564" s="63">
        <v>3277000202</v>
      </c>
      <c r="C1564" s="63" t="s">
        <v>1854</v>
      </c>
      <c r="D1564" s="63" t="s">
        <v>12449</v>
      </c>
      <c r="E1564" s="63" t="s">
        <v>12455</v>
      </c>
      <c r="F1564" s="63" t="s">
        <v>12454</v>
      </c>
      <c r="G1564" s="63" t="s">
        <v>12453</v>
      </c>
      <c r="K1564" s="63">
        <v>28</v>
      </c>
      <c r="L1564" s="63">
        <v>0</v>
      </c>
      <c r="M1564" s="64">
        <v>28</v>
      </c>
      <c r="N1564" s="63">
        <v>14</v>
      </c>
      <c r="O1564" s="63">
        <v>0</v>
      </c>
      <c r="P1564" s="63">
        <v>3</v>
      </c>
      <c r="Q1564" s="63">
        <v>11</v>
      </c>
      <c r="R1564" s="63" t="s">
        <v>12452</v>
      </c>
      <c r="S1564" s="63" t="s">
        <v>3596</v>
      </c>
      <c r="T1564" s="63" t="s">
        <v>12451</v>
      </c>
      <c r="U1564" s="63" t="s">
        <v>1854</v>
      </c>
      <c r="V1564" s="63" t="s">
        <v>12450</v>
      </c>
      <c r="Y1564" s="63">
        <v>14</v>
      </c>
      <c r="Z1564" s="63" t="s">
        <v>11034</v>
      </c>
      <c r="AA1564" s="63">
        <v>2</v>
      </c>
      <c r="AB1564" s="63" t="s">
        <v>3505</v>
      </c>
      <c r="AC1564" s="63" t="s">
        <v>12449</v>
      </c>
      <c r="AD1564" s="63" t="s">
        <v>12448</v>
      </c>
      <c r="AE1564" s="63">
        <v>14</v>
      </c>
      <c r="AF1564" s="63" t="s">
        <v>11034</v>
      </c>
      <c r="AG1564" s="63">
        <v>1</v>
      </c>
      <c r="AH1564" s="63" t="s">
        <v>3494</v>
      </c>
      <c r="AK1564" s="63">
        <v>0</v>
      </c>
      <c r="AL1564" s="63" t="s">
        <v>3493</v>
      </c>
      <c r="AM1564" s="63">
        <v>0</v>
      </c>
      <c r="AQ1564" s="63">
        <v>0</v>
      </c>
      <c r="AR1564" s="63" t="s">
        <v>3493</v>
      </c>
      <c r="AS1564" s="63">
        <v>0</v>
      </c>
      <c r="AU1564" s="63" t="s">
        <v>12447</v>
      </c>
      <c r="AW1564" s="63" t="s">
        <v>12446</v>
      </c>
      <c r="AX1564" s="74" t="str">
        <f>VLOOKUP(B1564,[1]COMPLETE_DIVIDEND_DATA!$B$2:$I$1138,8,0)</f>
        <v>PAID</v>
      </c>
    </row>
    <row r="1565" spans="1:50" hidden="1" x14ac:dyDescent="0.25">
      <c r="A1565" s="63">
        <v>501569</v>
      </c>
      <c r="B1565" s="63">
        <v>3277000764</v>
      </c>
      <c r="C1565" s="63" t="s">
        <v>1856</v>
      </c>
      <c r="D1565" s="63" t="s">
        <v>12445</v>
      </c>
      <c r="E1565" s="63" t="s">
        <v>12444</v>
      </c>
      <c r="F1565" s="63" t="s">
        <v>4688</v>
      </c>
      <c r="G1565" s="63" t="s">
        <v>3535</v>
      </c>
      <c r="K1565" s="63">
        <v>4471</v>
      </c>
      <c r="L1565" s="63">
        <v>0</v>
      </c>
      <c r="M1565" s="64">
        <v>4471</v>
      </c>
      <c r="N1565" s="63">
        <v>2235.5</v>
      </c>
      <c r="O1565" s="63">
        <v>0</v>
      </c>
      <c r="P1565" s="63">
        <v>336</v>
      </c>
      <c r="Q1565" s="63">
        <v>1900</v>
      </c>
      <c r="R1565" s="63" t="s">
        <v>12443</v>
      </c>
      <c r="S1565" s="63" t="s">
        <v>3533</v>
      </c>
      <c r="T1565" s="63" t="s">
        <v>12442</v>
      </c>
      <c r="U1565" s="63" t="s">
        <v>1856</v>
      </c>
      <c r="V1565" s="63" t="s">
        <v>12441</v>
      </c>
      <c r="Y1565" s="63">
        <v>2236</v>
      </c>
      <c r="Z1565" s="63" t="s">
        <v>11547</v>
      </c>
      <c r="AA1565" s="63">
        <v>168</v>
      </c>
      <c r="AB1565" s="63" t="s">
        <v>3494</v>
      </c>
      <c r="AC1565" s="63" t="s">
        <v>12440</v>
      </c>
      <c r="AD1565" s="63" t="s">
        <v>12439</v>
      </c>
      <c r="AE1565" s="63">
        <v>2235</v>
      </c>
      <c r="AF1565" s="63" t="s">
        <v>11544</v>
      </c>
      <c r="AG1565" s="63">
        <v>168</v>
      </c>
      <c r="AH1565" s="63" t="s">
        <v>3494</v>
      </c>
      <c r="AK1565" s="63">
        <v>0</v>
      </c>
      <c r="AL1565" s="63" t="s">
        <v>3493</v>
      </c>
      <c r="AM1565" s="63">
        <v>0</v>
      </c>
      <c r="AQ1565" s="63">
        <v>0</v>
      </c>
      <c r="AR1565" s="63" t="s">
        <v>3493</v>
      </c>
      <c r="AS1565" s="63">
        <v>0</v>
      </c>
      <c r="AU1565" s="63" t="s">
        <v>12438</v>
      </c>
      <c r="AW1565" s="63" t="s">
        <v>12437</v>
      </c>
      <c r="AX1565" s="74" t="str">
        <f>VLOOKUP(B1565,[1]COMPLETE_DIVIDEND_DATA!$B$2:$I$1138,8,0)</f>
        <v>PAID</v>
      </c>
    </row>
    <row r="1566" spans="1:50" hidden="1" x14ac:dyDescent="0.25">
      <c r="A1566" s="63">
        <v>501570</v>
      </c>
      <c r="B1566" s="63">
        <v>3277000807</v>
      </c>
      <c r="C1566" s="63" t="s">
        <v>1858</v>
      </c>
      <c r="D1566" s="63" t="s">
        <v>12436</v>
      </c>
      <c r="E1566" s="63" t="s">
        <v>12435</v>
      </c>
      <c r="F1566" s="63" t="s">
        <v>12434</v>
      </c>
      <c r="G1566" s="63" t="s">
        <v>3535</v>
      </c>
      <c r="K1566" s="63">
        <v>6764</v>
      </c>
      <c r="L1566" s="63">
        <v>0</v>
      </c>
      <c r="M1566" s="64">
        <v>6764</v>
      </c>
      <c r="N1566" s="63">
        <v>3382</v>
      </c>
      <c r="O1566" s="63">
        <v>0</v>
      </c>
      <c r="P1566" s="63">
        <v>508</v>
      </c>
      <c r="Q1566" s="63">
        <v>2874</v>
      </c>
      <c r="R1566" s="63" t="s">
        <v>12433</v>
      </c>
      <c r="S1566" s="63" t="s">
        <v>3521</v>
      </c>
      <c r="T1566" s="63" t="s">
        <v>12432</v>
      </c>
      <c r="U1566" s="63" t="s">
        <v>1858</v>
      </c>
      <c r="V1566" s="63" t="s">
        <v>12431</v>
      </c>
      <c r="Y1566" s="63">
        <v>3382</v>
      </c>
      <c r="Z1566" s="63" t="s">
        <v>12428</v>
      </c>
      <c r="AA1566" s="63">
        <v>254</v>
      </c>
      <c r="AB1566" s="63" t="s">
        <v>3494</v>
      </c>
      <c r="AC1566" s="63" t="s">
        <v>12430</v>
      </c>
      <c r="AD1566" s="63" t="s">
        <v>12429</v>
      </c>
      <c r="AE1566" s="63">
        <v>3382</v>
      </c>
      <c r="AF1566" s="63" t="s">
        <v>12428</v>
      </c>
      <c r="AG1566" s="63">
        <v>254</v>
      </c>
      <c r="AH1566" s="63" t="s">
        <v>3494</v>
      </c>
      <c r="AK1566" s="63">
        <v>0</v>
      </c>
      <c r="AL1566" s="63" t="s">
        <v>3493</v>
      </c>
      <c r="AM1566" s="63">
        <v>0</v>
      </c>
      <c r="AQ1566" s="63">
        <v>0</v>
      </c>
      <c r="AR1566" s="63" t="s">
        <v>3493</v>
      </c>
      <c r="AS1566" s="63">
        <v>0</v>
      </c>
      <c r="AU1566" s="63" t="s">
        <v>12427</v>
      </c>
      <c r="AW1566" s="63" t="s">
        <v>12426</v>
      </c>
      <c r="AX1566" s="74" t="str">
        <f>VLOOKUP(B1566,[1]COMPLETE_DIVIDEND_DATA!$B$2:$I$1138,8,0)</f>
        <v>PAID</v>
      </c>
    </row>
    <row r="1567" spans="1:50" hidden="1" x14ac:dyDescent="0.25">
      <c r="A1567" s="63">
        <v>501571</v>
      </c>
      <c r="B1567" s="63">
        <v>3277000922</v>
      </c>
      <c r="C1567" s="63" t="s">
        <v>1860</v>
      </c>
      <c r="D1567" s="63" t="s">
        <v>12425</v>
      </c>
      <c r="E1567" s="63" t="s">
        <v>12424</v>
      </c>
      <c r="F1567" s="63" t="s">
        <v>5066</v>
      </c>
      <c r="G1567" s="63" t="s">
        <v>12423</v>
      </c>
      <c r="K1567" s="63">
        <v>903</v>
      </c>
      <c r="L1567" s="63">
        <v>0</v>
      </c>
      <c r="M1567" s="64">
        <v>903</v>
      </c>
      <c r="N1567" s="63">
        <v>451.5</v>
      </c>
      <c r="O1567" s="63">
        <v>0</v>
      </c>
      <c r="P1567" s="63">
        <v>68</v>
      </c>
      <c r="Q1567" s="63">
        <v>384</v>
      </c>
      <c r="R1567" s="63" t="s">
        <v>12422</v>
      </c>
      <c r="S1567" s="63" t="s">
        <v>3533</v>
      </c>
      <c r="T1567" s="63" t="s">
        <v>12421</v>
      </c>
      <c r="U1567" s="63" t="s">
        <v>1860</v>
      </c>
      <c r="V1567" s="63" t="s">
        <v>12420</v>
      </c>
      <c r="W1567" s="63" t="s">
        <v>12419</v>
      </c>
      <c r="Y1567" s="63">
        <v>903</v>
      </c>
      <c r="Z1567" s="63" t="s">
        <v>4346</v>
      </c>
      <c r="AA1567" s="63">
        <v>68</v>
      </c>
      <c r="AB1567" s="63" t="s">
        <v>3494</v>
      </c>
      <c r="AE1567" s="63">
        <v>0</v>
      </c>
      <c r="AF1567" s="63" t="s">
        <v>3493</v>
      </c>
      <c r="AG1567" s="63">
        <v>0</v>
      </c>
      <c r="AK1567" s="63">
        <v>0</v>
      </c>
      <c r="AL1567" s="63" t="s">
        <v>3493</v>
      </c>
      <c r="AM1567" s="63">
        <v>0</v>
      </c>
      <c r="AQ1567" s="63">
        <v>0</v>
      </c>
      <c r="AR1567" s="63" t="s">
        <v>3493</v>
      </c>
      <c r="AS1567" s="63">
        <v>0</v>
      </c>
      <c r="AU1567" s="63" t="s">
        <v>12418</v>
      </c>
      <c r="AW1567" s="63" t="s">
        <v>12417</v>
      </c>
      <c r="AX1567" s="74" t="str">
        <f>VLOOKUP(B1567,[1]COMPLETE_DIVIDEND_DATA!$B$2:$I$1138,8,0)</f>
        <v>PAID</v>
      </c>
    </row>
    <row r="1568" spans="1:50" hidden="1" x14ac:dyDescent="0.25">
      <c r="A1568" s="63">
        <v>501572</v>
      </c>
      <c r="B1568" s="63">
        <v>3277001089</v>
      </c>
      <c r="C1568" s="63" t="s">
        <v>1862</v>
      </c>
      <c r="D1568" s="63" t="s">
        <v>418</v>
      </c>
      <c r="E1568" s="63" t="s">
        <v>12416</v>
      </c>
      <c r="F1568" s="63" t="s">
        <v>12415</v>
      </c>
      <c r="G1568" s="63" t="s">
        <v>3535</v>
      </c>
      <c r="K1568" s="63">
        <v>200</v>
      </c>
      <c r="L1568" s="63">
        <v>0</v>
      </c>
      <c r="M1568" s="64">
        <v>200</v>
      </c>
      <c r="N1568" s="63">
        <v>100</v>
      </c>
      <c r="O1568" s="63">
        <v>0</v>
      </c>
      <c r="P1568" s="63">
        <v>30</v>
      </c>
      <c r="Q1568" s="63">
        <v>70</v>
      </c>
      <c r="R1568" s="63" t="s">
        <v>9948</v>
      </c>
      <c r="S1568" s="63" t="s">
        <v>3574</v>
      </c>
      <c r="T1568" s="63" t="s">
        <v>12414</v>
      </c>
      <c r="U1568" s="63" t="s">
        <v>1862</v>
      </c>
      <c r="V1568" s="63" t="s">
        <v>9946</v>
      </c>
      <c r="W1568" s="63" t="s">
        <v>9945</v>
      </c>
      <c r="Y1568" s="63">
        <v>100</v>
      </c>
      <c r="Z1568" s="63" t="s">
        <v>12413</v>
      </c>
      <c r="AA1568" s="63">
        <v>15</v>
      </c>
      <c r="AB1568" s="63" t="s">
        <v>3505</v>
      </c>
      <c r="AC1568" s="63" t="s">
        <v>9944</v>
      </c>
      <c r="AD1568" s="63" t="s">
        <v>9943</v>
      </c>
      <c r="AE1568" s="63">
        <v>100</v>
      </c>
      <c r="AF1568" s="63" t="s">
        <v>12413</v>
      </c>
      <c r="AG1568" s="63">
        <v>15</v>
      </c>
      <c r="AH1568" s="63" t="s">
        <v>3505</v>
      </c>
      <c r="AK1568" s="63">
        <v>0</v>
      </c>
      <c r="AL1568" s="63" t="s">
        <v>3493</v>
      </c>
      <c r="AM1568" s="63">
        <v>0</v>
      </c>
      <c r="AQ1568" s="63">
        <v>0</v>
      </c>
      <c r="AR1568" s="63" t="s">
        <v>3493</v>
      </c>
      <c r="AS1568" s="63">
        <v>0</v>
      </c>
      <c r="AU1568" s="63" t="s">
        <v>9941</v>
      </c>
      <c r="AW1568" s="63" t="s">
        <v>9940</v>
      </c>
      <c r="AX1568" s="74" t="str">
        <f>VLOOKUP(B1568,[1]COMPLETE_DIVIDEND_DATA!$B$2:$I$1138,8,0)</f>
        <v>PAID</v>
      </c>
    </row>
    <row r="1569" spans="1:50" hidden="1" x14ac:dyDescent="0.25">
      <c r="A1569" s="63">
        <v>501573</v>
      </c>
      <c r="B1569" s="63">
        <v>3277001243</v>
      </c>
      <c r="C1569" s="63" t="s">
        <v>1246</v>
      </c>
      <c r="D1569" s="63" t="s">
        <v>12412</v>
      </c>
      <c r="E1569" s="63" t="s">
        <v>12411</v>
      </c>
      <c r="F1569" s="63" t="s">
        <v>12410</v>
      </c>
      <c r="G1569" s="63" t="s">
        <v>3535</v>
      </c>
      <c r="K1569" s="63">
        <v>639</v>
      </c>
      <c r="L1569" s="63">
        <v>0</v>
      </c>
      <c r="M1569" s="64">
        <v>639</v>
      </c>
      <c r="N1569" s="63">
        <v>319.5</v>
      </c>
      <c r="O1569" s="63">
        <v>0</v>
      </c>
      <c r="P1569" s="63">
        <v>48</v>
      </c>
      <c r="Q1569" s="63">
        <v>272</v>
      </c>
      <c r="R1569" s="63" t="s">
        <v>12409</v>
      </c>
      <c r="S1569" s="63" t="s">
        <v>3624</v>
      </c>
      <c r="T1569" s="63" t="s">
        <v>12408</v>
      </c>
      <c r="U1569" s="63" t="s">
        <v>1246</v>
      </c>
      <c r="V1569" s="63" t="s">
        <v>12407</v>
      </c>
      <c r="Y1569" s="63">
        <v>639</v>
      </c>
      <c r="Z1569" s="63" t="s">
        <v>12406</v>
      </c>
      <c r="AA1569" s="63">
        <v>48</v>
      </c>
      <c r="AB1569" s="63" t="s">
        <v>3494</v>
      </c>
      <c r="AE1569" s="63">
        <v>0</v>
      </c>
      <c r="AF1569" s="63" t="s">
        <v>3493</v>
      </c>
      <c r="AG1569" s="63">
        <v>0</v>
      </c>
      <c r="AK1569" s="63">
        <v>0</v>
      </c>
      <c r="AL1569" s="63" t="s">
        <v>3493</v>
      </c>
      <c r="AM1569" s="63">
        <v>0</v>
      </c>
      <c r="AQ1569" s="63">
        <v>0</v>
      </c>
      <c r="AR1569" s="63" t="s">
        <v>3493</v>
      </c>
      <c r="AS1569" s="63">
        <v>0</v>
      </c>
      <c r="AU1569" s="63" t="s">
        <v>12405</v>
      </c>
      <c r="AW1569" s="63" t="s">
        <v>12404</v>
      </c>
      <c r="AX1569" s="74" t="str">
        <f>VLOOKUP(B1569,[1]COMPLETE_DIVIDEND_DATA!$B$2:$I$1138,8,0)</f>
        <v>PAID</v>
      </c>
    </row>
    <row r="1570" spans="1:50" hidden="1" x14ac:dyDescent="0.25">
      <c r="A1570" s="63">
        <v>501574</v>
      </c>
      <c r="B1570" s="63">
        <v>3277001317</v>
      </c>
      <c r="C1570" s="63" t="s">
        <v>1865</v>
      </c>
      <c r="D1570" s="63" t="s">
        <v>263</v>
      </c>
      <c r="E1570" s="63" t="s">
        <v>12403</v>
      </c>
      <c r="F1570" s="63" t="s">
        <v>9544</v>
      </c>
      <c r="G1570" s="63" t="s">
        <v>3535</v>
      </c>
      <c r="K1570" s="63">
        <v>575</v>
      </c>
      <c r="L1570" s="63">
        <v>0</v>
      </c>
      <c r="M1570" s="64">
        <v>575</v>
      </c>
      <c r="N1570" s="63">
        <v>287.5</v>
      </c>
      <c r="O1570" s="63">
        <v>0</v>
      </c>
      <c r="P1570" s="63">
        <v>86</v>
      </c>
      <c r="Q1570" s="63">
        <v>202</v>
      </c>
      <c r="R1570" s="63" t="s">
        <v>12402</v>
      </c>
      <c r="S1570" s="63" t="s">
        <v>4406</v>
      </c>
      <c r="T1570" s="63" t="s">
        <v>12401</v>
      </c>
      <c r="U1570" s="63" t="s">
        <v>1865</v>
      </c>
      <c r="V1570" s="63" t="s">
        <v>12400</v>
      </c>
      <c r="Y1570" s="63">
        <v>288</v>
      </c>
      <c r="Z1570" s="63" t="s">
        <v>4452</v>
      </c>
      <c r="AA1570" s="63">
        <v>43</v>
      </c>
      <c r="AB1570" s="63" t="s">
        <v>3505</v>
      </c>
      <c r="AC1570" s="63" t="s">
        <v>263</v>
      </c>
      <c r="AD1570" s="63" t="s">
        <v>12399</v>
      </c>
      <c r="AE1570" s="63">
        <v>287</v>
      </c>
      <c r="AF1570" s="63" t="s">
        <v>4449</v>
      </c>
      <c r="AG1570" s="63">
        <v>43</v>
      </c>
      <c r="AH1570" s="63" t="s">
        <v>3505</v>
      </c>
      <c r="AK1570" s="63">
        <v>0</v>
      </c>
      <c r="AL1570" s="63" t="s">
        <v>3493</v>
      </c>
      <c r="AM1570" s="63">
        <v>0</v>
      </c>
      <c r="AQ1570" s="63">
        <v>0</v>
      </c>
      <c r="AR1570" s="63" t="s">
        <v>3493</v>
      </c>
      <c r="AS1570" s="63">
        <v>0</v>
      </c>
      <c r="AU1570" s="63" t="s">
        <v>12398</v>
      </c>
      <c r="AW1570" s="63" t="s">
        <v>12397</v>
      </c>
      <c r="AX1570" s="74" t="str">
        <f>VLOOKUP(B1570,[1]COMPLETE_DIVIDEND_DATA!$B$2:$I$1138,8,0)</f>
        <v>PAID</v>
      </c>
    </row>
    <row r="1571" spans="1:50" hidden="1" x14ac:dyDescent="0.25">
      <c r="A1571" s="63">
        <v>501575</v>
      </c>
      <c r="B1571" s="63">
        <v>3277001358</v>
      </c>
      <c r="C1571" s="63" t="s">
        <v>1302</v>
      </c>
      <c r="D1571" s="63" t="s">
        <v>12396</v>
      </c>
      <c r="E1571" s="63" t="s">
        <v>12395</v>
      </c>
      <c r="F1571" s="63" t="s">
        <v>6642</v>
      </c>
      <c r="G1571" s="63" t="s">
        <v>3535</v>
      </c>
      <c r="K1571" s="63">
        <v>85</v>
      </c>
      <c r="L1571" s="63">
        <v>85</v>
      </c>
      <c r="M1571" s="64">
        <v>0</v>
      </c>
      <c r="N1571" s="63">
        <v>42.5</v>
      </c>
      <c r="O1571" s="63">
        <v>21</v>
      </c>
      <c r="P1571" s="63">
        <v>6</v>
      </c>
      <c r="Q1571" s="63">
        <v>16</v>
      </c>
      <c r="R1571" s="63" t="s">
        <v>12394</v>
      </c>
      <c r="S1571" s="63" t="s">
        <v>3533</v>
      </c>
      <c r="T1571" s="63" t="s">
        <v>12393</v>
      </c>
      <c r="U1571" s="63" t="s">
        <v>1302</v>
      </c>
      <c r="V1571" s="63" t="s">
        <v>12392</v>
      </c>
      <c r="W1571" s="63" t="s">
        <v>12391</v>
      </c>
      <c r="Y1571" s="63">
        <v>43</v>
      </c>
      <c r="Z1571" s="63" t="s">
        <v>12390</v>
      </c>
      <c r="AA1571" s="63">
        <v>3</v>
      </c>
      <c r="AB1571" s="63" t="s">
        <v>3494</v>
      </c>
      <c r="AC1571" s="63" t="s">
        <v>12389</v>
      </c>
      <c r="AD1571" s="63" t="s">
        <v>12388</v>
      </c>
      <c r="AE1571" s="63">
        <v>42</v>
      </c>
      <c r="AF1571" s="63" t="s">
        <v>12387</v>
      </c>
      <c r="AG1571" s="63">
        <v>3</v>
      </c>
      <c r="AH1571" s="63" t="s">
        <v>3494</v>
      </c>
      <c r="AK1571" s="63">
        <v>0</v>
      </c>
      <c r="AL1571" s="63" t="s">
        <v>3493</v>
      </c>
      <c r="AM1571" s="63">
        <v>0</v>
      </c>
      <c r="AQ1571" s="63">
        <v>0</v>
      </c>
      <c r="AR1571" s="63" t="s">
        <v>3493</v>
      </c>
      <c r="AS1571" s="63">
        <v>0</v>
      </c>
      <c r="AU1571" s="63" t="s">
        <v>12386</v>
      </c>
      <c r="AW1571" s="63" t="s">
        <v>12385</v>
      </c>
      <c r="AX1571" s="74" t="str">
        <f>VLOOKUP(B1571,[1]COMPLETE_DIVIDEND_DATA!$B$2:$I$1138,8,0)</f>
        <v>PAID</v>
      </c>
    </row>
    <row r="1572" spans="1:50" x14ac:dyDescent="0.25">
      <c r="A1572" s="63">
        <v>501576</v>
      </c>
      <c r="B1572" s="63">
        <v>3277001556</v>
      </c>
      <c r="C1572" s="63" t="s">
        <v>1868</v>
      </c>
      <c r="D1572" s="63" t="s">
        <v>12384</v>
      </c>
      <c r="E1572" s="63" t="s">
        <v>12383</v>
      </c>
      <c r="F1572" s="63" t="s">
        <v>4515</v>
      </c>
      <c r="G1572" s="63" t="s">
        <v>3535</v>
      </c>
      <c r="K1572" s="63">
        <v>624</v>
      </c>
      <c r="L1572" s="63">
        <v>624</v>
      </c>
      <c r="M1572" s="64">
        <v>0</v>
      </c>
      <c r="N1572" s="63">
        <v>312</v>
      </c>
      <c r="O1572" s="63">
        <v>156</v>
      </c>
      <c r="P1572" s="63">
        <v>94</v>
      </c>
      <c r="Q1572" s="63">
        <v>62</v>
      </c>
      <c r="U1572" s="63" t="s">
        <v>1868</v>
      </c>
      <c r="V1572" s="63" t="s">
        <v>12382</v>
      </c>
      <c r="Y1572" s="63">
        <v>624</v>
      </c>
      <c r="Z1572" s="63" t="s">
        <v>12381</v>
      </c>
      <c r="AA1572" s="63">
        <v>94</v>
      </c>
      <c r="AB1572" s="63" t="s">
        <v>3505</v>
      </c>
      <c r="AE1572" s="63">
        <v>0</v>
      </c>
      <c r="AF1572" s="63" t="s">
        <v>3493</v>
      </c>
      <c r="AG1572" s="63">
        <v>0</v>
      </c>
      <c r="AK1572" s="63">
        <v>0</v>
      </c>
      <c r="AL1572" s="63" t="s">
        <v>3493</v>
      </c>
      <c r="AM1572" s="63">
        <v>0</v>
      </c>
      <c r="AQ1572" s="63">
        <v>0</v>
      </c>
      <c r="AR1572" s="63" t="s">
        <v>3493</v>
      </c>
      <c r="AS1572" s="63">
        <v>0</v>
      </c>
      <c r="AU1572" s="63" t="s">
        <v>12380</v>
      </c>
      <c r="AW1572" s="63" t="s">
        <v>12379</v>
      </c>
      <c r="AX1572" s="63" t="e">
        <f>VLOOKUP(B1572,[1]COMPLETE_DIVIDEND_DATA!$B$2:$I$1138,3,0)</f>
        <v>#N/A</v>
      </c>
    </row>
    <row r="1573" spans="1:50" x14ac:dyDescent="0.25">
      <c r="A1573" s="63">
        <v>501577</v>
      </c>
      <c r="B1573" s="63">
        <v>3277001593</v>
      </c>
      <c r="C1573" s="63" t="s">
        <v>1710</v>
      </c>
      <c r="D1573" s="63" t="s">
        <v>263</v>
      </c>
      <c r="E1573" s="63" t="s">
        <v>12378</v>
      </c>
      <c r="F1573" s="63" t="s">
        <v>12377</v>
      </c>
      <c r="G1573" s="63" t="s">
        <v>12376</v>
      </c>
      <c r="K1573" s="63">
        <v>1</v>
      </c>
      <c r="L1573" s="63">
        <v>0</v>
      </c>
      <c r="M1573" s="64">
        <v>1</v>
      </c>
      <c r="N1573" s="63">
        <v>0.5</v>
      </c>
      <c r="O1573" s="63">
        <v>0</v>
      </c>
      <c r="P1573" s="63">
        <v>0</v>
      </c>
      <c r="Q1573" s="63">
        <v>1</v>
      </c>
      <c r="U1573" s="63" t="s">
        <v>1710</v>
      </c>
      <c r="V1573" s="63" t="s">
        <v>12375</v>
      </c>
      <c r="Y1573" s="63">
        <v>1</v>
      </c>
      <c r="Z1573" s="63" t="s">
        <v>3736</v>
      </c>
      <c r="AA1573" s="63">
        <v>0</v>
      </c>
      <c r="AB1573" s="63" t="s">
        <v>3494</v>
      </c>
      <c r="AC1573" s="63" t="s">
        <v>12374</v>
      </c>
      <c r="AD1573" s="63" t="s">
        <v>12373</v>
      </c>
      <c r="AE1573" s="63">
        <v>0</v>
      </c>
      <c r="AF1573" s="63" t="s">
        <v>3493</v>
      </c>
      <c r="AG1573" s="63">
        <v>0</v>
      </c>
      <c r="AH1573" s="63" t="s">
        <v>3494</v>
      </c>
      <c r="AK1573" s="63">
        <v>0</v>
      </c>
      <c r="AL1573" s="63" t="s">
        <v>3493</v>
      </c>
      <c r="AM1573" s="63">
        <v>0</v>
      </c>
      <c r="AQ1573" s="63">
        <v>0</v>
      </c>
      <c r="AR1573" s="63" t="s">
        <v>3493</v>
      </c>
      <c r="AS1573" s="63">
        <v>0</v>
      </c>
      <c r="AX1573" s="63" t="e">
        <f>VLOOKUP(B1573,[1]COMPLETE_DIVIDEND_DATA!$B$2:$I$1138,3,0)</f>
        <v>#N/A</v>
      </c>
    </row>
    <row r="1574" spans="1:50" hidden="1" x14ac:dyDescent="0.25">
      <c r="A1574" s="63">
        <v>501578</v>
      </c>
      <c r="B1574" s="63">
        <v>3277001668</v>
      </c>
      <c r="C1574" s="63" t="s">
        <v>564</v>
      </c>
      <c r="D1574" s="63" t="s">
        <v>12372</v>
      </c>
      <c r="E1574" s="63" t="s">
        <v>12371</v>
      </c>
      <c r="F1574" s="63" t="s">
        <v>12370</v>
      </c>
      <c r="G1574" s="63" t="s">
        <v>3535</v>
      </c>
      <c r="K1574" s="63">
        <v>299</v>
      </c>
      <c r="L1574" s="63">
        <v>299</v>
      </c>
      <c r="M1574" s="64">
        <v>0</v>
      </c>
      <c r="N1574" s="63">
        <v>149.5</v>
      </c>
      <c r="O1574" s="63">
        <v>75</v>
      </c>
      <c r="P1574" s="63">
        <v>22</v>
      </c>
      <c r="Q1574" s="63">
        <v>53</v>
      </c>
      <c r="R1574" s="63" t="s">
        <v>12369</v>
      </c>
      <c r="S1574" s="63" t="s">
        <v>3521</v>
      </c>
      <c r="T1574" s="63" t="s">
        <v>12368</v>
      </c>
      <c r="U1574" s="63" t="s">
        <v>564</v>
      </c>
      <c r="V1574" s="63" t="s">
        <v>12367</v>
      </c>
      <c r="Y1574" s="63">
        <v>299</v>
      </c>
      <c r="Z1574" s="63" t="s">
        <v>12366</v>
      </c>
      <c r="AA1574" s="63">
        <v>22</v>
      </c>
      <c r="AB1574" s="63" t="s">
        <v>3494</v>
      </c>
      <c r="AE1574" s="63">
        <v>0</v>
      </c>
      <c r="AF1574" s="63" t="s">
        <v>3493</v>
      </c>
      <c r="AG1574" s="63">
        <v>0</v>
      </c>
      <c r="AK1574" s="63">
        <v>0</v>
      </c>
      <c r="AL1574" s="63" t="s">
        <v>3493</v>
      </c>
      <c r="AM1574" s="63">
        <v>0</v>
      </c>
      <c r="AQ1574" s="63">
        <v>0</v>
      </c>
      <c r="AR1574" s="63" t="s">
        <v>3493</v>
      </c>
      <c r="AS1574" s="63">
        <v>0</v>
      </c>
      <c r="AU1574" s="63" t="s">
        <v>12365</v>
      </c>
      <c r="AW1574" s="63" t="s">
        <v>12364</v>
      </c>
      <c r="AX1574" s="74" t="str">
        <f>VLOOKUP(B1574,[1]COMPLETE_DIVIDEND_DATA!$B$2:$I$1138,8,0)</f>
        <v>PAID</v>
      </c>
    </row>
    <row r="1575" spans="1:50" hidden="1" x14ac:dyDescent="0.25">
      <c r="A1575" s="63">
        <v>501579</v>
      </c>
      <c r="B1575" s="63">
        <v>3277002059</v>
      </c>
      <c r="C1575" s="63" t="s">
        <v>1872</v>
      </c>
      <c r="D1575" s="63" t="s">
        <v>12363</v>
      </c>
      <c r="E1575" s="63" t="s">
        <v>12362</v>
      </c>
      <c r="F1575" s="63" t="s">
        <v>12361</v>
      </c>
      <c r="G1575" s="63" t="s">
        <v>3535</v>
      </c>
      <c r="K1575" s="63">
        <v>13</v>
      </c>
      <c r="L1575" s="63">
        <v>0</v>
      </c>
      <c r="M1575" s="64">
        <v>13</v>
      </c>
      <c r="N1575" s="63">
        <v>6.5</v>
      </c>
      <c r="O1575" s="63">
        <v>0</v>
      </c>
      <c r="P1575" s="63">
        <v>1</v>
      </c>
      <c r="Q1575" s="63">
        <v>6</v>
      </c>
      <c r="R1575" s="63" t="s">
        <v>12360</v>
      </c>
      <c r="S1575" s="63" t="s">
        <v>3624</v>
      </c>
      <c r="T1575" s="63" t="s">
        <v>12359</v>
      </c>
      <c r="U1575" s="63" t="s">
        <v>1872</v>
      </c>
      <c r="V1575" s="63" t="s">
        <v>12358</v>
      </c>
      <c r="W1575" s="63" t="s">
        <v>12357</v>
      </c>
      <c r="Y1575" s="63">
        <v>13</v>
      </c>
      <c r="Z1575" s="63" t="s">
        <v>3642</v>
      </c>
      <c r="AA1575" s="63">
        <v>1</v>
      </c>
      <c r="AB1575" s="63" t="s">
        <v>3494</v>
      </c>
      <c r="AE1575" s="63">
        <v>0</v>
      </c>
      <c r="AF1575" s="63" t="s">
        <v>3493</v>
      </c>
      <c r="AG1575" s="63">
        <v>0</v>
      </c>
      <c r="AK1575" s="63">
        <v>0</v>
      </c>
      <c r="AL1575" s="63" t="s">
        <v>3493</v>
      </c>
      <c r="AM1575" s="63">
        <v>0</v>
      </c>
      <c r="AQ1575" s="63">
        <v>0</v>
      </c>
      <c r="AR1575" s="63" t="s">
        <v>3493</v>
      </c>
      <c r="AS1575" s="63">
        <v>0</v>
      </c>
      <c r="AU1575" s="63" t="s">
        <v>12356</v>
      </c>
      <c r="AW1575" s="63" t="s">
        <v>12355</v>
      </c>
      <c r="AX1575" s="74" t="str">
        <f>VLOOKUP(B1575,[1]COMPLETE_DIVIDEND_DATA!$B$2:$I$1138,8,0)</f>
        <v>PAID</v>
      </c>
    </row>
    <row r="1576" spans="1:50" hidden="1" x14ac:dyDescent="0.25">
      <c r="A1576" s="63">
        <v>501580</v>
      </c>
      <c r="B1576" s="63">
        <v>3277002223</v>
      </c>
      <c r="C1576" s="63" t="s">
        <v>1874</v>
      </c>
      <c r="D1576" s="63" t="s">
        <v>12354</v>
      </c>
      <c r="E1576" s="63" t="s">
        <v>12353</v>
      </c>
      <c r="F1576" s="63" t="s">
        <v>4688</v>
      </c>
      <c r="G1576" s="63" t="s">
        <v>3535</v>
      </c>
      <c r="K1576" s="63">
        <v>22359</v>
      </c>
      <c r="L1576" s="63">
        <v>0</v>
      </c>
      <c r="M1576" s="64">
        <v>22359</v>
      </c>
      <c r="N1576" s="63">
        <v>11179.5</v>
      </c>
      <c r="O1576" s="63">
        <v>0</v>
      </c>
      <c r="P1576" s="63">
        <v>1677</v>
      </c>
      <c r="Q1576" s="63">
        <v>9503</v>
      </c>
      <c r="R1576" s="63" t="s">
        <v>12352</v>
      </c>
      <c r="S1576" s="63" t="s">
        <v>3697</v>
      </c>
      <c r="T1576" s="63" t="s">
        <v>12351</v>
      </c>
      <c r="U1576" s="63" t="s">
        <v>1874</v>
      </c>
      <c r="V1576" s="63" t="s">
        <v>12350</v>
      </c>
      <c r="Y1576" s="63">
        <v>22359</v>
      </c>
      <c r="Z1576" s="63" t="s">
        <v>12214</v>
      </c>
      <c r="AA1576" s="63">
        <v>1677</v>
      </c>
      <c r="AB1576" s="63" t="s">
        <v>3494</v>
      </c>
      <c r="AE1576" s="63">
        <v>0</v>
      </c>
      <c r="AF1576" s="63" t="s">
        <v>3493</v>
      </c>
      <c r="AG1576" s="63">
        <v>0</v>
      </c>
      <c r="AK1576" s="63">
        <v>0</v>
      </c>
      <c r="AL1576" s="63" t="s">
        <v>3493</v>
      </c>
      <c r="AM1576" s="63">
        <v>0</v>
      </c>
      <c r="AQ1576" s="63">
        <v>0</v>
      </c>
      <c r="AR1576" s="63" t="s">
        <v>3493</v>
      </c>
      <c r="AS1576" s="63">
        <v>0</v>
      </c>
      <c r="AU1576" s="63" t="s">
        <v>12349</v>
      </c>
      <c r="AW1576" s="63" t="s">
        <v>12348</v>
      </c>
      <c r="AX1576" s="74" t="str">
        <f>VLOOKUP(B1576,[1]COMPLETE_DIVIDEND_DATA!$B$2:$I$1138,8,0)</f>
        <v>PAID</v>
      </c>
    </row>
    <row r="1577" spans="1:50" hidden="1" x14ac:dyDescent="0.25">
      <c r="A1577" s="63">
        <v>501581</v>
      </c>
      <c r="B1577" s="63">
        <v>3277002845</v>
      </c>
      <c r="C1577" s="63" t="s">
        <v>1876</v>
      </c>
      <c r="D1577" s="63" t="s">
        <v>12347</v>
      </c>
      <c r="E1577" s="63" t="s">
        <v>12346</v>
      </c>
      <c r="F1577" s="63" t="s">
        <v>12345</v>
      </c>
      <c r="G1577" s="63" t="s">
        <v>12344</v>
      </c>
      <c r="K1577" s="63">
        <v>192</v>
      </c>
      <c r="L1577" s="63">
        <v>0</v>
      </c>
      <c r="M1577" s="64">
        <v>192</v>
      </c>
      <c r="N1577" s="63">
        <v>96</v>
      </c>
      <c r="O1577" s="63">
        <v>0</v>
      </c>
      <c r="P1577" s="63">
        <v>22</v>
      </c>
      <c r="Q1577" s="63">
        <v>74</v>
      </c>
      <c r="R1577" s="63" t="s">
        <v>12343</v>
      </c>
      <c r="S1577" s="63" t="s">
        <v>3574</v>
      </c>
      <c r="T1577" s="63" t="s">
        <v>6370</v>
      </c>
      <c r="U1577" s="63" t="s">
        <v>1876</v>
      </c>
      <c r="V1577" s="63" t="s">
        <v>12342</v>
      </c>
      <c r="Y1577" s="63">
        <v>48</v>
      </c>
      <c r="Z1577" s="63" t="s">
        <v>7490</v>
      </c>
      <c r="AA1577" s="63">
        <v>4</v>
      </c>
      <c r="AB1577" s="63" t="s">
        <v>3494</v>
      </c>
      <c r="AC1577" s="63" t="s">
        <v>12341</v>
      </c>
      <c r="AD1577" s="63" t="s">
        <v>12340</v>
      </c>
      <c r="AE1577" s="63">
        <v>48</v>
      </c>
      <c r="AF1577" s="63" t="s">
        <v>7490</v>
      </c>
      <c r="AG1577" s="63">
        <v>4</v>
      </c>
      <c r="AH1577" s="63" t="s">
        <v>3494</v>
      </c>
      <c r="AI1577" s="63" t="s">
        <v>12339</v>
      </c>
      <c r="AJ1577" s="63" t="s">
        <v>12338</v>
      </c>
      <c r="AK1577" s="63">
        <v>48</v>
      </c>
      <c r="AL1577" s="63" t="s">
        <v>7490</v>
      </c>
      <c r="AM1577" s="63">
        <v>7</v>
      </c>
      <c r="AN1577" s="63" t="s">
        <v>3505</v>
      </c>
      <c r="AO1577" s="63" t="s">
        <v>2089</v>
      </c>
      <c r="AP1577" s="63" t="s">
        <v>9224</v>
      </c>
      <c r="AQ1577" s="63">
        <v>48</v>
      </c>
      <c r="AR1577" s="63" t="s">
        <v>7490</v>
      </c>
      <c r="AS1577" s="63">
        <v>7</v>
      </c>
      <c r="AT1577" s="63" t="s">
        <v>3505</v>
      </c>
      <c r="AU1577" s="63" t="s">
        <v>12337</v>
      </c>
      <c r="AW1577" s="63" t="s">
        <v>12336</v>
      </c>
      <c r="AX1577" s="74" t="str">
        <f>VLOOKUP(B1577,[1]COMPLETE_DIVIDEND_DATA!$B$2:$I$1138,8,0)</f>
        <v>PAID</v>
      </c>
    </row>
    <row r="1578" spans="1:50" hidden="1" x14ac:dyDescent="0.25">
      <c r="A1578" s="63">
        <v>501582</v>
      </c>
      <c r="B1578" s="63">
        <v>3277003413</v>
      </c>
      <c r="C1578" s="63" t="s">
        <v>1880</v>
      </c>
      <c r="D1578" s="63" t="s">
        <v>12335</v>
      </c>
      <c r="E1578" s="63" t="s">
        <v>12334</v>
      </c>
      <c r="F1578" s="63" t="s">
        <v>12333</v>
      </c>
      <c r="G1578" s="63" t="s">
        <v>3535</v>
      </c>
      <c r="K1578" s="63">
        <v>10731</v>
      </c>
      <c r="L1578" s="63">
        <v>10731</v>
      </c>
      <c r="M1578" s="64">
        <v>0</v>
      </c>
      <c r="N1578" s="63">
        <v>5365.5</v>
      </c>
      <c r="O1578" s="63">
        <v>2683</v>
      </c>
      <c r="P1578" s="63">
        <v>1207</v>
      </c>
      <c r="Q1578" s="63">
        <v>1476</v>
      </c>
      <c r="R1578" s="63" t="s">
        <v>12332</v>
      </c>
      <c r="S1578" s="63" t="s">
        <v>4523</v>
      </c>
      <c r="T1578" s="63" t="s">
        <v>10629</v>
      </c>
      <c r="U1578" s="63" t="s">
        <v>1880</v>
      </c>
      <c r="V1578" s="63" t="s">
        <v>7885</v>
      </c>
      <c r="Y1578" s="63">
        <v>5366</v>
      </c>
      <c r="Z1578" s="63" t="s">
        <v>12331</v>
      </c>
      <c r="AA1578" s="63">
        <v>402</v>
      </c>
      <c r="AB1578" s="63" t="s">
        <v>3494</v>
      </c>
      <c r="AC1578" s="63" t="s">
        <v>7884</v>
      </c>
      <c r="AD1578" s="63" t="s">
        <v>7883</v>
      </c>
      <c r="AE1578" s="63">
        <v>5365</v>
      </c>
      <c r="AF1578" s="63" t="s">
        <v>12330</v>
      </c>
      <c r="AG1578" s="63">
        <v>805</v>
      </c>
      <c r="AH1578" s="63" t="s">
        <v>3505</v>
      </c>
      <c r="AK1578" s="63">
        <v>0</v>
      </c>
      <c r="AL1578" s="63" t="s">
        <v>3493</v>
      </c>
      <c r="AM1578" s="63">
        <v>0</v>
      </c>
      <c r="AQ1578" s="63">
        <v>0</v>
      </c>
      <c r="AR1578" s="63" t="s">
        <v>3493</v>
      </c>
      <c r="AS1578" s="63">
        <v>0</v>
      </c>
      <c r="AU1578" s="63" t="s">
        <v>7882</v>
      </c>
      <c r="AW1578" s="63" t="s">
        <v>12329</v>
      </c>
      <c r="AX1578" s="74" t="str">
        <f>VLOOKUP(B1578,[1]COMPLETE_DIVIDEND_DATA!$B$2:$I$1138,8,0)</f>
        <v>PAID</v>
      </c>
    </row>
    <row r="1579" spans="1:50" hidden="1" x14ac:dyDescent="0.25">
      <c r="A1579" s="63">
        <v>501583</v>
      </c>
      <c r="B1579" s="63">
        <v>3277003499</v>
      </c>
      <c r="C1579" s="63" t="s">
        <v>1882</v>
      </c>
      <c r="D1579" s="63" t="s">
        <v>77</v>
      </c>
      <c r="E1579" s="63" t="s">
        <v>12328</v>
      </c>
      <c r="F1579" s="63" t="s">
        <v>8713</v>
      </c>
      <c r="G1579" s="63" t="s">
        <v>3535</v>
      </c>
      <c r="K1579" s="63">
        <v>14</v>
      </c>
      <c r="L1579" s="63">
        <v>0</v>
      </c>
      <c r="M1579" s="64">
        <v>14</v>
      </c>
      <c r="N1579" s="63">
        <v>7</v>
      </c>
      <c r="O1579" s="63">
        <v>0</v>
      </c>
      <c r="P1579" s="63">
        <v>1</v>
      </c>
      <c r="Q1579" s="63">
        <v>6</v>
      </c>
      <c r="R1579" s="63" t="s">
        <v>12327</v>
      </c>
      <c r="S1579" s="63" t="s">
        <v>3521</v>
      </c>
      <c r="T1579" s="63" t="s">
        <v>12326</v>
      </c>
      <c r="U1579" s="63" t="s">
        <v>1882</v>
      </c>
      <c r="V1579" s="63" t="s">
        <v>12325</v>
      </c>
      <c r="Y1579" s="63">
        <v>14</v>
      </c>
      <c r="Z1579" s="63" t="s">
        <v>11034</v>
      </c>
      <c r="AA1579" s="63">
        <v>1</v>
      </c>
      <c r="AB1579" s="63" t="s">
        <v>3494</v>
      </c>
      <c r="AE1579" s="63">
        <v>0</v>
      </c>
      <c r="AF1579" s="63" t="s">
        <v>3493</v>
      </c>
      <c r="AG1579" s="63">
        <v>0</v>
      </c>
      <c r="AK1579" s="63">
        <v>0</v>
      </c>
      <c r="AL1579" s="63" t="s">
        <v>3493</v>
      </c>
      <c r="AM1579" s="63">
        <v>0</v>
      </c>
      <c r="AQ1579" s="63">
        <v>0</v>
      </c>
      <c r="AR1579" s="63" t="s">
        <v>3493</v>
      </c>
      <c r="AS1579" s="63">
        <v>0</v>
      </c>
      <c r="AU1579" s="63" t="s">
        <v>12324</v>
      </c>
      <c r="AW1579" s="63" t="s">
        <v>12323</v>
      </c>
      <c r="AX1579" s="74" t="str">
        <f>VLOOKUP(B1579,[1]COMPLETE_DIVIDEND_DATA!$B$2:$I$1138,8,0)</f>
        <v>PAID</v>
      </c>
    </row>
    <row r="1580" spans="1:50" hidden="1" x14ac:dyDescent="0.25">
      <c r="A1580" s="63">
        <v>501584</v>
      </c>
      <c r="B1580" s="63">
        <v>3277004593</v>
      </c>
      <c r="C1580" s="63" t="s">
        <v>1884</v>
      </c>
      <c r="D1580" s="63" t="s">
        <v>133</v>
      </c>
      <c r="E1580" s="63" t="s">
        <v>12322</v>
      </c>
      <c r="F1580" s="63" t="s">
        <v>4586</v>
      </c>
      <c r="G1580" s="63" t="s">
        <v>3535</v>
      </c>
      <c r="K1580" s="63">
        <v>141</v>
      </c>
      <c r="L1580" s="63">
        <v>0</v>
      </c>
      <c r="M1580" s="64">
        <v>141</v>
      </c>
      <c r="N1580" s="63">
        <v>70.5</v>
      </c>
      <c r="O1580" s="63">
        <v>0</v>
      </c>
      <c r="P1580" s="63">
        <v>11</v>
      </c>
      <c r="Q1580" s="63">
        <v>60</v>
      </c>
      <c r="R1580" s="63" t="s">
        <v>5025</v>
      </c>
      <c r="S1580" s="63" t="s">
        <v>3596</v>
      </c>
      <c r="T1580" s="63" t="s">
        <v>12321</v>
      </c>
      <c r="U1580" s="63" t="s">
        <v>1884</v>
      </c>
      <c r="V1580" s="63" t="s">
        <v>5023</v>
      </c>
      <c r="Y1580" s="63">
        <v>141</v>
      </c>
      <c r="Z1580" s="63" t="s">
        <v>5724</v>
      </c>
      <c r="AA1580" s="63">
        <v>11</v>
      </c>
      <c r="AB1580" s="63" t="s">
        <v>3494</v>
      </c>
      <c r="AE1580" s="63">
        <v>0</v>
      </c>
      <c r="AF1580" s="63" t="s">
        <v>3493</v>
      </c>
      <c r="AG1580" s="63">
        <v>0</v>
      </c>
      <c r="AK1580" s="63">
        <v>0</v>
      </c>
      <c r="AL1580" s="63" t="s">
        <v>3493</v>
      </c>
      <c r="AM1580" s="63">
        <v>0</v>
      </c>
      <c r="AQ1580" s="63">
        <v>0</v>
      </c>
      <c r="AR1580" s="63" t="s">
        <v>3493</v>
      </c>
      <c r="AS1580" s="63">
        <v>0</v>
      </c>
      <c r="AU1580" s="63" t="s">
        <v>5021</v>
      </c>
      <c r="AW1580" s="63" t="s">
        <v>5020</v>
      </c>
      <c r="AX1580" s="74" t="str">
        <f>VLOOKUP(B1580,[1]COMPLETE_DIVIDEND_DATA!$B$2:$I$1138,8,0)</f>
        <v>PAID</v>
      </c>
    </row>
    <row r="1581" spans="1:50" hidden="1" x14ac:dyDescent="0.25">
      <c r="A1581" s="63">
        <v>501585</v>
      </c>
      <c r="B1581" s="63">
        <v>3277005092</v>
      </c>
      <c r="C1581" s="63" t="s">
        <v>1886</v>
      </c>
      <c r="D1581" s="63" t="s">
        <v>12315</v>
      </c>
      <c r="E1581" s="63" t="s">
        <v>12320</v>
      </c>
      <c r="F1581" s="63" t="s">
        <v>12319</v>
      </c>
      <c r="G1581" s="63" t="s">
        <v>3535</v>
      </c>
      <c r="K1581" s="63">
        <v>3749</v>
      </c>
      <c r="L1581" s="63">
        <v>0</v>
      </c>
      <c r="M1581" s="64">
        <v>3749</v>
      </c>
      <c r="N1581" s="63">
        <v>1874.5</v>
      </c>
      <c r="O1581" s="63">
        <v>0</v>
      </c>
      <c r="P1581" s="63">
        <v>562</v>
      </c>
      <c r="Q1581" s="63">
        <v>1313</v>
      </c>
      <c r="R1581" s="63" t="s">
        <v>12318</v>
      </c>
      <c r="S1581" s="63" t="s">
        <v>3533</v>
      </c>
      <c r="T1581" s="63" t="s">
        <v>5502</v>
      </c>
      <c r="U1581" s="63" t="s">
        <v>1886</v>
      </c>
      <c r="V1581" s="63" t="s">
        <v>12317</v>
      </c>
      <c r="Y1581" s="63">
        <v>1251</v>
      </c>
      <c r="Z1581" s="63" t="s">
        <v>12316</v>
      </c>
      <c r="AA1581" s="63">
        <v>188</v>
      </c>
      <c r="AB1581" s="63" t="s">
        <v>3505</v>
      </c>
      <c r="AC1581" s="63" t="s">
        <v>12315</v>
      </c>
      <c r="AD1581" s="63" t="s">
        <v>12314</v>
      </c>
      <c r="AE1581" s="63">
        <v>1249</v>
      </c>
      <c r="AF1581" s="63" t="s">
        <v>12311</v>
      </c>
      <c r="AG1581" s="63">
        <v>187</v>
      </c>
      <c r="AH1581" s="63" t="s">
        <v>3505</v>
      </c>
      <c r="AI1581" s="63" t="s">
        <v>12313</v>
      </c>
      <c r="AJ1581" s="63" t="s">
        <v>12312</v>
      </c>
      <c r="AK1581" s="63">
        <v>1249</v>
      </c>
      <c r="AL1581" s="63" t="s">
        <v>12311</v>
      </c>
      <c r="AM1581" s="63">
        <v>187</v>
      </c>
      <c r="AN1581" s="63" t="s">
        <v>3505</v>
      </c>
      <c r="AQ1581" s="63">
        <v>0</v>
      </c>
      <c r="AR1581" s="63" t="s">
        <v>3493</v>
      </c>
      <c r="AS1581" s="63">
        <v>0</v>
      </c>
      <c r="AU1581" s="63" t="s">
        <v>12310</v>
      </c>
      <c r="AW1581" s="63" t="s">
        <v>12309</v>
      </c>
      <c r="AX1581" s="74" t="str">
        <f>VLOOKUP(B1581,[1]COMPLETE_DIVIDEND_DATA!$B$2:$I$1138,8,0)</f>
        <v>PAID</v>
      </c>
    </row>
    <row r="1582" spans="1:50" hidden="1" x14ac:dyDescent="0.25">
      <c r="A1582" s="63">
        <v>501586</v>
      </c>
      <c r="B1582" s="63">
        <v>3277005339</v>
      </c>
      <c r="C1582" s="63" t="s">
        <v>1888</v>
      </c>
      <c r="D1582" s="63" t="s">
        <v>12308</v>
      </c>
      <c r="E1582" s="63" t="s">
        <v>12307</v>
      </c>
      <c r="F1582" s="63" t="s">
        <v>12306</v>
      </c>
      <c r="G1582" s="63" t="s">
        <v>12305</v>
      </c>
      <c r="K1582" s="63">
        <v>6100</v>
      </c>
      <c r="L1582" s="63">
        <v>0</v>
      </c>
      <c r="M1582" s="64">
        <v>6100</v>
      </c>
      <c r="N1582" s="63">
        <v>3050</v>
      </c>
      <c r="O1582" s="63">
        <v>0</v>
      </c>
      <c r="P1582" s="63">
        <v>458</v>
      </c>
      <c r="Q1582" s="63">
        <v>2592</v>
      </c>
      <c r="R1582" s="63" t="s">
        <v>12304</v>
      </c>
      <c r="S1582" s="63" t="s">
        <v>3521</v>
      </c>
      <c r="T1582" s="63" t="s">
        <v>12303</v>
      </c>
      <c r="U1582" s="63" t="s">
        <v>1888</v>
      </c>
      <c r="V1582" s="63" t="s">
        <v>12302</v>
      </c>
      <c r="Y1582" s="63">
        <v>6100</v>
      </c>
      <c r="Z1582" s="63" t="s">
        <v>12301</v>
      </c>
      <c r="AA1582" s="63">
        <v>458</v>
      </c>
      <c r="AB1582" s="63" t="s">
        <v>3494</v>
      </c>
      <c r="AE1582" s="63">
        <v>0</v>
      </c>
      <c r="AF1582" s="63" t="s">
        <v>3493</v>
      </c>
      <c r="AG1582" s="63">
        <v>0</v>
      </c>
      <c r="AK1582" s="63">
        <v>0</v>
      </c>
      <c r="AL1582" s="63" t="s">
        <v>3493</v>
      </c>
      <c r="AM1582" s="63">
        <v>0</v>
      </c>
      <c r="AQ1582" s="63">
        <v>0</v>
      </c>
      <c r="AR1582" s="63" t="s">
        <v>3493</v>
      </c>
      <c r="AS1582" s="63">
        <v>0</v>
      </c>
      <c r="AU1582" s="63" t="s">
        <v>12300</v>
      </c>
      <c r="AW1582" s="63" t="s">
        <v>12299</v>
      </c>
      <c r="AX1582" s="74" t="str">
        <f>VLOOKUP(B1582,[1]COMPLETE_DIVIDEND_DATA!$B$2:$I$1138,8,0)</f>
        <v>PAID</v>
      </c>
    </row>
    <row r="1583" spans="1:50" x14ac:dyDescent="0.25">
      <c r="A1583" s="63">
        <v>501587</v>
      </c>
      <c r="B1583" s="63">
        <v>3277006106</v>
      </c>
      <c r="C1583" s="63" t="s">
        <v>32</v>
      </c>
      <c r="D1583" s="63" t="s">
        <v>685</v>
      </c>
      <c r="E1583" s="63" t="s">
        <v>12298</v>
      </c>
      <c r="F1583" s="63" t="s">
        <v>12297</v>
      </c>
      <c r="G1583" s="63" t="s">
        <v>3535</v>
      </c>
      <c r="K1583" s="63">
        <v>1</v>
      </c>
      <c r="L1583" s="63">
        <v>0</v>
      </c>
      <c r="M1583" s="64">
        <v>1</v>
      </c>
      <c r="N1583" s="63">
        <v>0.5</v>
      </c>
      <c r="O1583" s="63">
        <v>0</v>
      </c>
      <c r="P1583" s="63">
        <v>0</v>
      </c>
      <c r="Q1583" s="63">
        <v>1</v>
      </c>
      <c r="R1583" s="63" t="s">
        <v>12296</v>
      </c>
      <c r="S1583" s="63" t="s">
        <v>4406</v>
      </c>
      <c r="T1583" s="63" t="s">
        <v>12295</v>
      </c>
      <c r="U1583" s="63" t="s">
        <v>32</v>
      </c>
      <c r="V1583" s="63" t="s">
        <v>12294</v>
      </c>
      <c r="W1583" s="63" t="s">
        <v>12293</v>
      </c>
      <c r="Y1583" s="63">
        <v>1</v>
      </c>
      <c r="Z1583" s="63" t="s">
        <v>3736</v>
      </c>
      <c r="AA1583" s="63">
        <v>0</v>
      </c>
      <c r="AB1583" s="63" t="s">
        <v>3505</v>
      </c>
      <c r="AE1583" s="63">
        <v>0</v>
      </c>
      <c r="AF1583" s="63" t="s">
        <v>3493</v>
      </c>
      <c r="AG1583" s="63">
        <v>0</v>
      </c>
      <c r="AK1583" s="63">
        <v>0</v>
      </c>
      <c r="AL1583" s="63" t="s">
        <v>3493</v>
      </c>
      <c r="AM1583" s="63">
        <v>0</v>
      </c>
      <c r="AQ1583" s="63">
        <v>0</v>
      </c>
      <c r="AR1583" s="63" t="s">
        <v>3493</v>
      </c>
      <c r="AS1583" s="63">
        <v>0</v>
      </c>
      <c r="AX1583" s="74" t="str">
        <f>VLOOKUP(B1583,[1]COMPLETE_DIVIDEND_DATA!$B$2:$I$1138,8,0)</f>
        <v>-</v>
      </c>
    </row>
    <row r="1584" spans="1:50" hidden="1" x14ac:dyDescent="0.25">
      <c r="A1584" s="63">
        <v>501588</v>
      </c>
      <c r="B1584" s="63">
        <v>3277006179</v>
      </c>
      <c r="C1584" s="63" t="s">
        <v>1891</v>
      </c>
      <c r="D1584" s="63" t="s">
        <v>6723</v>
      </c>
      <c r="E1584" s="63" t="s">
        <v>12292</v>
      </c>
      <c r="F1584" s="63" t="s">
        <v>12291</v>
      </c>
      <c r="G1584" s="63" t="s">
        <v>3535</v>
      </c>
      <c r="K1584" s="63">
        <v>447</v>
      </c>
      <c r="L1584" s="63">
        <v>0</v>
      </c>
      <c r="M1584" s="64">
        <v>447</v>
      </c>
      <c r="N1584" s="63">
        <v>223.5</v>
      </c>
      <c r="O1584" s="63">
        <v>0</v>
      </c>
      <c r="P1584" s="63">
        <v>34</v>
      </c>
      <c r="Q1584" s="63">
        <v>190</v>
      </c>
      <c r="R1584" s="63" t="s">
        <v>12290</v>
      </c>
      <c r="S1584" s="63" t="s">
        <v>3533</v>
      </c>
      <c r="T1584" s="63" t="s">
        <v>8888</v>
      </c>
      <c r="U1584" s="63" t="s">
        <v>1891</v>
      </c>
      <c r="V1584" s="63" t="s">
        <v>12289</v>
      </c>
      <c r="Y1584" s="63">
        <v>447</v>
      </c>
      <c r="Z1584" s="63" t="s">
        <v>12288</v>
      </c>
      <c r="AA1584" s="63">
        <v>34</v>
      </c>
      <c r="AB1584" s="63" t="s">
        <v>3494</v>
      </c>
      <c r="AE1584" s="63">
        <v>0</v>
      </c>
      <c r="AF1584" s="63" t="s">
        <v>3493</v>
      </c>
      <c r="AG1584" s="63">
        <v>0</v>
      </c>
      <c r="AK1584" s="63">
        <v>0</v>
      </c>
      <c r="AL1584" s="63" t="s">
        <v>3493</v>
      </c>
      <c r="AM1584" s="63">
        <v>0</v>
      </c>
      <c r="AQ1584" s="63">
        <v>0</v>
      </c>
      <c r="AR1584" s="63" t="s">
        <v>3493</v>
      </c>
      <c r="AS1584" s="63">
        <v>0</v>
      </c>
      <c r="AU1584" s="63" t="s">
        <v>12287</v>
      </c>
      <c r="AW1584" s="63" t="s">
        <v>12286</v>
      </c>
      <c r="AX1584" s="74" t="str">
        <f>VLOOKUP(B1584,[1]COMPLETE_DIVIDEND_DATA!$B$2:$I$1138,8,0)</f>
        <v>PAID</v>
      </c>
    </row>
    <row r="1585" spans="1:50" x14ac:dyDescent="0.25">
      <c r="A1585" s="63">
        <v>501589</v>
      </c>
      <c r="B1585" s="63">
        <v>3277006191</v>
      </c>
      <c r="C1585" s="63" t="s">
        <v>1893</v>
      </c>
      <c r="D1585" s="63" t="s">
        <v>12285</v>
      </c>
      <c r="E1585" s="63" t="s">
        <v>12284</v>
      </c>
      <c r="F1585" s="63" t="s">
        <v>12283</v>
      </c>
      <c r="G1585" s="63" t="s">
        <v>3535</v>
      </c>
      <c r="K1585" s="63">
        <v>33</v>
      </c>
      <c r="L1585" s="63">
        <v>0</v>
      </c>
      <c r="M1585" s="64">
        <v>33</v>
      </c>
      <c r="N1585" s="63">
        <v>16.5</v>
      </c>
      <c r="O1585" s="63">
        <v>0</v>
      </c>
      <c r="P1585" s="63">
        <v>2</v>
      </c>
      <c r="Q1585" s="63">
        <v>15</v>
      </c>
      <c r="U1585" s="63" t="s">
        <v>1893</v>
      </c>
      <c r="V1585" s="63" t="s">
        <v>12282</v>
      </c>
      <c r="Y1585" s="63">
        <v>33</v>
      </c>
      <c r="Z1585" s="63" t="s">
        <v>3979</v>
      </c>
      <c r="AA1585" s="63">
        <v>2</v>
      </c>
      <c r="AB1585" s="63" t="s">
        <v>3494</v>
      </c>
      <c r="AE1585" s="63">
        <v>0</v>
      </c>
      <c r="AF1585" s="63" t="s">
        <v>3493</v>
      </c>
      <c r="AG1585" s="63">
        <v>0</v>
      </c>
      <c r="AK1585" s="63">
        <v>0</v>
      </c>
      <c r="AL1585" s="63" t="s">
        <v>3493</v>
      </c>
      <c r="AM1585" s="63">
        <v>0</v>
      </c>
      <c r="AQ1585" s="63">
        <v>0</v>
      </c>
      <c r="AR1585" s="63" t="s">
        <v>3493</v>
      </c>
      <c r="AS1585" s="63">
        <v>0</v>
      </c>
      <c r="AX1585" s="63" t="e">
        <f>VLOOKUP(B1585,[1]COMPLETE_DIVIDEND_DATA!$B$2:$I$1138,3,0)</f>
        <v>#N/A</v>
      </c>
    </row>
    <row r="1586" spans="1:50" hidden="1" x14ac:dyDescent="0.25">
      <c r="A1586" s="63">
        <v>501590</v>
      </c>
      <c r="B1586" s="63">
        <v>3277006337</v>
      </c>
      <c r="C1586" s="63" t="s">
        <v>303</v>
      </c>
      <c r="D1586" s="63" t="s">
        <v>12281</v>
      </c>
      <c r="E1586" s="63" t="s">
        <v>12280</v>
      </c>
      <c r="F1586" s="63" t="s">
        <v>6425</v>
      </c>
      <c r="G1586" s="63" t="s">
        <v>3535</v>
      </c>
      <c r="K1586" s="63">
        <v>2786</v>
      </c>
      <c r="L1586" s="63">
        <v>0</v>
      </c>
      <c r="M1586" s="64">
        <v>2786</v>
      </c>
      <c r="N1586" s="63">
        <v>1393</v>
      </c>
      <c r="O1586" s="63">
        <v>0</v>
      </c>
      <c r="P1586" s="63">
        <v>209</v>
      </c>
      <c r="Q1586" s="63">
        <v>1184</v>
      </c>
      <c r="R1586" s="63" t="s">
        <v>12279</v>
      </c>
      <c r="S1586" s="63" t="s">
        <v>3533</v>
      </c>
      <c r="T1586" s="63" t="s">
        <v>4724</v>
      </c>
      <c r="U1586" s="63" t="s">
        <v>303</v>
      </c>
      <c r="V1586" s="63" t="s">
        <v>12278</v>
      </c>
      <c r="Y1586" s="63">
        <v>2786</v>
      </c>
      <c r="Z1586" s="63" t="s">
        <v>12277</v>
      </c>
      <c r="AA1586" s="63">
        <v>209</v>
      </c>
      <c r="AB1586" s="63" t="s">
        <v>3494</v>
      </c>
      <c r="AE1586" s="63">
        <v>0</v>
      </c>
      <c r="AF1586" s="63" t="s">
        <v>3493</v>
      </c>
      <c r="AG1586" s="63">
        <v>0</v>
      </c>
      <c r="AK1586" s="63">
        <v>0</v>
      </c>
      <c r="AL1586" s="63" t="s">
        <v>3493</v>
      </c>
      <c r="AM1586" s="63">
        <v>0</v>
      </c>
      <c r="AQ1586" s="63">
        <v>0</v>
      </c>
      <c r="AR1586" s="63" t="s">
        <v>3493</v>
      </c>
      <c r="AS1586" s="63">
        <v>0</v>
      </c>
      <c r="AU1586" s="63" t="s">
        <v>12276</v>
      </c>
      <c r="AW1586" s="63" t="s">
        <v>12275</v>
      </c>
      <c r="AX1586" s="74" t="str">
        <f>VLOOKUP(B1586,[1]COMPLETE_DIVIDEND_DATA!$B$2:$I$1138,8,0)</f>
        <v>PAID</v>
      </c>
    </row>
    <row r="1587" spans="1:50" hidden="1" x14ac:dyDescent="0.25">
      <c r="A1587" s="63">
        <v>501591</v>
      </c>
      <c r="B1587" s="63">
        <v>3277006460</v>
      </c>
      <c r="C1587" s="63" t="s">
        <v>1897</v>
      </c>
      <c r="D1587" s="63" t="s">
        <v>12274</v>
      </c>
      <c r="E1587" s="63" t="s">
        <v>12273</v>
      </c>
      <c r="F1587" s="63" t="s">
        <v>5360</v>
      </c>
      <c r="G1587" s="63" t="s">
        <v>3535</v>
      </c>
      <c r="K1587" s="63">
        <v>1489</v>
      </c>
      <c r="L1587" s="63">
        <v>0</v>
      </c>
      <c r="M1587" s="64">
        <v>1489</v>
      </c>
      <c r="N1587" s="63">
        <v>744.5</v>
      </c>
      <c r="O1587" s="63">
        <v>0</v>
      </c>
      <c r="P1587" s="63">
        <v>112</v>
      </c>
      <c r="Q1587" s="63">
        <v>633</v>
      </c>
      <c r="R1587" s="63" t="s">
        <v>12272</v>
      </c>
      <c r="S1587" s="63" t="s">
        <v>3697</v>
      </c>
      <c r="T1587" s="63" t="s">
        <v>3686</v>
      </c>
      <c r="U1587" s="63" t="s">
        <v>1897</v>
      </c>
      <c r="V1587" s="63" t="s">
        <v>12271</v>
      </c>
      <c r="Y1587" s="63">
        <v>1489</v>
      </c>
      <c r="Z1587" s="63" t="s">
        <v>5214</v>
      </c>
      <c r="AA1587" s="63">
        <v>112</v>
      </c>
      <c r="AB1587" s="63" t="s">
        <v>3494</v>
      </c>
      <c r="AE1587" s="63">
        <v>0</v>
      </c>
      <c r="AF1587" s="63" t="s">
        <v>3493</v>
      </c>
      <c r="AG1587" s="63">
        <v>0</v>
      </c>
      <c r="AK1587" s="63">
        <v>0</v>
      </c>
      <c r="AL1587" s="63" t="s">
        <v>3493</v>
      </c>
      <c r="AM1587" s="63">
        <v>0</v>
      </c>
      <c r="AQ1587" s="63">
        <v>0</v>
      </c>
      <c r="AR1587" s="63" t="s">
        <v>3493</v>
      </c>
      <c r="AS1587" s="63">
        <v>0</v>
      </c>
      <c r="AU1587" s="63" t="s">
        <v>12270</v>
      </c>
      <c r="AW1587" s="63" t="s">
        <v>12269</v>
      </c>
      <c r="AX1587" s="74" t="str">
        <f>VLOOKUP(B1587,[1]COMPLETE_DIVIDEND_DATA!$B$2:$I$1138,8,0)</f>
        <v>PAID</v>
      </c>
    </row>
    <row r="1588" spans="1:50" hidden="1" x14ac:dyDescent="0.25">
      <c r="A1588" s="63">
        <v>501592</v>
      </c>
      <c r="B1588" s="63">
        <v>3277006837</v>
      </c>
      <c r="C1588" s="63" t="s">
        <v>1899</v>
      </c>
      <c r="D1588" s="63" t="s">
        <v>12268</v>
      </c>
      <c r="E1588" s="63" t="s">
        <v>12267</v>
      </c>
      <c r="F1588" s="63" t="s">
        <v>12266</v>
      </c>
      <c r="G1588" s="63" t="s">
        <v>12265</v>
      </c>
      <c r="K1588" s="63">
        <v>1116</v>
      </c>
      <c r="L1588" s="63">
        <v>0</v>
      </c>
      <c r="M1588" s="64">
        <v>1116</v>
      </c>
      <c r="N1588" s="63">
        <v>558</v>
      </c>
      <c r="O1588" s="63">
        <v>0</v>
      </c>
      <c r="P1588" s="63">
        <v>84</v>
      </c>
      <c r="Q1588" s="63">
        <v>474</v>
      </c>
      <c r="R1588" s="63" t="s">
        <v>12264</v>
      </c>
      <c r="S1588" s="63" t="s">
        <v>3687</v>
      </c>
      <c r="T1588" s="63" t="s">
        <v>12263</v>
      </c>
      <c r="U1588" s="63" t="s">
        <v>1899</v>
      </c>
      <c r="V1588" s="63" t="s">
        <v>12262</v>
      </c>
      <c r="W1588" s="63" t="s">
        <v>12261</v>
      </c>
      <c r="Y1588" s="63">
        <v>1116</v>
      </c>
      <c r="Z1588" s="63" t="s">
        <v>12260</v>
      </c>
      <c r="AA1588" s="63">
        <v>84</v>
      </c>
      <c r="AB1588" s="63" t="s">
        <v>3494</v>
      </c>
      <c r="AC1588" s="63" t="s">
        <v>12259</v>
      </c>
      <c r="AD1588" s="63" t="s">
        <v>12258</v>
      </c>
      <c r="AE1588" s="63">
        <v>0</v>
      </c>
      <c r="AF1588" s="63" t="s">
        <v>3493</v>
      </c>
      <c r="AG1588" s="63">
        <v>0</v>
      </c>
      <c r="AH1588" s="63" t="s">
        <v>3505</v>
      </c>
      <c r="AI1588" s="63" t="s">
        <v>1103</v>
      </c>
      <c r="AJ1588" s="63" t="s">
        <v>12257</v>
      </c>
      <c r="AK1588" s="63">
        <v>0</v>
      </c>
      <c r="AL1588" s="63" t="s">
        <v>3493</v>
      </c>
      <c r="AM1588" s="63">
        <v>0</v>
      </c>
      <c r="AN1588" s="63" t="s">
        <v>3505</v>
      </c>
      <c r="AO1588" s="63" t="s">
        <v>12256</v>
      </c>
      <c r="AP1588" s="63" t="s">
        <v>12255</v>
      </c>
      <c r="AQ1588" s="63">
        <v>0</v>
      </c>
      <c r="AR1588" s="63" t="s">
        <v>3493</v>
      </c>
      <c r="AS1588" s="63">
        <v>0</v>
      </c>
      <c r="AT1588" s="63" t="s">
        <v>3505</v>
      </c>
      <c r="AU1588" s="63" t="s">
        <v>12254</v>
      </c>
      <c r="AW1588" s="63" t="s">
        <v>12253</v>
      </c>
      <c r="AX1588" s="74" t="str">
        <f>VLOOKUP(B1588,[1]COMPLETE_DIVIDEND_DATA!$B$2:$I$1138,8,0)</f>
        <v>PAID</v>
      </c>
    </row>
    <row r="1589" spans="1:50" hidden="1" x14ac:dyDescent="0.25">
      <c r="A1589" s="63">
        <v>501593</v>
      </c>
      <c r="B1589" s="63">
        <v>3277007043</v>
      </c>
      <c r="C1589" s="63" t="s">
        <v>1901</v>
      </c>
      <c r="D1589" s="63" t="s">
        <v>12252</v>
      </c>
      <c r="E1589" s="63" t="s">
        <v>12251</v>
      </c>
      <c r="F1589" s="63" t="s">
        <v>12250</v>
      </c>
      <c r="G1589" s="63" t="s">
        <v>3535</v>
      </c>
      <c r="K1589" s="63">
        <v>416</v>
      </c>
      <c r="L1589" s="63">
        <v>0</v>
      </c>
      <c r="M1589" s="64">
        <v>416</v>
      </c>
      <c r="N1589" s="63">
        <v>208</v>
      </c>
      <c r="O1589" s="63">
        <v>0</v>
      </c>
      <c r="P1589" s="63">
        <v>31</v>
      </c>
      <c r="Q1589" s="63">
        <v>177</v>
      </c>
      <c r="R1589" s="63" t="s">
        <v>12249</v>
      </c>
      <c r="S1589" s="63" t="s">
        <v>3521</v>
      </c>
      <c r="T1589" s="63" t="s">
        <v>12248</v>
      </c>
      <c r="U1589" s="63" t="s">
        <v>1901</v>
      </c>
      <c r="V1589" s="63" t="s">
        <v>12247</v>
      </c>
      <c r="Y1589" s="63">
        <v>416</v>
      </c>
      <c r="Z1589" s="63" t="s">
        <v>12246</v>
      </c>
      <c r="AA1589" s="63">
        <v>31</v>
      </c>
      <c r="AB1589" s="63" t="s">
        <v>3494</v>
      </c>
      <c r="AE1589" s="63">
        <v>0</v>
      </c>
      <c r="AF1589" s="63" t="s">
        <v>3493</v>
      </c>
      <c r="AG1589" s="63">
        <v>0</v>
      </c>
      <c r="AK1589" s="63">
        <v>0</v>
      </c>
      <c r="AL1589" s="63" t="s">
        <v>3493</v>
      </c>
      <c r="AM1589" s="63">
        <v>0</v>
      </c>
      <c r="AQ1589" s="63">
        <v>0</v>
      </c>
      <c r="AR1589" s="63" t="s">
        <v>3493</v>
      </c>
      <c r="AS1589" s="63">
        <v>0</v>
      </c>
      <c r="AU1589" s="63" t="s">
        <v>12245</v>
      </c>
      <c r="AW1589" s="63" t="s">
        <v>12244</v>
      </c>
      <c r="AX1589" s="74" t="str">
        <f>VLOOKUP(B1589,[1]COMPLETE_DIVIDEND_DATA!$B$2:$I$1138,8,0)</f>
        <v>PAID</v>
      </c>
    </row>
    <row r="1590" spans="1:50" hidden="1" x14ac:dyDescent="0.25">
      <c r="A1590" s="63">
        <v>501594</v>
      </c>
      <c r="B1590" s="63">
        <v>3277007203</v>
      </c>
      <c r="C1590" s="63" t="s">
        <v>1903</v>
      </c>
      <c r="D1590" s="63" t="s">
        <v>12243</v>
      </c>
      <c r="E1590" s="63" t="s">
        <v>12242</v>
      </c>
      <c r="F1590" s="63" t="s">
        <v>12241</v>
      </c>
      <c r="G1590" s="63" t="s">
        <v>12240</v>
      </c>
      <c r="K1590" s="63">
        <v>5748</v>
      </c>
      <c r="L1590" s="63">
        <v>0</v>
      </c>
      <c r="M1590" s="64">
        <v>5748</v>
      </c>
      <c r="N1590" s="63">
        <v>2874</v>
      </c>
      <c r="O1590" s="63">
        <v>0</v>
      </c>
      <c r="P1590" s="63">
        <v>431</v>
      </c>
      <c r="Q1590" s="63">
        <v>2443</v>
      </c>
      <c r="R1590" s="63" t="s">
        <v>12239</v>
      </c>
      <c r="S1590" s="63" t="s">
        <v>3533</v>
      </c>
      <c r="T1590" s="63" t="s">
        <v>12238</v>
      </c>
      <c r="U1590" s="63" t="s">
        <v>1903</v>
      </c>
      <c r="V1590" s="63" t="s">
        <v>12237</v>
      </c>
      <c r="W1590" s="63" t="s">
        <v>12236</v>
      </c>
      <c r="Y1590" s="63">
        <v>5748</v>
      </c>
      <c r="Z1590" s="63" t="s">
        <v>12235</v>
      </c>
      <c r="AA1590" s="63">
        <v>431</v>
      </c>
      <c r="AB1590" s="63" t="s">
        <v>3494</v>
      </c>
      <c r="AE1590" s="63">
        <v>0</v>
      </c>
      <c r="AF1590" s="63" t="s">
        <v>3493</v>
      </c>
      <c r="AG1590" s="63">
        <v>0</v>
      </c>
      <c r="AK1590" s="63">
        <v>0</v>
      </c>
      <c r="AL1590" s="63" t="s">
        <v>3493</v>
      </c>
      <c r="AM1590" s="63">
        <v>0</v>
      </c>
      <c r="AQ1590" s="63">
        <v>0</v>
      </c>
      <c r="AR1590" s="63" t="s">
        <v>3493</v>
      </c>
      <c r="AS1590" s="63">
        <v>0</v>
      </c>
      <c r="AW1590" s="63" t="s">
        <v>12234</v>
      </c>
      <c r="AX1590" s="74" t="str">
        <f>VLOOKUP(B1590,[1]COMPLETE_DIVIDEND_DATA!$B$2:$I$1138,8,0)</f>
        <v>PAID</v>
      </c>
    </row>
    <row r="1591" spans="1:50" x14ac:dyDescent="0.25">
      <c r="A1591" s="63">
        <v>501595</v>
      </c>
      <c r="B1591" s="63">
        <v>3277007939</v>
      </c>
      <c r="C1591" s="63" t="s">
        <v>1905</v>
      </c>
      <c r="D1591" s="63" t="s">
        <v>12233</v>
      </c>
      <c r="E1591" s="63" t="s">
        <v>12232</v>
      </c>
      <c r="F1591" s="63" t="s">
        <v>12231</v>
      </c>
      <c r="G1591" s="63" t="s">
        <v>3535</v>
      </c>
      <c r="K1591" s="63">
        <v>95</v>
      </c>
      <c r="L1591" s="63">
        <v>95</v>
      </c>
      <c r="M1591" s="64">
        <v>0</v>
      </c>
      <c r="N1591" s="63">
        <v>47.5</v>
      </c>
      <c r="O1591" s="63">
        <v>24</v>
      </c>
      <c r="P1591" s="63">
        <v>7</v>
      </c>
      <c r="Q1591" s="63">
        <v>17</v>
      </c>
      <c r="R1591" s="63" t="s">
        <v>12230</v>
      </c>
      <c r="S1591" s="63" t="s">
        <v>3498</v>
      </c>
      <c r="T1591" s="63" t="s">
        <v>12229</v>
      </c>
      <c r="U1591" s="63" t="s">
        <v>1905</v>
      </c>
      <c r="V1591" s="63" t="s">
        <v>12228</v>
      </c>
      <c r="Y1591" s="63">
        <v>95</v>
      </c>
      <c r="Z1591" s="63" t="s">
        <v>12227</v>
      </c>
      <c r="AA1591" s="63">
        <v>7</v>
      </c>
      <c r="AB1591" s="63" t="s">
        <v>3494</v>
      </c>
      <c r="AE1591" s="63">
        <v>0</v>
      </c>
      <c r="AF1591" s="63" t="s">
        <v>3493</v>
      </c>
      <c r="AG1591" s="63">
        <v>0</v>
      </c>
      <c r="AK1591" s="63">
        <v>0</v>
      </c>
      <c r="AL1591" s="63" t="s">
        <v>3493</v>
      </c>
      <c r="AM1591" s="63">
        <v>0</v>
      </c>
      <c r="AQ1591" s="63">
        <v>0</v>
      </c>
      <c r="AR1591" s="63" t="s">
        <v>3493</v>
      </c>
      <c r="AS1591" s="63">
        <v>0</v>
      </c>
      <c r="AW1591" s="63" t="s">
        <v>12226</v>
      </c>
      <c r="AX1591" s="74" t="str">
        <f>VLOOKUP(B1591,[1]COMPLETE_DIVIDEND_DATA!$B$2:$I$1138,8,0)</f>
        <v>-</v>
      </c>
    </row>
    <row r="1592" spans="1:50" hidden="1" x14ac:dyDescent="0.25">
      <c r="A1592" s="63">
        <v>501596</v>
      </c>
      <c r="B1592" s="63">
        <v>3277008783</v>
      </c>
      <c r="C1592" s="63" t="s">
        <v>1907</v>
      </c>
      <c r="D1592" s="63" t="s">
        <v>6306</v>
      </c>
      <c r="E1592" s="63" t="s">
        <v>12225</v>
      </c>
      <c r="F1592" s="63" t="s">
        <v>12224</v>
      </c>
      <c r="G1592" s="63" t="s">
        <v>3535</v>
      </c>
      <c r="K1592" s="63">
        <v>611</v>
      </c>
      <c r="L1592" s="63">
        <v>0</v>
      </c>
      <c r="M1592" s="64">
        <v>611</v>
      </c>
      <c r="N1592" s="63">
        <v>305.5</v>
      </c>
      <c r="O1592" s="63">
        <v>0</v>
      </c>
      <c r="P1592" s="63">
        <v>92</v>
      </c>
      <c r="Q1592" s="63">
        <v>214</v>
      </c>
      <c r="R1592" s="63" t="s">
        <v>6484</v>
      </c>
      <c r="S1592" s="63" t="s">
        <v>3596</v>
      </c>
      <c r="T1592" s="63" t="s">
        <v>12223</v>
      </c>
      <c r="U1592" s="63" t="s">
        <v>1907</v>
      </c>
      <c r="V1592" s="63" t="s">
        <v>6482</v>
      </c>
      <c r="Y1592" s="63">
        <v>306</v>
      </c>
      <c r="Z1592" s="63" t="s">
        <v>4793</v>
      </c>
      <c r="AA1592" s="63">
        <v>46</v>
      </c>
      <c r="AB1592" s="63" t="s">
        <v>3505</v>
      </c>
      <c r="AC1592" s="63" t="s">
        <v>6480</v>
      </c>
      <c r="AD1592" s="63" t="s">
        <v>6479</v>
      </c>
      <c r="AE1592" s="63">
        <v>305</v>
      </c>
      <c r="AF1592" s="63" t="s">
        <v>8258</v>
      </c>
      <c r="AG1592" s="63">
        <v>46</v>
      </c>
      <c r="AH1592" s="63" t="s">
        <v>3505</v>
      </c>
      <c r="AK1592" s="63">
        <v>0</v>
      </c>
      <c r="AL1592" s="63" t="s">
        <v>3493</v>
      </c>
      <c r="AM1592" s="63">
        <v>0</v>
      </c>
      <c r="AQ1592" s="63">
        <v>0</v>
      </c>
      <c r="AR1592" s="63" t="s">
        <v>3493</v>
      </c>
      <c r="AS1592" s="63">
        <v>0</v>
      </c>
      <c r="AW1592" s="63" t="s">
        <v>6477</v>
      </c>
      <c r="AX1592" s="74" t="str">
        <f>VLOOKUP(B1592,[1]COMPLETE_DIVIDEND_DATA!$B$2:$I$1138,8,0)</f>
        <v>PAID</v>
      </c>
    </row>
    <row r="1593" spans="1:50" x14ac:dyDescent="0.25">
      <c r="A1593" s="63">
        <v>501597</v>
      </c>
      <c r="B1593" s="63">
        <v>3277009141</v>
      </c>
      <c r="C1593" s="63" t="s">
        <v>1303</v>
      </c>
      <c r="D1593" s="63" t="s">
        <v>12222</v>
      </c>
      <c r="E1593" s="63" t="s">
        <v>12221</v>
      </c>
      <c r="F1593" s="63" t="s">
        <v>12220</v>
      </c>
      <c r="G1593" s="63" t="s">
        <v>3535</v>
      </c>
      <c r="K1593" s="63">
        <v>297</v>
      </c>
      <c r="L1593" s="63">
        <v>0</v>
      </c>
      <c r="M1593" s="64">
        <v>297</v>
      </c>
      <c r="N1593" s="63">
        <v>148.5</v>
      </c>
      <c r="O1593" s="63">
        <v>0</v>
      </c>
      <c r="P1593" s="63">
        <v>22</v>
      </c>
      <c r="Q1593" s="63">
        <v>127</v>
      </c>
      <c r="U1593" s="63" t="s">
        <v>1303</v>
      </c>
      <c r="V1593" s="63" t="s">
        <v>12219</v>
      </c>
      <c r="Y1593" s="63">
        <v>297</v>
      </c>
      <c r="Z1593" s="63" t="s">
        <v>10325</v>
      </c>
      <c r="AA1593" s="63">
        <v>22</v>
      </c>
      <c r="AB1593" s="63" t="s">
        <v>3494</v>
      </c>
      <c r="AE1593" s="63">
        <v>0</v>
      </c>
      <c r="AF1593" s="63" t="s">
        <v>3493</v>
      </c>
      <c r="AG1593" s="63">
        <v>0</v>
      </c>
      <c r="AK1593" s="63">
        <v>0</v>
      </c>
      <c r="AL1593" s="63" t="s">
        <v>3493</v>
      </c>
      <c r="AM1593" s="63">
        <v>0</v>
      </c>
      <c r="AQ1593" s="63">
        <v>0</v>
      </c>
      <c r="AR1593" s="63" t="s">
        <v>3493</v>
      </c>
      <c r="AS1593" s="63">
        <v>0</v>
      </c>
      <c r="AU1593" s="63" t="s">
        <v>12218</v>
      </c>
      <c r="AX1593" s="63" t="e">
        <f>VLOOKUP(B1593,[1]COMPLETE_DIVIDEND_DATA!$B$2:$I$1138,3,0)</f>
        <v>#N/A</v>
      </c>
    </row>
    <row r="1594" spans="1:50" x14ac:dyDescent="0.25">
      <c r="A1594" s="63">
        <v>501598</v>
      </c>
      <c r="B1594" s="63">
        <v>3277009220</v>
      </c>
      <c r="C1594" s="63" t="s">
        <v>1910</v>
      </c>
      <c r="E1594" s="63" t="s">
        <v>12217</v>
      </c>
      <c r="F1594" s="63" t="s">
        <v>12216</v>
      </c>
      <c r="G1594" s="63" t="s">
        <v>3535</v>
      </c>
      <c r="K1594" s="63">
        <v>22359</v>
      </c>
      <c r="L1594" s="63">
        <v>0</v>
      </c>
      <c r="M1594" s="64">
        <v>22359</v>
      </c>
      <c r="N1594" s="63">
        <v>11179.5</v>
      </c>
      <c r="O1594" s="63">
        <v>0</v>
      </c>
      <c r="P1594" s="63">
        <v>1677</v>
      </c>
      <c r="Q1594" s="63">
        <v>9503</v>
      </c>
      <c r="U1594" s="63" t="s">
        <v>1910</v>
      </c>
      <c r="W1594" s="63" t="s">
        <v>12215</v>
      </c>
      <c r="Y1594" s="63">
        <v>22359</v>
      </c>
      <c r="Z1594" s="63" t="s">
        <v>12214</v>
      </c>
      <c r="AA1594" s="63">
        <v>1677</v>
      </c>
      <c r="AB1594" s="63" t="s">
        <v>3494</v>
      </c>
      <c r="AE1594" s="63">
        <v>0</v>
      </c>
      <c r="AF1594" s="63" t="s">
        <v>3493</v>
      </c>
      <c r="AG1594" s="63">
        <v>0</v>
      </c>
      <c r="AK1594" s="63">
        <v>0</v>
      </c>
      <c r="AL1594" s="63" t="s">
        <v>3493</v>
      </c>
      <c r="AM1594" s="63">
        <v>0</v>
      </c>
      <c r="AQ1594" s="63">
        <v>0</v>
      </c>
      <c r="AR1594" s="63" t="s">
        <v>3493</v>
      </c>
      <c r="AS1594" s="63">
        <v>0</v>
      </c>
      <c r="AU1594" s="63" t="s">
        <v>12213</v>
      </c>
      <c r="AV1594" s="63" t="s">
        <v>12212</v>
      </c>
      <c r="AX1594" s="63" t="e">
        <f>VLOOKUP(B1594,[1]COMPLETE_DIVIDEND_DATA!$B$2:$I$1138,3,0)</f>
        <v>#N/A</v>
      </c>
    </row>
    <row r="1595" spans="1:50" x14ac:dyDescent="0.25">
      <c r="A1595" s="63">
        <v>501599</v>
      </c>
      <c r="B1595" s="63">
        <v>3277009272</v>
      </c>
      <c r="C1595" s="63" t="s">
        <v>1911</v>
      </c>
      <c r="D1595" s="63" t="s">
        <v>12211</v>
      </c>
      <c r="E1595" s="63" t="s">
        <v>12210</v>
      </c>
      <c r="F1595" s="63" t="s">
        <v>12146</v>
      </c>
      <c r="G1595" s="63" t="s">
        <v>3535</v>
      </c>
      <c r="K1595" s="63">
        <v>60</v>
      </c>
      <c r="L1595" s="63">
        <v>0</v>
      </c>
      <c r="M1595" s="64">
        <v>60</v>
      </c>
      <c r="N1595" s="63">
        <v>30</v>
      </c>
      <c r="O1595" s="63">
        <v>0</v>
      </c>
      <c r="P1595" s="63">
        <v>7</v>
      </c>
      <c r="Q1595" s="63">
        <v>23</v>
      </c>
      <c r="U1595" s="63" t="s">
        <v>1911</v>
      </c>
      <c r="V1595" s="63" t="s">
        <v>12209</v>
      </c>
      <c r="Y1595" s="63">
        <v>30</v>
      </c>
      <c r="Z1595" s="63" t="s">
        <v>6518</v>
      </c>
      <c r="AA1595" s="63">
        <v>2</v>
      </c>
      <c r="AB1595" s="63" t="s">
        <v>3494</v>
      </c>
      <c r="AC1595" s="63" t="s">
        <v>12208</v>
      </c>
      <c r="AD1595" s="63" t="s">
        <v>12207</v>
      </c>
      <c r="AE1595" s="63">
        <v>30</v>
      </c>
      <c r="AF1595" s="63" t="s">
        <v>6518</v>
      </c>
      <c r="AG1595" s="63">
        <v>5</v>
      </c>
      <c r="AH1595" s="63" t="s">
        <v>3505</v>
      </c>
      <c r="AK1595" s="63">
        <v>0</v>
      </c>
      <c r="AL1595" s="63" t="s">
        <v>3493</v>
      </c>
      <c r="AM1595" s="63">
        <v>0</v>
      </c>
      <c r="AQ1595" s="63">
        <v>0</v>
      </c>
      <c r="AR1595" s="63" t="s">
        <v>3493</v>
      </c>
      <c r="AS1595" s="63">
        <v>0</v>
      </c>
      <c r="AU1595" s="63" t="s">
        <v>12206</v>
      </c>
      <c r="AW1595" s="63" t="s">
        <v>12205</v>
      </c>
      <c r="AX1595" s="63" t="e">
        <f>VLOOKUP(B1595,[1]COMPLETE_DIVIDEND_DATA!$B$2:$I$1138,3,0)</f>
        <v>#N/A</v>
      </c>
    </row>
    <row r="1596" spans="1:50" hidden="1" x14ac:dyDescent="0.25">
      <c r="A1596" s="63">
        <v>501600</v>
      </c>
      <c r="B1596" s="63">
        <v>3277009412</v>
      </c>
      <c r="C1596" s="63" t="s">
        <v>1913</v>
      </c>
      <c r="D1596" s="63" t="s">
        <v>12199</v>
      </c>
      <c r="E1596" s="63" t="s">
        <v>12204</v>
      </c>
      <c r="F1596" s="63" t="s">
        <v>4688</v>
      </c>
      <c r="G1596" s="63" t="s">
        <v>11341</v>
      </c>
      <c r="K1596" s="63">
        <v>10433</v>
      </c>
      <c r="L1596" s="63">
        <v>0</v>
      </c>
      <c r="M1596" s="64">
        <v>10433</v>
      </c>
      <c r="N1596" s="63">
        <v>5216.5</v>
      </c>
      <c r="O1596" s="63">
        <v>0</v>
      </c>
      <c r="P1596" s="63">
        <v>782</v>
      </c>
      <c r="Q1596" s="63">
        <v>4435</v>
      </c>
      <c r="R1596" s="63" t="s">
        <v>12203</v>
      </c>
      <c r="S1596" s="63" t="s">
        <v>3697</v>
      </c>
      <c r="T1596" s="63" t="s">
        <v>12202</v>
      </c>
      <c r="U1596" s="63" t="s">
        <v>1913</v>
      </c>
      <c r="V1596" s="63" t="s">
        <v>12201</v>
      </c>
      <c r="W1596" s="63" t="s">
        <v>12200</v>
      </c>
      <c r="Y1596" s="63">
        <v>5217</v>
      </c>
      <c r="Z1596" s="63" t="s">
        <v>6020</v>
      </c>
      <c r="AA1596" s="63">
        <v>391</v>
      </c>
      <c r="AB1596" s="63" t="s">
        <v>3494</v>
      </c>
      <c r="AC1596" s="63" t="s">
        <v>12199</v>
      </c>
      <c r="AD1596" s="63" t="s">
        <v>12198</v>
      </c>
      <c r="AE1596" s="63">
        <v>5216</v>
      </c>
      <c r="AF1596" s="63" t="s">
        <v>6017</v>
      </c>
      <c r="AG1596" s="63">
        <v>391</v>
      </c>
      <c r="AH1596" s="63" t="s">
        <v>3494</v>
      </c>
      <c r="AK1596" s="63">
        <v>0</v>
      </c>
      <c r="AL1596" s="63" t="s">
        <v>3493</v>
      </c>
      <c r="AM1596" s="63">
        <v>0</v>
      </c>
      <c r="AQ1596" s="63">
        <v>0</v>
      </c>
      <c r="AR1596" s="63" t="s">
        <v>3493</v>
      </c>
      <c r="AS1596" s="63">
        <v>0</v>
      </c>
      <c r="AU1596" s="63" t="s">
        <v>12197</v>
      </c>
      <c r="AW1596" s="63" t="s">
        <v>12196</v>
      </c>
      <c r="AX1596" s="74" t="str">
        <f>VLOOKUP(B1596,[1]COMPLETE_DIVIDEND_DATA!$B$2:$I$1138,8,0)</f>
        <v>PAID</v>
      </c>
    </row>
    <row r="1597" spans="1:50" hidden="1" x14ac:dyDescent="0.25">
      <c r="A1597" s="63">
        <v>501601</v>
      </c>
      <c r="B1597" s="63">
        <v>3277009554</v>
      </c>
      <c r="C1597" s="63" t="s">
        <v>1915</v>
      </c>
      <c r="D1597" s="63" t="s">
        <v>12195</v>
      </c>
      <c r="E1597" s="63" t="s">
        <v>12194</v>
      </c>
      <c r="F1597" s="63" t="s">
        <v>12193</v>
      </c>
      <c r="G1597" s="63" t="s">
        <v>12192</v>
      </c>
      <c r="K1597" s="63">
        <v>3312500</v>
      </c>
      <c r="L1597" s="63">
        <v>0</v>
      </c>
      <c r="M1597" s="64">
        <v>3312500</v>
      </c>
      <c r="N1597" s="63">
        <v>1656250</v>
      </c>
      <c r="O1597" s="63">
        <v>0</v>
      </c>
      <c r="P1597" s="63">
        <v>248438</v>
      </c>
      <c r="Q1597" s="63">
        <v>1407812</v>
      </c>
      <c r="R1597" s="63" t="s">
        <v>12191</v>
      </c>
      <c r="S1597" s="63" t="s">
        <v>3521</v>
      </c>
      <c r="T1597" s="63" t="s">
        <v>12190</v>
      </c>
      <c r="U1597" s="63" t="s">
        <v>1915</v>
      </c>
      <c r="V1597" s="63" t="s">
        <v>12189</v>
      </c>
      <c r="W1597" s="63" t="s">
        <v>12188</v>
      </c>
      <c r="Y1597" s="63">
        <v>3312500</v>
      </c>
      <c r="Z1597" s="63" t="s">
        <v>12187</v>
      </c>
      <c r="AA1597" s="63">
        <v>248438</v>
      </c>
      <c r="AB1597" s="63" t="s">
        <v>3494</v>
      </c>
      <c r="AE1597" s="63">
        <v>0</v>
      </c>
      <c r="AF1597" s="63" t="s">
        <v>3493</v>
      </c>
      <c r="AG1597" s="63">
        <v>0</v>
      </c>
      <c r="AK1597" s="63">
        <v>0</v>
      </c>
      <c r="AL1597" s="63" t="s">
        <v>3493</v>
      </c>
      <c r="AM1597" s="63">
        <v>0</v>
      </c>
      <c r="AQ1597" s="63">
        <v>0</v>
      </c>
      <c r="AR1597" s="63" t="s">
        <v>3493</v>
      </c>
      <c r="AS1597" s="63">
        <v>0</v>
      </c>
      <c r="AU1597" s="63" t="s">
        <v>12186</v>
      </c>
      <c r="AW1597" s="63" t="s">
        <v>12185</v>
      </c>
      <c r="AX1597" s="74" t="str">
        <f>VLOOKUP(B1597,[1]COMPLETE_DIVIDEND_DATA!$B$2:$I$1138,8,0)</f>
        <v>PAID</v>
      </c>
    </row>
    <row r="1598" spans="1:50" hidden="1" x14ac:dyDescent="0.25">
      <c r="A1598" s="63">
        <v>501602</v>
      </c>
      <c r="B1598" s="63">
        <v>3277009689</v>
      </c>
      <c r="C1598" s="63" t="s">
        <v>1917</v>
      </c>
      <c r="D1598" s="63" t="s">
        <v>12184</v>
      </c>
      <c r="E1598" s="63" t="s">
        <v>12183</v>
      </c>
      <c r="F1598" s="63" t="s">
        <v>12182</v>
      </c>
      <c r="G1598" s="63" t="s">
        <v>12181</v>
      </c>
      <c r="K1598" s="63">
        <v>146</v>
      </c>
      <c r="L1598" s="63">
        <v>0</v>
      </c>
      <c r="M1598" s="64">
        <v>146</v>
      </c>
      <c r="N1598" s="63">
        <v>73</v>
      </c>
      <c r="O1598" s="63">
        <v>0</v>
      </c>
      <c r="P1598" s="63">
        <v>19</v>
      </c>
      <c r="Q1598" s="63">
        <v>54</v>
      </c>
      <c r="R1598" s="63" t="s">
        <v>12180</v>
      </c>
      <c r="S1598" s="63" t="s">
        <v>3533</v>
      </c>
      <c r="T1598" s="63" t="s">
        <v>12179</v>
      </c>
      <c r="U1598" s="63" t="s">
        <v>1917</v>
      </c>
      <c r="V1598" s="63" t="s">
        <v>12178</v>
      </c>
      <c r="Y1598" s="63">
        <v>50</v>
      </c>
      <c r="Z1598" s="63" t="s">
        <v>4880</v>
      </c>
      <c r="AA1598" s="63">
        <v>8</v>
      </c>
      <c r="AB1598" s="63" t="s">
        <v>3505</v>
      </c>
      <c r="AC1598" s="63" t="s">
        <v>12177</v>
      </c>
      <c r="AD1598" s="63" t="s">
        <v>12176</v>
      </c>
      <c r="AE1598" s="63">
        <v>48</v>
      </c>
      <c r="AF1598" s="63" t="s">
        <v>7490</v>
      </c>
      <c r="AG1598" s="63">
        <v>4</v>
      </c>
      <c r="AH1598" s="63" t="s">
        <v>3494</v>
      </c>
      <c r="AI1598" s="63" t="s">
        <v>12175</v>
      </c>
      <c r="AJ1598" s="63" t="s">
        <v>12174</v>
      </c>
      <c r="AK1598" s="63">
        <v>48</v>
      </c>
      <c r="AL1598" s="63" t="s">
        <v>7490</v>
      </c>
      <c r="AM1598" s="63">
        <v>7</v>
      </c>
      <c r="AN1598" s="63" t="s">
        <v>3505</v>
      </c>
      <c r="AQ1598" s="63">
        <v>0</v>
      </c>
      <c r="AR1598" s="63" t="s">
        <v>3493</v>
      </c>
      <c r="AS1598" s="63">
        <v>0</v>
      </c>
      <c r="AU1598" s="63" t="s">
        <v>12173</v>
      </c>
      <c r="AW1598" s="63" t="s">
        <v>12172</v>
      </c>
      <c r="AX1598" s="74" t="str">
        <f>VLOOKUP(B1598,[1]COMPLETE_DIVIDEND_DATA!$B$2:$I$1138,8,0)</f>
        <v>PAID</v>
      </c>
    </row>
    <row r="1599" spans="1:50" hidden="1" x14ac:dyDescent="0.25">
      <c r="A1599" s="63">
        <v>501603</v>
      </c>
      <c r="B1599" s="63">
        <v>3277009875</v>
      </c>
      <c r="C1599" s="63" t="s">
        <v>1919</v>
      </c>
      <c r="D1599" s="63" t="s">
        <v>420</v>
      </c>
      <c r="E1599" s="63" t="s">
        <v>12171</v>
      </c>
      <c r="F1599" s="63" t="s">
        <v>12170</v>
      </c>
      <c r="G1599" s="63" t="s">
        <v>3535</v>
      </c>
      <c r="K1599" s="63">
        <v>5526</v>
      </c>
      <c r="L1599" s="63">
        <v>5526</v>
      </c>
      <c r="M1599" s="64">
        <v>0</v>
      </c>
      <c r="N1599" s="63">
        <v>2763</v>
      </c>
      <c r="O1599" s="63">
        <v>1382</v>
      </c>
      <c r="P1599" s="63">
        <v>552</v>
      </c>
      <c r="Q1599" s="63">
        <v>829</v>
      </c>
      <c r="R1599" s="63" t="s">
        <v>12169</v>
      </c>
      <c r="S1599" s="63" t="s">
        <v>4136</v>
      </c>
      <c r="T1599" s="63" t="s">
        <v>12168</v>
      </c>
      <c r="U1599" s="63" t="s">
        <v>1919</v>
      </c>
      <c r="V1599" s="63" t="s">
        <v>12167</v>
      </c>
      <c r="Y1599" s="63">
        <v>1842</v>
      </c>
      <c r="Z1599" s="63" t="s">
        <v>12163</v>
      </c>
      <c r="AA1599" s="63">
        <v>276</v>
      </c>
      <c r="AB1599" s="63" t="s">
        <v>3505</v>
      </c>
      <c r="AC1599" s="63" t="s">
        <v>12166</v>
      </c>
      <c r="AD1599" s="63" t="s">
        <v>12165</v>
      </c>
      <c r="AE1599" s="63">
        <v>1842</v>
      </c>
      <c r="AF1599" s="63" t="s">
        <v>12163</v>
      </c>
      <c r="AG1599" s="63">
        <v>138</v>
      </c>
      <c r="AH1599" s="63" t="s">
        <v>3494</v>
      </c>
      <c r="AI1599" s="63" t="s">
        <v>5470</v>
      </c>
      <c r="AJ1599" s="63" t="s">
        <v>12164</v>
      </c>
      <c r="AK1599" s="63">
        <v>1842</v>
      </c>
      <c r="AL1599" s="63" t="s">
        <v>12163</v>
      </c>
      <c r="AM1599" s="63">
        <v>138</v>
      </c>
      <c r="AN1599" s="63" t="s">
        <v>3494</v>
      </c>
      <c r="AQ1599" s="63">
        <v>0</v>
      </c>
      <c r="AR1599" s="63" t="s">
        <v>3493</v>
      </c>
      <c r="AS1599" s="63">
        <v>0</v>
      </c>
      <c r="AU1599" s="63" t="s">
        <v>12162</v>
      </c>
      <c r="AW1599" s="63" t="s">
        <v>12161</v>
      </c>
      <c r="AX1599" s="74" t="str">
        <f>VLOOKUP(B1599,[1]COMPLETE_DIVIDEND_DATA!$B$2:$I$1138,8,0)</f>
        <v>PAID</v>
      </c>
    </row>
    <row r="1600" spans="1:50" hidden="1" x14ac:dyDescent="0.25">
      <c r="A1600" s="63">
        <v>501604</v>
      </c>
      <c r="B1600" s="63">
        <v>3277009979</v>
      </c>
      <c r="C1600" s="63" t="s">
        <v>1921</v>
      </c>
      <c r="D1600" s="63" t="s">
        <v>12160</v>
      </c>
      <c r="E1600" s="63" t="s">
        <v>12159</v>
      </c>
      <c r="F1600" s="63" t="s">
        <v>12158</v>
      </c>
      <c r="G1600" s="63" t="s">
        <v>12157</v>
      </c>
      <c r="K1600" s="63">
        <v>3790</v>
      </c>
      <c r="L1600" s="63">
        <v>0</v>
      </c>
      <c r="M1600" s="64">
        <v>3790</v>
      </c>
      <c r="N1600" s="63">
        <v>1895</v>
      </c>
      <c r="O1600" s="63">
        <v>0</v>
      </c>
      <c r="P1600" s="63">
        <v>568</v>
      </c>
      <c r="Q1600" s="63">
        <v>1327</v>
      </c>
      <c r="R1600" s="63" t="s">
        <v>12156</v>
      </c>
      <c r="S1600" s="63" t="s">
        <v>3624</v>
      </c>
      <c r="T1600" s="63" t="s">
        <v>12155</v>
      </c>
      <c r="U1600" s="63" t="s">
        <v>1921</v>
      </c>
      <c r="V1600" s="63" t="s">
        <v>12154</v>
      </c>
      <c r="Y1600" s="63">
        <v>1895</v>
      </c>
      <c r="Z1600" s="63" t="s">
        <v>12151</v>
      </c>
      <c r="AA1600" s="63">
        <v>284</v>
      </c>
      <c r="AB1600" s="63" t="s">
        <v>3505</v>
      </c>
      <c r="AC1600" s="63" t="s">
        <v>12153</v>
      </c>
      <c r="AD1600" s="63" t="s">
        <v>12152</v>
      </c>
      <c r="AE1600" s="63">
        <v>1895</v>
      </c>
      <c r="AF1600" s="63" t="s">
        <v>12151</v>
      </c>
      <c r="AG1600" s="63">
        <v>284</v>
      </c>
      <c r="AH1600" s="63" t="s">
        <v>3505</v>
      </c>
      <c r="AK1600" s="63">
        <v>0</v>
      </c>
      <c r="AL1600" s="63" t="s">
        <v>3493</v>
      </c>
      <c r="AM1600" s="63">
        <v>0</v>
      </c>
      <c r="AQ1600" s="63">
        <v>0</v>
      </c>
      <c r="AR1600" s="63" t="s">
        <v>3493</v>
      </c>
      <c r="AS1600" s="63">
        <v>0</v>
      </c>
      <c r="AU1600" s="63" t="s">
        <v>12150</v>
      </c>
      <c r="AW1600" s="63" t="s">
        <v>12149</v>
      </c>
      <c r="AX1600" s="74" t="str">
        <f>VLOOKUP(B1600,[1]COMPLETE_DIVIDEND_DATA!$B$2:$I$1138,8,0)</f>
        <v>PAID</v>
      </c>
    </row>
    <row r="1601" spans="1:50" x14ac:dyDescent="0.25">
      <c r="A1601" s="63">
        <v>501605</v>
      </c>
      <c r="B1601" s="63">
        <v>3277010415</v>
      </c>
      <c r="C1601" s="63" t="s">
        <v>1923</v>
      </c>
      <c r="D1601" s="63" t="s">
        <v>12148</v>
      </c>
      <c r="E1601" s="63" t="s">
        <v>12147</v>
      </c>
      <c r="F1601" s="63" t="s">
        <v>12146</v>
      </c>
      <c r="G1601" s="63" t="s">
        <v>3535</v>
      </c>
      <c r="K1601" s="63">
        <v>1489</v>
      </c>
      <c r="L1601" s="63">
        <v>0</v>
      </c>
      <c r="M1601" s="64">
        <v>1489</v>
      </c>
      <c r="N1601" s="63">
        <v>744.5</v>
      </c>
      <c r="O1601" s="63">
        <v>0</v>
      </c>
      <c r="P1601" s="63">
        <v>112</v>
      </c>
      <c r="Q1601" s="63">
        <v>633</v>
      </c>
      <c r="U1601" s="63" t="s">
        <v>1923</v>
      </c>
      <c r="V1601" s="63" t="s">
        <v>12145</v>
      </c>
      <c r="Y1601" s="63">
        <v>1489</v>
      </c>
      <c r="Z1601" s="63" t="s">
        <v>5214</v>
      </c>
      <c r="AA1601" s="63">
        <v>112</v>
      </c>
      <c r="AB1601" s="63" t="s">
        <v>3494</v>
      </c>
      <c r="AE1601" s="63">
        <v>0</v>
      </c>
      <c r="AF1601" s="63" t="s">
        <v>3493</v>
      </c>
      <c r="AG1601" s="63">
        <v>0</v>
      </c>
      <c r="AK1601" s="63">
        <v>0</v>
      </c>
      <c r="AL1601" s="63" t="s">
        <v>3493</v>
      </c>
      <c r="AM1601" s="63">
        <v>0</v>
      </c>
      <c r="AQ1601" s="63">
        <v>0</v>
      </c>
      <c r="AR1601" s="63" t="s">
        <v>3493</v>
      </c>
      <c r="AS1601" s="63">
        <v>0</v>
      </c>
      <c r="AX1601" s="63" t="e">
        <f>VLOOKUP(B1601,[1]COMPLETE_DIVIDEND_DATA!$B$2:$I$1138,3,0)</f>
        <v>#N/A</v>
      </c>
    </row>
    <row r="1602" spans="1:50" hidden="1" x14ac:dyDescent="0.25">
      <c r="A1602" s="63">
        <v>501606</v>
      </c>
      <c r="B1602" s="63">
        <v>3277010617</v>
      </c>
      <c r="C1602" s="63" t="s">
        <v>1925</v>
      </c>
      <c r="D1602" s="63" t="s">
        <v>12144</v>
      </c>
      <c r="E1602" s="63" t="s">
        <v>12143</v>
      </c>
      <c r="F1602" s="63" t="s">
        <v>12142</v>
      </c>
      <c r="G1602" s="63" t="s">
        <v>3535</v>
      </c>
      <c r="K1602" s="63">
        <v>35</v>
      </c>
      <c r="L1602" s="63">
        <v>0</v>
      </c>
      <c r="M1602" s="64">
        <v>35</v>
      </c>
      <c r="N1602" s="63">
        <v>17.5</v>
      </c>
      <c r="O1602" s="63">
        <v>0</v>
      </c>
      <c r="P1602" s="63">
        <v>3</v>
      </c>
      <c r="Q1602" s="63">
        <v>15</v>
      </c>
      <c r="R1602" s="63" t="s">
        <v>12141</v>
      </c>
      <c r="S1602" s="63" t="s">
        <v>4406</v>
      </c>
      <c r="T1602" s="63" t="s">
        <v>12140</v>
      </c>
      <c r="U1602" s="63" t="s">
        <v>1925</v>
      </c>
      <c r="V1602" s="63" t="s">
        <v>12139</v>
      </c>
      <c r="Y1602" s="63">
        <v>35</v>
      </c>
      <c r="Z1602" s="63" t="s">
        <v>5363</v>
      </c>
      <c r="AA1602" s="63">
        <v>3</v>
      </c>
      <c r="AB1602" s="63" t="s">
        <v>3494</v>
      </c>
      <c r="AE1602" s="63">
        <v>0</v>
      </c>
      <c r="AF1602" s="63" t="s">
        <v>3493</v>
      </c>
      <c r="AG1602" s="63">
        <v>0</v>
      </c>
      <c r="AK1602" s="63">
        <v>0</v>
      </c>
      <c r="AL1602" s="63" t="s">
        <v>3493</v>
      </c>
      <c r="AM1602" s="63">
        <v>0</v>
      </c>
      <c r="AQ1602" s="63">
        <v>0</v>
      </c>
      <c r="AR1602" s="63" t="s">
        <v>3493</v>
      </c>
      <c r="AS1602" s="63">
        <v>0</v>
      </c>
      <c r="AU1602" s="63" t="s">
        <v>12138</v>
      </c>
      <c r="AW1602" s="63" t="s">
        <v>12137</v>
      </c>
      <c r="AX1602" s="74" t="str">
        <f>VLOOKUP(B1602,[1]COMPLETE_DIVIDEND_DATA!$B$2:$I$1138,8,0)</f>
        <v>PAID</v>
      </c>
    </row>
    <row r="1603" spans="1:50" x14ac:dyDescent="0.25">
      <c r="A1603" s="63">
        <v>501607</v>
      </c>
      <c r="B1603" s="63">
        <v>3277010716</v>
      </c>
      <c r="C1603" s="63" t="s">
        <v>1927</v>
      </c>
      <c r="D1603" s="63" t="s">
        <v>492</v>
      </c>
      <c r="E1603" s="63" t="s">
        <v>12136</v>
      </c>
      <c r="F1603" s="63" t="s">
        <v>12135</v>
      </c>
      <c r="G1603" s="63" t="s">
        <v>3535</v>
      </c>
      <c r="K1603" s="63">
        <v>3598</v>
      </c>
      <c r="L1603" s="63">
        <v>0</v>
      </c>
      <c r="M1603" s="64">
        <v>3598</v>
      </c>
      <c r="N1603" s="63">
        <v>1799</v>
      </c>
      <c r="O1603" s="63">
        <v>0</v>
      </c>
      <c r="P1603" s="63">
        <v>540</v>
      </c>
      <c r="Q1603" s="63">
        <v>1259</v>
      </c>
      <c r="U1603" s="63" t="s">
        <v>1927</v>
      </c>
      <c r="V1603" s="63" t="s">
        <v>12134</v>
      </c>
      <c r="Y1603" s="63">
        <v>3598</v>
      </c>
      <c r="Z1603" s="63" t="s">
        <v>12133</v>
      </c>
      <c r="AA1603" s="63">
        <v>540</v>
      </c>
      <c r="AB1603" s="63" t="s">
        <v>3505</v>
      </c>
      <c r="AE1603" s="63">
        <v>0</v>
      </c>
      <c r="AF1603" s="63" t="s">
        <v>3493</v>
      </c>
      <c r="AG1603" s="63">
        <v>0</v>
      </c>
      <c r="AK1603" s="63">
        <v>0</v>
      </c>
      <c r="AL1603" s="63" t="s">
        <v>3493</v>
      </c>
      <c r="AM1603" s="63">
        <v>0</v>
      </c>
      <c r="AQ1603" s="63">
        <v>0</v>
      </c>
      <c r="AR1603" s="63" t="s">
        <v>3493</v>
      </c>
      <c r="AS1603" s="63">
        <v>0</v>
      </c>
      <c r="AX1603" s="63" t="e">
        <f>VLOOKUP(B1603,[1]COMPLETE_DIVIDEND_DATA!$B$2:$I$1138,3,0)</f>
        <v>#N/A</v>
      </c>
    </row>
    <row r="1604" spans="1:50" hidden="1" x14ac:dyDescent="0.25">
      <c r="A1604" s="63">
        <v>501608</v>
      </c>
      <c r="B1604" s="63">
        <v>3277010902</v>
      </c>
      <c r="C1604" s="63" t="s">
        <v>1929</v>
      </c>
      <c r="D1604" s="63" t="s">
        <v>12130</v>
      </c>
      <c r="E1604" s="63" t="s">
        <v>12132</v>
      </c>
      <c r="F1604" s="63" t="s">
        <v>12131</v>
      </c>
      <c r="G1604" s="63" t="s">
        <v>11801</v>
      </c>
      <c r="K1604" s="63">
        <v>4</v>
      </c>
      <c r="L1604" s="63">
        <v>0</v>
      </c>
      <c r="M1604" s="64">
        <v>4</v>
      </c>
      <c r="N1604" s="63">
        <v>2</v>
      </c>
      <c r="O1604" s="63">
        <v>0</v>
      </c>
      <c r="P1604" s="63">
        <v>0</v>
      </c>
      <c r="Q1604" s="63">
        <v>2</v>
      </c>
      <c r="R1604" s="63" t="s">
        <v>5303</v>
      </c>
      <c r="S1604" s="63" t="s">
        <v>3624</v>
      </c>
      <c r="T1604" s="63" t="s">
        <v>5302</v>
      </c>
      <c r="U1604" s="63" t="s">
        <v>1929</v>
      </c>
      <c r="V1604" s="63" t="s">
        <v>5271</v>
      </c>
      <c r="Y1604" s="63">
        <v>2</v>
      </c>
      <c r="Z1604" s="63" t="s">
        <v>4439</v>
      </c>
      <c r="AA1604" s="63">
        <v>0</v>
      </c>
      <c r="AB1604" s="63" t="s">
        <v>3505</v>
      </c>
      <c r="AC1604" s="63" t="s">
        <v>12130</v>
      </c>
      <c r="AD1604" s="63" t="s">
        <v>5301</v>
      </c>
      <c r="AE1604" s="63">
        <v>2</v>
      </c>
      <c r="AF1604" s="63" t="s">
        <v>4439</v>
      </c>
      <c r="AG1604" s="63">
        <v>0</v>
      </c>
      <c r="AH1604" s="63" t="s">
        <v>3505</v>
      </c>
      <c r="AK1604" s="63">
        <v>0</v>
      </c>
      <c r="AL1604" s="63" t="s">
        <v>3493</v>
      </c>
      <c r="AM1604" s="63">
        <v>0</v>
      </c>
      <c r="AQ1604" s="63">
        <v>0</v>
      </c>
      <c r="AR1604" s="63" t="s">
        <v>3493</v>
      </c>
      <c r="AS1604" s="63">
        <v>0</v>
      </c>
      <c r="AW1604" s="63" t="s">
        <v>5270</v>
      </c>
      <c r="AX1604" s="74" t="str">
        <f>VLOOKUP(B1604,[1]COMPLETE_DIVIDEND_DATA!$B$2:$I$1138,8,0)</f>
        <v>PAID</v>
      </c>
    </row>
    <row r="1605" spans="1:50" hidden="1" x14ac:dyDescent="0.25">
      <c r="A1605" s="63">
        <v>501609</v>
      </c>
      <c r="B1605" s="63">
        <v>3277010972</v>
      </c>
      <c r="C1605" s="63" t="s">
        <v>1931</v>
      </c>
      <c r="D1605" s="63" t="s">
        <v>12129</v>
      </c>
      <c r="E1605" s="63" t="s">
        <v>12128</v>
      </c>
      <c r="F1605" s="63" t="s">
        <v>12127</v>
      </c>
      <c r="G1605" s="63" t="s">
        <v>12126</v>
      </c>
      <c r="K1605" s="63">
        <v>1489</v>
      </c>
      <c r="L1605" s="63">
        <v>0</v>
      </c>
      <c r="M1605" s="64">
        <v>1489</v>
      </c>
      <c r="N1605" s="63">
        <v>744.5</v>
      </c>
      <c r="O1605" s="63">
        <v>0</v>
      </c>
      <c r="P1605" s="63">
        <v>112</v>
      </c>
      <c r="Q1605" s="63">
        <v>633</v>
      </c>
      <c r="R1605" s="63" t="s">
        <v>12125</v>
      </c>
      <c r="S1605" s="63" t="s">
        <v>3697</v>
      </c>
      <c r="T1605" s="63" t="s">
        <v>12124</v>
      </c>
      <c r="U1605" s="63" t="s">
        <v>1931</v>
      </c>
      <c r="V1605" s="63" t="s">
        <v>12123</v>
      </c>
      <c r="Y1605" s="63">
        <v>1489</v>
      </c>
      <c r="Z1605" s="63" t="s">
        <v>5214</v>
      </c>
      <c r="AA1605" s="63">
        <v>112</v>
      </c>
      <c r="AB1605" s="63" t="s">
        <v>3494</v>
      </c>
      <c r="AE1605" s="63">
        <v>0</v>
      </c>
      <c r="AF1605" s="63" t="s">
        <v>3493</v>
      </c>
      <c r="AG1605" s="63">
        <v>0</v>
      </c>
      <c r="AK1605" s="63">
        <v>0</v>
      </c>
      <c r="AL1605" s="63" t="s">
        <v>3493</v>
      </c>
      <c r="AM1605" s="63">
        <v>0</v>
      </c>
      <c r="AQ1605" s="63">
        <v>0</v>
      </c>
      <c r="AR1605" s="63" t="s">
        <v>3493</v>
      </c>
      <c r="AS1605" s="63">
        <v>0</v>
      </c>
      <c r="AU1605" s="63" t="s">
        <v>12122</v>
      </c>
      <c r="AW1605" s="63" t="s">
        <v>12121</v>
      </c>
      <c r="AX1605" s="74" t="str">
        <f>VLOOKUP(B1605,[1]COMPLETE_DIVIDEND_DATA!$B$2:$I$1138,8,0)</f>
        <v>PAID</v>
      </c>
    </row>
    <row r="1606" spans="1:50" hidden="1" x14ac:dyDescent="0.25">
      <c r="A1606" s="63">
        <v>501610</v>
      </c>
      <c r="B1606" s="63">
        <v>3277011937</v>
      </c>
      <c r="C1606" s="63" t="s">
        <v>1933</v>
      </c>
      <c r="D1606" s="63" t="s">
        <v>735</v>
      </c>
      <c r="E1606" s="63" t="s">
        <v>12120</v>
      </c>
      <c r="F1606" s="63" t="s">
        <v>12119</v>
      </c>
      <c r="G1606" s="63" t="s">
        <v>12118</v>
      </c>
      <c r="K1606" s="63">
        <v>2</v>
      </c>
      <c r="L1606" s="63">
        <v>0</v>
      </c>
      <c r="M1606" s="64">
        <v>2</v>
      </c>
      <c r="N1606" s="63">
        <v>1</v>
      </c>
      <c r="O1606" s="63">
        <v>0</v>
      </c>
      <c r="P1606" s="63">
        <v>0</v>
      </c>
      <c r="Q1606" s="63">
        <v>1</v>
      </c>
      <c r="R1606" s="63" t="s">
        <v>12117</v>
      </c>
      <c r="S1606" s="63" t="s">
        <v>3545</v>
      </c>
      <c r="T1606" s="63" t="s">
        <v>12116</v>
      </c>
      <c r="U1606" s="63" t="s">
        <v>1933</v>
      </c>
      <c r="V1606" s="63" t="s">
        <v>9978</v>
      </c>
      <c r="Y1606" s="63">
        <v>2</v>
      </c>
      <c r="Z1606" s="63" t="s">
        <v>4439</v>
      </c>
      <c r="AA1606" s="63">
        <v>0</v>
      </c>
      <c r="AB1606" s="63" t="s">
        <v>3505</v>
      </c>
      <c r="AE1606" s="63">
        <v>0</v>
      </c>
      <c r="AF1606" s="63" t="s">
        <v>3493</v>
      </c>
      <c r="AG1606" s="63">
        <v>0</v>
      </c>
      <c r="AK1606" s="63">
        <v>0</v>
      </c>
      <c r="AL1606" s="63" t="s">
        <v>3493</v>
      </c>
      <c r="AM1606" s="63">
        <v>0</v>
      </c>
      <c r="AQ1606" s="63">
        <v>0</v>
      </c>
      <c r="AR1606" s="63" t="s">
        <v>3493</v>
      </c>
      <c r="AS1606" s="63">
        <v>0</v>
      </c>
      <c r="AW1606" s="63" t="s">
        <v>12115</v>
      </c>
      <c r="AX1606" s="74" t="str">
        <f>VLOOKUP(B1606,[1]COMPLETE_DIVIDEND_DATA!$B$2:$I$1138,8,0)</f>
        <v>PAID</v>
      </c>
    </row>
    <row r="1607" spans="1:50" hidden="1" x14ac:dyDescent="0.25">
      <c r="A1607" s="63">
        <v>501611</v>
      </c>
      <c r="B1607" s="63">
        <v>3277012059</v>
      </c>
      <c r="C1607" s="63" t="s">
        <v>1935</v>
      </c>
      <c r="D1607" s="63" t="s">
        <v>12114</v>
      </c>
      <c r="E1607" s="63" t="s">
        <v>12113</v>
      </c>
      <c r="F1607" s="63" t="s">
        <v>12112</v>
      </c>
      <c r="G1607" s="63" t="s">
        <v>3535</v>
      </c>
      <c r="K1607" s="63">
        <v>155</v>
      </c>
      <c r="L1607" s="63">
        <v>0</v>
      </c>
      <c r="M1607" s="64">
        <v>155</v>
      </c>
      <c r="N1607" s="63">
        <v>77.5</v>
      </c>
      <c r="O1607" s="63">
        <v>0</v>
      </c>
      <c r="P1607" s="63">
        <v>18</v>
      </c>
      <c r="Q1607" s="63">
        <v>60</v>
      </c>
      <c r="R1607" s="63" t="s">
        <v>12111</v>
      </c>
      <c r="S1607" s="63" t="s">
        <v>4136</v>
      </c>
      <c r="T1607" s="63" t="s">
        <v>8242</v>
      </c>
      <c r="U1607" s="63" t="s">
        <v>1935</v>
      </c>
      <c r="V1607" s="63" t="s">
        <v>12110</v>
      </c>
      <c r="Y1607" s="63">
        <v>41</v>
      </c>
      <c r="Z1607" s="63" t="s">
        <v>6351</v>
      </c>
      <c r="AA1607" s="63">
        <v>3</v>
      </c>
      <c r="AB1607" s="63" t="s">
        <v>3494</v>
      </c>
      <c r="AC1607" s="63" t="s">
        <v>12109</v>
      </c>
      <c r="AD1607" s="63" t="s">
        <v>12108</v>
      </c>
      <c r="AE1607" s="63">
        <v>38</v>
      </c>
      <c r="AF1607" s="63" t="s">
        <v>11287</v>
      </c>
      <c r="AG1607" s="63">
        <v>6</v>
      </c>
      <c r="AH1607" s="63" t="s">
        <v>3505</v>
      </c>
      <c r="AI1607" s="63" t="s">
        <v>12107</v>
      </c>
      <c r="AJ1607" s="63" t="s">
        <v>12106</v>
      </c>
      <c r="AK1607" s="63">
        <v>38</v>
      </c>
      <c r="AL1607" s="63" t="s">
        <v>11287</v>
      </c>
      <c r="AM1607" s="63">
        <v>6</v>
      </c>
      <c r="AN1607" s="63" t="s">
        <v>3505</v>
      </c>
      <c r="AO1607" s="63" t="s">
        <v>12105</v>
      </c>
      <c r="AP1607" s="63" t="s">
        <v>12104</v>
      </c>
      <c r="AQ1607" s="63">
        <v>38</v>
      </c>
      <c r="AR1607" s="63" t="s">
        <v>11287</v>
      </c>
      <c r="AS1607" s="63">
        <v>3</v>
      </c>
      <c r="AT1607" s="63" t="s">
        <v>3494</v>
      </c>
      <c r="AU1607" s="63" t="s">
        <v>12103</v>
      </c>
      <c r="AW1607" s="63" t="s">
        <v>12102</v>
      </c>
      <c r="AX1607" s="74" t="str">
        <f>VLOOKUP(B1607,[1]COMPLETE_DIVIDEND_DATA!$B$2:$I$1138,8,0)</f>
        <v>PAID</v>
      </c>
    </row>
    <row r="1608" spans="1:50" hidden="1" x14ac:dyDescent="0.25">
      <c r="A1608" s="63">
        <v>501612</v>
      </c>
      <c r="B1608" s="63">
        <v>3277012138</v>
      </c>
      <c r="C1608" s="63" t="s">
        <v>1937</v>
      </c>
      <c r="D1608" s="63" t="s">
        <v>12101</v>
      </c>
      <c r="E1608" s="63" t="s">
        <v>12100</v>
      </c>
      <c r="F1608" s="63" t="s">
        <v>12099</v>
      </c>
      <c r="G1608" s="63" t="s">
        <v>3535</v>
      </c>
      <c r="K1608" s="63">
        <v>1489</v>
      </c>
      <c r="L1608" s="63">
        <v>1489</v>
      </c>
      <c r="M1608" s="64">
        <v>0</v>
      </c>
      <c r="N1608" s="63">
        <v>744.5</v>
      </c>
      <c r="O1608" s="63">
        <v>372</v>
      </c>
      <c r="P1608" s="63">
        <v>112</v>
      </c>
      <c r="Q1608" s="63">
        <v>261</v>
      </c>
      <c r="R1608" s="63" t="s">
        <v>12098</v>
      </c>
      <c r="S1608" s="63" t="s">
        <v>3596</v>
      </c>
      <c r="T1608" s="63" t="s">
        <v>12097</v>
      </c>
      <c r="U1608" s="63" t="s">
        <v>1937</v>
      </c>
      <c r="V1608" s="63" t="s">
        <v>12096</v>
      </c>
      <c r="Y1608" s="63">
        <v>1489</v>
      </c>
      <c r="Z1608" s="63" t="s">
        <v>5214</v>
      </c>
      <c r="AA1608" s="63">
        <v>112</v>
      </c>
      <c r="AB1608" s="63" t="s">
        <v>3494</v>
      </c>
      <c r="AE1608" s="63">
        <v>0</v>
      </c>
      <c r="AF1608" s="63" t="s">
        <v>3493</v>
      </c>
      <c r="AG1608" s="63">
        <v>0</v>
      </c>
      <c r="AK1608" s="63">
        <v>0</v>
      </c>
      <c r="AL1608" s="63" t="s">
        <v>3493</v>
      </c>
      <c r="AM1608" s="63">
        <v>0</v>
      </c>
      <c r="AQ1608" s="63">
        <v>0</v>
      </c>
      <c r="AR1608" s="63" t="s">
        <v>3493</v>
      </c>
      <c r="AS1608" s="63">
        <v>0</v>
      </c>
      <c r="AU1608" s="63" t="s">
        <v>12095</v>
      </c>
      <c r="AW1608" s="63" t="s">
        <v>12094</v>
      </c>
      <c r="AX1608" s="74" t="str">
        <f>VLOOKUP(B1608,[1]COMPLETE_DIVIDEND_DATA!$B$2:$I$1138,8,0)</f>
        <v>PAID</v>
      </c>
    </row>
    <row r="1609" spans="1:50" hidden="1" x14ac:dyDescent="0.25">
      <c r="A1609" s="63">
        <v>501613</v>
      </c>
      <c r="B1609" s="63">
        <v>3277012150</v>
      </c>
      <c r="C1609" s="63" t="s">
        <v>1763</v>
      </c>
      <c r="D1609" s="63" t="s">
        <v>12055</v>
      </c>
      <c r="E1609" s="63" t="s">
        <v>12093</v>
      </c>
      <c r="F1609" s="63" t="s">
        <v>12092</v>
      </c>
      <c r="G1609" s="63" t="s">
        <v>3535</v>
      </c>
      <c r="K1609" s="63">
        <v>5750000</v>
      </c>
      <c r="L1609" s="63">
        <v>0</v>
      </c>
      <c r="M1609" s="64">
        <v>5750000</v>
      </c>
      <c r="N1609" s="63">
        <v>2875000</v>
      </c>
      <c r="O1609" s="63">
        <v>0</v>
      </c>
      <c r="P1609" s="63">
        <v>431250</v>
      </c>
      <c r="Q1609" s="63">
        <v>2443750</v>
      </c>
      <c r="R1609" s="63" t="s">
        <v>12091</v>
      </c>
      <c r="S1609" s="63" t="s">
        <v>3635</v>
      </c>
      <c r="T1609" s="63" t="s">
        <v>12090</v>
      </c>
      <c r="U1609" s="63" t="s">
        <v>1763</v>
      </c>
      <c r="V1609" s="63" t="s">
        <v>12089</v>
      </c>
      <c r="Y1609" s="63">
        <v>5750000</v>
      </c>
      <c r="Z1609" s="63" t="s">
        <v>12088</v>
      </c>
      <c r="AA1609" s="63">
        <v>431250</v>
      </c>
      <c r="AB1609" s="63" t="s">
        <v>3494</v>
      </c>
      <c r="AE1609" s="63">
        <v>0</v>
      </c>
      <c r="AF1609" s="63" t="s">
        <v>3493</v>
      </c>
      <c r="AG1609" s="63">
        <v>0</v>
      </c>
      <c r="AK1609" s="63">
        <v>0</v>
      </c>
      <c r="AL1609" s="63" t="s">
        <v>3493</v>
      </c>
      <c r="AM1609" s="63">
        <v>0</v>
      </c>
      <c r="AQ1609" s="63">
        <v>0</v>
      </c>
      <c r="AR1609" s="63" t="s">
        <v>3493</v>
      </c>
      <c r="AS1609" s="63">
        <v>0</v>
      </c>
      <c r="AU1609" s="63" t="s">
        <v>12057</v>
      </c>
      <c r="AW1609" s="63" t="s">
        <v>12087</v>
      </c>
      <c r="AX1609" s="74" t="str">
        <f>VLOOKUP(B1609,[1]COMPLETE_DIVIDEND_DATA!$B$2:$I$1138,8,0)</f>
        <v>PAID</v>
      </c>
    </row>
    <row r="1610" spans="1:50" x14ac:dyDescent="0.25">
      <c r="A1610" s="63">
        <v>501614</v>
      </c>
      <c r="B1610" s="63">
        <v>3277012391</v>
      </c>
      <c r="C1610" s="63" t="s">
        <v>1939</v>
      </c>
      <c r="D1610" s="63" t="s">
        <v>12086</v>
      </c>
      <c r="E1610" s="63" t="s">
        <v>12085</v>
      </c>
      <c r="F1610" s="63" t="s">
        <v>12084</v>
      </c>
      <c r="G1610" s="63" t="s">
        <v>3535</v>
      </c>
      <c r="K1610" s="63">
        <v>744</v>
      </c>
      <c r="L1610" s="63">
        <v>0</v>
      </c>
      <c r="M1610" s="64">
        <v>744</v>
      </c>
      <c r="N1610" s="63">
        <v>372</v>
      </c>
      <c r="O1610" s="63">
        <v>0</v>
      </c>
      <c r="P1610" s="63">
        <v>70</v>
      </c>
      <c r="Q1610" s="63">
        <v>302</v>
      </c>
      <c r="U1610" s="63" t="s">
        <v>1939</v>
      </c>
      <c r="V1610" s="63" t="s">
        <v>12083</v>
      </c>
      <c r="Y1610" s="63">
        <v>186</v>
      </c>
      <c r="Z1610" s="63" t="s">
        <v>11830</v>
      </c>
      <c r="AA1610" s="63">
        <v>28</v>
      </c>
      <c r="AB1610" s="63" t="s">
        <v>3505</v>
      </c>
      <c r="AC1610" s="63" t="s">
        <v>12082</v>
      </c>
      <c r="AD1610" s="63" t="s">
        <v>12081</v>
      </c>
      <c r="AE1610" s="63">
        <v>186</v>
      </c>
      <c r="AF1610" s="63" t="s">
        <v>11830</v>
      </c>
      <c r="AG1610" s="63">
        <v>14</v>
      </c>
      <c r="AH1610" s="63" t="s">
        <v>3494</v>
      </c>
      <c r="AI1610" s="63" t="s">
        <v>12080</v>
      </c>
      <c r="AJ1610" s="63" t="s">
        <v>12079</v>
      </c>
      <c r="AK1610" s="63">
        <v>186</v>
      </c>
      <c r="AL1610" s="63" t="s">
        <v>11830</v>
      </c>
      <c r="AM1610" s="63">
        <v>14</v>
      </c>
      <c r="AN1610" s="63" t="s">
        <v>3494</v>
      </c>
      <c r="AO1610" s="63" t="s">
        <v>12078</v>
      </c>
      <c r="AP1610" s="63" t="s">
        <v>12077</v>
      </c>
      <c r="AQ1610" s="63">
        <v>186</v>
      </c>
      <c r="AR1610" s="63" t="s">
        <v>11830</v>
      </c>
      <c r="AS1610" s="63">
        <v>14</v>
      </c>
      <c r="AT1610" s="63" t="s">
        <v>3494</v>
      </c>
      <c r="AU1610" s="63" t="s">
        <v>12076</v>
      </c>
      <c r="AX1610" s="63" t="e">
        <f>VLOOKUP(B1610,[1]COMPLETE_DIVIDEND_DATA!$B$2:$I$1138,3,0)</f>
        <v>#N/A</v>
      </c>
    </row>
    <row r="1611" spans="1:50" hidden="1" x14ac:dyDescent="0.25">
      <c r="A1611" s="63">
        <v>501615</v>
      </c>
      <c r="B1611" s="63">
        <v>3277012970</v>
      </c>
      <c r="C1611" s="63" t="s">
        <v>1941</v>
      </c>
      <c r="D1611" s="63" t="s">
        <v>12075</v>
      </c>
      <c r="E1611" s="63" t="s">
        <v>12074</v>
      </c>
      <c r="F1611" s="63" t="s">
        <v>4515</v>
      </c>
      <c r="G1611" s="63" t="s">
        <v>3535</v>
      </c>
      <c r="K1611" s="63">
        <v>1836</v>
      </c>
      <c r="L1611" s="63">
        <v>0</v>
      </c>
      <c r="M1611" s="64">
        <v>1836</v>
      </c>
      <c r="N1611" s="63">
        <v>918</v>
      </c>
      <c r="O1611" s="63">
        <v>0</v>
      </c>
      <c r="P1611" s="63">
        <v>138</v>
      </c>
      <c r="Q1611" s="63">
        <v>780</v>
      </c>
      <c r="R1611" s="63" t="s">
        <v>12073</v>
      </c>
      <c r="S1611" s="63" t="s">
        <v>4659</v>
      </c>
      <c r="T1611" s="63" t="s">
        <v>12072</v>
      </c>
      <c r="U1611" s="63" t="s">
        <v>1941</v>
      </c>
      <c r="V1611" s="63" t="s">
        <v>12071</v>
      </c>
      <c r="W1611" s="63" t="s">
        <v>12070</v>
      </c>
      <c r="Y1611" s="63">
        <v>1836</v>
      </c>
      <c r="Z1611" s="63" t="s">
        <v>12069</v>
      </c>
      <c r="AA1611" s="63">
        <v>138</v>
      </c>
      <c r="AB1611" s="63" t="s">
        <v>3494</v>
      </c>
      <c r="AC1611" s="63" t="s">
        <v>12068</v>
      </c>
      <c r="AD1611" s="63" t="s">
        <v>12067</v>
      </c>
      <c r="AE1611" s="63">
        <v>0</v>
      </c>
      <c r="AF1611" s="63" t="s">
        <v>3493</v>
      </c>
      <c r="AG1611" s="63">
        <v>0</v>
      </c>
      <c r="AH1611" s="63" t="s">
        <v>3494</v>
      </c>
      <c r="AK1611" s="63">
        <v>0</v>
      </c>
      <c r="AL1611" s="63" t="s">
        <v>3493</v>
      </c>
      <c r="AM1611" s="63">
        <v>0</v>
      </c>
      <c r="AQ1611" s="63">
        <v>0</v>
      </c>
      <c r="AR1611" s="63" t="s">
        <v>3493</v>
      </c>
      <c r="AS1611" s="63">
        <v>0</v>
      </c>
      <c r="AU1611" s="63" t="s">
        <v>12066</v>
      </c>
      <c r="AW1611" s="63" t="s">
        <v>12065</v>
      </c>
      <c r="AX1611" s="74" t="str">
        <f>VLOOKUP(B1611,[1]COMPLETE_DIVIDEND_DATA!$B$2:$I$1138,8,0)</f>
        <v>PAID</v>
      </c>
    </row>
    <row r="1612" spans="1:50" hidden="1" x14ac:dyDescent="0.25">
      <c r="A1612" s="63">
        <v>501616</v>
      </c>
      <c r="B1612" s="63">
        <v>3277013127</v>
      </c>
      <c r="C1612" s="63" t="s">
        <v>1720</v>
      </c>
      <c r="D1612" s="63" t="s">
        <v>1763</v>
      </c>
      <c r="E1612" s="63" t="s">
        <v>12064</v>
      </c>
      <c r="F1612" s="63" t="s">
        <v>12063</v>
      </c>
      <c r="G1612" s="63" t="s">
        <v>10915</v>
      </c>
      <c r="K1612" s="63">
        <v>610</v>
      </c>
      <c r="L1612" s="63">
        <v>0</v>
      </c>
      <c r="M1612" s="64">
        <v>610</v>
      </c>
      <c r="N1612" s="63">
        <v>305</v>
      </c>
      <c r="O1612" s="63">
        <v>0</v>
      </c>
      <c r="P1612" s="63">
        <v>46</v>
      </c>
      <c r="Q1612" s="63">
        <v>259</v>
      </c>
      <c r="R1612" s="63" t="s">
        <v>12062</v>
      </c>
      <c r="S1612" s="63" t="s">
        <v>4523</v>
      </c>
      <c r="T1612" s="63" t="s">
        <v>12061</v>
      </c>
      <c r="U1612" s="63" t="s">
        <v>1720</v>
      </c>
      <c r="V1612" s="63" t="s">
        <v>12060</v>
      </c>
      <c r="W1612" s="63" t="s">
        <v>12059</v>
      </c>
      <c r="Y1612" s="63">
        <v>610</v>
      </c>
      <c r="Z1612" s="63" t="s">
        <v>12058</v>
      </c>
      <c r="AA1612" s="63">
        <v>46</v>
      </c>
      <c r="AB1612" s="63" t="s">
        <v>3494</v>
      </c>
      <c r="AE1612" s="63">
        <v>0</v>
      </c>
      <c r="AF1612" s="63" t="s">
        <v>3493</v>
      </c>
      <c r="AG1612" s="63">
        <v>0</v>
      </c>
      <c r="AK1612" s="63">
        <v>0</v>
      </c>
      <c r="AL1612" s="63" t="s">
        <v>3493</v>
      </c>
      <c r="AM1612" s="63">
        <v>0</v>
      </c>
      <c r="AQ1612" s="63">
        <v>0</v>
      </c>
      <c r="AR1612" s="63" t="s">
        <v>3493</v>
      </c>
      <c r="AS1612" s="63">
        <v>0</v>
      </c>
      <c r="AU1612" s="63" t="s">
        <v>12057</v>
      </c>
      <c r="AW1612" s="63" t="s">
        <v>12056</v>
      </c>
      <c r="AX1612" s="74" t="str">
        <f>VLOOKUP(B1612,[1]COMPLETE_DIVIDEND_DATA!$B$2:$I$1138,8,0)</f>
        <v>PAID</v>
      </c>
    </row>
    <row r="1613" spans="1:50" hidden="1" x14ac:dyDescent="0.25">
      <c r="A1613" s="63">
        <v>501617</v>
      </c>
      <c r="B1613" s="63">
        <v>3277013201</v>
      </c>
      <c r="C1613" s="63" t="s">
        <v>1765</v>
      </c>
      <c r="D1613" s="63" t="s">
        <v>12055</v>
      </c>
      <c r="E1613" s="63" t="s">
        <v>12054</v>
      </c>
      <c r="F1613" s="63" t="s">
        <v>12053</v>
      </c>
      <c r="G1613" s="63" t="s">
        <v>3535</v>
      </c>
      <c r="K1613" s="63">
        <v>36000</v>
      </c>
      <c r="L1613" s="63">
        <v>0</v>
      </c>
      <c r="M1613" s="64">
        <v>36000</v>
      </c>
      <c r="N1613" s="63">
        <v>18000</v>
      </c>
      <c r="O1613" s="63">
        <v>0</v>
      </c>
      <c r="P1613" s="63">
        <v>2700</v>
      </c>
      <c r="Q1613" s="63">
        <v>15300</v>
      </c>
      <c r="R1613" s="63" t="s">
        <v>12052</v>
      </c>
      <c r="S1613" s="63" t="s">
        <v>4523</v>
      </c>
      <c r="T1613" s="63" t="s">
        <v>12051</v>
      </c>
      <c r="U1613" s="63" t="s">
        <v>1765</v>
      </c>
      <c r="V1613" s="63" t="s">
        <v>12050</v>
      </c>
      <c r="Y1613" s="63">
        <v>36000</v>
      </c>
      <c r="Z1613" s="63" t="s">
        <v>12049</v>
      </c>
      <c r="AA1613" s="63">
        <v>2700</v>
      </c>
      <c r="AB1613" s="63" t="s">
        <v>3494</v>
      </c>
      <c r="AE1613" s="63">
        <v>0</v>
      </c>
      <c r="AF1613" s="63" t="s">
        <v>3493</v>
      </c>
      <c r="AG1613" s="63">
        <v>0</v>
      </c>
      <c r="AK1613" s="63">
        <v>0</v>
      </c>
      <c r="AL1613" s="63" t="s">
        <v>3493</v>
      </c>
      <c r="AM1613" s="63">
        <v>0</v>
      </c>
      <c r="AQ1613" s="63">
        <v>0</v>
      </c>
      <c r="AR1613" s="63" t="s">
        <v>3493</v>
      </c>
      <c r="AS1613" s="63">
        <v>0</v>
      </c>
      <c r="AU1613" s="63" t="s">
        <v>12048</v>
      </c>
      <c r="AW1613" s="63" t="s">
        <v>12047</v>
      </c>
      <c r="AX1613" s="74" t="str">
        <f>VLOOKUP(B1613,[1]COMPLETE_DIVIDEND_DATA!$B$2:$I$1138,8,0)</f>
        <v>PAID</v>
      </c>
    </row>
    <row r="1614" spans="1:50" hidden="1" x14ac:dyDescent="0.25">
      <c r="A1614" s="63">
        <v>501618</v>
      </c>
      <c r="B1614" s="63">
        <v>3277013261</v>
      </c>
      <c r="C1614" s="63" t="s">
        <v>1211</v>
      </c>
      <c r="D1614" s="63" t="s">
        <v>610</v>
      </c>
      <c r="E1614" s="63" t="s">
        <v>12046</v>
      </c>
      <c r="F1614" s="63" t="s">
        <v>12045</v>
      </c>
      <c r="G1614" s="63" t="s">
        <v>6011</v>
      </c>
      <c r="K1614" s="63">
        <v>9072</v>
      </c>
      <c r="L1614" s="63">
        <v>0</v>
      </c>
      <c r="M1614" s="64">
        <v>9072</v>
      </c>
      <c r="N1614" s="63">
        <v>4536</v>
      </c>
      <c r="O1614" s="63">
        <v>0</v>
      </c>
      <c r="P1614" s="63">
        <v>1360</v>
      </c>
      <c r="Q1614" s="63">
        <v>3176</v>
      </c>
      <c r="R1614" s="63" t="s">
        <v>12044</v>
      </c>
      <c r="S1614" s="63" t="s">
        <v>3697</v>
      </c>
      <c r="T1614" s="63" t="s">
        <v>12043</v>
      </c>
      <c r="U1614" s="63" t="s">
        <v>1211</v>
      </c>
      <c r="V1614" s="63" t="s">
        <v>12042</v>
      </c>
      <c r="Y1614" s="63">
        <v>4536</v>
      </c>
      <c r="Z1614" s="63" t="s">
        <v>12040</v>
      </c>
      <c r="AA1614" s="63">
        <v>680</v>
      </c>
      <c r="AB1614" s="63" t="s">
        <v>3505</v>
      </c>
      <c r="AC1614" s="63" t="s">
        <v>100</v>
      </c>
      <c r="AD1614" s="63" t="s">
        <v>12041</v>
      </c>
      <c r="AE1614" s="63">
        <v>4536</v>
      </c>
      <c r="AF1614" s="63" t="s">
        <v>12040</v>
      </c>
      <c r="AG1614" s="63">
        <v>680</v>
      </c>
      <c r="AH1614" s="63" t="s">
        <v>3505</v>
      </c>
      <c r="AK1614" s="63">
        <v>0</v>
      </c>
      <c r="AL1614" s="63" t="s">
        <v>3493</v>
      </c>
      <c r="AM1614" s="63">
        <v>0</v>
      </c>
      <c r="AQ1614" s="63">
        <v>0</v>
      </c>
      <c r="AR1614" s="63" t="s">
        <v>3493</v>
      </c>
      <c r="AS1614" s="63">
        <v>0</v>
      </c>
      <c r="AU1614" s="63" t="s">
        <v>12039</v>
      </c>
      <c r="AW1614" s="63" t="s">
        <v>6345</v>
      </c>
      <c r="AX1614" s="74" t="str">
        <f>VLOOKUP(B1614,[1]COMPLETE_DIVIDEND_DATA!$B$2:$I$1138,8,0)</f>
        <v>PAID</v>
      </c>
    </row>
    <row r="1615" spans="1:50" x14ac:dyDescent="0.25">
      <c r="A1615" s="63">
        <v>501619</v>
      </c>
      <c r="B1615" s="63">
        <v>3277013349</v>
      </c>
      <c r="C1615" s="63" t="s">
        <v>1944</v>
      </c>
      <c r="D1615" s="63" t="s">
        <v>12038</v>
      </c>
      <c r="E1615" s="63" t="s">
        <v>12037</v>
      </c>
      <c r="F1615" s="63" t="s">
        <v>12036</v>
      </c>
      <c r="G1615" s="63" t="s">
        <v>4669</v>
      </c>
      <c r="K1615" s="63">
        <v>265</v>
      </c>
      <c r="L1615" s="63">
        <v>0</v>
      </c>
      <c r="M1615" s="64">
        <v>265</v>
      </c>
      <c r="N1615" s="63">
        <v>132.5</v>
      </c>
      <c r="O1615" s="63">
        <v>0</v>
      </c>
      <c r="P1615" s="63">
        <v>20</v>
      </c>
      <c r="Q1615" s="63">
        <v>113</v>
      </c>
      <c r="R1615" s="63" t="s">
        <v>12035</v>
      </c>
      <c r="S1615" s="63" t="s">
        <v>3545</v>
      </c>
      <c r="T1615" s="63" t="s">
        <v>3940</v>
      </c>
      <c r="U1615" s="63" t="s">
        <v>1944</v>
      </c>
      <c r="V1615" s="63" t="s">
        <v>12034</v>
      </c>
      <c r="Y1615" s="63">
        <v>133</v>
      </c>
      <c r="Z1615" s="63" t="s">
        <v>7569</v>
      </c>
      <c r="AA1615" s="63">
        <v>10</v>
      </c>
      <c r="AB1615" s="63" t="s">
        <v>3494</v>
      </c>
      <c r="AC1615" s="63" t="s">
        <v>12033</v>
      </c>
      <c r="AD1615" s="63" t="s">
        <v>12032</v>
      </c>
      <c r="AE1615" s="63">
        <v>132</v>
      </c>
      <c r="AF1615" s="63" t="s">
        <v>12031</v>
      </c>
      <c r="AG1615" s="63">
        <v>10</v>
      </c>
      <c r="AH1615" s="63" t="s">
        <v>3494</v>
      </c>
      <c r="AK1615" s="63">
        <v>0</v>
      </c>
      <c r="AL1615" s="63" t="s">
        <v>3493</v>
      </c>
      <c r="AM1615" s="63">
        <v>0</v>
      </c>
      <c r="AQ1615" s="63">
        <v>0</v>
      </c>
      <c r="AR1615" s="63" t="s">
        <v>3493</v>
      </c>
      <c r="AS1615" s="63">
        <v>0</v>
      </c>
      <c r="AU1615" s="63" t="s">
        <v>12030</v>
      </c>
      <c r="AW1615" s="63" t="s">
        <v>12029</v>
      </c>
      <c r="AX1615" s="74" t="str">
        <f>VLOOKUP(B1615,[1]COMPLETE_DIVIDEND_DATA!$B$2:$I$1138,8,0)</f>
        <v>-</v>
      </c>
    </row>
    <row r="1616" spans="1:50" x14ac:dyDescent="0.25">
      <c r="A1616" s="63">
        <v>501620</v>
      </c>
      <c r="B1616" s="63">
        <v>3277013501</v>
      </c>
      <c r="C1616" s="63" t="s">
        <v>1945</v>
      </c>
      <c r="D1616" s="63" t="s">
        <v>12028</v>
      </c>
      <c r="E1616" s="63" t="s">
        <v>12027</v>
      </c>
      <c r="F1616" s="63" t="s">
        <v>12026</v>
      </c>
      <c r="G1616" s="63" t="s">
        <v>12025</v>
      </c>
      <c r="K1616" s="63">
        <v>6</v>
      </c>
      <c r="L1616" s="63">
        <v>0</v>
      </c>
      <c r="M1616" s="64">
        <v>6</v>
      </c>
      <c r="N1616" s="63">
        <v>3</v>
      </c>
      <c r="O1616" s="63">
        <v>0</v>
      </c>
      <c r="P1616" s="63">
        <v>0</v>
      </c>
      <c r="Q1616" s="63">
        <v>3</v>
      </c>
      <c r="U1616" s="63" t="s">
        <v>1945</v>
      </c>
      <c r="V1616" s="63" t="s">
        <v>12024</v>
      </c>
      <c r="Y1616" s="63">
        <v>3</v>
      </c>
      <c r="Z1616" s="63" t="s">
        <v>3914</v>
      </c>
      <c r="AA1616" s="63">
        <v>0</v>
      </c>
      <c r="AB1616" s="63" t="s">
        <v>3505</v>
      </c>
      <c r="AC1616" s="63" t="s">
        <v>12023</v>
      </c>
      <c r="AD1616" s="63" t="s">
        <v>12022</v>
      </c>
      <c r="AE1616" s="63">
        <v>1</v>
      </c>
      <c r="AF1616" s="63" t="s">
        <v>3736</v>
      </c>
      <c r="AG1616" s="63">
        <v>0</v>
      </c>
      <c r="AH1616" s="63" t="s">
        <v>3494</v>
      </c>
      <c r="AI1616" s="63" t="s">
        <v>467</v>
      </c>
      <c r="AJ1616" s="63" t="s">
        <v>12021</v>
      </c>
      <c r="AK1616" s="63">
        <v>1</v>
      </c>
      <c r="AL1616" s="63" t="s">
        <v>3736</v>
      </c>
      <c r="AM1616" s="63">
        <v>0</v>
      </c>
      <c r="AN1616" s="63" t="s">
        <v>3505</v>
      </c>
      <c r="AO1616" s="63" t="s">
        <v>12020</v>
      </c>
      <c r="AP1616" s="63" t="s">
        <v>12019</v>
      </c>
      <c r="AQ1616" s="63">
        <v>1</v>
      </c>
      <c r="AR1616" s="63" t="s">
        <v>3736</v>
      </c>
      <c r="AS1616" s="63">
        <v>0</v>
      </c>
      <c r="AT1616" s="63" t="s">
        <v>3505</v>
      </c>
      <c r="AU1616" s="63" t="s">
        <v>12018</v>
      </c>
      <c r="AX1616" s="63" t="e">
        <f>VLOOKUP(B1616,[1]COMPLETE_DIVIDEND_DATA!$B$2:$I$1138,3,0)</f>
        <v>#N/A</v>
      </c>
    </row>
    <row r="1617" spans="1:50" hidden="1" x14ac:dyDescent="0.25">
      <c r="A1617" s="63">
        <v>501621</v>
      </c>
      <c r="B1617" s="63">
        <v>3277013693</v>
      </c>
      <c r="C1617" s="63" t="s">
        <v>1947</v>
      </c>
      <c r="D1617" s="63" t="s">
        <v>12017</v>
      </c>
      <c r="E1617" s="63" t="s">
        <v>12016</v>
      </c>
      <c r="F1617" s="63" t="s">
        <v>9322</v>
      </c>
      <c r="G1617" s="63" t="s">
        <v>12015</v>
      </c>
      <c r="K1617" s="63">
        <v>3115</v>
      </c>
      <c r="L1617" s="63">
        <v>0</v>
      </c>
      <c r="M1617" s="64">
        <v>3115</v>
      </c>
      <c r="N1617" s="63">
        <v>1557.5</v>
      </c>
      <c r="O1617" s="63">
        <v>0</v>
      </c>
      <c r="P1617" s="63">
        <v>234</v>
      </c>
      <c r="Q1617" s="63">
        <v>1324</v>
      </c>
      <c r="R1617" s="63" t="s">
        <v>12014</v>
      </c>
      <c r="S1617" s="63" t="s">
        <v>3521</v>
      </c>
      <c r="T1617" s="63" t="s">
        <v>12013</v>
      </c>
      <c r="U1617" s="63" t="s">
        <v>1947</v>
      </c>
      <c r="V1617" s="63" t="s">
        <v>12012</v>
      </c>
      <c r="Y1617" s="63">
        <v>3115</v>
      </c>
      <c r="Z1617" s="63" t="s">
        <v>12011</v>
      </c>
      <c r="AA1617" s="63">
        <v>234</v>
      </c>
      <c r="AB1617" s="63" t="s">
        <v>3494</v>
      </c>
      <c r="AE1617" s="63">
        <v>0</v>
      </c>
      <c r="AF1617" s="63" t="s">
        <v>3493</v>
      </c>
      <c r="AG1617" s="63">
        <v>0</v>
      </c>
      <c r="AK1617" s="63">
        <v>0</v>
      </c>
      <c r="AL1617" s="63" t="s">
        <v>3493</v>
      </c>
      <c r="AM1617" s="63">
        <v>0</v>
      </c>
      <c r="AQ1617" s="63">
        <v>0</v>
      </c>
      <c r="AR1617" s="63" t="s">
        <v>3493</v>
      </c>
      <c r="AS1617" s="63">
        <v>0</v>
      </c>
      <c r="AU1617" s="63" t="s">
        <v>12010</v>
      </c>
      <c r="AW1617" s="63" t="s">
        <v>12009</v>
      </c>
      <c r="AX1617" s="74" t="str">
        <f>VLOOKUP(B1617,[1]COMPLETE_DIVIDEND_DATA!$B$2:$I$1138,8,0)</f>
        <v>PAID</v>
      </c>
    </row>
    <row r="1618" spans="1:50" x14ac:dyDescent="0.25">
      <c r="A1618" s="63">
        <v>501622</v>
      </c>
      <c r="B1618" s="63">
        <v>3277013701</v>
      </c>
      <c r="C1618" s="63" t="s">
        <v>1949</v>
      </c>
      <c r="D1618" s="63" t="s">
        <v>12008</v>
      </c>
      <c r="E1618" s="63" t="s">
        <v>12007</v>
      </c>
      <c r="F1618" s="63" t="s">
        <v>4688</v>
      </c>
      <c r="G1618" s="63" t="s">
        <v>3535</v>
      </c>
      <c r="K1618" s="63">
        <v>8</v>
      </c>
      <c r="L1618" s="63">
        <v>0</v>
      </c>
      <c r="M1618" s="64">
        <v>8</v>
      </c>
      <c r="N1618" s="63">
        <v>4</v>
      </c>
      <c r="O1618" s="63">
        <v>0</v>
      </c>
      <c r="P1618" s="63">
        <v>0</v>
      </c>
      <c r="Q1618" s="63">
        <v>4</v>
      </c>
      <c r="U1618" s="63" t="s">
        <v>1949</v>
      </c>
      <c r="V1618" s="63" t="s">
        <v>12006</v>
      </c>
      <c r="Y1618" s="63">
        <v>2</v>
      </c>
      <c r="Z1618" s="63" t="s">
        <v>4439</v>
      </c>
      <c r="AA1618" s="63">
        <v>0</v>
      </c>
      <c r="AB1618" s="63" t="s">
        <v>3505</v>
      </c>
      <c r="AC1618" s="63" t="s">
        <v>12005</v>
      </c>
      <c r="AD1618" s="63" t="s">
        <v>12004</v>
      </c>
      <c r="AE1618" s="63">
        <v>2</v>
      </c>
      <c r="AF1618" s="63" t="s">
        <v>4439</v>
      </c>
      <c r="AG1618" s="63">
        <v>0</v>
      </c>
      <c r="AH1618" s="63" t="s">
        <v>3494</v>
      </c>
      <c r="AI1618" s="63" t="s">
        <v>12003</v>
      </c>
      <c r="AJ1618" s="63" t="s">
        <v>12002</v>
      </c>
      <c r="AK1618" s="63">
        <v>2</v>
      </c>
      <c r="AL1618" s="63" t="s">
        <v>4439</v>
      </c>
      <c r="AM1618" s="63">
        <v>0</v>
      </c>
      <c r="AN1618" s="63" t="s">
        <v>3505</v>
      </c>
      <c r="AO1618" s="63" t="s">
        <v>12001</v>
      </c>
      <c r="AP1618" s="63" t="s">
        <v>12000</v>
      </c>
      <c r="AQ1618" s="63">
        <v>2</v>
      </c>
      <c r="AR1618" s="63" t="s">
        <v>4439</v>
      </c>
      <c r="AS1618" s="63">
        <v>0</v>
      </c>
      <c r="AT1618" s="63" t="s">
        <v>3494</v>
      </c>
      <c r="AU1618" s="63" t="s">
        <v>11999</v>
      </c>
      <c r="AX1618" s="63" t="e">
        <f>VLOOKUP(B1618,[1]COMPLETE_DIVIDEND_DATA!$B$2:$I$1138,3,0)</f>
        <v>#N/A</v>
      </c>
    </row>
    <row r="1619" spans="1:50" hidden="1" x14ac:dyDescent="0.25">
      <c r="A1619" s="63">
        <v>501623</v>
      </c>
      <c r="B1619" s="63">
        <v>3277013763</v>
      </c>
      <c r="C1619" s="63" t="s">
        <v>1951</v>
      </c>
      <c r="D1619" s="63" t="s">
        <v>11993</v>
      </c>
      <c r="E1619" s="63" t="s">
        <v>11998</v>
      </c>
      <c r="F1619" s="63" t="s">
        <v>11997</v>
      </c>
      <c r="G1619" s="63" t="s">
        <v>3535</v>
      </c>
      <c r="K1619" s="63">
        <v>1505</v>
      </c>
      <c r="L1619" s="63">
        <v>0</v>
      </c>
      <c r="M1619" s="64">
        <v>1505</v>
      </c>
      <c r="N1619" s="63">
        <v>752.5</v>
      </c>
      <c r="O1619" s="63">
        <v>0</v>
      </c>
      <c r="P1619" s="63">
        <v>169</v>
      </c>
      <c r="Q1619" s="63">
        <v>584</v>
      </c>
      <c r="R1619" s="63" t="s">
        <v>11996</v>
      </c>
      <c r="S1619" s="63" t="s">
        <v>3697</v>
      </c>
      <c r="T1619" s="63" t="s">
        <v>11995</v>
      </c>
      <c r="U1619" s="63" t="s">
        <v>1951</v>
      </c>
      <c r="V1619" s="63" t="s">
        <v>11994</v>
      </c>
      <c r="Y1619" s="63">
        <v>753</v>
      </c>
      <c r="Z1619" s="63" t="s">
        <v>8627</v>
      </c>
      <c r="AA1619" s="63">
        <v>113</v>
      </c>
      <c r="AB1619" s="63" t="s">
        <v>3505</v>
      </c>
      <c r="AC1619" s="63" t="s">
        <v>11993</v>
      </c>
      <c r="AD1619" s="63" t="s">
        <v>11992</v>
      </c>
      <c r="AE1619" s="63">
        <v>752</v>
      </c>
      <c r="AF1619" s="63" t="s">
        <v>5550</v>
      </c>
      <c r="AG1619" s="63">
        <v>56</v>
      </c>
      <c r="AH1619" s="63" t="s">
        <v>3494</v>
      </c>
      <c r="AK1619" s="63">
        <v>0</v>
      </c>
      <c r="AL1619" s="63" t="s">
        <v>3493</v>
      </c>
      <c r="AM1619" s="63">
        <v>0</v>
      </c>
      <c r="AQ1619" s="63">
        <v>0</v>
      </c>
      <c r="AR1619" s="63" t="s">
        <v>3493</v>
      </c>
      <c r="AS1619" s="63">
        <v>0</v>
      </c>
      <c r="AU1619" s="63" t="s">
        <v>11991</v>
      </c>
      <c r="AW1619" s="63" t="s">
        <v>11990</v>
      </c>
      <c r="AX1619" s="74" t="str">
        <f>VLOOKUP(B1619,[1]COMPLETE_DIVIDEND_DATA!$B$2:$I$1138,8,0)</f>
        <v>PAID</v>
      </c>
    </row>
    <row r="1620" spans="1:50" hidden="1" x14ac:dyDescent="0.25">
      <c r="A1620" s="63">
        <v>501624</v>
      </c>
      <c r="B1620" s="63">
        <v>3277014137</v>
      </c>
      <c r="C1620" s="63" t="s">
        <v>1953</v>
      </c>
      <c r="D1620" s="63" t="s">
        <v>11989</v>
      </c>
      <c r="E1620" s="63" t="s">
        <v>11988</v>
      </c>
      <c r="F1620" s="63" t="s">
        <v>11987</v>
      </c>
      <c r="G1620" s="63" t="s">
        <v>3535</v>
      </c>
      <c r="K1620" s="63">
        <v>744</v>
      </c>
      <c r="L1620" s="63">
        <v>0</v>
      </c>
      <c r="M1620" s="64">
        <v>744</v>
      </c>
      <c r="N1620" s="63">
        <v>372</v>
      </c>
      <c r="O1620" s="63">
        <v>0</v>
      </c>
      <c r="P1620" s="63">
        <v>70</v>
      </c>
      <c r="Q1620" s="63">
        <v>302</v>
      </c>
      <c r="R1620" s="63" t="s">
        <v>11986</v>
      </c>
      <c r="S1620" s="63" t="s">
        <v>3533</v>
      </c>
      <c r="T1620" s="63" t="s">
        <v>3967</v>
      </c>
      <c r="U1620" s="63" t="s">
        <v>1953</v>
      </c>
      <c r="V1620" s="63" t="s">
        <v>11985</v>
      </c>
      <c r="W1620" s="63" t="s">
        <v>11984</v>
      </c>
      <c r="Y1620" s="63">
        <v>186</v>
      </c>
      <c r="Z1620" s="63" t="s">
        <v>11830</v>
      </c>
      <c r="AA1620" s="63">
        <v>14</v>
      </c>
      <c r="AB1620" s="63" t="s">
        <v>3494</v>
      </c>
      <c r="AC1620" s="63" t="s">
        <v>11983</v>
      </c>
      <c r="AD1620" s="63" t="s">
        <v>11982</v>
      </c>
      <c r="AE1620" s="63">
        <v>186</v>
      </c>
      <c r="AF1620" s="63" t="s">
        <v>11830</v>
      </c>
      <c r="AG1620" s="63">
        <v>28</v>
      </c>
      <c r="AH1620" s="63" t="s">
        <v>3505</v>
      </c>
      <c r="AI1620" s="63" t="s">
        <v>11981</v>
      </c>
      <c r="AJ1620" s="63" t="s">
        <v>11980</v>
      </c>
      <c r="AK1620" s="63">
        <v>186</v>
      </c>
      <c r="AL1620" s="63" t="s">
        <v>11830</v>
      </c>
      <c r="AM1620" s="63">
        <v>14</v>
      </c>
      <c r="AN1620" s="63" t="s">
        <v>3494</v>
      </c>
      <c r="AO1620" s="63" t="s">
        <v>11979</v>
      </c>
      <c r="AP1620" s="63" t="s">
        <v>11978</v>
      </c>
      <c r="AQ1620" s="63">
        <v>186</v>
      </c>
      <c r="AR1620" s="63" t="s">
        <v>11830</v>
      </c>
      <c r="AS1620" s="63">
        <v>14</v>
      </c>
      <c r="AT1620" s="63" t="s">
        <v>3494</v>
      </c>
      <c r="AU1620" s="63" t="s">
        <v>11977</v>
      </c>
      <c r="AW1620" s="63" t="s">
        <v>11976</v>
      </c>
      <c r="AX1620" s="74" t="str">
        <f>VLOOKUP(B1620,[1]COMPLETE_DIVIDEND_DATA!$B$2:$I$1138,8,0)</f>
        <v>PAID</v>
      </c>
    </row>
    <row r="1621" spans="1:50" x14ac:dyDescent="0.25">
      <c r="A1621" s="63">
        <v>501625</v>
      </c>
      <c r="B1621" s="63">
        <v>3277014362</v>
      </c>
      <c r="C1621" s="63" t="s">
        <v>1433</v>
      </c>
      <c r="D1621" s="63" t="s">
        <v>11975</v>
      </c>
      <c r="E1621" s="63" t="s">
        <v>11974</v>
      </c>
      <c r="F1621" s="63" t="s">
        <v>11973</v>
      </c>
      <c r="G1621" s="63" t="s">
        <v>3535</v>
      </c>
      <c r="K1621" s="63">
        <v>3763</v>
      </c>
      <c r="L1621" s="63">
        <v>3763</v>
      </c>
      <c r="M1621" s="64">
        <v>0</v>
      </c>
      <c r="N1621" s="63">
        <v>1881.5</v>
      </c>
      <c r="O1621" s="63">
        <v>941</v>
      </c>
      <c r="P1621" s="63">
        <v>564</v>
      </c>
      <c r="Q1621" s="63">
        <v>377</v>
      </c>
      <c r="U1621" s="63" t="s">
        <v>1433</v>
      </c>
      <c r="V1621" s="63" t="s">
        <v>11972</v>
      </c>
      <c r="Y1621" s="63">
        <v>943</v>
      </c>
      <c r="Z1621" s="63" t="s">
        <v>11971</v>
      </c>
      <c r="AA1621" s="63">
        <v>141</v>
      </c>
      <c r="AB1621" s="63" t="s">
        <v>3505</v>
      </c>
      <c r="AC1621" s="63" t="s">
        <v>11970</v>
      </c>
      <c r="AD1621" s="63" t="s">
        <v>11969</v>
      </c>
      <c r="AE1621" s="63">
        <v>940</v>
      </c>
      <c r="AF1621" s="63" t="s">
        <v>11964</v>
      </c>
      <c r="AG1621" s="63">
        <v>141</v>
      </c>
      <c r="AH1621" s="63" t="s">
        <v>3505</v>
      </c>
      <c r="AI1621" s="63" t="s">
        <v>11968</v>
      </c>
      <c r="AJ1621" s="63" t="s">
        <v>11967</v>
      </c>
      <c r="AK1621" s="63">
        <v>940</v>
      </c>
      <c r="AL1621" s="63" t="s">
        <v>11964</v>
      </c>
      <c r="AM1621" s="63">
        <v>141</v>
      </c>
      <c r="AN1621" s="63" t="s">
        <v>3505</v>
      </c>
      <c r="AO1621" s="63" t="s">
        <v>11966</v>
      </c>
      <c r="AP1621" s="63" t="s">
        <v>11965</v>
      </c>
      <c r="AQ1621" s="63">
        <v>940</v>
      </c>
      <c r="AR1621" s="63" t="s">
        <v>11964</v>
      </c>
      <c r="AS1621" s="63">
        <v>141</v>
      </c>
      <c r="AT1621" s="63" t="s">
        <v>3505</v>
      </c>
      <c r="AU1621" s="63" t="s">
        <v>11963</v>
      </c>
      <c r="AW1621" s="63" t="s">
        <v>11962</v>
      </c>
      <c r="AX1621" s="63" t="e">
        <f>VLOOKUP(B1621,[1]COMPLETE_DIVIDEND_DATA!$B$2:$I$1138,3,0)</f>
        <v>#N/A</v>
      </c>
    </row>
    <row r="1622" spans="1:50" hidden="1" x14ac:dyDescent="0.25">
      <c r="A1622" s="63">
        <v>501626</v>
      </c>
      <c r="B1622" s="63">
        <v>3277014374</v>
      </c>
      <c r="C1622" s="63" t="s">
        <v>1956</v>
      </c>
      <c r="D1622" s="63" t="s">
        <v>11961</v>
      </c>
      <c r="E1622" s="63" t="s">
        <v>11960</v>
      </c>
      <c r="F1622" s="63" t="s">
        <v>11959</v>
      </c>
      <c r="G1622" s="63" t="s">
        <v>11958</v>
      </c>
      <c r="K1622" s="63">
        <v>18182</v>
      </c>
      <c r="L1622" s="63">
        <v>0</v>
      </c>
      <c r="M1622" s="64">
        <v>18182</v>
      </c>
      <c r="N1622" s="63">
        <v>9091</v>
      </c>
      <c r="O1622" s="63">
        <v>0</v>
      </c>
      <c r="P1622" s="63">
        <v>1364</v>
      </c>
      <c r="Q1622" s="63">
        <v>7727</v>
      </c>
      <c r="R1622" s="63" t="s">
        <v>11957</v>
      </c>
      <c r="S1622" s="63" t="s">
        <v>3697</v>
      </c>
      <c r="T1622" s="63" t="s">
        <v>11956</v>
      </c>
      <c r="U1622" s="63" t="s">
        <v>1956</v>
      </c>
      <c r="V1622" s="63" t="s">
        <v>11955</v>
      </c>
      <c r="Y1622" s="63">
        <v>18182</v>
      </c>
      <c r="Z1622" s="63" t="s">
        <v>11954</v>
      </c>
      <c r="AA1622" s="63">
        <v>1364</v>
      </c>
      <c r="AB1622" s="63" t="s">
        <v>3494</v>
      </c>
      <c r="AE1622" s="63">
        <v>0</v>
      </c>
      <c r="AF1622" s="63" t="s">
        <v>3493</v>
      </c>
      <c r="AG1622" s="63">
        <v>0</v>
      </c>
      <c r="AK1622" s="63">
        <v>0</v>
      </c>
      <c r="AL1622" s="63" t="s">
        <v>3493</v>
      </c>
      <c r="AM1622" s="63">
        <v>0</v>
      </c>
      <c r="AQ1622" s="63">
        <v>0</v>
      </c>
      <c r="AR1622" s="63" t="s">
        <v>3493</v>
      </c>
      <c r="AS1622" s="63">
        <v>0</v>
      </c>
      <c r="AU1622" s="63" t="s">
        <v>11953</v>
      </c>
      <c r="AW1622" s="63" t="s">
        <v>11952</v>
      </c>
      <c r="AX1622" s="74" t="str">
        <f>VLOOKUP(B1622,[1]COMPLETE_DIVIDEND_DATA!$B$2:$I$1138,8,0)</f>
        <v>PAID</v>
      </c>
    </row>
    <row r="1623" spans="1:50" hidden="1" x14ac:dyDescent="0.25">
      <c r="A1623" s="63">
        <v>501627</v>
      </c>
      <c r="B1623" s="63">
        <v>3277014783</v>
      </c>
      <c r="C1623" s="63" t="s">
        <v>1958</v>
      </c>
      <c r="D1623" s="63" t="s">
        <v>11951</v>
      </c>
      <c r="E1623" s="63" t="s">
        <v>11950</v>
      </c>
      <c r="F1623" s="63" t="s">
        <v>4515</v>
      </c>
      <c r="G1623" s="63" t="s">
        <v>3535</v>
      </c>
      <c r="K1623" s="63">
        <v>6</v>
      </c>
      <c r="L1623" s="63">
        <v>0</v>
      </c>
      <c r="M1623" s="64">
        <v>6</v>
      </c>
      <c r="N1623" s="63">
        <v>3</v>
      </c>
      <c r="O1623" s="63">
        <v>0</v>
      </c>
      <c r="P1623" s="63">
        <v>1</v>
      </c>
      <c r="Q1623" s="63">
        <v>2</v>
      </c>
      <c r="R1623" s="63" t="s">
        <v>11949</v>
      </c>
      <c r="S1623" s="63" t="s">
        <v>3574</v>
      </c>
      <c r="T1623" s="63" t="s">
        <v>11948</v>
      </c>
      <c r="U1623" s="63" t="s">
        <v>1958</v>
      </c>
      <c r="V1623" s="63" t="s">
        <v>11947</v>
      </c>
      <c r="Y1623" s="63">
        <v>6</v>
      </c>
      <c r="Z1623" s="63" t="s">
        <v>5915</v>
      </c>
      <c r="AA1623" s="63">
        <v>1</v>
      </c>
      <c r="AB1623" s="63" t="s">
        <v>3505</v>
      </c>
      <c r="AE1623" s="63">
        <v>0</v>
      </c>
      <c r="AF1623" s="63" t="s">
        <v>3493</v>
      </c>
      <c r="AG1623" s="63">
        <v>0</v>
      </c>
      <c r="AK1623" s="63">
        <v>0</v>
      </c>
      <c r="AL1623" s="63" t="s">
        <v>3493</v>
      </c>
      <c r="AM1623" s="63">
        <v>0</v>
      </c>
      <c r="AQ1623" s="63">
        <v>0</v>
      </c>
      <c r="AR1623" s="63" t="s">
        <v>3493</v>
      </c>
      <c r="AS1623" s="63">
        <v>0</v>
      </c>
      <c r="AU1623" s="63" t="s">
        <v>11946</v>
      </c>
      <c r="AW1623" s="63" t="s">
        <v>11945</v>
      </c>
      <c r="AX1623" s="74" t="str">
        <f>VLOOKUP(B1623,[1]COMPLETE_DIVIDEND_DATA!$B$2:$I$1138,8,0)</f>
        <v>PAID</v>
      </c>
    </row>
    <row r="1624" spans="1:50" x14ac:dyDescent="0.25">
      <c r="A1624" s="63">
        <v>501628</v>
      </c>
      <c r="B1624" s="63">
        <v>3277015115</v>
      </c>
      <c r="C1624" s="63" t="s">
        <v>1962</v>
      </c>
      <c r="D1624" s="63" t="s">
        <v>11944</v>
      </c>
      <c r="E1624" s="63" t="s">
        <v>11943</v>
      </c>
      <c r="F1624" s="63" t="s">
        <v>11942</v>
      </c>
      <c r="G1624" s="63" t="s">
        <v>4266</v>
      </c>
      <c r="K1624" s="63">
        <v>24</v>
      </c>
      <c r="L1624" s="63">
        <v>0</v>
      </c>
      <c r="M1624" s="64">
        <v>24</v>
      </c>
      <c r="N1624" s="63">
        <v>12</v>
      </c>
      <c r="O1624" s="63">
        <v>0</v>
      </c>
      <c r="P1624" s="63">
        <v>4</v>
      </c>
      <c r="Q1624" s="63">
        <v>8</v>
      </c>
      <c r="U1624" s="63" t="s">
        <v>1962</v>
      </c>
      <c r="V1624" s="63" t="s">
        <v>11941</v>
      </c>
      <c r="Y1624" s="63">
        <v>6</v>
      </c>
      <c r="Z1624" s="63" t="s">
        <v>5915</v>
      </c>
      <c r="AA1624" s="63">
        <v>1</v>
      </c>
      <c r="AB1624" s="63" t="s">
        <v>3505</v>
      </c>
      <c r="AC1624" s="63" t="s">
        <v>11940</v>
      </c>
      <c r="AD1624" s="63" t="s">
        <v>11939</v>
      </c>
      <c r="AE1624" s="63">
        <v>6</v>
      </c>
      <c r="AF1624" s="63" t="s">
        <v>5915</v>
      </c>
      <c r="AG1624" s="63">
        <v>1</v>
      </c>
      <c r="AH1624" s="63" t="s">
        <v>3505</v>
      </c>
      <c r="AI1624" s="63" t="s">
        <v>11938</v>
      </c>
      <c r="AJ1624" s="63" t="s">
        <v>11937</v>
      </c>
      <c r="AK1624" s="63">
        <v>6</v>
      </c>
      <c r="AL1624" s="63" t="s">
        <v>5915</v>
      </c>
      <c r="AM1624" s="63">
        <v>1</v>
      </c>
      <c r="AN1624" s="63" t="s">
        <v>3505</v>
      </c>
      <c r="AO1624" s="63" t="s">
        <v>11936</v>
      </c>
      <c r="AP1624" s="63" t="s">
        <v>11935</v>
      </c>
      <c r="AQ1624" s="63">
        <v>6</v>
      </c>
      <c r="AR1624" s="63" t="s">
        <v>5915</v>
      </c>
      <c r="AS1624" s="63">
        <v>1</v>
      </c>
      <c r="AT1624" s="63" t="s">
        <v>3505</v>
      </c>
      <c r="AW1624" s="63" t="s">
        <v>11934</v>
      </c>
      <c r="AX1624" s="63" t="e">
        <f>VLOOKUP(B1624,[1]COMPLETE_DIVIDEND_DATA!$B$2:$I$1138,3,0)</f>
        <v>#N/A</v>
      </c>
    </row>
    <row r="1625" spans="1:50" hidden="1" x14ac:dyDescent="0.25">
      <c r="A1625" s="63">
        <v>501629</v>
      </c>
      <c r="B1625" s="63">
        <v>3277015192</v>
      </c>
      <c r="C1625" s="63" t="s">
        <v>11928</v>
      </c>
      <c r="D1625" s="63" t="s">
        <v>11933</v>
      </c>
      <c r="E1625" s="63" t="s">
        <v>11932</v>
      </c>
      <c r="F1625" s="63" t="s">
        <v>11931</v>
      </c>
      <c r="G1625" s="63" t="s">
        <v>3535</v>
      </c>
      <c r="K1625" s="63">
        <v>11000</v>
      </c>
      <c r="L1625" s="63">
        <v>0</v>
      </c>
      <c r="M1625" s="64">
        <v>11000</v>
      </c>
      <c r="N1625" s="63">
        <v>5500</v>
      </c>
      <c r="O1625" s="63">
        <v>0</v>
      </c>
      <c r="P1625" s="63">
        <v>825</v>
      </c>
      <c r="Q1625" s="63">
        <v>4675</v>
      </c>
      <c r="R1625" s="63" t="s">
        <v>11930</v>
      </c>
      <c r="S1625" s="63" t="s">
        <v>3697</v>
      </c>
      <c r="T1625" s="63" t="s">
        <v>11929</v>
      </c>
      <c r="U1625" s="63" t="s">
        <v>11928</v>
      </c>
      <c r="V1625" s="63" t="s">
        <v>11927</v>
      </c>
      <c r="Y1625" s="63">
        <v>11000</v>
      </c>
      <c r="Z1625" s="63" t="s">
        <v>8601</v>
      </c>
      <c r="AA1625" s="63">
        <v>825</v>
      </c>
      <c r="AB1625" s="63" t="s">
        <v>3494</v>
      </c>
      <c r="AE1625" s="63">
        <v>0</v>
      </c>
      <c r="AF1625" s="63" t="s">
        <v>3493</v>
      </c>
      <c r="AG1625" s="63">
        <v>0</v>
      </c>
      <c r="AK1625" s="63">
        <v>0</v>
      </c>
      <c r="AL1625" s="63" t="s">
        <v>3493</v>
      </c>
      <c r="AM1625" s="63">
        <v>0</v>
      </c>
      <c r="AQ1625" s="63">
        <v>0</v>
      </c>
      <c r="AR1625" s="63" t="s">
        <v>3493</v>
      </c>
      <c r="AS1625" s="63">
        <v>0</v>
      </c>
      <c r="AU1625" s="63" t="s">
        <v>11926</v>
      </c>
      <c r="AW1625" s="63" t="s">
        <v>11925</v>
      </c>
      <c r="AX1625" s="74" t="str">
        <f>VLOOKUP(B1625,[1]COMPLETE_DIVIDEND_DATA!$B$2:$I$1138,8,0)</f>
        <v>PAID</v>
      </c>
    </row>
    <row r="1626" spans="1:50" x14ac:dyDescent="0.25">
      <c r="A1626" s="63">
        <v>501630</v>
      </c>
      <c r="B1626" s="63">
        <v>3277015347</v>
      </c>
      <c r="C1626" s="63" t="s">
        <v>1964</v>
      </c>
      <c r="D1626" s="63" t="s">
        <v>11924</v>
      </c>
      <c r="E1626" s="63" t="s">
        <v>11923</v>
      </c>
      <c r="F1626" s="63" t="s">
        <v>11922</v>
      </c>
      <c r="G1626" s="63" t="s">
        <v>3535</v>
      </c>
      <c r="K1626" s="63">
        <v>595</v>
      </c>
      <c r="L1626" s="63">
        <v>0</v>
      </c>
      <c r="M1626" s="64">
        <v>595</v>
      </c>
      <c r="N1626" s="63">
        <v>297.5</v>
      </c>
      <c r="O1626" s="63">
        <v>0</v>
      </c>
      <c r="P1626" s="63">
        <v>89</v>
      </c>
      <c r="Q1626" s="63">
        <v>209</v>
      </c>
      <c r="U1626" s="63" t="s">
        <v>1964</v>
      </c>
      <c r="V1626" s="63" t="s">
        <v>11921</v>
      </c>
      <c r="Y1626" s="63">
        <v>151</v>
      </c>
      <c r="Z1626" s="63" t="s">
        <v>11920</v>
      </c>
      <c r="AA1626" s="63">
        <v>23</v>
      </c>
      <c r="AB1626" s="63" t="s">
        <v>3505</v>
      </c>
      <c r="AC1626" s="63" t="s">
        <v>1969</v>
      </c>
      <c r="AD1626" s="63" t="s">
        <v>11888</v>
      </c>
      <c r="AE1626" s="63">
        <v>148</v>
      </c>
      <c r="AF1626" s="63" t="s">
        <v>11563</v>
      </c>
      <c r="AG1626" s="63">
        <v>22</v>
      </c>
      <c r="AH1626" s="63" t="s">
        <v>3505</v>
      </c>
      <c r="AI1626" s="63" t="s">
        <v>11919</v>
      </c>
      <c r="AJ1626" s="63" t="s">
        <v>11918</v>
      </c>
      <c r="AK1626" s="63">
        <v>148</v>
      </c>
      <c r="AL1626" s="63" t="s">
        <v>11563</v>
      </c>
      <c r="AM1626" s="63">
        <v>22</v>
      </c>
      <c r="AN1626" s="63" t="s">
        <v>3505</v>
      </c>
      <c r="AO1626" s="63" t="s">
        <v>11893</v>
      </c>
      <c r="AP1626" s="63" t="s">
        <v>11917</v>
      </c>
      <c r="AQ1626" s="63">
        <v>148</v>
      </c>
      <c r="AR1626" s="63" t="s">
        <v>11563</v>
      </c>
      <c r="AS1626" s="63">
        <v>22</v>
      </c>
      <c r="AT1626" s="63" t="s">
        <v>3505</v>
      </c>
      <c r="AU1626" s="63" t="s">
        <v>11916</v>
      </c>
      <c r="AX1626" s="63" t="e">
        <f>VLOOKUP(B1626,[1]COMPLETE_DIVIDEND_DATA!$B$2:$I$1138,3,0)</f>
        <v>#N/A</v>
      </c>
    </row>
    <row r="1627" spans="1:50" hidden="1" x14ac:dyDescent="0.25">
      <c r="A1627" s="63">
        <v>501631</v>
      </c>
      <c r="B1627" s="63">
        <v>3277016458</v>
      </c>
      <c r="C1627" s="63" t="s">
        <v>1966</v>
      </c>
      <c r="D1627" s="63" t="s">
        <v>11915</v>
      </c>
      <c r="E1627" s="63" t="s">
        <v>11914</v>
      </c>
      <c r="F1627" s="63" t="s">
        <v>4937</v>
      </c>
      <c r="G1627" s="63" t="s">
        <v>3535</v>
      </c>
      <c r="K1627" s="63">
        <v>1508</v>
      </c>
      <c r="L1627" s="63">
        <v>0</v>
      </c>
      <c r="M1627" s="64">
        <v>1508</v>
      </c>
      <c r="N1627" s="63">
        <v>754</v>
      </c>
      <c r="O1627" s="63">
        <v>0</v>
      </c>
      <c r="P1627" s="63">
        <v>113</v>
      </c>
      <c r="Q1627" s="63">
        <v>641</v>
      </c>
      <c r="R1627" s="63" t="s">
        <v>11913</v>
      </c>
      <c r="S1627" s="63" t="s">
        <v>3521</v>
      </c>
      <c r="T1627" s="63" t="s">
        <v>11912</v>
      </c>
      <c r="U1627" s="63" t="s">
        <v>1966</v>
      </c>
      <c r="V1627" s="63" t="s">
        <v>11911</v>
      </c>
      <c r="W1627" s="63" t="s">
        <v>11910</v>
      </c>
      <c r="Y1627" s="63">
        <v>1508</v>
      </c>
      <c r="Z1627" s="63" t="s">
        <v>6440</v>
      </c>
      <c r="AA1627" s="63">
        <v>113</v>
      </c>
      <c r="AB1627" s="63" t="s">
        <v>3494</v>
      </c>
      <c r="AE1627" s="63">
        <v>0</v>
      </c>
      <c r="AF1627" s="63" t="s">
        <v>3493</v>
      </c>
      <c r="AG1627" s="63">
        <v>0</v>
      </c>
      <c r="AK1627" s="63">
        <v>0</v>
      </c>
      <c r="AL1627" s="63" t="s">
        <v>3493</v>
      </c>
      <c r="AM1627" s="63">
        <v>0</v>
      </c>
      <c r="AQ1627" s="63">
        <v>0</v>
      </c>
      <c r="AR1627" s="63" t="s">
        <v>3493</v>
      </c>
      <c r="AS1627" s="63">
        <v>0</v>
      </c>
      <c r="AU1627" s="63" t="s">
        <v>11909</v>
      </c>
      <c r="AW1627" s="63" t="s">
        <v>11908</v>
      </c>
      <c r="AX1627" s="74" t="str">
        <f>VLOOKUP(B1627,[1]COMPLETE_DIVIDEND_DATA!$B$2:$I$1138,8,0)</f>
        <v>PAID</v>
      </c>
    </row>
    <row r="1628" spans="1:50" hidden="1" x14ac:dyDescent="0.25">
      <c r="A1628" s="63">
        <v>501632</v>
      </c>
      <c r="B1628" s="63">
        <v>3277017094</v>
      </c>
      <c r="C1628" s="63" t="s">
        <v>1968</v>
      </c>
      <c r="D1628" s="63" t="s">
        <v>11907</v>
      </c>
      <c r="E1628" s="63" t="s">
        <v>11906</v>
      </c>
      <c r="F1628" s="63" t="s">
        <v>11905</v>
      </c>
      <c r="G1628" s="63" t="s">
        <v>11904</v>
      </c>
      <c r="K1628" s="63">
        <v>462</v>
      </c>
      <c r="L1628" s="63">
        <v>0</v>
      </c>
      <c r="M1628" s="64">
        <v>462</v>
      </c>
      <c r="N1628" s="63">
        <v>231</v>
      </c>
      <c r="O1628" s="63">
        <v>0</v>
      </c>
      <c r="P1628" s="63">
        <v>52</v>
      </c>
      <c r="Q1628" s="63">
        <v>179</v>
      </c>
      <c r="R1628" s="63" t="s">
        <v>11903</v>
      </c>
      <c r="S1628" s="63" t="s">
        <v>3557</v>
      </c>
      <c r="T1628" s="63" t="s">
        <v>11902</v>
      </c>
      <c r="U1628" s="63" t="s">
        <v>1968</v>
      </c>
      <c r="V1628" s="63" t="s">
        <v>11901</v>
      </c>
      <c r="Y1628" s="63">
        <v>117</v>
      </c>
      <c r="Z1628" s="63" t="s">
        <v>11900</v>
      </c>
      <c r="AA1628" s="63">
        <v>9</v>
      </c>
      <c r="AB1628" s="63" t="s">
        <v>3494</v>
      </c>
      <c r="AC1628" s="63" t="s">
        <v>2085</v>
      </c>
      <c r="AD1628" s="63" t="s">
        <v>11899</v>
      </c>
      <c r="AE1628" s="63">
        <v>115</v>
      </c>
      <c r="AF1628" s="63" t="s">
        <v>7681</v>
      </c>
      <c r="AG1628" s="63">
        <v>9</v>
      </c>
      <c r="AH1628" s="63" t="s">
        <v>3494</v>
      </c>
      <c r="AI1628" s="63" t="s">
        <v>307</v>
      </c>
      <c r="AJ1628" s="63" t="s">
        <v>11898</v>
      </c>
      <c r="AK1628" s="63">
        <v>115</v>
      </c>
      <c r="AL1628" s="63" t="s">
        <v>7681</v>
      </c>
      <c r="AM1628" s="63">
        <v>17</v>
      </c>
      <c r="AN1628" s="63" t="s">
        <v>3505</v>
      </c>
      <c r="AO1628" s="63" t="s">
        <v>11897</v>
      </c>
      <c r="AP1628" s="63" t="s">
        <v>11896</v>
      </c>
      <c r="AQ1628" s="63">
        <v>115</v>
      </c>
      <c r="AR1628" s="63" t="s">
        <v>7681</v>
      </c>
      <c r="AS1628" s="63">
        <v>17</v>
      </c>
      <c r="AT1628" s="63" t="s">
        <v>3505</v>
      </c>
      <c r="AU1628" s="63" t="s">
        <v>11895</v>
      </c>
      <c r="AW1628" s="63" t="s">
        <v>11894</v>
      </c>
      <c r="AX1628" s="74" t="str">
        <f>VLOOKUP(B1628,[1]COMPLETE_DIVIDEND_DATA!$B$2:$I$1138,8,0)</f>
        <v>PAID</v>
      </c>
    </row>
    <row r="1629" spans="1:50" hidden="1" x14ac:dyDescent="0.25">
      <c r="A1629" s="63">
        <v>501633</v>
      </c>
      <c r="B1629" s="63">
        <v>3277017270</v>
      </c>
      <c r="C1629" s="63" t="s">
        <v>1969</v>
      </c>
      <c r="D1629" s="63" t="s">
        <v>11893</v>
      </c>
      <c r="E1629" s="63" t="s">
        <v>11892</v>
      </c>
      <c r="F1629" s="63" t="s">
        <v>11891</v>
      </c>
      <c r="G1629" s="63" t="s">
        <v>3535</v>
      </c>
      <c r="K1629" s="63">
        <v>1000</v>
      </c>
      <c r="L1629" s="63">
        <v>0</v>
      </c>
      <c r="M1629" s="64">
        <v>1000</v>
      </c>
      <c r="N1629" s="63">
        <v>500</v>
      </c>
      <c r="O1629" s="63">
        <v>0</v>
      </c>
      <c r="P1629" s="63">
        <v>150</v>
      </c>
      <c r="Q1629" s="63">
        <v>350</v>
      </c>
      <c r="R1629" s="63" t="s">
        <v>11890</v>
      </c>
      <c r="S1629" s="63" t="s">
        <v>3521</v>
      </c>
      <c r="T1629" s="63" t="s">
        <v>11889</v>
      </c>
      <c r="U1629" s="63" t="s">
        <v>1969</v>
      </c>
      <c r="V1629" s="63" t="s">
        <v>11888</v>
      </c>
      <c r="Y1629" s="63">
        <v>1000</v>
      </c>
      <c r="Z1629" s="63" t="s">
        <v>4648</v>
      </c>
      <c r="AA1629" s="63">
        <v>150</v>
      </c>
      <c r="AB1629" s="63" t="s">
        <v>3505</v>
      </c>
      <c r="AE1629" s="63">
        <v>0</v>
      </c>
      <c r="AF1629" s="63" t="s">
        <v>3493</v>
      </c>
      <c r="AG1629" s="63">
        <v>0</v>
      </c>
      <c r="AK1629" s="63">
        <v>0</v>
      </c>
      <c r="AL1629" s="63" t="s">
        <v>3493</v>
      </c>
      <c r="AM1629" s="63">
        <v>0</v>
      </c>
      <c r="AQ1629" s="63">
        <v>0</v>
      </c>
      <c r="AR1629" s="63" t="s">
        <v>3493</v>
      </c>
      <c r="AS1629" s="63">
        <v>0</v>
      </c>
      <c r="AU1629" s="63" t="s">
        <v>11887</v>
      </c>
      <c r="AW1629" s="63" t="s">
        <v>11886</v>
      </c>
      <c r="AX1629" s="74" t="str">
        <f>VLOOKUP(B1629,[1]COMPLETE_DIVIDEND_DATA!$B$2:$I$1138,8,0)</f>
        <v>PAID</v>
      </c>
    </row>
    <row r="1630" spans="1:50" x14ac:dyDescent="0.25">
      <c r="A1630" s="63">
        <v>501634</v>
      </c>
      <c r="B1630" s="63">
        <v>3277017784</v>
      </c>
      <c r="C1630" s="63" t="s">
        <v>1971</v>
      </c>
      <c r="D1630" s="63" t="s">
        <v>11885</v>
      </c>
      <c r="E1630" s="63" t="s">
        <v>11884</v>
      </c>
      <c r="F1630" s="63" t="s">
        <v>11883</v>
      </c>
      <c r="G1630" s="63" t="s">
        <v>3535</v>
      </c>
      <c r="K1630" s="63">
        <v>33</v>
      </c>
      <c r="L1630" s="63">
        <v>0</v>
      </c>
      <c r="M1630" s="64">
        <v>33</v>
      </c>
      <c r="N1630" s="63">
        <v>16.5</v>
      </c>
      <c r="O1630" s="63">
        <v>0</v>
      </c>
      <c r="P1630" s="63">
        <v>2</v>
      </c>
      <c r="Q1630" s="63">
        <v>15</v>
      </c>
      <c r="U1630" s="63" t="s">
        <v>1971</v>
      </c>
      <c r="V1630" s="63" t="s">
        <v>11882</v>
      </c>
      <c r="Y1630" s="63">
        <v>33</v>
      </c>
      <c r="Z1630" s="63" t="s">
        <v>3979</v>
      </c>
      <c r="AA1630" s="63">
        <v>2</v>
      </c>
      <c r="AB1630" s="63" t="s">
        <v>3494</v>
      </c>
      <c r="AE1630" s="63">
        <v>0</v>
      </c>
      <c r="AF1630" s="63" t="s">
        <v>3493</v>
      </c>
      <c r="AG1630" s="63">
        <v>0</v>
      </c>
      <c r="AK1630" s="63">
        <v>0</v>
      </c>
      <c r="AL1630" s="63" t="s">
        <v>3493</v>
      </c>
      <c r="AM1630" s="63">
        <v>0</v>
      </c>
      <c r="AQ1630" s="63">
        <v>0</v>
      </c>
      <c r="AR1630" s="63" t="s">
        <v>3493</v>
      </c>
      <c r="AS1630" s="63">
        <v>0</v>
      </c>
      <c r="AU1630" s="63" t="s">
        <v>11881</v>
      </c>
      <c r="AW1630" s="63" t="s">
        <v>11880</v>
      </c>
      <c r="AX1630" s="63" t="e">
        <f>VLOOKUP(B1630,[1]COMPLETE_DIVIDEND_DATA!$B$2:$I$1138,3,0)</f>
        <v>#N/A</v>
      </c>
    </row>
    <row r="1631" spans="1:50" hidden="1" x14ac:dyDescent="0.25">
      <c r="A1631" s="63">
        <v>501635</v>
      </c>
      <c r="B1631" s="63">
        <v>3277018489</v>
      </c>
      <c r="C1631" s="63" t="s">
        <v>1736</v>
      </c>
      <c r="D1631" s="63" t="s">
        <v>11879</v>
      </c>
      <c r="E1631" s="63" t="s">
        <v>11878</v>
      </c>
      <c r="F1631" s="63" t="s">
        <v>11877</v>
      </c>
      <c r="G1631" s="63" t="s">
        <v>11094</v>
      </c>
      <c r="K1631" s="63">
        <v>845205</v>
      </c>
      <c r="L1631" s="63">
        <v>0</v>
      </c>
      <c r="M1631" s="64">
        <v>845205</v>
      </c>
      <c r="N1631" s="63">
        <v>422602.5</v>
      </c>
      <c r="O1631" s="63">
        <v>0</v>
      </c>
      <c r="P1631" s="63">
        <v>63390</v>
      </c>
      <c r="Q1631" s="63">
        <v>359213</v>
      </c>
      <c r="R1631" s="63" t="s">
        <v>11876</v>
      </c>
      <c r="S1631" s="63" t="s">
        <v>3533</v>
      </c>
      <c r="T1631" s="63" t="s">
        <v>11875</v>
      </c>
      <c r="U1631" s="63" t="s">
        <v>1736</v>
      </c>
      <c r="V1631" s="63" t="s">
        <v>11874</v>
      </c>
      <c r="W1631" s="63" t="s">
        <v>11873</v>
      </c>
      <c r="X1631" s="63" t="s">
        <v>1974</v>
      </c>
      <c r="Y1631" s="63">
        <v>845205</v>
      </c>
      <c r="Z1631" s="63" t="s">
        <v>11872</v>
      </c>
      <c r="AA1631" s="63">
        <v>63390</v>
      </c>
      <c r="AB1631" s="63" t="s">
        <v>3494</v>
      </c>
      <c r="AE1631" s="63">
        <v>0</v>
      </c>
      <c r="AF1631" s="63" t="s">
        <v>3493</v>
      </c>
      <c r="AG1631" s="63">
        <v>0</v>
      </c>
      <c r="AK1631" s="63">
        <v>0</v>
      </c>
      <c r="AL1631" s="63" t="s">
        <v>3493</v>
      </c>
      <c r="AM1631" s="63">
        <v>0</v>
      </c>
      <c r="AQ1631" s="63">
        <v>0</v>
      </c>
      <c r="AR1631" s="63" t="s">
        <v>3493</v>
      </c>
      <c r="AS1631" s="63">
        <v>0</v>
      </c>
      <c r="AU1631" s="63" t="s">
        <v>11871</v>
      </c>
      <c r="AW1631" s="63" t="s">
        <v>11870</v>
      </c>
      <c r="AX1631" s="74" t="str">
        <f>VLOOKUP(B1631,[1]COMPLETE_DIVIDEND_DATA!$B$2:$I$1138,8,0)</f>
        <v>PAID</v>
      </c>
    </row>
    <row r="1632" spans="1:50" x14ac:dyDescent="0.25">
      <c r="A1632" s="63">
        <v>501636</v>
      </c>
      <c r="B1632" s="63">
        <v>3277018687</v>
      </c>
      <c r="C1632" s="63" t="s">
        <v>1975</v>
      </c>
      <c r="D1632" s="63" t="s">
        <v>231</v>
      </c>
      <c r="E1632" s="63" t="s">
        <v>11869</v>
      </c>
      <c r="F1632" s="63" t="s">
        <v>11868</v>
      </c>
      <c r="G1632" s="63" t="s">
        <v>3535</v>
      </c>
      <c r="K1632" s="63">
        <v>1489</v>
      </c>
      <c r="L1632" s="63">
        <v>0</v>
      </c>
      <c r="M1632" s="64">
        <v>1489</v>
      </c>
      <c r="N1632" s="63">
        <v>744.5</v>
      </c>
      <c r="O1632" s="63">
        <v>0</v>
      </c>
      <c r="P1632" s="63">
        <v>112</v>
      </c>
      <c r="Q1632" s="63">
        <v>633</v>
      </c>
      <c r="R1632" s="63" t="s">
        <v>11867</v>
      </c>
      <c r="S1632" s="63" t="s">
        <v>11866</v>
      </c>
      <c r="T1632" s="63" t="s">
        <v>11865</v>
      </c>
      <c r="U1632" s="63" t="s">
        <v>1975</v>
      </c>
      <c r="V1632" s="63" t="s">
        <v>11864</v>
      </c>
      <c r="Y1632" s="63">
        <v>1489</v>
      </c>
      <c r="Z1632" s="63" t="s">
        <v>5214</v>
      </c>
      <c r="AA1632" s="63">
        <v>112</v>
      </c>
      <c r="AB1632" s="63" t="s">
        <v>3494</v>
      </c>
      <c r="AE1632" s="63">
        <v>0</v>
      </c>
      <c r="AF1632" s="63" t="s">
        <v>3493</v>
      </c>
      <c r="AG1632" s="63">
        <v>0</v>
      </c>
      <c r="AK1632" s="63">
        <v>0</v>
      </c>
      <c r="AL1632" s="63" t="s">
        <v>3493</v>
      </c>
      <c r="AM1632" s="63">
        <v>0</v>
      </c>
      <c r="AQ1632" s="63">
        <v>0</v>
      </c>
      <c r="AR1632" s="63" t="s">
        <v>3493</v>
      </c>
      <c r="AS1632" s="63">
        <v>0</v>
      </c>
      <c r="AU1632" s="63" t="s">
        <v>11863</v>
      </c>
      <c r="AX1632" s="74" t="str">
        <f>VLOOKUP(B1632,[1]COMPLETE_DIVIDEND_DATA!$B$2:$I$1138,8,0)</f>
        <v>-</v>
      </c>
    </row>
    <row r="1633" spans="1:50" x14ac:dyDescent="0.25">
      <c r="A1633" s="63">
        <v>501637</v>
      </c>
      <c r="B1633" s="63">
        <v>3277019090</v>
      </c>
      <c r="C1633" s="63" t="s">
        <v>1977</v>
      </c>
      <c r="D1633" s="63" t="s">
        <v>11862</v>
      </c>
      <c r="E1633" s="63" t="s">
        <v>11861</v>
      </c>
      <c r="F1633" s="63" t="s">
        <v>9544</v>
      </c>
      <c r="G1633" s="63" t="s">
        <v>3535</v>
      </c>
      <c r="K1633" s="63">
        <v>6259</v>
      </c>
      <c r="L1633" s="63">
        <v>0</v>
      </c>
      <c r="M1633" s="64">
        <v>6259</v>
      </c>
      <c r="N1633" s="63">
        <v>3129.5</v>
      </c>
      <c r="O1633" s="63">
        <v>0</v>
      </c>
      <c r="P1633" s="63">
        <v>822</v>
      </c>
      <c r="Q1633" s="63">
        <v>2308</v>
      </c>
      <c r="U1633" s="63" t="s">
        <v>1977</v>
      </c>
      <c r="V1633" s="63" t="s">
        <v>11860</v>
      </c>
      <c r="W1633" s="63" t="s">
        <v>11859</v>
      </c>
      <c r="Y1633" s="63">
        <v>1567</v>
      </c>
      <c r="Z1633" s="63" t="s">
        <v>11858</v>
      </c>
      <c r="AA1633" s="63">
        <v>235</v>
      </c>
      <c r="AB1633" s="63" t="s">
        <v>3505</v>
      </c>
      <c r="AC1633" s="63" t="s">
        <v>11857</v>
      </c>
      <c r="AD1633" s="63" t="s">
        <v>11856</v>
      </c>
      <c r="AE1633" s="63">
        <v>1564</v>
      </c>
      <c r="AF1633" s="63" t="s">
        <v>11851</v>
      </c>
      <c r="AG1633" s="63">
        <v>235</v>
      </c>
      <c r="AH1633" s="63" t="s">
        <v>3505</v>
      </c>
      <c r="AI1633" s="63" t="s">
        <v>11855</v>
      </c>
      <c r="AJ1633" s="63" t="s">
        <v>11854</v>
      </c>
      <c r="AK1633" s="63">
        <v>1564</v>
      </c>
      <c r="AL1633" s="63" t="s">
        <v>11851</v>
      </c>
      <c r="AM1633" s="63">
        <v>235</v>
      </c>
      <c r="AN1633" s="63" t="s">
        <v>3505</v>
      </c>
      <c r="AO1633" s="63" t="s">
        <v>11853</v>
      </c>
      <c r="AP1633" s="63" t="s">
        <v>11852</v>
      </c>
      <c r="AQ1633" s="63">
        <v>1564</v>
      </c>
      <c r="AR1633" s="63" t="s">
        <v>11851</v>
      </c>
      <c r="AS1633" s="63">
        <v>117</v>
      </c>
      <c r="AT1633" s="63" t="s">
        <v>3494</v>
      </c>
      <c r="AU1633" s="63" t="s">
        <v>11850</v>
      </c>
      <c r="AX1633" s="63" t="e">
        <f>VLOOKUP(B1633,[1]COMPLETE_DIVIDEND_DATA!$B$2:$I$1138,3,0)</f>
        <v>#N/A</v>
      </c>
    </row>
    <row r="1634" spans="1:50" x14ac:dyDescent="0.25">
      <c r="A1634" s="63">
        <v>501638</v>
      </c>
      <c r="B1634" s="63">
        <v>3277020083</v>
      </c>
      <c r="C1634" s="63" t="s">
        <v>110</v>
      </c>
      <c r="D1634" s="63" t="s">
        <v>9221</v>
      </c>
      <c r="E1634" s="63" t="s">
        <v>11849</v>
      </c>
      <c r="F1634" s="63" t="s">
        <v>11848</v>
      </c>
      <c r="G1634" s="63" t="s">
        <v>11847</v>
      </c>
      <c r="K1634" s="63">
        <v>1</v>
      </c>
      <c r="L1634" s="63">
        <v>0</v>
      </c>
      <c r="M1634" s="64">
        <v>1</v>
      </c>
      <c r="N1634" s="63">
        <v>0.5</v>
      </c>
      <c r="O1634" s="63">
        <v>0</v>
      </c>
      <c r="P1634" s="63">
        <v>0</v>
      </c>
      <c r="Q1634" s="63">
        <v>1</v>
      </c>
      <c r="U1634" s="63" t="s">
        <v>110</v>
      </c>
      <c r="V1634" s="63" t="s">
        <v>11846</v>
      </c>
      <c r="Y1634" s="63">
        <v>1</v>
      </c>
      <c r="Z1634" s="63" t="s">
        <v>3736</v>
      </c>
      <c r="AA1634" s="63">
        <v>0</v>
      </c>
      <c r="AB1634" s="63" t="s">
        <v>3505</v>
      </c>
      <c r="AC1634" s="63" t="s">
        <v>11845</v>
      </c>
      <c r="AD1634" s="63" t="s">
        <v>11844</v>
      </c>
      <c r="AE1634" s="63">
        <v>0</v>
      </c>
      <c r="AF1634" s="63" t="s">
        <v>3493</v>
      </c>
      <c r="AG1634" s="63">
        <v>0</v>
      </c>
      <c r="AH1634" s="63" t="s">
        <v>3505</v>
      </c>
      <c r="AI1634" s="63" t="s">
        <v>11843</v>
      </c>
      <c r="AJ1634" s="63" t="s">
        <v>11842</v>
      </c>
      <c r="AK1634" s="63">
        <v>0</v>
      </c>
      <c r="AL1634" s="63" t="s">
        <v>3493</v>
      </c>
      <c r="AM1634" s="63">
        <v>0</v>
      </c>
      <c r="AN1634" s="63" t="s">
        <v>3505</v>
      </c>
      <c r="AO1634" s="63" t="s">
        <v>367</v>
      </c>
      <c r="AP1634" s="63" t="s">
        <v>11841</v>
      </c>
      <c r="AQ1634" s="63">
        <v>0</v>
      </c>
      <c r="AR1634" s="63" t="s">
        <v>3493</v>
      </c>
      <c r="AS1634" s="63">
        <v>0</v>
      </c>
      <c r="AT1634" s="63" t="s">
        <v>3494</v>
      </c>
      <c r="AX1634" s="63" t="e">
        <f>VLOOKUP(B1634,[1]COMPLETE_DIVIDEND_DATA!$B$2:$I$1138,3,0)</f>
        <v>#N/A</v>
      </c>
    </row>
    <row r="1635" spans="1:50" x14ac:dyDescent="0.25">
      <c r="A1635" s="63">
        <v>501639</v>
      </c>
      <c r="B1635" s="63">
        <v>3277020260</v>
      </c>
      <c r="C1635" s="63" t="s">
        <v>1980</v>
      </c>
      <c r="D1635" s="63" t="s">
        <v>11840</v>
      </c>
      <c r="E1635" s="63" t="s">
        <v>11839</v>
      </c>
      <c r="F1635" s="63" t="s">
        <v>11838</v>
      </c>
      <c r="G1635" s="63" t="s">
        <v>4669</v>
      </c>
      <c r="K1635" s="63">
        <v>744</v>
      </c>
      <c r="L1635" s="63">
        <v>744</v>
      </c>
      <c r="M1635" s="64">
        <v>0</v>
      </c>
      <c r="N1635" s="63">
        <v>372</v>
      </c>
      <c r="O1635" s="63">
        <v>186</v>
      </c>
      <c r="P1635" s="63">
        <v>112</v>
      </c>
      <c r="Q1635" s="63">
        <v>74</v>
      </c>
      <c r="U1635" s="63" t="s">
        <v>1980</v>
      </c>
      <c r="V1635" s="63" t="s">
        <v>11837</v>
      </c>
      <c r="Y1635" s="63">
        <v>186</v>
      </c>
      <c r="Z1635" s="63" t="s">
        <v>11830</v>
      </c>
      <c r="AA1635" s="63">
        <v>28</v>
      </c>
      <c r="AB1635" s="63" t="s">
        <v>3505</v>
      </c>
      <c r="AC1635" s="63" t="s">
        <v>11836</v>
      </c>
      <c r="AD1635" s="63" t="s">
        <v>11835</v>
      </c>
      <c r="AE1635" s="63">
        <v>186</v>
      </c>
      <c r="AF1635" s="63" t="s">
        <v>11830</v>
      </c>
      <c r="AG1635" s="63">
        <v>28</v>
      </c>
      <c r="AH1635" s="63" t="s">
        <v>3505</v>
      </c>
      <c r="AI1635" s="63" t="s">
        <v>11834</v>
      </c>
      <c r="AJ1635" s="63" t="s">
        <v>11833</v>
      </c>
      <c r="AK1635" s="63">
        <v>186</v>
      </c>
      <c r="AL1635" s="63" t="s">
        <v>11830</v>
      </c>
      <c r="AM1635" s="63">
        <v>28</v>
      </c>
      <c r="AN1635" s="63" t="s">
        <v>3505</v>
      </c>
      <c r="AO1635" s="63" t="s">
        <v>11832</v>
      </c>
      <c r="AP1635" s="63" t="s">
        <v>11831</v>
      </c>
      <c r="AQ1635" s="63">
        <v>186</v>
      </c>
      <c r="AR1635" s="63" t="s">
        <v>11830</v>
      </c>
      <c r="AS1635" s="63">
        <v>28</v>
      </c>
      <c r="AT1635" s="63" t="s">
        <v>3505</v>
      </c>
      <c r="AX1635" s="63" t="e">
        <f>VLOOKUP(B1635,[1]COMPLETE_DIVIDEND_DATA!$B$2:$I$1138,3,0)</f>
        <v>#N/A</v>
      </c>
    </row>
    <row r="1636" spans="1:50" hidden="1" x14ac:dyDescent="0.25">
      <c r="A1636" s="63">
        <v>501640</v>
      </c>
      <c r="B1636" s="63">
        <v>3277021330</v>
      </c>
      <c r="C1636" s="63" t="s">
        <v>1982</v>
      </c>
      <c r="D1636" s="63" t="s">
        <v>11829</v>
      </c>
      <c r="E1636" s="63" t="s">
        <v>11828</v>
      </c>
      <c r="F1636" s="63" t="s">
        <v>11827</v>
      </c>
      <c r="G1636" s="63" t="s">
        <v>3535</v>
      </c>
      <c r="K1636" s="63">
        <v>1489</v>
      </c>
      <c r="L1636" s="63">
        <v>0</v>
      </c>
      <c r="M1636" s="64">
        <v>1489</v>
      </c>
      <c r="N1636" s="63">
        <v>744.5</v>
      </c>
      <c r="O1636" s="63">
        <v>0</v>
      </c>
      <c r="P1636" s="63">
        <v>168</v>
      </c>
      <c r="Q1636" s="63">
        <v>577</v>
      </c>
      <c r="R1636" s="63" t="s">
        <v>11826</v>
      </c>
      <c r="S1636" s="63" t="s">
        <v>3533</v>
      </c>
      <c r="T1636" s="63" t="s">
        <v>11825</v>
      </c>
      <c r="U1636" s="63" t="s">
        <v>1982</v>
      </c>
      <c r="V1636" s="63" t="s">
        <v>11824</v>
      </c>
      <c r="Y1636" s="63">
        <v>745</v>
      </c>
      <c r="Z1636" s="63" t="s">
        <v>3991</v>
      </c>
      <c r="AA1636" s="63">
        <v>56</v>
      </c>
      <c r="AB1636" s="63" t="s">
        <v>3494</v>
      </c>
      <c r="AC1636" s="63" t="s">
        <v>11823</v>
      </c>
      <c r="AD1636" s="63" t="s">
        <v>11822</v>
      </c>
      <c r="AE1636" s="63">
        <v>744</v>
      </c>
      <c r="AF1636" s="63" t="s">
        <v>3988</v>
      </c>
      <c r="AG1636" s="63">
        <v>112</v>
      </c>
      <c r="AH1636" s="63" t="s">
        <v>3505</v>
      </c>
      <c r="AK1636" s="63">
        <v>0</v>
      </c>
      <c r="AL1636" s="63" t="s">
        <v>3493</v>
      </c>
      <c r="AM1636" s="63">
        <v>0</v>
      </c>
      <c r="AQ1636" s="63">
        <v>0</v>
      </c>
      <c r="AR1636" s="63" t="s">
        <v>3493</v>
      </c>
      <c r="AS1636" s="63">
        <v>0</v>
      </c>
      <c r="AW1636" s="63" t="s">
        <v>11821</v>
      </c>
      <c r="AX1636" s="74" t="str">
        <f>VLOOKUP(B1636,[1]COMPLETE_DIVIDEND_DATA!$B$2:$I$1138,8,0)</f>
        <v>PAID</v>
      </c>
    </row>
    <row r="1637" spans="1:50" hidden="1" x14ac:dyDescent="0.25">
      <c r="A1637" s="63">
        <v>501641</v>
      </c>
      <c r="B1637" s="63">
        <v>3277022154</v>
      </c>
      <c r="C1637" s="63" t="s">
        <v>1984</v>
      </c>
      <c r="D1637" s="63" t="s">
        <v>11820</v>
      </c>
      <c r="E1637" s="63" t="s">
        <v>11819</v>
      </c>
      <c r="F1637" s="63" t="s">
        <v>4688</v>
      </c>
      <c r="G1637" s="63" t="s">
        <v>11818</v>
      </c>
      <c r="K1637" s="63">
        <v>2409</v>
      </c>
      <c r="L1637" s="63">
        <v>0</v>
      </c>
      <c r="M1637" s="64">
        <v>2409</v>
      </c>
      <c r="N1637" s="63">
        <v>1204.5</v>
      </c>
      <c r="O1637" s="63">
        <v>0</v>
      </c>
      <c r="P1637" s="63">
        <v>361</v>
      </c>
      <c r="Q1637" s="63">
        <v>844</v>
      </c>
      <c r="R1637" s="63" t="s">
        <v>11817</v>
      </c>
      <c r="S1637" s="63" t="s">
        <v>3574</v>
      </c>
      <c r="T1637" s="63" t="s">
        <v>11816</v>
      </c>
      <c r="U1637" s="63" t="s">
        <v>1984</v>
      </c>
      <c r="V1637" s="63" t="s">
        <v>11815</v>
      </c>
      <c r="Y1637" s="63">
        <v>2409</v>
      </c>
      <c r="Z1637" s="63" t="s">
        <v>4246</v>
      </c>
      <c r="AA1637" s="63">
        <v>361</v>
      </c>
      <c r="AB1637" s="63" t="s">
        <v>3505</v>
      </c>
      <c r="AE1637" s="63">
        <v>0</v>
      </c>
      <c r="AF1637" s="63" t="s">
        <v>3493</v>
      </c>
      <c r="AG1637" s="63">
        <v>0</v>
      </c>
      <c r="AK1637" s="63">
        <v>0</v>
      </c>
      <c r="AL1637" s="63" t="s">
        <v>3493</v>
      </c>
      <c r="AM1637" s="63">
        <v>0</v>
      </c>
      <c r="AQ1637" s="63">
        <v>0</v>
      </c>
      <c r="AR1637" s="63" t="s">
        <v>3493</v>
      </c>
      <c r="AS1637" s="63">
        <v>0</v>
      </c>
      <c r="AU1637" s="63" t="s">
        <v>11814</v>
      </c>
      <c r="AW1637" s="63" t="s">
        <v>11813</v>
      </c>
      <c r="AX1637" s="74" t="str">
        <f>VLOOKUP(B1637,[1]COMPLETE_DIVIDEND_DATA!$B$2:$I$1138,8,0)</f>
        <v>PAID</v>
      </c>
    </row>
    <row r="1638" spans="1:50" x14ac:dyDescent="0.25">
      <c r="A1638" s="63">
        <v>501642</v>
      </c>
      <c r="B1638" s="63">
        <v>3277022566</v>
      </c>
      <c r="C1638" s="63" t="s">
        <v>1986</v>
      </c>
      <c r="D1638" s="63" t="s">
        <v>11812</v>
      </c>
      <c r="E1638" s="63" t="s">
        <v>11811</v>
      </c>
      <c r="F1638" s="63" t="s">
        <v>11810</v>
      </c>
      <c r="G1638" s="63" t="s">
        <v>4266</v>
      </c>
      <c r="K1638" s="63">
        <v>1</v>
      </c>
      <c r="L1638" s="63">
        <v>0</v>
      </c>
      <c r="M1638" s="64">
        <v>1</v>
      </c>
      <c r="N1638" s="63">
        <v>0.5</v>
      </c>
      <c r="O1638" s="63">
        <v>0</v>
      </c>
      <c r="P1638" s="63">
        <v>0</v>
      </c>
      <c r="Q1638" s="63">
        <v>1</v>
      </c>
      <c r="U1638" s="63" t="s">
        <v>1986</v>
      </c>
      <c r="V1638" s="63" t="s">
        <v>11809</v>
      </c>
      <c r="Y1638" s="63">
        <v>1</v>
      </c>
      <c r="Z1638" s="63" t="s">
        <v>3736</v>
      </c>
      <c r="AA1638" s="63">
        <v>0</v>
      </c>
      <c r="AB1638" s="63" t="s">
        <v>3494</v>
      </c>
      <c r="AC1638" s="63" t="s">
        <v>11808</v>
      </c>
      <c r="AD1638" s="63" t="s">
        <v>11807</v>
      </c>
      <c r="AE1638" s="63">
        <v>0</v>
      </c>
      <c r="AF1638" s="63" t="s">
        <v>3493</v>
      </c>
      <c r="AG1638" s="63">
        <v>0</v>
      </c>
      <c r="AH1638" s="63" t="s">
        <v>3505</v>
      </c>
      <c r="AI1638" s="63" t="s">
        <v>11806</v>
      </c>
      <c r="AJ1638" s="63" t="s">
        <v>11805</v>
      </c>
      <c r="AK1638" s="63">
        <v>0</v>
      </c>
      <c r="AL1638" s="63" t="s">
        <v>3493</v>
      </c>
      <c r="AM1638" s="63">
        <v>0</v>
      </c>
      <c r="AN1638" s="63" t="s">
        <v>3505</v>
      </c>
      <c r="AO1638" s="63" t="s">
        <v>11804</v>
      </c>
      <c r="AP1638" s="63" t="s">
        <v>11803</v>
      </c>
      <c r="AQ1638" s="63">
        <v>0</v>
      </c>
      <c r="AR1638" s="63" t="s">
        <v>3493</v>
      </c>
      <c r="AS1638" s="63">
        <v>0</v>
      </c>
      <c r="AT1638" s="63" t="s">
        <v>3505</v>
      </c>
      <c r="AX1638" s="63" t="e">
        <f>VLOOKUP(B1638,[1]COMPLETE_DIVIDEND_DATA!$B$2:$I$1138,3,0)</f>
        <v>#N/A</v>
      </c>
    </row>
    <row r="1639" spans="1:50" hidden="1" x14ac:dyDescent="0.25">
      <c r="A1639" s="63">
        <v>501643</v>
      </c>
      <c r="B1639" s="63">
        <v>3277023442</v>
      </c>
      <c r="C1639" s="63" t="s">
        <v>1988</v>
      </c>
      <c r="D1639" s="63" t="s">
        <v>312</v>
      </c>
      <c r="E1639" s="63" t="s">
        <v>11802</v>
      </c>
      <c r="F1639" s="63" t="s">
        <v>11801</v>
      </c>
      <c r="G1639" s="63" t="s">
        <v>3535</v>
      </c>
      <c r="K1639" s="63">
        <v>2</v>
      </c>
      <c r="L1639" s="63">
        <v>0</v>
      </c>
      <c r="M1639" s="64">
        <v>2</v>
      </c>
      <c r="N1639" s="63">
        <v>1</v>
      </c>
      <c r="O1639" s="63">
        <v>0</v>
      </c>
      <c r="P1639" s="63">
        <v>0</v>
      </c>
      <c r="Q1639" s="63">
        <v>1</v>
      </c>
      <c r="R1639" s="63" t="s">
        <v>11800</v>
      </c>
      <c r="S1639" s="63" t="s">
        <v>3521</v>
      </c>
      <c r="T1639" s="63" t="s">
        <v>11799</v>
      </c>
      <c r="U1639" s="63" t="s">
        <v>1988</v>
      </c>
      <c r="V1639" s="63" t="s">
        <v>5294</v>
      </c>
      <c r="Y1639" s="63">
        <v>2</v>
      </c>
      <c r="Z1639" s="63" t="s">
        <v>4439</v>
      </c>
      <c r="AA1639" s="63">
        <v>0</v>
      </c>
      <c r="AB1639" s="63" t="s">
        <v>3505</v>
      </c>
      <c r="AE1639" s="63">
        <v>0</v>
      </c>
      <c r="AF1639" s="63" t="s">
        <v>3493</v>
      </c>
      <c r="AG1639" s="63">
        <v>0</v>
      </c>
      <c r="AK1639" s="63">
        <v>0</v>
      </c>
      <c r="AL1639" s="63" t="s">
        <v>3493</v>
      </c>
      <c r="AM1639" s="63">
        <v>0</v>
      </c>
      <c r="AQ1639" s="63">
        <v>0</v>
      </c>
      <c r="AR1639" s="63" t="s">
        <v>3493</v>
      </c>
      <c r="AS1639" s="63">
        <v>0</v>
      </c>
      <c r="AU1639" s="63" t="s">
        <v>11798</v>
      </c>
      <c r="AW1639" s="63" t="s">
        <v>5270</v>
      </c>
      <c r="AX1639" s="74" t="str">
        <f>VLOOKUP(B1639,[1]COMPLETE_DIVIDEND_DATA!$B$2:$I$1138,8,0)</f>
        <v>PAID</v>
      </c>
    </row>
    <row r="1640" spans="1:50" hidden="1" x14ac:dyDescent="0.25">
      <c r="A1640" s="63">
        <v>501644</v>
      </c>
      <c r="B1640" s="63">
        <v>3277024439</v>
      </c>
      <c r="C1640" s="63" t="s">
        <v>263</v>
      </c>
      <c r="D1640" s="63" t="s">
        <v>11797</v>
      </c>
      <c r="E1640" s="63" t="s">
        <v>11796</v>
      </c>
      <c r="F1640" s="63" t="s">
        <v>11795</v>
      </c>
      <c r="G1640" s="63" t="s">
        <v>3535</v>
      </c>
      <c r="K1640" s="63">
        <v>2266</v>
      </c>
      <c r="L1640" s="63">
        <v>0</v>
      </c>
      <c r="M1640" s="64">
        <v>2266</v>
      </c>
      <c r="N1640" s="63">
        <v>1133</v>
      </c>
      <c r="O1640" s="63">
        <v>0</v>
      </c>
      <c r="P1640" s="63">
        <v>255</v>
      </c>
      <c r="Q1640" s="63">
        <v>878</v>
      </c>
      <c r="R1640" s="63" t="s">
        <v>11794</v>
      </c>
      <c r="S1640" s="63" t="s">
        <v>4406</v>
      </c>
      <c r="T1640" s="63" t="s">
        <v>11793</v>
      </c>
      <c r="U1640" s="63" t="s">
        <v>263</v>
      </c>
      <c r="V1640" s="63" t="s">
        <v>11792</v>
      </c>
      <c r="W1640" s="63" t="s">
        <v>11791</v>
      </c>
      <c r="Y1640" s="63">
        <v>568</v>
      </c>
      <c r="Z1640" s="63" t="s">
        <v>8452</v>
      </c>
      <c r="AA1640" s="63">
        <v>43</v>
      </c>
      <c r="AB1640" s="63" t="s">
        <v>3494</v>
      </c>
      <c r="AC1640" s="63" t="s">
        <v>11790</v>
      </c>
      <c r="AD1640" s="63" t="s">
        <v>11789</v>
      </c>
      <c r="AE1640" s="63">
        <v>566</v>
      </c>
      <c r="AF1640" s="63" t="s">
        <v>11784</v>
      </c>
      <c r="AG1640" s="63">
        <v>85</v>
      </c>
      <c r="AH1640" s="63" t="s">
        <v>3505</v>
      </c>
      <c r="AI1640" s="63" t="s">
        <v>11788</v>
      </c>
      <c r="AJ1640" s="63" t="s">
        <v>11787</v>
      </c>
      <c r="AK1640" s="63">
        <v>566</v>
      </c>
      <c r="AL1640" s="63" t="s">
        <v>11784</v>
      </c>
      <c r="AM1640" s="63">
        <v>42</v>
      </c>
      <c r="AN1640" s="63" t="s">
        <v>3494</v>
      </c>
      <c r="AO1640" s="63" t="s">
        <v>11786</v>
      </c>
      <c r="AP1640" s="63" t="s">
        <v>11785</v>
      </c>
      <c r="AQ1640" s="63">
        <v>566</v>
      </c>
      <c r="AR1640" s="63" t="s">
        <v>11784</v>
      </c>
      <c r="AS1640" s="63">
        <v>85</v>
      </c>
      <c r="AT1640" s="63" t="s">
        <v>3505</v>
      </c>
      <c r="AU1640" s="63" t="s">
        <v>11783</v>
      </c>
      <c r="AW1640" s="63" t="s">
        <v>11782</v>
      </c>
      <c r="AX1640" s="74" t="str">
        <f>VLOOKUP(B1640,[1]COMPLETE_DIVIDEND_DATA!$B$2:$I$1138,8,0)</f>
        <v>PAID</v>
      </c>
    </row>
    <row r="1641" spans="1:50" hidden="1" x14ac:dyDescent="0.25">
      <c r="A1641" s="63">
        <v>501645</v>
      </c>
      <c r="B1641" s="63">
        <v>3277026116</v>
      </c>
      <c r="C1641" s="63" t="s">
        <v>1991</v>
      </c>
      <c r="D1641" s="63" t="s">
        <v>11781</v>
      </c>
      <c r="E1641" s="63" t="s">
        <v>11780</v>
      </c>
      <c r="F1641" s="63" t="s">
        <v>11779</v>
      </c>
      <c r="G1641" s="63" t="s">
        <v>3535</v>
      </c>
      <c r="K1641" s="63">
        <v>33</v>
      </c>
      <c r="L1641" s="63">
        <v>0</v>
      </c>
      <c r="M1641" s="64">
        <v>33</v>
      </c>
      <c r="N1641" s="63">
        <v>16.5</v>
      </c>
      <c r="O1641" s="63">
        <v>0</v>
      </c>
      <c r="P1641" s="63">
        <v>5</v>
      </c>
      <c r="Q1641" s="63">
        <v>12</v>
      </c>
      <c r="R1641" s="63" t="s">
        <v>11778</v>
      </c>
      <c r="S1641" s="63" t="s">
        <v>3697</v>
      </c>
      <c r="T1641" s="63" t="s">
        <v>11777</v>
      </c>
      <c r="U1641" s="63" t="s">
        <v>1991</v>
      </c>
      <c r="V1641" s="63" t="s">
        <v>11776</v>
      </c>
      <c r="Y1641" s="63">
        <v>33</v>
      </c>
      <c r="Z1641" s="63" t="s">
        <v>3979</v>
      </c>
      <c r="AA1641" s="63">
        <v>5</v>
      </c>
      <c r="AB1641" s="63" t="s">
        <v>3505</v>
      </c>
      <c r="AE1641" s="63">
        <v>0</v>
      </c>
      <c r="AF1641" s="63" t="s">
        <v>3493</v>
      </c>
      <c r="AG1641" s="63">
        <v>0</v>
      </c>
      <c r="AK1641" s="63">
        <v>0</v>
      </c>
      <c r="AL1641" s="63" t="s">
        <v>3493</v>
      </c>
      <c r="AM1641" s="63">
        <v>0</v>
      </c>
      <c r="AQ1641" s="63">
        <v>0</v>
      </c>
      <c r="AR1641" s="63" t="s">
        <v>3493</v>
      </c>
      <c r="AS1641" s="63">
        <v>0</v>
      </c>
      <c r="AU1641" s="63" t="s">
        <v>11775</v>
      </c>
      <c r="AW1641" s="63" t="s">
        <v>11774</v>
      </c>
      <c r="AX1641" s="74" t="str">
        <f>VLOOKUP(B1641,[1]COMPLETE_DIVIDEND_DATA!$B$2:$I$1138,8,0)</f>
        <v>PAID</v>
      </c>
    </row>
    <row r="1642" spans="1:50" x14ac:dyDescent="0.25">
      <c r="A1642" s="63">
        <v>501646</v>
      </c>
      <c r="B1642" s="63">
        <v>3277026657</v>
      </c>
      <c r="C1642" s="63" t="s">
        <v>1595</v>
      </c>
      <c r="D1642" s="63" t="s">
        <v>11773</v>
      </c>
      <c r="E1642" s="63" t="s">
        <v>11772</v>
      </c>
      <c r="F1642" s="63" t="s">
        <v>11771</v>
      </c>
      <c r="G1642" s="63" t="s">
        <v>3535</v>
      </c>
      <c r="K1642" s="63">
        <v>752</v>
      </c>
      <c r="L1642" s="63">
        <v>0</v>
      </c>
      <c r="M1642" s="64">
        <v>752</v>
      </c>
      <c r="N1642" s="63">
        <v>376</v>
      </c>
      <c r="O1642" s="63">
        <v>0</v>
      </c>
      <c r="P1642" s="63">
        <v>84</v>
      </c>
      <c r="Q1642" s="63">
        <v>292</v>
      </c>
      <c r="U1642" s="63" t="s">
        <v>1595</v>
      </c>
      <c r="V1642" s="63" t="s">
        <v>11770</v>
      </c>
      <c r="Y1642" s="63">
        <v>188</v>
      </c>
      <c r="Z1642" s="63" t="s">
        <v>11763</v>
      </c>
      <c r="AA1642" s="63">
        <v>14</v>
      </c>
      <c r="AB1642" s="63" t="s">
        <v>3494</v>
      </c>
      <c r="AC1642" s="63" t="s">
        <v>11769</v>
      </c>
      <c r="AD1642" s="63" t="s">
        <v>11768</v>
      </c>
      <c r="AE1642" s="63">
        <v>188</v>
      </c>
      <c r="AF1642" s="63" t="s">
        <v>11763</v>
      </c>
      <c r="AG1642" s="63">
        <v>28</v>
      </c>
      <c r="AH1642" s="63" t="s">
        <v>3505</v>
      </c>
      <c r="AI1642" s="63" t="s">
        <v>11767</v>
      </c>
      <c r="AJ1642" s="63" t="s">
        <v>11766</v>
      </c>
      <c r="AK1642" s="63">
        <v>188</v>
      </c>
      <c r="AL1642" s="63" t="s">
        <v>11763</v>
      </c>
      <c r="AM1642" s="63">
        <v>28</v>
      </c>
      <c r="AN1642" s="63" t="s">
        <v>3505</v>
      </c>
      <c r="AO1642" s="63" t="s">
        <v>11765</v>
      </c>
      <c r="AP1642" s="63" t="s">
        <v>11764</v>
      </c>
      <c r="AQ1642" s="63">
        <v>188</v>
      </c>
      <c r="AR1642" s="63" t="s">
        <v>11763</v>
      </c>
      <c r="AS1642" s="63">
        <v>14</v>
      </c>
      <c r="AT1642" s="63" t="s">
        <v>3494</v>
      </c>
      <c r="AW1642" s="63" t="s">
        <v>11762</v>
      </c>
      <c r="AX1642" s="63" t="e">
        <f>VLOOKUP(B1642,[1]COMPLETE_DIVIDEND_DATA!$B$2:$I$1138,3,0)</f>
        <v>#N/A</v>
      </c>
    </row>
    <row r="1643" spans="1:50" x14ac:dyDescent="0.25">
      <c r="A1643" s="63">
        <v>501647</v>
      </c>
      <c r="B1643" s="63">
        <v>3277027028</v>
      </c>
      <c r="C1643" s="63" t="s">
        <v>1994</v>
      </c>
      <c r="D1643" s="63" t="s">
        <v>11761</v>
      </c>
      <c r="E1643" s="63" t="s">
        <v>11760</v>
      </c>
      <c r="F1643" s="63" t="s">
        <v>11250</v>
      </c>
      <c r="G1643" s="63" t="s">
        <v>3535</v>
      </c>
      <c r="K1643" s="63">
        <v>266</v>
      </c>
      <c r="L1643" s="63">
        <v>266</v>
      </c>
      <c r="M1643" s="64">
        <v>0</v>
      </c>
      <c r="N1643" s="63">
        <v>133</v>
      </c>
      <c r="O1643" s="63">
        <v>67</v>
      </c>
      <c r="P1643" s="63">
        <v>40</v>
      </c>
      <c r="Q1643" s="63">
        <v>26</v>
      </c>
      <c r="U1643" s="63" t="s">
        <v>1994</v>
      </c>
      <c r="V1643" s="63" t="s">
        <v>11759</v>
      </c>
      <c r="Y1643" s="63">
        <v>68</v>
      </c>
      <c r="Z1643" s="63" t="s">
        <v>11758</v>
      </c>
      <c r="AA1643" s="63">
        <v>10</v>
      </c>
      <c r="AB1643" s="63" t="s">
        <v>3505</v>
      </c>
      <c r="AC1643" s="63" t="s">
        <v>871</v>
      </c>
      <c r="AD1643" s="63" t="s">
        <v>11757</v>
      </c>
      <c r="AE1643" s="63">
        <v>66</v>
      </c>
      <c r="AF1643" s="63" t="s">
        <v>7622</v>
      </c>
      <c r="AG1643" s="63">
        <v>10</v>
      </c>
      <c r="AH1643" s="63" t="s">
        <v>3505</v>
      </c>
      <c r="AI1643" s="63" t="s">
        <v>11756</v>
      </c>
      <c r="AJ1643" s="63" t="s">
        <v>11755</v>
      </c>
      <c r="AK1643" s="63">
        <v>66</v>
      </c>
      <c r="AL1643" s="63" t="s">
        <v>7622</v>
      </c>
      <c r="AM1643" s="63">
        <v>10</v>
      </c>
      <c r="AN1643" s="63" t="s">
        <v>3505</v>
      </c>
      <c r="AO1643" s="63" t="s">
        <v>1081</v>
      </c>
      <c r="AP1643" s="63" t="s">
        <v>11754</v>
      </c>
      <c r="AQ1643" s="63">
        <v>66</v>
      </c>
      <c r="AR1643" s="63" t="s">
        <v>7622</v>
      </c>
      <c r="AS1643" s="63">
        <v>10</v>
      </c>
      <c r="AT1643" s="63" t="s">
        <v>3505</v>
      </c>
      <c r="AU1643" s="63" t="s">
        <v>11753</v>
      </c>
      <c r="AX1643" s="63" t="e">
        <f>VLOOKUP(B1643,[1]COMPLETE_DIVIDEND_DATA!$B$2:$I$1138,3,0)</f>
        <v>#N/A</v>
      </c>
    </row>
    <row r="1644" spans="1:50" hidden="1" x14ac:dyDescent="0.25">
      <c r="A1644" s="63">
        <v>501648</v>
      </c>
      <c r="B1644" s="63">
        <v>3277027101</v>
      </c>
      <c r="C1644" s="63" t="s">
        <v>1996</v>
      </c>
      <c r="D1644" s="63" t="s">
        <v>5936</v>
      </c>
      <c r="E1644" s="63" t="s">
        <v>11752</v>
      </c>
      <c r="F1644" s="63" t="s">
        <v>11751</v>
      </c>
      <c r="G1644" s="63" t="s">
        <v>3535</v>
      </c>
      <c r="K1644" s="63">
        <v>1</v>
      </c>
      <c r="L1644" s="63">
        <v>0</v>
      </c>
      <c r="M1644" s="64">
        <v>1</v>
      </c>
      <c r="N1644" s="63">
        <v>0.5</v>
      </c>
      <c r="O1644" s="63">
        <v>0</v>
      </c>
      <c r="P1644" s="63">
        <v>0</v>
      </c>
      <c r="Q1644" s="63">
        <v>1</v>
      </c>
      <c r="R1644" s="63" t="s">
        <v>5858</v>
      </c>
      <c r="S1644" s="63" t="s">
        <v>3596</v>
      </c>
      <c r="T1644" s="63" t="s">
        <v>11750</v>
      </c>
      <c r="U1644" s="63" t="s">
        <v>1996</v>
      </c>
      <c r="V1644" s="63" t="s">
        <v>5856</v>
      </c>
      <c r="Y1644" s="63">
        <v>1</v>
      </c>
      <c r="Z1644" s="63" t="s">
        <v>3736</v>
      </c>
      <c r="AA1644" s="63">
        <v>0</v>
      </c>
      <c r="AB1644" s="63" t="s">
        <v>3505</v>
      </c>
      <c r="AE1644" s="63">
        <v>0</v>
      </c>
      <c r="AF1644" s="63" t="s">
        <v>3493</v>
      </c>
      <c r="AG1644" s="63">
        <v>0</v>
      </c>
      <c r="AK1644" s="63">
        <v>0</v>
      </c>
      <c r="AL1644" s="63" t="s">
        <v>3493</v>
      </c>
      <c r="AM1644" s="63">
        <v>0</v>
      </c>
      <c r="AQ1644" s="63">
        <v>0</v>
      </c>
      <c r="AR1644" s="63" t="s">
        <v>3493</v>
      </c>
      <c r="AS1644" s="63">
        <v>0</v>
      </c>
      <c r="AU1644" s="63" t="s">
        <v>5854</v>
      </c>
      <c r="AW1644" s="63" t="s">
        <v>5853</v>
      </c>
      <c r="AX1644" s="74" t="str">
        <f>VLOOKUP(B1644,[1]COMPLETE_DIVIDEND_DATA!$B$2:$I$1138,8,0)</f>
        <v>PAID</v>
      </c>
    </row>
    <row r="1645" spans="1:50" hidden="1" x14ac:dyDescent="0.25">
      <c r="A1645" s="63">
        <v>501649</v>
      </c>
      <c r="B1645" s="63">
        <v>3277027466</v>
      </c>
      <c r="C1645" s="63" t="s">
        <v>1998</v>
      </c>
      <c r="D1645" s="63" t="s">
        <v>11740</v>
      </c>
      <c r="E1645" s="63" t="s">
        <v>11749</v>
      </c>
      <c r="F1645" s="63" t="s">
        <v>11748</v>
      </c>
      <c r="G1645" s="63" t="s">
        <v>11747</v>
      </c>
      <c r="K1645" s="63">
        <v>601</v>
      </c>
      <c r="L1645" s="63">
        <v>0</v>
      </c>
      <c r="M1645" s="64">
        <v>601</v>
      </c>
      <c r="N1645" s="63">
        <v>300.5</v>
      </c>
      <c r="O1645" s="63">
        <v>0</v>
      </c>
      <c r="P1645" s="63">
        <v>90</v>
      </c>
      <c r="Q1645" s="63">
        <v>211</v>
      </c>
      <c r="R1645" s="63" t="s">
        <v>11746</v>
      </c>
      <c r="S1645" s="63" t="s">
        <v>3545</v>
      </c>
      <c r="T1645" s="63" t="s">
        <v>11745</v>
      </c>
      <c r="U1645" s="63" t="s">
        <v>1998</v>
      </c>
      <c r="V1645" s="63" t="s">
        <v>11744</v>
      </c>
      <c r="Y1645" s="63">
        <v>201</v>
      </c>
      <c r="Z1645" s="63" t="s">
        <v>11743</v>
      </c>
      <c r="AA1645" s="63">
        <v>30</v>
      </c>
      <c r="AB1645" s="63" t="s">
        <v>3505</v>
      </c>
      <c r="AC1645" s="63" t="s">
        <v>11742</v>
      </c>
      <c r="AD1645" s="63" t="s">
        <v>11741</v>
      </c>
      <c r="AE1645" s="63">
        <v>200</v>
      </c>
      <c r="AF1645" s="63" t="s">
        <v>11738</v>
      </c>
      <c r="AG1645" s="63">
        <v>30</v>
      </c>
      <c r="AH1645" s="63" t="s">
        <v>3505</v>
      </c>
      <c r="AI1645" s="63" t="s">
        <v>11740</v>
      </c>
      <c r="AJ1645" s="63" t="s">
        <v>11739</v>
      </c>
      <c r="AK1645" s="63">
        <v>200</v>
      </c>
      <c r="AL1645" s="63" t="s">
        <v>11738</v>
      </c>
      <c r="AM1645" s="63">
        <v>30</v>
      </c>
      <c r="AN1645" s="63" t="s">
        <v>3505</v>
      </c>
      <c r="AQ1645" s="63">
        <v>0</v>
      </c>
      <c r="AR1645" s="63" t="s">
        <v>3493</v>
      </c>
      <c r="AS1645" s="63">
        <v>0</v>
      </c>
      <c r="AU1645" s="63" t="s">
        <v>11737</v>
      </c>
      <c r="AX1645" s="74" t="str">
        <f>VLOOKUP(B1645,[1]COMPLETE_DIVIDEND_DATA!$B$2:$I$1138,8,0)</f>
        <v>PAID</v>
      </c>
    </row>
    <row r="1646" spans="1:50" hidden="1" x14ac:dyDescent="0.25">
      <c r="A1646" s="63">
        <v>501650</v>
      </c>
      <c r="B1646" s="63">
        <v>3277028372</v>
      </c>
      <c r="C1646" s="63" t="s">
        <v>2000</v>
      </c>
      <c r="D1646" s="63" t="s">
        <v>6721</v>
      </c>
      <c r="E1646" s="63" t="s">
        <v>11736</v>
      </c>
      <c r="F1646" s="63" t="s">
        <v>4937</v>
      </c>
      <c r="G1646" s="63" t="s">
        <v>11735</v>
      </c>
      <c r="K1646" s="63">
        <v>753</v>
      </c>
      <c r="L1646" s="63">
        <v>0</v>
      </c>
      <c r="M1646" s="64">
        <v>753</v>
      </c>
      <c r="N1646" s="63">
        <v>376.5</v>
      </c>
      <c r="O1646" s="63">
        <v>0</v>
      </c>
      <c r="P1646" s="63">
        <v>85</v>
      </c>
      <c r="Q1646" s="63">
        <v>292</v>
      </c>
      <c r="R1646" s="63" t="s">
        <v>11734</v>
      </c>
      <c r="S1646" s="63" t="s">
        <v>3624</v>
      </c>
      <c r="T1646" s="63" t="s">
        <v>11733</v>
      </c>
      <c r="U1646" s="63" t="s">
        <v>2000</v>
      </c>
      <c r="V1646" s="63" t="s">
        <v>6716</v>
      </c>
      <c r="Y1646" s="63">
        <v>377</v>
      </c>
      <c r="Z1646" s="63" t="s">
        <v>5733</v>
      </c>
      <c r="AA1646" s="63">
        <v>57</v>
      </c>
      <c r="AB1646" s="63" t="s">
        <v>3505</v>
      </c>
      <c r="AC1646" s="63" t="s">
        <v>11732</v>
      </c>
      <c r="AD1646" s="63" t="s">
        <v>11731</v>
      </c>
      <c r="AE1646" s="63">
        <v>376</v>
      </c>
      <c r="AF1646" s="63" t="s">
        <v>7483</v>
      </c>
      <c r="AG1646" s="63">
        <v>28</v>
      </c>
      <c r="AH1646" s="63" t="s">
        <v>3494</v>
      </c>
      <c r="AK1646" s="63">
        <v>0</v>
      </c>
      <c r="AL1646" s="63" t="s">
        <v>3493</v>
      </c>
      <c r="AM1646" s="63">
        <v>0</v>
      </c>
      <c r="AQ1646" s="63">
        <v>0</v>
      </c>
      <c r="AR1646" s="63" t="s">
        <v>3493</v>
      </c>
      <c r="AS1646" s="63">
        <v>0</v>
      </c>
      <c r="AU1646" s="63" t="s">
        <v>6714</v>
      </c>
      <c r="AW1646" s="63" t="s">
        <v>6713</v>
      </c>
      <c r="AX1646" s="74" t="str">
        <f>VLOOKUP(B1646,[1]COMPLETE_DIVIDEND_DATA!$B$2:$I$1138,8,0)</f>
        <v>PAID</v>
      </c>
    </row>
    <row r="1647" spans="1:50" hidden="1" x14ac:dyDescent="0.25">
      <c r="A1647" s="63">
        <v>501651</v>
      </c>
      <c r="B1647" s="63">
        <v>3277028393</v>
      </c>
      <c r="C1647" s="63" t="s">
        <v>576</v>
      </c>
      <c r="D1647" s="63" t="s">
        <v>685</v>
      </c>
      <c r="E1647" s="63" t="s">
        <v>11730</v>
      </c>
      <c r="F1647" s="63" t="s">
        <v>11729</v>
      </c>
      <c r="G1647" s="63" t="s">
        <v>3535</v>
      </c>
      <c r="K1647" s="63">
        <v>1508</v>
      </c>
      <c r="L1647" s="63">
        <v>0</v>
      </c>
      <c r="M1647" s="64">
        <v>1508</v>
      </c>
      <c r="N1647" s="63">
        <v>754</v>
      </c>
      <c r="O1647" s="63">
        <v>0</v>
      </c>
      <c r="P1647" s="63">
        <v>141</v>
      </c>
      <c r="Q1647" s="63">
        <v>613</v>
      </c>
      <c r="R1647" s="63" t="s">
        <v>11728</v>
      </c>
      <c r="S1647" s="63" t="s">
        <v>3521</v>
      </c>
      <c r="T1647" s="63" t="s">
        <v>10922</v>
      </c>
      <c r="U1647" s="63" t="s">
        <v>576</v>
      </c>
      <c r="V1647" s="63" t="s">
        <v>11727</v>
      </c>
      <c r="Y1647" s="63">
        <v>377</v>
      </c>
      <c r="Z1647" s="63" t="s">
        <v>5733</v>
      </c>
      <c r="AA1647" s="63">
        <v>28</v>
      </c>
      <c r="AB1647" s="63" t="s">
        <v>3494</v>
      </c>
      <c r="AC1647" s="63" t="s">
        <v>11726</v>
      </c>
      <c r="AD1647" s="63" t="s">
        <v>11725</v>
      </c>
      <c r="AE1647" s="63">
        <v>377</v>
      </c>
      <c r="AF1647" s="63" t="s">
        <v>5733</v>
      </c>
      <c r="AG1647" s="63">
        <v>28</v>
      </c>
      <c r="AH1647" s="63" t="s">
        <v>3494</v>
      </c>
      <c r="AI1647" s="63" t="s">
        <v>11724</v>
      </c>
      <c r="AJ1647" s="63" t="s">
        <v>11723</v>
      </c>
      <c r="AK1647" s="63">
        <v>377</v>
      </c>
      <c r="AL1647" s="63" t="s">
        <v>5733</v>
      </c>
      <c r="AM1647" s="63">
        <v>28</v>
      </c>
      <c r="AN1647" s="63" t="s">
        <v>3494</v>
      </c>
      <c r="AO1647" s="63" t="s">
        <v>11722</v>
      </c>
      <c r="AP1647" s="63" t="s">
        <v>11721</v>
      </c>
      <c r="AQ1647" s="63">
        <v>377</v>
      </c>
      <c r="AR1647" s="63" t="s">
        <v>5733</v>
      </c>
      <c r="AS1647" s="63">
        <v>57</v>
      </c>
      <c r="AT1647" s="63" t="s">
        <v>3505</v>
      </c>
      <c r="AU1647" s="63" t="s">
        <v>11720</v>
      </c>
      <c r="AW1647" s="63" t="s">
        <v>11719</v>
      </c>
      <c r="AX1647" s="74" t="str">
        <f>VLOOKUP(B1647,[1]COMPLETE_DIVIDEND_DATA!$B$2:$I$1138,8,0)</f>
        <v>PAID</v>
      </c>
    </row>
    <row r="1648" spans="1:50" x14ac:dyDescent="0.25">
      <c r="A1648" s="63">
        <v>501652</v>
      </c>
      <c r="B1648" s="63">
        <v>3277029271</v>
      </c>
      <c r="C1648" s="63" t="s">
        <v>1021</v>
      </c>
      <c r="D1648" s="63" t="s">
        <v>5820</v>
      </c>
      <c r="E1648" s="63" t="s">
        <v>11718</v>
      </c>
      <c r="F1648" s="63" t="s">
        <v>11717</v>
      </c>
      <c r="G1648" s="63" t="s">
        <v>11716</v>
      </c>
      <c r="K1648" s="63">
        <v>1</v>
      </c>
      <c r="L1648" s="63">
        <v>0</v>
      </c>
      <c r="M1648" s="64">
        <v>1</v>
      </c>
      <c r="N1648" s="63">
        <v>0.5</v>
      </c>
      <c r="O1648" s="63">
        <v>0</v>
      </c>
      <c r="P1648" s="63">
        <v>0</v>
      </c>
      <c r="Q1648" s="63">
        <v>1</v>
      </c>
      <c r="U1648" s="63" t="s">
        <v>1021</v>
      </c>
      <c r="V1648" s="63" t="s">
        <v>11715</v>
      </c>
      <c r="Y1648" s="63">
        <v>1</v>
      </c>
      <c r="Z1648" s="63" t="s">
        <v>3736</v>
      </c>
      <c r="AA1648" s="63">
        <v>0</v>
      </c>
      <c r="AB1648" s="63" t="s">
        <v>3494</v>
      </c>
      <c r="AC1648" s="63" t="s">
        <v>11714</v>
      </c>
      <c r="AD1648" s="63" t="s">
        <v>11713</v>
      </c>
      <c r="AE1648" s="63">
        <v>0</v>
      </c>
      <c r="AF1648" s="63" t="s">
        <v>3493</v>
      </c>
      <c r="AG1648" s="63">
        <v>0</v>
      </c>
      <c r="AH1648" s="63" t="s">
        <v>3505</v>
      </c>
      <c r="AI1648" s="63" t="s">
        <v>11712</v>
      </c>
      <c r="AJ1648" s="63" t="s">
        <v>11711</v>
      </c>
      <c r="AK1648" s="63">
        <v>0</v>
      </c>
      <c r="AL1648" s="63" t="s">
        <v>3493</v>
      </c>
      <c r="AM1648" s="63">
        <v>0</v>
      </c>
      <c r="AN1648" s="63" t="s">
        <v>3505</v>
      </c>
      <c r="AO1648" s="63" t="s">
        <v>11710</v>
      </c>
      <c r="AP1648" s="63" t="s">
        <v>11709</v>
      </c>
      <c r="AQ1648" s="63">
        <v>0</v>
      </c>
      <c r="AR1648" s="63" t="s">
        <v>3493</v>
      </c>
      <c r="AS1648" s="63">
        <v>0</v>
      </c>
      <c r="AT1648" s="63" t="s">
        <v>3505</v>
      </c>
      <c r="AX1648" s="63" t="e">
        <f>VLOOKUP(B1648,[1]COMPLETE_DIVIDEND_DATA!$B$2:$I$1138,3,0)</f>
        <v>#N/A</v>
      </c>
    </row>
    <row r="1649" spans="1:50" hidden="1" x14ac:dyDescent="0.25">
      <c r="A1649" s="63">
        <v>501653</v>
      </c>
      <c r="B1649" s="63">
        <v>3277029673</v>
      </c>
      <c r="C1649" s="63" t="s">
        <v>461</v>
      </c>
      <c r="D1649" s="63" t="s">
        <v>654</v>
      </c>
      <c r="E1649" s="63" t="s">
        <v>11708</v>
      </c>
      <c r="F1649" s="63" t="s">
        <v>11707</v>
      </c>
      <c r="G1649" s="63" t="s">
        <v>11706</v>
      </c>
      <c r="K1649" s="63">
        <v>1</v>
      </c>
      <c r="L1649" s="63">
        <v>0</v>
      </c>
      <c r="M1649" s="64">
        <v>1</v>
      </c>
      <c r="N1649" s="63">
        <v>0.5</v>
      </c>
      <c r="O1649" s="63">
        <v>0</v>
      </c>
      <c r="P1649" s="63">
        <v>0</v>
      </c>
      <c r="Q1649" s="63">
        <v>1</v>
      </c>
      <c r="R1649" s="63" t="s">
        <v>11705</v>
      </c>
      <c r="S1649" s="63" t="s">
        <v>3586</v>
      </c>
      <c r="T1649" s="63" t="s">
        <v>11704</v>
      </c>
      <c r="U1649" s="63" t="s">
        <v>461</v>
      </c>
      <c r="V1649" s="63" t="s">
        <v>11703</v>
      </c>
      <c r="Y1649" s="63">
        <v>1</v>
      </c>
      <c r="Z1649" s="63" t="s">
        <v>3736</v>
      </c>
      <c r="AA1649" s="63">
        <v>0</v>
      </c>
      <c r="AB1649" s="63" t="s">
        <v>3505</v>
      </c>
      <c r="AC1649" s="63" t="s">
        <v>11702</v>
      </c>
      <c r="AD1649" s="63" t="s">
        <v>11701</v>
      </c>
      <c r="AE1649" s="63">
        <v>0</v>
      </c>
      <c r="AF1649" s="63" t="s">
        <v>3493</v>
      </c>
      <c r="AG1649" s="63">
        <v>0</v>
      </c>
      <c r="AH1649" s="63" t="s">
        <v>3494</v>
      </c>
      <c r="AK1649" s="63">
        <v>0</v>
      </c>
      <c r="AL1649" s="63" t="s">
        <v>3493</v>
      </c>
      <c r="AM1649" s="63">
        <v>0</v>
      </c>
      <c r="AQ1649" s="63">
        <v>0</v>
      </c>
      <c r="AR1649" s="63" t="s">
        <v>3493</v>
      </c>
      <c r="AS1649" s="63">
        <v>0</v>
      </c>
      <c r="AW1649" s="63" t="s">
        <v>11700</v>
      </c>
      <c r="AX1649" s="74" t="str">
        <f>VLOOKUP(B1649,[1]COMPLETE_DIVIDEND_DATA!$B$2:$I$1138,8,0)</f>
        <v>PAID</v>
      </c>
    </row>
    <row r="1650" spans="1:50" hidden="1" x14ac:dyDescent="0.25">
      <c r="A1650" s="63">
        <v>501654</v>
      </c>
      <c r="B1650" s="63">
        <v>3277030472</v>
      </c>
      <c r="C1650" s="63" t="s">
        <v>2005</v>
      </c>
      <c r="D1650" s="63" t="s">
        <v>5285</v>
      </c>
      <c r="E1650" s="63" t="s">
        <v>11699</v>
      </c>
      <c r="F1650" s="63" t="s">
        <v>5283</v>
      </c>
      <c r="G1650" s="63" t="s">
        <v>3535</v>
      </c>
      <c r="K1650" s="63">
        <v>2</v>
      </c>
      <c r="L1650" s="63">
        <v>0</v>
      </c>
      <c r="M1650" s="64">
        <v>2</v>
      </c>
      <c r="N1650" s="63">
        <v>1</v>
      </c>
      <c r="O1650" s="63">
        <v>0</v>
      </c>
      <c r="P1650" s="63">
        <v>0</v>
      </c>
      <c r="Q1650" s="63">
        <v>1</v>
      </c>
      <c r="R1650" s="63" t="s">
        <v>5282</v>
      </c>
      <c r="S1650" s="63" t="s">
        <v>3697</v>
      </c>
      <c r="T1650" s="63" t="s">
        <v>4827</v>
      </c>
      <c r="U1650" s="63" t="s">
        <v>2005</v>
      </c>
      <c r="V1650" s="63" t="s">
        <v>5280</v>
      </c>
      <c r="Y1650" s="63">
        <v>2</v>
      </c>
      <c r="Z1650" s="63" t="s">
        <v>4439</v>
      </c>
      <c r="AA1650" s="63">
        <v>0</v>
      </c>
      <c r="AB1650" s="63" t="s">
        <v>3505</v>
      </c>
      <c r="AC1650" s="63" t="s">
        <v>3200</v>
      </c>
      <c r="AD1650" s="63" t="s">
        <v>5281</v>
      </c>
      <c r="AE1650" s="63">
        <v>0</v>
      </c>
      <c r="AF1650" s="63" t="s">
        <v>3493</v>
      </c>
      <c r="AG1650" s="63">
        <v>0</v>
      </c>
      <c r="AH1650" s="63" t="s">
        <v>3505</v>
      </c>
      <c r="AI1650" s="63" t="s">
        <v>11698</v>
      </c>
      <c r="AJ1650" s="63" t="s">
        <v>11697</v>
      </c>
      <c r="AK1650" s="63">
        <v>0</v>
      </c>
      <c r="AL1650" s="63" t="s">
        <v>3493</v>
      </c>
      <c r="AM1650" s="63">
        <v>0</v>
      </c>
      <c r="AN1650" s="63" t="s">
        <v>3505</v>
      </c>
      <c r="AQ1650" s="63">
        <v>0</v>
      </c>
      <c r="AR1650" s="63" t="s">
        <v>3493</v>
      </c>
      <c r="AS1650" s="63">
        <v>0</v>
      </c>
      <c r="AW1650" s="63" t="s">
        <v>5279</v>
      </c>
      <c r="AX1650" s="74" t="str">
        <f>VLOOKUP(B1650,[1]COMPLETE_DIVIDEND_DATA!$B$2:$I$1138,8,0)</f>
        <v>PAID</v>
      </c>
    </row>
    <row r="1651" spans="1:50" x14ac:dyDescent="0.25">
      <c r="A1651" s="63">
        <v>501655</v>
      </c>
      <c r="B1651" s="63">
        <v>3277030534</v>
      </c>
      <c r="C1651" s="63" t="s">
        <v>2007</v>
      </c>
      <c r="D1651" s="63" t="s">
        <v>11696</v>
      </c>
      <c r="E1651" s="63" t="s">
        <v>11695</v>
      </c>
      <c r="F1651" s="63" t="s">
        <v>11694</v>
      </c>
      <c r="G1651" s="63" t="s">
        <v>6011</v>
      </c>
      <c r="K1651" s="63">
        <v>672</v>
      </c>
      <c r="L1651" s="63">
        <v>0</v>
      </c>
      <c r="M1651" s="64">
        <v>672</v>
      </c>
      <c r="N1651" s="63">
        <v>336</v>
      </c>
      <c r="O1651" s="63">
        <v>0</v>
      </c>
      <c r="P1651" s="63">
        <v>88</v>
      </c>
      <c r="Q1651" s="63">
        <v>248</v>
      </c>
      <c r="U1651" s="63" t="s">
        <v>2007</v>
      </c>
      <c r="V1651" s="63" t="s">
        <v>11693</v>
      </c>
      <c r="Y1651" s="63">
        <v>168</v>
      </c>
      <c r="Z1651" s="63" t="s">
        <v>11687</v>
      </c>
      <c r="AA1651" s="63">
        <v>25</v>
      </c>
      <c r="AB1651" s="63" t="s">
        <v>3505</v>
      </c>
      <c r="AC1651" s="63" t="s">
        <v>7792</v>
      </c>
      <c r="AD1651" s="63" t="s">
        <v>11692</v>
      </c>
      <c r="AE1651" s="63">
        <v>168</v>
      </c>
      <c r="AF1651" s="63" t="s">
        <v>11687</v>
      </c>
      <c r="AG1651" s="63">
        <v>13</v>
      </c>
      <c r="AH1651" s="63" t="s">
        <v>3494</v>
      </c>
      <c r="AI1651" s="63" t="s">
        <v>11691</v>
      </c>
      <c r="AJ1651" s="63" t="s">
        <v>11690</v>
      </c>
      <c r="AK1651" s="63">
        <v>168</v>
      </c>
      <c r="AL1651" s="63" t="s">
        <v>11687</v>
      </c>
      <c r="AM1651" s="63">
        <v>25</v>
      </c>
      <c r="AN1651" s="63" t="s">
        <v>3505</v>
      </c>
      <c r="AO1651" s="63" t="s">
        <v>11689</v>
      </c>
      <c r="AP1651" s="63" t="s">
        <v>11688</v>
      </c>
      <c r="AQ1651" s="63">
        <v>168</v>
      </c>
      <c r="AR1651" s="63" t="s">
        <v>11687</v>
      </c>
      <c r="AS1651" s="63">
        <v>25</v>
      </c>
      <c r="AT1651" s="63" t="s">
        <v>3505</v>
      </c>
      <c r="AU1651" s="63" t="s">
        <v>11686</v>
      </c>
      <c r="AX1651" s="63" t="e">
        <f>VLOOKUP(B1651,[1]COMPLETE_DIVIDEND_DATA!$B$2:$I$1138,3,0)</f>
        <v>#N/A</v>
      </c>
    </row>
    <row r="1652" spans="1:50" hidden="1" x14ac:dyDescent="0.25">
      <c r="A1652" s="63">
        <v>501656</v>
      </c>
      <c r="B1652" s="63">
        <v>3277031008</v>
      </c>
      <c r="C1652" s="63" t="s">
        <v>2009</v>
      </c>
      <c r="D1652" s="63" t="s">
        <v>11685</v>
      </c>
      <c r="E1652" s="63" t="s">
        <v>11684</v>
      </c>
      <c r="F1652" s="63" t="s">
        <v>11683</v>
      </c>
      <c r="G1652" s="63" t="s">
        <v>3535</v>
      </c>
      <c r="K1652" s="63">
        <v>4215</v>
      </c>
      <c r="L1652" s="63">
        <v>0</v>
      </c>
      <c r="M1652" s="64">
        <v>4215</v>
      </c>
      <c r="N1652" s="63">
        <v>2107.5</v>
      </c>
      <c r="O1652" s="63">
        <v>0</v>
      </c>
      <c r="P1652" s="63">
        <v>316</v>
      </c>
      <c r="Q1652" s="63">
        <v>1792</v>
      </c>
      <c r="R1652" s="63" t="s">
        <v>11682</v>
      </c>
      <c r="S1652" s="63" t="s">
        <v>3624</v>
      </c>
      <c r="T1652" s="63" t="s">
        <v>11681</v>
      </c>
      <c r="U1652" s="63" t="s">
        <v>2009</v>
      </c>
      <c r="V1652" s="63" t="s">
        <v>11680</v>
      </c>
      <c r="Y1652" s="63">
        <v>4215</v>
      </c>
      <c r="Z1652" s="63" t="s">
        <v>11679</v>
      </c>
      <c r="AA1652" s="63">
        <v>316</v>
      </c>
      <c r="AB1652" s="63" t="s">
        <v>3494</v>
      </c>
      <c r="AE1652" s="63">
        <v>0</v>
      </c>
      <c r="AF1652" s="63" t="s">
        <v>3493</v>
      </c>
      <c r="AG1652" s="63">
        <v>0</v>
      </c>
      <c r="AK1652" s="63">
        <v>0</v>
      </c>
      <c r="AL1652" s="63" t="s">
        <v>3493</v>
      </c>
      <c r="AM1652" s="63">
        <v>0</v>
      </c>
      <c r="AQ1652" s="63">
        <v>0</v>
      </c>
      <c r="AR1652" s="63" t="s">
        <v>3493</v>
      </c>
      <c r="AS1652" s="63">
        <v>0</v>
      </c>
      <c r="AU1652" s="63" t="s">
        <v>11678</v>
      </c>
      <c r="AW1652" s="63" t="s">
        <v>11677</v>
      </c>
      <c r="AX1652" s="74" t="str">
        <f>VLOOKUP(B1652,[1]COMPLETE_DIVIDEND_DATA!$B$2:$I$1138,8,0)</f>
        <v>PAID</v>
      </c>
    </row>
    <row r="1653" spans="1:50" x14ac:dyDescent="0.25">
      <c r="A1653" s="63">
        <v>501657</v>
      </c>
      <c r="B1653" s="63">
        <v>3277031305</v>
      </c>
      <c r="C1653" s="63" t="s">
        <v>2011</v>
      </c>
      <c r="D1653" s="63" t="s">
        <v>11676</v>
      </c>
      <c r="E1653" s="63" t="s">
        <v>11675</v>
      </c>
      <c r="F1653" s="63" t="s">
        <v>11674</v>
      </c>
      <c r="G1653" s="63" t="s">
        <v>3535</v>
      </c>
      <c r="K1653" s="63">
        <v>309</v>
      </c>
      <c r="L1653" s="63">
        <v>0</v>
      </c>
      <c r="M1653" s="64">
        <v>309</v>
      </c>
      <c r="N1653" s="63">
        <v>154.5</v>
      </c>
      <c r="O1653" s="63">
        <v>0</v>
      </c>
      <c r="P1653" s="63">
        <v>48</v>
      </c>
      <c r="Q1653" s="63">
        <v>107</v>
      </c>
      <c r="U1653" s="63" t="s">
        <v>2011</v>
      </c>
      <c r="V1653" s="63" t="s">
        <v>11673</v>
      </c>
      <c r="Y1653" s="63">
        <v>78</v>
      </c>
      <c r="Z1653" s="63" t="s">
        <v>11672</v>
      </c>
      <c r="AA1653" s="63">
        <v>12</v>
      </c>
      <c r="AB1653" s="63" t="s">
        <v>3505</v>
      </c>
      <c r="AC1653" s="63" t="s">
        <v>11671</v>
      </c>
      <c r="AD1653" s="63" t="s">
        <v>11670</v>
      </c>
      <c r="AE1653" s="63">
        <v>77</v>
      </c>
      <c r="AF1653" s="63" t="s">
        <v>11665</v>
      </c>
      <c r="AG1653" s="63">
        <v>12</v>
      </c>
      <c r="AH1653" s="63" t="s">
        <v>3505</v>
      </c>
      <c r="AI1653" s="63" t="s">
        <v>11669</v>
      </c>
      <c r="AJ1653" s="63" t="s">
        <v>11668</v>
      </c>
      <c r="AK1653" s="63">
        <v>77</v>
      </c>
      <c r="AL1653" s="63" t="s">
        <v>11665</v>
      </c>
      <c r="AM1653" s="63">
        <v>12</v>
      </c>
      <c r="AN1653" s="63" t="s">
        <v>3505</v>
      </c>
      <c r="AO1653" s="63" t="s">
        <v>11667</v>
      </c>
      <c r="AP1653" s="63" t="s">
        <v>11666</v>
      </c>
      <c r="AQ1653" s="63">
        <v>77</v>
      </c>
      <c r="AR1653" s="63" t="s">
        <v>11665</v>
      </c>
      <c r="AS1653" s="63">
        <v>12</v>
      </c>
      <c r="AT1653" s="63" t="s">
        <v>3505</v>
      </c>
      <c r="AX1653" s="63" t="e">
        <f>VLOOKUP(B1653,[1]COMPLETE_DIVIDEND_DATA!$B$2:$I$1138,3,0)</f>
        <v>#N/A</v>
      </c>
    </row>
    <row r="1654" spans="1:50" x14ac:dyDescent="0.25">
      <c r="A1654" s="63">
        <v>501658</v>
      </c>
      <c r="B1654" s="63">
        <v>3277031499</v>
      </c>
      <c r="C1654" s="63" t="s">
        <v>2013</v>
      </c>
      <c r="D1654" s="63" t="s">
        <v>11664</v>
      </c>
      <c r="E1654" s="63" t="s">
        <v>11663</v>
      </c>
      <c r="F1654" s="63" t="s">
        <v>3535</v>
      </c>
      <c r="K1654" s="63">
        <v>2112</v>
      </c>
      <c r="L1654" s="63">
        <v>2112</v>
      </c>
      <c r="M1654" s="64">
        <v>0</v>
      </c>
      <c r="N1654" s="63">
        <v>1056</v>
      </c>
      <c r="O1654" s="63">
        <v>528</v>
      </c>
      <c r="P1654" s="63">
        <v>265</v>
      </c>
      <c r="Q1654" s="63">
        <v>263</v>
      </c>
      <c r="U1654" s="63" t="s">
        <v>2013</v>
      </c>
      <c r="V1654" s="63" t="s">
        <v>11662</v>
      </c>
      <c r="Y1654" s="63">
        <v>704</v>
      </c>
      <c r="Z1654" s="63" t="s">
        <v>11657</v>
      </c>
      <c r="AA1654" s="63">
        <v>106</v>
      </c>
      <c r="AB1654" s="63" t="s">
        <v>3505</v>
      </c>
      <c r="AC1654" s="63" t="s">
        <v>11661</v>
      </c>
      <c r="AD1654" s="63" t="s">
        <v>11660</v>
      </c>
      <c r="AE1654" s="63">
        <v>704</v>
      </c>
      <c r="AF1654" s="63" t="s">
        <v>11657</v>
      </c>
      <c r="AG1654" s="63">
        <v>53</v>
      </c>
      <c r="AH1654" s="63" t="s">
        <v>3494</v>
      </c>
      <c r="AI1654" s="63" t="s">
        <v>11659</v>
      </c>
      <c r="AJ1654" s="63" t="s">
        <v>11658</v>
      </c>
      <c r="AK1654" s="63">
        <v>704</v>
      </c>
      <c r="AL1654" s="63" t="s">
        <v>11657</v>
      </c>
      <c r="AM1654" s="63">
        <v>106</v>
      </c>
      <c r="AN1654" s="63" t="s">
        <v>3505</v>
      </c>
      <c r="AQ1654" s="63">
        <v>0</v>
      </c>
      <c r="AR1654" s="63" t="s">
        <v>3493</v>
      </c>
      <c r="AS1654" s="63">
        <v>0</v>
      </c>
      <c r="AX1654" s="63" t="e">
        <f>VLOOKUP(B1654,[1]COMPLETE_DIVIDEND_DATA!$B$2:$I$1138,3,0)</f>
        <v>#N/A</v>
      </c>
    </row>
    <row r="1655" spans="1:50" hidden="1" x14ac:dyDescent="0.25">
      <c r="A1655" s="63">
        <v>501659</v>
      </c>
      <c r="B1655" s="63">
        <v>3277033346</v>
      </c>
      <c r="C1655" s="63" t="s">
        <v>518</v>
      </c>
      <c r="D1655" s="63" t="s">
        <v>2468</v>
      </c>
      <c r="E1655" s="63" t="s">
        <v>11656</v>
      </c>
      <c r="F1655" s="63" t="s">
        <v>11655</v>
      </c>
      <c r="G1655" s="63" t="s">
        <v>3535</v>
      </c>
      <c r="K1655" s="63">
        <v>1</v>
      </c>
      <c r="L1655" s="63">
        <v>0</v>
      </c>
      <c r="M1655" s="64">
        <v>1</v>
      </c>
      <c r="N1655" s="63">
        <v>0.5</v>
      </c>
      <c r="O1655" s="63">
        <v>0</v>
      </c>
      <c r="P1655" s="63">
        <v>0</v>
      </c>
      <c r="Q1655" s="63">
        <v>1</v>
      </c>
      <c r="R1655" s="63" t="s">
        <v>11654</v>
      </c>
      <c r="S1655" s="63" t="s">
        <v>3697</v>
      </c>
      <c r="T1655" s="63" t="s">
        <v>11653</v>
      </c>
      <c r="U1655" s="63" t="s">
        <v>518</v>
      </c>
      <c r="V1655" s="63" t="s">
        <v>11652</v>
      </c>
      <c r="Y1655" s="63">
        <v>1</v>
      </c>
      <c r="Z1655" s="63" t="s">
        <v>3736</v>
      </c>
      <c r="AA1655" s="63">
        <v>0</v>
      </c>
      <c r="AB1655" s="63" t="s">
        <v>3505</v>
      </c>
      <c r="AC1655" s="63" t="s">
        <v>11651</v>
      </c>
      <c r="AD1655" s="63" t="s">
        <v>11650</v>
      </c>
      <c r="AE1655" s="63">
        <v>0</v>
      </c>
      <c r="AF1655" s="63" t="s">
        <v>3493</v>
      </c>
      <c r="AG1655" s="63">
        <v>0</v>
      </c>
      <c r="AH1655" s="63" t="s">
        <v>3505</v>
      </c>
      <c r="AI1655" s="63" t="s">
        <v>11649</v>
      </c>
      <c r="AJ1655" s="63" t="s">
        <v>11648</v>
      </c>
      <c r="AK1655" s="63">
        <v>0</v>
      </c>
      <c r="AL1655" s="63" t="s">
        <v>3493</v>
      </c>
      <c r="AM1655" s="63">
        <v>0</v>
      </c>
      <c r="AN1655" s="63" t="s">
        <v>3494</v>
      </c>
      <c r="AO1655" s="63" t="s">
        <v>11647</v>
      </c>
      <c r="AP1655" s="63" t="s">
        <v>11646</v>
      </c>
      <c r="AQ1655" s="63">
        <v>0</v>
      </c>
      <c r="AR1655" s="63" t="s">
        <v>3493</v>
      </c>
      <c r="AS1655" s="63">
        <v>0</v>
      </c>
      <c r="AT1655" s="63" t="s">
        <v>3494</v>
      </c>
      <c r="AU1655" s="63" t="s">
        <v>11645</v>
      </c>
      <c r="AW1655" s="63" t="s">
        <v>11644</v>
      </c>
      <c r="AX1655" s="74" t="str">
        <f>VLOOKUP(B1655,[1]COMPLETE_DIVIDEND_DATA!$B$2:$I$1138,8,0)</f>
        <v>PAID</v>
      </c>
    </row>
    <row r="1656" spans="1:50" x14ac:dyDescent="0.25">
      <c r="A1656" s="63">
        <v>501660</v>
      </c>
      <c r="B1656" s="63">
        <v>3277033977</v>
      </c>
      <c r="C1656" s="63" t="s">
        <v>2016</v>
      </c>
      <c r="D1656" s="63" t="s">
        <v>1911</v>
      </c>
      <c r="E1656" s="63" t="s">
        <v>11643</v>
      </c>
      <c r="F1656" s="63" t="s">
        <v>11642</v>
      </c>
      <c r="G1656" s="63" t="s">
        <v>3535</v>
      </c>
      <c r="K1656" s="63">
        <v>26</v>
      </c>
      <c r="L1656" s="63">
        <v>0</v>
      </c>
      <c r="M1656" s="64">
        <v>26</v>
      </c>
      <c r="N1656" s="63">
        <v>13</v>
      </c>
      <c r="O1656" s="63">
        <v>0</v>
      </c>
      <c r="P1656" s="63">
        <v>3</v>
      </c>
      <c r="Q1656" s="63">
        <v>10</v>
      </c>
      <c r="R1656" s="63" t="s">
        <v>11641</v>
      </c>
      <c r="S1656" s="63" t="s">
        <v>11539</v>
      </c>
      <c r="T1656" s="63" t="s">
        <v>11640</v>
      </c>
      <c r="U1656" s="63" t="s">
        <v>2016</v>
      </c>
      <c r="V1656" s="63" t="s">
        <v>11639</v>
      </c>
      <c r="Y1656" s="63">
        <v>8</v>
      </c>
      <c r="Z1656" s="63" t="s">
        <v>4024</v>
      </c>
      <c r="AA1656" s="63">
        <v>1</v>
      </c>
      <c r="AB1656" s="63" t="s">
        <v>3494</v>
      </c>
      <c r="AC1656" s="63" t="s">
        <v>11638</v>
      </c>
      <c r="AD1656" s="63" t="s">
        <v>11637</v>
      </c>
      <c r="AE1656" s="63">
        <v>6</v>
      </c>
      <c r="AF1656" s="63" t="s">
        <v>5915</v>
      </c>
      <c r="AG1656" s="63">
        <v>0</v>
      </c>
      <c r="AH1656" s="63" t="s">
        <v>3494</v>
      </c>
      <c r="AI1656" s="63" t="s">
        <v>1911</v>
      </c>
      <c r="AJ1656" s="63" t="s">
        <v>11636</v>
      </c>
      <c r="AK1656" s="63">
        <v>6</v>
      </c>
      <c r="AL1656" s="63" t="s">
        <v>5915</v>
      </c>
      <c r="AM1656" s="63">
        <v>1</v>
      </c>
      <c r="AN1656" s="63" t="s">
        <v>3505</v>
      </c>
      <c r="AO1656" s="63" t="s">
        <v>11635</v>
      </c>
      <c r="AP1656" s="63" t="s">
        <v>11634</v>
      </c>
      <c r="AQ1656" s="63">
        <v>6</v>
      </c>
      <c r="AR1656" s="63" t="s">
        <v>5915</v>
      </c>
      <c r="AS1656" s="63">
        <v>1</v>
      </c>
      <c r="AT1656" s="63" t="s">
        <v>3505</v>
      </c>
      <c r="AX1656" s="74" t="str">
        <f>VLOOKUP(B1656,[1]COMPLETE_DIVIDEND_DATA!$B$2:$I$1138,8,0)</f>
        <v>-</v>
      </c>
    </row>
    <row r="1657" spans="1:50" x14ac:dyDescent="0.25">
      <c r="A1657" s="63">
        <v>501661</v>
      </c>
      <c r="B1657" s="63">
        <v>3277034020</v>
      </c>
      <c r="C1657" s="63" t="s">
        <v>2018</v>
      </c>
      <c r="D1657" s="63" t="s">
        <v>11633</v>
      </c>
      <c r="E1657" s="63" t="s">
        <v>11632</v>
      </c>
      <c r="F1657" s="63" t="s">
        <v>4688</v>
      </c>
      <c r="G1657" s="63" t="s">
        <v>3535</v>
      </c>
      <c r="K1657" s="63">
        <v>2249</v>
      </c>
      <c r="L1657" s="63">
        <v>0</v>
      </c>
      <c r="M1657" s="64">
        <v>2249</v>
      </c>
      <c r="N1657" s="63">
        <v>1124.5</v>
      </c>
      <c r="O1657" s="63">
        <v>0</v>
      </c>
      <c r="P1657" s="63">
        <v>337</v>
      </c>
      <c r="Q1657" s="63">
        <v>788</v>
      </c>
      <c r="R1657" s="63" t="s">
        <v>11631</v>
      </c>
      <c r="S1657" s="63" t="s">
        <v>3498</v>
      </c>
      <c r="T1657" s="63" t="s">
        <v>11630</v>
      </c>
      <c r="U1657" s="63" t="s">
        <v>2018</v>
      </c>
      <c r="V1657" s="63" t="s">
        <v>11629</v>
      </c>
      <c r="Y1657" s="63">
        <v>751</v>
      </c>
      <c r="Z1657" s="63" t="s">
        <v>11628</v>
      </c>
      <c r="AA1657" s="63">
        <v>113</v>
      </c>
      <c r="AB1657" s="63" t="s">
        <v>3505</v>
      </c>
      <c r="AC1657" s="63" t="s">
        <v>11627</v>
      </c>
      <c r="AD1657" s="63" t="s">
        <v>11626</v>
      </c>
      <c r="AE1657" s="63">
        <v>749</v>
      </c>
      <c r="AF1657" s="63" t="s">
        <v>11623</v>
      </c>
      <c r="AG1657" s="63">
        <v>112</v>
      </c>
      <c r="AH1657" s="63" t="s">
        <v>3505</v>
      </c>
      <c r="AI1657" s="63" t="s">
        <v>11625</v>
      </c>
      <c r="AJ1657" s="63" t="s">
        <v>11624</v>
      </c>
      <c r="AK1657" s="63">
        <v>749</v>
      </c>
      <c r="AL1657" s="63" t="s">
        <v>11623</v>
      </c>
      <c r="AM1657" s="63">
        <v>112</v>
      </c>
      <c r="AN1657" s="63" t="s">
        <v>3505</v>
      </c>
      <c r="AQ1657" s="63">
        <v>0</v>
      </c>
      <c r="AR1657" s="63" t="s">
        <v>3493</v>
      </c>
      <c r="AS1657" s="63">
        <v>0</v>
      </c>
      <c r="AW1657" s="63" t="s">
        <v>11622</v>
      </c>
      <c r="AX1657" s="74" t="str">
        <f>VLOOKUP(B1657,[1]COMPLETE_DIVIDEND_DATA!$B$2:$I$1138,8,0)</f>
        <v>-</v>
      </c>
    </row>
    <row r="1658" spans="1:50" hidden="1" x14ac:dyDescent="0.25">
      <c r="A1658" s="63">
        <v>501662</v>
      </c>
      <c r="B1658" s="63">
        <v>3277034497</v>
      </c>
      <c r="C1658" s="63" t="s">
        <v>1865</v>
      </c>
      <c r="D1658" s="63" t="s">
        <v>86</v>
      </c>
      <c r="E1658" s="63" t="s">
        <v>11621</v>
      </c>
      <c r="F1658" s="63" t="s">
        <v>11620</v>
      </c>
      <c r="G1658" s="63" t="s">
        <v>11619</v>
      </c>
      <c r="K1658" s="63">
        <v>141</v>
      </c>
      <c r="L1658" s="63">
        <v>0</v>
      </c>
      <c r="M1658" s="64">
        <v>141</v>
      </c>
      <c r="N1658" s="63">
        <v>70.5</v>
      </c>
      <c r="O1658" s="63">
        <v>0</v>
      </c>
      <c r="P1658" s="63">
        <v>12</v>
      </c>
      <c r="Q1658" s="63">
        <v>59</v>
      </c>
      <c r="R1658" s="63" t="s">
        <v>11618</v>
      </c>
      <c r="S1658" s="63" t="s">
        <v>3624</v>
      </c>
      <c r="T1658" s="63" t="s">
        <v>8874</v>
      </c>
      <c r="U1658" s="63" t="s">
        <v>1865</v>
      </c>
      <c r="V1658" s="63" t="s">
        <v>11617</v>
      </c>
      <c r="Y1658" s="63">
        <v>47</v>
      </c>
      <c r="Z1658" s="63" t="s">
        <v>5843</v>
      </c>
      <c r="AA1658" s="63">
        <v>4</v>
      </c>
      <c r="AB1658" s="63" t="s">
        <v>3494</v>
      </c>
      <c r="AC1658" s="63" t="s">
        <v>11616</v>
      </c>
      <c r="AD1658" s="63" t="s">
        <v>11615</v>
      </c>
      <c r="AE1658" s="63">
        <v>47</v>
      </c>
      <c r="AF1658" s="63" t="s">
        <v>5843</v>
      </c>
      <c r="AG1658" s="63">
        <v>4</v>
      </c>
      <c r="AH1658" s="63" t="s">
        <v>3494</v>
      </c>
      <c r="AI1658" s="63" t="s">
        <v>86</v>
      </c>
      <c r="AJ1658" s="63" t="s">
        <v>11614</v>
      </c>
      <c r="AK1658" s="63">
        <v>47</v>
      </c>
      <c r="AL1658" s="63" t="s">
        <v>5843</v>
      </c>
      <c r="AM1658" s="63">
        <v>4</v>
      </c>
      <c r="AN1658" s="63" t="s">
        <v>3494</v>
      </c>
      <c r="AQ1658" s="63">
        <v>0</v>
      </c>
      <c r="AR1658" s="63" t="s">
        <v>3493</v>
      </c>
      <c r="AS1658" s="63">
        <v>0</v>
      </c>
      <c r="AU1658" s="63" t="s">
        <v>11613</v>
      </c>
      <c r="AW1658" s="63" t="s">
        <v>11612</v>
      </c>
      <c r="AX1658" s="74" t="str">
        <f>VLOOKUP(B1658,[1]COMPLETE_DIVIDEND_DATA!$B$2:$I$1138,8,0)</f>
        <v>PAID</v>
      </c>
    </row>
    <row r="1659" spans="1:50" x14ac:dyDescent="0.25">
      <c r="A1659" s="63">
        <v>501663</v>
      </c>
      <c r="B1659" s="63">
        <v>3277035485</v>
      </c>
      <c r="C1659" s="63" t="s">
        <v>2021</v>
      </c>
      <c r="D1659" s="63" t="s">
        <v>11611</v>
      </c>
      <c r="E1659" s="63" t="s">
        <v>11610</v>
      </c>
      <c r="F1659" s="63" t="s">
        <v>11609</v>
      </c>
      <c r="G1659" s="63" t="s">
        <v>5336</v>
      </c>
      <c r="K1659" s="63">
        <v>8996</v>
      </c>
      <c r="L1659" s="63">
        <v>0</v>
      </c>
      <c r="M1659" s="64">
        <v>8996</v>
      </c>
      <c r="N1659" s="63">
        <v>4498</v>
      </c>
      <c r="O1659" s="63">
        <v>0</v>
      </c>
      <c r="P1659" s="63">
        <v>675</v>
      </c>
      <c r="Q1659" s="63">
        <v>3823</v>
      </c>
      <c r="R1659" s="63" t="s">
        <v>11608</v>
      </c>
      <c r="S1659" s="63" t="s">
        <v>3635</v>
      </c>
      <c r="T1659" s="63" t="s">
        <v>11607</v>
      </c>
      <c r="U1659" s="63" t="s">
        <v>2021</v>
      </c>
      <c r="V1659" s="63" t="s">
        <v>11606</v>
      </c>
      <c r="W1659" s="63" t="s">
        <v>11605</v>
      </c>
      <c r="Y1659" s="63">
        <v>8996</v>
      </c>
      <c r="Z1659" s="63" t="s">
        <v>11604</v>
      </c>
      <c r="AA1659" s="63">
        <v>675</v>
      </c>
      <c r="AB1659" s="63" t="s">
        <v>3494</v>
      </c>
      <c r="AE1659" s="63">
        <v>0</v>
      </c>
      <c r="AF1659" s="63" t="s">
        <v>3493</v>
      </c>
      <c r="AG1659" s="63">
        <v>0</v>
      </c>
      <c r="AK1659" s="63">
        <v>0</v>
      </c>
      <c r="AL1659" s="63" t="s">
        <v>3493</v>
      </c>
      <c r="AM1659" s="63">
        <v>0</v>
      </c>
      <c r="AQ1659" s="63">
        <v>0</v>
      </c>
      <c r="AR1659" s="63" t="s">
        <v>3493</v>
      </c>
      <c r="AS1659" s="63">
        <v>0</v>
      </c>
      <c r="AU1659" s="63" t="s">
        <v>11603</v>
      </c>
      <c r="AW1659" s="63" t="s">
        <v>11602</v>
      </c>
      <c r="AX1659" s="74" t="str">
        <f>VLOOKUP(B1659,[1]COMPLETE_DIVIDEND_DATA!$B$2:$I$1138,8,0)</f>
        <v>UNPAID</v>
      </c>
    </row>
    <row r="1660" spans="1:50" x14ac:dyDescent="0.25">
      <c r="A1660" s="63">
        <v>501664</v>
      </c>
      <c r="B1660" s="63">
        <v>3277035708</v>
      </c>
      <c r="C1660" s="63" t="s">
        <v>2023</v>
      </c>
      <c r="D1660" s="63" t="s">
        <v>11601</v>
      </c>
      <c r="E1660" s="63" t="s">
        <v>11600</v>
      </c>
      <c r="F1660" s="63" t="s">
        <v>11599</v>
      </c>
      <c r="G1660" s="63" t="s">
        <v>3535</v>
      </c>
      <c r="K1660" s="63">
        <v>21</v>
      </c>
      <c r="L1660" s="63">
        <v>0</v>
      </c>
      <c r="M1660" s="64">
        <v>21</v>
      </c>
      <c r="N1660" s="63">
        <v>10.5</v>
      </c>
      <c r="O1660" s="63">
        <v>0</v>
      </c>
      <c r="P1660" s="63">
        <v>2</v>
      </c>
      <c r="Q1660" s="63">
        <v>9</v>
      </c>
      <c r="R1660" s="63" t="s">
        <v>11598</v>
      </c>
      <c r="S1660" s="63" t="s">
        <v>5015</v>
      </c>
      <c r="T1660" s="63" t="s">
        <v>4258</v>
      </c>
      <c r="U1660" s="63" t="s">
        <v>2023</v>
      </c>
      <c r="V1660" s="63" t="s">
        <v>11597</v>
      </c>
      <c r="Y1660" s="63">
        <v>6</v>
      </c>
      <c r="Z1660" s="63" t="s">
        <v>5915</v>
      </c>
      <c r="AA1660" s="63">
        <v>0</v>
      </c>
      <c r="AB1660" s="63" t="s">
        <v>3494</v>
      </c>
      <c r="AC1660" s="63" t="s">
        <v>11596</v>
      </c>
      <c r="AD1660" s="63" t="s">
        <v>11595</v>
      </c>
      <c r="AE1660" s="63">
        <v>5</v>
      </c>
      <c r="AF1660" s="63" t="s">
        <v>4834</v>
      </c>
      <c r="AG1660" s="63">
        <v>0</v>
      </c>
      <c r="AH1660" s="63" t="s">
        <v>3494</v>
      </c>
      <c r="AI1660" s="63" t="s">
        <v>864</v>
      </c>
      <c r="AJ1660" s="63" t="s">
        <v>11594</v>
      </c>
      <c r="AK1660" s="63">
        <v>5</v>
      </c>
      <c r="AL1660" s="63" t="s">
        <v>4834</v>
      </c>
      <c r="AM1660" s="63">
        <v>1</v>
      </c>
      <c r="AN1660" s="63" t="s">
        <v>3505</v>
      </c>
      <c r="AO1660" s="63" t="s">
        <v>11593</v>
      </c>
      <c r="AP1660" s="63" t="s">
        <v>11592</v>
      </c>
      <c r="AQ1660" s="63">
        <v>5</v>
      </c>
      <c r="AR1660" s="63" t="s">
        <v>4834</v>
      </c>
      <c r="AS1660" s="63">
        <v>1</v>
      </c>
      <c r="AT1660" s="63" t="s">
        <v>3505</v>
      </c>
      <c r="AU1660" s="63" t="s">
        <v>11591</v>
      </c>
      <c r="AW1660" s="63" t="s">
        <v>11590</v>
      </c>
      <c r="AX1660" s="74" t="str">
        <f>VLOOKUP(B1660,[1]COMPLETE_DIVIDEND_DATA!$B$2:$I$1138,8,0)</f>
        <v>-</v>
      </c>
    </row>
    <row r="1661" spans="1:50" hidden="1" x14ac:dyDescent="0.25">
      <c r="A1661" s="63">
        <v>501665</v>
      </c>
      <c r="B1661" s="63">
        <v>3277035737</v>
      </c>
      <c r="C1661" s="63" t="s">
        <v>2025</v>
      </c>
      <c r="D1661" s="63" t="s">
        <v>392</v>
      </c>
      <c r="E1661" s="63" t="s">
        <v>11589</v>
      </c>
      <c r="F1661" s="63" t="s">
        <v>11588</v>
      </c>
      <c r="G1661" s="63" t="s">
        <v>3535</v>
      </c>
      <c r="K1661" s="63">
        <v>1489</v>
      </c>
      <c r="L1661" s="63">
        <v>1489</v>
      </c>
      <c r="M1661" s="64">
        <v>0</v>
      </c>
      <c r="N1661" s="63">
        <v>744.5</v>
      </c>
      <c r="O1661" s="63">
        <v>372</v>
      </c>
      <c r="P1661" s="63">
        <v>196</v>
      </c>
      <c r="Q1661" s="63">
        <v>177</v>
      </c>
      <c r="R1661" s="63" t="s">
        <v>11587</v>
      </c>
      <c r="S1661" s="63" t="s">
        <v>3521</v>
      </c>
      <c r="T1661" s="63" t="s">
        <v>11586</v>
      </c>
      <c r="U1661" s="63" t="s">
        <v>2025</v>
      </c>
      <c r="V1661" s="63" t="s">
        <v>11585</v>
      </c>
      <c r="W1661" s="63" t="s">
        <v>11584</v>
      </c>
      <c r="Y1661" s="63">
        <v>373</v>
      </c>
      <c r="Z1661" s="63" t="s">
        <v>3907</v>
      </c>
      <c r="AA1661" s="63">
        <v>28</v>
      </c>
      <c r="AB1661" s="63" t="s">
        <v>3494</v>
      </c>
      <c r="AC1661" s="63" t="s">
        <v>11583</v>
      </c>
      <c r="AD1661" s="63" t="s">
        <v>11582</v>
      </c>
      <c r="AE1661" s="63">
        <v>372</v>
      </c>
      <c r="AF1661" s="63" t="s">
        <v>3900</v>
      </c>
      <c r="AG1661" s="63">
        <v>56</v>
      </c>
      <c r="AH1661" s="63" t="s">
        <v>3505</v>
      </c>
      <c r="AI1661" s="63" t="s">
        <v>11581</v>
      </c>
      <c r="AJ1661" s="63" t="s">
        <v>11580</v>
      </c>
      <c r="AK1661" s="63">
        <v>372</v>
      </c>
      <c r="AL1661" s="63" t="s">
        <v>3900</v>
      </c>
      <c r="AM1661" s="63">
        <v>56</v>
      </c>
      <c r="AN1661" s="63" t="s">
        <v>3505</v>
      </c>
      <c r="AO1661" s="63" t="s">
        <v>11579</v>
      </c>
      <c r="AP1661" s="63" t="s">
        <v>11578</v>
      </c>
      <c r="AQ1661" s="63">
        <v>372</v>
      </c>
      <c r="AR1661" s="63" t="s">
        <v>3900</v>
      </c>
      <c r="AS1661" s="63">
        <v>56</v>
      </c>
      <c r="AT1661" s="63" t="s">
        <v>3505</v>
      </c>
      <c r="AU1661" s="63" t="s">
        <v>11577</v>
      </c>
      <c r="AW1661" s="63" t="s">
        <v>11576</v>
      </c>
      <c r="AX1661" s="74" t="str">
        <f>VLOOKUP(B1661,[1]COMPLETE_DIVIDEND_DATA!$B$2:$I$1138,8,0)</f>
        <v>PAID</v>
      </c>
    </row>
    <row r="1662" spans="1:50" hidden="1" x14ac:dyDescent="0.25">
      <c r="A1662" s="63">
        <v>501666</v>
      </c>
      <c r="B1662" s="63">
        <v>3277036067</v>
      </c>
      <c r="C1662" s="63" t="s">
        <v>2027</v>
      </c>
      <c r="D1662" s="63" t="s">
        <v>11575</v>
      </c>
      <c r="E1662" s="63" t="s">
        <v>11574</v>
      </c>
      <c r="F1662" s="63" t="s">
        <v>11573</v>
      </c>
      <c r="G1662" s="63" t="s">
        <v>11572</v>
      </c>
      <c r="K1662" s="63">
        <v>446</v>
      </c>
      <c r="L1662" s="63">
        <v>0</v>
      </c>
      <c r="M1662" s="64">
        <v>446</v>
      </c>
      <c r="N1662" s="63">
        <v>223</v>
      </c>
      <c r="O1662" s="63">
        <v>0</v>
      </c>
      <c r="P1662" s="63">
        <v>44</v>
      </c>
      <c r="Q1662" s="63">
        <v>179</v>
      </c>
      <c r="R1662" s="63" t="s">
        <v>11571</v>
      </c>
      <c r="S1662" s="63" t="s">
        <v>3533</v>
      </c>
      <c r="T1662" s="63" t="s">
        <v>11570</v>
      </c>
      <c r="U1662" s="63" t="s">
        <v>2027</v>
      </c>
      <c r="V1662" s="63" t="s">
        <v>11569</v>
      </c>
      <c r="W1662" s="63" t="s">
        <v>11568</v>
      </c>
      <c r="Y1662" s="63">
        <v>150</v>
      </c>
      <c r="Z1662" s="63" t="s">
        <v>6916</v>
      </c>
      <c r="AA1662" s="63">
        <v>11</v>
      </c>
      <c r="AB1662" s="63" t="s">
        <v>3494</v>
      </c>
      <c r="AC1662" s="63" t="s">
        <v>11567</v>
      </c>
      <c r="AD1662" s="63" t="s">
        <v>11566</v>
      </c>
      <c r="AE1662" s="63">
        <v>148</v>
      </c>
      <c r="AF1662" s="63" t="s">
        <v>11563</v>
      </c>
      <c r="AG1662" s="63">
        <v>11</v>
      </c>
      <c r="AH1662" s="63" t="s">
        <v>3494</v>
      </c>
      <c r="AI1662" s="63" t="s">
        <v>11565</v>
      </c>
      <c r="AJ1662" s="63" t="s">
        <v>11564</v>
      </c>
      <c r="AK1662" s="63">
        <v>148</v>
      </c>
      <c r="AL1662" s="63" t="s">
        <v>11563</v>
      </c>
      <c r="AM1662" s="63">
        <v>22</v>
      </c>
      <c r="AN1662" s="63" t="s">
        <v>3505</v>
      </c>
      <c r="AQ1662" s="63">
        <v>0</v>
      </c>
      <c r="AR1662" s="63" t="s">
        <v>3493</v>
      </c>
      <c r="AS1662" s="63">
        <v>0</v>
      </c>
      <c r="AU1662" s="63" t="s">
        <v>11562</v>
      </c>
      <c r="AW1662" s="63" t="s">
        <v>11561</v>
      </c>
      <c r="AX1662" s="74" t="str">
        <f>VLOOKUP(B1662,[1]COMPLETE_DIVIDEND_DATA!$B$2:$I$1138,8,0)</f>
        <v>PAID</v>
      </c>
    </row>
    <row r="1663" spans="1:50" x14ac:dyDescent="0.25">
      <c r="A1663" s="63">
        <v>501667</v>
      </c>
      <c r="B1663" s="63">
        <v>3277036078</v>
      </c>
      <c r="C1663" s="63" t="s">
        <v>2029</v>
      </c>
      <c r="D1663" s="63" t="s">
        <v>11560</v>
      </c>
      <c r="E1663" s="63" t="s">
        <v>11559</v>
      </c>
      <c r="F1663" s="63" t="s">
        <v>11558</v>
      </c>
      <c r="G1663" s="63" t="s">
        <v>3535</v>
      </c>
      <c r="K1663" s="63">
        <v>587</v>
      </c>
      <c r="L1663" s="63">
        <v>587</v>
      </c>
      <c r="M1663" s="64">
        <v>0</v>
      </c>
      <c r="N1663" s="63">
        <v>293.5</v>
      </c>
      <c r="O1663" s="63">
        <v>147</v>
      </c>
      <c r="P1663" s="63">
        <v>66</v>
      </c>
      <c r="Q1663" s="63">
        <v>81</v>
      </c>
      <c r="U1663" s="63" t="s">
        <v>2029</v>
      </c>
      <c r="V1663" s="63" t="s">
        <v>11557</v>
      </c>
      <c r="W1663" s="63" t="s">
        <v>2031</v>
      </c>
      <c r="Y1663" s="63">
        <v>294</v>
      </c>
      <c r="Z1663" s="63" t="s">
        <v>11556</v>
      </c>
      <c r="AA1663" s="63">
        <v>22</v>
      </c>
      <c r="AB1663" s="63" t="s">
        <v>3494</v>
      </c>
      <c r="AC1663" s="63" t="s">
        <v>11555</v>
      </c>
      <c r="AD1663" s="63" t="s">
        <v>11554</v>
      </c>
      <c r="AE1663" s="63">
        <v>293</v>
      </c>
      <c r="AF1663" s="63" t="s">
        <v>11553</v>
      </c>
      <c r="AG1663" s="63">
        <v>44</v>
      </c>
      <c r="AH1663" s="63" t="s">
        <v>3505</v>
      </c>
      <c r="AK1663" s="63">
        <v>0</v>
      </c>
      <c r="AL1663" s="63" t="s">
        <v>3493</v>
      </c>
      <c r="AM1663" s="63">
        <v>0</v>
      </c>
      <c r="AQ1663" s="63">
        <v>0</v>
      </c>
      <c r="AR1663" s="63" t="s">
        <v>3493</v>
      </c>
      <c r="AS1663" s="63">
        <v>0</v>
      </c>
      <c r="AW1663" s="63" t="s">
        <v>11552</v>
      </c>
      <c r="AX1663" s="63" t="e">
        <f>VLOOKUP(B1663,[1]COMPLETE_DIVIDEND_DATA!$B$2:$I$1138,3,0)</f>
        <v>#N/A</v>
      </c>
    </row>
    <row r="1664" spans="1:50" x14ac:dyDescent="0.25">
      <c r="A1664" s="63">
        <v>501668</v>
      </c>
      <c r="B1664" s="63">
        <v>3277036095</v>
      </c>
      <c r="C1664" s="63" t="s">
        <v>2032</v>
      </c>
      <c r="D1664" s="63" t="s">
        <v>2963</v>
      </c>
      <c r="E1664" s="63" t="s">
        <v>11551</v>
      </c>
      <c r="F1664" s="63" t="s">
        <v>11550</v>
      </c>
      <c r="G1664" s="63" t="s">
        <v>11549</v>
      </c>
      <c r="K1664" s="63">
        <v>4471</v>
      </c>
      <c r="L1664" s="63">
        <v>0</v>
      </c>
      <c r="M1664" s="64">
        <v>4471</v>
      </c>
      <c r="N1664" s="63">
        <v>2235.5</v>
      </c>
      <c r="O1664" s="63">
        <v>0</v>
      </c>
      <c r="P1664" s="63">
        <v>336</v>
      </c>
      <c r="Q1664" s="63">
        <v>1900</v>
      </c>
      <c r="U1664" s="63" t="s">
        <v>2032</v>
      </c>
      <c r="V1664" s="63" t="s">
        <v>11548</v>
      </c>
      <c r="Y1664" s="63">
        <v>2236</v>
      </c>
      <c r="Z1664" s="63" t="s">
        <v>11547</v>
      </c>
      <c r="AA1664" s="63">
        <v>168</v>
      </c>
      <c r="AB1664" s="63" t="s">
        <v>3494</v>
      </c>
      <c r="AC1664" s="63" t="s">
        <v>11546</v>
      </c>
      <c r="AD1664" s="63" t="s">
        <v>11545</v>
      </c>
      <c r="AE1664" s="63">
        <v>2235</v>
      </c>
      <c r="AF1664" s="63" t="s">
        <v>11544</v>
      </c>
      <c r="AG1664" s="63">
        <v>168</v>
      </c>
      <c r="AH1664" s="63" t="s">
        <v>3494</v>
      </c>
      <c r="AK1664" s="63">
        <v>0</v>
      </c>
      <c r="AL1664" s="63" t="s">
        <v>3493</v>
      </c>
      <c r="AM1664" s="63">
        <v>0</v>
      </c>
      <c r="AQ1664" s="63">
        <v>0</v>
      </c>
      <c r="AR1664" s="63" t="s">
        <v>3493</v>
      </c>
      <c r="AS1664" s="63">
        <v>0</v>
      </c>
      <c r="AW1664" s="63" t="s">
        <v>11543</v>
      </c>
      <c r="AX1664" s="63" t="e">
        <f>VLOOKUP(B1664,[1]COMPLETE_DIVIDEND_DATA!$B$2:$I$1138,3,0)</f>
        <v>#N/A</v>
      </c>
    </row>
    <row r="1665" spans="1:50" x14ac:dyDescent="0.25">
      <c r="A1665" s="63">
        <v>501669</v>
      </c>
      <c r="B1665" s="63">
        <v>3277037898</v>
      </c>
      <c r="C1665" s="63" t="s">
        <v>2034</v>
      </c>
      <c r="D1665" s="63" t="s">
        <v>10059</v>
      </c>
      <c r="E1665" s="63" t="s">
        <v>11542</v>
      </c>
      <c r="F1665" s="63" t="s">
        <v>11541</v>
      </c>
      <c r="G1665" s="63" t="s">
        <v>4266</v>
      </c>
      <c r="K1665" s="63">
        <v>3298</v>
      </c>
      <c r="L1665" s="63">
        <v>0</v>
      </c>
      <c r="M1665" s="64">
        <v>3298</v>
      </c>
      <c r="N1665" s="63">
        <v>1649</v>
      </c>
      <c r="O1665" s="63">
        <v>0</v>
      </c>
      <c r="P1665" s="63">
        <v>310</v>
      </c>
      <c r="Q1665" s="63">
        <v>1339</v>
      </c>
      <c r="R1665" s="63" t="s">
        <v>11540</v>
      </c>
      <c r="S1665" s="63" t="s">
        <v>11539</v>
      </c>
      <c r="T1665" s="63" t="s">
        <v>11538</v>
      </c>
      <c r="U1665" s="63" t="s">
        <v>2034</v>
      </c>
      <c r="V1665" s="63" t="s">
        <v>11537</v>
      </c>
      <c r="Y1665" s="63">
        <v>826</v>
      </c>
      <c r="Z1665" s="63" t="s">
        <v>11536</v>
      </c>
      <c r="AA1665" s="63">
        <v>62</v>
      </c>
      <c r="AB1665" s="63" t="s">
        <v>3494</v>
      </c>
      <c r="AC1665" s="63" t="s">
        <v>11535</v>
      </c>
      <c r="AD1665" s="63" t="s">
        <v>11534</v>
      </c>
      <c r="AE1665" s="63">
        <v>824</v>
      </c>
      <c r="AF1665" s="63" t="s">
        <v>11529</v>
      </c>
      <c r="AG1665" s="63">
        <v>62</v>
      </c>
      <c r="AH1665" s="63" t="s">
        <v>3494</v>
      </c>
      <c r="AI1665" s="63" t="s">
        <v>11533</v>
      </c>
      <c r="AJ1665" s="63" t="s">
        <v>11532</v>
      </c>
      <c r="AK1665" s="63">
        <v>824</v>
      </c>
      <c r="AL1665" s="63" t="s">
        <v>11529</v>
      </c>
      <c r="AM1665" s="63">
        <v>62</v>
      </c>
      <c r="AN1665" s="63" t="s">
        <v>3494</v>
      </c>
      <c r="AO1665" s="63" t="s">
        <v>11531</v>
      </c>
      <c r="AP1665" s="63" t="s">
        <v>11530</v>
      </c>
      <c r="AQ1665" s="63">
        <v>824</v>
      </c>
      <c r="AR1665" s="63" t="s">
        <v>11529</v>
      </c>
      <c r="AS1665" s="63">
        <v>124</v>
      </c>
      <c r="AT1665" s="63" t="s">
        <v>3505</v>
      </c>
      <c r="AW1665" s="63" t="s">
        <v>11528</v>
      </c>
      <c r="AX1665" s="74" t="str">
        <f>VLOOKUP(B1665,[1]COMPLETE_DIVIDEND_DATA!$B$2:$I$1138,8,0)</f>
        <v>-</v>
      </c>
    </row>
    <row r="1666" spans="1:50" hidden="1" x14ac:dyDescent="0.25">
      <c r="A1666" s="63">
        <v>501670</v>
      </c>
      <c r="B1666" s="63">
        <v>3277037901</v>
      </c>
      <c r="C1666" s="63" t="s">
        <v>2035</v>
      </c>
      <c r="D1666" s="63" t="s">
        <v>6039</v>
      </c>
      <c r="E1666" s="63" t="s">
        <v>11527</v>
      </c>
      <c r="F1666" s="63" t="s">
        <v>11526</v>
      </c>
      <c r="G1666" s="63" t="s">
        <v>3535</v>
      </c>
      <c r="K1666" s="63">
        <v>3724</v>
      </c>
      <c r="L1666" s="63">
        <v>0</v>
      </c>
      <c r="M1666" s="64">
        <v>3724</v>
      </c>
      <c r="N1666" s="63">
        <v>1862</v>
      </c>
      <c r="O1666" s="63">
        <v>0</v>
      </c>
      <c r="P1666" s="63">
        <v>279</v>
      </c>
      <c r="Q1666" s="63">
        <v>1583</v>
      </c>
      <c r="R1666" s="63" t="s">
        <v>11525</v>
      </c>
      <c r="S1666" s="63" t="s">
        <v>4221</v>
      </c>
      <c r="T1666" s="63" t="s">
        <v>11524</v>
      </c>
      <c r="U1666" s="63" t="s">
        <v>2035</v>
      </c>
      <c r="V1666" s="63" t="s">
        <v>11523</v>
      </c>
      <c r="Y1666" s="63">
        <v>3724</v>
      </c>
      <c r="Z1666" s="63" t="s">
        <v>7288</v>
      </c>
      <c r="AA1666" s="63">
        <v>279</v>
      </c>
      <c r="AB1666" s="63" t="s">
        <v>3494</v>
      </c>
      <c r="AE1666" s="63">
        <v>0</v>
      </c>
      <c r="AF1666" s="63" t="s">
        <v>3493</v>
      </c>
      <c r="AG1666" s="63">
        <v>0</v>
      </c>
      <c r="AK1666" s="63">
        <v>0</v>
      </c>
      <c r="AL1666" s="63" t="s">
        <v>3493</v>
      </c>
      <c r="AM1666" s="63">
        <v>0</v>
      </c>
      <c r="AQ1666" s="63">
        <v>0</v>
      </c>
      <c r="AR1666" s="63" t="s">
        <v>3493</v>
      </c>
      <c r="AS1666" s="63">
        <v>0</v>
      </c>
      <c r="AU1666" s="63" t="s">
        <v>11522</v>
      </c>
      <c r="AW1666" s="63" t="s">
        <v>11521</v>
      </c>
      <c r="AX1666" s="74" t="str">
        <f>VLOOKUP(B1666,[1]COMPLETE_DIVIDEND_DATA!$B$2:$I$1138,8,0)</f>
        <v>PAID</v>
      </c>
    </row>
    <row r="1667" spans="1:50" hidden="1" x14ac:dyDescent="0.25">
      <c r="A1667" s="63">
        <v>501671</v>
      </c>
      <c r="B1667" s="63">
        <v>3277038414</v>
      </c>
      <c r="C1667" s="63" t="s">
        <v>518</v>
      </c>
      <c r="D1667" s="63" t="s">
        <v>11520</v>
      </c>
      <c r="E1667" s="63" t="s">
        <v>11519</v>
      </c>
      <c r="F1667" s="63" t="s">
        <v>11518</v>
      </c>
      <c r="G1667" s="63" t="s">
        <v>11517</v>
      </c>
      <c r="K1667" s="63">
        <v>1582</v>
      </c>
      <c r="L1667" s="63">
        <v>0</v>
      </c>
      <c r="M1667" s="64">
        <v>1582</v>
      </c>
      <c r="N1667" s="63">
        <v>791</v>
      </c>
      <c r="O1667" s="63">
        <v>0</v>
      </c>
      <c r="P1667" s="63">
        <v>237</v>
      </c>
      <c r="Q1667" s="63">
        <v>554</v>
      </c>
      <c r="R1667" s="63" t="s">
        <v>11516</v>
      </c>
      <c r="S1667" s="63" t="s">
        <v>3624</v>
      </c>
      <c r="T1667" s="63" t="s">
        <v>11515</v>
      </c>
      <c r="U1667" s="63" t="s">
        <v>518</v>
      </c>
      <c r="V1667" s="63" t="s">
        <v>11514</v>
      </c>
      <c r="Y1667" s="63">
        <v>1582</v>
      </c>
      <c r="Z1667" s="63" t="s">
        <v>11513</v>
      </c>
      <c r="AA1667" s="63">
        <v>237</v>
      </c>
      <c r="AB1667" s="63" t="s">
        <v>3505</v>
      </c>
      <c r="AE1667" s="63">
        <v>0</v>
      </c>
      <c r="AF1667" s="63" t="s">
        <v>3493</v>
      </c>
      <c r="AG1667" s="63">
        <v>0</v>
      </c>
      <c r="AK1667" s="63">
        <v>0</v>
      </c>
      <c r="AL1667" s="63" t="s">
        <v>3493</v>
      </c>
      <c r="AM1667" s="63">
        <v>0</v>
      </c>
      <c r="AQ1667" s="63">
        <v>0</v>
      </c>
      <c r="AR1667" s="63" t="s">
        <v>3493</v>
      </c>
      <c r="AS1667" s="63">
        <v>0</v>
      </c>
      <c r="AU1667" s="63" t="s">
        <v>11512</v>
      </c>
      <c r="AW1667" s="63" t="s">
        <v>11511</v>
      </c>
      <c r="AX1667" s="74" t="str">
        <f>VLOOKUP(B1667,[1]COMPLETE_DIVIDEND_DATA!$B$2:$I$1138,8,0)</f>
        <v>PAID</v>
      </c>
    </row>
    <row r="1668" spans="1:50" x14ac:dyDescent="0.25">
      <c r="A1668" s="63">
        <v>501672</v>
      </c>
      <c r="B1668" s="63">
        <v>3277039112</v>
      </c>
      <c r="C1668" s="63" t="s">
        <v>2038</v>
      </c>
      <c r="D1668" s="63" t="s">
        <v>11510</v>
      </c>
      <c r="E1668" s="63" t="s">
        <v>11509</v>
      </c>
      <c r="F1668" s="63" t="s">
        <v>11508</v>
      </c>
      <c r="G1668" s="63" t="s">
        <v>3535</v>
      </c>
      <c r="K1668" s="63">
        <v>228</v>
      </c>
      <c r="L1668" s="63">
        <v>0</v>
      </c>
      <c r="M1668" s="64">
        <v>228</v>
      </c>
      <c r="N1668" s="63">
        <v>114</v>
      </c>
      <c r="O1668" s="63">
        <v>0</v>
      </c>
      <c r="P1668" s="63">
        <v>31</v>
      </c>
      <c r="Q1668" s="63">
        <v>83</v>
      </c>
      <c r="R1668" s="63" t="s">
        <v>11507</v>
      </c>
      <c r="S1668" s="63" t="s">
        <v>11506</v>
      </c>
      <c r="T1668" s="63" t="s">
        <v>11505</v>
      </c>
      <c r="U1668" s="63" t="s">
        <v>2038</v>
      </c>
      <c r="V1668" s="63" t="s">
        <v>11504</v>
      </c>
      <c r="Y1668" s="63">
        <v>57</v>
      </c>
      <c r="Z1668" s="63" t="s">
        <v>8934</v>
      </c>
      <c r="AA1668" s="63">
        <v>4</v>
      </c>
      <c r="AB1668" s="63" t="s">
        <v>3494</v>
      </c>
      <c r="AC1668" s="63" t="s">
        <v>11503</v>
      </c>
      <c r="AD1668" s="63" t="s">
        <v>11502</v>
      </c>
      <c r="AE1668" s="63">
        <v>57</v>
      </c>
      <c r="AF1668" s="63" t="s">
        <v>8934</v>
      </c>
      <c r="AG1668" s="63">
        <v>9</v>
      </c>
      <c r="AH1668" s="63" t="s">
        <v>3505</v>
      </c>
      <c r="AI1668" s="63" t="s">
        <v>11501</v>
      </c>
      <c r="AJ1668" s="63" t="s">
        <v>11500</v>
      </c>
      <c r="AK1668" s="63">
        <v>57</v>
      </c>
      <c r="AL1668" s="63" t="s">
        <v>8934</v>
      </c>
      <c r="AM1668" s="63">
        <v>9</v>
      </c>
      <c r="AN1668" s="63" t="s">
        <v>3505</v>
      </c>
      <c r="AO1668" s="63" t="s">
        <v>11499</v>
      </c>
      <c r="AP1668" s="63" t="s">
        <v>11498</v>
      </c>
      <c r="AQ1668" s="63">
        <v>57</v>
      </c>
      <c r="AR1668" s="63" t="s">
        <v>8934</v>
      </c>
      <c r="AS1668" s="63">
        <v>9</v>
      </c>
      <c r="AT1668" s="63" t="s">
        <v>3505</v>
      </c>
      <c r="AU1668" s="63" t="s">
        <v>11497</v>
      </c>
      <c r="AW1668" s="63" t="s">
        <v>11496</v>
      </c>
      <c r="AX1668" s="74" t="str">
        <f>VLOOKUP(B1668,[1]COMPLETE_DIVIDEND_DATA!$B$2:$I$1138,8,0)</f>
        <v>-</v>
      </c>
    </row>
    <row r="1669" spans="1:50" x14ac:dyDescent="0.25">
      <c r="A1669" s="63">
        <v>501673</v>
      </c>
      <c r="B1669" s="63">
        <v>3277039148</v>
      </c>
      <c r="C1669" s="63" t="s">
        <v>1533</v>
      </c>
      <c r="D1669" s="63" t="s">
        <v>685</v>
      </c>
      <c r="E1669" s="63" t="s">
        <v>11495</v>
      </c>
      <c r="F1669" s="63" t="s">
        <v>4127</v>
      </c>
      <c r="G1669" s="63" t="s">
        <v>3535</v>
      </c>
      <c r="K1669" s="63">
        <v>7452</v>
      </c>
      <c r="L1669" s="63">
        <v>7452</v>
      </c>
      <c r="M1669" s="64">
        <v>0</v>
      </c>
      <c r="N1669" s="63">
        <v>3726</v>
      </c>
      <c r="O1669" s="63">
        <v>1863</v>
      </c>
      <c r="P1669" s="63">
        <v>699</v>
      </c>
      <c r="Q1669" s="63">
        <v>1164</v>
      </c>
      <c r="U1669" s="63" t="s">
        <v>1533</v>
      </c>
      <c r="V1669" s="63" t="s">
        <v>11494</v>
      </c>
      <c r="Y1669" s="63">
        <v>1863</v>
      </c>
      <c r="Z1669" s="63" t="s">
        <v>11488</v>
      </c>
      <c r="AA1669" s="63">
        <v>140</v>
      </c>
      <c r="AB1669" s="63" t="s">
        <v>3494</v>
      </c>
      <c r="AC1669" s="63" t="s">
        <v>993</v>
      </c>
      <c r="AD1669" s="63" t="s">
        <v>11493</v>
      </c>
      <c r="AE1669" s="63">
        <v>1863</v>
      </c>
      <c r="AF1669" s="63" t="s">
        <v>11488</v>
      </c>
      <c r="AG1669" s="63">
        <v>140</v>
      </c>
      <c r="AH1669" s="63" t="s">
        <v>3494</v>
      </c>
      <c r="AI1669" s="63" t="s">
        <v>11492</v>
      </c>
      <c r="AJ1669" s="63" t="s">
        <v>11491</v>
      </c>
      <c r="AK1669" s="63">
        <v>1863</v>
      </c>
      <c r="AL1669" s="63" t="s">
        <v>11488</v>
      </c>
      <c r="AM1669" s="63">
        <v>140</v>
      </c>
      <c r="AN1669" s="63" t="s">
        <v>3494</v>
      </c>
      <c r="AO1669" s="63" t="s">
        <v>11490</v>
      </c>
      <c r="AP1669" s="63" t="s">
        <v>11489</v>
      </c>
      <c r="AQ1669" s="63">
        <v>1863</v>
      </c>
      <c r="AR1669" s="63" t="s">
        <v>11488</v>
      </c>
      <c r="AS1669" s="63">
        <v>279</v>
      </c>
      <c r="AT1669" s="63" t="s">
        <v>3505</v>
      </c>
      <c r="AX1669" s="63" t="e">
        <f>VLOOKUP(B1669,[1]COMPLETE_DIVIDEND_DATA!$B$2:$I$1138,3,0)</f>
        <v>#N/A</v>
      </c>
    </row>
    <row r="1670" spans="1:50" hidden="1" x14ac:dyDescent="0.25">
      <c r="A1670" s="63">
        <v>501674</v>
      </c>
      <c r="B1670" s="63">
        <v>3277040129</v>
      </c>
      <c r="C1670" s="63" t="s">
        <v>101</v>
      </c>
      <c r="D1670" s="63" t="s">
        <v>11487</v>
      </c>
      <c r="E1670" s="63" t="s">
        <v>11486</v>
      </c>
      <c r="F1670" s="63" t="s">
        <v>11485</v>
      </c>
      <c r="G1670" s="63" t="s">
        <v>11484</v>
      </c>
      <c r="K1670" s="63">
        <v>1</v>
      </c>
      <c r="L1670" s="63">
        <v>0</v>
      </c>
      <c r="M1670" s="64">
        <v>1</v>
      </c>
      <c r="N1670" s="63">
        <v>0.5</v>
      </c>
      <c r="O1670" s="63">
        <v>0</v>
      </c>
      <c r="P1670" s="63">
        <v>0</v>
      </c>
      <c r="Q1670" s="63">
        <v>1</v>
      </c>
      <c r="R1670" s="63" t="s">
        <v>11483</v>
      </c>
      <c r="S1670" s="63" t="s">
        <v>3697</v>
      </c>
      <c r="T1670" s="63" t="s">
        <v>5797</v>
      </c>
      <c r="U1670" s="63" t="s">
        <v>101</v>
      </c>
      <c r="V1670" s="63" t="s">
        <v>11482</v>
      </c>
      <c r="Y1670" s="63">
        <v>1</v>
      </c>
      <c r="Z1670" s="63" t="s">
        <v>3736</v>
      </c>
      <c r="AA1670" s="63">
        <v>0</v>
      </c>
      <c r="AB1670" s="63" t="s">
        <v>3505</v>
      </c>
      <c r="AC1670" s="63" t="s">
        <v>11481</v>
      </c>
      <c r="AD1670" s="63" t="s">
        <v>11480</v>
      </c>
      <c r="AE1670" s="63">
        <v>0</v>
      </c>
      <c r="AF1670" s="63" t="s">
        <v>3493</v>
      </c>
      <c r="AG1670" s="63">
        <v>0</v>
      </c>
      <c r="AH1670" s="63" t="s">
        <v>3505</v>
      </c>
      <c r="AI1670" s="63" t="s">
        <v>246</v>
      </c>
      <c r="AJ1670" s="63" t="s">
        <v>11479</v>
      </c>
      <c r="AK1670" s="63">
        <v>0</v>
      </c>
      <c r="AL1670" s="63" t="s">
        <v>3493</v>
      </c>
      <c r="AM1670" s="63">
        <v>0</v>
      </c>
      <c r="AN1670" s="63" t="s">
        <v>3505</v>
      </c>
      <c r="AO1670" s="63" t="s">
        <v>1227</v>
      </c>
      <c r="AP1670" s="63" t="s">
        <v>11478</v>
      </c>
      <c r="AQ1670" s="63">
        <v>0</v>
      </c>
      <c r="AR1670" s="63" t="s">
        <v>3493</v>
      </c>
      <c r="AS1670" s="63">
        <v>0</v>
      </c>
      <c r="AT1670" s="63" t="s">
        <v>3505</v>
      </c>
      <c r="AU1670" s="63" t="s">
        <v>11477</v>
      </c>
      <c r="AW1670" s="63" t="s">
        <v>11476</v>
      </c>
      <c r="AX1670" s="74" t="str">
        <f>VLOOKUP(B1670,[1]COMPLETE_DIVIDEND_DATA!$B$2:$I$1138,8,0)</f>
        <v>PAID</v>
      </c>
    </row>
    <row r="1671" spans="1:50" hidden="1" x14ac:dyDescent="0.25">
      <c r="A1671" s="63">
        <v>501675</v>
      </c>
      <c r="B1671" s="63">
        <v>3277040506</v>
      </c>
      <c r="C1671" s="63" t="s">
        <v>2042</v>
      </c>
      <c r="D1671" s="63" t="s">
        <v>685</v>
      </c>
      <c r="E1671" s="63" t="s">
        <v>11475</v>
      </c>
      <c r="F1671" s="63" t="s">
        <v>9386</v>
      </c>
      <c r="G1671" s="63" t="s">
        <v>3535</v>
      </c>
      <c r="K1671" s="63">
        <v>1055</v>
      </c>
      <c r="L1671" s="63">
        <v>0</v>
      </c>
      <c r="M1671" s="64">
        <v>1055</v>
      </c>
      <c r="N1671" s="63">
        <v>527.5</v>
      </c>
      <c r="O1671" s="63">
        <v>0</v>
      </c>
      <c r="P1671" s="63">
        <v>80</v>
      </c>
      <c r="Q1671" s="63">
        <v>448</v>
      </c>
      <c r="R1671" s="63" t="s">
        <v>11474</v>
      </c>
      <c r="S1671" s="63" t="s">
        <v>3533</v>
      </c>
      <c r="T1671" s="63" t="s">
        <v>7611</v>
      </c>
      <c r="U1671" s="63" t="s">
        <v>2042</v>
      </c>
      <c r="V1671" s="63" t="s">
        <v>11473</v>
      </c>
      <c r="Y1671" s="63">
        <v>528</v>
      </c>
      <c r="Z1671" s="63" t="s">
        <v>11472</v>
      </c>
      <c r="AA1671" s="63">
        <v>40</v>
      </c>
      <c r="AB1671" s="63" t="s">
        <v>3494</v>
      </c>
      <c r="AC1671" s="63" t="s">
        <v>685</v>
      </c>
      <c r="AD1671" s="63" t="s">
        <v>11471</v>
      </c>
      <c r="AE1671" s="63">
        <v>527</v>
      </c>
      <c r="AF1671" s="63" t="s">
        <v>11470</v>
      </c>
      <c r="AG1671" s="63">
        <v>40</v>
      </c>
      <c r="AH1671" s="63" t="s">
        <v>3494</v>
      </c>
      <c r="AK1671" s="63">
        <v>0</v>
      </c>
      <c r="AL1671" s="63" t="s">
        <v>3493</v>
      </c>
      <c r="AM1671" s="63">
        <v>0</v>
      </c>
      <c r="AQ1671" s="63">
        <v>0</v>
      </c>
      <c r="AR1671" s="63" t="s">
        <v>3493</v>
      </c>
      <c r="AS1671" s="63">
        <v>0</v>
      </c>
      <c r="AU1671" s="63" t="s">
        <v>11469</v>
      </c>
      <c r="AW1671" s="63" t="s">
        <v>11468</v>
      </c>
      <c r="AX1671" s="74" t="str">
        <f>VLOOKUP(B1671,[1]COMPLETE_DIVIDEND_DATA!$B$2:$I$1138,8,0)</f>
        <v>PAID</v>
      </c>
    </row>
    <row r="1672" spans="1:50" x14ac:dyDescent="0.25">
      <c r="A1672" s="63">
        <v>501676</v>
      </c>
      <c r="B1672" s="63">
        <v>3277040856</v>
      </c>
      <c r="C1672" s="63" t="s">
        <v>2044</v>
      </c>
      <c r="D1672" s="63" t="s">
        <v>11467</v>
      </c>
      <c r="E1672" s="63" t="s">
        <v>11466</v>
      </c>
      <c r="F1672" s="63" t="s">
        <v>11465</v>
      </c>
      <c r="G1672" s="63" t="s">
        <v>11464</v>
      </c>
      <c r="K1672" s="63">
        <v>9688</v>
      </c>
      <c r="L1672" s="63">
        <v>0</v>
      </c>
      <c r="M1672" s="64">
        <v>9688</v>
      </c>
      <c r="N1672" s="63">
        <v>4844</v>
      </c>
      <c r="O1672" s="63">
        <v>0</v>
      </c>
      <c r="P1672" s="63">
        <v>726</v>
      </c>
      <c r="Q1672" s="63">
        <v>4118</v>
      </c>
      <c r="R1672" s="63" t="s">
        <v>11463</v>
      </c>
      <c r="S1672" s="63" t="s">
        <v>11462</v>
      </c>
      <c r="T1672" s="63" t="s">
        <v>10922</v>
      </c>
      <c r="U1672" s="63" t="s">
        <v>2044</v>
      </c>
      <c r="V1672" s="63" t="s">
        <v>11461</v>
      </c>
      <c r="Y1672" s="63">
        <v>4844</v>
      </c>
      <c r="Z1672" s="63" t="s">
        <v>11459</v>
      </c>
      <c r="AA1672" s="63">
        <v>363</v>
      </c>
      <c r="AB1672" s="63" t="s">
        <v>3494</v>
      </c>
      <c r="AC1672" s="63" t="s">
        <v>1927</v>
      </c>
      <c r="AD1672" s="63" t="s">
        <v>11460</v>
      </c>
      <c r="AE1672" s="63">
        <v>4844</v>
      </c>
      <c r="AF1672" s="63" t="s">
        <v>11459</v>
      </c>
      <c r="AG1672" s="63">
        <v>363</v>
      </c>
      <c r="AH1672" s="63" t="s">
        <v>3494</v>
      </c>
      <c r="AK1672" s="63">
        <v>0</v>
      </c>
      <c r="AL1672" s="63" t="s">
        <v>3493</v>
      </c>
      <c r="AM1672" s="63">
        <v>0</v>
      </c>
      <c r="AQ1672" s="63">
        <v>0</v>
      </c>
      <c r="AR1672" s="63" t="s">
        <v>3493</v>
      </c>
      <c r="AS1672" s="63">
        <v>0</v>
      </c>
      <c r="AU1672" s="63" t="s">
        <v>11458</v>
      </c>
      <c r="AW1672" s="63" t="s">
        <v>11457</v>
      </c>
      <c r="AX1672" s="74" t="str">
        <f>VLOOKUP(B1672,[1]COMPLETE_DIVIDEND_DATA!$B$2:$I$1138,8,0)</f>
        <v>-</v>
      </c>
    </row>
    <row r="1673" spans="1:50" hidden="1" x14ac:dyDescent="0.25">
      <c r="A1673" s="63">
        <v>501677</v>
      </c>
      <c r="B1673" s="63">
        <v>3277041943</v>
      </c>
      <c r="C1673" s="63" t="s">
        <v>2046</v>
      </c>
      <c r="D1673" s="63" t="s">
        <v>11456</v>
      </c>
      <c r="E1673" s="63" t="s">
        <v>11455</v>
      </c>
      <c r="F1673" s="63" t="s">
        <v>11454</v>
      </c>
      <c r="G1673" s="63" t="s">
        <v>11453</v>
      </c>
      <c r="K1673" s="63">
        <v>1</v>
      </c>
      <c r="L1673" s="63">
        <v>0</v>
      </c>
      <c r="M1673" s="64">
        <v>1</v>
      </c>
      <c r="N1673" s="63">
        <v>0.5</v>
      </c>
      <c r="O1673" s="63">
        <v>0</v>
      </c>
      <c r="P1673" s="63">
        <v>0</v>
      </c>
      <c r="Q1673" s="63">
        <v>1</v>
      </c>
      <c r="R1673" s="63" t="s">
        <v>11452</v>
      </c>
      <c r="S1673" s="63" t="s">
        <v>3533</v>
      </c>
      <c r="T1673" s="63" t="s">
        <v>11451</v>
      </c>
      <c r="U1673" s="63" t="s">
        <v>2046</v>
      </c>
      <c r="V1673" s="63" t="s">
        <v>11450</v>
      </c>
      <c r="Y1673" s="63">
        <v>1</v>
      </c>
      <c r="Z1673" s="63" t="s">
        <v>3736</v>
      </c>
      <c r="AA1673" s="63">
        <v>0</v>
      </c>
      <c r="AB1673" s="63" t="s">
        <v>3494</v>
      </c>
      <c r="AC1673" s="63" t="s">
        <v>3317</v>
      </c>
      <c r="AD1673" s="63" t="s">
        <v>11449</v>
      </c>
      <c r="AE1673" s="63">
        <v>0</v>
      </c>
      <c r="AF1673" s="63" t="s">
        <v>3493</v>
      </c>
      <c r="AG1673" s="63">
        <v>0</v>
      </c>
      <c r="AH1673" s="63" t="s">
        <v>3505</v>
      </c>
      <c r="AI1673" s="63" t="s">
        <v>11448</v>
      </c>
      <c r="AJ1673" s="63" t="s">
        <v>11447</v>
      </c>
      <c r="AK1673" s="63">
        <v>0</v>
      </c>
      <c r="AL1673" s="63" t="s">
        <v>3493</v>
      </c>
      <c r="AM1673" s="63">
        <v>0</v>
      </c>
      <c r="AN1673" s="63" t="s">
        <v>3505</v>
      </c>
      <c r="AO1673" s="63" t="s">
        <v>4171</v>
      </c>
      <c r="AP1673" s="63" t="s">
        <v>11446</v>
      </c>
      <c r="AQ1673" s="63">
        <v>0</v>
      </c>
      <c r="AR1673" s="63" t="s">
        <v>3493</v>
      </c>
      <c r="AS1673" s="63">
        <v>0</v>
      </c>
      <c r="AT1673" s="63" t="s">
        <v>3505</v>
      </c>
      <c r="AU1673" s="63" t="s">
        <v>11445</v>
      </c>
      <c r="AW1673" s="63" t="s">
        <v>11444</v>
      </c>
      <c r="AX1673" s="74" t="str">
        <f>VLOOKUP(B1673,[1]COMPLETE_DIVIDEND_DATA!$B$2:$I$1138,8,0)</f>
        <v>PAID</v>
      </c>
    </row>
    <row r="1674" spans="1:50" x14ac:dyDescent="0.25">
      <c r="A1674" s="63">
        <v>501678</v>
      </c>
      <c r="B1674" s="63">
        <v>3277041959</v>
      </c>
      <c r="C1674" s="63" t="s">
        <v>2048</v>
      </c>
      <c r="D1674" s="63" t="s">
        <v>133</v>
      </c>
      <c r="E1674" s="63" t="s">
        <v>11443</v>
      </c>
      <c r="F1674" s="63" t="s">
        <v>11442</v>
      </c>
      <c r="G1674" s="63" t="s">
        <v>3535</v>
      </c>
      <c r="K1674" s="63">
        <v>26</v>
      </c>
      <c r="L1674" s="63">
        <v>0</v>
      </c>
      <c r="M1674" s="64">
        <v>26</v>
      </c>
      <c r="N1674" s="63">
        <v>13</v>
      </c>
      <c r="O1674" s="63">
        <v>0</v>
      </c>
      <c r="P1674" s="63">
        <v>2</v>
      </c>
      <c r="Q1674" s="63">
        <v>11</v>
      </c>
      <c r="U1674" s="63" t="s">
        <v>2048</v>
      </c>
      <c r="V1674" s="63" t="s">
        <v>11441</v>
      </c>
      <c r="Y1674" s="63">
        <v>8</v>
      </c>
      <c r="Z1674" s="63" t="s">
        <v>4024</v>
      </c>
      <c r="AA1674" s="63">
        <v>1</v>
      </c>
      <c r="AB1674" s="63" t="s">
        <v>3494</v>
      </c>
      <c r="AC1674" s="63" t="s">
        <v>133</v>
      </c>
      <c r="AD1674" s="63" t="s">
        <v>11440</v>
      </c>
      <c r="AE1674" s="63">
        <v>6</v>
      </c>
      <c r="AF1674" s="63" t="s">
        <v>5915</v>
      </c>
      <c r="AG1674" s="63">
        <v>0</v>
      </c>
      <c r="AH1674" s="63" t="s">
        <v>3494</v>
      </c>
      <c r="AI1674" s="63" t="s">
        <v>11439</v>
      </c>
      <c r="AJ1674" s="63" t="s">
        <v>11438</v>
      </c>
      <c r="AK1674" s="63">
        <v>6</v>
      </c>
      <c r="AL1674" s="63" t="s">
        <v>5915</v>
      </c>
      <c r="AM1674" s="63">
        <v>1</v>
      </c>
      <c r="AN1674" s="63" t="s">
        <v>3505</v>
      </c>
      <c r="AO1674" s="63" t="s">
        <v>11437</v>
      </c>
      <c r="AP1674" s="63" t="s">
        <v>11436</v>
      </c>
      <c r="AQ1674" s="63">
        <v>6</v>
      </c>
      <c r="AR1674" s="63" t="s">
        <v>5915</v>
      </c>
      <c r="AS1674" s="63">
        <v>0</v>
      </c>
      <c r="AT1674" s="63" t="s">
        <v>3494</v>
      </c>
      <c r="AW1674" s="63" t="s">
        <v>11435</v>
      </c>
      <c r="AX1674" s="63" t="e">
        <f>VLOOKUP(B1674,[1]COMPLETE_DIVIDEND_DATA!$B$2:$I$1138,3,0)</f>
        <v>#N/A</v>
      </c>
    </row>
    <row r="1675" spans="1:50" hidden="1" x14ac:dyDescent="0.25">
      <c r="A1675" s="63">
        <v>501679</v>
      </c>
      <c r="B1675" s="63">
        <v>3277042091</v>
      </c>
      <c r="C1675" s="63" t="s">
        <v>2050</v>
      </c>
      <c r="D1675" s="63" t="s">
        <v>11434</v>
      </c>
      <c r="E1675" s="63" t="s">
        <v>11433</v>
      </c>
      <c r="F1675" s="63" t="s">
        <v>11432</v>
      </c>
      <c r="G1675" s="63" t="s">
        <v>3535</v>
      </c>
      <c r="K1675" s="63">
        <v>57</v>
      </c>
      <c r="L1675" s="63">
        <v>0</v>
      </c>
      <c r="M1675" s="64">
        <v>57</v>
      </c>
      <c r="N1675" s="63">
        <v>28.5</v>
      </c>
      <c r="O1675" s="63">
        <v>0</v>
      </c>
      <c r="P1675" s="63">
        <v>9</v>
      </c>
      <c r="Q1675" s="63">
        <v>20</v>
      </c>
      <c r="R1675" s="63" t="s">
        <v>11431</v>
      </c>
      <c r="S1675" s="63" t="s">
        <v>3697</v>
      </c>
      <c r="T1675" s="63" t="s">
        <v>11430</v>
      </c>
      <c r="U1675" s="63" t="s">
        <v>2050</v>
      </c>
      <c r="V1675" s="63" t="s">
        <v>6158</v>
      </c>
      <c r="Y1675" s="63">
        <v>57</v>
      </c>
      <c r="Z1675" s="63" t="s">
        <v>8934</v>
      </c>
      <c r="AA1675" s="63">
        <v>9</v>
      </c>
      <c r="AB1675" s="63" t="s">
        <v>3505</v>
      </c>
      <c r="AE1675" s="63">
        <v>0</v>
      </c>
      <c r="AF1675" s="63" t="s">
        <v>3493</v>
      </c>
      <c r="AG1675" s="63">
        <v>0</v>
      </c>
      <c r="AK1675" s="63">
        <v>0</v>
      </c>
      <c r="AL1675" s="63" t="s">
        <v>3493</v>
      </c>
      <c r="AM1675" s="63">
        <v>0</v>
      </c>
      <c r="AQ1675" s="63">
        <v>0</v>
      </c>
      <c r="AR1675" s="63" t="s">
        <v>3493</v>
      </c>
      <c r="AS1675" s="63">
        <v>0</v>
      </c>
      <c r="AU1675" s="63" t="s">
        <v>6156</v>
      </c>
      <c r="AW1675" s="63" t="s">
        <v>6155</v>
      </c>
      <c r="AX1675" s="74" t="str">
        <f>VLOOKUP(B1675,[1]COMPLETE_DIVIDEND_DATA!$B$2:$I$1138,8,0)</f>
        <v>PAID</v>
      </c>
    </row>
    <row r="1676" spans="1:50" hidden="1" x14ac:dyDescent="0.25">
      <c r="A1676" s="63">
        <v>501680</v>
      </c>
      <c r="B1676" s="63">
        <v>3277042184</v>
      </c>
      <c r="C1676" s="63" t="s">
        <v>2052</v>
      </c>
      <c r="D1676" s="63" t="s">
        <v>11429</v>
      </c>
      <c r="E1676" s="63" t="s">
        <v>11428</v>
      </c>
      <c r="F1676" s="63" t="s">
        <v>11427</v>
      </c>
      <c r="G1676" s="63" t="s">
        <v>3535</v>
      </c>
      <c r="K1676" s="63">
        <v>6066</v>
      </c>
      <c r="L1676" s="63">
        <v>0</v>
      </c>
      <c r="M1676" s="64">
        <v>6066</v>
      </c>
      <c r="N1676" s="63">
        <v>3033</v>
      </c>
      <c r="O1676" s="63">
        <v>0</v>
      </c>
      <c r="P1676" s="63">
        <v>455</v>
      </c>
      <c r="Q1676" s="63">
        <v>2578</v>
      </c>
      <c r="R1676" s="63" t="s">
        <v>11426</v>
      </c>
      <c r="S1676" s="63" t="s">
        <v>3574</v>
      </c>
      <c r="T1676" s="63" t="s">
        <v>11425</v>
      </c>
      <c r="U1676" s="63" t="s">
        <v>2052</v>
      </c>
      <c r="V1676" s="63" t="s">
        <v>11424</v>
      </c>
      <c r="Y1676" s="63">
        <v>6066</v>
      </c>
      <c r="Z1676" s="63" t="s">
        <v>11423</v>
      </c>
      <c r="AA1676" s="63">
        <v>455</v>
      </c>
      <c r="AB1676" s="63" t="s">
        <v>3494</v>
      </c>
      <c r="AC1676" s="63" t="s">
        <v>11422</v>
      </c>
      <c r="AD1676" s="63" t="s">
        <v>11421</v>
      </c>
      <c r="AE1676" s="63">
        <v>0</v>
      </c>
      <c r="AF1676" s="63" t="s">
        <v>3493</v>
      </c>
      <c r="AG1676" s="63">
        <v>0</v>
      </c>
      <c r="AH1676" s="63" t="s">
        <v>3505</v>
      </c>
      <c r="AI1676" s="63" t="s">
        <v>11420</v>
      </c>
      <c r="AJ1676" s="63" t="s">
        <v>11419</v>
      </c>
      <c r="AK1676" s="63">
        <v>0</v>
      </c>
      <c r="AL1676" s="63" t="s">
        <v>3493</v>
      </c>
      <c r="AM1676" s="63">
        <v>0</v>
      </c>
      <c r="AN1676" s="63" t="s">
        <v>3494</v>
      </c>
      <c r="AO1676" s="63" t="s">
        <v>11418</v>
      </c>
      <c r="AP1676" s="63" t="s">
        <v>11417</v>
      </c>
      <c r="AQ1676" s="63">
        <v>0</v>
      </c>
      <c r="AR1676" s="63" t="s">
        <v>3493</v>
      </c>
      <c r="AS1676" s="63">
        <v>0</v>
      </c>
      <c r="AT1676" s="63" t="s">
        <v>3505</v>
      </c>
      <c r="AW1676" s="63" t="s">
        <v>11416</v>
      </c>
      <c r="AX1676" s="74" t="str">
        <f>VLOOKUP(B1676,[1]COMPLETE_DIVIDEND_DATA!$B$2:$I$1138,8,0)</f>
        <v>PAID</v>
      </c>
    </row>
    <row r="1677" spans="1:50" x14ac:dyDescent="0.25">
      <c r="A1677" s="63">
        <v>501681</v>
      </c>
      <c r="B1677" s="63">
        <v>3277043559</v>
      </c>
      <c r="C1677" s="63" t="s">
        <v>2054</v>
      </c>
      <c r="D1677" s="63" t="s">
        <v>11415</v>
      </c>
      <c r="E1677" s="63" t="s">
        <v>11414</v>
      </c>
      <c r="F1677" s="63" t="s">
        <v>11413</v>
      </c>
      <c r="G1677" s="63" t="s">
        <v>3535</v>
      </c>
      <c r="K1677" s="63">
        <v>1458</v>
      </c>
      <c r="L1677" s="63">
        <v>0</v>
      </c>
      <c r="M1677" s="64">
        <v>1458</v>
      </c>
      <c r="N1677" s="63">
        <v>729</v>
      </c>
      <c r="O1677" s="63">
        <v>0</v>
      </c>
      <c r="P1677" s="63">
        <v>164</v>
      </c>
      <c r="Q1677" s="63">
        <v>565</v>
      </c>
      <c r="U1677" s="63" t="s">
        <v>2054</v>
      </c>
      <c r="V1677" s="63" t="s">
        <v>11412</v>
      </c>
      <c r="Y1677" s="63">
        <v>729</v>
      </c>
      <c r="Z1677" s="63" t="s">
        <v>11409</v>
      </c>
      <c r="AA1677" s="63">
        <v>109</v>
      </c>
      <c r="AB1677" s="63" t="s">
        <v>3505</v>
      </c>
      <c r="AC1677" s="63" t="s">
        <v>11411</v>
      </c>
      <c r="AD1677" s="63" t="s">
        <v>11410</v>
      </c>
      <c r="AE1677" s="63">
        <v>729</v>
      </c>
      <c r="AF1677" s="63" t="s">
        <v>11409</v>
      </c>
      <c r="AG1677" s="63">
        <v>55</v>
      </c>
      <c r="AH1677" s="63" t="s">
        <v>3494</v>
      </c>
      <c r="AK1677" s="63">
        <v>0</v>
      </c>
      <c r="AL1677" s="63" t="s">
        <v>3493</v>
      </c>
      <c r="AM1677" s="63">
        <v>0</v>
      </c>
      <c r="AQ1677" s="63">
        <v>0</v>
      </c>
      <c r="AR1677" s="63" t="s">
        <v>3493</v>
      </c>
      <c r="AS1677" s="63">
        <v>0</v>
      </c>
      <c r="AU1677" s="63" t="s">
        <v>11408</v>
      </c>
      <c r="AW1677" s="63" t="s">
        <v>11407</v>
      </c>
      <c r="AX1677" s="63" t="e">
        <f>VLOOKUP(B1677,[1]COMPLETE_DIVIDEND_DATA!$B$2:$I$1138,3,0)</f>
        <v>#N/A</v>
      </c>
    </row>
    <row r="1678" spans="1:50" hidden="1" x14ac:dyDescent="0.25">
      <c r="A1678" s="63">
        <v>501682</v>
      </c>
      <c r="B1678" s="63">
        <v>3277044337</v>
      </c>
      <c r="C1678" s="63" t="s">
        <v>2056</v>
      </c>
      <c r="D1678" s="63" t="s">
        <v>11406</v>
      </c>
      <c r="E1678" s="63" t="s">
        <v>11405</v>
      </c>
      <c r="F1678" s="63" t="s">
        <v>11404</v>
      </c>
      <c r="G1678" s="63" t="s">
        <v>3535</v>
      </c>
      <c r="K1678" s="63">
        <v>5419</v>
      </c>
      <c r="L1678" s="63">
        <v>0</v>
      </c>
      <c r="M1678" s="64">
        <v>5419</v>
      </c>
      <c r="N1678" s="63">
        <v>2709.5</v>
      </c>
      <c r="O1678" s="63">
        <v>0</v>
      </c>
      <c r="P1678" s="63">
        <v>813</v>
      </c>
      <c r="Q1678" s="63">
        <v>1897</v>
      </c>
      <c r="R1678" s="63" t="s">
        <v>11403</v>
      </c>
      <c r="S1678" s="63" t="s">
        <v>3533</v>
      </c>
      <c r="T1678" s="63" t="s">
        <v>11402</v>
      </c>
      <c r="U1678" s="63" t="s">
        <v>2056</v>
      </c>
      <c r="V1678" s="63" t="s">
        <v>11401</v>
      </c>
      <c r="Y1678" s="63">
        <v>2710</v>
      </c>
      <c r="Z1678" s="63" t="s">
        <v>11400</v>
      </c>
      <c r="AA1678" s="63">
        <v>407</v>
      </c>
      <c r="AB1678" s="63" t="s">
        <v>3505</v>
      </c>
      <c r="AC1678" s="63" t="s">
        <v>11399</v>
      </c>
      <c r="AD1678" s="63" t="s">
        <v>11398</v>
      </c>
      <c r="AE1678" s="63">
        <v>2709</v>
      </c>
      <c r="AF1678" s="63" t="s">
        <v>11397</v>
      </c>
      <c r="AG1678" s="63">
        <v>406</v>
      </c>
      <c r="AH1678" s="63" t="s">
        <v>3505</v>
      </c>
      <c r="AK1678" s="63">
        <v>0</v>
      </c>
      <c r="AL1678" s="63" t="s">
        <v>3493</v>
      </c>
      <c r="AM1678" s="63">
        <v>0</v>
      </c>
      <c r="AQ1678" s="63">
        <v>0</v>
      </c>
      <c r="AR1678" s="63" t="s">
        <v>3493</v>
      </c>
      <c r="AS1678" s="63">
        <v>0</v>
      </c>
      <c r="AU1678" s="63" t="s">
        <v>11396</v>
      </c>
      <c r="AW1678" s="63" t="s">
        <v>11395</v>
      </c>
      <c r="AX1678" s="74" t="str">
        <f>VLOOKUP(B1678,[1]COMPLETE_DIVIDEND_DATA!$B$2:$I$1138,8,0)</f>
        <v>PAID</v>
      </c>
    </row>
    <row r="1679" spans="1:50" hidden="1" x14ac:dyDescent="0.25">
      <c r="A1679" s="63">
        <v>501683</v>
      </c>
      <c r="B1679" s="63">
        <v>3277045473</v>
      </c>
      <c r="C1679" s="63" t="s">
        <v>2058</v>
      </c>
      <c r="D1679" s="63" t="s">
        <v>11394</v>
      </c>
      <c r="E1679" s="63" t="s">
        <v>11393</v>
      </c>
      <c r="F1679" s="63" t="s">
        <v>11392</v>
      </c>
      <c r="G1679" s="63" t="s">
        <v>4266</v>
      </c>
      <c r="K1679" s="63">
        <v>20</v>
      </c>
      <c r="L1679" s="63">
        <v>20</v>
      </c>
      <c r="M1679" s="64">
        <v>0</v>
      </c>
      <c r="N1679" s="63">
        <v>10</v>
      </c>
      <c r="O1679" s="63">
        <v>5</v>
      </c>
      <c r="P1679" s="63">
        <v>2</v>
      </c>
      <c r="Q1679" s="63">
        <v>3</v>
      </c>
      <c r="R1679" s="63" t="s">
        <v>11391</v>
      </c>
      <c r="S1679" s="63" t="s">
        <v>3697</v>
      </c>
      <c r="T1679" s="63" t="s">
        <v>11390</v>
      </c>
      <c r="U1679" s="63" t="s">
        <v>2058</v>
      </c>
      <c r="V1679" s="63" t="s">
        <v>11389</v>
      </c>
      <c r="Y1679" s="63">
        <v>20</v>
      </c>
      <c r="Z1679" s="63" t="s">
        <v>9327</v>
      </c>
      <c r="AA1679" s="63">
        <v>2</v>
      </c>
      <c r="AB1679" s="63" t="s">
        <v>3494</v>
      </c>
      <c r="AE1679" s="63">
        <v>0</v>
      </c>
      <c r="AF1679" s="63" t="s">
        <v>3493</v>
      </c>
      <c r="AG1679" s="63">
        <v>0</v>
      </c>
      <c r="AK1679" s="63">
        <v>0</v>
      </c>
      <c r="AL1679" s="63" t="s">
        <v>3493</v>
      </c>
      <c r="AM1679" s="63">
        <v>0</v>
      </c>
      <c r="AQ1679" s="63">
        <v>0</v>
      </c>
      <c r="AR1679" s="63" t="s">
        <v>3493</v>
      </c>
      <c r="AS1679" s="63">
        <v>0</v>
      </c>
      <c r="AU1679" s="63" t="s">
        <v>11388</v>
      </c>
      <c r="AW1679" s="63" t="s">
        <v>11387</v>
      </c>
      <c r="AX1679" s="74" t="str">
        <f>VLOOKUP(B1679,[1]COMPLETE_DIVIDEND_DATA!$B$2:$I$1138,8,0)</f>
        <v>PAID</v>
      </c>
    </row>
    <row r="1680" spans="1:50" hidden="1" x14ac:dyDescent="0.25">
      <c r="A1680" s="63">
        <v>501684</v>
      </c>
      <c r="B1680" s="63">
        <v>3277046331</v>
      </c>
      <c r="C1680" s="63" t="s">
        <v>2060</v>
      </c>
      <c r="D1680" s="63" t="s">
        <v>3355</v>
      </c>
      <c r="E1680" s="63" t="s">
        <v>11386</v>
      </c>
      <c r="F1680" s="63" t="s">
        <v>11385</v>
      </c>
      <c r="G1680" s="63" t="s">
        <v>3535</v>
      </c>
      <c r="K1680" s="63">
        <v>11500</v>
      </c>
      <c r="L1680" s="63">
        <v>0</v>
      </c>
      <c r="M1680" s="64">
        <v>11500</v>
      </c>
      <c r="N1680" s="63">
        <v>5750</v>
      </c>
      <c r="O1680" s="63">
        <v>0</v>
      </c>
      <c r="P1680" s="63">
        <v>862</v>
      </c>
      <c r="Q1680" s="63">
        <v>4888</v>
      </c>
      <c r="R1680" s="63" t="s">
        <v>11384</v>
      </c>
      <c r="S1680" s="63" t="s">
        <v>3596</v>
      </c>
      <c r="T1680" s="63" t="s">
        <v>11383</v>
      </c>
      <c r="U1680" s="63" t="s">
        <v>2060</v>
      </c>
      <c r="V1680" s="63" t="s">
        <v>11382</v>
      </c>
      <c r="W1680" s="63" t="s">
        <v>11381</v>
      </c>
      <c r="Y1680" s="63">
        <v>5750</v>
      </c>
      <c r="Z1680" s="63" t="s">
        <v>6167</v>
      </c>
      <c r="AA1680" s="63">
        <v>431</v>
      </c>
      <c r="AB1680" s="63" t="s">
        <v>3494</v>
      </c>
      <c r="AC1680" s="63" t="s">
        <v>11380</v>
      </c>
      <c r="AD1680" s="63" t="s">
        <v>11379</v>
      </c>
      <c r="AE1680" s="63">
        <v>5750</v>
      </c>
      <c r="AF1680" s="63" t="s">
        <v>6167</v>
      </c>
      <c r="AG1680" s="63">
        <v>431</v>
      </c>
      <c r="AH1680" s="63" t="s">
        <v>3494</v>
      </c>
      <c r="AK1680" s="63">
        <v>0</v>
      </c>
      <c r="AL1680" s="63" t="s">
        <v>3493</v>
      </c>
      <c r="AM1680" s="63">
        <v>0</v>
      </c>
      <c r="AQ1680" s="63">
        <v>0</v>
      </c>
      <c r="AR1680" s="63" t="s">
        <v>3493</v>
      </c>
      <c r="AS1680" s="63">
        <v>0</v>
      </c>
      <c r="AU1680" s="63" t="s">
        <v>11378</v>
      </c>
      <c r="AW1680" s="63" t="s">
        <v>11377</v>
      </c>
      <c r="AX1680" s="74" t="str">
        <f>VLOOKUP(B1680,[1]COMPLETE_DIVIDEND_DATA!$B$2:$I$1138,8,0)</f>
        <v>PAID</v>
      </c>
    </row>
    <row r="1681" spans="1:50" hidden="1" x14ac:dyDescent="0.25">
      <c r="A1681" s="63">
        <v>501685</v>
      </c>
      <c r="B1681" s="63">
        <v>3277046696</v>
      </c>
      <c r="C1681" s="63" t="s">
        <v>387</v>
      </c>
      <c r="D1681" s="63" t="s">
        <v>11376</v>
      </c>
      <c r="E1681" s="63" t="s">
        <v>11375</v>
      </c>
      <c r="F1681" s="63" t="s">
        <v>11374</v>
      </c>
      <c r="G1681" s="63" t="s">
        <v>10073</v>
      </c>
      <c r="K1681" s="63">
        <v>3</v>
      </c>
      <c r="L1681" s="63">
        <v>0</v>
      </c>
      <c r="M1681" s="64">
        <v>3</v>
      </c>
      <c r="N1681" s="63">
        <v>1.5</v>
      </c>
      <c r="O1681" s="63">
        <v>0</v>
      </c>
      <c r="P1681" s="63">
        <v>0</v>
      </c>
      <c r="Q1681" s="63">
        <v>2</v>
      </c>
      <c r="R1681" s="63" t="s">
        <v>11373</v>
      </c>
      <c r="S1681" s="63" t="s">
        <v>3697</v>
      </c>
      <c r="T1681" s="63" t="s">
        <v>11372</v>
      </c>
      <c r="U1681" s="63" t="s">
        <v>387</v>
      </c>
      <c r="V1681" s="63" t="s">
        <v>10072</v>
      </c>
      <c r="Y1681" s="63">
        <v>1</v>
      </c>
      <c r="Z1681" s="63" t="s">
        <v>3736</v>
      </c>
      <c r="AA1681" s="63">
        <v>0</v>
      </c>
      <c r="AB1681" s="63" t="s">
        <v>3505</v>
      </c>
      <c r="AC1681" s="63" t="s">
        <v>4436</v>
      </c>
      <c r="AD1681" s="63" t="s">
        <v>11371</v>
      </c>
      <c r="AE1681" s="63">
        <v>1</v>
      </c>
      <c r="AF1681" s="63" t="s">
        <v>3736</v>
      </c>
      <c r="AG1681" s="63">
        <v>0</v>
      </c>
      <c r="AH1681" s="63" t="s">
        <v>3494</v>
      </c>
      <c r="AI1681" s="63" t="s">
        <v>11370</v>
      </c>
      <c r="AJ1681" s="63" t="s">
        <v>11369</v>
      </c>
      <c r="AK1681" s="63">
        <v>1</v>
      </c>
      <c r="AL1681" s="63" t="s">
        <v>3736</v>
      </c>
      <c r="AM1681" s="63">
        <v>0</v>
      </c>
      <c r="AN1681" s="63" t="s">
        <v>3505</v>
      </c>
      <c r="AQ1681" s="63">
        <v>0</v>
      </c>
      <c r="AR1681" s="63" t="s">
        <v>3493</v>
      </c>
      <c r="AS1681" s="63">
        <v>0</v>
      </c>
      <c r="AU1681" s="63" t="s">
        <v>11368</v>
      </c>
      <c r="AW1681" s="63" t="s">
        <v>11367</v>
      </c>
      <c r="AX1681" s="74" t="str">
        <f>VLOOKUP(B1681,[1]COMPLETE_DIVIDEND_DATA!$B$2:$I$1138,8,0)</f>
        <v>PAID</v>
      </c>
    </row>
    <row r="1682" spans="1:50" hidden="1" x14ac:dyDescent="0.25">
      <c r="A1682" s="63">
        <v>501686</v>
      </c>
      <c r="B1682" s="63">
        <v>3277046856</v>
      </c>
      <c r="C1682" s="63" t="s">
        <v>2063</v>
      </c>
      <c r="D1682" s="63" t="s">
        <v>11366</v>
      </c>
      <c r="E1682" s="63" t="s">
        <v>11365</v>
      </c>
      <c r="F1682" s="63" t="s">
        <v>11364</v>
      </c>
      <c r="G1682" s="63" t="s">
        <v>3535</v>
      </c>
      <c r="K1682" s="63">
        <v>601</v>
      </c>
      <c r="L1682" s="63">
        <v>0</v>
      </c>
      <c r="M1682" s="64">
        <v>601</v>
      </c>
      <c r="N1682" s="63">
        <v>300.5</v>
      </c>
      <c r="O1682" s="63">
        <v>0</v>
      </c>
      <c r="P1682" s="63">
        <v>46</v>
      </c>
      <c r="Q1682" s="63">
        <v>255</v>
      </c>
      <c r="R1682" s="63" t="s">
        <v>11363</v>
      </c>
      <c r="S1682" s="63" t="s">
        <v>3533</v>
      </c>
      <c r="T1682" s="63" t="s">
        <v>11362</v>
      </c>
      <c r="U1682" s="63" t="s">
        <v>2063</v>
      </c>
      <c r="V1682" s="63" t="s">
        <v>11361</v>
      </c>
      <c r="W1682" s="63" t="s">
        <v>11360</v>
      </c>
      <c r="Y1682" s="63">
        <v>301</v>
      </c>
      <c r="Z1682" s="63" t="s">
        <v>3675</v>
      </c>
      <c r="AA1682" s="63">
        <v>23</v>
      </c>
      <c r="AB1682" s="63" t="s">
        <v>3494</v>
      </c>
      <c r="AC1682" s="63" t="s">
        <v>11359</v>
      </c>
      <c r="AD1682" s="63" t="s">
        <v>11358</v>
      </c>
      <c r="AE1682" s="63">
        <v>300</v>
      </c>
      <c r="AF1682" s="63" t="s">
        <v>3891</v>
      </c>
      <c r="AG1682" s="63">
        <v>23</v>
      </c>
      <c r="AH1682" s="63" t="s">
        <v>3494</v>
      </c>
      <c r="AK1682" s="63">
        <v>0</v>
      </c>
      <c r="AL1682" s="63" t="s">
        <v>3493</v>
      </c>
      <c r="AM1682" s="63">
        <v>0</v>
      </c>
      <c r="AQ1682" s="63">
        <v>0</v>
      </c>
      <c r="AR1682" s="63" t="s">
        <v>3493</v>
      </c>
      <c r="AS1682" s="63">
        <v>0</v>
      </c>
      <c r="AU1682" s="63" t="s">
        <v>11357</v>
      </c>
      <c r="AW1682" s="63" t="s">
        <v>11356</v>
      </c>
      <c r="AX1682" s="74" t="str">
        <f>VLOOKUP(B1682,[1]COMPLETE_DIVIDEND_DATA!$B$2:$I$1138,8,0)</f>
        <v>PAID</v>
      </c>
    </row>
    <row r="1683" spans="1:50" hidden="1" x14ac:dyDescent="0.25">
      <c r="A1683" s="63">
        <v>501687</v>
      </c>
      <c r="B1683" s="63">
        <v>3277046883</v>
      </c>
      <c r="C1683" s="63" t="s">
        <v>2065</v>
      </c>
      <c r="D1683" s="63" t="s">
        <v>402</v>
      </c>
      <c r="E1683" s="63" t="s">
        <v>11355</v>
      </c>
      <c r="F1683" s="63" t="s">
        <v>11354</v>
      </c>
      <c r="G1683" s="63" t="s">
        <v>11353</v>
      </c>
      <c r="K1683" s="63">
        <v>624</v>
      </c>
      <c r="L1683" s="63">
        <v>0</v>
      </c>
      <c r="M1683" s="64">
        <v>624</v>
      </c>
      <c r="N1683" s="63">
        <v>312</v>
      </c>
      <c r="O1683" s="63">
        <v>0</v>
      </c>
      <c r="P1683" s="63">
        <v>94</v>
      </c>
      <c r="Q1683" s="63">
        <v>218</v>
      </c>
      <c r="R1683" s="63" t="s">
        <v>11352</v>
      </c>
      <c r="S1683" s="63" t="s">
        <v>3533</v>
      </c>
      <c r="T1683" s="63" t="s">
        <v>11351</v>
      </c>
      <c r="U1683" s="63" t="s">
        <v>2065</v>
      </c>
      <c r="V1683" s="63" t="s">
        <v>11350</v>
      </c>
      <c r="W1683" s="63" t="s">
        <v>11349</v>
      </c>
      <c r="Y1683" s="63">
        <v>312</v>
      </c>
      <c r="Z1683" s="63" t="s">
        <v>11347</v>
      </c>
      <c r="AA1683" s="63">
        <v>47</v>
      </c>
      <c r="AB1683" s="63" t="s">
        <v>3505</v>
      </c>
      <c r="AC1683" s="63" t="s">
        <v>661</v>
      </c>
      <c r="AD1683" s="63" t="s">
        <v>11348</v>
      </c>
      <c r="AE1683" s="63">
        <v>312</v>
      </c>
      <c r="AF1683" s="63" t="s">
        <v>11347</v>
      </c>
      <c r="AG1683" s="63">
        <v>47</v>
      </c>
      <c r="AH1683" s="63" t="s">
        <v>3505</v>
      </c>
      <c r="AK1683" s="63">
        <v>0</v>
      </c>
      <c r="AL1683" s="63" t="s">
        <v>3493</v>
      </c>
      <c r="AM1683" s="63">
        <v>0</v>
      </c>
      <c r="AQ1683" s="63">
        <v>0</v>
      </c>
      <c r="AR1683" s="63" t="s">
        <v>3493</v>
      </c>
      <c r="AS1683" s="63">
        <v>0</v>
      </c>
      <c r="AU1683" s="63" t="s">
        <v>11346</v>
      </c>
      <c r="AW1683" s="63" t="s">
        <v>11345</v>
      </c>
      <c r="AX1683" s="74" t="str">
        <f>VLOOKUP(B1683,[1]COMPLETE_DIVIDEND_DATA!$B$2:$I$1138,8,0)</f>
        <v>PAID</v>
      </c>
    </row>
    <row r="1684" spans="1:50" x14ac:dyDescent="0.25">
      <c r="A1684" s="63">
        <v>501688</v>
      </c>
      <c r="B1684" s="63">
        <v>3277047796</v>
      </c>
      <c r="C1684" s="63" t="s">
        <v>2067</v>
      </c>
      <c r="D1684" s="63" t="s">
        <v>11344</v>
      </c>
      <c r="E1684" s="63" t="s">
        <v>11343</v>
      </c>
      <c r="F1684" s="63" t="s">
        <v>11342</v>
      </c>
      <c r="G1684" s="63" t="s">
        <v>11341</v>
      </c>
      <c r="K1684" s="63">
        <v>9</v>
      </c>
      <c r="L1684" s="63">
        <v>0</v>
      </c>
      <c r="M1684" s="64">
        <v>9</v>
      </c>
      <c r="N1684" s="63">
        <v>4.5</v>
      </c>
      <c r="O1684" s="63">
        <v>0</v>
      </c>
      <c r="P1684" s="63">
        <v>1</v>
      </c>
      <c r="Q1684" s="63">
        <v>4</v>
      </c>
      <c r="R1684" s="63" t="s">
        <v>11340</v>
      </c>
      <c r="S1684" s="63" t="s">
        <v>3521</v>
      </c>
      <c r="T1684" s="63" t="s">
        <v>3940</v>
      </c>
      <c r="U1684" s="63" t="s">
        <v>2067</v>
      </c>
      <c r="V1684" s="63" t="s">
        <v>11339</v>
      </c>
      <c r="Y1684" s="63">
        <v>9</v>
      </c>
      <c r="Z1684" s="63" t="s">
        <v>5230</v>
      </c>
      <c r="AA1684" s="63">
        <v>1</v>
      </c>
      <c r="AB1684" s="63" t="s">
        <v>3505</v>
      </c>
      <c r="AE1684" s="63">
        <v>0</v>
      </c>
      <c r="AF1684" s="63" t="s">
        <v>3493</v>
      </c>
      <c r="AG1684" s="63">
        <v>0</v>
      </c>
      <c r="AK1684" s="63">
        <v>0</v>
      </c>
      <c r="AL1684" s="63" t="s">
        <v>3493</v>
      </c>
      <c r="AM1684" s="63">
        <v>0</v>
      </c>
      <c r="AQ1684" s="63">
        <v>0</v>
      </c>
      <c r="AR1684" s="63" t="s">
        <v>3493</v>
      </c>
      <c r="AS1684" s="63">
        <v>0</v>
      </c>
      <c r="AW1684" s="63" t="s">
        <v>11338</v>
      </c>
      <c r="AX1684" s="74" t="str">
        <f>VLOOKUP(B1684,[1]COMPLETE_DIVIDEND_DATA!$B$2:$I$1138,8,0)</f>
        <v>-</v>
      </c>
    </row>
    <row r="1685" spans="1:50" hidden="1" x14ac:dyDescent="0.25">
      <c r="A1685" s="63">
        <v>501689</v>
      </c>
      <c r="B1685" s="63">
        <v>3277048489</v>
      </c>
      <c r="C1685" s="63" t="s">
        <v>914</v>
      </c>
      <c r="D1685" s="63" t="s">
        <v>77</v>
      </c>
      <c r="E1685" s="63" t="s">
        <v>11337</v>
      </c>
      <c r="F1685" s="63" t="s">
        <v>11336</v>
      </c>
      <c r="G1685" s="63" t="s">
        <v>3535</v>
      </c>
      <c r="K1685" s="63">
        <v>1746</v>
      </c>
      <c r="L1685" s="63">
        <v>1746</v>
      </c>
      <c r="M1685" s="64">
        <v>0</v>
      </c>
      <c r="N1685" s="63">
        <v>873</v>
      </c>
      <c r="O1685" s="63">
        <v>437</v>
      </c>
      <c r="P1685" s="63">
        <v>131</v>
      </c>
      <c r="Q1685" s="63">
        <v>305</v>
      </c>
      <c r="R1685" s="63" t="s">
        <v>11335</v>
      </c>
      <c r="S1685" s="63" t="s">
        <v>3624</v>
      </c>
      <c r="T1685" s="63" t="s">
        <v>11334</v>
      </c>
      <c r="U1685" s="63" t="s">
        <v>914</v>
      </c>
      <c r="V1685" s="63" t="s">
        <v>11333</v>
      </c>
      <c r="Y1685" s="63">
        <v>1746</v>
      </c>
      <c r="Z1685" s="63" t="s">
        <v>11332</v>
      </c>
      <c r="AA1685" s="63">
        <v>131</v>
      </c>
      <c r="AB1685" s="63" t="s">
        <v>3494</v>
      </c>
      <c r="AC1685" s="63" t="s">
        <v>2602</v>
      </c>
      <c r="AD1685" s="63" t="s">
        <v>11331</v>
      </c>
      <c r="AE1685" s="63">
        <v>0</v>
      </c>
      <c r="AF1685" s="63" t="s">
        <v>3493</v>
      </c>
      <c r="AG1685" s="63">
        <v>0</v>
      </c>
      <c r="AH1685" s="63" t="s">
        <v>3505</v>
      </c>
      <c r="AI1685" s="63" t="s">
        <v>8228</v>
      </c>
      <c r="AJ1685" s="63" t="s">
        <v>11330</v>
      </c>
      <c r="AK1685" s="63">
        <v>0</v>
      </c>
      <c r="AL1685" s="63" t="s">
        <v>3493</v>
      </c>
      <c r="AM1685" s="63">
        <v>0</v>
      </c>
      <c r="AN1685" s="63" t="s">
        <v>3494</v>
      </c>
      <c r="AQ1685" s="63">
        <v>0</v>
      </c>
      <c r="AR1685" s="63" t="s">
        <v>3493</v>
      </c>
      <c r="AS1685" s="63">
        <v>0</v>
      </c>
      <c r="AU1685" s="63" t="s">
        <v>11329</v>
      </c>
      <c r="AW1685" s="63" t="s">
        <v>11328</v>
      </c>
      <c r="AX1685" s="74" t="str">
        <f>VLOOKUP(B1685,[1]COMPLETE_DIVIDEND_DATA!$B$2:$I$1138,8,0)</f>
        <v>PAID</v>
      </c>
    </row>
    <row r="1686" spans="1:50" x14ac:dyDescent="0.25">
      <c r="A1686" s="63">
        <v>501690</v>
      </c>
      <c r="B1686" s="63">
        <v>3277049763</v>
      </c>
      <c r="C1686" s="63" t="s">
        <v>576</v>
      </c>
      <c r="D1686" s="63" t="s">
        <v>11327</v>
      </c>
      <c r="E1686" s="63" t="s">
        <v>11326</v>
      </c>
      <c r="F1686" s="63" t="s">
        <v>11325</v>
      </c>
      <c r="G1686" s="63" t="s">
        <v>11324</v>
      </c>
      <c r="K1686" s="63">
        <v>744</v>
      </c>
      <c r="L1686" s="63">
        <v>744</v>
      </c>
      <c r="M1686" s="64">
        <v>0</v>
      </c>
      <c r="N1686" s="63">
        <v>372</v>
      </c>
      <c r="O1686" s="63">
        <v>186</v>
      </c>
      <c r="P1686" s="63">
        <v>112</v>
      </c>
      <c r="Q1686" s="63">
        <v>74</v>
      </c>
      <c r="R1686" s="63" t="s">
        <v>11323</v>
      </c>
      <c r="S1686" s="63" t="s">
        <v>11322</v>
      </c>
      <c r="T1686" s="63" t="s">
        <v>11321</v>
      </c>
      <c r="U1686" s="63" t="s">
        <v>576</v>
      </c>
      <c r="V1686" s="63" t="s">
        <v>11320</v>
      </c>
      <c r="Y1686" s="63">
        <v>744</v>
      </c>
      <c r="Z1686" s="63" t="s">
        <v>3988</v>
      </c>
      <c r="AA1686" s="63">
        <v>112</v>
      </c>
      <c r="AB1686" s="63" t="s">
        <v>3505</v>
      </c>
      <c r="AE1686" s="63">
        <v>0</v>
      </c>
      <c r="AF1686" s="63" t="s">
        <v>3493</v>
      </c>
      <c r="AG1686" s="63">
        <v>0</v>
      </c>
      <c r="AK1686" s="63">
        <v>0</v>
      </c>
      <c r="AL1686" s="63" t="s">
        <v>3493</v>
      </c>
      <c r="AM1686" s="63">
        <v>0</v>
      </c>
      <c r="AQ1686" s="63">
        <v>0</v>
      </c>
      <c r="AR1686" s="63" t="s">
        <v>3493</v>
      </c>
      <c r="AS1686" s="63">
        <v>0</v>
      </c>
      <c r="AU1686" s="63" t="s">
        <v>11319</v>
      </c>
      <c r="AW1686" s="63" t="s">
        <v>11318</v>
      </c>
      <c r="AX1686" s="74" t="str">
        <f>VLOOKUP(B1686,[1]COMPLETE_DIVIDEND_DATA!$B$2:$I$1138,8,0)</f>
        <v>-</v>
      </c>
    </row>
    <row r="1687" spans="1:50" hidden="1" x14ac:dyDescent="0.25">
      <c r="A1687" s="63">
        <v>501691</v>
      </c>
      <c r="B1687" s="63">
        <v>3277051530</v>
      </c>
      <c r="C1687" s="63" t="s">
        <v>2072</v>
      </c>
      <c r="D1687" s="63" t="s">
        <v>420</v>
      </c>
      <c r="E1687" s="63" t="s">
        <v>11317</v>
      </c>
      <c r="F1687" s="63" t="s">
        <v>11316</v>
      </c>
      <c r="G1687" s="63" t="s">
        <v>11315</v>
      </c>
      <c r="K1687" s="63">
        <v>1043</v>
      </c>
      <c r="L1687" s="63">
        <v>0</v>
      </c>
      <c r="M1687" s="64">
        <v>1043</v>
      </c>
      <c r="N1687" s="63">
        <v>521.5</v>
      </c>
      <c r="O1687" s="63">
        <v>0</v>
      </c>
      <c r="P1687" s="63">
        <v>78</v>
      </c>
      <c r="Q1687" s="63">
        <v>444</v>
      </c>
      <c r="R1687" s="63" t="s">
        <v>4955</v>
      </c>
      <c r="S1687" s="63" t="s">
        <v>3687</v>
      </c>
      <c r="T1687" s="63" t="s">
        <v>11314</v>
      </c>
      <c r="U1687" s="63" t="s">
        <v>2072</v>
      </c>
      <c r="V1687" s="63" t="s">
        <v>4953</v>
      </c>
      <c r="Y1687" s="63">
        <v>1043</v>
      </c>
      <c r="Z1687" s="63" t="s">
        <v>11313</v>
      </c>
      <c r="AA1687" s="63">
        <v>78</v>
      </c>
      <c r="AB1687" s="63" t="s">
        <v>3494</v>
      </c>
      <c r="AE1687" s="63">
        <v>0</v>
      </c>
      <c r="AF1687" s="63" t="s">
        <v>3493</v>
      </c>
      <c r="AG1687" s="63">
        <v>0</v>
      </c>
      <c r="AK1687" s="63">
        <v>0</v>
      </c>
      <c r="AL1687" s="63" t="s">
        <v>3493</v>
      </c>
      <c r="AM1687" s="63">
        <v>0</v>
      </c>
      <c r="AQ1687" s="63">
        <v>0</v>
      </c>
      <c r="AR1687" s="63" t="s">
        <v>3493</v>
      </c>
      <c r="AS1687" s="63">
        <v>0</v>
      </c>
      <c r="AU1687" s="63" t="s">
        <v>11312</v>
      </c>
      <c r="AW1687" s="63" t="s">
        <v>4951</v>
      </c>
      <c r="AX1687" s="74" t="str">
        <f>VLOOKUP(B1687,[1]COMPLETE_DIVIDEND_DATA!$B$2:$I$1138,8,0)</f>
        <v>PAID</v>
      </c>
    </row>
    <row r="1688" spans="1:50" x14ac:dyDescent="0.25">
      <c r="A1688" s="63">
        <v>501692</v>
      </c>
      <c r="B1688" s="63">
        <v>3277052215</v>
      </c>
      <c r="C1688" s="63" t="s">
        <v>2074</v>
      </c>
      <c r="D1688" s="63" t="s">
        <v>11311</v>
      </c>
      <c r="E1688" s="63" t="s">
        <v>11310</v>
      </c>
      <c r="F1688" s="63" t="s">
        <v>5356</v>
      </c>
      <c r="G1688" s="63" t="s">
        <v>3535</v>
      </c>
      <c r="K1688" s="63">
        <v>208</v>
      </c>
      <c r="L1688" s="63">
        <v>208</v>
      </c>
      <c r="M1688" s="64">
        <v>0</v>
      </c>
      <c r="N1688" s="63">
        <v>104</v>
      </c>
      <c r="O1688" s="63">
        <v>52</v>
      </c>
      <c r="P1688" s="63">
        <v>31</v>
      </c>
      <c r="Q1688" s="63">
        <v>21</v>
      </c>
      <c r="R1688" s="63" t="s">
        <v>11309</v>
      </c>
      <c r="S1688" s="63" t="s">
        <v>3574</v>
      </c>
      <c r="T1688" s="63" t="s">
        <v>11308</v>
      </c>
      <c r="U1688" s="63" t="s">
        <v>2074</v>
      </c>
      <c r="V1688" s="63" t="s">
        <v>11307</v>
      </c>
      <c r="Y1688" s="63">
        <v>208</v>
      </c>
      <c r="Z1688" s="63" t="s">
        <v>11306</v>
      </c>
      <c r="AA1688" s="63">
        <v>31</v>
      </c>
      <c r="AB1688" s="63" t="s">
        <v>3505</v>
      </c>
      <c r="AE1688" s="63">
        <v>0</v>
      </c>
      <c r="AF1688" s="63" t="s">
        <v>3493</v>
      </c>
      <c r="AG1688" s="63">
        <v>0</v>
      </c>
      <c r="AK1688" s="63">
        <v>0</v>
      </c>
      <c r="AL1688" s="63" t="s">
        <v>3493</v>
      </c>
      <c r="AM1688" s="63">
        <v>0</v>
      </c>
      <c r="AQ1688" s="63">
        <v>0</v>
      </c>
      <c r="AR1688" s="63" t="s">
        <v>3493</v>
      </c>
      <c r="AS1688" s="63">
        <v>0</v>
      </c>
      <c r="AU1688" s="63" t="s">
        <v>11305</v>
      </c>
      <c r="AW1688" s="63" t="s">
        <v>11304</v>
      </c>
      <c r="AX1688" s="74" t="str">
        <f>VLOOKUP(B1688,[1]COMPLETE_DIVIDEND_DATA!$B$2:$I$1138,8,0)</f>
        <v>-</v>
      </c>
    </row>
    <row r="1689" spans="1:50" hidden="1" x14ac:dyDescent="0.25">
      <c r="A1689" s="63">
        <v>501693</v>
      </c>
      <c r="B1689" s="63">
        <v>3277053061</v>
      </c>
      <c r="C1689" s="63" t="s">
        <v>2076</v>
      </c>
      <c r="D1689" s="63" t="s">
        <v>1163</v>
      </c>
      <c r="E1689" s="63" t="s">
        <v>11303</v>
      </c>
      <c r="F1689" s="63" t="s">
        <v>4515</v>
      </c>
      <c r="G1689" s="63" t="s">
        <v>7810</v>
      </c>
      <c r="K1689" s="63">
        <v>3613</v>
      </c>
      <c r="L1689" s="63">
        <v>0</v>
      </c>
      <c r="M1689" s="64">
        <v>3613</v>
      </c>
      <c r="N1689" s="63">
        <v>1806.5</v>
      </c>
      <c r="O1689" s="63">
        <v>0</v>
      </c>
      <c r="P1689" s="63">
        <v>542</v>
      </c>
      <c r="Q1689" s="63">
        <v>1265</v>
      </c>
      <c r="R1689" s="63" t="s">
        <v>11302</v>
      </c>
      <c r="S1689" s="63" t="s">
        <v>4136</v>
      </c>
      <c r="T1689" s="63" t="s">
        <v>11301</v>
      </c>
      <c r="U1689" s="63" t="s">
        <v>2076</v>
      </c>
      <c r="V1689" s="63" t="s">
        <v>11300</v>
      </c>
      <c r="Y1689" s="63">
        <v>3613</v>
      </c>
      <c r="Z1689" s="63" t="s">
        <v>4684</v>
      </c>
      <c r="AA1689" s="63">
        <v>542</v>
      </c>
      <c r="AB1689" s="63" t="s">
        <v>3505</v>
      </c>
      <c r="AE1689" s="63">
        <v>0</v>
      </c>
      <c r="AF1689" s="63" t="s">
        <v>3493</v>
      </c>
      <c r="AG1689" s="63">
        <v>0</v>
      </c>
      <c r="AK1689" s="63">
        <v>0</v>
      </c>
      <c r="AL1689" s="63" t="s">
        <v>3493</v>
      </c>
      <c r="AM1689" s="63">
        <v>0</v>
      </c>
      <c r="AQ1689" s="63">
        <v>0</v>
      </c>
      <c r="AR1689" s="63" t="s">
        <v>3493</v>
      </c>
      <c r="AS1689" s="63">
        <v>0</v>
      </c>
      <c r="AW1689" s="63" t="s">
        <v>11299</v>
      </c>
      <c r="AX1689" s="74" t="str">
        <f>VLOOKUP(B1689,[1]COMPLETE_DIVIDEND_DATA!$B$2:$I$1138,8,0)</f>
        <v>PAID</v>
      </c>
    </row>
    <row r="1690" spans="1:50" hidden="1" x14ac:dyDescent="0.25">
      <c r="A1690" s="63">
        <v>501694</v>
      </c>
      <c r="B1690" s="63">
        <v>3277054432</v>
      </c>
      <c r="C1690" s="63" t="s">
        <v>831</v>
      </c>
      <c r="D1690" s="63" t="s">
        <v>889</v>
      </c>
      <c r="E1690" s="63" t="s">
        <v>11298</v>
      </c>
      <c r="F1690" s="63" t="s">
        <v>11297</v>
      </c>
      <c r="G1690" s="63" t="s">
        <v>3535</v>
      </c>
      <c r="K1690" s="63">
        <v>152</v>
      </c>
      <c r="L1690" s="63">
        <v>0</v>
      </c>
      <c r="M1690" s="64">
        <v>152</v>
      </c>
      <c r="N1690" s="63">
        <v>76</v>
      </c>
      <c r="O1690" s="63">
        <v>0</v>
      </c>
      <c r="P1690" s="63">
        <v>21</v>
      </c>
      <c r="Q1690" s="63">
        <v>55</v>
      </c>
      <c r="R1690" s="63" t="s">
        <v>11296</v>
      </c>
      <c r="S1690" s="63" t="s">
        <v>3697</v>
      </c>
      <c r="T1690" s="63" t="s">
        <v>11295</v>
      </c>
      <c r="U1690" s="63" t="s">
        <v>831</v>
      </c>
      <c r="V1690" s="63" t="s">
        <v>11294</v>
      </c>
      <c r="Y1690" s="63">
        <v>38</v>
      </c>
      <c r="Z1690" s="63" t="s">
        <v>11287</v>
      </c>
      <c r="AA1690" s="63">
        <v>3</v>
      </c>
      <c r="AB1690" s="63" t="s">
        <v>3494</v>
      </c>
      <c r="AC1690" s="63" t="s">
        <v>11293</v>
      </c>
      <c r="AD1690" s="63" t="s">
        <v>11292</v>
      </c>
      <c r="AE1690" s="63">
        <v>38</v>
      </c>
      <c r="AF1690" s="63" t="s">
        <v>11287</v>
      </c>
      <c r="AG1690" s="63">
        <v>6</v>
      </c>
      <c r="AH1690" s="63" t="s">
        <v>3505</v>
      </c>
      <c r="AI1690" s="63" t="s">
        <v>11291</v>
      </c>
      <c r="AJ1690" s="63" t="s">
        <v>11290</v>
      </c>
      <c r="AK1690" s="63">
        <v>38</v>
      </c>
      <c r="AL1690" s="63" t="s">
        <v>11287</v>
      </c>
      <c r="AM1690" s="63">
        <v>6</v>
      </c>
      <c r="AN1690" s="63" t="s">
        <v>3505</v>
      </c>
      <c r="AO1690" s="63" t="s">
        <v>11289</v>
      </c>
      <c r="AP1690" s="63" t="s">
        <v>11288</v>
      </c>
      <c r="AQ1690" s="63">
        <v>38</v>
      </c>
      <c r="AR1690" s="63" t="s">
        <v>11287</v>
      </c>
      <c r="AS1690" s="63">
        <v>6</v>
      </c>
      <c r="AT1690" s="63" t="s">
        <v>3505</v>
      </c>
      <c r="AU1690" s="63" t="s">
        <v>11286</v>
      </c>
      <c r="AW1690" s="63" t="s">
        <v>11285</v>
      </c>
      <c r="AX1690" s="74" t="str">
        <f>VLOOKUP(B1690,[1]COMPLETE_DIVIDEND_DATA!$B$2:$I$1138,8,0)</f>
        <v>PAID</v>
      </c>
    </row>
    <row r="1691" spans="1:50" x14ac:dyDescent="0.25">
      <c r="A1691" s="63">
        <v>501695</v>
      </c>
      <c r="B1691" s="63">
        <v>3277056904</v>
      </c>
      <c r="C1691" s="63" t="s">
        <v>2079</v>
      </c>
      <c r="D1691" s="63" t="s">
        <v>501</v>
      </c>
      <c r="E1691" s="63" t="s">
        <v>11284</v>
      </c>
      <c r="F1691" s="63" t="s">
        <v>3822</v>
      </c>
      <c r="G1691" s="63" t="s">
        <v>7810</v>
      </c>
      <c r="K1691" s="63">
        <v>72</v>
      </c>
      <c r="L1691" s="63">
        <v>0</v>
      </c>
      <c r="M1691" s="64">
        <v>72</v>
      </c>
      <c r="N1691" s="63">
        <v>36</v>
      </c>
      <c r="O1691" s="63">
        <v>0</v>
      </c>
      <c r="P1691" s="63">
        <v>12</v>
      </c>
      <c r="Q1691" s="63">
        <v>24</v>
      </c>
      <c r="U1691" s="63" t="s">
        <v>2079</v>
      </c>
      <c r="V1691" s="63" t="s">
        <v>11283</v>
      </c>
      <c r="Y1691" s="63">
        <v>18</v>
      </c>
      <c r="Z1691" s="63" t="s">
        <v>3710</v>
      </c>
      <c r="AA1691" s="63">
        <v>3</v>
      </c>
      <c r="AB1691" s="63" t="s">
        <v>3505</v>
      </c>
      <c r="AC1691" s="63" t="s">
        <v>501</v>
      </c>
      <c r="AD1691" s="63" t="s">
        <v>11282</v>
      </c>
      <c r="AE1691" s="63">
        <v>18</v>
      </c>
      <c r="AF1691" s="63" t="s">
        <v>3710</v>
      </c>
      <c r="AG1691" s="63">
        <v>3</v>
      </c>
      <c r="AH1691" s="63" t="s">
        <v>3505</v>
      </c>
      <c r="AI1691" s="63" t="s">
        <v>11281</v>
      </c>
      <c r="AJ1691" s="63" t="s">
        <v>11280</v>
      </c>
      <c r="AK1691" s="63">
        <v>18</v>
      </c>
      <c r="AL1691" s="63" t="s">
        <v>3710</v>
      </c>
      <c r="AM1691" s="63">
        <v>3</v>
      </c>
      <c r="AN1691" s="63" t="s">
        <v>3505</v>
      </c>
      <c r="AO1691" s="63" t="s">
        <v>11279</v>
      </c>
      <c r="AP1691" s="63" t="s">
        <v>11278</v>
      </c>
      <c r="AQ1691" s="63">
        <v>18</v>
      </c>
      <c r="AR1691" s="63" t="s">
        <v>3710</v>
      </c>
      <c r="AS1691" s="63">
        <v>3</v>
      </c>
      <c r="AT1691" s="63" t="s">
        <v>3505</v>
      </c>
      <c r="AW1691" s="63" t="s">
        <v>11277</v>
      </c>
      <c r="AX1691" s="63" t="e">
        <f>VLOOKUP(B1691,[1]COMPLETE_DIVIDEND_DATA!$B$2:$I$1138,3,0)</f>
        <v>#N/A</v>
      </c>
    </row>
    <row r="1692" spans="1:50" hidden="1" x14ac:dyDescent="0.25">
      <c r="A1692" s="63">
        <v>501696</v>
      </c>
      <c r="B1692" s="63">
        <v>3277057454</v>
      </c>
      <c r="C1692" s="63" t="s">
        <v>2081</v>
      </c>
      <c r="D1692" s="63" t="s">
        <v>5520</v>
      </c>
      <c r="E1692" s="63" t="s">
        <v>11276</v>
      </c>
      <c r="F1692" s="63" t="s">
        <v>11275</v>
      </c>
      <c r="G1692" s="63" t="s">
        <v>5336</v>
      </c>
      <c r="K1692" s="63">
        <v>28</v>
      </c>
      <c r="L1692" s="63">
        <v>0</v>
      </c>
      <c r="M1692" s="64">
        <v>28</v>
      </c>
      <c r="N1692" s="63">
        <v>14</v>
      </c>
      <c r="O1692" s="63">
        <v>0</v>
      </c>
      <c r="P1692" s="63">
        <v>3</v>
      </c>
      <c r="Q1692" s="63">
        <v>11</v>
      </c>
      <c r="R1692" s="63" t="s">
        <v>11274</v>
      </c>
      <c r="S1692" s="63" t="s">
        <v>3498</v>
      </c>
      <c r="T1692" s="63" t="s">
        <v>4614</v>
      </c>
      <c r="U1692" s="63" t="s">
        <v>2081</v>
      </c>
      <c r="V1692" s="63" t="s">
        <v>11273</v>
      </c>
      <c r="W1692" s="63" t="s">
        <v>11272</v>
      </c>
      <c r="Y1692" s="63">
        <v>14</v>
      </c>
      <c r="Z1692" s="63" t="s">
        <v>11034</v>
      </c>
      <c r="AA1692" s="63">
        <v>1</v>
      </c>
      <c r="AB1692" s="63" t="s">
        <v>3494</v>
      </c>
      <c r="AC1692" s="63" t="s">
        <v>11271</v>
      </c>
      <c r="AD1692" s="63" t="s">
        <v>11270</v>
      </c>
      <c r="AE1692" s="63">
        <v>14</v>
      </c>
      <c r="AF1692" s="63" t="s">
        <v>11034</v>
      </c>
      <c r="AG1692" s="63">
        <v>2</v>
      </c>
      <c r="AH1692" s="63" t="s">
        <v>3505</v>
      </c>
      <c r="AK1692" s="63">
        <v>0</v>
      </c>
      <c r="AL1692" s="63" t="s">
        <v>3493</v>
      </c>
      <c r="AM1692" s="63">
        <v>0</v>
      </c>
      <c r="AQ1692" s="63">
        <v>0</v>
      </c>
      <c r="AR1692" s="63" t="s">
        <v>3493</v>
      </c>
      <c r="AS1692" s="63">
        <v>0</v>
      </c>
      <c r="AU1692" s="63" t="s">
        <v>11269</v>
      </c>
      <c r="AW1692" s="63" t="s">
        <v>11268</v>
      </c>
      <c r="AX1692" s="74" t="str">
        <f>VLOOKUP(B1692,[1]COMPLETE_DIVIDEND_DATA!$B$2:$I$1138,8,0)</f>
        <v>PAID</v>
      </c>
    </row>
    <row r="1693" spans="1:50" x14ac:dyDescent="0.25">
      <c r="A1693" s="63">
        <v>501697</v>
      </c>
      <c r="B1693" s="63">
        <v>3277057792</v>
      </c>
      <c r="C1693" s="63" t="s">
        <v>2083</v>
      </c>
      <c r="D1693" s="63" t="s">
        <v>11267</v>
      </c>
      <c r="E1693" s="63" t="s">
        <v>11266</v>
      </c>
      <c r="F1693" s="63" t="s">
        <v>4688</v>
      </c>
      <c r="G1693" s="63" t="s">
        <v>7810</v>
      </c>
      <c r="K1693" s="63">
        <v>1386</v>
      </c>
      <c r="L1693" s="63">
        <v>1386</v>
      </c>
      <c r="M1693" s="64">
        <v>0</v>
      </c>
      <c r="N1693" s="63">
        <v>693</v>
      </c>
      <c r="O1693" s="63">
        <v>347</v>
      </c>
      <c r="P1693" s="63">
        <v>208</v>
      </c>
      <c r="Q1693" s="63">
        <v>138</v>
      </c>
      <c r="R1693" s="63" t="s">
        <v>11265</v>
      </c>
      <c r="S1693" s="63" t="s">
        <v>3521</v>
      </c>
      <c r="T1693" s="63" t="s">
        <v>11264</v>
      </c>
      <c r="U1693" s="63" t="s">
        <v>2083</v>
      </c>
      <c r="V1693" s="63" t="s">
        <v>11263</v>
      </c>
      <c r="Y1693" s="63">
        <v>693</v>
      </c>
      <c r="Z1693" s="63" t="s">
        <v>11261</v>
      </c>
      <c r="AA1693" s="63">
        <v>104</v>
      </c>
      <c r="AB1693" s="63" t="s">
        <v>3505</v>
      </c>
      <c r="AC1693" s="63" t="s">
        <v>1571</v>
      </c>
      <c r="AD1693" s="63" t="s">
        <v>11262</v>
      </c>
      <c r="AE1693" s="63">
        <v>693</v>
      </c>
      <c r="AF1693" s="63" t="s">
        <v>11261</v>
      </c>
      <c r="AG1693" s="63">
        <v>104</v>
      </c>
      <c r="AH1693" s="63" t="s">
        <v>3505</v>
      </c>
      <c r="AK1693" s="63">
        <v>0</v>
      </c>
      <c r="AL1693" s="63" t="s">
        <v>3493</v>
      </c>
      <c r="AM1693" s="63">
        <v>0</v>
      </c>
      <c r="AQ1693" s="63">
        <v>0</v>
      </c>
      <c r="AR1693" s="63" t="s">
        <v>3493</v>
      </c>
      <c r="AS1693" s="63">
        <v>0</v>
      </c>
      <c r="AU1693" s="63" t="s">
        <v>11260</v>
      </c>
      <c r="AW1693" s="63" t="s">
        <v>11259</v>
      </c>
      <c r="AX1693" s="74" t="str">
        <f>VLOOKUP(B1693,[1]COMPLETE_DIVIDEND_DATA!$B$2:$I$1138,8,0)</f>
        <v>-</v>
      </c>
    </row>
    <row r="1694" spans="1:50" x14ac:dyDescent="0.25">
      <c r="A1694" s="63">
        <v>501698</v>
      </c>
      <c r="B1694" s="63">
        <v>3277058232</v>
      </c>
      <c r="C1694" s="63" t="s">
        <v>2085</v>
      </c>
      <c r="D1694" s="63" t="s">
        <v>9221</v>
      </c>
      <c r="E1694" s="63" t="s">
        <v>11258</v>
      </c>
      <c r="F1694" s="63" t="s">
        <v>11257</v>
      </c>
      <c r="G1694" s="63" t="s">
        <v>3535</v>
      </c>
      <c r="K1694" s="63">
        <v>1</v>
      </c>
      <c r="L1694" s="63">
        <v>0</v>
      </c>
      <c r="M1694" s="64">
        <v>1</v>
      </c>
      <c r="N1694" s="63">
        <v>0.5</v>
      </c>
      <c r="O1694" s="63">
        <v>0</v>
      </c>
      <c r="P1694" s="63">
        <v>0</v>
      </c>
      <c r="Q1694" s="63">
        <v>1</v>
      </c>
      <c r="U1694" s="63" t="s">
        <v>2085</v>
      </c>
      <c r="V1694" s="63" t="s">
        <v>11256</v>
      </c>
      <c r="Y1694" s="63">
        <v>1</v>
      </c>
      <c r="Z1694" s="63" t="s">
        <v>3736</v>
      </c>
      <c r="AA1694" s="63">
        <v>0</v>
      </c>
      <c r="AB1694" s="63" t="s">
        <v>3494</v>
      </c>
      <c r="AC1694" s="63" t="s">
        <v>11255</v>
      </c>
      <c r="AD1694" s="63" t="s">
        <v>11254</v>
      </c>
      <c r="AE1694" s="63">
        <v>0</v>
      </c>
      <c r="AF1694" s="63" t="s">
        <v>3493</v>
      </c>
      <c r="AG1694" s="63">
        <v>0</v>
      </c>
      <c r="AH1694" s="63" t="s">
        <v>3505</v>
      </c>
      <c r="AK1694" s="63">
        <v>0</v>
      </c>
      <c r="AL1694" s="63" t="s">
        <v>3493</v>
      </c>
      <c r="AM1694" s="63">
        <v>0</v>
      </c>
      <c r="AQ1694" s="63">
        <v>0</v>
      </c>
      <c r="AR1694" s="63" t="s">
        <v>3493</v>
      </c>
      <c r="AS1694" s="63">
        <v>0</v>
      </c>
      <c r="AW1694" s="63" t="s">
        <v>11253</v>
      </c>
      <c r="AX1694" s="63" t="e">
        <f>VLOOKUP(B1694,[1]COMPLETE_DIVIDEND_DATA!$B$2:$I$1138,3,0)</f>
        <v>#N/A</v>
      </c>
    </row>
    <row r="1695" spans="1:50" hidden="1" x14ac:dyDescent="0.25">
      <c r="A1695" s="63">
        <v>501699</v>
      </c>
      <c r="B1695" s="63">
        <v>3277062104</v>
      </c>
      <c r="C1695" s="63" t="s">
        <v>2087</v>
      </c>
      <c r="D1695" s="63" t="s">
        <v>11252</v>
      </c>
      <c r="E1695" s="63" t="s">
        <v>11251</v>
      </c>
      <c r="F1695" s="63" t="s">
        <v>11250</v>
      </c>
      <c r="G1695" s="63" t="s">
        <v>3535</v>
      </c>
      <c r="K1695" s="63">
        <v>2300</v>
      </c>
      <c r="L1695" s="63">
        <v>0</v>
      </c>
      <c r="M1695" s="64">
        <v>2300</v>
      </c>
      <c r="N1695" s="63">
        <v>1150</v>
      </c>
      <c r="O1695" s="63">
        <v>0</v>
      </c>
      <c r="P1695" s="63">
        <v>258</v>
      </c>
      <c r="Q1695" s="63">
        <v>892</v>
      </c>
      <c r="R1695" s="63" t="s">
        <v>3836</v>
      </c>
      <c r="S1695" s="63" t="s">
        <v>3697</v>
      </c>
      <c r="T1695" s="63" t="s">
        <v>11249</v>
      </c>
      <c r="U1695" s="63" t="s">
        <v>2087</v>
      </c>
      <c r="V1695" s="63" t="s">
        <v>3834</v>
      </c>
      <c r="Y1695" s="63">
        <v>575</v>
      </c>
      <c r="Z1695" s="63" t="s">
        <v>3602</v>
      </c>
      <c r="AA1695" s="63">
        <v>43</v>
      </c>
      <c r="AB1695" s="63" t="s">
        <v>3494</v>
      </c>
      <c r="AC1695" s="63" t="s">
        <v>3829</v>
      </c>
      <c r="AD1695" s="63" t="s">
        <v>3828</v>
      </c>
      <c r="AE1695" s="63">
        <v>575</v>
      </c>
      <c r="AF1695" s="63" t="s">
        <v>3602</v>
      </c>
      <c r="AG1695" s="63">
        <v>86</v>
      </c>
      <c r="AH1695" s="63" t="s">
        <v>3505</v>
      </c>
      <c r="AI1695" s="63" t="s">
        <v>11248</v>
      </c>
      <c r="AJ1695" s="63" t="s">
        <v>3832</v>
      </c>
      <c r="AK1695" s="63">
        <v>575</v>
      </c>
      <c r="AL1695" s="63" t="s">
        <v>3602</v>
      </c>
      <c r="AM1695" s="63">
        <v>43</v>
      </c>
      <c r="AN1695" s="63" t="s">
        <v>3494</v>
      </c>
      <c r="AO1695" s="63" t="s">
        <v>3831</v>
      </c>
      <c r="AP1695" s="63" t="s">
        <v>3830</v>
      </c>
      <c r="AQ1695" s="63">
        <v>575</v>
      </c>
      <c r="AR1695" s="63" t="s">
        <v>3602</v>
      </c>
      <c r="AS1695" s="63">
        <v>86</v>
      </c>
      <c r="AT1695" s="63" t="s">
        <v>3505</v>
      </c>
      <c r="AU1695" s="63" t="s">
        <v>3826</v>
      </c>
      <c r="AW1695" s="63" t="s">
        <v>3825</v>
      </c>
      <c r="AX1695" s="74" t="str">
        <f>VLOOKUP(B1695,[1]COMPLETE_DIVIDEND_DATA!$B$2:$I$1138,8,0)</f>
        <v>PAID</v>
      </c>
    </row>
    <row r="1696" spans="1:50" hidden="1" x14ac:dyDescent="0.25">
      <c r="A1696" s="63">
        <v>501700</v>
      </c>
      <c r="B1696" s="63">
        <v>3277062578</v>
      </c>
      <c r="C1696" s="63" t="s">
        <v>2089</v>
      </c>
      <c r="D1696" s="63" t="s">
        <v>10224</v>
      </c>
      <c r="E1696" s="63" t="s">
        <v>11247</v>
      </c>
      <c r="F1696" s="63" t="s">
        <v>11246</v>
      </c>
      <c r="G1696" s="63" t="s">
        <v>11245</v>
      </c>
      <c r="K1696" s="63">
        <v>1199</v>
      </c>
      <c r="L1696" s="63">
        <v>0</v>
      </c>
      <c r="M1696" s="64">
        <v>1199</v>
      </c>
      <c r="N1696" s="63">
        <v>599.5</v>
      </c>
      <c r="O1696" s="63">
        <v>0</v>
      </c>
      <c r="P1696" s="63">
        <v>90</v>
      </c>
      <c r="Q1696" s="63">
        <v>510</v>
      </c>
      <c r="R1696" s="63" t="s">
        <v>11244</v>
      </c>
      <c r="S1696" s="63" t="s">
        <v>3697</v>
      </c>
      <c r="T1696" s="63" t="s">
        <v>11243</v>
      </c>
      <c r="U1696" s="63" t="s">
        <v>2089</v>
      </c>
      <c r="V1696" s="63" t="s">
        <v>11242</v>
      </c>
      <c r="W1696" s="63" t="s">
        <v>11241</v>
      </c>
      <c r="Y1696" s="63">
        <v>1199</v>
      </c>
      <c r="Z1696" s="63" t="s">
        <v>4844</v>
      </c>
      <c r="AA1696" s="63">
        <v>90</v>
      </c>
      <c r="AB1696" s="63" t="s">
        <v>3494</v>
      </c>
      <c r="AE1696" s="63">
        <v>0</v>
      </c>
      <c r="AF1696" s="63" t="s">
        <v>3493</v>
      </c>
      <c r="AG1696" s="63">
        <v>0</v>
      </c>
      <c r="AK1696" s="63">
        <v>0</v>
      </c>
      <c r="AL1696" s="63" t="s">
        <v>3493</v>
      </c>
      <c r="AM1696" s="63">
        <v>0</v>
      </c>
      <c r="AQ1696" s="63">
        <v>0</v>
      </c>
      <c r="AR1696" s="63" t="s">
        <v>3493</v>
      </c>
      <c r="AS1696" s="63">
        <v>0</v>
      </c>
      <c r="AU1696" s="63" t="s">
        <v>11240</v>
      </c>
      <c r="AW1696" s="63" t="s">
        <v>11239</v>
      </c>
      <c r="AX1696" s="74" t="str">
        <f>VLOOKUP(B1696,[1]COMPLETE_DIVIDEND_DATA!$B$2:$I$1138,8,0)</f>
        <v>PAID</v>
      </c>
    </row>
    <row r="1697" spans="1:50" x14ac:dyDescent="0.25">
      <c r="A1697" s="63">
        <v>501701</v>
      </c>
      <c r="B1697" s="63">
        <v>3277063056</v>
      </c>
      <c r="C1697" s="63" t="s">
        <v>2091</v>
      </c>
      <c r="D1697" s="63" t="s">
        <v>11238</v>
      </c>
      <c r="E1697" s="63" t="s">
        <v>11237</v>
      </c>
      <c r="F1697" s="63" t="s">
        <v>11236</v>
      </c>
      <c r="G1697" s="63" t="s">
        <v>7810</v>
      </c>
      <c r="K1697" s="63">
        <v>1489</v>
      </c>
      <c r="L1697" s="63">
        <v>0</v>
      </c>
      <c r="M1697" s="64">
        <v>1489</v>
      </c>
      <c r="N1697" s="63">
        <v>744.5</v>
      </c>
      <c r="O1697" s="63">
        <v>0</v>
      </c>
      <c r="P1697" s="63">
        <v>112</v>
      </c>
      <c r="Q1697" s="63">
        <v>633</v>
      </c>
      <c r="R1697" s="63" t="s">
        <v>11235</v>
      </c>
      <c r="S1697" s="63" t="s">
        <v>11234</v>
      </c>
      <c r="T1697" s="63" t="s">
        <v>11233</v>
      </c>
      <c r="U1697" s="63" t="s">
        <v>2091</v>
      </c>
      <c r="V1697" s="63" t="s">
        <v>11232</v>
      </c>
      <c r="Y1697" s="63">
        <v>745</v>
      </c>
      <c r="Z1697" s="63" t="s">
        <v>3991</v>
      </c>
      <c r="AA1697" s="63">
        <v>56</v>
      </c>
      <c r="AB1697" s="63" t="s">
        <v>3494</v>
      </c>
      <c r="AC1697" s="63" t="s">
        <v>11231</v>
      </c>
      <c r="AD1697" s="63" t="s">
        <v>11230</v>
      </c>
      <c r="AE1697" s="63">
        <v>744</v>
      </c>
      <c r="AF1697" s="63" t="s">
        <v>3988</v>
      </c>
      <c r="AG1697" s="63">
        <v>56</v>
      </c>
      <c r="AH1697" s="63" t="s">
        <v>3494</v>
      </c>
      <c r="AK1697" s="63">
        <v>0</v>
      </c>
      <c r="AL1697" s="63" t="s">
        <v>3493</v>
      </c>
      <c r="AM1697" s="63">
        <v>0</v>
      </c>
      <c r="AQ1697" s="63">
        <v>0</v>
      </c>
      <c r="AR1697" s="63" t="s">
        <v>3493</v>
      </c>
      <c r="AS1697" s="63">
        <v>0</v>
      </c>
      <c r="AU1697" s="63" t="s">
        <v>11229</v>
      </c>
      <c r="AW1697" s="63" t="s">
        <v>11228</v>
      </c>
      <c r="AX1697" s="74" t="str">
        <f>VLOOKUP(B1697,[1]COMPLETE_DIVIDEND_DATA!$B$2:$I$1138,8,0)</f>
        <v>-</v>
      </c>
    </row>
    <row r="1698" spans="1:50" hidden="1" x14ac:dyDescent="0.25">
      <c r="A1698" s="63">
        <v>501702</v>
      </c>
      <c r="B1698" s="63">
        <v>3277063567</v>
      </c>
      <c r="C1698" s="63" t="s">
        <v>2093</v>
      </c>
      <c r="D1698" s="63" t="s">
        <v>342</v>
      </c>
      <c r="E1698" s="63" t="s">
        <v>11227</v>
      </c>
      <c r="F1698" s="63" t="s">
        <v>11226</v>
      </c>
      <c r="G1698" s="63" t="s">
        <v>3535</v>
      </c>
      <c r="K1698" s="63">
        <v>575</v>
      </c>
      <c r="L1698" s="63">
        <v>0</v>
      </c>
      <c r="M1698" s="64">
        <v>575</v>
      </c>
      <c r="N1698" s="63">
        <v>287.5</v>
      </c>
      <c r="O1698" s="63">
        <v>0</v>
      </c>
      <c r="P1698" s="63">
        <v>43</v>
      </c>
      <c r="Q1698" s="63">
        <v>245</v>
      </c>
      <c r="R1698" s="63" t="s">
        <v>11225</v>
      </c>
      <c r="S1698" s="63" t="s">
        <v>3596</v>
      </c>
      <c r="T1698" s="63" t="s">
        <v>11224</v>
      </c>
      <c r="U1698" s="63" t="s">
        <v>2093</v>
      </c>
      <c r="V1698" s="63" t="s">
        <v>11223</v>
      </c>
      <c r="Y1698" s="63">
        <v>575</v>
      </c>
      <c r="Z1698" s="63" t="s">
        <v>3602</v>
      </c>
      <c r="AA1698" s="63">
        <v>43</v>
      </c>
      <c r="AB1698" s="63" t="s">
        <v>3494</v>
      </c>
      <c r="AE1698" s="63">
        <v>0</v>
      </c>
      <c r="AF1698" s="63" t="s">
        <v>3493</v>
      </c>
      <c r="AG1698" s="63">
        <v>0</v>
      </c>
      <c r="AK1698" s="63">
        <v>0</v>
      </c>
      <c r="AL1698" s="63" t="s">
        <v>3493</v>
      </c>
      <c r="AM1698" s="63">
        <v>0</v>
      </c>
      <c r="AQ1698" s="63">
        <v>0</v>
      </c>
      <c r="AR1698" s="63" t="s">
        <v>3493</v>
      </c>
      <c r="AS1698" s="63">
        <v>0</v>
      </c>
      <c r="AU1698" s="63" t="s">
        <v>8122</v>
      </c>
      <c r="AW1698" s="63" t="s">
        <v>8121</v>
      </c>
      <c r="AX1698" s="74" t="str">
        <f>VLOOKUP(B1698,[1]COMPLETE_DIVIDEND_DATA!$B$2:$I$1138,8,0)</f>
        <v>PAID</v>
      </c>
    </row>
    <row r="1699" spans="1:50" x14ac:dyDescent="0.25">
      <c r="A1699" s="63">
        <v>501703</v>
      </c>
      <c r="B1699" s="63">
        <v>3277063851</v>
      </c>
      <c r="C1699" s="63" t="s">
        <v>58</v>
      </c>
      <c r="D1699" s="63" t="s">
        <v>11222</v>
      </c>
      <c r="E1699" s="63" t="s">
        <v>11221</v>
      </c>
      <c r="F1699" s="63" t="s">
        <v>11220</v>
      </c>
      <c r="G1699" s="63" t="s">
        <v>3535</v>
      </c>
      <c r="K1699" s="63">
        <v>2348</v>
      </c>
      <c r="L1699" s="63">
        <v>0</v>
      </c>
      <c r="M1699" s="64">
        <v>2348</v>
      </c>
      <c r="N1699" s="63">
        <v>1174</v>
      </c>
      <c r="O1699" s="63">
        <v>0</v>
      </c>
      <c r="P1699" s="63">
        <v>352</v>
      </c>
      <c r="Q1699" s="63">
        <v>822</v>
      </c>
      <c r="R1699" s="63" t="s">
        <v>11219</v>
      </c>
      <c r="S1699" s="63" t="s">
        <v>3498</v>
      </c>
      <c r="T1699" s="63" t="s">
        <v>11218</v>
      </c>
      <c r="U1699" s="63" t="s">
        <v>58</v>
      </c>
      <c r="V1699" s="63" t="s">
        <v>11217</v>
      </c>
      <c r="Y1699" s="63">
        <v>2348</v>
      </c>
      <c r="Z1699" s="63" t="s">
        <v>11216</v>
      </c>
      <c r="AA1699" s="63">
        <v>352</v>
      </c>
      <c r="AB1699" s="63" t="s">
        <v>3505</v>
      </c>
      <c r="AE1699" s="63">
        <v>0</v>
      </c>
      <c r="AF1699" s="63" t="s">
        <v>3493</v>
      </c>
      <c r="AG1699" s="63">
        <v>0</v>
      </c>
      <c r="AK1699" s="63">
        <v>0</v>
      </c>
      <c r="AL1699" s="63" t="s">
        <v>3493</v>
      </c>
      <c r="AM1699" s="63">
        <v>0</v>
      </c>
      <c r="AQ1699" s="63">
        <v>0</v>
      </c>
      <c r="AR1699" s="63" t="s">
        <v>3493</v>
      </c>
      <c r="AS1699" s="63">
        <v>0</v>
      </c>
      <c r="AU1699" s="63" t="s">
        <v>11215</v>
      </c>
      <c r="AW1699" s="63" t="s">
        <v>11214</v>
      </c>
      <c r="AX1699" s="74" t="str">
        <f>VLOOKUP(B1699,[1]COMPLETE_DIVIDEND_DATA!$B$2:$I$1138,8,0)</f>
        <v>-</v>
      </c>
    </row>
    <row r="1700" spans="1:50" hidden="1" x14ac:dyDescent="0.25">
      <c r="A1700" s="63">
        <v>501704</v>
      </c>
      <c r="B1700" s="63">
        <v>3277064485</v>
      </c>
      <c r="C1700" s="63" t="s">
        <v>2096</v>
      </c>
      <c r="D1700" s="63" t="s">
        <v>2244</v>
      </c>
      <c r="E1700" s="63" t="s">
        <v>11213</v>
      </c>
      <c r="F1700" s="63" t="s">
        <v>11212</v>
      </c>
      <c r="G1700" s="63" t="s">
        <v>11211</v>
      </c>
      <c r="K1700" s="63">
        <v>1445</v>
      </c>
      <c r="L1700" s="63">
        <v>0</v>
      </c>
      <c r="M1700" s="64">
        <v>1445</v>
      </c>
      <c r="N1700" s="63">
        <v>722.5</v>
      </c>
      <c r="O1700" s="63">
        <v>0</v>
      </c>
      <c r="P1700" s="63">
        <v>216</v>
      </c>
      <c r="Q1700" s="63">
        <v>507</v>
      </c>
      <c r="R1700" s="63" t="s">
        <v>11210</v>
      </c>
      <c r="S1700" s="63" t="s">
        <v>3521</v>
      </c>
      <c r="T1700" s="63" t="s">
        <v>11209</v>
      </c>
      <c r="U1700" s="63" t="s">
        <v>2096</v>
      </c>
      <c r="V1700" s="63" t="s">
        <v>7378</v>
      </c>
      <c r="Y1700" s="63">
        <v>483</v>
      </c>
      <c r="Z1700" s="63" t="s">
        <v>11208</v>
      </c>
      <c r="AA1700" s="63">
        <v>72</v>
      </c>
      <c r="AB1700" s="63" t="s">
        <v>3505</v>
      </c>
      <c r="AC1700" s="63" t="s">
        <v>7377</v>
      </c>
      <c r="AD1700" s="63" t="s">
        <v>7376</v>
      </c>
      <c r="AE1700" s="63">
        <v>481</v>
      </c>
      <c r="AF1700" s="63" t="s">
        <v>11207</v>
      </c>
      <c r="AG1700" s="63">
        <v>72</v>
      </c>
      <c r="AH1700" s="63" t="s">
        <v>3505</v>
      </c>
      <c r="AI1700" s="63" t="s">
        <v>1549</v>
      </c>
      <c r="AJ1700" s="63" t="s">
        <v>7379</v>
      </c>
      <c r="AK1700" s="63">
        <v>481</v>
      </c>
      <c r="AL1700" s="63" t="s">
        <v>11207</v>
      </c>
      <c r="AM1700" s="63">
        <v>72</v>
      </c>
      <c r="AN1700" s="63" t="s">
        <v>3505</v>
      </c>
      <c r="AQ1700" s="63">
        <v>0</v>
      </c>
      <c r="AR1700" s="63" t="s">
        <v>3493</v>
      </c>
      <c r="AS1700" s="63">
        <v>0</v>
      </c>
      <c r="AU1700" s="63" t="s">
        <v>7374</v>
      </c>
      <c r="AW1700" s="63" t="s">
        <v>7373</v>
      </c>
      <c r="AX1700" s="74" t="str">
        <f>VLOOKUP(B1700,[1]COMPLETE_DIVIDEND_DATA!$B$2:$I$1138,8,0)</f>
        <v>PAID</v>
      </c>
    </row>
    <row r="1701" spans="1:50" hidden="1" x14ac:dyDescent="0.25">
      <c r="A1701" s="63">
        <v>501705</v>
      </c>
      <c r="B1701" s="63">
        <v>3277064809</v>
      </c>
      <c r="C1701" s="63" t="s">
        <v>2098</v>
      </c>
      <c r="D1701" s="63" t="s">
        <v>11199</v>
      </c>
      <c r="E1701" s="63" t="s">
        <v>11206</v>
      </c>
      <c r="F1701" s="63" t="s">
        <v>11205</v>
      </c>
      <c r="G1701" s="63" t="s">
        <v>11204</v>
      </c>
      <c r="K1701" s="63">
        <v>561</v>
      </c>
      <c r="L1701" s="63">
        <v>0</v>
      </c>
      <c r="M1701" s="64">
        <v>561</v>
      </c>
      <c r="N1701" s="63">
        <v>280.5</v>
      </c>
      <c r="O1701" s="63">
        <v>0</v>
      </c>
      <c r="P1701" s="63">
        <v>63</v>
      </c>
      <c r="Q1701" s="63">
        <v>218</v>
      </c>
      <c r="R1701" s="63" t="s">
        <v>11203</v>
      </c>
      <c r="S1701" s="63" t="s">
        <v>3586</v>
      </c>
      <c r="T1701" s="63" t="s">
        <v>3940</v>
      </c>
      <c r="U1701" s="63" t="s">
        <v>2098</v>
      </c>
      <c r="V1701" s="63" t="s">
        <v>11202</v>
      </c>
      <c r="W1701" s="63" t="s">
        <v>11201</v>
      </c>
      <c r="Y1701" s="63">
        <v>281</v>
      </c>
      <c r="Z1701" s="63" t="s">
        <v>11200</v>
      </c>
      <c r="AA1701" s="63">
        <v>21</v>
      </c>
      <c r="AB1701" s="63" t="s">
        <v>3494</v>
      </c>
      <c r="AC1701" s="63" t="s">
        <v>11199</v>
      </c>
      <c r="AD1701" s="63" t="s">
        <v>11198</v>
      </c>
      <c r="AE1701" s="63">
        <v>280</v>
      </c>
      <c r="AF1701" s="63" t="s">
        <v>11197</v>
      </c>
      <c r="AG1701" s="63">
        <v>42</v>
      </c>
      <c r="AH1701" s="63" t="s">
        <v>3505</v>
      </c>
      <c r="AK1701" s="63">
        <v>0</v>
      </c>
      <c r="AL1701" s="63" t="s">
        <v>3493</v>
      </c>
      <c r="AM1701" s="63">
        <v>0</v>
      </c>
      <c r="AQ1701" s="63">
        <v>0</v>
      </c>
      <c r="AR1701" s="63" t="s">
        <v>3493</v>
      </c>
      <c r="AS1701" s="63">
        <v>0</v>
      </c>
      <c r="AU1701" s="63" t="s">
        <v>11196</v>
      </c>
      <c r="AW1701" s="63" t="s">
        <v>11195</v>
      </c>
      <c r="AX1701" s="74" t="str">
        <f>VLOOKUP(B1701,[1]COMPLETE_DIVIDEND_DATA!$B$2:$I$1138,8,0)</f>
        <v>PAID</v>
      </c>
    </row>
    <row r="1702" spans="1:50" hidden="1" x14ac:dyDescent="0.25">
      <c r="A1702" s="63">
        <v>501706</v>
      </c>
      <c r="B1702" s="63">
        <v>3277065235</v>
      </c>
      <c r="C1702" s="63" t="s">
        <v>374</v>
      </c>
      <c r="D1702" s="63" t="s">
        <v>815</v>
      </c>
      <c r="E1702" s="63" t="s">
        <v>11194</v>
      </c>
      <c r="F1702" s="63" t="s">
        <v>11193</v>
      </c>
      <c r="G1702" s="63" t="s">
        <v>11192</v>
      </c>
      <c r="K1702" s="63">
        <v>13</v>
      </c>
      <c r="L1702" s="63">
        <v>0</v>
      </c>
      <c r="M1702" s="64">
        <v>13</v>
      </c>
      <c r="N1702" s="63">
        <v>6.5</v>
      </c>
      <c r="O1702" s="63">
        <v>0</v>
      </c>
      <c r="P1702" s="63">
        <v>1</v>
      </c>
      <c r="Q1702" s="63">
        <v>6</v>
      </c>
      <c r="R1702" s="63" t="s">
        <v>11191</v>
      </c>
      <c r="S1702" s="63" t="s">
        <v>3596</v>
      </c>
      <c r="T1702" s="63" t="s">
        <v>11190</v>
      </c>
      <c r="U1702" s="63" t="s">
        <v>374</v>
      </c>
      <c r="V1702" s="63" t="s">
        <v>11189</v>
      </c>
      <c r="W1702" s="63" t="s">
        <v>11188</v>
      </c>
      <c r="Y1702" s="63">
        <v>13</v>
      </c>
      <c r="Z1702" s="63" t="s">
        <v>3642</v>
      </c>
      <c r="AA1702" s="63">
        <v>1</v>
      </c>
      <c r="AB1702" s="63" t="s">
        <v>3494</v>
      </c>
      <c r="AE1702" s="63">
        <v>0</v>
      </c>
      <c r="AF1702" s="63" t="s">
        <v>3493</v>
      </c>
      <c r="AG1702" s="63">
        <v>0</v>
      </c>
      <c r="AK1702" s="63">
        <v>0</v>
      </c>
      <c r="AL1702" s="63" t="s">
        <v>3493</v>
      </c>
      <c r="AM1702" s="63">
        <v>0</v>
      </c>
      <c r="AQ1702" s="63">
        <v>0</v>
      </c>
      <c r="AR1702" s="63" t="s">
        <v>3493</v>
      </c>
      <c r="AS1702" s="63">
        <v>0</v>
      </c>
      <c r="AU1702" s="63" t="s">
        <v>11187</v>
      </c>
      <c r="AW1702" s="63" t="s">
        <v>11186</v>
      </c>
      <c r="AX1702" s="74" t="str">
        <f>VLOOKUP(B1702,[1]COMPLETE_DIVIDEND_DATA!$B$2:$I$1138,8,0)</f>
        <v>PAID</v>
      </c>
    </row>
    <row r="1703" spans="1:50" x14ac:dyDescent="0.25">
      <c r="A1703" s="63">
        <v>501707</v>
      </c>
      <c r="B1703" s="63">
        <v>3277065460</v>
      </c>
      <c r="C1703" s="63" t="s">
        <v>2100</v>
      </c>
      <c r="D1703" s="63" t="s">
        <v>11185</v>
      </c>
      <c r="E1703" s="63" t="s">
        <v>11184</v>
      </c>
      <c r="F1703" s="63" t="s">
        <v>5658</v>
      </c>
      <c r="G1703" s="63" t="s">
        <v>3535</v>
      </c>
      <c r="K1703" s="63">
        <v>2980</v>
      </c>
      <c r="L1703" s="63">
        <v>2980</v>
      </c>
      <c r="M1703" s="64">
        <v>0</v>
      </c>
      <c r="N1703" s="63">
        <v>1490</v>
      </c>
      <c r="O1703" s="63">
        <v>745</v>
      </c>
      <c r="P1703" s="63">
        <v>447</v>
      </c>
      <c r="Q1703" s="63">
        <v>298</v>
      </c>
      <c r="R1703" s="63" t="s">
        <v>11183</v>
      </c>
      <c r="S1703" s="63" t="s">
        <v>3635</v>
      </c>
      <c r="T1703" s="63" t="s">
        <v>11182</v>
      </c>
      <c r="U1703" s="63" t="s">
        <v>2100</v>
      </c>
      <c r="V1703" s="63" t="s">
        <v>11181</v>
      </c>
      <c r="Y1703" s="63">
        <v>2980</v>
      </c>
      <c r="Z1703" s="63" t="s">
        <v>4969</v>
      </c>
      <c r="AA1703" s="63">
        <v>447</v>
      </c>
      <c r="AB1703" s="63" t="s">
        <v>3505</v>
      </c>
      <c r="AE1703" s="63">
        <v>0</v>
      </c>
      <c r="AF1703" s="63" t="s">
        <v>3493</v>
      </c>
      <c r="AG1703" s="63">
        <v>0</v>
      </c>
      <c r="AK1703" s="63">
        <v>0</v>
      </c>
      <c r="AL1703" s="63" t="s">
        <v>3493</v>
      </c>
      <c r="AM1703" s="63">
        <v>0</v>
      </c>
      <c r="AQ1703" s="63">
        <v>0</v>
      </c>
      <c r="AR1703" s="63" t="s">
        <v>3493</v>
      </c>
      <c r="AS1703" s="63">
        <v>0</v>
      </c>
      <c r="AU1703" s="63" t="s">
        <v>11180</v>
      </c>
      <c r="AW1703" s="63" t="s">
        <v>11179</v>
      </c>
      <c r="AX1703" s="74" t="str">
        <f>VLOOKUP(B1703,[1]COMPLETE_DIVIDEND_DATA!$B$2:$I$1138,8,0)</f>
        <v>UNPAID</v>
      </c>
    </row>
    <row r="1704" spans="1:50" hidden="1" x14ac:dyDescent="0.25">
      <c r="A1704" s="63">
        <v>501708</v>
      </c>
      <c r="B1704" s="63">
        <v>3277065547</v>
      </c>
      <c r="C1704" s="63" t="s">
        <v>2102</v>
      </c>
      <c r="D1704" s="63" t="s">
        <v>1199</v>
      </c>
      <c r="E1704" s="63" t="s">
        <v>11178</v>
      </c>
      <c r="F1704" s="63" t="s">
        <v>11177</v>
      </c>
      <c r="G1704" s="63" t="s">
        <v>3535</v>
      </c>
      <c r="K1704" s="63">
        <v>2980</v>
      </c>
      <c r="L1704" s="63">
        <v>0</v>
      </c>
      <c r="M1704" s="64">
        <v>2980</v>
      </c>
      <c r="N1704" s="63">
        <v>1490</v>
      </c>
      <c r="O1704" s="63">
        <v>0</v>
      </c>
      <c r="P1704" s="63">
        <v>447</v>
      </c>
      <c r="Q1704" s="63">
        <v>1043</v>
      </c>
      <c r="R1704" s="63" t="s">
        <v>11176</v>
      </c>
      <c r="S1704" s="63" t="s">
        <v>3533</v>
      </c>
      <c r="T1704" s="63" t="s">
        <v>11175</v>
      </c>
      <c r="U1704" s="63" t="s">
        <v>2102</v>
      </c>
      <c r="V1704" s="63" t="s">
        <v>11174</v>
      </c>
      <c r="Y1704" s="63">
        <v>2980</v>
      </c>
      <c r="Z1704" s="63" t="s">
        <v>4969</v>
      </c>
      <c r="AA1704" s="63">
        <v>447</v>
      </c>
      <c r="AB1704" s="63" t="s">
        <v>3505</v>
      </c>
      <c r="AE1704" s="63">
        <v>0</v>
      </c>
      <c r="AF1704" s="63" t="s">
        <v>3493</v>
      </c>
      <c r="AG1704" s="63">
        <v>0</v>
      </c>
      <c r="AK1704" s="63">
        <v>0</v>
      </c>
      <c r="AL1704" s="63" t="s">
        <v>3493</v>
      </c>
      <c r="AM1704" s="63">
        <v>0</v>
      </c>
      <c r="AQ1704" s="63">
        <v>0</v>
      </c>
      <c r="AR1704" s="63" t="s">
        <v>3493</v>
      </c>
      <c r="AS1704" s="63">
        <v>0</v>
      </c>
      <c r="AU1704" s="63" t="s">
        <v>11173</v>
      </c>
      <c r="AW1704" s="63" t="s">
        <v>11172</v>
      </c>
      <c r="AX1704" s="74" t="str">
        <f>VLOOKUP(B1704,[1]COMPLETE_DIVIDEND_DATA!$B$2:$I$1138,8,0)</f>
        <v>PAID</v>
      </c>
    </row>
    <row r="1705" spans="1:50" hidden="1" x14ac:dyDescent="0.25">
      <c r="A1705" s="63">
        <v>501709</v>
      </c>
      <c r="B1705" s="63">
        <v>3277066095</v>
      </c>
      <c r="C1705" s="63" t="s">
        <v>219</v>
      </c>
      <c r="D1705" s="63" t="s">
        <v>132</v>
      </c>
      <c r="E1705" s="63" t="s">
        <v>11171</v>
      </c>
      <c r="F1705" s="63" t="s">
        <v>11170</v>
      </c>
      <c r="K1705" s="63">
        <v>309</v>
      </c>
      <c r="L1705" s="63">
        <v>0</v>
      </c>
      <c r="M1705" s="64">
        <v>309</v>
      </c>
      <c r="N1705" s="63">
        <v>154.5</v>
      </c>
      <c r="O1705" s="63">
        <v>0</v>
      </c>
      <c r="P1705" s="63">
        <v>23</v>
      </c>
      <c r="Q1705" s="63">
        <v>132</v>
      </c>
      <c r="R1705" s="63" t="s">
        <v>11169</v>
      </c>
      <c r="S1705" s="63" t="s">
        <v>3624</v>
      </c>
      <c r="T1705" s="63" t="s">
        <v>11168</v>
      </c>
      <c r="U1705" s="63" t="s">
        <v>219</v>
      </c>
      <c r="V1705" s="63" t="s">
        <v>11167</v>
      </c>
      <c r="W1705" s="63" t="s">
        <v>11166</v>
      </c>
      <c r="Y1705" s="63">
        <v>309</v>
      </c>
      <c r="Z1705" s="63" t="s">
        <v>7417</v>
      </c>
      <c r="AA1705" s="63">
        <v>23</v>
      </c>
      <c r="AB1705" s="63" t="s">
        <v>3494</v>
      </c>
      <c r="AE1705" s="63">
        <v>0</v>
      </c>
      <c r="AF1705" s="63" t="s">
        <v>3493</v>
      </c>
      <c r="AG1705" s="63">
        <v>0</v>
      </c>
      <c r="AK1705" s="63">
        <v>0</v>
      </c>
      <c r="AL1705" s="63" t="s">
        <v>3493</v>
      </c>
      <c r="AM1705" s="63">
        <v>0</v>
      </c>
      <c r="AQ1705" s="63">
        <v>0</v>
      </c>
      <c r="AR1705" s="63" t="s">
        <v>3493</v>
      </c>
      <c r="AS1705" s="63">
        <v>0</v>
      </c>
      <c r="AU1705" s="63" t="s">
        <v>11165</v>
      </c>
      <c r="AW1705" s="63" t="s">
        <v>11164</v>
      </c>
      <c r="AX1705" s="74" t="str">
        <f>VLOOKUP(B1705,[1]COMPLETE_DIVIDEND_DATA!$B$2:$I$1138,8,0)</f>
        <v>PAID</v>
      </c>
    </row>
    <row r="1706" spans="1:50" x14ac:dyDescent="0.25">
      <c r="A1706" s="63">
        <v>501710</v>
      </c>
      <c r="B1706" s="63">
        <v>3277066349</v>
      </c>
      <c r="C1706" s="63" t="s">
        <v>2105</v>
      </c>
      <c r="D1706" s="63" t="s">
        <v>1242</v>
      </c>
      <c r="E1706" s="63" t="s">
        <v>11163</v>
      </c>
      <c r="F1706" s="63" t="s">
        <v>11162</v>
      </c>
      <c r="G1706" s="63" t="s">
        <v>7810</v>
      </c>
      <c r="K1706" s="63">
        <v>38758</v>
      </c>
      <c r="L1706" s="63">
        <v>0</v>
      </c>
      <c r="M1706" s="64">
        <v>38758</v>
      </c>
      <c r="N1706" s="63">
        <v>19379</v>
      </c>
      <c r="O1706" s="63">
        <v>0</v>
      </c>
      <c r="P1706" s="63">
        <v>2906</v>
      </c>
      <c r="Q1706" s="63">
        <v>16473</v>
      </c>
      <c r="U1706" s="63" t="s">
        <v>2105</v>
      </c>
      <c r="V1706" s="63" t="s">
        <v>11161</v>
      </c>
      <c r="Y1706" s="63">
        <v>19379</v>
      </c>
      <c r="Z1706" s="63" t="s">
        <v>11159</v>
      </c>
      <c r="AA1706" s="63">
        <v>1453</v>
      </c>
      <c r="AB1706" s="63" t="s">
        <v>3494</v>
      </c>
      <c r="AC1706" s="63" t="s">
        <v>1242</v>
      </c>
      <c r="AD1706" s="63" t="s">
        <v>11160</v>
      </c>
      <c r="AE1706" s="63">
        <v>19379</v>
      </c>
      <c r="AF1706" s="63" t="s">
        <v>11159</v>
      </c>
      <c r="AG1706" s="63">
        <v>1453</v>
      </c>
      <c r="AH1706" s="63" t="s">
        <v>3494</v>
      </c>
      <c r="AK1706" s="63">
        <v>0</v>
      </c>
      <c r="AL1706" s="63" t="s">
        <v>3493</v>
      </c>
      <c r="AM1706" s="63">
        <v>0</v>
      </c>
      <c r="AQ1706" s="63">
        <v>0</v>
      </c>
      <c r="AR1706" s="63" t="s">
        <v>3493</v>
      </c>
      <c r="AS1706" s="63">
        <v>0</v>
      </c>
      <c r="AU1706" s="63" t="s">
        <v>11158</v>
      </c>
      <c r="AW1706" s="63" t="s">
        <v>11157</v>
      </c>
      <c r="AX1706" s="63" t="e">
        <f>VLOOKUP(B1706,[1]COMPLETE_DIVIDEND_DATA!$B$2:$I$1138,3,0)</f>
        <v>#N/A</v>
      </c>
    </row>
    <row r="1707" spans="1:50" hidden="1" x14ac:dyDescent="0.25">
      <c r="A1707" s="63">
        <v>501711</v>
      </c>
      <c r="B1707" s="63">
        <v>3277067199</v>
      </c>
      <c r="C1707" s="63" t="s">
        <v>2107</v>
      </c>
      <c r="D1707" s="63" t="s">
        <v>368</v>
      </c>
      <c r="E1707" s="63" t="s">
        <v>11156</v>
      </c>
      <c r="F1707" s="63" t="s">
        <v>11155</v>
      </c>
      <c r="G1707" s="63" t="s">
        <v>11154</v>
      </c>
      <c r="K1707" s="63">
        <v>147</v>
      </c>
      <c r="L1707" s="63">
        <v>0</v>
      </c>
      <c r="M1707" s="64">
        <v>147</v>
      </c>
      <c r="N1707" s="63">
        <v>73.5</v>
      </c>
      <c r="O1707" s="63">
        <v>0</v>
      </c>
      <c r="P1707" s="63">
        <v>11</v>
      </c>
      <c r="Q1707" s="63">
        <v>63</v>
      </c>
      <c r="R1707" s="63" t="s">
        <v>11153</v>
      </c>
      <c r="S1707" s="63" t="s">
        <v>3596</v>
      </c>
      <c r="T1707" s="63" t="s">
        <v>11152</v>
      </c>
      <c r="U1707" s="63" t="s">
        <v>2107</v>
      </c>
      <c r="V1707" s="63" t="s">
        <v>11151</v>
      </c>
      <c r="Y1707" s="63">
        <v>74</v>
      </c>
      <c r="Z1707" s="63" t="s">
        <v>5823</v>
      </c>
      <c r="AA1707" s="63">
        <v>6</v>
      </c>
      <c r="AB1707" s="63" t="s">
        <v>3494</v>
      </c>
      <c r="AC1707" s="63" t="s">
        <v>11150</v>
      </c>
      <c r="AD1707" s="63" t="s">
        <v>11149</v>
      </c>
      <c r="AE1707" s="63">
        <v>73</v>
      </c>
      <c r="AF1707" s="63" t="s">
        <v>6822</v>
      </c>
      <c r="AG1707" s="63">
        <v>5</v>
      </c>
      <c r="AH1707" s="63" t="s">
        <v>3494</v>
      </c>
      <c r="AK1707" s="63">
        <v>0</v>
      </c>
      <c r="AL1707" s="63" t="s">
        <v>3493</v>
      </c>
      <c r="AM1707" s="63">
        <v>0</v>
      </c>
      <c r="AQ1707" s="63">
        <v>0</v>
      </c>
      <c r="AR1707" s="63" t="s">
        <v>3493</v>
      </c>
      <c r="AS1707" s="63">
        <v>0</v>
      </c>
      <c r="AU1707" s="63" t="s">
        <v>11148</v>
      </c>
      <c r="AW1707" s="63" t="s">
        <v>11147</v>
      </c>
      <c r="AX1707" s="74" t="str">
        <f>VLOOKUP(B1707,[1]COMPLETE_DIVIDEND_DATA!$B$2:$I$1138,8,0)</f>
        <v>PAID</v>
      </c>
    </row>
    <row r="1708" spans="1:50" hidden="1" x14ac:dyDescent="0.25">
      <c r="A1708" s="63">
        <v>501712</v>
      </c>
      <c r="B1708" s="63">
        <v>3277067436</v>
      </c>
      <c r="C1708" s="63" t="s">
        <v>2109</v>
      </c>
      <c r="D1708" s="63" t="s">
        <v>11146</v>
      </c>
      <c r="E1708" s="63" t="s">
        <v>11145</v>
      </c>
      <c r="F1708" s="63" t="s">
        <v>11144</v>
      </c>
      <c r="G1708" s="63" t="s">
        <v>11143</v>
      </c>
      <c r="K1708" s="63">
        <v>744</v>
      </c>
      <c r="L1708" s="63">
        <v>0</v>
      </c>
      <c r="M1708" s="64">
        <v>744</v>
      </c>
      <c r="N1708" s="63">
        <v>372</v>
      </c>
      <c r="O1708" s="63">
        <v>0</v>
      </c>
      <c r="P1708" s="63">
        <v>56</v>
      </c>
      <c r="Q1708" s="63">
        <v>316</v>
      </c>
      <c r="R1708" s="63" t="s">
        <v>11142</v>
      </c>
      <c r="S1708" s="63" t="s">
        <v>3533</v>
      </c>
      <c r="T1708" s="63" t="s">
        <v>11141</v>
      </c>
      <c r="U1708" s="63" t="s">
        <v>2109</v>
      </c>
      <c r="V1708" s="63" t="s">
        <v>11140</v>
      </c>
      <c r="Y1708" s="63">
        <v>744</v>
      </c>
      <c r="Z1708" s="63" t="s">
        <v>3988</v>
      </c>
      <c r="AA1708" s="63">
        <v>56</v>
      </c>
      <c r="AB1708" s="63" t="s">
        <v>3494</v>
      </c>
      <c r="AE1708" s="63">
        <v>0</v>
      </c>
      <c r="AF1708" s="63" t="s">
        <v>3493</v>
      </c>
      <c r="AG1708" s="63">
        <v>0</v>
      </c>
      <c r="AK1708" s="63">
        <v>0</v>
      </c>
      <c r="AL1708" s="63" t="s">
        <v>3493</v>
      </c>
      <c r="AM1708" s="63">
        <v>0</v>
      </c>
      <c r="AQ1708" s="63">
        <v>0</v>
      </c>
      <c r="AR1708" s="63" t="s">
        <v>3493</v>
      </c>
      <c r="AS1708" s="63">
        <v>0</v>
      </c>
      <c r="AU1708" s="63" t="s">
        <v>11139</v>
      </c>
      <c r="AW1708" s="63" t="s">
        <v>11138</v>
      </c>
      <c r="AX1708" s="74" t="str">
        <f>VLOOKUP(B1708,[1]COMPLETE_DIVIDEND_DATA!$B$2:$I$1138,8,0)</f>
        <v>PAID</v>
      </c>
    </row>
    <row r="1709" spans="1:50" hidden="1" x14ac:dyDescent="0.25">
      <c r="A1709" s="63">
        <v>501713</v>
      </c>
      <c r="B1709" s="63">
        <v>3277068218</v>
      </c>
      <c r="C1709" s="63" t="s">
        <v>2111</v>
      </c>
      <c r="D1709" s="63" t="s">
        <v>11137</v>
      </c>
      <c r="E1709" s="63" t="s">
        <v>11136</v>
      </c>
      <c r="F1709" s="63" t="s">
        <v>11135</v>
      </c>
      <c r="G1709" s="63" t="s">
        <v>3535</v>
      </c>
      <c r="K1709" s="63">
        <v>59</v>
      </c>
      <c r="L1709" s="63">
        <v>0</v>
      </c>
      <c r="M1709" s="64">
        <v>59</v>
      </c>
      <c r="N1709" s="63">
        <v>29.5</v>
      </c>
      <c r="O1709" s="63">
        <v>0</v>
      </c>
      <c r="P1709" s="63">
        <v>4</v>
      </c>
      <c r="Q1709" s="63">
        <v>26</v>
      </c>
      <c r="R1709" s="63" t="s">
        <v>11134</v>
      </c>
      <c r="S1709" s="63" t="s">
        <v>4136</v>
      </c>
      <c r="T1709" s="63" t="s">
        <v>11133</v>
      </c>
      <c r="U1709" s="63" t="s">
        <v>2111</v>
      </c>
      <c r="V1709" s="63" t="s">
        <v>11132</v>
      </c>
      <c r="Y1709" s="63">
        <v>59</v>
      </c>
      <c r="Z1709" s="63" t="s">
        <v>6852</v>
      </c>
      <c r="AA1709" s="63">
        <v>4</v>
      </c>
      <c r="AB1709" s="63" t="s">
        <v>3494</v>
      </c>
      <c r="AE1709" s="63">
        <v>0</v>
      </c>
      <c r="AF1709" s="63" t="s">
        <v>3493</v>
      </c>
      <c r="AG1709" s="63">
        <v>0</v>
      </c>
      <c r="AK1709" s="63">
        <v>0</v>
      </c>
      <c r="AL1709" s="63" t="s">
        <v>3493</v>
      </c>
      <c r="AM1709" s="63">
        <v>0</v>
      </c>
      <c r="AQ1709" s="63">
        <v>0</v>
      </c>
      <c r="AR1709" s="63" t="s">
        <v>3493</v>
      </c>
      <c r="AS1709" s="63">
        <v>0</v>
      </c>
      <c r="AU1709" s="63" t="s">
        <v>11131</v>
      </c>
      <c r="AW1709" s="63" t="s">
        <v>11130</v>
      </c>
      <c r="AX1709" s="74" t="str">
        <f>VLOOKUP(B1709,[1]COMPLETE_DIVIDEND_DATA!$B$2:$I$1138,8,0)</f>
        <v>PAID</v>
      </c>
    </row>
    <row r="1710" spans="1:50" hidden="1" x14ac:dyDescent="0.25">
      <c r="A1710" s="63">
        <v>501714</v>
      </c>
      <c r="B1710" s="63">
        <v>3277068364</v>
      </c>
      <c r="C1710" s="63" t="s">
        <v>962</v>
      </c>
      <c r="D1710" s="63" t="s">
        <v>1595</v>
      </c>
      <c r="E1710" s="63" t="s">
        <v>11129</v>
      </c>
      <c r="F1710" s="63" t="s">
        <v>8598</v>
      </c>
      <c r="G1710" s="63" t="s">
        <v>8586</v>
      </c>
      <c r="K1710" s="63">
        <v>1</v>
      </c>
      <c r="L1710" s="63">
        <v>0</v>
      </c>
      <c r="M1710" s="64">
        <v>1</v>
      </c>
      <c r="N1710" s="63">
        <v>0.5</v>
      </c>
      <c r="O1710" s="63">
        <v>0</v>
      </c>
      <c r="P1710" s="63">
        <v>0</v>
      </c>
      <c r="Q1710" s="63">
        <v>1</v>
      </c>
      <c r="R1710" s="63" t="s">
        <v>8585</v>
      </c>
      <c r="S1710" s="63" t="s">
        <v>3697</v>
      </c>
      <c r="T1710" s="63" t="s">
        <v>11128</v>
      </c>
      <c r="U1710" s="63" t="s">
        <v>962</v>
      </c>
      <c r="V1710" s="63" t="s">
        <v>8582</v>
      </c>
      <c r="Y1710" s="63">
        <v>1</v>
      </c>
      <c r="Z1710" s="63" t="s">
        <v>3736</v>
      </c>
      <c r="AA1710" s="63">
        <v>0</v>
      </c>
      <c r="AB1710" s="63" t="s">
        <v>3505</v>
      </c>
      <c r="AC1710" s="63" t="s">
        <v>2595</v>
      </c>
      <c r="AD1710" s="63" t="s">
        <v>8583</v>
      </c>
      <c r="AE1710" s="63">
        <v>0</v>
      </c>
      <c r="AF1710" s="63" t="s">
        <v>3493</v>
      </c>
      <c r="AG1710" s="63">
        <v>0</v>
      </c>
      <c r="AH1710" s="63" t="s">
        <v>3505</v>
      </c>
      <c r="AK1710" s="63">
        <v>0</v>
      </c>
      <c r="AL1710" s="63" t="s">
        <v>3493</v>
      </c>
      <c r="AM1710" s="63">
        <v>0</v>
      </c>
      <c r="AQ1710" s="63">
        <v>0</v>
      </c>
      <c r="AR1710" s="63" t="s">
        <v>3493</v>
      </c>
      <c r="AS1710" s="63">
        <v>0</v>
      </c>
      <c r="AW1710" s="63" t="s">
        <v>8581</v>
      </c>
      <c r="AX1710" s="74" t="str">
        <f>VLOOKUP(B1710,[1]COMPLETE_DIVIDEND_DATA!$B$2:$I$1138,8,0)</f>
        <v>PAID</v>
      </c>
    </row>
    <row r="1711" spans="1:50" x14ac:dyDescent="0.25">
      <c r="A1711" s="63">
        <v>501715</v>
      </c>
      <c r="B1711" s="63">
        <v>3277068398</v>
      </c>
      <c r="C1711" s="63" t="s">
        <v>2116</v>
      </c>
      <c r="D1711" s="63" t="s">
        <v>11127</v>
      </c>
      <c r="E1711" s="63" t="s">
        <v>11126</v>
      </c>
      <c r="F1711" s="63" t="s">
        <v>11125</v>
      </c>
      <c r="G1711" s="63" t="s">
        <v>3535</v>
      </c>
      <c r="K1711" s="63">
        <v>744</v>
      </c>
      <c r="L1711" s="63">
        <v>744</v>
      </c>
      <c r="M1711" s="64">
        <v>0</v>
      </c>
      <c r="N1711" s="63">
        <v>372</v>
      </c>
      <c r="O1711" s="63">
        <v>186</v>
      </c>
      <c r="P1711" s="63">
        <v>56</v>
      </c>
      <c r="Q1711" s="63">
        <v>130</v>
      </c>
      <c r="R1711" s="63" t="s">
        <v>11124</v>
      </c>
      <c r="S1711" s="63" t="s">
        <v>11123</v>
      </c>
      <c r="T1711" s="63" t="s">
        <v>11122</v>
      </c>
      <c r="U1711" s="63" t="s">
        <v>2116</v>
      </c>
      <c r="V1711" s="63" t="s">
        <v>11121</v>
      </c>
      <c r="Y1711" s="63">
        <v>372</v>
      </c>
      <c r="Z1711" s="63" t="s">
        <v>3900</v>
      </c>
      <c r="AA1711" s="63">
        <v>28</v>
      </c>
      <c r="AB1711" s="63" t="s">
        <v>3494</v>
      </c>
      <c r="AC1711" s="63" t="s">
        <v>11120</v>
      </c>
      <c r="AD1711" s="63" t="s">
        <v>11119</v>
      </c>
      <c r="AE1711" s="63">
        <v>372</v>
      </c>
      <c r="AF1711" s="63" t="s">
        <v>3900</v>
      </c>
      <c r="AG1711" s="63">
        <v>28</v>
      </c>
      <c r="AH1711" s="63" t="s">
        <v>3494</v>
      </c>
      <c r="AK1711" s="63">
        <v>0</v>
      </c>
      <c r="AL1711" s="63" t="s">
        <v>3493</v>
      </c>
      <c r="AM1711" s="63">
        <v>0</v>
      </c>
      <c r="AQ1711" s="63">
        <v>0</v>
      </c>
      <c r="AR1711" s="63" t="s">
        <v>3493</v>
      </c>
      <c r="AS1711" s="63">
        <v>0</v>
      </c>
      <c r="AU1711" s="63" t="s">
        <v>11118</v>
      </c>
      <c r="AW1711" s="63" t="s">
        <v>11117</v>
      </c>
      <c r="AX1711" s="74" t="str">
        <f>VLOOKUP(B1711,[1]COMPLETE_DIVIDEND_DATA!$B$2:$I$1138,8,0)</f>
        <v>-</v>
      </c>
    </row>
    <row r="1712" spans="1:50" hidden="1" x14ac:dyDescent="0.25">
      <c r="A1712" s="63">
        <v>501716</v>
      </c>
      <c r="B1712" s="63">
        <v>3277070456</v>
      </c>
      <c r="C1712" s="63" t="s">
        <v>2120</v>
      </c>
      <c r="D1712" s="63" t="s">
        <v>11116</v>
      </c>
      <c r="E1712" s="63" t="s">
        <v>11115</v>
      </c>
      <c r="F1712" s="63" t="s">
        <v>5759</v>
      </c>
      <c r="G1712" s="63" t="s">
        <v>3535</v>
      </c>
      <c r="K1712" s="63">
        <v>744</v>
      </c>
      <c r="L1712" s="63">
        <v>744</v>
      </c>
      <c r="M1712" s="64">
        <v>0</v>
      </c>
      <c r="N1712" s="63">
        <v>372</v>
      </c>
      <c r="O1712" s="63">
        <v>186</v>
      </c>
      <c r="P1712" s="63">
        <v>56</v>
      </c>
      <c r="Q1712" s="63">
        <v>130</v>
      </c>
      <c r="R1712" s="63" t="s">
        <v>11114</v>
      </c>
      <c r="S1712" s="63" t="s">
        <v>3521</v>
      </c>
      <c r="T1712" s="63" t="s">
        <v>11113</v>
      </c>
      <c r="U1712" s="63" t="s">
        <v>2120</v>
      </c>
      <c r="V1712" s="63" t="s">
        <v>11112</v>
      </c>
      <c r="Y1712" s="63">
        <v>744</v>
      </c>
      <c r="Z1712" s="63" t="s">
        <v>3988</v>
      </c>
      <c r="AA1712" s="63">
        <v>56</v>
      </c>
      <c r="AB1712" s="63" t="s">
        <v>3494</v>
      </c>
      <c r="AE1712" s="63">
        <v>0</v>
      </c>
      <c r="AF1712" s="63" t="s">
        <v>3493</v>
      </c>
      <c r="AG1712" s="63">
        <v>0</v>
      </c>
      <c r="AK1712" s="63">
        <v>0</v>
      </c>
      <c r="AL1712" s="63" t="s">
        <v>3493</v>
      </c>
      <c r="AM1712" s="63">
        <v>0</v>
      </c>
      <c r="AQ1712" s="63">
        <v>0</v>
      </c>
      <c r="AR1712" s="63" t="s">
        <v>3493</v>
      </c>
      <c r="AS1712" s="63">
        <v>0</v>
      </c>
      <c r="AU1712" s="63" t="s">
        <v>11111</v>
      </c>
      <c r="AW1712" s="63" t="s">
        <v>11110</v>
      </c>
      <c r="AX1712" s="74" t="str">
        <f>VLOOKUP(B1712,[1]COMPLETE_DIVIDEND_DATA!$B$2:$I$1138,8,0)</f>
        <v>PAID</v>
      </c>
    </row>
    <row r="1713" spans="1:50" hidden="1" x14ac:dyDescent="0.25">
      <c r="A1713" s="63">
        <v>501717</v>
      </c>
      <c r="B1713" s="63">
        <v>3277070491</v>
      </c>
      <c r="C1713" s="63" t="s">
        <v>3057</v>
      </c>
      <c r="D1713" s="63" t="s">
        <v>275</v>
      </c>
      <c r="E1713" s="63" t="s">
        <v>11109</v>
      </c>
      <c r="F1713" s="63" t="s">
        <v>11108</v>
      </c>
      <c r="G1713" s="63" t="s">
        <v>11107</v>
      </c>
      <c r="K1713" s="63">
        <v>9034</v>
      </c>
      <c r="L1713" s="63">
        <v>0</v>
      </c>
      <c r="M1713" s="64">
        <v>9034</v>
      </c>
      <c r="N1713" s="63">
        <v>4517</v>
      </c>
      <c r="O1713" s="63">
        <v>0</v>
      </c>
      <c r="P1713" s="63">
        <v>1356</v>
      </c>
      <c r="Q1713" s="63">
        <v>3161</v>
      </c>
      <c r="R1713" s="63" t="s">
        <v>11106</v>
      </c>
      <c r="S1713" s="63" t="s">
        <v>3521</v>
      </c>
      <c r="T1713" s="63" t="s">
        <v>11105</v>
      </c>
      <c r="U1713" s="63" t="s">
        <v>3057</v>
      </c>
      <c r="V1713" s="63" t="s">
        <v>11104</v>
      </c>
      <c r="Y1713" s="63">
        <v>3012</v>
      </c>
      <c r="Z1713" s="63" t="s">
        <v>11103</v>
      </c>
      <c r="AA1713" s="63">
        <v>452</v>
      </c>
      <c r="AB1713" s="63" t="s">
        <v>3505</v>
      </c>
      <c r="AC1713" s="63" t="s">
        <v>275</v>
      </c>
      <c r="AD1713" s="63" t="s">
        <v>11102</v>
      </c>
      <c r="AE1713" s="63">
        <v>3011</v>
      </c>
      <c r="AF1713" s="63" t="s">
        <v>4472</v>
      </c>
      <c r="AG1713" s="63">
        <v>452</v>
      </c>
      <c r="AH1713" s="63" t="s">
        <v>3505</v>
      </c>
      <c r="AI1713" s="63" t="s">
        <v>11101</v>
      </c>
      <c r="AJ1713" s="63" t="s">
        <v>11100</v>
      </c>
      <c r="AK1713" s="63">
        <v>3011</v>
      </c>
      <c r="AL1713" s="63" t="s">
        <v>4472</v>
      </c>
      <c r="AM1713" s="63">
        <v>452</v>
      </c>
      <c r="AN1713" s="63" t="s">
        <v>3505</v>
      </c>
      <c r="AQ1713" s="63">
        <v>0</v>
      </c>
      <c r="AR1713" s="63" t="s">
        <v>3493</v>
      </c>
      <c r="AS1713" s="63">
        <v>0</v>
      </c>
      <c r="AU1713" s="63" t="s">
        <v>11099</v>
      </c>
      <c r="AW1713" s="63" t="s">
        <v>11098</v>
      </c>
      <c r="AX1713" s="74" t="str">
        <f>VLOOKUP(B1713,[1]COMPLETE_DIVIDEND_DATA!$B$2:$I$1138,8,0)</f>
        <v>PAID</v>
      </c>
    </row>
    <row r="1714" spans="1:50" x14ac:dyDescent="0.25">
      <c r="A1714" s="63">
        <v>501718</v>
      </c>
      <c r="B1714" s="63">
        <v>3277071245</v>
      </c>
      <c r="C1714" s="63" t="s">
        <v>2122</v>
      </c>
      <c r="D1714" s="63" t="s">
        <v>11097</v>
      </c>
      <c r="E1714" s="63" t="s">
        <v>11096</v>
      </c>
      <c r="F1714" s="63" t="s">
        <v>11095</v>
      </c>
      <c r="G1714" s="63" t="s">
        <v>11094</v>
      </c>
      <c r="K1714" s="63">
        <v>512</v>
      </c>
      <c r="L1714" s="63">
        <v>0</v>
      </c>
      <c r="M1714" s="64">
        <v>512</v>
      </c>
      <c r="N1714" s="63">
        <v>256</v>
      </c>
      <c r="O1714" s="63">
        <v>0</v>
      </c>
      <c r="P1714" s="63">
        <v>38</v>
      </c>
      <c r="Q1714" s="63">
        <v>218</v>
      </c>
      <c r="U1714" s="63" t="s">
        <v>2122</v>
      </c>
      <c r="V1714" s="63" t="s">
        <v>11093</v>
      </c>
      <c r="Y1714" s="63">
        <v>512</v>
      </c>
      <c r="Z1714" s="63" t="s">
        <v>11092</v>
      </c>
      <c r="AA1714" s="63">
        <v>38</v>
      </c>
      <c r="AB1714" s="63" t="s">
        <v>3494</v>
      </c>
      <c r="AC1714" s="63" t="s">
        <v>11091</v>
      </c>
      <c r="AD1714" s="63" t="s">
        <v>11090</v>
      </c>
      <c r="AE1714" s="63">
        <v>0</v>
      </c>
      <c r="AF1714" s="63" t="s">
        <v>3493</v>
      </c>
      <c r="AG1714" s="63">
        <v>0</v>
      </c>
      <c r="AH1714" s="63" t="s">
        <v>3494</v>
      </c>
      <c r="AK1714" s="63">
        <v>0</v>
      </c>
      <c r="AL1714" s="63" t="s">
        <v>3493</v>
      </c>
      <c r="AM1714" s="63">
        <v>0</v>
      </c>
      <c r="AQ1714" s="63">
        <v>0</v>
      </c>
      <c r="AR1714" s="63" t="s">
        <v>3493</v>
      </c>
      <c r="AS1714" s="63">
        <v>0</v>
      </c>
      <c r="AU1714" s="63" t="s">
        <v>11089</v>
      </c>
      <c r="AW1714" s="63" t="s">
        <v>11088</v>
      </c>
      <c r="AX1714" s="63" t="e">
        <f>VLOOKUP(B1714,[1]COMPLETE_DIVIDEND_DATA!$B$2:$I$1138,3,0)</f>
        <v>#N/A</v>
      </c>
    </row>
    <row r="1715" spans="1:50" x14ac:dyDescent="0.25">
      <c r="A1715" s="63">
        <v>501719</v>
      </c>
      <c r="B1715" s="63">
        <v>3277072112</v>
      </c>
      <c r="C1715" s="63" t="s">
        <v>2124</v>
      </c>
      <c r="D1715" s="63" t="s">
        <v>11087</v>
      </c>
      <c r="E1715" s="63" t="s">
        <v>11086</v>
      </c>
      <c r="F1715" s="63" t="s">
        <v>11085</v>
      </c>
      <c r="G1715" s="63" t="s">
        <v>5910</v>
      </c>
      <c r="K1715" s="63">
        <v>2</v>
      </c>
      <c r="L1715" s="63">
        <v>2</v>
      </c>
      <c r="M1715" s="64">
        <v>0</v>
      </c>
      <c r="N1715" s="63">
        <v>1</v>
      </c>
      <c r="O1715" s="63">
        <v>0</v>
      </c>
      <c r="P1715" s="63">
        <v>0</v>
      </c>
      <c r="Q1715" s="63">
        <v>1</v>
      </c>
      <c r="R1715" s="63" t="s">
        <v>11084</v>
      </c>
      <c r="S1715" s="63" t="s">
        <v>11083</v>
      </c>
      <c r="T1715" s="63" t="s">
        <v>11082</v>
      </c>
      <c r="U1715" s="63" t="s">
        <v>2124</v>
      </c>
      <c r="V1715" s="63" t="s">
        <v>11081</v>
      </c>
      <c r="W1715" s="63" t="s">
        <v>11080</v>
      </c>
      <c r="Y1715" s="63">
        <v>1</v>
      </c>
      <c r="Z1715" s="63" t="s">
        <v>3736</v>
      </c>
      <c r="AA1715" s="63">
        <v>0</v>
      </c>
      <c r="AB1715" s="63" t="s">
        <v>3494</v>
      </c>
      <c r="AC1715" s="63" t="s">
        <v>11079</v>
      </c>
      <c r="AD1715" s="63" t="s">
        <v>11078</v>
      </c>
      <c r="AE1715" s="63">
        <v>1</v>
      </c>
      <c r="AF1715" s="63" t="s">
        <v>3736</v>
      </c>
      <c r="AG1715" s="63">
        <v>0</v>
      </c>
      <c r="AH1715" s="63" t="s">
        <v>3505</v>
      </c>
      <c r="AK1715" s="63">
        <v>0</v>
      </c>
      <c r="AL1715" s="63" t="s">
        <v>3493</v>
      </c>
      <c r="AM1715" s="63">
        <v>0</v>
      </c>
      <c r="AQ1715" s="63">
        <v>0</v>
      </c>
      <c r="AR1715" s="63" t="s">
        <v>3493</v>
      </c>
      <c r="AS1715" s="63">
        <v>0</v>
      </c>
      <c r="AU1715" s="63" t="s">
        <v>11077</v>
      </c>
      <c r="AW1715" s="63" t="s">
        <v>11076</v>
      </c>
      <c r="AX1715" s="74" t="str">
        <f>VLOOKUP(B1715,[1]COMPLETE_DIVIDEND_DATA!$B$2:$I$1138,8,0)</f>
        <v>-</v>
      </c>
    </row>
    <row r="1716" spans="1:50" hidden="1" x14ac:dyDescent="0.25">
      <c r="A1716" s="63">
        <v>501720</v>
      </c>
      <c r="B1716" s="63">
        <v>3277076012</v>
      </c>
      <c r="C1716" s="63" t="s">
        <v>798</v>
      </c>
      <c r="D1716" s="63" t="s">
        <v>3355</v>
      </c>
      <c r="E1716" s="63" t="s">
        <v>11075</v>
      </c>
      <c r="F1716" s="63" t="s">
        <v>11074</v>
      </c>
      <c r="G1716" s="63" t="s">
        <v>3535</v>
      </c>
      <c r="K1716" s="63">
        <v>1</v>
      </c>
      <c r="L1716" s="63">
        <v>0</v>
      </c>
      <c r="M1716" s="64">
        <v>1</v>
      </c>
      <c r="N1716" s="63">
        <v>0.5</v>
      </c>
      <c r="O1716" s="63">
        <v>0</v>
      </c>
      <c r="P1716" s="63">
        <v>0</v>
      </c>
      <c r="Q1716" s="63">
        <v>1</v>
      </c>
      <c r="R1716" s="63" t="s">
        <v>11073</v>
      </c>
      <c r="S1716" s="63" t="s">
        <v>3521</v>
      </c>
      <c r="T1716" s="63" t="s">
        <v>11072</v>
      </c>
      <c r="U1716" s="63" t="s">
        <v>798</v>
      </c>
      <c r="V1716" s="63" t="s">
        <v>11071</v>
      </c>
      <c r="Y1716" s="63">
        <v>1</v>
      </c>
      <c r="Z1716" s="63" t="s">
        <v>3736</v>
      </c>
      <c r="AA1716" s="63">
        <v>0</v>
      </c>
      <c r="AB1716" s="63" t="s">
        <v>3505</v>
      </c>
      <c r="AE1716" s="63">
        <v>0</v>
      </c>
      <c r="AF1716" s="63" t="s">
        <v>3493</v>
      </c>
      <c r="AG1716" s="63">
        <v>0</v>
      </c>
      <c r="AK1716" s="63">
        <v>0</v>
      </c>
      <c r="AL1716" s="63" t="s">
        <v>3493</v>
      </c>
      <c r="AM1716" s="63">
        <v>0</v>
      </c>
      <c r="AQ1716" s="63">
        <v>0</v>
      </c>
      <c r="AR1716" s="63" t="s">
        <v>3493</v>
      </c>
      <c r="AS1716" s="63">
        <v>0</v>
      </c>
      <c r="AU1716" s="63" t="s">
        <v>11070</v>
      </c>
      <c r="AW1716" s="63" t="s">
        <v>11069</v>
      </c>
      <c r="AX1716" s="74" t="str">
        <f>VLOOKUP(B1716,[1]COMPLETE_DIVIDEND_DATA!$B$2:$I$1138,8,0)</f>
        <v>PAID</v>
      </c>
    </row>
    <row r="1717" spans="1:50" hidden="1" x14ac:dyDescent="0.25">
      <c r="A1717" s="63">
        <v>501721</v>
      </c>
      <c r="B1717" s="63">
        <v>3277076465</v>
      </c>
      <c r="C1717" s="63" t="s">
        <v>2127</v>
      </c>
      <c r="D1717" s="63" t="s">
        <v>11068</v>
      </c>
      <c r="E1717" s="63" t="s">
        <v>11067</v>
      </c>
      <c r="F1717" s="63" t="s">
        <v>11066</v>
      </c>
      <c r="G1717" s="63" t="s">
        <v>11065</v>
      </c>
      <c r="K1717" s="63">
        <v>2398</v>
      </c>
      <c r="L1717" s="63">
        <v>2398</v>
      </c>
      <c r="M1717" s="64">
        <v>0</v>
      </c>
      <c r="N1717" s="63">
        <v>1199</v>
      </c>
      <c r="O1717" s="63">
        <v>600</v>
      </c>
      <c r="P1717" s="63">
        <v>180</v>
      </c>
      <c r="Q1717" s="63">
        <v>419</v>
      </c>
      <c r="R1717" s="63" t="s">
        <v>11064</v>
      </c>
      <c r="S1717" s="63" t="s">
        <v>4659</v>
      </c>
      <c r="T1717" s="63" t="s">
        <v>11063</v>
      </c>
      <c r="U1717" s="63" t="s">
        <v>2127</v>
      </c>
      <c r="V1717" s="63" t="s">
        <v>11062</v>
      </c>
      <c r="Y1717" s="63">
        <v>2398</v>
      </c>
      <c r="Z1717" s="63" t="s">
        <v>11061</v>
      </c>
      <c r="AA1717" s="63">
        <v>180</v>
      </c>
      <c r="AB1717" s="63" t="s">
        <v>3494</v>
      </c>
      <c r="AE1717" s="63">
        <v>0</v>
      </c>
      <c r="AF1717" s="63" t="s">
        <v>3493</v>
      </c>
      <c r="AG1717" s="63">
        <v>0</v>
      </c>
      <c r="AK1717" s="63">
        <v>0</v>
      </c>
      <c r="AL1717" s="63" t="s">
        <v>3493</v>
      </c>
      <c r="AM1717" s="63">
        <v>0</v>
      </c>
      <c r="AQ1717" s="63">
        <v>0</v>
      </c>
      <c r="AR1717" s="63" t="s">
        <v>3493</v>
      </c>
      <c r="AS1717" s="63">
        <v>0</v>
      </c>
      <c r="AU1717" s="63" t="s">
        <v>11060</v>
      </c>
      <c r="AW1717" s="63" t="s">
        <v>11059</v>
      </c>
      <c r="AX1717" s="74" t="str">
        <f>VLOOKUP(B1717,[1]COMPLETE_DIVIDEND_DATA!$B$2:$I$1138,8,0)</f>
        <v>PAID</v>
      </c>
    </row>
    <row r="1718" spans="1:50" x14ac:dyDescent="0.25">
      <c r="A1718" s="63">
        <v>501722</v>
      </c>
      <c r="B1718" s="63">
        <v>3277076802</v>
      </c>
      <c r="C1718" s="63" t="s">
        <v>263</v>
      </c>
      <c r="D1718" s="63" t="s">
        <v>812</v>
      </c>
      <c r="E1718" s="63" t="s">
        <v>11058</v>
      </c>
      <c r="F1718" s="63" t="s">
        <v>11057</v>
      </c>
      <c r="G1718" s="63" t="s">
        <v>3535</v>
      </c>
      <c r="K1718" s="63">
        <v>203</v>
      </c>
      <c r="L1718" s="63">
        <v>0</v>
      </c>
      <c r="M1718" s="64">
        <v>203</v>
      </c>
      <c r="N1718" s="63">
        <v>101.5</v>
      </c>
      <c r="O1718" s="63">
        <v>0</v>
      </c>
      <c r="P1718" s="63">
        <v>15</v>
      </c>
      <c r="Q1718" s="63">
        <v>87</v>
      </c>
      <c r="U1718" s="63" t="s">
        <v>263</v>
      </c>
      <c r="V1718" s="63" t="s">
        <v>11056</v>
      </c>
      <c r="Y1718" s="63">
        <v>203</v>
      </c>
      <c r="Z1718" s="63" t="s">
        <v>11055</v>
      </c>
      <c r="AA1718" s="63">
        <v>15</v>
      </c>
      <c r="AB1718" s="63" t="s">
        <v>3494</v>
      </c>
      <c r="AE1718" s="63">
        <v>0</v>
      </c>
      <c r="AF1718" s="63" t="s">
        <v>3493</v>
      </c>
      <c r="AG1718" s="63">
        <v>0</v>
      </c>
      <c r="AK1718" s="63">
        <v>0</v>
      </c>
      <c r="AL1718" s="63" t="s">
        <v>3493</v>
      </c>
      <c r="AM1718" s="63">
        <v>0</v>
      </c>
      <c r="AQ1718" s="63">
        <v>0</v>
      </c>
      <c r="AR1718" s="63" t="s">
        <v>3493</v>
      </c>
      <c r="AS1718" s="63">
        <v>0</v>
      </c>
      <c r="AU1718" s="63" t="s">
        <v>11054</v>
      </c>
      <c r="AW1718" s="63" t="s">
        <v>11053</v>
      </c>
      <c r="AX1718" s="63" t="e">
        <f>VLOOKUP(B1718,[1]COMPLETE_DIVIDEND_DATA!$B$2:$I$1138,3,0)</f>
        <v>#N/A</v>
      </c>
    </row>
    <row r="1719" spans="1:50" hidden="1" x14ac:dyDescent="0.25">
      <c r="A1719" s="63">
        <v>501723</v>
      </c>
      <c r="B1719" s="63">
        <v>3277076991</v>
      </c>
      <c r="C1719" s="63" t="s">
        <v>2130</v>
      </c>
      <c r="D1719" s="63" t="s">
        <v>4343</v>
      </c>
      <c r="E1719" s="63" t="s">
        <v>11052</v>
      </c>
      <c r="F1719" s="63" t="s">
        <v>11051</v>
      </c>
      <c r="G1719" s="63" t="s">
        <v>3535</v>
      </c>
      <c r="K1719" s="63">
        <v>193125</v>
      </c>
      <c r="L1719" s="63">
        <v>0</v>
      </c>
      <c r="M1719" s="64">
        <v>193125</v>
      </c>
      <c r="N1719" s="63">
        <v>96562.5</v>
      </c>
      <c r="O1719" s="63">
        <v>0</v>
      </c>
      <c r="P1719" s="63">
        <v>14484</v>
      </c>
      <c r="Q1719" s="63">
        <v>82079</v>
      </c>
      <c r="R1719" s="63" t="s">
        <v>4340</v>
      </c>
      <c r="S1719" s="63" t="s">
        <v>3624</v>
      </c>
      <c r="T1719" s="63" t="s">
        <v>4339</v>
      </c>
      <c r="U1719" s="63" t="s">
        <v>2130</v>
      </c>
      <c r="V1719" s="63" t="s">
        <v>4338</v>
      </c>
      <c r="Y1719" s="63">
        <v>193125</v>
      </c>
      <c r="Z1719" s="63" t="s">
        <v>11050</v>
      </c>
      <c r="AA1719" s="63">
        <v>14484</v>
      </c>
      <c r="AB1719" s="63" t="s">
        <v>3494</v>
      </c>
      <c r="AE1719" s="63">
        <v>0</v>
      </c>
      <c r="AF1719" s="63" t="s">
        <v>3493</v>
      </c>
      <c r="AG1719" s="63">
        <v>0</v>
      </c>
      <c r="AK1719" s="63">
        <v>0</v>
      </c>
      <c r="AL1719" s="63" t="s">
        <v>3493</v>
      </c>
      <c r="AM1719" s="63">
        <v>0</v>
      </c>
      <c r="AQ1719" s="63">
        <v>0</v>
      </c>
      <c r="AR1719" s="63" t="s">
        <v>3493</v>
      </c>
      <c r="AS1719" s="63">
        <v>0</v>
      </c>
      <c r="AU1719" s="63" t="s">
        <v>4336</v>
      </c>
      <c r="AW1719" s="63" t="s">
        <v>11049</v>
      </c>
      <c r="AX1719" s="74" t="str">
        <f>VLOOKUP(B1719,[1]COMPLETE_DIVIDEND_DATA!$B$2:$I$1138,8,0)</f>
        <v>PAID</v>
      </c>
    </row>
    <row r="1720" spans="1:50" x14ac:dyDescent="0.25">
      <c r="A1720" s="63">
        <v>501724</v>
      </c>
      <c r="B1720" s="63">
        <v>3277077445</v>
      </c>
      <c r="C1720" s="63" t="s">
        <v>1149</v>
      </c>
      <c r="D1720" s="63" t="s">
        <v>2468</v>
      </c>
      <c r="E1720" s="63" t="s">
        <v>11048</v>
      </c>
      <c r="F1720" s="63" t="s">
        <v>11047</v>
      </c>
      <c r="G1720" s="63" t="s">
        <v>10861</v>
      </c>
      <c r="K1720" s="63">
        <v>1</v>
      </c>
      <c r="L1720" s="63">
        <v>0</v>
      </c>
      <c r="M1720" s="64">
        <v>1</v>
      </c>
      <c r="N1720" s="63">
        <v>0.5</v>
      </c>
      <c r="O1720" s="63">
        <v>0</v>
      </c>
      <c r="P1720" s="63">
        <v>0</v>
      </c>
      <c r="Q1720" s="63">
        <v>1</v>
      </c>
      <c r="U1720" s="63" t="s">
        <v>1149</v>
      </c>
      <c r="V1720" s="63" t="s">
        <v>9216</v>
      </c>
      <c r="Y1720" s="63">
        <v>1</v>
      </c>
      <c r="Z1720" s="63" t="s">
        <v>3736</v>
      </c>
      <c r="AA1720" s="63">
        <v>0</v>
      </c>
      <c r="AB1720" s="63" t="s">
        <v>3505</v>
      </c>
      <c r="AC1720" s="63" t="s">
        <v>2468</v>
      </c>
      <c r="AD1720" s="63" t="s">
        <v>9217</v>
      </c>
      <c r="AE1720" s="63">
        <v>0</v>
      </c>
      <c r="AF1720" s="63" t="s">
        <v>3493</v>
      </c>
      <c r="AG1720" s="63">
        <v>0</v>
      </c>
      <c r="AH1720" s="63" t="s">
        <v>3505</v>
      </c>
      <c r="AK1720" s="63">
        <v>0</v>
      </c>
      <c r="AL1720" s="63" t="s">
        <v>3493</v>
      </c>
      <c r="AM1720" s="63">
        <v>0</v>
      </c>
      <c r="AQ1720" s="63">
        <v>0</v>
      </c>
      <c r="AR1720" s="63" t="s">
        <v>3493</v>
      </c>
      <c r="AS1720" s="63">
        <v>0</v>
      </c>
      <c r="AW1720" s="63" t="s">
        <v>11046</v>
      </c>
      <c r="AX1720" s="63" t="e">
        <f>VLOOKUP(B1720,[1]COMPLETE_DIVIDEND_DATA!$B$2:$I$1138,3,0)</f>
        <v>#N/A</v>
      </c>
    </row>
    <row r="1721" spans="1:50" hidden="1" x14ac:dyDescent="0.25">
      <c r="A1721" s="63">
        <v>501725</v>
      </c>
      <c r="B1721" s="63">
        <v>3277077877</v>
      </c>
      <c r="C1721" s="63" t="s">
        <v>2133</v>
      </c>
      <c r="D1721" s="63" t="s">
        <v>10694</v>
      </c>
      <c r="E1721" s="63" t="s">
        <v>11045</v>
      </c>
      <c r="F1721" s="63" t="s">
        <v>10692</v>
      </c>
      <c r="G1721" s="63" t="s">
        <v>10691</v>
      </c>
      <c r="K1721" s="63">
        <v>31891</v>
      </c>
      <c r="L1721" s="63">
        <v>0</v>
      </c>
      <c r="M1721" s="64">
        <v>31891</v>
      </c>
      <c r="N1721" s="63">
        <v>15945.5</v>
      </c>
      <c r="O1721" s="63">
        <v>0</v>
      </c>
      <c r="P1721" s="63">
        <v>2392</v>
      </c>
      <c r="Q1721" s="63">
        <v>13554</v>
      </c>
      <c r="R1721" s="63" t="s">
        <v>10690</v>
      </c>
      <c r="S1721" s="63" t="s">
        <v>3533</v>
      </c>
      <c r="T1721" s="63" t="s">
        <v>10689</v>
      </c>
      <c r="U1721" s="63" t="s">
        <v>2133</v>
      </c>
      <c r="V1721" s="63" t="s">
        <v>10688</v>
      </c>
      <c r="W1721" s="63" t="s">
        <v>10687</v>
      </c>
      <c r="Y1721" s="63">
        <v>15946</v>
      </c>
      <c r="Z1721" s="63" t="s">
        <v>11044</v>
      </c>
      <c r="AA1721" s="63">
        <v>1196</v>
      </c>
      <c r="AB1721" s="63" t="s">
        <v>3494</v>
      </c>
      <c r="AC1721" s="63" t="s">
        <v>11043</v>
      </c>
      <c r="AD1721" s="63" t="s">
        <v>11042</v>
      </c>
      <c r="AE1721" s="63">
        <v>15945</v>
      </c>
      <c r="AF1721" s="63" t="s">
        <v>11041</v>
      </c>
      <c r="AG1721" s="63">
        <v>1196</v>
      </c>
      <c r="AH1721" s="63" t="s">
        <v>3494</v>
      </c>
      <c r="AK1721" s="63">
        <v>0</v>
      </c>
      <c r="AL1721" s="63" t="s">
        <v>3493</v>
      </c>
      <c r="AM1721" s="63">
        <v>0</v>
      </c>
      <c r="AQ1721" s="63">
        <v>0</v>
      </c>
      <c r="AR1721" s="63" t="s">
        <v>3493</v>
      </c>
      <c r="AS1721" s="63">
        <v>0</v>
      </c>
      <c r="AU1721" s="63" t="s">
        <v>10682</v>
      </c>
      <c r="AW1721" s="63" t="s">
        <v>10681</v>
      </c>
      <c r="AX1721" s="74" t="str">
        <f>VLOOKUP(B1721,[1]COMPLETE_DIVIDEND_DATA!$B$2:$I$1138,8,0)</f>
        <v>PAID</v>
      </c>
    </row>
    <row r="1722" spans="1:50" hidden="1" x14ac:dyDescent="0.25">
      <c r="A1722" s="63">
        <v>501726</v>
      </c>
      <c r="B1722" s="63">
        <v>3277078370</v>
      </c>
      <c r="C1722" s="63" t="s">
        <v>2135</v>
      </c>
      <c r="D1722" s="63" t="s">
        <v>11040</v>
      </c>
      <c r="E1722" s="63" t="s">
        <v>11039</v>
      </c>
      <c r="F1722" s="63" t="s">
        <v>9958</v>
      </c>
      <c r="G1722" s="63" t="s">
        <v>3535</v>
      </c>
      <c r="K1722" s="63">
        <v>28</v>
      </c>
      <c r="L1722" s="63">
        <v>0</v>
      </c>
      <c r="M1722" s="64">
        <v>28</v>
      </c>
      <c r="N1722" s="63">
        <v>14</v>
      </c>
      <c r="O1722" s="63">
        <v>0</v>
      </c>
      <c r="P1722" s="63">
        <v>2</v>
      </c>
      <c r="Q1722" s="63">
        <v>12</v>
      </c>
      <c r="R1722" s="63" t="s">
        <v>11038</v>
      </c>
      <c r="S1722" s="63" t="s">
        <v>4659</v>
      </c>
      <c r="T1722" s="63" t="s">
        <v>8242</v>
      </c>
      <c r="U1722" s="63" t="s">
        <v>2135</v>
      </c>
      <c r="V1722" s="63" t="s">
        <v>11037</v>
      </c>
      <c r="Y1722" s="63">
        <v>14</v>
      </c>
      <c r="Z1722" s="63" t="s">
        <v>11034</v>
      </c>
      <c r="AA1722" s="63">
        <v>1</v>
      </c>
      <c r="AB1722" s="63" t="s">
        <v>3494</v>
      </c>
      <c r="AC1722" s="63" t="s">
        <v>11036</v>
      </c>
      <c r="AD1722" s="63" t="s">
        <v>11035</v>
      </c>
      <c r="AE1722" s="63">
        <v>14</v>
      </c>
      <c r="AF1722" s="63" t="s">
        <v>11034</v>
      </c>
      <c r="AG1722" s="63">
        <v>1</v>
      </c>
      <c r="AH1722" s="63" t="s">
        <v>3494</v>
      </c>
      <c r="AK1722" s="63">
        <v>0</v>
      </c>
      <c r="AL1722" s="63" t="s">
        <v>3493</v>
      </c>
      <c r="AM1722" s="63">
        <v>0</v>
      </c>
      <c r="AQ1722" s="63">
        <v>0</v>
      </c>
      <c r="AR1722" s="63" t="s">
        <v>3493</v>
      </c>
      <c r="AS1722" s="63">
        <v>0</v>
      </c>
      <c r="AU1722" s="63" t="s">
        <v>11033</v>
      </c>
      <c r="AW1722" s="63" t="s">
        <v>11032</v>
      </c>
      <c r="AX1722" s="74" t="str">
        <f>VLOOKUP(B1722,[1]COMPLETE_DIVIDEND_DATA!$B$2:$I$1138,8,0)</f>
        <v>PAID</v>
      </c>
    </row>
    <row r="1723" spans="1:50" hidden="1" x14ac:dyDescent="0.25">
      <c r="A1723" s="63">
        <v>501727</v>
      </c>
      <c r="B1723" s="63">
        <v>3277079898</v>
      </c>
      <c r="C1723" s="63" t="s">
        <v>2137</v>
      </c>
      <c r="D1723" s="63" t="s">
        <v>3317</v>
      </c>
      <c r="E1723" s="63" t="s">
        <v>11031</v>
      </c>
      <c r="F1723" s="63" t="s">
        <v>11030</v>
      </c>
      <c r="G1723" s="63" t="s">
        <v>3535</v>
      </c>
      <c r="K1723" s="63">
        <v>2725</v>
      </c>
      <c r="L1723" s="63">
        <v>0</v>
      </c>
      <c r="M1723" s="64">
        <v>2725</v>
      </c>
      <c r="N1723" s="63">
        <v>1362.5</v>
      </c>
      <c r="O1723" s="63">
        <v>0</v>
      </c>
      <c r="P1723" s="63">
        <v>204</v>
      </c>
      <c r="Q1723" s="63">
        <v>1159</v>
      </c>
      <c r="R1723" s="63" t="s">
        <v>11029</v>
      </c>
      <c r="S1723" s="63" t="s">
        <v>4136</v>
      </c>
      <c r="T1723" s="63" t="s">
        <v>11028</v>
      </c>
      <c r="U1723" s="63" t="s">
        <v>2137</v>
      </c>
      <c r="V1723" s="63" t="s">
        <v>11027</v>
      </c>
      <c r="W1723" s="63" t="s">
        <v>11026</v>
      </c>
      <c r="Y1723" s="63">
        <v>2725</v>
      </c>
      <c r="Z1723" s="63" t="s">
        <v>11025</v>
      </c>
      <c r="AA1723" s="63">
        <v>204</v>
      </c>
      <c r="AB1723" s="63" t="s">
        <v>3494</v>
      </c>
      <c r="AE1723" s="63">
        <v>0</v>
      </c>
      <c r="AF1723" s="63" t="s">
        <v>3493</v>
      </c>
      <c r="AG1723" s="63">
        <v>0</v>
      </c>
      <c r="AK1723" s="63">
        <v>0</v>
      </c>
      <c r="AL1723" s="63" t="s">
        <v>3493</v>
      </c>
      <c r="AM1723" s="63">
        <v>0</v>
      </c>
      <c r="AQ1723" s="63">
        <v>0</v>
      </c>
      <c r="AR1723" s="63" t="s">
        <v>3493</v>
      </c>
      <c r="AS1723" s="63">
        <v>0</v>
      </c>
      <c r="AU1723" s="63" t="s">
        <v>11024</v>
      </c>
      <c r="AW1723" s="63" t="s">
        <v>11023</v>
      </c>
      <c r="AX1723" s="74" t="str">
        <f>VLOOKUP(B1723,[1]COMPLETE_DIVIDEND_DATA!$B$2:$I$1138,8,0)</f>
        <v>PAID</v>
      </c>
    </row>
    <row r="1724" spans="1:50" hidden="1" x14ac:dyDescent="0.25">
      <c r="A1724" s="63">
        <v>501728</v>
      </c>
      <c r="B1724" s="63">
        <v>3277080302</v>
      </c>
      <c r="C1724" s="63" t="s">
        <v>3321</v>
      </c>
      <c r="D1724" s="63" t="s">
        <v>263</v>
      </c>
      <c r="E1724" s="63" t="s">
        <v>11022</v>
      </c>
      <c r="F1724" s="63" t="s">
        <v>11021</v>
      </c>
      <c r="G1724" s="63" t="s">
        <v>4902</v>
      </c>
      <c r="K1724" s="63">
        <v>1477</v>
      </c>
      <c r="L1724" s="63">
        <v>0</v>
      </c>
      <c r="M1724" s="64">
        <v>1477</v>
      </c>
      <c r="N1724" s="63">
        <v>738.5</v>
      </c>
      <c r="O1724" s="63">
        <v>0</v>
      </c>
      <c r="P1724" s="63">
        <v>111</v>
      </c>
      <c r="Q1724" s="63">
        <v>628</v>
      </c>
      <c r="R1724" s="63" t="s">
        <v>11020</v>
      </c>
      <c r="S1724" s="63" t="s">
        <v>3545</v>
      </c>
      <c r="T1724" s="63" t="s">
        <v>11019</v>
      </c>
      <c r="U1724" s="63" t="s">
        <v>3321</v>
      </c>
      <c r="V1724" s="63" t="s">
        <v>10707</v>
      </c>
      <c r="W1724" s="63" t="s">
        <v>11018</v>
      </c>
      <c r="Y1724" s="63">
        <v>1477</v>
      </c>
      <c r="Z1724" s="63" t="s">
        <v>11017</v>
      </c>
      <c r="AA1724" s="63">
        <v>111</v>
      </c>
      <c r="AB1724" s="63" t="s">
        <v>3494</v>
      </c>
      <c r="AE1724" s="63">
        <v>0</v>
      </c>
      <c r="AF1724" s="63" t="s">
        <v>3493</v>
      </c>
      <c r="AG1724" s="63">
        <v>0</v>
      </c>
      <c r="AK1724" s="63">
        <v>0</v>
      </c>
      <c r="AL1724" s="63" t="s">
        <v>3493</v>
      </c>
      <c r="AM1724" s="63">
        <v>0</v>
      </c>
      <c r="AQ1724" s="63">
        <v>0</v>
      </c>
      <c r="AR1724" s="63" t="s">
        <v>3493</v>
      </c>
      <c r="AS1724" s="63">
        <v>0</v>
      </c>
      <c r="AU1724" s="63" t="s">
        <v>11016</v>
      </c>
      <c r="AW1724" s="63" t="s">
        <v>11015</v>
      </c>
      <c r="AX1724" s="74" t="str">
        <f>VLOOKUP(B1724,[1]COMPLETE_DIVIDEND_DATA!$B$2:$I$1138,8,0)</f>
        <v>PAID</v>
      </c>
    </row>
    <row r="1725" spans="1:50" hidden="1" x14ac:dyDescent="0.25">
      <c r="A1725" s="63">
        <v>501729</v>
      </c>
      <c r="B1725" s="63">
        <v>3277080457</v>
      </c>
      <c r="C1725" s="63" t="s">
        <v>1595</v>
      </c>
      <c r="D1725" s="63" t="s">
        <v>420</v>
      </c>
      <c r="E1725" s="63" t="s">
        <v>11014</v>
      </c>
      <c r="F1725" s="63" t="s">
        <v>11013</v>
      </c>
      <c r="G1725" s="63" t="s">
        <v>11012</v>
      </c>
      <c r="K1725" s="63">
        <v>1</v>
      </c>
      <c r="L1725" s="63">
        <v>0</v>
      </c>
      <c r="M1725" s="64">
        <v>1</v>
      </c>
      <c r="N1725" s="63">
        <v>0.5</v>
      </c>
      <c r="O1725" s="63">
        <v>0</v>
      </c>
      <c r="P1725" s="63">
        <v>0</v>
      </c>
      <c r="Q1725" s="63">
        <v>1</v>
      </c>
      <c r="R1725" s="63" t="s">
        <v>11011</v>
      </c>
      <c r="S1725" s="63" t="s">
        <v>3697</v>
      </c>
      <c r="T1725" s="63" t="s">
        <v>11010</v>
      </c>
      <c r="U1725" s="63" t="s">
        <v>1595</v>
      </c>
      <c r="V1725" s="63" t="s">
        <v>11009</v>
      </c>
      <c r="Y1725" s="63">
        <v>1</v>
      </c>
      <c r="Z1725" s="63" t="s">
        <v>3736</v>
      </c>
      <c r="AA1725" s="63">
        <v>0</v>
      </c>
      <c r="AB1725" s="63" t="s">
        <v>3494</v>
      </c>
      <c r="AC1725" s="63" t="s">
        <v>11008</v>
      </c>
      <c r="AD1725" s="63" t="s">
        <v>11007</v>
      </c>
      <c r="AE1725" s="63">
        <v>0</v>
      </c>
      <c r="AF1725" s="63" t="s">
        <v>3493</v>
      </c>
      <c r="AG1725" s="63">
        <v>0</v>
      </c>
      <c r="AH1725" s="63" t="s">
        <v>3494</v>
      </c>
      <c r="AK1725" s="63">
        <v>0</v>
      </c>
      <c r="AL1725" s="63" t="s">
        <v>3493</v>
      </c>
      <c r="AM1725" s="63">
        <v>0</v>
      </c>
      <c r="AQ1725" s="63">
        <v>0</v>
      </c>
      <c r="AR1725" s="63" t="s">
        <v>3493</v>
      </c>
      <c r="AS1725" s="63">
        <v>0</v>
      </c>
      <c r="AU1725" s="63" t="s">
        <v>11006</v>
      </c>
      <c r="AW1725" s="63" t="s">
        <v>11005</v>
      </c>
      <c r="AX1725" s="74" t="str">
        <f>VLOOKUP(B1725,[1]COMPLETE_DIVIDEND_DATA!$B$2:$I$1138,8,0)</f>
        <v>PAID</v>
      </c>
    </row>
    <row r="1726" spans="1:50" hidden="1" x14ac:dyDescent="0.25">
      <c r="A1726" s="63">
        <v>501730</v>
      </c>
      <c r="B1726" s="63">
        <v>3277080646</v>
      </c>
      <c r="C1726" s="63" t="s">
        <v>2140</v>
      </c>
      <c r="D1726" s="63" t="s">
        <v>6357</v>
      </c>
      <c r="E1726" s="63" t="s">
        <v>11004</v>
      </c>
      <c r="F1726" s="63" t="s">
        <v>11003</v>
      </c>
      <c r="G1726" s="63" t="s">
        <v>11002</v>
      </c>
      <c r="K1726" s="63">
        <v>1491</v>
      </c>
      <c r="L1726" s="63">
        <v>0</v>
      </c>
      <c r="M1726" s="64">
        <v>1491</v>
      </c>
      <c r="N1726" s="63">
        <v>745.5</v>
      </c>
      <c r="O1726" s="63">
        <v>0</v>
      </c>
      <c r="P1726" s="63">
        <v>112</v>
      </c>
      <c r="Q1726" s="63">
        <v>634</v>
      </c>
      <c r="R1726" s="63" t="s">
        <v>11001</v>
      </c>
      <c r="S1726" s="63" t="s">
        <v>4540</v>
      </c>
      <c r="T1726" s="63" t="s">
        <v>11000</v>
      </c>
      <c r="U1726" s="63" t="s">
        <v>2140</v>
      </c>
      <c r="V1726" s="63" t="s">
        <v>10999</v>
      </c>
      <c r="W1726" s="63" t="s">
        <v>10998</v>
      </c>
      <c r="Y1726" s="63">
        <v>1491</v>
      </c>
      <c r="Z1726" s="63" t="s">
        <v>10997</v>
      </c>
      <c r="AA1726" s="63">
        <v>112</v>
      </c>
      <c r="AB1726" s="63" t="s">
        <v>3494</v>
      </c>
      <c r="AE1726" s="63">
        <v>0</v>
      </c>
      <c r="AF1726" s="63" t="s">
        <v>3493</v>
      </c>
      <c r="AG1726" s="63">
        <v>0</v>
      </c>
      <c r="AK1726" s="63">
        <v>0</v>
      </c>
      <c r="AL1726" s="63" t="s">
        <v>3493</v>
      </c>
      <c r="AM1726" s="63">
        <v>0</v>
      </c>
      <c r="AQ1726" s="63">
        <v>0</v>
      </c>
      <c r="AR1726" s="63" t="s">
        <v>3493</v>
      </c>
      <c r="AS1726" s="63">
        <v>0</v>
      </c>
      <c r="AU1726" s="63" t="s">
        <v>10996</v>
      </c>
      <c r="AW1726" s="63" t="s">
        <v>10995</v>
      </c>
      <c r="AX1726" s="74" t="str">
        <f>VLOOKUP(B1726,[1]COMPLETE_DIVIDEND_DATA!$B$2:$I$1138,8,0)</f>
        <v>PAID</v>
      </c>
    </row>
    <row r="1727" spans="1:50" hidden="1" x14ac:dyDescent="0.25">
      <c r="A1727" s="63">
        <v>501731</v>
      </c>
      <c r="B1727" s="63">
        <v>3277080702</v>
      </c>
      <c r="C1727" s="63" t="s">
        <v>2142</v>
      </c>
      <c r="D1727" s="63" t="s">
        <v>908</v>
      </c>
      <c r="E1727" s="63" t="s">
        <v>10994</v>
      </c>
      <c r="F1727" s="63" t="s">
        <v>8855</v>
      </c>
      <c r="G1727" s="63" t="s">
        <v>10993</v>
      </c>
      <c r="K1727" s="63">
        <v>16328</v>
      </c>
      <c r="L1727" s="63">
        <v>0</v>
      </c>
      <c r="M1727" s="64">
        <v>16328</v>
      </c>
      <c r="N1727" s="63">
        <v>8164</v>
      </c>
      <c r="O1727" s="63">
        <v>0</v>
      </c>
      <c r="P1727" s="63">
        <v>1225</v>
      </c>
      <c r="Q1727" s="63">
        <v>6939</v>
      </c>
      <c r="R1727" s="63" t="s">
        <v>8900</v>
      </c>
      <c r="S1727" s="63" t="s">
        <v>3533</v>
      </c>
      <c r="T1727" s="63" t="s">
        <v>10992</v>
      </c>
      <c r="U1727" s="63" t="s">
        <v>2142</v>
      </c>
      <c r="V1727" s="63" t="s">
        <v>8897</v>
      </c>
      <c r="W1727" s="63" t="s">
        <v>8896</v>
      </c>
      <c r="Y1727" s="63">
        <v>16328</v>
      </c>
      <c r="Z1727" s="63" t="s">
        <v>10991</v>
      </c>
      <c r="AA1727" s="63">
        <v>1225</v>
      </c>
      <c r="AB1727" s="63" t="s">
        <v>3494</v>
      </c>
      <c r="AE1727" s="63">
        <v>0</v>
      </c>
      <c r="AF1727" s="63" t="s">
        <v>3493</v>
      </c>
      <c r="AG1727" s="63">
        <v>0</v>
      </c>
      <c r="AK1727" s="63">
        <v>0</v>
      </c>
      <c r="AL1727" s="63" t="s">
        <v>3493</v>
      </c>
      <c r="AM1727" s="63">
        <v>0</v>
      </c>
      <c r="AQ1727" s="63">
        <v>0</v>
      </c>
      <c r="AR1727" s="63" t="s">
        <v>3493</v>
      </c>
      <c r="AS1727" s="63">
        <v>0</v>
      </c>
      <c r="AU1727" s="63" t="s">
        <v>8895</v>
      </c>
      <c r="AW1727" s="63" t="s">
        <v>8894</v>
      </c>
      <c r="AX1727" s="74" t="str">
        <f>VLOOKUP(B1727,[1]COMPLETE_DIVIDEND_DATA!$B$2:$I$1138,8,0)</f>
        <v>PAID</v>
      </c>
    </row>
    <row r="1728" spans="1:50" hidden="1" x14ac:dyDescent="0.25">
      <c r="A1728" s="63">
        <v>501732</v>
      </c>
      <c r="B1728" s="63">
        <v>3277081741</v>
      </c>
      <c r="C1728" s="63" t="s">
        <v>2144</v>
      </c>
      <c r="D1728" s="63" t="s">
        <v>10990</v>
      </c>
      <c r="E1728" s="63" t="s">
        <v>10989</v>
      </c>
      <c r="F1728" s="63" t="s">
        <v>10988</v>
      </c>
      <c r="G1728" s="63" t="s">
        <v>3535</v>
      </c>
      <c r="K1728" s="63">
        <v>1</v>
      </c>
      <c r="L1728" s="63">
        <v>0</v>
      </c>
      <c r="M1728" s="64">
        <v>1</v>
      </c>
      <c r="N1728" s="63">
        <v>0.5</v>
      </c>
      <c r="O1728" s="63">
        <v>0</v>
      </c>
      <c r="P1728" s="63">
        <v>0</v>
      </c>
      <c r="Q1728" s="63">
        <v>1</v>
      </c>
      <c r="R1728" s="63" t="s">
        <v>10987</v>
      </c>
      <c r="S1728" s="63" t="s">
        <v>3498</v>
      </c>
      <c r="T1728" s="63" t="s">
        <v>10986</v>
      </c>
      <c r="U1728" s="63" t="s">
        <v>2144</v>
      </c>
      <c r="V1728" s="63" t="s">
        <v>10985</v>
      </c>
      <c r="Y1728" s="63">
        <v>1</v>
      </c>
      <c r="Z1728" s="63" t="s">
        <v>3736</v>
      </c>
      <c r="AA1728" s="63">
        <v>0</v>
      </c>
      <c r="AB1728" s="63" t="s">
        <v>3505</v>
      </c>
      <c r="AE1728" s="63">
        <v>0</v>
      </c>
      <c r="AF1728" s="63" t="s">
        <v>3493</v>
      </c>
      <c r="AG1728" s="63">
        <v>0</v>
      </c>
      <c r="AK1728" s="63">
        <v>0</v>
      </c>
      <c r="AL1728" s="63" t="s">
        <v>3493</v>
      </c>
      <c r="AM1728" s="63">
        <v>0</v>
      </c>
      <c r="AQ1728" s="63">
        <v>0</v>
      </c>
      <c r="AR1728" s="63" t="s">
        <v>3493</v>
      </c>
      <c r="AS1728" s="63">
        <v>0</v>
      </c>
      <c r="AU1728" s="63" t="s">
        <v>10984</v>
      </c>
      <c r="AW1728" s="63" t="s">
        <v>10983</v>
      </c>
      <c r="AX1728" s="74" t="str">
        <f>VLOOKUP(B1728,[1]COMPLETE_DIVIDEND_DATA!$B$2:$I$1138,8,0)</f>
        <v>PAID</v>
      </c>
    </row>
    <row r="1729" spans="1:50" hidden="1" x14ac:dyDescent="0.25">
      <c r="A1729" s="63">
        <v>501733</v>
      </c>
      <c r="B1729" s="63">
        <v>3277082074</v>
      </c>
      <c r="C1729" s="63" t="s">
        <v>2146</v>
      </c>
      <c r="D1729" s="63" t="s">
        <v>10982</v>
      </c>
      <c r="E1729" s="63" t="s">
        <v>10981</v>
      </c>
      <c r="F1729" s="63" t="s">
        <v>10980</v>
      </c>
      <c r="G1729" s="63" t="s">
        <v>3535</v>
      </c>
      <c r="K1729" s="63">
        <v>334</v>
      </c>
      <c r="L1729" s="63">
        <v>0</v>
      </c>
      <c r="M1729" s="64">
        <v>334</v>
      </c>
      <c r="N1729" s="63">
        <v>167</v>
      </c>
      <c r="O1729" s="63">
        <v>0</v>
      </c>
      <c r="P1729" s="63">
        <v>26</v>
      </c>
      <c r="Q1729" s="63">
        <v>141</v>
      </c>
      <c r="R1729" s="63" t="s">
        <v>10979</v>
      </c>
      <c r="S1729" s="63" t="s">
        <v>3574</v>
      </c>
      <c r="T1729" s="63" t="s">
        <v>10978</v>
      </c>
      <c r="U1729" s="63" t="s">
        <v>2146</v>
      </c>
      <c r="V1729" s="63" t="s">
        <v>10977</v>
      </c>
      <c r="W1729" s="63" t="s">
        <v>10976</v>
      </c>
      <c r="Y1729" s="63">
        <v>167</v>
      </c>
      <c r="Z1729" s="63" t="s">
        <v>10973</v>
      </c>
      <c r="AA1729" s="63">
        <v>13</v>
      </c>
      <c r="AB1729" s="63" t="s">
        <v>3494</v>
      </c>
      <c r="AC1729" s="63" t="s">
        <v>10975</v>
      </c>
      <c r="AD1729" s="63" t="s">
        <v>10974</v>
      </c>
      <c r="AE1729" s="63">
        <v>167</v>
      </c>
      <c r="AF1729" s="63" t="s">
        <v>10973</v>
      </c>
      <c r="AG1729" s="63">
        <v>13</v>
      </c>
      <c r="AH1729" s="63" t="s">
        <v>3494</v>
      </c>
      <c r="AK1729" s="63">
        <v>0</v>
      </c>
      <c r="AL1729" s="63" t="s">
        <v>3493</v>
      </c>
      <c r="AM1729" s="63">
        <v>0</v>
      </c>
      <c r="AQ1729" s="63">
        <v>0</v>
      </c>
      <c r="AR1729" s="63" t="s">
        <v>3493</v>
      </c>
      <c r="AS1729" s="63">
        <v>0</v>
      </c>
      <c r="AW1729" s="63" t="s">
        <v>10972</v>
      </c>
      <c r="AX1729" s="74" t="str">
        <f>VLOOKUP(B1729,[1]COMPLETE_DIVIDEND_DATA!$B$2:$I$1138,8,0)</f>
        <v>PAID</v>
      </c>
    </row>
    <row r="1730" spans="1:50" hidden="1" x14ac:dyDescent="0.25">
      <c r="A1730" s="63">
        <v>501734</v>
      </c>
      <c r="B1730" s="63">
        <v>3277082177</v>
      </c>
      <c r="C1730" s="63" t="s">
        <v>2148</v>
      </c>
      <c r="D1730" s="63" t="s">
        <v>2156</v>
      </c>
      <c r="E1730" s="63" t="s">
        <v>10971</v>
      </c>
      <c r="F1730" s="63" t="s">
        <v>10970</v>
      </c>
      <c r="G1730" s="63" t="s">
        <v>3535</v>
      </c>
      <c r="K1730" s="63">
        <v>1</v>
      </c>
      <c r="L1730" s="63">
        <v>0</v>
      </c>
      <c r="M1730" s="64">
        <v>1</v>
      </c>
      <c r="N1730" s="63">
        <v>0.5</v>
      </c>
      <c r="O1730" s="63">
        <v>0</v>
      </c>
      <c r="P1730" s="63">
        <v>0</v>
      </c>
      <c r="Q1730" s="63">
        <v>1</v>
      </c>
      <c r="R1730" s="63" t="s">
        <v>10969</v>
      </c>
      <c r="S1730" s="63" t="s">
        <v>3545</v>
      </c>
      <c r="T1730" s="63" t="s">
        <v>10968</v>
      </c>
      <c r="U1730" s="63" t="s">
        <v>2148</v>
      </c>
      <c r="V1730" s="63" t="s">
        <v>10967</v>
      </c>
      <c r="Y1730" s="63">
        <v>1</v>
      </c>
      <c r="Z1730" s="63" t="s">
        <v>3736</v>
      </c>
      <c r="AA1730" s="63">
        <v>0</v>
      </c>
      <c r="AB1730" s="63" t="s">
        <v>3505</v>
      </c>
      <c r="AC1730" s="63" t="s">
        <v>2156</v>
      </c>
      <c r="AD1730" s="63" t="s">
        <v>10966</v>
      </c>
      <c r="AE1730" s="63">
        <v>0</v>
      </c>
      <c r="AF1730" s="63" t="s">
        <v>3493</v>
      </c>
      <c r="AG1730" s="63">
        <v>0</v>
      </c>
      <c r="AH1730" s="63" t="s">
        <v>3505</v>
      </c>
      <c r="AK1730" s="63">
        <v>0</v>
      </c>
      <c r="AL1730" s="63" t="s">
        <v>3493</v>
      </c>
      <c r="AM1730" s="63">
        <v>0</v>
      </c>
      <c r="AQ1730" s="63">
        <v>0</v>
      </c>
      <c r="AR1730" s="63" t="s">
        <v>3493</v>
      </c>
      <c r="AS1730" s="63">
        <v>0</v>
      </c>
      <c r="AW1730" s="63" t="s">
        <v>10965</v>
      </c>
      <c r="AX1730" s="74" t="str">
        <f>VLOOKUP(B1730,[1]COMPLETE_DIVIDEND_DATA!$B$2:$I$1138,8,0)</f>
        <v>PAID</v>
      </c>
    </row>
    <row r="1731" spans="1:50" hidden="1" x14ac:dyDescent="0.25">
      <c r="A1731" s="63">
        <v>501735</v>
      </c>
      <c r="B1731" s="63">
        <v>3277082381</v>
      </c>
      <c r="C1731" s="63" t="s">
        <v>2150</v>
      </c>
      <c r="D1731" s="63" t="s">
        <v>10964</v>
      </c>
      <c r="E1731" s="63" t="s">
        <v>10963</v>
      </c>
      <c r="F1731" s="63" t="s">
        <v>10962</v>
      </c>
      <c r="G1731" s="63" t="s">
        <v>10961</v>
      </c>
      <c r="K1731" s="63">
        <v>2980</v>
      </c>
      <c r="L1731" s="63">
        <v>0</v>
      </c>
      <c r="M1731" s="64">
        <v>2980</v>
      </c>
      <c r="N1731" s="63">
        <v>1490</v>
      </c>
      <c r="O1731" s="63">
        <v>0</v>
      </c>
      <c r="P1731" s="63">
        <v>448</v>
      </c>
      <c r="Q1731" s="63">
        <v>1042</v>
      </c>
      <c r="R1731" s="63" t="s">
        <v>10960</v>
      </c>
      <c r="S1731" s="63" t="s">
        <v>3545</v>
      </c>
      <c r="T1731" s="63" t="s">
        <v>10959</v>
      </c>
      <c r="U1731" s="63" t="s">
        <v>2150</v>
      </c>
      <c r="V1731" s="63" t="s">
        <v>10958</v>
      </c>
      <c r="Y1731" s="63">
        <v>1490</v>
      </c>
      <c r="Z1731" s="63" t="s">
        <v>5875</v>
      </c>
      <c r="AA1731" s="63">
        <v>224</v>
      </c>
      <c r="AB1731" s="63" t="s">
        <v>3505</v>
      </c>
      <c r="AC1731" s="63" t="s">
        <v>1595</v>
      </c>
      <c r="AD1731" s="63" t="s">
        <v>10957</v>
      </c>
      <c r="AE1731" s="63">
        <v>1490</v>
      </c>
      <c r="AF1731" s="63" t="s">
        <v>5875</v>
      </c>
      <c r="AG1731" s="63">
        <v>224</v>
      </c>
      <c r="AH1731" s="63" t="s">
        <v>3505</v>
      </c>
      <c r="AK1731" s="63">
        <v>0</v>
      </c>
      <c r="AL1731" s="63" t="s">
        <v>3493</v>
      </c>
      <c r="AM1731" s="63">
        <v>0</v>
      </c>
      <c r="AQ1731" s="63">
        <v>0</v>
      </c>
      <c r="AR1731" s="63" t="s">
        <v>3493</v>
      </c>
      <c r="AS1731" s="63">
        <v>0</v>
      </c>
      <c r="AU1731" s="63" t="s">
        <v>10956</v>
      </c>
      <c r="AW1731" s="63" t="s">
        <v>10955</v>
      </c>
      <c r="AX1731" s="74" t="str">
        <f>VLOOKUP(B1731,[1]COMPLETE_DIVIDEND_DATA!$B$2:$I$1138,8,0)</f>
        <v>PAID</v>
      </c>
    </row>
    <row r="1732" spans="1:50" hidden="1" x14ac:dyDescent="0.25">
      <c r="A1732" s="63">
        <v>501736</v>
      </c>
      <c r="B1732" s="63">
        <v>3277082532</v>
      </c>
      <c r="C1732" s="63" t="s">
        <v>2152</v>
      </c>
      <c r="D1732" s="63" t="s">
        <v>10954</v>
      </c>
      <c r="E1732" s="63" t="s">
        <v>10953</v>
      </c>
      <c r="F1732" s="63" t="s">
        <v>10952</v>
      </c>
      <c r="G1732" s="63" t="s">
        <v>3951</v>
      </c>
      <c r="K1732" s="63">
        <v>392</v>
      </c>
      <c r="L1732" s="63">
        <v>0</v>
      </c>
      <c r="M1732" s="64">
        <v>392</v>
      </c>
      <c r="N1732" s="63">
        <v>196</v>
      </c>
      <c r="O1732" s="63">
        <v>0</v>
      </c>
      <c r="P1732" s="63">
        <v>59</v>
      </c>
      <c r="Q1732" s="63">
        <v>137</v>
      </c>
      <c r="R1732" s="63" t="s">
        <v>10951</v>
      </c>
      <c r="S1732" s="63" t="s">
        <v>3596</v>
      </c>
      <c r="T1732" s="63" t="s">
        <v>10950</v>
      </c>
      <c r="U1732" s="63" t="s">
        <v>2152</v>
      </c>
      <c r="V1732" s="63" t="s">
        <v>10949</v>
      </c>
      <c r="Y1732" s="63">
        <v>392</v>
      </c>
      <c r="Z1732" s="63" t="s">
        <v>10948</v>
      </c>
      <c r="AA1732" s="63">
        <v>59</v>
      </c>
      <c r="AB1732" s="63" t="s">
        <v>3505</v>
      </c>
      <c r="AE1732" s="63">
        <v>0</v>
      </c>
      <c r="AF1732" s="63" t="s">
        <v>3493</v>
      </c>
      <c r="AG1732" s="63">
        <v>0</v>
      </c>
      <c r="AK1732" s="63">
        <v>0</v>
      </c>
      <c r="AL1732" s="63" t="s">
        <v>3493</v>
      </c>
      <c r="AM1732" s="63">
        <v>0</v>
      </c>
      <c r="AQ1732" s="63">
        <v>0</v>
      </c>
      <c r="AR1732" s="63" t="s">
        <v>3493</v>
      </c>
      <c r="AS1732" s="63">
        <v>0</v>
      </c>
      <c r="AU1732" s="63" t="s">
        <v>10947</v>
      </c>
      <c r="AW1732" s="63" t="s">
        <v>10946</v>
      </c>
      <c r="AX1732" s="74" t="str">
        <f>VLOOKUP(B1732,[1]COMPLETE_DIVIDEND_DATA!$B$2:$I$1138,8,0)</f>
        <v>PAID</v>
      </c>
    </row>
    <row r="1733" spans="1:50" hidden="1" x14ac:dyDescent="0.25">
      <c r="A1733" s="63">
        <v>501737</v>
      </c>
      <c r="B1733" s="63">
        <v>3277082736</v>
      </c>
      <c r="C1733" s="63" t="s">
        <v>2154</v>
      </c>
      <c r="D1733" s="63" t="s">
        <v>10945</v>
      </c>
      <c r="E1733" s="63" t="s">
        <v>10944</v>
      </c>
      <c r="F1733" s="63" t="s">
        <v>10943</v>
      </c>
      <c r="G1733" s="63" t="s">
        <v>10942</v>
      </c>
      <c r="K1733" s="63">
        <v>4471</v>
      </c>
      <c r="L1733" s="63">
        <v>0</v>
      </c>
      <c r="M1733" s="64">
        <v>4471</v>
      </c>
      <c r="N1733" s="63">
        <v>2235.5</v>
      </c>
      <c r="O1733" s="63">
        <v>0</v>
      </c>
      <c r="P1733" s="63">
        <v>335</v>
      </c>
      <c r="Q1733" s="63">
        <v>1901</v>
      </c>
      <c r="R1733" s="63" t="s">
        <v>10941</v>
      </c>
      <c r="S1733" s="63" t="s">
        <v>3624</v>
      </c>
      <c r="T1733" s="63" t="s">
        <v>10940</v>
      </c>
      <c r="U1733" s="63" t="s">
        <v>2154</v>
      </c>
      <c r="V1733" s="63" t="s">
        <v>10939</v>
      </c>
      <c r="W1733" s="63" t="s">
        <v>10938</v>
      </c>
      <c r="Y1733" s="63">
        <v>4471</v>
      </c>
      <c r="Z1733" s="63" t="s">
        <v>4900</v>
      </c>
      <c r="AA1733" s="63">
        <v>335</v>
      </c>
      <c r="AB1733" s="63" t="s">
        <v>3494</v>
      </c>
      <c r="AE1733" s="63">
        <v>0</v>
      </c>
      <c r="AF1733" s="63" t="s">
        <v>3493</v>
      </c>
      <c r="AG1733" s="63">
        <v>0</v>
      </c>
      <c r="AK1733" s="63">
        <v>0</v>
      </c>
      <c r="AL1733" s="63" t="s">
        <v>3493</v>
      </c>
      <c r="AM1733" s="63">
        <v>0</v>
      </c>
      <c r="AQ1733" s="63">
        <v>0</v>
      </c>
      <c r="AR1733" s="63" t="s">
        <v>3493</v>
      </c>
      <c r="AS1733" s="63">
        <v>0</v>
      </c>
      <c r="AU1733" s="63" t="s">
        <v>10937</v>
      </c>
      <c r="AW1733" s="63" t="s">
        <v>10936</v>
      </c>
      <c r="AX1733" s="74" t="str">
        <f>VLOOKUP(B1733,[1]COMPLETE_DIVIDEND_DATA!$B$2:$I$1138,8,0)</f>
        <v>PAID</v>
      </c>
    </row>
    <row r="1734" spans="1:50" hidden="1" x14ac:dyDescent="0.25">
      <c r="A1734" s="63">
        <v>501738</v>
      </c>
      <c r="B1734" s="63">
        <v>3277083198</v>
      </c>
      <c r="C1734" s="63" t="s">
        <v>2156</v>
      </c>
      <c r="D1734" s="63" t="s">
        <v>685</v>
      </c>
      <c r="E1734" s="63" t="s">
        <v>10935</v>
      </c>
      <c r="F1734" s="63" t="s">
        <v>10934</v>
      </c>
      <c r="G1734" s="63" t="s">
        <v>3535</v>
      </c>
      <c r="K1734" s="63">
        <v>601</v>
      </c>
      <c r="L1734" s="63">
        <v>0</v>
      </c>
      <c r="M1734" s="64">
        <v>601</v>
      </c>
      <c r="N1734" s="63">
        <v>300.5</v>
      </c>
      <c r="O1734" s="63">
        <v>0</v>
      </c>
      <c r="P1734" s="63">
        <v>90</v>
      </c>
      <c r="Q1734" s="63">
        <v>211</v>
      </c>
      <c r="R1734" s="63" t="s">
        <v>10933</v>
      </c>
      <c r="S1734" s="63" t="s">
        <v>3533</v>
      </c>
      <c r="T1734" s="63" t="s">
        <v>10932</v>
      </c>
      <c r="U1734" s="63" t="s">
        <v>2156</v>
      </c>
      <c r="V1734" s="63" t="s">
        <v>10931</v>
      </c>
      <c r="Y1734" s="63">
        <v>601</v>
      </c>
      <c r="Z1734" s="63" t="s">
        <v>3964</v>
      </c>
      <c r="AA1734" s="63">
        <v>90</v>
      </c>
      <c r="AB1734" s="63" t="s">
        <v>3505</v>
      </c>
      <c r="AE1734" s="63">
        <v>0</v>
      </c>
      <c r="AF1734" s="63" t="s">
        <v>3493</v>
      </c>
      <c r="AG1734" s="63">
        <v>0</v>
      </c>
      <c r="AK1734" s="63">
        <v>0</v>
      </c>
      <c r="AL1734" s="63" t="s">
        <v>3493</v>
      </c>
      <c r="AM1734" s="63">
        <v>0</v>
      </c>
      <c r="AQ1734" s="63">
        <v>0</v>
      </c>
      <c r="AR1734" s="63" t="s">
        <v>3493</v>
      </c>
      <c r="AS1734" s="63">
        <v>0</v>
      </c>
      <c r="AU1734" s="63" t="s">
        <v>10930</v>
      </c>
      <c r="AW1734" s="63" t="s">
        <v>10929</v>
      </c>
      <c r="AX1734" s="74" t="str">
        <f>VLOOKUP(B1734,[1]COMPLETE_DIVIDEND_DATA!$B$2:$I$1138,8,0)</f>
        <v>PAID</v>
      </c>
    </row>
    <row r="1735" spans="1:50" x14ac:dyDescent="0.25">
      <c r="A1735" s="63">
        <v>501739</v>
      </c>
      <c r="B1735" s="63">
        <v>3277083311</v>
      </c>
      <c r="C1735" s="63" t="s">
        <v>2158</v>
      </c>
      <c r="D1735" s="63" t="s">
        <v>10928</v>
      </c>
      <c r="E1735" s="63" t="s">
        <v>10927</v>
      </c>
      <c r="F1735" s="63" t="s">
        <v>10926</v>
      </c>
      <c r="G1735" s="63" t="s">
        <v>10925</v>
      </c>
      <c r="K1735" s="63">
        <v>1</v>
      </c>
      <c r="L1735" s="63">
        <v>0</v>
      </c>
      <c r="M1735" s="64">
        <v>1</v>
      </c>
      <c r="N1735" s="63">
        <v>0.5</v>
      </c>
      <c r="O1735" s="63">
        <v>0</v>
      </c>
      <c r="P1735" s="63">
        <v>0</v>
      </c>
      <c r="Q1735" s="63">
        <v>1</v>
      </c>
      <c r="R1735" s="63" t="s">
        <v>10924</v>
      </c>
      <c r="S1735" s="63" t="s">
        <v>10923</v>
      </c>
      <c r="T1735" s="63" t="s">
        <v>10922</v>
      </c>
      <c r="U1735" s="63" t="s">
        <v>2158</v>
      </c>
      <c r="V1735" s="63" t="s">
        <v>10921</v>
      </c>
      <c r="Y1735" s="63">
        <v>1</v>
      </c>
      <c r="Z1735" s="63" t="s">
        <v>3736</v>
      </c>
      <c r="AA1735" s="63">
        <v>0</v>
      </c>
      <c r="AB1735" s="63" t="s">
        <v>3505</v>
      </c>
      <c r="AE1735" s="63">
        <v>0</v>
      </c>
      <c r="AF1735" s="63" t="s">
        <v>3493</v>
      </c>
      <c r="AG1735" s="63">
        <v>0</v>
      </c>
      <c r="AK1735" s="63">
        <v>0</v>
      </c>
      <c r="AL1735" s="63" t="s">
        <v>3493</v>
      </c>
      <c r="AM1735" s="63">
        <v>0</v>
      </c>
      <c r="AQ1735" s="63">
        <v>0</v>
      </c>
      <c r="AR1735" s="63" t="s">
        <v>3493</v>
      </c>
      <c r="AS1735" s="63">
        <v>0</v>
      </c>
      <c r="AU1735" s="63" t="s">
        <v>10920</v>
      </c>
      <c r="AW1735" s="63" t="s">
        <v>10919</v>
      </c>
      <c r="AX1735" s="74" t="str">
        <f>VLOOKUP(B1735,[1]COMPLETE_DIVIDEND_DATA!$B$2:$I$1138,8,0)</f>
        <v>-</v>
      </c>
    </row>
    <row r="1736" spans="1:50" hidden="1" x14ac:dyDescent="0.25">
      <c r="A1736" s="63">
        <v>501740</v>
      </c>
      <c r="B1736" s="63">
        <v>3277083500</v>
      </c>
      <c r="C1736" s="63" t="s">
        <v>2160</v>
      </c>
      <c r="D1736" s="63" t="s">
        <v>10918</v>
      </c>
      <c r="E1736" s="63" t="s">
        <v>10917</v>
      </c>
      <c r="F1736" s="63" t="s">
        <v>10916</v>
      </c>
      <c r="G1736" s="63" t="s">
        <v>10915</v>
      </c>
      <c r="K1736" s="63">
        <v>27</v>
      </c>
      <c r="L1736" s="63">
        <v>0</v>
      </c>
      <c r="M1736" s="64">
        <v>27</v>
      </c>
      <c r="N1736" s="63">
        <v>13.5</v>
      </c>
      <c r="O1736" s="63">
        <v>0</v>
      </c>
      <c r="P1736" s="63">
        <v>2</v>
      </c>
      <c r="Q1736" s="63">
        <v>12</v>
      </c>
      <c r="R1736" s="63" t="s">
        <v>10914</v>
      </c>
      <c r="S1736" s="63" t="s">
        <v>3697</v>
      </c>
      <c r="T1736" s="63" t="s">
        <v>10913</v>
      </c>
      <c r="U1736" s="63" t="s">
        <v>2160</v>
      </c>
      <c r="V1736" s="63" t="s">
        <v>10912</v>
      </c>
      <c r="Y1736" s="63">
        <v>27</v>
      </c>
      <c r="Z1736" s="63" t="s">
        <v>10911</v>
      </c>
      <c r="AA1736" s="63">
        <v>2</v>
      </c>
      <c r="AB1736" s="63" t="s">
        <v>3494</v>
      </c>
      <c r="AE1736" s="63">
        <v>0</v>
      </c>
      <c r="AF1736" s="63" t="s">
        <v>3493</v>
      </c>
      <c r="AG1736" s="63">
        <v>0</v>
      </c>
      <c r="AK1736" s="63">
        <v>0</v>
      </c>
      <c r="AL1736" s="63" t="s">
        <v>3493</v>
      </c>
      <c r="AM1736" s="63">
        <v>0</v>
      </c>
      <c r="AQ1736" s="63">
        <v>0</v>
      </c>
      <c r="AR1736" s="63" t="s">
        <v>3493</v>
      </c>
      <c r="AS1736" s="63">
        <v>0</v>
      </c>
      <c r="AU1736" s="63" t="s">
        <v>10910</v>
      </c>
      <c r="AW1736" s="63" t="s">
        <v>10909</v>
      </c>
      <c r="AX1736" s="74" t="str">
        <f>VLOOKUP(B1736,[1]COMPLETE_DIVIDEND_DATA!$B$2:$I$1138,8,0)</f>
        <v>PAID</v>
      </c>
    </row>
    <row r="1737" spans="1:50" hidden="1" x14ac:dyDescent="0.25">
      <c r="A1737" s="63">
        <v>501741</v>
      </c>
      <c r="B1737" s="63">
        <v>3277084010</v>
      </c>
      <c r="C1737" s="63" t="s">
        <v>2162</v>
      </c>
      <c r="D1737" s="63" t="s">
        <v>10908</v>
      </c>
      <c r="E1737" s="63" t="s">
        <v>10907</v>
      </c>
      <c r="F1737" s="63" t="s">
        <v>10906</v>
      </c>
      <c r="G1737" s="63" t="s">
        <v>3535</v>
      </c>
      <c r="K1737" s="63">
        <v>1</v>
      </c>
      <c r="L1737" s="63">
        <v>0</v>
      </c>
      <c r="M1737" s="64">
        <v>1</v>
      </c>
      <c r="N1737" s="63">
        <v>0.5</v>
      </c>
      <c r="O1737" s="63">
        <v>0</v>
      </c>
      <c r="P1737" s="63">
        <v>0</v>
      </c>
      <c r="Q1737" s="63">
        <v>1</v>
      </c>
      <c r="R1737" s="63" t="s">
        <v>7500</v>
      </c>
      <c r="S1737" s="63" t="s">
        <v>3697</v>
      </c>
      <c r="T1737" s="63" t="s">
        <v>10905</v>
      </c>
      <c r="U1737" s="63" t="s">
        <v>2162</v>
      </c>
      <c r="V1737" s="63" t="s">
        <v>7498</v>
      </c>
      <c r="Y1737" s="63">
        <v>1</v>
      </c>
      <c r="Z1737" s="63" t="s">
        <v>3736</v>
      </c>
      <c r="AA1737" s="63">
        <v>0</v>
      </c>
      <c r="AB1737" s="63" t="s">
        <v>3494</v>
      </c>
      <c r="AC1737" s="63" t="s">
        <v>1996</v>
      </c>
      <c r="AD1737" s="63" t="s">
        <v>5856</v>
      </c>
      <c r="AE1737" s="63">
        <v>0</v>
      </c>
      <c r="AF1737" s="63" t="s">
        <v>3493</v>
      </c>
      <c r="AG1737" s="63">
        <v>0</v>
      </c>
      <c r="AH1737" s="63" t="s">
        <v>3505</v>
      </c>
      <c r="AK1737" s="63">
        <v>0</v>
      </c>
      <c r="AL1737" s="63" t="s">
        <v>3493</v>
      </c>
      <c r="AM1737" s="63">
        <v>0</v>
      </c>
      <c r="AQ1737" s="63">
        <v>0</v>
      </c>
      <c r="AR1737" s="63" t="s">
        <v>3493</v>
      </c>
      <c r="AS1737" s="63">
        <v>0</v>
      </c>
      <c r="AU1737" s="63" t="s">
        <v>5854</v>
      </c>
      <c r="AW1737" s="63" t="s">
        <v>5853</v>
      </c>
      <c r="AX1737" s="74" t="str">
        <f>VLOOKUP(B1737,[1]COMPLETE_DIVIDEND_DATA!$B$2:$I$1138,8,0)</f>
        <v>PAID</v>
      </c>
    </row>
    <row r="1738" spans="1:50" x14ac:dyDescent="0.25">
      <c r="A1738" s="63">
        <v>501742</v>
      </c>
      <c r="B1738" s="63">
        <v>3277084117</v>
      </c>
      <c r="C1738" s="63" t="s">
        <v>2164</v>
      </c>
      <c r="D1738" s="63" t="s">
        <v>10904</v>
      </c>
      <c r="E1738" s="63" t="s">
        <v>10903</v>
      </c>
      <c r="F1738" s="63" t="s">
        <v>10902</v>
      </c>
      <c r="G1738" s="63" t="s">
        <v>7897</v>
      </c>
      <c r="K1738" s="63">
        <v>744</v>
      </c>
      <c r="L1738" s="63">
        <v>0</v>
      </c>
      <c r="M1738" s="64">
        <v>744</v>
      </c>
      <c r="N1738" s="63">
        <v>372</v>
      </c>
      <c r="O1738" s="63">
        <v>0</v>
      </c>
      <c r="P1738" s="63">
        <v>56</v>
      </c>
      <c r="Q1738" s="63">
        <v>316</v>
      </c>
      <c r="R1738" s="63" t="s">
        <v>10901</v>
      </c>
      <c r="S1738" s="63" t="s">
        <v>3635</v>
      </c>
      <c r="T1738" s="63" t="s">
        <v>10900</v>
      </c>
      <c r="U1738" s="63" t="s">
        <v>2164</v>
      </c>
      <c r="V1738" s="63" t="s">
        <v>8249</v>
      </c>
      <c r="Y1738" s="63">
        <v>744</v>
      </c>
      <c r="Z1738" s="63" t="s">
        <v>3988</v>
      </c>
      <c r="AA1738" s="63">
        <v>56</v>
      </c>
      <c r="AB1738" s="63" t="s">
        <v>3494</v>
      </c>
      <c r="AE1738" s="63">
        <v>0</v>
      </c>
      <c r="AF1738" s="63" t="s">
        <v>3493</v>
      </c>
      <c r="AG1738" s="63">
        <v>0</v>
      </c>
      <c r="AK1738" s="63">
        <v>0</v>
      </c>
      <c r="AL1738" s="63" t="s">
        <v>3493</v>
      </c>
      <c r="AM1738" s="63">
        <v>0</v>
      </c>
      <c r="AQ1738" s="63">
        <v>0</v>
      </c>
      <c r="AR1738" s="63" t="s">
        <v>3493</v>
      </c>
      <c r="AS1738" s="63">
        <v>0</v>
      </c>
      <c r="AU1738" s="63" t="s">
        <v>10899</v>
      </c>
      <c r="AW1738" s="63" t="s">
        <v>10898</v>
      </c>
      <c r="AX1738" s="74" t="str">
        <f>VLOOKUP(B1738,[1]COMPLETE_DIVIDEND_DATA!$B$2:$I$1138,8,0)</f>
        <v>UNPAID</v>
      </c>
    </row>
    <row r="1739" spans="1:50" x14ac:dyDescent="0.25">
      <c r="A1739" s="63">
        <v>501743</v>
      </c>
      <c r="B1739" s="63">
        <v>3277084122</v>
      </c>
      <c r="C1739" s="63" t="s">
        <v>2166</v>
      </c>
      <c r="D1739" s="63" t="s">
        <v>10897</v>
      </c>
      <c r="E1739" s="63" t="s">
        <v>10896</v>
      </c>
      <c r="F1739" s="63" t="s">
        <v>10895</v>
      </c>
      <c r="G1739" s="63" t="s">
        <v>3535</v>
      </c>
      <c r="K1739" s="63">
        <v>1016</v>
      </c>
      <c r="L1739" s="63">
        <v>1016</v>
      </c>
      <c r="M1739" s="64">
        <v>0</v>
      </c>
      <c r="N1739" s="63">
        <v>508</v>
      </c>
      <c r="O1739" s="63">
        <v>254</v>
      </c>
      <c r="P1739" s="63">
        <v>76</v>
      </c>
      <c r="Q1739" s="63">
        <v>178</v>
      </c>
      <c r="R1739" s="63" t="s">
        <v>10894</v>
      </c>
      <c r="S1739" s="63" t="s">
        <v>10893</v>
      </c>
      <c r="T1739" s="63" t="s">
        <v>5744</v>
      </c>
      <c r="U1739" s="63" t="s">
        <v>2166</v>
      </c>
      <c r="V1739" s="63" t="s">
        <v>10892</v>
      </c>
      <c r="Y1739" s="63">
        <v>1016</v>
      </c>
      <c r="Z1739" s="63" t="s">
        <v>10013</v>
      </c>
      <c r="AA1739" s="63">
        <v>76</v>
      </c>
      <c r="AB1739" s="63" t="s">
        <v>3494</v>
      </c>
      <c r="AE1739" s="63">
        <v>0</v>
      </c>
      <c r="AF1739" s="63" t="s">
        <v>3493</v>
      </c>
      <c r="AG1739" s="63">
        <v>0</v>
      </c>
      <c r="AK1739" s="63">
        <v>0</v>
      </c>
      <c r="AL1739" s="63" t="s">
        <v>3493</v>
      </c>
      <c r="AM1739" s="63">
        <v>0</v>
      </c>
      <c r="AQ1739" s="63">
        <v>0</v>
      </c>
      <c r="AR1739" s="63" t="s">
        <v>3493</v>
      </c>
      <c r="AS1739" s="63">
        <v>0</v>
      </c>
      <c r="AW1739" s="63" t="s">
        <v>10891</v>
      </c>
      <c r="AX1739" s="74" t="str">
        <f>VLOOKUP(B1739,[1]COMPLETE_DIVIDEND_DATA!$B$2:$I$1138,8,0)</f>
        <v>-</v>
      </c>
    </row>
    <row r="1740" spans="1:50" hidden="1" x14ac:dyDescent="0.25">
      <c r="A1740" s="63">
        <v>501744</v>
      </c>
      <c r="B1740" s="63">
        <v>3277084165</v>
      </c>
      <c r="C1740" s="63" t="s">
        <v>2167</v>
      </c>
      <c r="D1740" s="63" t="s">
        <v>10890</v>
      </c>
      <c r="E1740" s="63" t="s">
        <v>10889</v>
      </c>
      <c r="G1740" s="63" t="s">
        <v>3535</v>
      </c>
      <c r="K1740" s="63">
        <v>7452</v>
      </c>
      <c r="L1740" s="63">
        <v>0</v>
      </c>
      <c r="M1740" s="64">
        <v>7452</v>
      </c>
      <c r="N1740" s="63">
        <v>3726</v>
      </c>
      <c r="O1740" s="63">
        <v>0</v>
      </c>
      <c r="P1740" s="63">
        <v>1118</v>
      </c>
      <c r="Q1740" s="63">
        <v>2608</v>
      </c>
      <c r="R1740" s="63" t="s">
        <v>10888</v>
      </c>
      <c r="S1740" s="63" t="s">
        <v>3624</v>
      </c>
      <c r="T1740" s="63" t="s">
        <v>10887</v>
      </c>
      <c r="U1740" s="63" t="s">
        <v>2167</v>
      </c>
      <c r="V1740" s="63" t="s">
        <v>10886</v>
      </c>
      <c r="Y1740" s="63">
        <v>7452</v>
      </c>
      <c r="Z1740" s="63" t="s">
        <v>4537</v>
      </c>
      <c r="AA1740" s="63">
        <v>1118</v>
      </c>
      <c r="AB1740" s="63" t="s">
        <v>3505</v>
      </c>
      <c r="AE1740" s="63">
        <v>0</v>
      </c>
      <c r="AF1740" s="63" t="s">
        <v>3493</v>
      </c>
      <c r="AG1740" s="63">
        <v>0</v>
      </c>
      <c r="AK1740" s="63">
        <v>0</v>
      </c>
      <c r="AL1740" s="63" t="s">
        <v>3493</v>
      </c>
      <c r="AM1740" s="63">
        <v>0</v>
      </c>
      <c r="AQ1740" s="63">
        <v>0</v>
      </c>
      <c r="AR1740" s="63" t="s">
        <v>3493</v>
      </c>
      <c r="AS1740" s="63">
        <v>0</v>
      </c>
      <c r="AU1740" s="63" t="s">
        <v>10885</v>
      </c>
      <c r="AW1740" s="63" t="s">
        <v>10884</v>
      </c>
      <c r="AX1740" s="74" t="str">
        <f>VLOOKUP(B1740,[1]COMPLETE_DIVIDEND_DATA!$B$2:$I$1138,8,0)</f>
        <v>PAID</v>
      </c>
    </row>
    <row r="1741" spans="1:50" hidden="1" x14ac:dyDescent="0.25">
      <c r="A1741" s="63">
        <v>501745</v>
      </c>
      <c r="B1741" s="63">
        <v>3277084179</v>
      </c>
      <c r="C1741" s="63" t="s">
        <v>2169</v>
      </c>
      <c r="D1741" s="63" t="s">
        <v>10883</v>
      </c>
      <c r="E1741" s="63" t="s">
        <v>10882</v>
      </c>
      <c r="F1741" s="63" t="s">
        <v>10881</v>
      </c>
      <c r="G1741" s="63" t="s">
        <v>3535</v>
      </c>
      <c r="K1741" s="63">
        <v>10999</v>
      </c>
      <c r="L1741" s="63">
        <v>0</v>
      </c>
      <c r="M1741" s="64">
        <v>10999</v>
      </c>
      <c r="N1741" s="63">
        <v>5499.5</v>
      </c>
      <c r="O1741" s="63">
        <v>0</v>
      </c>
      <c r="P1741" s="63">
        <v>1650</v>
      </c>
      <c r="Q1741" s="63">
        <v>3850</v>
      </c>
      <c r="R1741" s="63" t="s">
        <v>10880</v>
      </c>
      <c r="S1741" s="63" t="s">
        <v>4221</v>
      </c>
      <c r="T1741" s="63" t="s">
        <v>10879</v>
      </c>
      <c r="U1741" s="63" t="s">
        <v>2169</v>
      </c>
      <c r="V1741" s="63" t="s">
        <v>10878</v>
      </c>
      <c r="Y1741" s="63">
        <v>5500</v>
      </c>
      <c r="Z1741" s="63" t="s">
        <v>4462</v>
      </c>
      <c r="AA1741" s="63">
        <v>825</v>
      </c>
      <c r="AB1741" s="63" t="s">
        <v>3505</v>
      </c>
      <c r="AC1741" s="63" t="s">
        <v>10877</v>
      </c>
      <c r="AD1741" s="63" t="s">
        <v>10876</v>
      </c>
      <c r="AE1741" s="63">
        <v>5499</v>
      </c>
      <c r="AF1741" s="63" t="s">
        <v>10875</v>
      </c>
      <c r="AG1741" s="63">
        <v>825</v>
      </c>
      <c r="AH1741" s="63" t="s">
        <v>3505</v>
      </c>
      <c r="AK1741" s="63">
        <v>0</v>
      </c>
      <c r="AL1741" s="63" t="s">
        <v>3493</v>
      </c>
      <c r="AM1741" s="63">
        <v>0</v>
      </c>
      <c r="AQ1741" s="63">
        <v>0</v>
      </c>
      <c r="AR1741" s="63" t="s">
        <v>3493</v>
      </c>
      <c r="AS1741" s="63">
        <v>0</v>
      </c>
      <c r="AU1741" s="63" t="s">
        <v>10874</v>
      </c>
      <c r="AW1741" s="63" t="s">
        <v>10873</v>
      </c>
      <c r="AX1741" s="74" t="str">
        <f>VLOOKUP(B1741,[1]COMPLETE_DIVIDEND_DATA!$B$2:$I$1138,8,0)</f>
        <v>PAID</v>
      </c>
    </row>
    <row r="1742" spans="1:50" hidden="1" x14ac:dyDescent="0.25">
      <c r="A1742" s="63">
        <v>501746</v>
      </c>
      <c r="B1742" s="63">
        <v>3277084329</v>
      </c>
      <c r="C1742" s="63" t="s">
        <v>1696</v>
      </c>
      <c r="D1742" s="63" t="s">
        <v>10872</v>
      </c>
      <c r="E1742" s="63" t="s">
        <v>10871</v>
      </c>
      <c r="F1742" s="63" t="s">
        <v>10870</v>
      </c>
      <c r="G1742" s="63" t="s">
        <v>10869</v>
      </c>
      <c r="K1742" s="63">
        <v>54</v>
      </c>
      <c r="L1742" s="63">
        <v>0</v>
      </c>
      <c r="M1742" s="64">
        <v>54</v>
      </c>
      <c r="N1742" s="63">
        <v>27</v>
      </c>
      <c r="O1742" s="63">
        <v>0</v>
      </c>
      <c r="P1742" s="63">
        <v>8</v>
      </c>
      <c r="Q1742" s="63">
        <v>19</v>
      </c>
      <c r="R1742" s="63" t="s">
        <v>10868</v>
      </c>
      <c r="S1742" s="63" t="s">
        <v>3697</v>
      </c>
      <c r="T1742" s="63" t="s">
        <v>10867</v>
      </c>
      <c r="U1742" s="63" t="s">
        <v>1696</v>
      </c>
      <c r="V1742" s="63" t="s">
        <v>10866</v>
      </c>
      <c r="Y1742" s="63">
        <v>54</v>
      </c>
      <c r="Z1742" s="63" t="s">
        <v>4298</v>
      </c>
      <c r="AA1742" s="63">
        <v>8</v>
      </c>
      <c r="AB1742" s="63" t="s">
        <v>3505</v>
      </c>
      <c r="AE1742" s="63">
        <v>0</v>
      </c>
      <c r="AF1742" s="63" t="s">
        <v>3493</v>
      </c>
      <c r="AG1742" s="63">
        <v>0</v>
      </c>
      <c r="AK1742" s="63">
        <v>0</v>
      </c>
      <c r="AL1742" s="63" t="s">
        <v>3493</v>
      </c>
      <c r="AM1742" s="63">
        <v>0</v>
      </c>
      <c r="AQ1742" s="63">
        <v>0</v>
      </c>
      <c r="AR1742" s="63" t="s">
        <v>3493</v>
      </c>
      <c r="AS1742" s="63">
        <v>0</v>
      </c>
      <c r="AU1742" s="63" t="s">
        <v>10865</v>
      </c>
      <c r="AW1742" s="63" t="s">
        <v>10864</v>
      </c>
      <c r="AX1742" s="74" t="str">
        <f>VLOOKUP(B1742,[1]COMPLETE_DIVIDEND_DATA!$B$2:$I$1138,8,0)</f>
        <v>PAID</v>
      </c>
    </row>
    <row r="1743" spans="1:50" hidden="1" x14ac:dyDescent="0.25">
      <c r="A1743" s="63">
        <v>501747</v>
      </c>
      <c r="B1743" s="63">
        <v>3277085246</v>
      </c>
      <c r="C1743" s="63" t="s">
        <v>2171</v>
      </c>
      <c r="D1743" s="63" t="s">
        <v>10857</v>
      </c>
      <c r="E1743" s="63" t="s">
        <v>10863</v>
      </c>
      <c r="F1743" s="63" t="s">
        <v>10862</v>
      </c>
      <c r="G1743" s="63" t="s">
        <v>10861</v>
      </c>
      <c r="K1743" s="63">
        <v>1207</v>
      </c>
      <c r="L1743" s="63">
        <v>0</v>
      </c>
      <c r="M1743" s="64">
        <v>1207</v>
      </c>
      <c r="N1743" s="63">
        <v>603.5</v>
      </c>
      <c r="O1743" s="63">
        <v>0</v>
      </c>
      <c r="P1743" s="63">
        <v>91</v>
      </c>
      <c r="Q1743" s="63">
        <v>513</v>
      </c>
      <c r="R1743" s="63" t="s">
        <v>10860</v>
      </c>
      <c r="S1743" s="63" t="s">
        <v>4406</v>
      </c>
      <c r="T1743" s="63" t="s">
        <v>10859</v>
      </c>
      <c r="U1743" s="63" t="s">
        <v>2171</v>
      </c>
      <c r="V1743" s="63" t="s">
        <v>10858</v>
      </c>
      <c r="Y1743" s="63">
        <v>1207</v>
      </c>
      <c r="Z1743" s="63" t="s">
        <v>8058</v>
      </c>
      <c r="AA1743" s="63">
        <v>91</v>
      </c>
      <c r="AB1743" s="63" t="s">
        <v>3494</v>
      </c>
      <c r="AC1743" s="63" t="s">
        <v>10857</v>
      </c>
      <c r="AD1743" s="63" t="s">
        <v>10856</v>
      </c>
      <c r="AE1743" s="63">
        <v>0</v>
      </c>
      <c r="AF1743" s="63" t="s">
        <v>3493</v>
      </c>
      <c r="AG1743" s="63">
        <v>0</v>
      </c>
      <c r="AH1743" s="63" t="s">
        <v>3494</v>
      </c>
      <c r="AK1743" s="63">
        <v>0</v>
      </c>
      <c r="AL1743" s="63" t="s">
        <v>3493</v>
      </c>
      <c r="AM1743" s="63">
        <v>0</v>
      </c>
      <c r="AQ1743" s="63">
        <v>0</v>
      </c>
      <c r="AR1743" s="63" t="s">
        <v>3493</v>
      </c>
      <c r="AS1743" s="63">
        <v>0</v>
      </c>
      <c r="AU1743" s="63" t="s">
        <v>10855</v>
      </c>
      <c r="AW1743" s="63" t="s">
        <v>10854</v>
      </c>
      <c r="AX1743" s="74" t="str">
        <f>VLOOKUP(B1743,[1]COMPLETE_DIVIDEND_DATA!$B$2:$I$1138,8,0)</f>
        <v>PAID</v>
      </c>
    </row>
    <row r="1744" spans="1:50" hidden="1" x14ac:dyDescent="0.25">
      <c r="A1744" s="63">
        <v>501748</v>
      </c>
      <c r="B1744" s="63">
        <v>3277085436</v>
      </c>
      <c r="C1744" s="63" t="s">
        <v>10848</v>
      </c>
      <c r="D1744" s="63" t="s">
        <v>10853</v>
      </c>
      <c r="E1744" s="63" t="s">
        <v>10852</v>
      </c>
      <c r="F1744" s="63" t="s">
        <v>10851</v>
      </c>
      <c r="G1744" s="63" t="s">
        <v>3535</v>
      </c>
      <c r="K1744" s="63">
        <v>11500</v>
      </c>
      <c r="L1744" s="63">
        <v>0</v>
      </c>
      <c r="M1744" s="64">
        <v>11500</v>
      </c>
      <c r="N1744" s="63">
        <v>5750</v>
      </c>
      <c r="O1744" s="63">
        <v>0</v>
      </c>
      <c r="P1744" s="63">
        <v>863</v>
      </c>
      <c r="Q1744" s="63">
        <v>4887</v>
      </c>
      <c r="R1744" s="63" t="s">
        <v>10850</v>
      </c>
      <c r="S1744" s="63" t="s">
        <v>3521</v>
      </c>
      <c r="T1744" s="63" t="s">
        <v>10849</v>
      </c>
      <c r="U1744" s="63" t="s">
        <v>10848</v>
      </c>
      <c r="V1744" s="63" t="s">
        <v>10847</v>
      </c>
      <c r="Y1744" s="63">
        <v>11500</v>
      </c>
      <c r="Z1744" s="63" t="s">
        <v>5523</v>
      </c>
      <c r="AA1744" s="63">
        <v>863</v>
      </c>
      <c r="AB1744" s="63" t="s">
        <v>3494</v>
      </c>
      <c r="AE1744" s="63">
        <v>0</v>
      </c>
      <c r="AF1744" s="63" t="s">
        <v>3493</v>
      </c>
      <c r="AG1744" s="63">
        <v>0</v>
      </c>
      <c r="AK1744" s="63">
        <v>0</v>
      </c>
      <c r="AL1744" s="63" t="s">
        <v>3493</v>
      </c>
      <c r="AM1744" s="63">
        <v>0</v>
      </c>
      <c r="AQ1744" s="63">
        <v>0</v>
      </c>
      <c r="AR1744" s="63" t="s">
        <v>3493</v>
      </c>
      <c r="AS1744" s="63">
        <v>0</v>
      </c>
      <c r="AU1744" s="63" t="s">
        <v>10846</v>
      </c>
      <c r="AW1744" s="63" t="s">
        <v>10845</v>
      </c>
      <c r="AX1744" s="74" t="str">
        <f>VLOOKUP(B1744,[1]COMPLETE_DIVIDEND_DATA!$B$2:$I$1138,8,0)</f>
        <v>PAID</v>
      </c>
    </row>
    <row r="1745" spans="1:50" hidden="1" x14ac:dyDescent="0.25">
      <c r="A1745" s="63">
        <v>501749</v>
      </c>
      <c r="B1745" s="63">
        <v>3277085480</v>
      </c>
      <c r="C1745" s="63" t="s">
        <v>2173</v>
      </c>
      <c r="D1745" s="63" t="s">
        <v>10844</v>
      </c>
      <c r="E1745" s="63" t="s">
        <v>10843</v>
      </c>
      <c r="F1745" s="63" t="s">
        <v>10842</v>
      </c>
      <c r="G1745" s="63" t="s">
        <v>10841</v>
      </c>
      <c r="K1745" s="63">
        <v>2980</v>
      </c>
      <c r="L1745" s="63">
        <v>0</v>
      </c>
      <c r="M1745" s="64">
        <v>2980</v>
      </c>
      <c r="N1745" s="63">
        <v>1490</v>
      </c>
      <c r="O1745" s="63">
        <v>0</v>
      </c>
      <c r="P1745" s="63">
        <v>448</v>
      </c>
      <c r="Q1745" s="63">
        <v>1042</v>
      </c>
      <c r="R1745" s="63" t="s">
        <v>6943</v>
      </c>
      <c r="S1745" s="63" t="s">
        <v>3596</v>
      </c>
      <c r="T1745" s="63" t="s">
        <v>10840</v>
      </c>
      <c r="U1745" s="63" t="s">
        <v>2173</v>
      </c>
      <c r="V1745" s="63" t="s">
        <v>6941</v>
      </c>
      <c r="Y1745" s="63">
        <v>745</v>
      </c>
      <c r="Z1745" s="63" t="s">
        <v>3991</v>
      </c>
      <c r="AA1745" s="63">
        <v>112</v>
      </c>
      <c r="AB1745" s="63" t="s">
        <v>3505</v>
      </c>
      <c r="AC1745" s="63" t="s">
        <v>10839</v>
      </c>
      <c r="AD1745" s="63" t="s">
        <v>6939</v>
      </c>
      <c r="AE1745" s="63">
        <v>745</v>
      </c>
      <c r="AF1745" s="63" t="s">
        <v>3991</v>
      </c>
      <c r="AG1745" s="63">
        <v>112</v>
      </c>
      <c r="AH1745" s="63" t="s">
        <v>3505</v>
      </c>
      <c r="AI1745" s="63" t="s">
        <v>10838</v>
      </c>
      <c r="AJ1745" s="63" t="s">
        <v>6937</v>
      </c>
      <c r="AK1745" s="63">
        <v>745</v>
      </c>
      <c r="AL1745" s="63" t="s">
        <v>3991</v>
      </c>
      <c r="AM1745" s="63">
        <v>112</v>
      </c>
      <c r="AN1745" s="63" t="s">
        <v>3505</v>
      </c>
      <c r="AO1745" s="63" t="s">
        <v>10837</v>
      </c>
      <c r="AP1745" s="63" t="s">
        <v>6935</v>
      </c>
      <c r="AQ1745" s="63">
        <v>745</v>
      </c>
      <c r="AR1745" s="63" t="s">
        <v>3991</v>
      </c>
      <c r="AS1745" s="63">
        <v>112</v>
      </c>
      <c r="AT1745" s="63" t="s">
        <v>3505</v>
      </c>
      <c r="AU1745" s="63" t="s">
        <v>6934</v>
      </c>
      <c r="AW1745" s="63" t="s">
        <v>6933</v>
      </c>
      <c r="AX1745" s="74" t="str">
        <f>VLOOKUP(B1745,[1]COMPLETE_DIVIDEND_DATA!$B$2:$I$1138,8,0)</f>
        <v>PAID</v>
      </c>
    </row>
    <row r="1746" spans="1:50" hidden="1" x14ac:dyDescent="0.25">
      <c r="A1746" s="63">
        <v>501750</v>
      </c>
      <c r="B1746" s="63">
        <v>3277086026</v>
      </c>
      <c r="C1746" s="63" t="s">
        <v>753</v>
      </c>
      <c r="D1746" s="63" t="s">
        <v>10836</v>
      </c>
      <c r="E1746" s="63" t="s">
        <v>10835</v>
      </c>
      <c r="F1746" s="63" t="s">
        <v>4515</v>
      </c>
      <c r="G1746" s="63" t="s">
        <v>3535</v>
      </c>
      <c r="K1746" s="63">
        <v>744</v>
      </c>
      <c r="L1746" s="63">
        <v>0</v>
      </c>
      <c r="M1746" s="64">
        <v>744</v>
      </c>
      <c r="N1746" s="63">
        <v>372</v>
      </c>
      <c r="O1746" s="63">
        <v>0</v>
      </c>
      <c r="P1746" s="63">
        <v>84</v>
      </c>
      <c r="Q1746" s="63">
        <v>288</v>
      </c>
      <c r="R1746" s="63" t="s">
        <v>10834</v>
      </c>
      <c r="S1746" s="63" t="s">
        <v>3596</v>
      </c>
      <c r="T1746" s="63" t="s">
        <v>10833</v>
      </c>
      <c r="U1746" s="63" t="s">
        <v>753</v>
      </c>
      <c r="V1746" s="63" t="s">
        <v>10832</v>
      </c>
      <c r="Y1746" s="63">
        <v>372</v>
      </c>
      <c r="Z1746" s="63" t="s">
        <v>3900</v>
      </c>
      <c r="AA1746" s="63">
        <v>28</v>
      </c>
      <c r="AB1746" s="63" t="s">
        <v>3494</v>
      </c>
      <c r="AC1746" s="63" t="s">
        <v>10831</v>
      </c>
      <c r="AD1746" s="63" t="s">
        <v>10830</v>
      </c>
      <c r="AE1746" s="63">
        <v>372</v>
      </c>
      <c r="AF1746" s="63" t="s">
        <v>3900</v>
      </c>
      <c r="AG1746" s="63">
        <v>56</v>
      </c>
      <c r="AH1746" s="63" t="s">
        <v>3505</v>
      </c>
      <c r="AK1746" s="63">
        <v>0</v>
      </c>
      <c r="AL1746" s="63" t="s">
        <v>3493</v>
      </c>
      <c r="AM1746" s="63">
        <v>0</v>
      </c>
      <c r="AQ1746" s="63">
        <v>0</v>
      </c>
      <c r="AR1746" s="63" t="s">
        <v>3493</v>
      </c>
      <c r="AS1746" s="63">
        <v>0</v>
      </c>
      <c r="AU1746" s="63" t="s">
        <v>10829</v>
      </c>
      <c r="AW1746" s="63" t="s">
        <v>10828</v>
      </c>
      <c r="AX1746" s="74" t="str">
        <f>VLOOKUP(B1746,[1]COMPLETE_DIVIDEND_DATA!$B$2:$I$1138,8,0)</f>
        <v>PAID</v>
      </c>
    </row>
    <row r="1747" spans="1:50" hidden="1" x14ac:dyDescent="0.25">
      <c r="A1747" s="63">
        <v>501751</v>
      </c>
      <c r="B1747" s="63">
        <v>3277086501</v>
      </c>
      <c r="C1747" s="63" t="s">
        <v>3395</v>
      </c>
      <c r="D1747" s="63" t="s">
        <v>4065</v>
      </c>
      <c r="E1747" s="63" t="s">
        <v>10827</v>
      </c>
      <c r="F1747" s="63" t="s">
        <v>10826</v>
      </c>
      <c r="G1747" s="63" t="s">
        <v>3535</v>
      </c>
      <c r="K1747" s="63">
        <v>20000</v>
      </c>
      <c r="L1747" s="63">
        <v>0</v>
      </c>
      <c r="M1747" s="64">
        <v>20000</v>
      </c>
      <c r="N1747" s="63">
        <v>10000</v>
      </c>
      <c r="O1747" s="63">
        <v>0</v>
      </c>
      <c r="P1747" s="63">
        <v>1500</v>
      </c>
      <c r="Q1747" s="63">
        <v>8500</v>
      </c>
      <c r="R1747" s="63" t="s">
        <v>4061</v>
      </c>
      <c r="S1747" s="63" t="s">
        <v>3697</v>
      </c>
      <c r="T1747" s="63" t="s">
        <v>6668</v>
      </c>
      <c r="U1747" s="63" t="s">
        <v>3395</v>
      </c>
      <c r="V1747" s="63" t="s">
        <v>4059</v>
      </c>
      <c r="Y1747" s="63">
        <v>20000</v>
      </c>
      <c r="Z1747" s="63" t="s">
        <v>3856</v>
      </c>
      <c r="AA1747" s="63">
        <v>1500</v>
      </c>
      <c r="AB1747" s="63" t="s">
        <v>3494</v>
      </c>
      <c r="AE1747" s="63">
        <v>0</v>
      </c>
      <c r="AF1747" s="63" t="s">
        <v>3493</v>
      </c>
      <c r="AG1747" s="63">
        <v>0</v>
      </c>
      <c r="AK1747" s="63">
        <v>0</v>
      </c>
      <c r="AL1747" s="63" t="s">
        <v>3493</v>
      </c>
      <c r="AM1747" s="63">
        <v>0</v>
      </c>
      <c r="AQ1747" s="63">
        <v>0</v>
      </c>
      <c r="AR1747" s="63" t="s">
        <v>3493</v>
      </c>
      <c r="AS1747" s="63">
        <v>0</v>
      </c>
      <c r="AU1747" s="63" t="s">
        <v>4058</v>
      </c>
      <c r="AW1747" s="63" t="s">
        <v>4057</v>
      </c>
      <c r="AX1747" s="74" t="str">
        <f>VLOOKUP(B1747,[1]COMPLETE_DIVIDEND_DATA!$B$2:$I$1138,8,0)</f>
        <v>PAID</v>
      </c>
    </row>
    <row r="1748" spans="1:50" x14ac:dyDescent="0.25">
      <c r="A1748" s="63">
        <v>501752</v>
      </c>
      <c r="B1748" s="63">
        <v>3277086713</v>
      </c>
      <c r="C1748" s="63" t="s">
        <v>2176</v>
      </c>
      <c r="D1748" s="63" t="s">
        <v>10825</v>
      </c>
      <c r="E1748" s="63" t="s">
        <v>10824</v>
      </c>
      <c r="F1748" s="63" t="s">
        <v>10823</v>
      </c>
      <c r="G1748" s="63" t="s">
        <v>3535</v>
      </c>
      <c r="K1748" s="63">
        <v>3753</v>
      </c>
      <c r="L1748" s="63">
        <v>0</v>
      </c>
      <c r="M1748" s="64">
        <v>3753</v>
      </c>
      <c r="N1748" s="63">
        <v>1876.5</v>
      </c>
      <c r="O1748" s="63">
        <v>0</v>
      </c>
      <c r="P1748" s="63">
        <v>563</v>
      </c>
      <c r="Q1748" s="63">
        <v>1314</v>
      </c>
      <c r="R1748" s="63" t="s">
        <v>10822</v>
      </c>
      <c r="S1748" s="63" t="s">
        <v>3624</v>
      </c>
      <c r="T1748" s="63" t="s">
        <v>10821</v>
      </c>
      <c r="U1748" s="63" t="s">
        <v>2176</v>
      </c>
      <c r="V1748" s="63" t="s">
        <v>10820</v>
      </c>
      <c r="Y1748" s="63">
        <v>1877</v>
      </c>
      <c r="Z1748" s="63" t="s">
        <v>10726</v>
      </c>
      <c r="AA1748" s="63">
        <v>282</v>
      </c>
      <c r="AB1748" s="63" t="s">
        <v>3505</v>
      </c>
      <c r="AC1748" s="63" t="s">
        <v>10819</v>
      </c>
      <c r="AD1748" s="63" t="s">
        <v>10818</v>
      </c>
      <c r="AE1748" s="63">
        <v>1876</v>
      </c>
      <c r="AF1748" s="63" t="s">
        <v>10723</v>
      </c>
      <c r="AG1748" s="63">
        <v>281</v>
      </c>
      <c r="AH1748" s="63" t="s">
        <v>3505</v>
      </c>
      <c r="AK1748" s="63">
        <v>0</v>
      </c>
      <c r="AL1748" s="63" t="s">
        <v>3493</v>
      </c>
      <c r="AM1748" s="63">
        <v>0</v>
      </c>
      <c r="AQ1748" s="63">
        <v>0</v>
      </c>
      <c r="AR1748" s="63" t="s">
        <v>3493</v>
      </c>
      <c r="AS1748" s="63">
        <v>0</v>
      </c>
      <c r="AU1748" s="63" t="s">
        <v>10817</v>
      </c>
      <c r="AW1748" s="63" t="s">
        <v>10816</v>
      </c>
      <c r="AX1748" s="74" t="str">
        <f>VLOOKUP(B1748,[1]COMPLETE_DIVIDEND_DATA!$B$2:$I$1138,8,0)</f>
        <v>-</v>
      </c>
    </row>
    <row r="1749" spans="1:50" hidden="1" x14ac:dyDescent="0.25">
      <c r="A1749" s="63">
        <v>501753</v>
      </c>
      <c r="B1749" s="63">
        <v>3277087092</v>
      </c>
      <c r="C1749" s="63" t="s">
        <v>2178</v>
      </c>
      <c r="D1749" s="63" t="s">
        <v>10807</v>
      </c>
      <c r="E1749" s="63" t="s">
        <v>10815</v>
      </c>
      <c r="F1749" s="63" t="s">
        <v>4515</v>
      </c>
      <c r="G1749" s="63" t="s">
        <v>3535</v>
      </c>
      <c r="K1749" s="63">
        <v>744</v>
      </c>
      <c r="L1749" s="63">
        <v>0</v>
      </c>
      <c r="M1749" s="64">
        <v>744</v>
      </c>
      <c r="N1749" s="63">
        <v>372</v>
      </c>
      <c r="O1749" s="63">
        <v>0</v>
      </c>
      <c r="P1749" s="63">
        <v>56</v>
      </c>
      <c r="Q1749" s="63">
        <v>316</v>
      </c>
      <c r="R1749" s="63" t="s">
        <v>10814</v>
      </c>
      <c r="S1749" s="63" t="s">
        <v>3521</v>
      </c>
      <c r="T1749" s="63" t="s">
        <v>10813</v>
      </c>
      <c r="U1749" s="63" t="s">
        <v>2178</v>
      </c>
      <c r="V1749" s="63" t="s">
        <v>10812</v>
      </c>
      <c r="Y1749" s="63">
        <v>372</v>
      </c>
      <c r="Z1749" s="63" t="s">
        <v>3900</v>
      </c>
      <c r="AA1749" s="63">
        <v>28</v>
      </c>
      <c r="AB1749" s="63" t="s">
        <v>3494</v>
      </c>
      <c r="AC1749" s="63" t="s">
        <v>10811</v>
      </c>
      <c r="AD1749" s="63" t="s">
        <v>10810</v>
      </c>
      <c r="AE1749" s="63">
        <v>372</v>
      </c>
      <c r="AF1749" s="63" t="s">
        <v>3900</v>
      </c>
      <c r="AG1749" s="63">
        <v>28</v>
      </c>
      <c r="AH1749" s="63" t="s">
        <v>3494</v>
      </c>
      <c r="AK1749" s="63">
        <v>0</v>
      </c>
      <c r="AL1749" s="63" t="s">
        <v>3493</v>
      </c>
      <c r="AM1749" s="63">
        <v>0</v>
      </c>
      <c r="AQ1749" s="63">
        <v>0</v>
      </c>
      <c r="AR1749" s="63" t="s">
        <v>3493</v>
      </c>
      <c r="AS1749" s="63">
        <v>0</v>
      </c>
      <c r="AU1749" s="63" t="s">
        <v>10809</v>
      </c>
      <c r="AW1749" s="63" t="s">
        <v>10808</v>
      </c>
      <c r="AX1749" s="74" t="str">
        <f>VLOOKUP(B1749,[1]COMPLETE_DIVIDEND_DATA!$B$2:$I$1138,8,0)</f>
        <v>PAID</v>
      </c>
    </row>
    <row r="1750" spans="1:50" hidden="1" x14ac:dyDescent="0.25">
      <c r="A1750" s="63">
        <v>501754</v>
      </c>
      <c r="B1750" s="63">
        <v>3277087133</v>
      </c>
      <c r="C1750" s="63" t="s">
        <v>2180</v>
      </c>
      <c r="D1750" s="63" t="s">
        <v>10807</v>
      </c>
      <c r="E1750" s="63" t="s">
        <v>10779</v>
      </c>
      <c r="F1750" s="63" t="s">
        <v>9958</v>
      </c>
      <c r="G1750" s="63" t="s">
        <v>3535</v>
      </c>
      <c r="K1750" s="63">
        <v>761</v>
      </c>
      <c r="L1750" s="63">
        <v>0</v>
      </c>
      <c r="M1750" s="64">
        <v>761</v>
      </c>
      <c r="N1750" s="63">
        <v>380.5</v>
      </c>
      <c r="O1750" s="63">
        <v>0</v>
      </c>
      <c r="P1750" s="63">
        <v>76</v>
      </c>
      <c r="Q1750" s="63">
        <v>305</v>
      </c>
      <c r="R1750" s="63" t="s">
        <v>10806</v>
      </c>
      <c r="S1750" s="63" t="s">
        <v>3521</v>
      </c>
      <c r="T1750" s="63" t="s">
        <v>10805</v>
      </c>
      <c r="U1750" s="63" t="s">
        <v>2180</v>
      </c>
      <c r="V1750" s="63" t="s">
        <v>10804</v>
      </c>
      <c r="W1750" s="63" t="s">
        <v>10803</v>
      </c>
      <c r="Y1750" s="63">
        <v>255</v>
      </c>
      <c r="Z1750" s="63" t="s">
        <v>10802</v>
      </c>
      <c r="AA1750" s="63">
        <v>19</v>
      </c>
      <c r="AB1750" s="63" t="s">
        <v>3494</v>
      </c>
      <c r="AC1750" s="63" t="s">
        <v>10801</v>
      </c>
      <c r="AD1750" s="63" t="s">
        <v>10800</v>
      </c>
      <c r="AE1750" s="63">
        <v>253</v>
      </c>
      <c r="AF1750" s="63" t="s">
        <v>10797</v>
      </c>
      <c r="AG1750" s="63">
        <v>19</v>
      </c>
      <c r="AH1750" s="63" t="s">
        <v>3494</v>
      </c>
      <c r="AI1750" s="63" t="s">
        <v>10799</v>
      </c>
      <c r="AJ1750" s="63" t="s">
        <v>10798</v>
      </c>
      <c r="AK1750" s="63">
        <v>253</v>
      </c>
      <c r="AL1750" s="63" t="s">
        <v>10797</v>
      </c>
      <c r="AM1750" s="63">
        <v>38</v>
      </c>
      <c r="AN1750" s="63" t="s">
        <v>3505</v>
      </c>
      <c r="AQ1750" s="63">
        <v>0</v>
      </c>
      <c r="AR1750" s="63" t="s">
        <v>3493</v>
      </c>
      <c r="AS1750" s="63">
        <v>0</v>
      </c>
      <c r="AU1750" s="63" t="s">
        <v>10796</v>
      </c>
      <c r="AW1750" s="63" t="s">
        <v>10795</v>
      </c>
      <c r="AX1750" s="74" t="str">
        <f>VLOOKUP(B1750,[1]COMPLETE_DIVIDEND_DATA!$B$2:$I$1138,8,0)</f>
        <v>PAID</v>
      </c>
    </row>
    <row r="1751" spans="1:50" hidden="1" x14ac:dyDescent="0.25">
      <c r="A1751" s="63">
        <v>501755</v>
      </c>
      <c r="B1751" s="63">
        <v>3277087157</v>
      </c>
      <c r="C1751" s="63" t="s">
        <v>2182</v>
      </c>
      <c r="D1751" s="63" t="s">
        <v>10794</v>
      </c>
      <c r="E1751" s="63" t="s">
        <v>10793</v>
      </c>
      <c r="F1751" s="63" t="s">
        <v>9958</v>
      </c>
      <c r="G1751" s="63" t="s">
        <v>3535</v>
      </c>
      <c r="K1751" s="63">
        <v>754</v>
      </c>
      <c r="L1751" s="63">
        <v>0</v>
      </c>
      <c r="M1751" s="64">
        <v>754</v>
      </c>
      <c r="N1751" s="63">
        <v>377</v>
      </c>
      <c r="O1751" s="63">
        <v>0</v>
      </c>
      <c r="P1751" s="63">
        <v>57</v>
      </c>
      <c r="Q1751" s="63">
        <v>320</v>
      </c>
      <c r="R1751" s="63" t="s">
        <v>10792</v>
      </c>
      <c r="S1751" s="63" t="s">
        <v>3521</v>
      </c>
      <c r="T1751" s="63" t="s">
        <v>10791</v>
      </c>
      <c r="U1751" s="63" t="s">
        <v>2182</v>
      </c>
      <c r="V1751" s="63" t="s">
        <v>10790</v>
      </c>
      <c r="W1751" s="63" t="s">
        <v>10789</v>
      </c>
      <c r="Y1751" s="63">
        <v>252</v>
      </c>
      <c r="Z1751" s="63" t="s">
        <v>10788</v>
      </c>
      <c r="AA1751" s="63">
        <v>19</v>
      </c>
      <c r="AB1751" s="63" t="s">
        <v>3494</v>
      </c>
      <c r="AC1751" s="63" t="s">
        <v>10787</v>
      </c>
      <c r="AD1751" s="63" t="s">
        <v>10786</v>
      </c>
      <c r="AE1751" s="63">
        <v>251</v>
      </c>
      <c r="AF1751" s="63" t="s">
        <v>10783</v>
      </c>
      <c r="AG1751" s="63">
        <v>19</v>
      </c>
      <c r="AH1751" s="63" t="s">
        <v>3494</v>
      </c>
      <c r="AI1751" s="63" t="s">
        <v>10785</v>
      </c>
      <c r="AJ1751" s="63" t="s">
        <v>10784</v>
      </c>
      <c r="AK1751" s="63">
        <v>251</v>
      </c>
      <c r="AL1751" s="63" t="s">
        <v>10783</v>
      </c>
      <c r="AM1751" s="63">
        <v>19</v>
      </c>
      <c r="AN1751" s="63" t="s">
        <v>3494</v>
      </c>
      <c r="AQ1751" s="63">
        <v>0</v>
      </c>
      <c r="AR1751" s="63" t="s">
        <v>3493</v>
      </c>
      <c r="AS1751" s="63">
        <v>0</v>
      </c>
      <c r="AU1751" s="63" t="s">
        <v>10782</v>
      </c>
      <c r="AW1751" s="63" t="s">
        <v>10781</v>
      </c>
      <c r="AX1751" s="74" t="str">
        <f>VLOOKUP(B1751,[1]COMPLETE_DIVIDEND_DATA!$B$2:$I$1138,8,0)</f>
        <v>PAID</v>
      </c>
    </row>
    <row r="1752" spans="1:50" hidden="1" x14ac:dyDescent="0.25">
      <c r="A1752" s="63">
        <v>501756</v>
      </c>
      <c r="B1752" s="63">
        <v>3277087219</v>
      </c>
      <c r="C1752" s="63" t="s">
        <v>921</v>
      </c>
      <c r="D1752" s="63" t="s">
        <v>10780</v>
      </c>
      <c r="E1752" s="63" t="s">
        <v>10779</v>
      </c>
      <c r="F1752" s="63" t="s">
        <v>9958</v>
      </c>
      <c r="G1752" s="63" t="s">
        <v>3535</v>
      </c>
      <c r="K1752" s="63">
        <v>744</v>
      </c>
      <c r="L1752" s="63">
        <v>0</v>
      </c>
      <c r="M1752" s="64">
        <v>744</v>
      </c>
      <c r="N1752" s="63">
        <v>372</v>
      </c>
      <c r="O1752" s="63">
        <v>0</v>
      </c>
      <c r="P1752" s="63">
        <v>84</v>
      </c>
      <c r="Q1752" s="63">
        <v>288</v>
      </c>
      <c r="R1752" s="63" t="s">
        <v>10778</v>
      </c>
      <c r="S1752" s="63" t="s">
        <v>3596</v>
      </c>
      <c r="T1752" s="63" t="s">
        <v>10777</v>
      </c>
      <c r="U1752" s="63" t="s">
        <v>921</v>
      </c>
      <c r="V1752" s="63" t="s">
        <v>10776</v>
      </c>
      <c r="Y1752" s="63">
        <v>372</v>
      </c>
      <c r="Z1752" s="63" t="s">
        <v>3900</v>
      </c>
      <c r="AA1752" s="63">
        <v>28</v>
      </c>
      <c r="AB1752" s="63" t="s">
        <v>3494</v>
      </c>
      <c r="AC1752" s="63" t="s">
        <v>10775</v>
      </c>
      <c r="AD1752" s="63" t="s">
        <v>10774</v>
      </c>
      <c r="AE1752" s="63">
        <v>372</v>
      </c>
      <c r="AF1752" s="63" t="s">
        <v>3900</v>
      </c>
      <c r="AG1752" s="63">
        <v>56</v>
      </c>
      <c r="AH1752" s="63" t="s">
        <v>3505</v>
      </c>
      <c r="AK1752" s="63">
        <v>0</v>
      </c>
      <c r="AL1752" s="63" t="s">
        <v>3493</v>
      </c>
      <c r="AM1752" s="63">
        <v>0</v>
      </c>
      <c r="AQ1752" s="63">
        <v>0</v>
      </c>
      <c r="AR1752" s="63" t="s">
        <v>3493</v>
      </c>
      <c r="AS1752" s="63">
        <v>0</v>
      </c>
      <c r="AU1752" s="63" t="s">
        <v>10773</v>
      </c>
      <c r="AW1752" s="63" t="s">
        <v>10772</v>
      </c>
      <c r="AX1752" s="74" t="str">
        <f>VLOOKUP(B1752,[1]COMPLETE_DIVIDEND_DATA!$B$2:$I$1138,8,0)</f>
        <v>PAID</v>
      </c>
    </row>
    <row r="1753" spans="1:50" hidden="1" x14ac:dyDescent="0.25">
      <c r="A1753" s="63">
        <v>501757</v>
      </c>
      <c r="B1753" s="63">
        <v>3277088275</v>
      </c>
      <c r="C1753" s="63" t="s">
        <v>2727</v>
      </c>
      <c r="D1753" s="63" t="s">
        <v>231</v>
      </c>
      <c r="E1753" s="63" t="s">
        <v>10771</v>
      </c>
      <c r="F1753" s="63" t="s">
        <v>10770</v>
      </c>
      <c r="G1753" s="63" t="s">
        <v>3535</v>
      </c>
      <c r="K1753" s="63">
        <v>575</v>
      </c>
      <c r="L1753" s="63">
        <v>0</v>
      </c>
      <c r="M1753" s="64">
        <v>575</v>
      </c>
      <c r="N1753" s="63">
        <v>287.5</v>
      </c>
      <c r="O1753" s="63">
        <v>0</v>
      </c>
      <c r="P1753" s="63">
        <v>43</v>
      </c>
      <c r="Q1753" s="63">
        <v>245</v>
      </c>
      <c r="R1753" s="63" t="s">
        <v>7862</v>
      </c>
      <c r="S1753" s="63" t="s">
        <v>3533</v>
      </c>
      <c r="T1753" s="63" t="s">
        <v>4742</v>
      </c>
      <c r="U1753" s="63" t="s">
        <v>2727</v>
      </c>
      <c r="V1753" s="63" t="s">
        <v>7860</v>
      </c>
      <c r="Y1753" s="63">
        <v>575</v>
      </c>
      <c r="Z1753" s="63" t="s">
        <v>3602</v>
      </c>
      <c r="AA1753" s="63">
        <v>43</v>
      </c>
      <c r="AB1753" s="63" t="s">
        <v>3494</v>
      </c>
      <c r="AE1753" s="63">
        <v>0</v>
      </c>
      <c r="AF1753" s="63" t="s">
        <v>3493</v>
      </c>
      <c r="AG1753" s="63">
        <v>0</v>
      </c>
      <c r="AK1753" s="63">
        <v>0</v>
      </c>
      <c r="AL1753" s="63" t="s">
        <v>3493</v>
      </c>
      <c r="AM1753" s="63">
        <v>0</v>
      </c>
      <c r="AQ1753" s="63">
        <v>0</v>
      </c>
      <c r="AR1753" s="63" t="s">
        <v>3493</v>
      </c>
      <c r="AS1753" s="63">
        <v>0</v>
      </c>
      <c r="AU1753" s="63" t="s">
        <v>7858</v>
      </c>
      <c r="AW1753" s="63" t="s">
        <v>7857</v>
      </c>
      <c r="AX1753" s="74" t="str">
        <f>VLOOKUP(B1753,[1]COMPLETE_DIVIDEND_DATA!$B$2:$I$1138,8,0)</f>
        <v>PAID</v>
      </c>
    </row>
    <row r="1754" spans="1:50" hidden="1" x14ac:dyDescent="0.25">
      <c r="A1754" s="63">
        <v>501758</v>
      </c>
      <c r="B1754" s="63">
        <v>3277088343</v>
      </c>
      <c r="C1754" s="63" t="s">
        <v>2185</v>
      </c>
      <c r="D1754" s="63" t="s">
        <v>10769</v>
      </c>
      <c r="E1754" s="63" t="s">
        <v>10768</v>
      </c>
      <c r="F1754" s="63" t="s">
        <v>8143</v>
      </c>
      <c r="G1754" s="63" t="s">
        <v>3535</v>
      </c>
      <c r="K1754" s="63">
        <v>5782</v>
      </c>
      <c r="L1754" s="63">
        <v>0</v>
      </c>
      <c r="M1754" s="64">
        <v>5782</v>
      </c>
      <c r="N1754" s="63">
        <v>2891</v>
      </c>
      <c r="O1754" s="63">
        <v>0</v>
      </c>
      <c r="P1754" s="63">
        <v>433</v>
      </c>
      <c r="Q1754" s="63">
        <v>2458</v>
      </c>
      <c r="R1754" s="63" t="s">
        <v>10767</v>
      </c>
      <c r="S1754" s="63" t="s">
        <v>3624</v>
      </c>
      <c r="T1754" s="63" t="s">
        <v>10766</v>
      </c>
      <c r="U1754" s="63" t="s">
        <v>2185</v>
      </c>
      <c r="V1754" s="63" t="s">
        <v>10765</v>
      </c>
      <c r="Y1754" s="63">
        <v>1447</v>
      </c>
      <c r="Z1754" s="63" t="s">
        <v>10764</v>
      </c>
      <c r="AA1754" s="63">
        <v>109</v>
      </c>
      <c r="AB1754" s="63" t="s">
        <v>3494</v>
      </c>
      <c r="AC1754" s="63" t="s">
        <v>10763</v>
      </c>
      <c r="AD1754" s="63" t="s">
        <v>10762</v>
      </c>
      <c r="AE1754" s="63">
        <v>1445</v>
      </c>
      <c r="AF1754" s="63" t="s">
        <v>10758</v>
      </c>
      <c r="AG1754" s="63">
        <v>108</v>
      </c>
      <c r="AH1754" s="63" t="s">
        <v>3494</v>
      </c>
      <c r="AI1754" s="63" t="s">
        <v>10761</v>
      </c>
      <c r="AJ1754" s="63" t="s">
        <v>10760</v>
      </c>
      <c r="AK1754" s="63">
        <v>1445</v>
      </c>
      <c r="AL1754" s="63" t="s">
        <v>10758</v>
      </c>
      <c r="AM1754" s="63">
        <v>108</v>
      </c>
      <c r="AN1754" s="63" t="s">
        <v>3494</v>
      </c>
      <c r="AO1754" s="63" t="s">
        <v>408</v>
      </c>
      <c r="AP1754" s="63" t="s">
        <v>10759</v>
      </c>
      <c r="AQ1754" s="63">
        <v>1445</v>
      </c>
      <c r="AR1754" s="63" t="s">
        <v>10758</v>
      </c>
      <c r="AS1754" s="63">
        <v>108</v>
      </c>
      <c r="AT1754" s="63" t="s">
        <v>3494</v>
      </c>
      <c r="AU1754" s="63" t="s">
        <v>10757</v>
      </c>
      <c r="AW1754" s="63" t="s">
        <v>10756</v>
      </c>
      <c r="AX1754" s="74" t="str">
        <f>VLOOKUP(B1754,[1]COMPLETE_DIVIDEND_DATA!$B$2:$I$1138,8,0)</f>
        <v>PAID</v>
      </c>
    </row>
    <row r="1755" spans="1:50" hidden="1" x14ac:dyDescent="0.25">
      <c r="A1755" s="63">
        <v>501759</v>
      </c>
      <c r="B1755" s="63">
        <v>3277089272</v>
      </c>
      <c r="C1755" s="63" t="s">
        <v>2187</v>
      </c>
      <c r="D1755" s="63" t="s">
        <v>10755</v>
      </c>
      <c r="E1755" s="63" t="s">
        <v>10754</v>
      </c>
      <c r="F1755" s="63" t="s">
        <v>10753</v>
      </c>
      <c r="G1755" s="63" t="s">
        <v>4258</v>
      </c>
      <c r="K1755" s="63">
        <v>470</v>
      </c>
      <c r="L1755" s="63">
        <v>0</v>
      </c>
      <c r="M1755" s="64">
        <v>470</v>
      </c>
      <c r="N1755" s="63">
        <v>235</v>
      </c>
      <c r="O1755" s="63">
        <v>0</v>
      </c>
      <c r="P1755" s="63">
        <v>71</v>
      </c>
      <c r="Q1755" s="63">
        <v>164</v>
      </c>
      <c r="R1755" s="63" t="s">
        <v>10752</v>
      </c>
      <c r="S1755" s="63" t="s">
        <v>3521</v>
      </c>
      <c r="T1755" s="63" t="s">
        <v>10751</v>
      </c>
      <c r="U1755" s="63" t="s">
        <v>2187</v>
      </c>
      <c r="V1755" s="63" t="s">
        <v>10750</v>
      </c>
      <c r="Y1755" s="63">
        <v>470</v>
      </c>
      <c r="Z1755" s="63" t="s">
        <v>10749</v>
      </c>
      <c r="AA1755" s="63">
        <v>71</v>
      </c>
      <c r="AB1755" s="63" t="s">
        <v>3505</v>
      </c>
      <c r="AE1755" s="63">
        <v>0</v>
      </c>
      <c r="AF1755" s="63" t="s">
        <v>3493</v>
      </c>
      <c r="AG1755" s="63">
        <v>0</v>
      </c>
      <c r="AK1755" s="63">
        <v>0</v>
      </c>
      <c r="AL1755" s="63" t="s">
        <v>3493</v>
      </c>
      <c r="AM1755" s="63">
        <v>0</v>
      </c>
      <c r="AQ1755" s="63">
        <v>0</v>
      </c>
      <c r="AR1755" s="63" t="s">
        <v>3493</v>
      </c>
      <c r="AS1755" s="63">
        <v>0</v>
      </c>
      <c r="AU1755" s="63" t="s">
        <v>10748</v>
      </c>
      <c r="AW1755" s="63" t="s">
        <v>10747</v>
      </c>
      <c r="AX1755" s="74" t="str">
        <f>VLOOKUP(B1755,[1]COMPLETE_DIVIDEND_DATA!$B$2:$I$1138,8,0)</f>
        <v>PAID</v>
      </c>
    </row>
    <row r="1756" spans="1:50" hidden="1" x14ac:dyDescent="0.25">
      <c r="A1756" s="63">
        <v>501760</v>
      </c>
      <c r="B1756" s="63">
        <v>3277089305</v>
      </c>
      <c r="C1756" s="63" t="s">
        <v>1433</v>
      </c>
      <c r="D1756" s="63" t="s">
        <v>10746</v>
      </c>
      <c r="E1756" s="63" t="s">
        <v>10745</v>
      </c>
      <c r="F1756" s="63" t="s">
        <v>10744</v>
      </c>
      <c r="G1756" s="63" t="s">
        <v>4300</v>
      </c>
      <c r="K1756" s="63">
        <v>147</v>
      </c>
      <c r="L1756" s="63">
        <v>0</v>
      </c>
      <c r="M1756" s="64">
        <v>147</v>
      </c>
      <c r="N1756" s="63">
        <v>73.5</v>
      </c>
      <c r="O1756" s="63">
        <v>0</v>
      </c>
      <c r="P1756" s="63">
        <v>16</v>
      </c>
      <c r="Q1756" s="63">
        <v>58</v>
      </c>
      <c r="R1756" s="63" t="s">
        <v>10743</v>
      </c>
      <c r="S1756" s="63" t="s">
        <v>3557</v>
      </c>
      <c r="T1756" s="63" t="s">
        <v>10742</v>
      </c>
      <c r="U1756" s="63" t="s">
        <v>1433</v>
      </c>
      <c r="V1756" s="63" t="s">
        <v>10741</v>
      </c>
      <c r="Y1756" s="63">
        <v>39</v>
      </c>
      <c r="Z1756" s="63" t="s">
        <v>6347</v>
      </c>
      <c r="AA1756" s="63">
        <v>3</v>
      </c>
      <c r="AB1756" s="63" t="s">
        <v>3494</v>
      </c>
      <c r="AC1756" s="63" t="s">
        <v>10740</v>
      </c>
      <c r="AD1756" s="63" t="s">
        <v>10739</v>
      </c>
      <c r="AE1756" s="63">
        <v>36</v>
      </c>
      <c r="AF1756" s="63" t="s">
        <v>5795</v>
      </c>
      <c r="AG1756" s="63">
        <v>5</v>
      </c>
      <c r="AH1756" s="63" t="s">
        <v>3505</v>
      </c>
      <c r="AI1756" s="63" t="s">
        <v>10738</v>
      </c>
      <c r="AJ1756" s="63" t="s">
        <v>10737</v>
      </c>
      <c r="AK1756" s="63">
        <v>36</v>
      </c>
      <c r="AL1756" s="63" t="s">
        <v>5795</v>
      </c>
      <c r="AM1756" s="63">
        <v>5</v>
      </c>
      <c r="AN1756" s="63" t="s">
        <v>3505</v>
      </c>
      <c r="AO1756" s="63" t="s">
        <v>10736</v>
      </c>
      <c r="AP1756" s="63" t="s">
        <v>10735</v>
      </c>
      <c r="AQ1756" s="63">
        <v>36</v>
      </c>
      <c r="AR1756" s="63" t="s">
        <v>5795</v>
      </c>
      <c r="AS1756" s="63">
        <v>3</v>
      </c>
      <c r="AT1756" s="63" t="s">
        <v>3494</v>
      </c>
      <c r="AU1756" s="63" t="s">
        <v>10734</v>
      </c>
      <c r="AW1756" s="63" t="s">
        <v>10733</v>
      </c>
      <c r="AX1756" s="74" t="str">
        <f>VLOOKUP(B1756,[1]COMPLETE_DIVIDEND_DATA!$B$2:$I$1138,8,0)</f>
        <v>PAID</v>
      </c>
    </row>
    <row r="1757" spans="1:50" x14ac:dyDescent="0.25">
      <c r="A1757" s="63">
        <v>501761</v>
      </c>
      <c r="B1757" s="63">
        <v>3277089794</v>
      </c>
      <c r="C1757" s="63" t="s">
        <v>2190</v>
      </c>
      <c r="D1757" s="63" t="s">
        <v>10732</v>
      </c>
      <c r="E1757" s="63" t="s">
        <v>10731</v>
      </c>
      <c r="F1757" s="63" t="s">
        <v>10730</v>
      </c>
      <c r="G1757" s="63" t="s">
        <v>3535</v>
      </c>
      <c r="K1757" s="63">
        <v>3753</v>
      </c>
      <c r="L1757" s="63">
        <v>3753</v>
      </c>
      <c r="M1757" s="64">
        <v>0</v>
      </c>
      <c r="N1757" s="63">
        <v>1876.5</v>
      </c>
      <c r="O1757" s="63">
        <v>938</v>
      </c>
      <c r="P1757" s="63">
        <v>423</v>
      </c>
      <c r="Q1757" s="63">
        <v>516</v>
      </c>
      <c r="R1757" s="63" t="s">
        <v>10729</v>
      </c>
      <c r="S1757" s="63" t="s">
        <v>3533</v>
      </c>
      <c r="T1757" s="63" t="s">
        <v>10728</v>
      </c>
      <c r="U1757" s="63" t="s">
        <v>2190</v>
      </c>
      <c r="V1757" s="63" t="s">
        <v>10727</v>
      </c>
      <c r="Y1757" s="63">
        <v>1877</v>
      </c>
      <c r="Z1757" s="63" t="s">
        <v>10726</v>
      </c>
      <c r="AA1757" s="63">
        <v>282</v>
      </c>
      <c r="AB1757" s="63" t="s">
        <v>3505</v>
      </c>
      <c r="AC1757" s="63" t="s">
        <v>10725</v>
      </c>
      <c r="AD1757" s="63" t="s">
        <v>10724</v>
      </c>
      <c r="AE1757" s="63">
        <v>1876</v>
      </c>
      <c r="AF1757" s="63" t="s">
        <v>10723</v>
      </c>
      <c r="AG1757" s="63">
        <v>141</v>
      </c>
      <c r="AH1757" s="63" t="s">
        <v>3494</v>
      </c>
      <c r="AK1757" s="63">
        <v>0</v>
      </c>
      <c r="AL1757" s="63" t="s">
        <v>3493</v>
      </c>
      <c r="AM1757" s="63">
        <v>0</v>
      </c>
      <c r="AQ1757" s="63">
        <v>0</v>
      </c>
      <c r="AR1757" s="63" t="s">
        <v>3493</v>
      </c>
      <c r="AS1757" s="63">
        <v>0</v>
      </c>
      <c r="AU1757" s="63" t="s">
        <v>10722</v>
      </c>
      <c r="AW1757" s="63" t="s">
        <v>10721</v>
      </c>
      <c r="AX1757" s="74" t="str">
        <f>VLOOKUP(B1757,[1]COMPLETE_DIVIDEND_DATA!$B$2:$I$1138,8,0)</f>
        <v>-</v>
      </c>
    </row>
    <row r="1758" spans="1:50" hidden="1" x14ac:dyDescent="0.25">
      <c r="A1758" s="63">
        <v>501762</v>
      </c>
      <c r="B1758" s="63">
        <v>3277089848</v>
      </c>
      <c r="C1758" s="63" t="s">
        <v>2192</v>
      </c>
      <c r="D1758" s="63" t="s">
        <v>8245</v>
      </c>
      <c r="E1758" s="63" t="s">
        <v>10720</v>
      </c>
      <c r="F1758" s="63" t="s">
        <v>10719</v>
      </c>
      <c r="G1758" s="63" t="s">
        <v>3535</v>
      </c>
      <c r="K1758" s="63">
        <v>1199</v>
      </c>
      <c r="L1758" s="63">
        <v>0</v>
      </c>
      <c r="M1758" s="64">
        <v>1199</v>
      </c>
      <c r="N1758" s="63">
        <v>599.5</v>
      </c>
      <c r="O1758" s="63">
        <v>0</v>
      </c>
      <c r="P1758" s="63">
        <v>90</v>
      </c>
      <c r="Q1758" s="63">
        <v>510</v>
      </c>
      <c r="R1758" s="63" t="s">
        <v>8264</v>
      </c>
      <c r="S1758" s="63" t="s">
        <v>3596</v>
      </c>
      <c r="T1758" s="63" t="s">
        <v>10718</v>
      </c>
      <c r="U1758" s="63" t="s">
        <v>2192</v>
      </c>
      <c r="V1758" s="63" t="s">
        <v>8262</v>
      </c>
      <c r="W1758" s="63" t="s">
        <v>8261</v>
      </c>
      <c r="Y1758" s="63">
        <v>600</v>
      </c>
      <c r="Z1758" s="63" t="s">
        <v>10717</v>
      </c>
      <c r="AA1758" s="63">
        <v>45</v>
      </c>
      <c r="AB1758" s="63" t="s">
        <v>3494</v>
      </c>
      <c r="AC1758" s="63" t="s">
        <v>8260</v>
      </c>
      <c r="AD1758" s="63" t="s">
        <v>8259</v>
      </c>
      <c r="AE1758" s="63">
        <v>599</v>
      </c>
      <c r="AF1758" s="63" t="s">
        <v>10716</v>
      </c>
      <c r="AG1758" s="63">
        <v>45</v>
      </c>
      <c r="AH1758" s="63" t="s">
        <v>3494</v>
      </c>
      <c r="AK1758" s="63">
        <v>0</v>
      </c>
      <c r="AL1758" s="63" t="s">
        <v>3493</v>
      </c>
      <c r="AM1758" s="63">
        <v>0</v>
      </c>
      <c r="AQ1758" s="63">
        <v>0</v>
      </c>
      <c r="AR1758" s="63" t="s">
        <v>3493</v>
      </c>
      <c r="AS1758" s="63">
        <v>0</v>
      </c>
      <c r="AU1758" s="63" t="s">
        <v>8257</v>
      </c>
      <c r="AW1758" s="63" t="s">
        <v>10715</v>
      </c>
      <c r="AX1758" s="74" t="str">
        <f>VLOOKUP(B1758,[1]COMPLETE_DIVIDEND_DATA!$B$2:$I$1138,8,0)</f>
        <v>PAID</v>
      </c>
    </row>
    <row r="1759" spans="1:50" x14ac:dyDescent="0.25">
      <c r="A1759" s="63">
        <v>501763</v>
      </c>
      <c r="B1759" s="63">
        <v>3277090287</v>
      </c>
      <c r="C1759" s="63" t="s">
        <v>3323</v>
      </c>
      <c r="D1759" s="63" t="s">
        <v>263</v>
      </c>
      <c r="E1759" s="63" t="s">
        <v>10714</v>
      </c>
      <c r="F1759" s="63" t="s">
        <v>10713</v>
      </c>
      <c r="G1759" s="63" t="s">
        <v>10712</v>
      </c>
      <c r="K1759" s="63">
        <v>5750</v>
      </c>
      <c r="L1759" s="63">
        <v>0</v>
      </c>
      <c r="M1759" s="64">
        <v>5750</v>
      </c>
      <c r="N1759" s="63">
        <v>2875</v>
      </c>
      <c r="O1759" s="63">
        <v>0</v>
      </c>
      <c r="P1759" s="63">
        <v>432</v>
      </c>
      <c r="Q1759" s="63">
        <v>2443</v>
      </c>
      <c r="R1759" s="63" t="s">
        <v>10711</v>
      </c>
      <c r="S1759" s="63" t="s">
        <v>3635</v>
      </c>
      <c r="T1759" s="63" t="s">
        <v>10710</v>
      </c>
      <c r="U1759" s="63" t="s">
        <v>3323</v>
      </c>
      <c r="V1759" s="63" t="s">
        <v>10709</v>
      </c>
      <c r="W1759" s="63" t="s">
        <v>10708</v>
      </c>
      <c r="Y1759" s="63">
        <v>2875</v>
      </c>
      <c r="Z1759" s="63" t="s">
        <v>5193</v>
      </c>
      <c r="AA1759" s="63">
        <v>216</v>
      </c>
      <c r="AB1759" s="63" t="s">
        <v>3494</v>
      </c>
      <c r="AC1759" s="63" t="s">
        <v>3321</v>
      </c>
      <c r="AD1759" s="63" t="s">
        <v>10707</v>
      </c>
      <c r="AE1759" s="63">
        <v>2875</v>
      </c>
      <c r="AF1759" s="63" t="s">
        <v>5193</v>
      </c>
      <c r="AG1759" s="63">
        <v>216</v>
      </c>
      <c r="AH1759" s="63" t="s">
        <v>3494</v>
      </c>
      <c r="AK1759" s="63">
        <v>0</v>
      </c>
      <c r="AL1759" s="63" t="s">
        <v>3493</v>
      </c>
      <c r="AM1759" s="63">
        <v>0</v>
      </c>
      <c r="AQ1759" s="63">
        <v>0</v>
      </c>
      <c r="AR1759" s="63" t="s">
        <v>3493</v>
      </c>
      <c r="AS1759" s="63">
        <v>0</v>
      </c>
      <c r="AU1759" s="63" t="s">
        <v>10706</v>
      </c>
      <c r="AW1759" s="63" t="s">
        <v>10705</v>
      </c>
      <c r="AX1759" s="74" t="str">
        <f>VLOOKUP(B1759,[1]COMPLETE_DIVIDEND_DATA!$B$2:$I$1138,8,0)</f>
        <v>UNPAID</v>
      </c>
    </row>
    <row r="1760" spans="1:50" x14ac:dyDescent="0.25">
      <c r="A1760" s="63">
        <v>501764</v>
      </c>
      <c r="B1760" s="63">
        <v>3277090537</v>
      </c>
      <c r="C1760" s="63" t="s">
        <v>2194</v>
      </c>
      <c r="D1760" s="63" t="s">
        <v>10704</v>
      </c>
      <c r="E1760" s="63" t="s">
        <v>10703</v>
      </c>
      <c r="F1760" s="63" t="s">
        <v>10702</v>
      </c>
      <c r="G1760" s="63" t="s">
        <v>10701</v>
      </c>
      <c r="K1760" s="63">
        <v>719</v>
      </c>
      <c r="L1760" s="63">
        <v>0</v>
      </c>
      <c r="M1760" s="64">
        <v>719</v>
      </c>
      <c r="N1760" s="63">
        <v>359.5</v>
      </c>
      <c r="O1760" s="63">
        <v>0</v>
      </c>
      <c r="P1760" s="63">
        <v>54</v>
      </c>
      <c r="Q1760" s="63">
        <v>306</v>
      </c>
      <c r="R1760" s="63" t="s">
        <v>10700</v>
      </c>
      <c r="S1760" s="63" t="s">
        <v>3624</v>
      </c>
      <c r="T1760" s="63" t="s">
        <v>10699</v>
      </c>
      <c r="U1760" s="63" t="s">
        <v>2194</v>
      </c>
      <c r="V1760" s="63" t="s">
        <v>10698</v>
      </c>
      <c r="Y1760" s="63">
        <v>719</v>
      </c>
      <c r="Z1760" s="63" t="s">
        <v>10697</v>
      </c>
      <c r="AA1760" s="63">
        <v>54</v>
      </c>
      <c r="AB1760" s="63" t="s">
        <v>3494</v>
      </c>
      <c r="AE1760" s="63">
        <v>0</v>
      </c>
      <c r="AF1760" s="63" t="s">
        <v>3493</v>
      </c>
      <c r="AG1760" s="63">
        <v>0</v>
      </c>
      <c r="AK1760" s="63">
        <v>0</v>
      </c>
      <c r="AL1760" s="63" t="s">
        <v>3493</v>
      </c>
      <c r="AM1760" s="63">
        <v>0</v>
      </c>
      <c r="AQ1760" s="63">
        <v>0</v>
      </c>
      <c r="AR1760" s="63" t="s">
        <v>3493</v>
      </c>
      <c r="AS1760" s="63">
        <v>0</v>
      </c>
      <c r="AU1760" s="63" t="s">
        <v>10696</v>
      </c>
      <c r="AW1760" s="63" t="s">
        <v>10695</v>
      </c>
      <c r="AX1760" s="74" t="str">
        <f>VLOOKUP(B1760,[1]COMPLETE_DIVIDEND_DATA!$B$2:$I$1138,8,0)</f>
        <v>-</v>
      </c>
    </row>
    <row r="1761" spans="1:50" hidden="1" x14ac:dyDescent="0.25">
      <c r="A1761" s="63">
        <v>501765</v>
      </c>
      <c r="B1761" s="63">
        <v>3277090871</v>
      </c>
      <c r="C1761" s="63" t="s">
        <v>2133</v>
      </c>
      <c r="D1761" s="63" t="s">
        <v>10694</v>
      </c>
      <c r="E1761" s="63" t="s">
        <v>10693</v>
      </c>
      <c r="F1761" s="63" t="s">
        <v>10692</v>
      </c>
      <c r="G1761" s="63" t="s">
        <v>10691</v>
      </c>
      <c r="K1761" s="63">
        <v>4481</v>
      </c>
      <c r="L1761" s="63">
        <v>0</v>
      </c>
      <c r="M1761" s="64">
        <v>4481</v>
      </c>
      <c r="N1761" s="63">
        <v>2240.5</v>
      </c>
      <c r="O1761" s="63">
        <v>0</v>
      </c>
      <c r="P1761" s="63">
        <v>336</v>
      </c>
      <c r="Q1761" s="63">
        <v>1905</v>
      </c>
      <c r="R1761" s="63" t="s">
        <v>10690</v>
      </c>
      <c r="S1761" s="63" t="s">
        <v>3533</v>
      </c>
      <c r="T1761" s="63" t="s">
        <v>10689</v>
      </c>
      <c r="U1761" s="63" t="s">
        <v>2133</v>
      </c>
      <c r="V1761" s="63" t="s">
        <v>10688</v>
      </c>
      <c r="W1761" s="63" t="s">
        <v>10687</v>
      </c>
      <c r="Y1761" s="63">
        <v>2241</v>
      </c>
      <c r="Z1761" s="63" t="s">
        <v>10686</v>
      </c>
      <c r="AA1761" s="63">
        <v>168</v>
      </c>
      <c r="AB1761" s="63" t="s">
        <v>3494</v>
      </c>
      <c r="AC1761" s="63" t="s">
        <v>10685</v>
      </c>
      <c r="AD1761" s="63" t="s">
        <v>10684</v>
      </c>
      <c r="AE1761" s="63">
        <v>2240</v>
      </c>
      <c r="AF1761" s="63" t="s">
        <v>10683</v>
      </c>
      <c r="AG1761" s="63">
        <v>168</v>
      </c>
      <c r="AH1761" s="63" t="s">
        <v>3494</v>
      </c>
      <c r="AK1761" s="63">
        <v>0</v>
      </c>
      <c r="AL1761" s="63" t="s">
        <v>3493</v>
      </c>
      <c r="AM1761" s="63">
        <v>0</v>
      </c>
      <c r="AQ1761" s="63">
        <v>0</v>
      </c>
      <c r="AR1761" s="63" t="s">
        <v>3493</v>
      </c>
      <c r="AS1761" s="63">
        <v>0</v>
      </c>
      <c r="AU1761" s="63" t="s">
        <v>10682</v>
      </c>
      <c r="AW1761" s="63" t="s">
        <v>10681</v>
      </c>
      <c r="AX1761" s="74" t="str">
        <f>VLOOKUP(B1761,[1]COMPLETE_DIVIDEND_DATA!$B$2:$I$1138,8,0)</f>
        <v>PAID</v>
      </c>
    </row>
    <row r="1762" spans="1:50" hidden="1" x14ac:dyDescent="0.25">
      <c r="A1762" s="63">
        <v>501766</v>
      </c>
      <c r="B1762" s="63">
        <v>3277090924</v>
      </c>
      <c r="C1762" s="63" t="s">
        <v>1595</v>
      </c>
      <c r="D1762" s="63" t="s">
        <v>1899</v>
      </c>
      <c r="E1762" s="63" t="s">
        <v>10680</v>
      </c>
      <c r="F1762" s="63" t="s">
        <v>10679</v>
      </c>
      <c r="G1762" s="63" t="s">
        <v>3535</v>
      </c>
      <c r="K1762" s="63">
        <v>323</v>
      </c>
      <c r="L1762" s="63">
        <v>0</v>
      </c>
      <c r="M1762" s="64">
        <v>323</v>
      </c>
      <c r="N1762" s="63">
        <v>161.5</v>
      </c>
      <c r="O1762" s="63">
        <v>0</v>
      </c>
      <c r="P1762" s="63">
        <v>24</v>
      </c>
      <c r="Q1762" s="63">
        <v>138</v>
      </c>
      <c r="R1762" s="63" t="s">
        <v>10678</v>
      </c>
      <c r="S1762" s="63" t="s">
        <v>3697</v>
      </c>
      <c r="T1762" s="63" t="s">
        <v>10677</v>
      </c>
      <c r="U1762" s="63" t="s">
        <v>1595</v>
      </c>
      <c r="V1762" s="63" t="s">
        <v>10676</v>
      </c>
      <c r="Y1762" s="63">
        <v>323</v>
      </c>
      <c r="Z1762" s="63" t="s">
        <v>10675</v>
      </c>
      <c r="AA1762" s="63">
        <v>24</v>
      </c>
      <c r="AB1762" s="63" t="s">
        <v>3494</v>
      </c>
      <c r="AE1762" s="63">
        <v>0</v>
      </c>
      <c r="AF1762" s="63" t="s">
        <v>3493</v>
      </c>
      <c r="AG1762" s="63">
        <v>0</v>
      </c>
      <c r="AK1762" s="63">
        <v>0</v>
      </c>
      <c r="AL1762" s="63" t="s">
        <v>3493</v>
      </c>
      <c r="AM1762" s="63">
        <v>0</v>
      </c>
      <c r="AQ1762" s="63">
        <v>0</v>
      </c>
      <c r="AR1762" s="63" t="s">
        <v>3493</v>
      </c>
      <c r="AS1762" s="63">
        <v>0</v>
      </c>
      <c r="AU1762" s="63" t="s">
        <v>10674</v>
      </c>
      <c r="AW1762" s="63" t="s">
        <v>10673</v>
      </c>
      <c r="AX1762" s="74" t="str">
        <f>VLOOKUP(B1762,[1]COMPLETE_DIVIDEND_DATA!$B$2:$I$1138,8,0)</f>
        <v>PAID</v>
      </c>
    </row>
    <row r="1763" spans="1:50" hidden="1" x14ac:dyDescent="0.25">
      <c r="A1763" s="63">
        <v>501767</v>
      </c>
      <c r="B1763" s="63">
        <v>3277091538</v>
      </c>
      <c r="C1763" s="63" t="s">
        <v>2195</v>
      </c>
      <c r="D1763" s="63" t="s">
        <v>10672</v>
      </c>
      <c r="E1763" s="63" t="s">
        <v>10671</v>
      </c>
      <c r="F1763" s="63" t="s">
        <v>10670</v>
      </c>
      <c r="G1763" s="63" t="s">
        <v>10669</v>
      </c>
      <c r="K1763" s="63">
        <v>1150</v>
      </c>
      <c r="L1763" s="63">
        <v>0</v>
      </c>
      <c r="M1763" s="64">
        <v>1150</v>
      </c>
      <c r="N1763" s="63">
        <v>575</v>
      </c>
      <c r="O1763" s="63">
        <v>0</v>
      </c>
      <c r="P1763" s="63">
        <v>86</v>
      </c>
      <c r="Q1763" s="63">
        <v>489</v>
      </c>
      <c r="R1763" s="63" t="s">
        <v>10668</v>
      </c>
      <c r="S1763" s="63" t="s">
        <v>3521</v>
      </c>
      <c r="T1763" s="63" t="s">
        <v>10667</v>
      </c>
      <c r="U1763" s="63" t="s">
        <v>2195</v>
      </c>
      <c r="V1763" s="63" t="s">
        <v>10666</v>
      </c>
      <c r="Y1763" s="63">
        <v>1150</v>
      </c>
      <c r="Z1763" s="63" t="s">
        <v>3972</v>
      </c>
      <c r="AA1763" s="63">
        <v>86</v>
      </c>
      <c r="AB1763" s="63" t="s">
        <v>3494</v>
      </c>
      <c r="AE1763" s="63">
        <v>0</v>
      </c>
      <c r="AF1763" s="63" t="s">
        <v>3493</v>
      </c>
      <c r="AG1763" s="63">
        <v>0</v>
      </c>
      <c r="AK1763" s="63">
        <v>0</v>
      </c>
      <c r="AL1763" s="63" t="s">
        <v>3493</v>
      </c>
      <c r="AM1763" s="63">
        <v>0</v>
      </c>
      <c r="AQ1763" s="63">
        <v>0</v>
      </c>
      <c r="AR1763" s="63" t="s">
        <v>3493</v>
      </c>
      <c r="AS1763" s="63">
        <v>0</v>
      </c>
      <c r="AU1763" s="63" t="s">
        <v>10665</v>
      </c>
      <c r="AW1763" s="63" t="s">
        <v>10664</v>
      </c>
      <c r="AX1763" s="74" t="str">
        <f>VLOOKUP(B1763,[1]COMPLETE_DIVIDEND_DATA!$B$2:$I$1138,8,0)</f>
        <v>PAID</v>
      </c>
    </row>
    <row r="1764" spans="1:50" hidden="1" x14ac:dyDescent="0.25">
      <c r="A1764" s="63">
        <v>501768</v>
      </c>
      <c r="B1764" s="63">
        <v>3277091962</v>
      </c>
      <c r="C1764" s="63" t="s">
        <v>2197</v>
      </c>
      <c r="D1764" s="63" t="s">
        <v>10663</v>
      </c>
      <c r="E1764" s="63" t="s">
        <v>10662</v>
      </c>
      <c r="F1764" s="63" t="s">
        <v>10661</v>
      </c>
      <c r="G1764" s="63" t="s">
        <v>10660</v>
      </c>
      <c r="K1764" s="63">
        <v>137227</v>
      </c>
      <c r="L1764" s="63">
        <v>0</v>
      </c>
      <c r="M1764" s="64">
        <v>137227</v>
      </c>
      <c r="N1764" s="63">
        <v>68613.5</v>
      </c>
      <c r="O1764" s="63">
        <v>0</v>
      </c>
      <c r="P1764" s="63">
        <v>10292</v>
      </c>
      <c r="Q1764" s="63">
        <v>58322</v>
      </c>
      <c r="R1764" s="63" t="s">
        <v>10659</v>
      </c>
      <c r="S1764" s="63" t="s">
        <v>3545</v>
      </c>
      <c r="T1764" s="63" t="s">
        <v>10658</v>
      </c>
      <c r="U1764" s="63" t="s">
        <v>2197</v>
      </c>
      <c r="V1764" s="63" t="s">
        <v>10657</v>
      </c>
      <c r="W1764" s="63" t="s">
        <v>10656</v>
      </c>
      <c r="Y1764" s="63">
        <v>137227</v>
      </c>
      <c r="Z1764" s="63" t="s">
        <v>10655</v>
      </c>
      <c r="AA1764" s="63">
        <v>10292</v>
      </c>
      <c r="AB1764" s="63" t="s">
        <v>3494</v>
      </c>
      <c r="AE1764" s="63">
        <v>0</v>
      </c>
      <c r="AF1764" s="63" t="s">
        <v>3493</v>
      </c>
      <c r="AG1764" s="63">
        <v>0</v>
      </c>
      <c r="AK1764" s="63">
        <v>0</v>
      </c>
      <c r="AL1764" s="63" t="s">
        <v>3493</v>
      </c>
      <c r="AM1764" s="63">
        <v>0</v>
      </c>
      <c r="AQ1764" s="63">
        <v>0</v>
      </c>
      <c r="AR1764" s="63" t="s">
        <v>3493</v>
      </c>
      <c r="AS1764" s="63">
        <v>0</v>
      </c>
      <c r="AU1764" s="63" t="s">
        <v>10654</v>
      </c>
      <c r="AW1764" s="63" t="s">
        <v>10653</v>
      </c>
      <c r="AX1764" s="74" t="str">
        <f>VLOOKUP(B1764,[1]COMPLETE_DIVIDEND_DATA!$B$2:$I$1138,8,0)</f>
        <v>PAID</v>
      </c>
    </row>
    <row r="1765" spans="1:50" hidden="1" x14ac:dyDescent="0.25">
      <c r="A1765" s="63">
        <v>501769</v>
      </c>
      <c r="B1765" s="63">
        <v>3277092132</v>
      </c>
      <c r="C1765" s="63" t="s">
        <v>2199</v>
      </c>
      <c r="D1765" s="63" t="s">
        <v>10652</v>
      </c>
      <c r="E1765" s="63" t="s">
        <v>10651</v>
      </c>
      <c r="F1765" s="63" t="s">
        <v>10650</v>
      </c>
      <c r="G1765" s="63" t="s">
        <v>3535</v>
      </c>
      <c r="K1765" s="63">
        <v>26321</v>
      </c>
      <c r="L1765" s="63">
        <v>0</v>
      </c>
      <c r="M1765" s="64">
        <v>26321</v>
      </c>
      <c r="N1765" s="63">
        <v>13160.5</v>
      </c>
      <c r="O1765" s="63">
        <v>0</v>
      </c>
      <c r="P1765" s="63">
        <v>1974</v>
      </c>
      <c r="Q1765" s="63">
        <v>11187</v>
      </c>
      <c r="R1765" s="63" t="s">
        <v>10649</v>
      </c>
      <c r="S1765" s="63" t="s">
        <v>3533</v>
      </c>
      <c r="T1765" s="63" t="s">
        <v>10648</v>
      </c>
      <c r="U1765" s="63" t="s">
        <v>2199</v>
      </c>
      <c r="V1765" s="63" t="s">
        <v>10647</v>
      </c>
      <c r="W1765" s="63" t="s">
        <v>10646</v>
      </c>
      <c r="Y1765" s="63">
        <v>26321</v>
      </c>
      <c r="Z1765" s="63" t="s">
        <v>10645</v>
      </c>
      <c r="AA1765" s="63">
        <v>1974</v>
      </c>
      <c r="AB1765" s="63" t="s">
        <v>3494</v>
      </c>
      <c r="AE1765" s="63">
        <v>0</v>
      </c>
      <c r="AF1765" s="63" t="s">
        <v>3493</v>
      </c>
      <c r="AG1765" s="63">
        <v>0</v>
      </c>
      <c r="AK1765" s="63">
        <v>0</v>
      </c>
      <c r="AL1765" s="63" t="s">
        <v>3493</v>
      </c>
      <c r="AM1765" s="63">
        <v>0</v>
      </c>
      <c r="AQ1765" s="63">
        <v>0</v>
      </c>
      <c r="AR1765" s="63" t="s">
        <v>3493</v>
      </c>
      <c r="AS1765" s="63">
        <v>0</v>
      </c>
      <c r="AU1765" s="63" t="s">
        <v>10644</v>
      </c>
      <c r="AW1765" s="63" t="s">
        <v>10643</v>
      </c>
      <c r="AX1765" s="74" t="str">
        <f>VLOOKUP(B1765,[1]COMPLETE_DIVIDEND_DATA!$B$2:$I$1138,8,0)</f>
        <v>PAID</v>
      </c>
    </row>
    <row r="1766" spans="1:50" hidden="1" x14ac:dyDescent="0.25">
      <c r="A1766" s="63">
        <v>501770</v>
      </c>
      <c r="B1766" s="63">
        <v>3277092162</v>
      </c>
      <c r="C1766" s="63" t="s">
        <v>2201</v>
      </c>
      <c r="D1766" s="63" t="s">
        <v>10642</v>
      </c>
      <c r="E1766" s="63" t="s">
        <v>10641</v>
      </c>
      <c r="F1766" s="63" t="s">
        <v>10640</v>
      </c>
      <c r="G1766" s="63" t="s">
        <v>10639</v>
      </c>
      <c r="K1766" s="63">
        <v>28000</v>
      </c>
      <c r="L1766" s="63">
        <v>0</v>
      </c>
      <c r="M1766" s="64">
        <v>28000</v>
      </c>
      <c r="N1766" s="63">
        <v>14000</v>
      </c>
      <c r="O1766" s="63">
        <v>0</v>
      </c>
      <c r="P1766" s="63">
        <v>2100</v>
      </c>
      <c r="Q1766" s="63">
        <v>11900</v>
      </c>
      <c r="R1766" s="63" t="s">
        <v>10638</v>
      </c>
      <c r="S1766" s="63" t="s">
        <v>3697</v>
      </c>
      <c r="T1766" s="63" t="s">
        <v>10637</v>
      </c>
      <c r="U1766" s="63" t="s">
        <v>2201</v>
      </c>
      <c r="V1766" s="63" t="s">
        <v>10636</v>
      </c>
      <c r="W1766" s="63" t="s">
        <v>10635</v>
      </c>
      <c r="Y1766" s="63">
        <v>28000</v>
      </c>
      <c r="Z1766" s="63" t="s">
        <v>10634</v>
      </c>
      <c r="AA1766" s="63">
        <v>2100</v>
      </c>
      <c r="AB1766" s="63" t="s">
        <v>3494</v>
      </c>
      <c r="AE1766" s="63">
        <v>0</v>
      </c>
      <c r="AF1766" s="63" t="s">
        <v>3493</v>
      </c>
      <c r="AG1766" s="63">
        <v>0</v>
      </c>
      <c r="AK1766" s="63">
        <v>0</v>
      </c>
      <c r="AL1766" s="63" t="s">
        <v>3493</v>
      </c>
      <c r="AM1766" s="63">
        <v>0</v>
      </c>
      <c r="AQ1766" s="63">
        <v>0</v>
      </c>
      <c r="AR1766" s="63" t="s">
        <v>3493</v>
      </c>
      <c r="AS1766" s="63">
        <v>0</v>
      </c>
      <c r="AU1766" s="63" t="s">
        <v>10633</v>
      </c>
      <c r="AW1766" s="63" t="s">
        <v>10632</v>
      </c>
      <c r="AX1766" s="74" t="str">
        <f>VLOOKUP(B1766,[1]COMPLETE_DIVIDEND_DATA!$B$2:$I$1138,8,0)</f>
        <v>PAID</v>
      </c>
    </row>
    <row r="1767" spans="1:50" hidden="1" x14ac:dyDescent="0.25">
      <c r="A1767" s="63">
        <v>501771</v>
      </c>
      <c r="B1767" s="63">
        <v>3277092348</v>
      </c>
      <c r="C1767" s="63" t="s">
        <v>744</v>
      </c>
      <c r="D1767" s="63" t="s">
        <v>812</v>
      </c>
      <c r="E1767" s="63" t="s">
        <v>10631</v>
      </c>
      <c r="F1767" s="63" t="s">
        <v>10630</v>
      </c>
      <c r="G1767" s="63" t="s">
        <v>3535</v>
      </c>
      <c r="K1767" s="63">
        <v>4500</v>
      </c>
      <c r="L1767" s="63">
        <v>0</v>
      </c>
      <c r="M1767" s="64">
        <v>4500</v>
      </c>
      <c r="N1767" s="63">
        <v>2250</v>
      </c>
      <c r="O1767" s="63">
        <v>0</v>
      </c>
      <c r="P1767" s="63">
        <v>338</v>
      </c>
      <c r="Q1767" s="63">
        <v>1912</v>
      </c>
      <c r="R1767" s="63" t="s">
        <v>4466</v>
      </c>
      <c r="S1767" s="63" t="s">
        <v>3533</v>
      </c>
      <c r="T1767" s="63" t="s">
        <v>10629</v>
      </c>
      <c r="U1767" s="63" t="s">
        <v>744</v>
      </c>
      <c r="V1767" s="63" t="s">
        <v>4464</v>
      </c>
      <c r="W1767" s="63" t="s">
        <v>4463</v>
      </c>
      <c r="Y1767" s="63">
        <v>4500</v>
      </c>
      <c r="Z1767" s="63" t="s">
        <v>3506</v>
      </c>
      <c r="AA1767" s="63">
        <v>338</v>
      </c>
      <c r="AB1767" s="63" t="s">
        <v>3494</v>
      </c>
      <c r="AC1767" s="63" t="s">
        <v>4461</v>
      </c>
      <c r="AD1767" s="63" t="s">
        <v>4460</v>
      </c>
      <c r="AE1767" s="63">
        <v>0</v>
      </c>
      <c r="AF1767" s="63" t="s">
        <v>3493</v>
      </c>
      <c r="AG1767" s="63">
        <v>0</v>
      </c>
      <c r="AH1767" s="63" t="s">
        <v>3494</v>
      </c>
      <c r="AK1767" s="63">
        <v>0</v>
      </c>
      <c r="AL1767" s="63" t="s">
        <v>3493</v>
      </c>
      <c r="AM1767" s="63">
        <v>0</v>
      </c>
      <c r="AQ1767" s="63">
        <v>0</v>
      </c>
      <c r="AR1767" s="63" t="s">
        <v>3493</v>
      </c>
      <c r="AS1767" s="63">
        <v>0</v>
      </c>
      <c r="AU1767" s="63" t="s">
        <v>10628</v>
      </c>
      <c r="AW1767" s="63" t="s">
        <v>4458</v>
      </c>
      <c r="AX1767" s="74" t="str">
        <f>VLOOKUP(B1767,[1]COMPLETE_DIVIDEND_DATA!$B$2:$I$1138,8,0)</f>
        <v>PAID</v>
      </c>
    </row>
    <row r="1768" spans="1:50" x14ac:dyDescent="0.25">
      <c r="A1768" s="63">
        <v>501772</v>
      </c>
      <c r="B1768" s="63">
        <v>3277092373</v>
      </c>
      <c r="C1768" s="63" t="s">
        <v>790</v>
      </c>
      <c r="D1768" s="63" t="s">
        <v>10627</v>
      </c>
      <c r="E1768" s="63" t="s">
        <v>10626</v>
      </c>
      <c r="F1768" s="63" t="s">
        <v>4806</v>
      </c>
      <c r="G1768" s="63" t="s">
        <v>3535</v>
      </c>
      <c r="K1768" s="63">
        <v>618</v>
      </c>
      <c r="L1768" s="63">
        <v>0</v>
      </c>
      <c r="M1768" s="64">
        <v>618</v>
      </c>
      <c r="N1768" s="63">
        <v>309</v>
      </c>
      <c r="O1768" s="63">
        <v>0</v>
      </c>
      <c r="P1768" s="63">
        <v>46</v>
      </c>
      <c r="Q1768" s="63">
        <v>263</v>
      </c>
      <c r="R1768" s="63" t="s">
        <v>10625</v>
      </c>
      <c r="S1768" s="63" t="s">
        <v>6883</v>
      </c>
      <c r="T1768" s="63" t="s">
        <v>10624</v>
      </c>
      <c r="U1768" s="63" t="s">
        <v>790</v>
      </c>
      <c r="V1768" s="63" t="s">
        <v>10623</v>
      </c>
      <c r="Y1768" s="63">
        <v>618</v>
      </c>
      <c r="Z1768" s="63" t="s">
        <v>10622</v>
      </c>
      <c r="AA1768" s="63">
        <v>46</v>
      </c>
      <c r="AB1768" s="63" t="s">
        <v>3494</v>
      </c>
      <c r="AE1768" s="63">
        <v>0</v>
      </c>
      <c r="AF1768" s="63" t="s">
        <v>3493</v>
      </c>
      <c r="AG1768" s="63">
        <v>0</v>
      </c>
      <c r="AK1768" s="63">
        <v>0</v>
      </c>
      <c r="AL1768" s="63" t="s">
        <v>3493</v>
      </c>
      <c r="AM1768" s="63">
        <v>0</v>
      </c>
      <c r="AQ1768" s="63">
        <v>0</v>
      </c>
      <c r="AR1768" s="63" t="s">
        <v>3493</v>
      </c>
      <c r="AS1768" s="63">
        <v>0</v>
      </c>
      <c r="AU1768" s="63" t="s">
        <v>10621</v>
      </c>
      <c r="AW1768" s="63" t="s">
        <v>10620</v>
      </c>
      <c r="AX1768" s="74" t="str">
        <f>VLOOKUP(B1768,[1]COMPLETE_DIVIDEND_DATA!$B$2:$I$1138,8,0)</f>
        <v>-</v>
      </c>
    </row>
    <row r="1769" spans="1:50" hidden="1" x14ac:dyDescent="0.25">
      <c r="A1769" s="63">
        <v>501773</v>
      </c>
      <c r="B1769" s="63">
        <v>3277092516</v>
      </c>
      <c r="C1769" s="63" t="s">
        <v>2204</v>
      </c>
      <c r="D1769" s="63" t="s">
        <v>9546</v>
      </c>
      <c r="E1769" s="63" t="s">
        <v>10619</v>
      </c>
      <c r="F1769" s="63" t="s">
        <v>10618</v>
      </c>
      <c r="G1769" s="63" t="s">
        <v>3535</v>
      </c>
      <c r="K1769" s="63">
        <v>2393</v>
      </c>
      <c r="L1769" s="63">
        <v>0</v>
      </c>
      <c r="M1769" s="64">
        <v>2393</v>
      </c>
      <c r="N1769" s="63">
        <v>1196.5</v>
      </c>
      <c r="O1769" s="63">
        <v>0</v>
      </c>
      <c r="P1769" s="63">
        <v>359</v>
      </c>
      <c r="Q1769" s="63">
        <v>838</v>
      </c>
      <c r="R1769" s="63" t="s">
        <v>9543</v>
      </c>
      <c r="S1769" s="63" t="s">
        <v>3521</v>
      </c>
      <c r="T1769" s="63" t="s">
        <v>10617</v>
      </c>
      <c r="U1769" s="63" t="s">
        <v>2204</v>
      </c>
      <c r="V1769" s="63" t="s">
        <v>9540</v>
      </c>
      <c r="Y1769" s="63">
        <v>2393</v>
      </c>
      <c r="Z1769" s="63" t="s">
        <v>10616</v>
      </c>
      <c r="AA1769" s="63">
        <v>359</v>
      </c>
      <c r="AB1769" s="63" t="s">
        <v>3505</v>
      </c>
      <c r="AE1769" s="63">
        <v>0</v>
      </c>
      <c r="AF1769" s="63" t="s">
        <v>3493</v>
      </c>
      <c r="AG1769" s="63">
        <v>0</v>
      </c>
      <c r="AK1769" s="63">
        <v>0</v>
      </c>
      <c r="AL1769" s="63" t="s">
        <v>3493</v>
      </c>
      <c r="AM1769" s="63">
        <v>0</v>
      </c>
      <c r="AQ1769" s="63">
        <v>0</v>
      </c>
      <c r="AR1769" s="63" t="s">
        <v>3493</v>
      </c>
      <c r="AS1769" s="63">
        <v>0</v>
      </c>
      <c r="AU1769" s="63" t="s">
        <v>9539</v>
      </c>
      <c r="AW1769" s="63" t="s">
        <v>9538</v>
      </c>
      <c r="AX1769" s="74" t="str">
        <f>VLOOKUP(B1769,[1]COMPLETE_DIVIDEND_DATA!$B$2:$I$1138,8,0)</f>
        <v>PAID</v>
      </c>
    </row>
    <row r="1770" spans="1:50" x14ac:dyDescent="0.25">
      <c r="A1770" s="63">
        <v>501774</v>
      </c>
      <c r="B1770" s="63">
        <v>3277092725</v>
      </c>
      <c r="C1770" s="63" t="s">
        <v>2206</v>
      </c>
      <c r="D1770" s="63" t="s">
        <v>2565</v>
      </c>
      <c r="E1770" s="63" t="s">
        <v>10615</v>
      </c>
      <c r="F1770" s="63" t="s">
        <v>10614</v>
      </c>
      <c r="G1770" s="63" t="s">
        <v>3535</v>
      </c>
      <c r="K1770" s="63">
        <v>124</v>
      </c>
      <c r="L1770" s="63">
        <v>124</v>
      </c>
      <c r="M1770" s="64">
        <v>0</v>
      </c>
      <c r="N1770" s="63">
        <v>62</v>
      </c>
      <c r="O1770" s="63">
        <v>31</v>
      </c>
      <c r="P1770" s="63">
        <v>19</v>
      </c>
      <c r="Q1770" s="63">
        <v>12</v>
      </c>
      <c r="R1770" s="63" t="s">
        <v>10613</v>
      </c>
      <c r="S1770" s="63" t="s">
        <v>3557</v>
      </c>
      <c r="T1770" s="63" t="s">
        <v>6176</v>
      </c>
      <c r="U1770" s="63" t="s">
        <v>2206</v>
      </c>
      <c r="V1770" s="63" t="s">
        <v>10612</v>
      </c>
      <c r="Y1770" s="63">
        <v>124</v>
      </c>
      <c r="Z1770" s="63" t="s">
        <v>10611</v>
      </c>
      <c r="AA1770" s="63">
        <v>19</v>
      </c>
      <c r="AB1770" s="63" t="s">
        <v>3505</v>
      </c>
      <c r="AE1770" s="63">
        <v>0</v>
      </c>
      <c r="AF1770" s="63" t="s">
        <v>3493</v>
      </c>
      <c r="AG1770" s="63">
        <v>0</v>
      </c>
      <c r="AK1770" s="63">
        <v>0</v>
      </c>
      <c r="AL1770" s="63" t="s">
        <v>3493</v>
      </c>
      <c r="AM1770" s="63">
        <v>0</v>
      </c>
      <c r="AQ1770" s="63">
        <v>0</v>
      </c>
      <c r="AR1770" s="63" t="s">
        <v>3493</v>
      </c>
      <c r="AS1770" s="63">
        <v>0</v>
      </c>
      <c r="AU1770" s="63" t="s">
        <v>10610</v>
      </c>
      <c r="AW1770" s="63" t="s">
        <v>10609</v>
      </c>
      <c r="AX1770" s="74" t="str">
        <f>VLOOKUP(B1770,[1]COMPLETE_DIVIDEND_DATA!$B$2:$I$1138,8,0)</f>
        <v>-</v>
      </c>
    </row>
    <row r="1771" spans="1:50" hidden="1" x14ac:dyDescent="0.25">
      <c r="A1771" s="63">
        <v>501775</v>
      </c>
      <c r="B1771" s="63">
        <v>3277093030</v>
      </c>
      <c r="C1771" s="63" t="s">
        <v>2208</v>
      </c>
      <c r="D1771" s="63" t="s">
        <v>10608</v>
      </c>
      <c r="E1771" s="63" t="s">
        <v>10607</v>
      </c>
      <c r="F1771" s="63" t="s">
        <v>10606</v>
      </c>
      <c r="G1771" s="63" t="s">
        <v>3535</v>
      </c>
      <c r="K1771" s="63">
        <v>11293</v>
      </c>
      <c r="L1771" s="63">
        <v>0</v>
      </c>
      <c r="M1771" s="64">
        <v>11293</v>
      </c>
      <c r="N1771" s="63">
        <v>5646.5</v>
      </c>
      <c r="O1771" s="63">
        <v>0</v>
      </c>
      <c r="P1771" s="63">
        <v>847</v>
      </c>
      <c r="Q1771" s="63">
        <v>4800</v>
      </c>
      <c r="R1771" s="63" t="s">
        <v>10605</v>
      </c>
      <c r="S1771" s="63" t="s">
        <v>3533</v>
      </c>
      <c r="T1771" s="63" t="s">
        <v>10604</v>
      </c>
      <c r="U1771" s="63" t="s">
        <v>2208</v>
      </c>
      <c r="V1771" s="63" t="s">
        <v>10603</v>
      </c>
      <c r="Y1771" s="63">
        <v>11293</v>
      </c>
      <c r="Z1771" s="63" t="s">
        <v>10602</v>
      </c>
      <c r="AA1771" s="63">
        <v>847</v>
      </c>
      <c r="AB1771" s="63" t="s">
        <v>3494</v>
      </c>
      <c r="AE1771" s="63">
        <v>0</v>
      </c>
      <c r="AF1771" s="63" t="s">
        <v>3493</v>
      </c>
      <c r="AG1771" s="63">
        <v>0</v>
      </c>
      <c r="AK1771" s="63">
        <v>0</v>
      </c>
      <c r="AL1771" s="63" t="s">
        <v>3493</v>
      </c>
      <c r="AM1771" s="63">
        <v>0</v>
      </c>
      <c r="AQ1771" s="63">
        <v>0</v>
      </c>
      <c r="AR1771" s="63" t="s">
        <v>3493</v>
      </c>
      <c r="AS1771" s="63">
        <v>0</v>
      </c>
      <c r="AU1771" s="63" t="s">
        <v>10601</v>
      </c>
      <c r="AW1771" s="63" t="s">
        <v>10600</v>
      </c>
      <c r="AX1771" s="74" t="str">
        <f>VLOOKUP(B1771,[1]COMPLETE_DIVIDEND_DATA!$B$2:$I$1138,8,0)</f>
        <v>PAID</v>
      </c>
    </row>
    <row r="1772" spans="1:50" hidden="1" x14ac:dyDescent="0.25">
      <c r="A1772" s="63">
        <v>501776</v>
      </c>
      <c r="B1772" s="63">
        <v>3277094041</v>
      </c>
      <c r="C1772" s="63" t="s">
        <v>2210</v>
      </c>
      <c r="D1772" s="63" t="s">
        <v>8228</v>
      </c>
      <c r="E1772" s="63" t="s">
        <v>10599</v>
      </c>
      <c r="G1772" s="63" t="s">
        <v>3535</v>
      </c>
      <c r="K1772" s="63">
        <v>11500</v>
      </c>
      <c r="L1772" s="63">
        <v>0</v>
      </c>
      <c r="M1772" s="64">
        <v>11500</v>
      </c>
      <c r="N1772" s="63">
        <v>5750</v>
      </c>
      <c r="O1772" s="63">
        <v>0</v>
      </c>
      <c r="P1772" s="63">
        <v>863</v>
      </c>
      <c r="Q1772" s="63">
        <v>4887</v>
      </c>
      <c r="R1772" s="63" t="s">
        <v>8225</v>
      </c>
      <c r="S1772" s="63" t="s">
        <v>3557</v>
      </c>
      <c r="T1772" s="63" t="s">
        <v>10598</v>
      </c>
      <c r="U1772" s="63" t="s">
        <v>2210</v>
      </c>
      <c r="V1772" s="63" t="s">
        <v>8224</v>
      </c>
      <c r="Y1772" s="63">
        <v>11500</v>
      </c>
      <c r="Z1772" s="63" t="s">
        <v>5523</v>
      </c>
      <c r="AA1772" s="63">
        <v>863</v>
      </c>
      <c r="AB1772" s="63" t="s">
        <v>3494</v>
      </c>
      <c r="AE1772" s="63">
        <v>0</v>
      </c>
      <c r="AF1772" s="63" t="s">
        <v>3493</v>
      </c>
      <c r="AG1772" s="63">
        <v>0</v>
      </c>
      <c r="AK1772" s="63">
        <v>0</v>
      </c>
      <c r="AL1772" s="63" t="s">
        <v>3493</v>
      </c>
      <c r="AM1772" s="63">
        <v>0</v>
      </c>
      <c r="AQ1772" s="63">
        <v>0</v>
      </c>
      <c r="AR1772" s="63" t="s">
        <v>3493</v>
      </c>
      <c r="AS1772" s="63">
        <v>0</v>
      </c>
      <c r="AU1772" s="63" t="s">
        <v>8221</v>
      </c>
      <c r="AW1772" s="63" t="s">
        <v>10597</v>
      </c>
      <c r="AX1772" s="74" t="str">
        <f>VLOOKUP(B1772,[1]COMPLETE_DIVIDEND_DATA!$B$2:$I$1138,8,0)</f>
        <v>PAID</v>
      </c>
    </row>
    <row r="1773" spans="1:50" hidden="1" x14ac:dyDescent="0.25">
      <c r="A1773" s="63">
        <v>501777</v>
      </c>
      <c r="B1773" s="63">
        <v>3277094777</v>
      </c>
      <c r="C1773" s="63" t="s">
        <v>10591</v>
      </c>
      <c r="D1773" s="63" t="s">
        <v>1595</v>
      </c>
      <c r="E1773" s="63" t="s">
        <v>10596</v>
      </c>
      <c r="F1773" s="63" t="s">
        <v>10595</v>
      </c>
      <c r="G1773" s="63" t="s">
        <v>10594</v>
      </c>
      <c r="K1773" s="63">
        <v>12000</v>
      </c>
      <c r="L1773" s="63">
        <v>0</v>
      </c>
      <c r="M1773" s="64">
        <v>12000</v>
      </c>
      <c r="N1773" s="63">
        <v>6000</v>
      </c>
      <c r="O1773" s="63">
        <v>0</v>
      </c>
      <c r="P1773" s="63">
        <v>1800</v>
      </c>
      <c r="Q1773" s="63">
        <v>4200</v>
      </c>
      <c r="R1773" s="63" t="s">
        <v>10593</v>
      </c>
      <c r="S1773" s="63" t="s">
        <v>3596</v>
      </c>
      <c r="T1773" s="63" t="s">
        <v>10592</v>
      </c>
      <c r="U1773" s="63" t="s">
        <v>10591</v>
      </c>
      <c r="V1773" s="63" t="s">
        <v>10590</v>
      </c>
      <c r="Y1773" s="63">
        <v>12000</v>
      </c>
      <c r="Z1773" s="63" t="s">
        <v>10589</v>
      </c>
      <c r="AA1773" s="63">
        <v>1800</v>
      </c>
      <c r="AB1773" s="63" t="s">
        <v>3505</v>
      </c>
      <c r="AE1773" s="63">
        <v>0</v>
      </c>
      <c r="AF1773" s="63" t="s">
        <v>3493</v>
      </c>
      <c r="AG1773" s="63">
        <v>0</v>
      </c>
      <c r="AK1773" s="63">
        <v>0</v>
      </c>
      <c r="AL1773" s="63" t="s">
        <v>3493</v>
      </c>
      <c r="AM1773" s="63">
        <v>0</v>
      </c>
      <c r="AQ1773" s="63">
        <v>0</v>
      </c>
      <c r="AR1773" s="63" t="s">
        <v>3493</v>
      </c>
      <c r="AS1773" s="63">
        <v>0</v>
      </c>
      <c r="AU1773" s="63" t="s">
        <v>10588</v>
      </c>
      <c r="AW1773" s="63" t="s">
        <v>10587</v>
      </c>
      <c r="AX1773" s="74" t="str">
        <f>VLOOKUP(B1773,[1]COMPLETE_DIVIDEND_DATA!$B$2:$I$1138,8,0)</f>
        <v>PAID</v>
      </c>
    </row>
    <row r="1774" spans="1:50" hidden="1" x14ac:dyDescent="0.25">
      <c r="A1774" s="63">
        <v>501778</v>
      </c>
      <c r="B1774" s="63">
        <v>3277096029</v>
      </c>
      <c r="C1774" s="63" t="s">
        <v>3107</v>
      </c>
      <c r="D1774" s="63" t="s">
        <v>10586</v>
      </c>
      <c r="E1774" s="63" t="s">
        <v>10585</v>
      </c>
      <c r="F1774" s="63" t="s">
        <v>10584</v>
      </c>
      <c r="G1774" s="63" t="s">
        <v>3535</v>
      </c>
      <c r="K1774" s="63">
        <v>150</v>
      </c>
      <c r="L1774" s="63">
        <v>0</v>
      </c>
      <c r="M1774" s="64">
        <v>150</v>
      </c>
      <c r="N1774" s="63">
        <v>75</v>
      </c>
      <c r="O1774" s="63">
        <v>0</v>
      </c>
      <c r="P1774" s="63">
        <v>11</v>
      </c>
      <c r="Q1774" s="63">
        <v>64</v>
      </c>
      <c r="R1774" s="63" t="s">
        <v>10583</v>
      </c>
      <c r="S1774" s="63" t="s">
        <v>3498</v>
      </c>
      <c r="T1774" s="63" t="s">
        <v>10582</v>
      </c>
      <c r="U1774" s="63" t="s">
        <v>3107</v>
      </c>
      <c r="V1774" s="63" t="s">
        <v>10581</v>
      </c>
      <c r="Y1774" s="63">
        <v>150</v>
      </c>
      <c r="Z1774" s="63" t="s">
        <v>6916</v>
      </c>
      <c r="AA1774" s="63">
        <v>11</v>
      </c>
      <c r="AB1774" s="63" t="s">
        <v>3494</v>
      </c>
      <c r="AE1774" s="63">
        <v>0</v>
      </c>
      <c r="AF1774" s="63" t="s">
        <v>3493</v>
      </c>
      <c r="AG1774" s="63">
        <v>0</v>
      </c>
      <c r="AK1774" s="63">
        <v>0</v>
      </c>
      <c r="AL1774" s="63" t="s">
        <v>3493</v>
      </c>
      <c r="AM1774" s="63">
        <v>0</v>
      </c>
      <c r="AQ1774" s="63">
        <v>0</v>
      </c>
      <c r="AR1774" s="63" t="s">
        <v>3493</v>
      </c>
      <c r="AS1774" s="63">
        <v>0</v>
      </c>
      <c r="AU1774" s="63" t="s">
        <v>10580</v>
      </c>
      <c r="AW1774" s="63" t="s">
        <v>10579</v>
      </c>
      <c r="AX1774" s="74" t="str">
        <f>VLOOKUP(B1774,[1]COMPLETE_DIVIDEND_DATA!$B$2:$I$1138,8,0)</f>
        <v>PAID</v>
      </c>
    </row>
    <row r="1775" spans="1:50" x14ac:dyDescent="0.25">
      <c r="A1775" s="63">
        <v>501779</v>
      </c>
      <c r="B1775" s="63">
        <v>3277096375</v>
      </c>
      <c r="C1775" s="63" t="s">
        <v>2156</v>
      </c>
      <c r="D1775" s="63" t="s">
        <v>263</v>
      </c>
      <c r="E1775" s="63" t="s">
        <v>10578</v>
      </c>
      <c r="F1775" s="63" t="s">
        <v>10577</v>
      </c>
      <c r="G1775" s="63" t="s">
        <v>3535</v>
      </c>
      <c r="K1775" s="63">
        <v>571</v>
      </c>
      <c r="L1775" s="63">
        <v>0</v>
      </c>
      <c r="M1775" s="64">
        <v>571</v>
      </c>
      <c r="N1775" s="63">
        <v>285.5</v>
      </c>
      <c r="O1775" s="63">
        <v>0</v>
      </c>
      <c r="P1775" s="63">
        <v>86</v>
      </c>
      <c r="Q1775" s="63">
        <v>200</v>
      </c>
      <c r="R1775" s="63" t="s">
        <v>10576</v>
      </c>
      <c r="S1775" s="63" t="s">
        <v>7444</v>
      </c>
      <c r="T1775" s="63" t="s">
        <v>10575</v>
      </c>
      <c r="U1775" s="63" t="s">
        <v>2156</v>
      </c>
      <c r="V1775" s="63" t="s">
        <v>5675</v>
      </c>
      <c r="Y1775" s="63">
        <v>571</v>
      </c>
      <c r="Z1775" s="63" t="s">
        <v>8478</v>
      </c>
      <c r="AA1775" s="63">
        <v>86</v>
      </c>
      <c r="AB1775" s="63" t="s">
        <v>3505</v>
      </c>
      <c r="AE1775" s="63">
        <v>0</v>
      </c>
      <c r="AF1775" s="63" t="s">
        <v>3493</v>
      </c>
      <c r="AG1775" s="63">
        <v>0</v>
      </c>
      <c r="AK1775" s="63">
        <v>0</v>
      </c>
      <c r="AL1775" s="63" t="s">
        <v>3493</v>
      </c>
      <c r="AM1775" s="63">
        <v>0</v>
      </c>
      <c r="AQ1775" s="63">
        <v>0</v>
      </c>
      <c r="AR1775" s="63" t="s">
        <v>3493</v>
      </c>
      <c r="AS1775" s="63">
        <v>0</v>
      </c>
      <c r="AU1775" s="63" t="s">
        <v>5673</v>
      </c>
      <c r="AW1775" s="63" t="s">
        <v>5672</v>
      </c>
      <c r="AX1775" s="74" t="str">
        <f>VLOOKUP(B1775,[1]COMPLETE_DIVIDEND_DATA!$B$2:$I$1138,8,0)</f>
        <v>-</v>
      </c>
    </row>
    <row r="1776" spans="1:50" hidden="1" x14ac:dyDescent="0.25">
      <c r="A1776" s="63">
        <v>501780</v>
      </c>
      <c r="B1776" s="63">
        <v>3277097207</v>
      </c>
      <c r="C1776" s="63" t="s">
        <v>2213</v>
      </c>
      <c r="D1776" s="63" t="s">
        <v>1141</v>
      </c>
      <c r="E1776" s="63" t="s">
        <v>10574</v>
      </c>
      <c r="F1776" s="63" t="s">
        <v>10573</v>
      </c>
      <c r="G1776" s="63" t="s">
        <v>3535</v>
      </c>
      <c r="K1776" s="63">
        <v>3243500</v>
      </c>
      <c r="L1776" s="63">
        <v>0</v>
      </c>
      <c r="M1776" s="64">
        <v>3243500</v>
      </c>
      <c r="N1776" s="63">
        <v>1621750</v>
      </c>
      <c r="O1776" s="63">
        <v>0</v>
      </c>
      <c r="P1776" s="63">
        <v>243263</v>
      </c>
      <c r="Q1776" s="63">
        <v>1378487</v>
      </c>
      <c r="R1776" s="63" t="s">
        <v>10572</v>
      </c>
      <c r="S1776" s="63" t="s">
        <v>3521</v>
      </c>
      <c r="T1776" s="63" t="s">
        <v>10571</v>
      </c>
      <c r="U1776" s="63" t="s">
        <v>2213</v>
      </c>
      <c r="V1776" s="63" t="s">
        <v>10570</v>
      </c>
      <c r="Y1776" s="63">
        <v>3243500</v>
      </c>
      <c r="Z1776" s="63" t="s">
        <v>10569</v>
      </c>
      <c r="AA1776" s="63">
        <v>243263</v>
      </c>
      <c r="AB1776" s="63" t="s">
        <v>3494</v>
      </c>
      <c r="AE1776" s="63">
        <v>0</v>
      </c>
      <c r="AF1776" s="63" t="s">
        <v>3493</v>
      </c>
      <c r="AG1776" s="63">
        <v>0</v>
      </c>
      <c r="AK1776" s="63">
        <v>0</v>
      </c>
      <c r="AL1776" s="63" t="s">
        <v>3493</v>
      </c>
      <c r="AM1776" s="63">
        <v>0</v>
      </c>
      <c r="AQ1776" s="63">
        <v>0</v>
      </c>
      <c r="AR1776" s="63" t="s">
        <v>3493</v>
      </c>
      <c r="AS1776" s="63">
        <v>0</v>
      </c>
      <c r="AU1776" s="63" t="s">
        <v>10568</v>
      </c>
      <c r="AW1776" s="63" t="s">
        <v>10567</v>
      </c>
      <c r="AX1776" s="74" t="str">
        <f>VLOOKUP(B1776,[1]COMPLETE_DIVIDEND_DATA!$B$2:$I$1138,8,0)</f>
        <v>PAID</v>
      </c>
    </row>
    <row r="1777" spans="1:50" hidden="1" x14ac:dyDescent="0.25">
      <c r="A1777" s="63">
        <v>501781</v>
      </c>
      <c r="B1777" s="63">
        <v>3277097724</v>
      </c>
      <c r="C1777" s="63" t="s">
        <v>10561</v>
      </c>
      <c r="D1777" s="63" t="s">
        <v>10566</v>
      </c>
      <c r="E1777" s="63" t="s">
        <v>10565</v>
      </c>
      <c r="F1777" s="63" t="s">
        <v>10564</v>
      </c>
      <c r="G1777" s="63" t="s">
        <v>3535</v>
      </c>
      <c r="K1777" s="63">
        <v>1000</v>
      </c>
      <c r="L1777" s="63">
        <v>0</v>
      </c>
      <c r="M1777" s="64">
        <v>1000</v>
      </c>
      <c r="N1777" s="63">
        <v>500</v>
      </c>
      <c r="O1777" s="63">
        <v>0</v>
      </c>
      <c r="P1777" s="63">
        <v>150</v>
      </c>
      <c r="Q1777" s="63">
        <v>350</v>
      </c>
      <c r="R1777" s="63" t="s">
        <v>10563</v>
      </c>
      <c r="S1777" s="63" t="s">
        <v>4406</v>
      </c>
      <c r="T1777" s="63" t="s">
        <v>10562</v>
      </c>
      <c r="U1777" s="63" t="s">
        <v>10561</v>
      </c>
      <c r="V1777" s="63" t="s">
        <v>4403</v>
      </c>
      <c r="Y1777" s="63">
        <v>1000</v>
      </c>
      <c r="Z1777" s="63" t="s">
        <v>4648</v>
      </c>
      <c r="AA1777" s="63">
        <v>150</v>
      </c>
      <c r="AB1777" s="63" t="s">
        <v>3505</v>
      </c>
      <c r="AE1777" s="63">
        <v>0</v>
      </c>
      <c r="AF1777" s="63" t="s">
        <v>3493</v>
      </c>
      <c r="AG1777" s="63">
        <v>0</v>
      </c>
      <c r="AK1777" s="63">
        <v>0</v>
      </c>
      <c r="AL1777" s="63" t="s">
        <v>3493</v>
      </c>
      <c r="AM1777" s="63">
        <v>0</v>
      </c>
      <c r="AQ1777" s="63">
        <v>0</v>
      </c>
      <c r="AR1777" s="63" t="s">
        <v>3493</v>
      </c>
      <c r="AS1777" s="63">
        <v>0</v>
      </c>
      <c r="AU1777" s="63" t="s">
        <v>10560</v>
      </c>
      <c r="AW1777" s="63" t="s">
        <v>4400</v>
      </c>
      <c r="AX1777" s="74" t="str">
        <f>VLOOKUP(B1777,[1]COMPLETE_DIVIDEND_DATA!$B$2:$I$1138,8,0)</f>
        <v>PAID</v>
      </c>
    </row>
    <row r="1778" spans="1:50" hidden="1" x14ac:dyDescent="0.25">
      <c r="A1778" s="63">
        <v>501782</v>
      </c>
      <c r="B1778" s="63">
        <v>3277098852</v>
      </c>
      <c r="C1778" s="63" t="s">
        <v>471</v>
      </c>
      <c r="D1778" s="63" t="s">
        <v>812</v>
      </c>
      <c r="E1778" s="63" t="s">
        <v>10559</v>
      </c>
      <c r="F1778" s="63" t="s">
        <v>10558</v>
      </c>
      <c r="G1778" s="63" t="s">
        <v>3535</v>
      </c>
      <c r="K1778" s="63">
        <v>1779</v>
      </c>
      <c r="L1778" s="63">
        <v>0</v>
      </c>
      <c r="M1778" s="64">
        <v>1779</v>
      </c>
      <c r="N1778" s="63">
        <v>889.5</v>
      </c>
      <c r="O1778" s="63">
        <v>0</v>
      </c>
      <c r="P1778" s="63">
        <v>133</v>
      </c>
      <c r="Q1778" s="63">
        <v>757</v>
      </c>
      <c r="R1778" s="63" t="s">
        <v>10557</v>
      </c>
      <c r="S1778" s="63" t="s">
        <v>3596</v>
      </c>
      <c r="T1778" s="63" t="s">
        <v>10556</v>
      </c>
      <c r="U1778" s="63" t="s">
        <v>471</v>
      </c>
      <c r="V1778" s="63" t="s">
        <v>10555</v>
      </c>
      <c r="W1778" s="63" t="s">
        <v>10554</v>
      </c>
      <c r="Y1778" s="63">
        <v>1779</v>
      </c>
      <c r="Z1778" s="63" t="s">
        <v>10553</v>
      </c>
      <c r="AA1778" s="63">
        <v>133</v>
      </c>
      <c r="AB1778" s="63" t="s">
        <v>3494</v>
      </c>
      <c r="AE1778" s="63">
        <v>0</v>
      </c>
      <c r="AF1778" s="63" t="s">
        <v>3493</v>
      </c>
      <c r="AG1778" s="63">
        <v>0</v>
      </c>
      <c r="AK1778" s="63">
        <v>0</v>
      </c>
      <c r="AL1778" s="63" t="s">
        <v>3493</v>
      </c>
      <c r="AM1778" s="63">
        <v>0</v>
      </c>
      <c r="AQ1778" s="63">
        <v>0</v>
      </c>
      <c r="AR1778" s="63" t="s">
        <v>3493</v>
      </c>
      <c r="AS1778" s="63">
        <v>0</v>
      </c>
      <c r="AU1778" s="63" t="s">
        <v>10552</v>
      </c>
      <c r="AW1778" s="63" t="s">
        <v>10551</v>
      </c>
      <c r="AX1778" s="74" t="str">
        <f>VLOOKUP(B1778,[1]COMPLETE_DIVIDEND_DATA!$B$2:$I$1138,8,0)</f>
        <v>PAID</v>
      </c>
    </row>
    <row r="1779" spans="1:50" hidden="1" x14ac:dyDescent="0.25">
      <c r="A1779" s="63">
        <v>501783</v>
      </c>
      <c r="B1779" s="63">
        <v>3277100146</v>
      </c>
      <c r="C1779" s="63" t="s">
        <v>10544</v>
      </c>
      <c r="D1779" s="63" t="s">
        <v>10550</v>
      </c>
      <c r="E1779" s="63" t="s">
        <v>10549</v>
      </c>
      <c r="F1779" s="63" t="s">
        <v>10548</v>
      </c>
      <c r="G1779" s="63" t="s">
        <v>10547</v>
      </c>
      <c r="K1779" s="63">
        <v>149</v>
      </c>
      <c r="L1779" s="63">
        <v>0</v>
      </c>
      <c r="M1779" s="64">
        <v>149</v>
      </c>
      <c r="N1779" s="63">
        <v>74.5</v>
      </c>
      <c r="O1779" s="63">
        <v>0</v>
      </c>
      <c r="P1779" s="63">
        <v>11</v>
      </c>
      <c r="Q1779" s="63">
        <v>64</v>
      </c>
      <c r="R1779" s="63" t="s">
        <v>10546</v>
      </c>
      <c r="S1779" s="63" t="s">
        <v>4483</v>
      </c>
      <c r="T1779" s="63" t="s">
        <v>10545</v>
      </c>
      <c r="U1779" s="63" t="s">
        <v>10544</v>
      </c>
      <c r="V1779" s="63" t="s">
        <v>10543</v>
      </c>
      <c r="Y1779" s="63">
        <v>149</v>
      </c>
      <c r="Z1779" s="63" t="s">
        <v>9453</v>
      </c>
      <c r="AA1779" s="63">
        <v>11</v>
      </c>
      <c r="AB1779" s="63" t="s">
        <v>3494</v>
      </c>
      <c r="AE1779" s="63">
        <v>0</v>
      </c>
      <c r="AF1779" s="63" t="s">
        <v>3493</v>
      </c>
      <c r="AG1779" s="63">
        <v>0</v>
      </c>
      <c r="AK1779" s="63">
        <v>0</v>
      </c>
      <c r="AL1779" s="63" t="s">
        <v>3493</v>
      </c>
      <c r="AM1779" s="63">
        <v>0</v>
      </c>
      <c r="AQ1779" s="63">
        <v>0</v>
      </c>
      <c r="AR1779" s="63" t="s">
        <v>3493</v>
      </c>
      <c r="AS1779" s="63">
        <v>0</v>
      </c>
      <c r="AU1779" s="63" t="s">
        <v>10542</v>
      </c>
      <c r="AW1779" s="63" t="s">
        <v>10541</v>
      </c>
      <c r="AX1779" s="74" t="str">
        <f>VLOOKUP(B1779,[1]COMPLETE_DIVIDEND_DATA!$B$2:$I$1138,8,0)</f>
        <v>PAID</v>
      </c>
    </row>
    <row r="1780" spans="1:50" x14ac:dyDescent="0.25">
      <c r="A1780" s="63">
        <v>501784</v>
      </c>
      <c r="B1780" s="63">
        <v>3277101154</v>
      </c>
      <c r="C1780" s="63" t="s">
        <v>10535</v>
      </c>
      <c r="D1780" s="63" t="s">
        <v>252</v>
      </c>
      <c r="E1780" s="63" t="s">
        <v>10540</v>
      </c>
      <c r="F1780" s="63" t="s">
        <v>10539</v>
      </c>
      <c r="G1780" s="63" t="s">
        <v>10538</v>
      </c>
      <c r="K1780" s="63">
        <v>1</v>
      </c>
      <c r="L1780" s="63">
        <v>0</v>
      </c>
      <c r="M1780" s="64">
        <v>1</v>
      </c>
      <c r="N1780" s="63">
        <v>0.5</v>
      </c>
      <c r="O1780" s="63">
        <v>0</v>
      </c>
      <c r="P1780" s="63">
        <v>0</v>
      </c>
      <c r="Q1780" s="63">
        <v>1</v>
      </c>
      <c r="R1780" s="63" t="s">
        <v>10537</v>
      </c>
      <c r="S1780" s="63" t="s">
        <v>3635</v>
      </c>
      <c r="T1780" s="63" t="s">
        <v>10536</v>
      </c>
      <c r="U1780" s="63" t="s">
        <v>10535</v>
      </c>
      <c r="V1780" s="63" t="s">
        <v>10534</v>
      </c>
      <c r="Y1780" s="63">
        <v>1</v>
      </c>
      <c r="Z1780" s="63" t="s">
        <v>3736</v>
      </c>
      <c r="AA1780" s="63">
        <v>0</v>
      </c>
      <c r="AB1780" s="63" t="s">
        <v>3505</v>
      </c>
      <c r="AE1780" s="63">
        <v>0</v>
      </c>
      <c r="AF1780" s="63" t="s">
        <v>3493</v>
      </c>
      <c r="AG1780" s="63">
        <v>0</v>
      </c>
      <c r="AK1780" s="63">
        <v>0</v>
      </c>
      <c r="AL1780" s="63" t="s">
        <v>3493</v>
      </c>
      <c r="AM1780" s="63">
        <v>0</v>
      </c>
      <c r="AQ1780" s="63">
        <v>0</v>
      </c>
      <c r="AR1780" s="63" t="s">
        <v>3493</v>
      </c>
      <c r="AS1780" s="63">
        <v>0</v>
      </c>
      <c r="AU1780" s="63" t="s">
        <v>10533</v>
      </c>
      <c r="AW1780" s="63" t="s">
        <v>10532</v>
      </c>
      <c r="AX1780" s="74" t="str">
        <f>VLOOKUP(B1780,[1]COMPLETE_DIVIDEND_DATA!$B$2:$I$1138,8,0)</f>
        <v>UNPAID</v>
      </c>
    </row>
    <row r="1781" spans="1:50" hidden="1" x14ac:dyDescent="0.25">
      <c r="A1781" s="63">
        <v>501785</v>
      </c>
      <c r="B1781" s="63">
        <v>3277103273</v>
      </c>
      <c r="C1781" s="63" t="s">
        <v>1439</v>
      </c>
      <c r="D1781" s="63" t="s">
        <v>10531</v>
      </c>
      <c r="E1781" s="63" t="s">
        <v>10530</v>
      </c>
      <c r="F1781" s="63" t="s">
        <v>10529</v>
      </c>
      <c r="G1781" s="63" t="s">
        <v>9272</v>
      </c>
      <c r="K1781" s="63">
        <v>5409</v>
      </c>
      <c r="L1781" s="63">
        <v>0</v>
      </c>
      <c r="M1781" s="64">
        <v>5409</v>
      </c>
      <c r="N1781" s="63">
        <v>2704.5</v>
      </c>
      <c r="O1781" s="63">
        <v>0</v>
      </c>
      <c r="P1781" s="63">
        <v>406</v>
      </c>
      <c r="Q1781" s="63">
        <v>2299</v>
      </c>
      <c r="R1781" s="63" t="s">
        <v>10528</v>
      </c>
      <c r="S1781" s="63" t="s">
        <v>3498</v>
      </c>
      <c r="U1781" s="63" t="s">
        <v>1439</v>
      </c>
      <c r="V1781" s="63" t="s">
        <v>10527</v>
      </c>
      <c r="Y1781" s="63">
        <v>5409</v>
      </c>
      <c r="Z1781" s="63" t="s">
        <v>10526</v>
      </c>
      <c r="AA1781" s="63">
        <v>406</v>
      </c>
      <c r="AB1781" s="63" t="s">
        <v>3494</v>
      </c>
      <c r="AE1781" s="63">
        <v>0</v>
      </c>
      <c r="AF1781" s="63" t="s">
        <v>3493</v>
      </c>
      <c r="AG1781" s="63">
        <v>0</v>
      </c>
      <c r="AK1781" s="63">
        <v>0</v>
      </c>
      <c r="AL1781" s="63" t="s">
        <v>3493</v>
      </c>
      <c r="AM1781" s="63">
        <v>0</v>
      </c>
      <c r="AQ1781" s="63">
        <v>0</v>
      </c>
      <c r="AR1781" s="63" t="s">
        <v>3493</v>
      </c>
      <c r="AS1781" s="63">
        <v>0</v>
      </c>
      <c r="AU1781" s="63" t="s">
        <v>10525</v>
      </c>
      <c r="AW1781" s="63" t="s">
        <v>10524</v>
      </c>
      <c r="AX1781" s="74" t="str">
        <f>VLOOKUP(B1781,[1]COMPLETE_DIVIDEND_DATA!$B$2:$I$1138,8,0)</f>
        <v>PAID</v>
      </c>
    </row>
    <row r="1782" spans="1:50" x14ac:dyDescent="0.25">
      <c r="A1782" s="63">
        <v>501786</v>
      </c>
      <c r="B1782" s="63">
        <v>3350012696</v>
      </c>
      <c r="C1782" s="63" t="s">
        <v>10519</v>
      </c>
      <c r="D1782" s="63" t="s">
        <v>10523</v>
      </c>
      <c r="E1782" s="63" t="s">
        <v>10522</v>
      </c>
      <c r="F1782" s="63" t="s">
        <v>10521</v>
      </c>
      <c r="G1782" s="63" t="s">
        <v>3637</v>
      </c>
      <c r="K1782" s="63">
        <v>500</v>
      </c>
      <c r="L1782" s="63">
        <v>0</v>
      </c>
      <c r="M1782" s="64">
        <v>500</v>
      </c>
      <c r="N1782" s="63">
        <v>250</v>
      </c>
      <c r="O1782" s="63">
        <v>0</v>
      </c>
      <c r="P1782" s="63">
        <v>75</v>
      </c>
      <c r="Q1782" s="63">
        <v>175</v>
      </c>
      <c r="R1782" s="63" t="s">
        <v>10520</v>
      </c>
      <c r="S1782" s="63" t="s">
        <v>3635</v>
      </c>
      <c r="T1782" s="63" t="s">
        <v>10432</v>
      </c>
      <c r="U1782" s="63" t="s">
        <v>10519</v>
      </c>
      <c r="V1782" s="63" t="s">
        <v>10518</v>
      </c>
      <c r="Y1782" s="63">
        <v>500</v>
      </c>
      <c r="Z1782" s="63" t="s">
        <v>3621</v>
      </c>
      <c r="AA1782" s="63">
        <v>75</v>
      </c>
      <c r="AB1782" s="63" t="s">
        <v>3505</v>
      </c>
      <c r="AE1782" s="63">
        <v>0</v>
      </c>
      <c r="AF1782" s="63" t="s">
        <v>3493</v>
      </c>
      <c r="AG1782" s="63">
        <v>0</v>
      </c>
      <c r="AK1782" s="63">
        <v>0</v>
      </c>
      <c r="AL1782" s="63" t="s">
        <v>3493</v>
      </c>
      <c r="AM1782" s="63">
        <v>0</v>
      </c>
      <c r="AQ1782" s="63">
        <v>0</v>
      </c>
      <c r="AR1782" s="63" t="s">
        <v>3493</v>
      </c>
      <c r="AS1782" s="63">
        <v>0</v>
      </c>
      <c r="AU1782" s="63" t="s">
        <v>10517</v>
      </c>
      <c r="AW1782" s="63" t="s">
        <v>10516</v>
      </c>
      <c r="AX1782" s="74" t="str">
        <f>VLOOKUP(B1782,[1]COMPLETE_DIVIDEND_DATA!$B$2:$I$1138,8,0)</f>
        <v>UNPAID</v>
      </c>
    </row>
    <row r="1783" spans="1:50" hidden="1" x14ac:dyDescent="0.25">
      <c r="A1783" s="63">
        <v>501787</v>
      </c>
      <c r="B1783" s="63">
        <v>3350016796</v>
      </c>
      <c r="C1783" s="63" t="s">
        <v>2216</v>
      </c>
      <c r="D1783" s="63" t="s">
        <v>10511</v>
      </c>
      <c r="E1783" s="63" t="s">
        <v>10515</v>
      </c>
      <c r="F1783" s="63" t="s">
        <v>10514</v>
      </c>
      <c r="G1783" s="63" t="s">
        <v>3637</v>
      </c>
      <c r="K1783" s="63">
        <v>2409</v>
      </c>
      <c r="L1783" s="63">
        <v>0</v>
      </c>
      <c r="M1783" s="64">
        <v>2409</v>
      </c>
      <c r="N1783" s="63">
        <v>1204.5</v>
      </c>
      <c r="O1783" s="63">
        <v>0</v>
      </c>
      <c r="P1783" s="63">
        <v>180</v>
      </c>
      <c r="Q1783" s="63">
        <v>1025</v>
      </c>
      <c r="R1783" s="63" t="s">
        <v>10513</v>
      </c>
      <c r="S1783" s="63" t="s">
        <v>3624</v>
      </c>
      <c r="T1783" s="63" t="s">
        <v>10512</v>
      </c>
      <c r="U1783" s="63" t="s">
        <v>2216</v>
      </c>
      <c r="V1783" s="63" t="s">
        <v>10483</v>
      </c>
      <c r="Y1783" s="63">
        <v>1205</v>
      </c>
      <c r="Z1783" s="63" t="s">
        <v>3818</v>
      </c>
      <c r="AA1783" s="63">
        <v>90</v>
      </c>
      <c r="AB1783" s="63" t="s">
        <v>3494</v>
      </c>
      <c r="AC1783" s="63" t="s">
        <v>10511</v>
      </c>
      <c r="AD1783" s="63" t="s">
        <v>10510</v>
      </c>
      <c r="AE1783" s="63">
        <v>1204</v>
      </c>
      <c r="AF1783" s="63" t="s">
        <v>4049</v>
      </c>
      <c r="AG1783" s="63">
        <v>90</v>
      </c>
      <c r="AH1783" s="63" t="s">
        <v>3494</v>
      </c>
      <c r="AK1783" s="63">
        <v>0</v>
      </c>
      <c r="AL1783" s="63" t="s">
        <v>3493</v>
      </c>
      <c r="AM1783" s="63">
        <v>0</v>
      </c>
      <c r="AQ1783" s="63">
        <v>0</v>
      </c>
      <c r="AR1783" s="63" t="s">
        <v>3493</v>
      </c>
      <c r="AS1783" s="63">
        <v>0</v>
      </c>
      <c r="AU1783" s="63" t="s">
        <v>10509</v>
      </c>
      <c r="AW1783" s="63" t="s">
        <v>10508</v>
      </c>
      <c r="AX1783" s="74" t="str">
        <f>VLOOKUP(B1783,[1]COMPLETE_DIVIDEND_DATA!$B$2:$I$1138,8,0)</f>
        <v>PAID</v>
      </c>
    </row>
    <row r="1784" spans="1:50" hidden="1" x14ac:dyDescent="0.25">
      <c r="A1784" s="63">
        <v>501788</v>
      </c>
      <c r="B1784" s="63">
        <v>3350082533</v>
      </c>
      <c r="C1784" s="63" t="s">
        <v>2218</v>
      </c>
      <c r="D1784" s="63" t="s">
        <v>10507</v>
      </c>
      <c r="E1784" s="63" t="s">
        <v>10506</v>
      </c>
      <c r="F1784" s="63" t="s">
        <v>10505</v>
      </c>
      <c r="G1784" s="63" t="s">
        <v>3523</v>
      </c>
      <c r="K1784" s="63">
        <v>1806</v>
      </c>
      <c r="L1784" s="63">
        <v>0</v>
      </c>
      <c r="M1784" s="64">
        <v>1806</v>
      </c>
      <c r="N1784" s="63">
        <v>903</v>
      </c>
      <c r="O1784" s="63">
        <v>0</v>
      </c>
      <c r="P1784" s="63">
        <v>204</v>
      </c>
      <c r="Q1784" s="63">
        <v>699</v>
      </c>
      <c r="R1784" s="63" t="s">
        <v>10504</v>
      </c>
      <c r="S1784" s="63" t="s">
        <v>4523</v>
      </c>
      <c r="T1784" s="63" t="s">
        <v>10503</v>
      </c>
      <c r="U1784" s="63" t="s">
        <v>2218</v>
      </c>
      <c r="V1784" s="63" t="s">
        <v>10502</v>
      </c>
      <c r="W1784" s="63" t="s">
        <v>10501</v>
      </c>
      <c r="Y1784" s="63">
        <v>453</v>
      </c>
      <c r="Z1784" s="63" t="s">
        <v>10500</v>
      </c>
      <c r="AA1784" s="63">
        <v>34</v>
      </c>
      <c r="AB1784" s="63" t="s">
        <v>3494</v>
      </c>
      <c r="AC1784" s="63" t="s">
        <v>10499</v>
      </c>
      <c r="AD1784" s="63" t="s">
        <v>10498</v>
      </c>
      <c r="AE1784" s="63">
        <v>451</v>
      </c>
      <c r="AF1784" s="63" t="s">
        <v>10493</v>
      </c>
      <c r="AG1784" s="63">
        <v>68</v>
      </c>
      <c r="AH1784" s="63" t="s">
        <v>3505</v>
      </c>
      <c r="AI1784" s="63" t="s">
        <v>10497</v>
      </c>
      <c r="AJ1784" s="63" t="s">
        <v>10496</v>
      </c>
      <c r="AK1784" s="63">
        <v>451</v>
      </c>
      <c r="AL1784" s="63" t="s">
        <v>10493</v>
      </c>
      <c r="AM1784" s="63">
        <v>34</v>
      </c>
      <c r="AN1784" s="63" t="s">
        <v>3494</v>
      </c>
      <c r="AO1784" s="63" t="s">
        <v>10495</v>
      </c>
      <c r="AP1784" s="63" t="s">
        <v>10494</v>
      </c>
      <c r="AQ1784" s="63">
        <v>451</v>
      </c>
      <c r="AR1784" s="63" t="s">
        <v>10493</v>
      </c>
      <c r="AS1784" s="63">
        <v>68</v>
      </c>
      <c r="AT1784" s="63" t="s">
        <v>3505</v>
      </c>
      <c r="AU1784" s="63" t="s">
        <v>10492</v>
      </c>
      <c r="AW1784" s="63" t="s">
        <v>10491</v>
      </c>
      <c r="AX1784" s="74" t="str">
        <f>VLOOKUP(B1784,[1]COMPLETE_DIVIDEND_DATA!$B$2:$I$1138,8,0)</f>
        <v>PAID</v>
      </c>
    </row>
    <row r="1785" spans="1:50" hidden="1" x14ac:dyDescent="0.25">
      <c r="A1785" s="63">
        <v>501789</v>
      </c>
      <c r="B1785" s="63">
        <v>3350089058</v>
      </c>
      <c r="C1785" s="63" t="s">
        <v>2220</v>
      </c>
      <c r="D1785" s="63" t="s">
        <v>10490</v>
      </c>
      <c r="E1785" s="63" t="s">
        <v>10489</v>
      </c>
      <c r="F1785" s="63" t="s">
        <v>10488</v>
      </c>
      <c r="G1785" s="63" t="s">
        <v>3637</v>
      </c>
      <c r="K1785" s="63">
        <v>2409</v>
      </c>
      <c r="L1785" s="63">
        <v>0</v>
      </c>
      <c r="M1785" s="64">
        <v>2409</v>
      </c>
      <c r="N1785" s="63">
        <v>1204.5</v>
      </c>
      <c r="O1785" s="63">
        <v>0</v>
      </c>
      <c r="P1785" s="63">
        <v>271</v>
      </c>
      <c r="Q1785" s="63">
        <v>934</v>
      </c>
      <c r="R1785" s="63" t="s">
        <v>10487</v>
      </c>
      <c r="S1785" s="63" t="s">
        <v>3624</v>
      </c>
      <c r="T1785" s="63" t="s">
        <v>10486</v>
      </c>
      <c r="U1785" s="63" t="s">
        <v>2220</v>
      </c>
      <c r="V1785" s="63" t="s">
        <v>10485</v>
      </c>
      <c r="Y1785" s="63">
        <v>1205</v>
      </c>
      <c r="Z1785" s="63" t="s">
        <v>3818</v>
      </c>
      <c r="AA1785" s="63">
        <v>181</v>
      </c>
      <c r="AB1785" s="63" t="s">
        <v>3505</v>
      </c>
      <c r="AC1785" s="63" t="s">
        <v>10484</v>
      </c>
      <c r="AD1785" s="63" t="s">
        <v>10483</v>
      </c>
      <c r="AE1785" s="63">
        <v>1204</v>
      </c>
      <c r="AF1785" s="63" t="s">
        <v>4049</v>
      </c>
      <c r="AG1785" s="63">
        <v>90</v>
      </c>
      <c r="AH1785" s="63" t="s">
        <v>3494</v>
      </c>
      <c r="AK1785" s="63">
        <v>0</v>
      </c>
      <c r="AL1785" s="63" t="s">
        <v>3493</v>
      </c>
      <c r="AM1785" s="63">
        <v>0</v>
      </c>
      <c r="AQ1785" s="63">
        <v>0</v>
      </c>
      <c r="AR1785" s="63" t="s">
        <v>3493</v>
      </c>
      <c r="AS1785" s="63">
        <v>0</v>
      </c>
      <c r="AU1785" s="63" t="s">
        <v>10482</v>
      </c>
      <c r="AW1785" s="63" t="s">
        <v>10481</v>
      </c>
      <c r="AX1785" s="74" t="str">
        <f>VLOOKUP(B1785,[1]COMPLETE_DIVIDEND_DATA!$B$2:$I$1138,8,0)</f>
        <v>PAID</v>
      </c>
    </row>
    <row r="1786" spans="1:50" x14ac:dyDescent="0.25">
      <c r="A1786" s="63">
        <v>501790</v>
      </c>
      <c r="B1786" s="63">
        <v>3350091757</v>
      </c>
      <c r="C1786" s="63" t="s">
        <v>2222</v>
      </c>
      <c r="D1786" s="63" t="s">
        <v>10480</v>
      </c>
      <c r="E1786" s="63" t="s">
        <v>10479</v>
      </c>
      <c r="F1786" s="63" t="s">
        <v>10478</v>
      </c>
      <c r="G1786" s="63" t="s">
        <v>10477</v>
      </c>
      <c r="K1786" s="63">
        <v>575</v>
      </c>
      <c r="L1786" s="63">
        <v>0</v>
      </c>
      <c r="M1786" s="64">
        <v>575</v>
      </c>
      <c r="N1786" s="63">
        <v>287.5</v>
      </c>
      <c r="O1786" s="63">
        <v>0</v>
      </c>
      <c r="P1786" s="63">
        <v>65</v>
      </c>
      <c r="Q1786" s="63">
        <v>223</v>
      </c>
      <c r="U1786" s="63" t="s">
        <v>2222</v>
      </c>
      <c r="V1786" s="63" t="s">
        <v>10476</v>
      </c>
      <c r="Y1786" s="63">
        <v>288</v>
      </c>
      <c r="Z1786" s="63" t="s">
        <v>4452</v>
      </c>
      <c r="AA1786" s="63">
        <v>43</v>
      </c>
      <c r="AB1786" s="63" t="s">
        <v>3505</v>
      </c>
      <c r="AC1786" s="63" t="s">
        <v>10475</v>
      </c>
      <c r="AD1786" s="63" t="s">
        <v>10474</v>
      </c>
      <c r="AE1786" s="63">
        <v>287</v>
      </c>
      <c r="AF1786" s="63" t="s">
        <v>4449</v>
      </c>
      <c r="AG1786" s="63">
        <v>22</v>
      </c>
      <c r="AH1786" s="63" t="s">
        <v>3494</v>
      </c>
      <c r="AK1786" s="63">
        <v>0</v>
      </c>
      <c r="AL1786" s="63" t="s">
        <v>3493</v>
      </c>
      <c r="AM1786" s="63">
        <v>0</v>
      </c>
      <c r="AQ1786" s="63">
        <v>0</v>
      </c>
      <c r="AR1786" s="63" t="s">
        <v>3493</v>
      </c>
      <c r="AS1786" s="63">
        <v>0</v>
      </c>
      <c r="AU1786" s="63" t="s">
        <v>10473</v>
      </c>
      <c r="AW1786" s="63" t="s">
        <v>10472</v>
      </c>
      <c r="AX1786" s="63" t="e">
        <f>VLOOKUP(B1786,[1]COMPLETE_DIVIDEND_DATA!$B$2:$I$1138,3,0)</f>
        <v>#N/A</v>
      </c>
    </row>
    <row r="1787" spans="1:50" hidden="1" x14ac:dyDescent="0.25">
      <c r="A1787" s="63">
        <v>501791</v>
      </c>
      <c r="B1787" s="63">
        <v>3350097549</v>
      </c>
      <c r="C1787" s="63" t="s">
        <v>2224</v>
      </c>
      <c r="D1787" s="63" t="s">
        <v>2523</v>
      </c>
      <c r="E1787" s="63" t="s">
        <v>10471</v>
      </c>
      <c r="F1787" s="63" t="s">
        <v>10470</v>
      </c>
      <c r="G1787" s="63" t="s">
        <v>10469</v>
      </c>
      <c r="K1787" s="63">
        <v>2415</v>
      </c>
      <c r="L1787" s="63">
        <v>0</v>
      </c>
      <c r="M1787" s="64">
        <v>2415</v>
      </c>
      <c r="N1787" s="63">
        <v>1207.5</v>
      </c>
      <c r="O1787" s="63">
        <v>0</v>
      </c>
      <c r="P1787" s="63">
        <v>362</v>
      </c>
      <c r="Q1787" s="63">
        <v>846</v>
      </c>
      <c r="R1787" s="63" t="s">
        <v>10468</v>
      </c>
      <c r="S1787" s="63" t="s">
        <v>3574</v>
      </c>
      <c r="T1787" s="63" t="s">
        <v>10467</v>
      </c>
      <c r="U1787" s="63" t="s">
        <v>2224</v>
      </c>
      <c r="V1787" s="63" t="s">
        <v>10466</v>
      </c>
      <c r="Y1787" s="63">
        <v>2415</v>
      </c>
      <c r="Z1787" s="63" t="s">
        <v>10465</v>
      </c>
      <c r="AA1787" s="63">
        <v>362</v>
      </c>
      <c r="AB1787" s="63" t="s">
        <v>3505</v>
      </c>
      <c r="AE1787" s="63">
        <v>0</v>
      </c>
      <c r="AF1787" s="63" t="s">
        <v>3493</v>
      </c>
      <c r="AG1787" s="63">
        <v>0</v>
      </c>
      <c r="AK1787" s="63">
        <v>0</v>
      </c>
      <c r="AL1787" s="63" t="s">
        <v>3493</v>
      </c>
      <c r="AM1787" s="63">
        <v>0</v>
      </c>
      <c r="AQ1787" s="63">
        <v>0</v>
      </c>
      <c r="AR1787" s="63" t="s">
        <v>3493</v>
      </c>
      <c r="AS1787" s="63">
        <v>0</v>
      </c>
      <c r="AU1787" s="63" t="s">
        <v>10464</v>
      </c>
      <c r="AW1787" s="63" t="s">
        <v>10463</v>
      </c>
      <c r="AX1787" s="74" t="str">
        <f>VLOOKUP(B1787,[1]COMPLETE_DIVIDEND_DATA!$B$2:$I$1138,8,0)</f>
        <v>PAID</v>
      </c>
    </row>
    <row r="1788" spans="1:50" hidden="1" x14ac:dyDescent="0.25">
      <c r="A1788" s="63">
        <v>501792</v>
      </c>
      <c r="B1788" s="63">
        <v>3350112702</v>
      </c>
      <c r="C1788" s="63" t="s">
        <v>2228</v>
      </c>
      <c r="D1788" s="63" t="s">
        <v>1118</v>
      </c>
      <c r="E1788" s="63" t="s">
        <v>10462</v>
      </c>
      <c r="F1788" s="63" t="s">
        <v>10461</v>
      </c>
      <c r="G1788" s="63" t="s">
        <v>10460</v>
      </c>
      <c r="K1788" s="63">
        <v>2875</v>
      </c>
      <c r="L1788" s="63">
        <v>0</v>
      </c>
      <c r="M1788" s="64">
        <v>2875</v>
      </c>
      <c r="N1788" s="63">
        <v>1437.5</v>
      </c>
      <c r="O1788" s="63">
        <v>0</v>
      </c>
      <c r="P1788" s="63">
        <v>216</v>
      </c>
      <c r="Q1788" s="63">
        <v>1222</v>
      </c>
      <c r="R1788" s="63" t="s">
        <v>10459</v>
      </c>
      <c r="S1788" s="63" t="s">
        <v>4221</v>
      </c>
      <c r="T1788" s="63" t="s">
        <v>10458</v>
      </c>
      <c r="U1788" s="63" t="s">
        <v>2228</v>
      </c>
      <c r="V1788" s="63" t="s">
        <v>10457</v>
      </c>
      <c r="Y1788" s="63">
        <v>2875</v>
      </c>
      <c r="Z1788" s="63" t="s">
        <v>5193</v>
      </c>
      <c r="AA1788" s="63">
        <v>216</v>
      </c>
      <c r="AB1788" s="63" t="s">
        <v>3494</v>
      </c>
      <c r="AE1788" s="63">
        <v>0</v>
      </c>
      <c r="AF1788" s="63" t="s">
        <v>3493</v>
      </c>
      <c r="AG1788" s="63">
        <v>0</v>
      </c>
      <c r="AK1788" s="63">
        <v>0</v>
      </c>
      <c r="AL1788" s="63" t="s">
        <v>3493</v>
      </c>
      <c r="AM1788" s="63">
        <v>0</v>
      </c>
      <c r="AQ1788" s="63">
        <v>0</v>
      </c>
      <c r="AR1788" s="63" t="s">
        <v>3493</v>
      </c>
      <c r="AS1788" s="63">
        <v>0</v>
      </c>
      <c r="AU1788" s="63" t="s">
        <v>10456</v>
      </c>
      <c r="AW1788" s="63" t="s">
        <v>10455</v>
      </c>
      <c r="AX1788" s="74" t="str">
        <f>VLOOKUP(B1788,[1]COMPLETE_DIVIDEND_DATA!$B$2:$I$1138,8,0)</f>
        <v>PAID</v>
      </c>
    </row>
    <row r="1789" spans="1:50" x14ac:dyDescent="0.25">
      <c r="A1789" s="63">
        <v>501793</v>
      </c>
      <c r="B1789" s="63">
        <v>3350122107</v>
      </c>
      <c r="C1789" s="63" t="s">
        <v>2232</v>
      </c>
      <c r="D1789" s="63" t="s">
        <v>10454</v>
      </c>
      <c r="E1789" s="63" t="s">
        <v>10453</v>
      </c>
      <c r="F1789" s="63" t="s">
        <v>10452</v>
      </c>
      <c r="G1789" s="63" t="s">
        <v>10451</v>
      </c>
      <c r="K1789" s="63">
        <v>1204</v>
      </c>
      <c r="L1789" s="63">
        <v>1204</v>
      </c>
      <c r="M1789" s="64">
        <v>0</v>
      </c>
      <c r="N1789" s="63">
        <v>602</v>
      </c>
      <c r="O1789" s="63">
        <v>301</v>
      </c>
      <c r="P1789" s="63">
        <v>181</v>
      </c>
      <c r="Q1789" s="63">
        <v>120</v>
      </c>
      <c r="R1789" s="63" t="s">
        <v>10450</v>
      </c>
      <c r="S1789" s="63" t="s">
        <v>3697</v>
      </c>
      <c r="T1789" s="63" t="s">
        <v>10449</v>
      </c>
      <c r="U1789" s="63" t="s">
        <v>2232</v>
      </c>
      <c r="V1789" s="63" t="s">
        <v>10448</v>
      </c>
      <c r="Y1789" s="63">
        <v>1204</v>
      </c>
      <c r="Z1789" s="63" t="s">
        <v>4049</v>
      </c>
      <c r="AA1789" s="63">
        <v>181</v>
      </c>
      <c r="AB1789" s="63" t="s">
        <v>3505</v>
      </c>
      <c r="AE1789" s="63">
        <v>0</v>
      </c>
      <c r="AF1789" s="63" t="s">
        <v>3493</v>
      </c>
      <c r="AG1789" s="63">
        <v>0</v>
      </c>
      <c r="AK1789" s="63">
        <v>0</v>
      </c>
      <c r="AL1789" s="63" t="s">
        <v>3493</v>
      </c>
      <c r="AM1789" s="63">
        <v>0</v>
      </c>
      <c r="AQ1789" s="63">
        <v>0</v>
      </c>
      <c r="AR1789" s="63" t="s">
        <v>3493</v>
      </c>
      <c r="AS1789" s="63">
        <v>0</v>
      </c>
      <c r="AU1789" s="63" t="s">
        <v>10447</v>
      </c>
      <c r="AW1789" s="63" t="s">
        <v>10446</v>
      </c>
      <c r="AX1789" s="74" t="str">
        <f>VLOOKUP(B1789,[1]COMPLETE_DIVIDEND_DATA!$B$2:$I$1138,8,0)</f>
        <v>-</v>
      </c>
    </row>
    <row r="1790" spans="1:50" hidden="1" x14ac:dyDescent="0.25">
      <c r="A1790" s="63">
        <v>501794</v>
      </c>
      <c r="B1790" s="63">
        <v>3350124327</v>
      </c>
      <c r="C1790" s="63" t="s">
        <v>2234</v>
      </c>
      <c r="D1790" s="63" t="s">
        <v>10445</v>
      </c>
      <c r="E1790" s="63" t="s">
        <v>10444</v>
      </c>
      <c r="F1790" s="63" t="s">
        <v>10443</v>
      </c>
      <c r="G1790" s="63" t="s">
        <v>10442</v>
      </c>
      <c r="K1790" s="63">
        <v>307500</v>
      </c>
      <c r="L1790" s="63">
        <v>0</v>
      </c>
      <c r="M1790" s="64">
        <v>307500</v>
      </c>
      <c r="N1790" s="63">
        <v>153750</v>
      </c>
      <c r="O1790" s="63">
        <v>0</v>
      </c>
      <c r="P1790" s="63">
        <v>23063</v>
      </c>
      <c r="Q1790" s="63">
        <v>130687</v>
      </c>
      <c r="R1790" s="63" t="s">
        <v>10441</v>
      </c>
      <c r="S1790" s="63" t="s">
        <v>4523</v>
      </c>
      <c r="T1790" s="63" t="s">
        <v>10440</v>
      </c>
      <c r="U1790" s="63" t="s">
        <v>2234</v>
      </c>
      <c r="V1790" s="63" t="s">
        <v>10439</v>
      </c>
      <c r="Y1790" s="63">
        <v>307500</v>
      </c>
      <c r="Z1790" s="63" t="s">
        <v>10438</v>
      </c>
      <c r="AA1790" s="63">
        <v>23063</v>
      </c>
      <c r="AB1790" s="63" t="s">
        <v>3494</v>
      </c>
      <c r="AE1790" s="63">
        <v>0</v>
      </c>
      <c r="AF1790" s="63" t="s">
        <v>3493</v>
      </c>
      <c r="AG1790" s="63">
        <v>0</v>
      </c>
      <c r="AK1790" s="63">
        <v>0</v>
      </c>
      <c r="AL1790" s="63" t="s">
        <v>3493</v>
      </c>
      <c r="AM1790" s="63">
        <v>0</v>
      </c>
      <c r="AQ1790" s="63">
        <v>0</v>
      </c>
      <c r="AR1790" s="63" t="s">
        <v>3493</v>
      </c>
      <c r="AS1790" s="63">
        <v>0</v>
      </c>
      <c r="AU1790" s="63" t="s">
        <v>10437</v>
      </c>
      <c r="AW1790" s="63" t="s">
        <v>10436</v>
      </c>
      <c r="AX1790" s="74" t="str">
        <f>VLOOKUP(B1790,[1]COMPLETE_DIVIDEND_DATA!$B$2:$I$1138,8,0)</f>
        <v>PAID</v>
      </c>
    </row>
    <row r="1791" spans="1:50" x14ac:dyDescent="0.25">
      <c r="A1791" s="63">
        <v>501795</v>
      </c>
      <c r="B1791" s="63">
        <v>3459002067</v>
      </c>
      <c r="C1791" s="63" t="s">
        <v>2236</v>
      </c>
      <c r="D1791" s="63" t="s">
        <v>1076</v>
      </c>
      <c r="E1791" s="63" t="s">
        <v>10435</v>
      </c>
      <c r="F1791" s="63" t="s">
        <v>10434</v>
      </c>
      <c r="G1791" s="63" t="s">
        <v>3637</v>
      </c>
      <c r="K1791" s="63">
        <v>2650</v>
      </c>
      <c r="L1791" s="63">
        <v>0</v>
      </c>
      <c r="M1791" s="64">
        <v>2650</v>
      </c>
      <c r="N1791" s="63">
        <v>1325</v>
      </c>
      <c r="O1791" s="63">
        <v>0</v>
      </c>
      <c r="P1791" s="63">
        <v>199</v>
      </c>
      <c r="Q1791" s="63">
        <v>1126</v>
      </c>
      <c r="R1791" s="63" t="s">
        <v>10433</v>
      </c>
      <c r="S1791" s="63" t="s">
        <v>3635</v>
      </c>
      <c r="T1791" s="63" t="s">
        <v>10432</v>
      </c>
      <c r="U1791" s="63" t="s">
        <v>2236</v>
      </c>
      <c r="V1791" s="63" t="s">
        <v>10431</v>
      </c>
      <c r="Y1791" s="63">
        <v>2650</v>
      </c>
      <c r="Z1791" s="63" t="s">
        <v>10430</v>
      </c>
      <c r="AA1791" s="63">
        <v>199</v>
      </c>
      <c r="AB1791" s="63" t="s">
        <v>3494</v>
      </c>
      <c r="AE1791" s="63">
        <v>0</v>
      </c>
      <c r="AF1791" s="63" t="s">
        <v>3493</v>
      </c>
      <c r="AG1791" s="63">
        <v>0</v>
      </c>
      <c r="AK1791" s="63">
        <v>0</v>
      </c>
      <c r="AL1791" s="63" t="s">
        <v>3493</v>
      </c>
      <c r="AM1791" s="63">
        <v>0</v>
      </c>
      <c r="AQ1791" s="63">
        <v>0</v>
      </c>
      <c r="AR1791" s="63" t="s">
        <v>3493</v>
      </c>
      <c r="AS1791" s="63">
        <v>0</v>
      </c>
      <c r="AU1791" s="63" t="s">
        <v>10429</v>
      </c>
      <c r="AW1791" s="63" t="s">
        <v>10428</v>
      </c>
      <c r="AX1791" s="74" t="str">
        <f>VLOOKUP(B1791,[1]COMPLETE_DIVIDEND_DATA!$B$2:$I$1138,8,0)</f>
        <v>UNPAID</v>
      </c>
    </row>
    <row r="1792" spans="1:50" hidden="1" x14ac:dyDescent="0.25">
      <c r="A1792" s="63">
        <v>501796</v>
      </c>
      <c r="B1792" s="63">
        <v>3459002927</v>
      </c>
      <c r="C1792" s="63" t="s">
        <v>2238</v>
      </c>
      <c r="D1792" s="63" t="s">
        <v>10427</v>
      </c>
      <c r="E1792" s="63" t="s">
        <v>10426</v>
      </c>
      <c r="F1792" s="63" t="s">
        <v>10425</v>
      </c>
      <c r="G1792" s="63" t="s">
        <v>3523</v>
      </c>
      <c r="K1792" s="63">
        <v>4501</v>
      </c>
      <c r="L1792" s="63">
        <v>0</v>
      </c>
      <c r="M1792" s="64">
        <v>4501</v>
      </c>
      <c r="N1792" s="63">
        <v>2250.5</v>
      </c>
      <c r="O1792" s="63">
        <v>0</v>
      </c>
      <c r="P1792" s="63">
        <v>675</v>
      </c>
      <c r="Q1792" s="63">
        <v>1576</v>
      </c>
      <c r="R1792" s="63" t="s">
        <v>10424</v>
      </c>
      <c r="S1792" s="63" t="s">
        <v>3697</v>
      </c>
      <c r="T1792" s="63" t="s">
        <v>5959</v>
      </c>
      <c r="U1792" s="63" t="s">
        <v>2238</v>
      </c>
      <c r="V1792" s="63" t="s">
        <v>10423</v>
      </c>
      <c r="Y1792" s="63">
        <v>4501</v>
      </c>
      <c r="Z1792" s="63" t="s">
        <v>10422</v>
      </c>
      <c r="AA1792" s="63">
        <v>675</v>
      </c>
      <c r="AB1792" s="63" t="s">
        <v>3505</v>
      </c>
      <c r="AE1792" s="63">
        <v>0</v>
      </c>
      <c r="AF1792" s="63" t="s">
        <v>3493</v>
      </c>
      <c r="AG1792" s="63">
        <v>0</v>
      </c>
      <c r="AK1792" s="63">
        <v>0</v>
      </c>
      <c r="AL1792" s="63" t="s">
        <v>3493</v>
      </c>
      <c r="AM1792" s="63">
        <v>0</v>
      </c>
      <c r="AQ1792" s="63">
        <v>0</v>
      </c>
      <c r="AR1792" s="63" t="s">
        <v>3493</v>
      </c>
      <c r="AS1792" s="63">
        <v>0</v>
      </c>
      <c r="AU1792" s="63" t="s">
        <v>10421</v>
      </c>
      <c r="AW1792" s="63" t="s">
        <v>10420</v>
      </c>
      <c r="AX1792" s="74" t="str">
        <f>VLOOKUP(B1792,[1]COMPLETE_DIVIDEND_DATA!$B$2:$I$1138,8,0)</f>
        <v>PAID</v>
      </c>
    </row>
    <row r="1793" spans="1:50" hidden="1" x14ac:dyDescent="0.25">
      <c r="A1793" s="63">
        <v>501797</v>
      </c>
      <c r="B1793" s="63">
        <v>3459006837</v>
      </c>
      <c r="C1793" s="63" t="s">
        <v>2240</v>
      </c>
      <c r="D1793" s="63" t="s">
        <v>10419</v>
      </c>
      <c r="E1793" s="63" t="s">
        <v>10418</v>
      </c>
      <c r="F1793" s="63" t="s">
        <v>10417</v>
      </c>
      <c r="G1793" s="63" t="s">
        <v>3523</v>
      </c>
      <c r="K1793" s="63">
        <v>601</v>
      </c>
      <c r="L1793" s="63">
        <v>0</v>
      </c>
      <c r="M1793" s="64">
        <v>601</v>
      </c>
      <c r="N1793" s="63">
        <v>300.5</v>
      </c>
      <c r="O1793" s="63">
        <v>0</v>
      </c>
      <c r="P1793" s="63">
        <v>90</v>
      </c>
      <c r="Q1793" s="63">
        <v>211</v>
      </c>
      <c r="R1793" s="63" t="s">
        <v>10416</v>
      </c>
      <c r="S1793" s="63" t="s">
        <v>3498</v>
      </c>
      <c r="T1793" s="63" t="s">
        <v>10415</v>
      </c>
      <c r="U1793" s="63" t="s">
        <v>2240</v>
      </c>
      <c r="V1793" s="63" t="s">
        <v>10414</v>
      </c>
      <c r="Y1793" s="63">
        <v>601</v>
      </c>
      <c r="Z1793" s="63" t="s">
        <v>3964</v>
      </c>
      <c r="AA1793" s="63">
        <v>90</v>
      </c>
      <c r="AB1793" s="63" t="s">
        <v>3505</v>
      </c>
      <c r="AE1793" s="63">
        <v>0</v>
      </c>
      <c r="AF1793" s="63" t="s">
        <v>3493</v>
      </c>
      <c r="AG1793" s="63">
        <v>0</v>
      </c>
      <c r="AK1793" s="63">
        <v>0</v>
      </c>
      <c r="AL1793" s="63" t="s">
        <v>3493</v>
      </c>
      <c r="AM1793" s="63">
        <v>0</v>
      </c>
      <c r="AQ1793" s="63">
        <v>0</v>
      </c>
      <c r="AR1793" s="63" t="s">
        <v>3493</v>
      </c>
      <c r="AS1793" s="63">
        <v>0</v>
      </c>
      <c r="AU1793" s="63" t="s">
        <v>10413</v>
      </c>
      <c r="AW1793" s="63" t="s">
        <v>10412</v>
      </c>
      <c r="AX1793" s="74" t="str">
        <f>VLOOKUP(B1793,[1]COMPLETE_DIVIDEND_DATA!$B$2:$I$1138,8,0)</f>
        <v>PAID</v>
      </c>
    </row>
    <row r="1794" spans="1:50" hidden="1" x14ac:dyDescent="0.25">
      <c r="A1794" s="63">
        <v>501798</v>
      </c>
      <c r="B1794" s="63">
        <v>3459008247</v>
      </c>
      <c r="C1794" s="63" t="s">
        <v>2242</v>
      </c>
      <c r="D1794" s="63" t="s">
        <v>10411</v>
      </c>
      <c r="E1794" s="63" t="s">
        <v>10410</v>
      </c>
      <c r="F1794" s="63" t="s">
        <v>10409</v>
      </c>
      <c r="G1794" s="63" t="s">
        <v>3523</v>
      </c>
      <c r="K1794" s="63">
        <v>752</v>
      </c>
      <c r="L1794" s="63">
        <v>752</v>
      </c>
      <c r="M1794" s="64">
        <v>0</v>
      </c>
      <c r="N1794" s="63">
        <v>376</v>
      </c>
      <c r="O1794" s="63">
        <v>188</v>
      </c>
      <c r="P1794" s="63">
        <v>56</v>
      </c>
      <c r="Q1794" s="63">
        <v>132</v>
      </c>
      <c r="R1794" s="63" t="s">
        <v>10408</v>
      </c>
      <c r="S1794" s="63" t="s">
        <v>3596</v>
      </c>
      <c r="T1794" s="63" t="s">
        <v>10407</v>
      </c>
      <c r="U1794" s="63" t="s">
        <v>2242</v>
      </c>
      <c r="V1794" s="63" t="s">
        <v>10406</v>
      </c>
      <c r="Y1794" s="63">
        <v>752</v>
      </c>
      <c r="Z1794" s="63" t="s">
        <v>5550</v>
      </c>
      <c r="AA1794" s="63">
        <v>56</v>
      </c>
      <c r="AB1794" s="63" t="s">
        <v>3494</v>
      </c>
      <c r="AE1794" s="63">
        <v>0</v>
      </c>
      <c r="AF1794" s="63" t="s">
        <v>3493</v>
      </c>
      <c r="AG1794" s="63">
        <v>0</v>
      </c>
      <c r="AK1794" s="63">
        <v>0</v>
      </c>
      <c r="AL1794" s="63" t="s">
        <v>3493</v>
      </c>
      <c r="AM1794" s="63">
        <v>0</v>
      </c>
      <c r="AQ1794" s="63">
        <v>0</v>
      </c>
      <c r="AR1794" s="63" t="s">
        <v>3493</v>
      </c>
      <c r="AS1794" s="63">
        <v>0</v>
      </c>
      <c r="AU1794" s="63" t="s">
        <v>10405</v>
      </c>
      <c r="AW1794" s="63" t="s">
        <v>10404</v>
      </c>
      <c r="AX1794" s="74" t="str">
        <f>VLOOKUP(B1794,[1]COMPLETE_DIVIDEND_DATA!$B$2:$I$1138,8,0)</f>
        <v>PAID</v>
      </c>
    </row>
    <row r="1795" spans="1:50" hidden="1" x14ac:dyDescent="0.25">
      <c r="A1795" s="63">
        <v>501799</v>
      </c>
      <c r="B1795" s="63">
        <v>3459018493</v>
      </c>
      <c r="C1795" s="63" t="s">
        <v>2244</v>
      </c>
      <c r="D1795" s="63" t="s">
        <v>133</v>
      </c>
      <c r="E1795" s="63" t="s">
        <v>10403</v>
      </c>
      <c r="F1795" s="63" t="s">
        <v>10402</v>
      </c>
      <c r="G1795" s="63" t="s">
        <v>10401</v>
      </c>
      <c r="K1795" s="63">
        <v>6679</v>
      </c>
      <c r="L1795" s="63">
        <v>0</v>
      </c>
      <c r="M1795" s="64">
        <v>6679</v>
      </c>
      <c r="N1795" s="63">
        <v>3339.5</v>
      </c>
      <c r="O1795" s="63">
        <v>0</v>
      </c>
      <c r="P1795" s="63">
        <v>1002</v>
      </c>
      <c r="Q1795" s="63">
        <v>2338</v>
      </c>
      <c r="R1795" s="63" t="s">
        <v>10400</v>
      </c>
      <c r="S1795" s="63" t="s">
        <v>3624</v>
      </c>
      <c r="T1795" s="63" t="s">
        <v>10399</v>
      </c>
      <c r="U1795" s="63" t="s">
        <v>2244</v>
      </c>
      <c r="V1795" s="63" t="s">
        <v>10398</v>
      </c>
      <c r="Y1795" s="63">
        <v>6679</v>
      </c>
      <c r="Z1795" s="63" t="s">
        <v>10397</v>
      </c>
      <c r="AA1795" s="63">
        <v>1002</v>
      </c>
      <c r="AB1795" s="63" t="s">
        <v>3505</v>
      </c>
      <c r="AE1795" s="63">
        <v>0</v>
      </c>
      <c r="AF1795" s="63" t="s">
        <v>3493</v>
      </c>
      <c r="AG1795" s="63">
        <v>0</v>
      </c>
      <c r="AK1795" s="63">
        <v>0</v>
      </c>
      <c r="AL1795" s="63" t="s">
        <v>3493</v>
      </c>
      <c r="AM1795" s="63">
        <v>0</v>
      </c>
      <c r="AQ1795" s="63">
        <v>0</v>
      </c>
      <c r="AR1795" s="63" t="s">
        <v>3493</v>
      </c>
      <c r="AS1795" s="63">
        <v>0</v>
      </c>
      <c r="AU1795" s="63" t="s">
        <v>10396</v>
      </c>
      <c r="AW1795" s="63" t="s">
        <v>10395</v>
      </c>
      <c r="AX1795" s="74" t="str">
        <f>VLOOKUP(B1795,[1]COMPLETE_DIVIDEND_DATA!$B$2:$I$1138,8,0)</f>
        <v>PAID</v>
      </c>
    </row>
    <row r="1796" spans="1:50" hidden="1" x14ac:dyDescent="0.25">
      <c r="A1796" s="63">
        <v>501800</v>
      </c>
      <c r="B1796" s="63">
        <v>3459024269</v>
      </c>
      <c r="C1796" s="63" t="s">
        <v>2248</v>
      </c>
      <c r="D1796" s="63" t="s">
        <v>5616</v>
      </c>
      <c r="E1796" s="63" t="s">
        <v>10394</v>
      </c>
      <c r="F1796" s="63" t="s">
        <v>10393</v>
      </c>
      <c r="G1796" s="63" t="s">
        <v>3637</v>
      </c>
      <c r="K1796" s="63">
        <v>15441</v>
      </c>
      <c r="L1796" s="63">
        <v>15441</v>
      </c>
      <c r="M1796" s="64">
        <v>0</v>
      </c>
      <c r="N1796" s="63">
        <v>7720.5</v>
      </c>
      <c r="O1796" s="63">
        <v>3860</v>
      </c>
      <c r="P1796" s="63">
        <v>2316</v>
      </c>
      <c r="Q1796" s="63">
        <v>1545</v>
      </c>
      <c r="R1796" s="63" t="s">
        <v>10392</v>
      </c>
      <c r="S1796" s="63" t="s">
        <v>3596</v>
      </c>
      <c r="T1796" s="63" t="s">
        <v>10391</v>
      </c>
      <c r="U1796" s="63" t="s">
        <v>2248</v>
      </c>
      <c r="V1796" s="63" t="s">
        <v>10390</v>
      </c>
      <c r="Y1796" s="63">
        <v>15441</v>
      </c>
      <c r="Z1796" s="63" t="s">
        <v>10389</v>
      </c>
      <c r="AA1796" s="63">
        <v>2316</v>
      </c>
      <c r="AB1796" s="63" t="s">
        <v>3505</v>
      </c>
      <c r="AE1796" s="63">
        <v>0</v>
      </c>
      <c r="AF1796" s="63" t="s">
        <v>3493</v>
      </c>
      <c r="AG1796" s="63">
        <v>0</v>
      </c>
      <c r="AK1796" s="63">
        <v>0</v>
      </c>
      <c r="AL1796" s="63" t="s">
        <v>3493</v>
      </c>
      <c r="AM1796" s="63">
        <v>0</v>
      </c>
      <c r="AQ1796" s="63">
        <v>0</v>
      </c>
      <c r="AR1796" s="63" t="s">
        <v>3493</v>
      </c>
      <c r="AS1796" s="63">
        <v>0</v>
      </c>
      <c r="AU1796" s="63" t="s">
        <v>10354</v>
      </c>
      <c r="AW1796" s="63" t="s">
        <v>10388</v>
      </c>
      <c r="AX1796" s="74" t="str">
        <f>VLOOKUP(B1796,[1]COMPLETE_DIVIDEND_DATA!$B$2:$I$1138,8,0)</f>
        <v>PAID</v>
      </c>
    </row>
    <row r="1797" spans="1:50" x14ac:dyDescent="0.25">
      <c r="A1797" s="63">
        <v>501801</v>
      </c>
      <c r="B1797" s="63">
        <v>3459024780</v>
      </c>
      <c r="C1797" s="63" t="s">
        <v>2250</v>
      </c>
      <c r="D1797" s="63" t="s">
        <v>10387</v>
      </c>
      <c r="E1797" s="63" t="s">
        <v>10386</v>
      </c>
      <c r="F1797" s="63" t="s">
        <v>10385</v>
      </c>
      <c r="G1797" s="63" t="s">
        <v>3637</v>
      </c>
      <c r="K1797" s="63">
        <v>4059</v>
      </c>
      <c r="L1797" s="63">
        <v>0</v>
      </c>
      <c r="M1797" s="64">
        <v>4059</v>
      </c>
      <c r="N1797" s="63">
        <v>2029.5</v>
      </c>
      <c r="O1797" s="63">
        <v>0</v>
      </c>
      <c r="P1797" s="63">
        <v>609</v>
      </c>
      <c r="Q1797" s="63">
        <v>1421</v>
      </c>
      <c r="R1797" s="63" t="s">
        <v>10384</v>
      </c>
      <c r="S1797" s="63" t="s">
        <v>3635</v>
      </c>
      <c r="T1797" s="63" t="s">
        <v>10383</v>
      </c>
      <c r="U1797" s="63" t="s">
        <v>2250</v>
      </c>
      <c r="V1797" s="63" t="s">
        <v>10382</v>
      </c>
      <c r="Y1797" s="63">
        <v>4059</v>
      </c>
      <c r="Z1797" s="63" t="s">
        <v>10381</v>
      </c>
      <c r="AA1797" s="63">
        <v>609</v>
      </c>
      <c r="AB1797" s="63" t="s">
        <v>3505</v>
      </c>
      <c r="AE1797" s="63">
        <v>0</v>
      </c>
      <c r="AF1797" s="63" t="s">
        <v>3493</v>
      </c>
      <c r="AG1797" s="63">
        <v>0</v>
      </c>
      <c r="AK1797" s="63">
        <v>0</v>
      </c>
      <c r="AL1797" s="63" t="s">
        <v>3493</v>
      </c>
      <c r="AM1797" s="63">
        <v>0</v>
      </c>
      <c r="AQ1797" s="63">
        <v>0</v>
      </c>
      <c r="AR1797" s="63" t="s">
        <v>3493</v>
      </c>
      <c r="AS1797" s="63">
        <v>0</v>
      </c>
      <c r="AU1797" s="63" t="s">
        <v>10380</v>
      </c>
      <c r="AW1797" s="63" t="s">
        <v>10379</v>
      </c>
      <c r="AX1797" s="74" t="str">
        <f>VLOOKUP(B1797,[1]COMPLETE_DIVIDEND_DATA!$B$2:$I$1138,8,0)</f>
        <v>UNPAID</v>
      </c>
    </row>
    <row r="1798" spans="1:50" x14ac:dyDescent="0.25">
      <c r="A1798" s="63">
        <v>501802</v>
      </c>
      <c r="B1798" s="63">
        <v>3459024897</v>
      </c>
      <c r="C1798" s="63" t="s">
        <v>2252</v>
      </c>
      <c r="D1798" s="63" t="s">
        <v>10378</v>
      </c>
      <c r="E1798" s="63" t="s">
        <v>10377</v>
      </c>
      <c r="F1798" s="63" t="s">
        <v>10376</v>
      </c>
      <c r="G1798" s="63" t="s">
        <v>3523</v>
      </c>
      <c r="K1798" s="63">
        <v>2409</v>
      </c>
      <c r="L1798" s="63">
        <v>0</v>
      </c>
      <c r="M1798" s="64">
        <v>2409</v>
      </c>
      <c r="N1798" s="63">
        <v>1204.5</v>
      </c>
      <c r="O1798" s="63">
        <v>0</v>
      </c>
      <c r="P1798" s="63">
        <v>181</v>
      </c>
      <c r="Q1798" s="63">
        <v>1024</v>
      </c>
      <c r="R1798" s="63" t="s">
        <v>10375</v>
      </c>
      <c r="S1798" s="63" t="s">
        <v>3635</v>
      </c>
      <c r="T1798" s="63" t="s">
        <v>10374</v>
      </c>
      <c r="U1798" s="63" t="s">
        <v>2252</v>
      </c>
      <c r="V1798" s="63" t="s">
        <v>10373</v>
      </c>
      <c r="Y1798" s="63">
        <v>2409</v>
      </c>
      <c r="Z1798" s="63" t="s">
        <v>4246</v>
      </c>
      <c r="AA1798" s="63">
        <v>181</v>
      </c>
      <c r="AB1798" s="63" t="s">
        <v>3494</v>
      </c>
      <c r="AE1798" s="63">
        <v>0</v>
      </c>
      <c r="AF1798" s="63" t="s">
        <v>3493</v>
      </c>
      <c r="AG1798" s="63">
        <v>0</v>
      </c>
      <c r="AK1798" s="63">
        <v>0</v>
      </c>
      <c r="AL1798" s="63" t="s">
        <v>3493</v>
      </c>
      <c r="AM1798" s="63">
        <v>0</v>
      </c>
      <c r="AQ1798" s="63">
        <v>0</v>
      </c>
      <c r="AR1798" s="63" t="s">
        <v>3493</v>
      </c>
      <c r="AS1798" s="63">
        <v>0</v>
      </c>
      <c r="AU1798" s="63" t="s">
        <v>10372</v>
      </c>
      <c r="AW1798" s="63" t="s">
        <v>10371</v>
      </c>
      <c r="AX1798" s="74" t="str">
        <f>VLOOKUP(B1798,[1]COMPLETE_DIVIDEND_DATA!$B$2:$I$1138,8,0)</f>
        <v>UNPAID</v>
      </c>
    </row>
    <row r="1799" spans="1:50" hidden="1" x14ac:dyDescent="0.25">
      <c r="A1799" s="63">
        <v>501803</v>
      </c>
      <c r="B1799" s="63">
        <v>3459026793</v>
      </c>
      <c r="C1799" s="63" t="s">
        <v>2254</v>
      </c>
      <c r="D1799" s="63" t="s">
        <v>10370</v>
      </c>
      <c r="E1799" s="63" t="s">
        <v>10369</v>
      </c>
      <c r="F1799" s="63" t="s">
        <v>10368</v>
      </c>
      <c r="G1799" s="63" t="s">
        <v>3523</v>
      </c>
      <c r="K1799" s="63">
        <v>5175</v>
      </c>
      <c r="L1799" s="63">
        <v>5175</v>
      </c>
      <c r="M1799" s="64">
        <v>0</v>
      </c>
      <c r="N1799" s="63">
        <v>2587.5</v>
      </c>
      <c r="O1799" s="63">
        <v>1294</v>
      </c>
      <c r="P1799" s="63">
        <v>388</v>
      </c>
      <c r="Q1799" s="63">
        <v>906</v>
      </c>
      <c r="R1799" s="63" t="s">
        <v>10367</v>
      </c>
      <c r="S1799" s="63" t="s">
        <v>3574</v>
      </c>
      <c r="T1799" s="63" t="s">
        <v>10366</v>
      </c>
      <c r="U1799" s="63" t="s">
        <v>2254</v>
      </c>
      <c r="V1799" s="63" t="s">
        <v>10365</v>
      </c>
      <c r="W1799" s="63" t="s">
        <v>10364</v>
      </c>
      <c r="Y1799" s="63">
        <v>5175</v>
      </c>
      <c r="Z1799" s="63" t="s">
        <v>10363</v>
      </c>
      <c r="AA1799" s="63">
        <v>388</v>
      </c>
      <c r="AB1799" s="63" t="s">
        <v>3494</v>
      </c>
      <c r="AE1799" s="63">
        <v>0</v>
      </c>
      <c r="AF1799" s="63" t="s">
        <v>3493</v>
      </c>
      <c r="AG1799" s="63">
        <v>0</v>
      </c>
      <c r="AK1799" s="63">
        <v>0</v>
      </c>
      <c r="AL1799" s="63" t="s">
        <v>3493</v>
      </c>
      <c r="AM1799" s="63">
        <v>0</v>
      </c>
      <c r="AQ1799" s="63">
        <v>0</v>
      </c>
      <c r="AR1799" s="63" t="s">
        <v>3493</v>
      </c>
      <c r="AS1799" s="63">
        <v>0</v>
      </c>
      <c r="AU1799" s="63" t="s">
        <v>10362</v>
      </c>
      <c r="AW1799" s="63" t="s">
        <v>10361</v>
      </c>
      <c r="AX1799" s="74" t="str">
        <f>VLOOKUP(B1799,[1]COMPLETE_DIVIDEND_DATA!$B$2:$I$1138,8,0)</f>
        <v>PAID</v>
      </c>
    </row>
    <row r="1800" spans="1:50" hidden="1" x14ac:dyDescent="0.25">
      <c r="A1800" s="63">
        <v>501804</v>
      </c>
      <c r="B1800" s="63">
        <v>3459027833</v>
      </c>
      <c r="C1800" s="63" t="s">
        <v>2830</v>
      </c>
      <c r="D1800" s="63" t="s">
        <v>2248</v>
      </c>
      <c r="E1800" s="63" t="s">
        <v>10360</v>
      </c>
      <c r="F1800" s="63" t="s">
        <v>10359</v>
      </c>
      <c r="G1800" s="63" t="s">
        <v>3637</v>
      </c>
      <c r="K1800" s="63">
        <v>10546</v>
      </c>
      <c r="L1800" s="63">
        <v>0</v>
      </c>
      <c r="M1800" s="64">
        <v>10546</v>
      </c>
      <c r="N1800" s="63">
        <v>5273</v>
      </c>
      <c r="O1800" s="63">
        <v>0</v>
      </c>
      <c r="P1800" s="63">
        <v>1582</v>
      </c>
      <c r="Q1800" s="63">
        <v>3691</v>
      </c>
      <c r="R1800" s="63" t="s">
        <v>10358</v>
      </c>
      <c r="S1800" s="63" t="s">
        <v>3574</v>
      </c>
      <c r="T1800" s="63" t="s">
        <v>10357</v>
      </c>
      <c r="U1800" s="63" t="s">
        <v>2830</v>
      </c>
      <c r="V1800" s="63" t="s">
        <v>10356</v>
      </c>
      <c r="Y1800" s="63">
        <v>10546</v>
      </c>
      <c r="Z1800" s="63" t="s">
        <v>10355</v>
      </c>
      <c r="AA1800" s="63">
        <v>1582</v>
      </c>
      <c r="AB1800" s="63" t="s">
        <v>3505</v>
      </c>
      <c r="AE1800" s="63">
        <v>0</v>
      </c>
      <c r="AF1800" s="63" t="s">
        <v>3493</v>
      </c>
      <c r="AG1800" s="63">
        <v>0</v>
      </c>
      <c r="AK1800" s="63">
        <v>0</v>
      </c>
      <c r="AL1800" s="63" t="s">
        <v>3493</v>
      </c>
      <c r="AM1800" s="63">
        <v>0</v>
      </c>
      <c r="AQ1800" s="63">
        <v>0</v>
      </c>
      <c r="AR1800" s="63" t="s">
        <v>3493</v>
      </c>
      <c r="AS1800" s="63">
        <v>0</v>
      </c>
      <c r="AU1800" s="63" t="s">
        <v>10354</v>
      </c>
      <c r="AW1800" s="63" t="s">
        <v>6802</v>
      </c>
      <c r="AX1800" s="74" t="str">
        <f>VLOOKUP(B1800,[1]COMPLETE_DIVIDEND_DATA!$B$2:$I$1138,8,0)</f>
        <v>PAID</v>
      </c>
    </row>
    <row r="1801" spans="1:50" hidden="1" x14ac:dyDescent="0.25">
      <c r="A1801" s="63">
        <v>501805</v>
      </c>
      <c r="B1801" s="63">
        <v>3459028013</v>
      </c>
      <c r="C1801" s="63" t="s">
        <v>10348</v>
      </c>
      <c r="D1801" s="63" t="s">
        <v>10353</v>
      </c>
      <c r="E1801" s="63" t="s">
        <v>10352</v>
      </c>
      <c r="F1801" s="63" t="s">
        <v>10351</v>
      </c>
      <c r="G1801" s="63" t="s">
        <v>3523</v>
      </c>
      <c r="K1801" s="63">
        <v>10500</v>
      </c>
      <c r="L1801" s="63">
        <v>0</v>
      </c>
      <c r="M1801" s="64">
        <v>10500</v>
      </c>
      <c r="N1801" s="63">
        <v>5250</v>
      </c>
      <c r="O1801" s="63">
        <v>0</v>
      </c>
      <c r="P1801" s="63">
        <v>1575</v>
      </c>
      <c r="Q1801" s="63">
        <v>3675</v>
      </c>
      <c r="R1801" s="63" t="s">
        <v>10350</v>
      </c>
      <c r="S1801" s="63" t="s">
        <v>3574</v>
      </c>
      <c r="T1801" s="63" t="s">
        <v>10349</v>
      </c>
      <c r="U1801" s="63" t="s">
        <v>10348</v>
      </c>
      <c r="V1801" s="63" t="s">
        <v>10347</v>
      </c>
      <c r="Y1801" s="63">
        <v>10500</v>
      </c>
      <c r="Z1801" s="63" t="s">
        <v>5947</v>
      </c>
      <c r="AA1801" s="63">
        <v>1575</v>
      </c>
      <c r="AB1801" s="63" t="s">
        <v>3505</v>
      </c>
      <c r="AE1801" s="63">
        <v>0</v>
      </c>
      <c r="AF1801" s="63" t="s">
        <v>3493</v>
      </c>
      <c r="AG1801" s="63">
        <v>0</v>
      </c>
      <c r="AK1801" s="63">
        <v>0</v>
      </c>
      <c r="AL1801" s="63" t="s">
        <v>3493</v>
      </c>
      <c r="AM1801" s="63">
        <v>0</v>
      </c>
      <c r="AQ1801" s="63">
        <v>0</v>
      </c>
      <c r="AR1801" s="63" t="s">
        <v>3493</v>
      </c>
      <c r="AS1801" s="63">
        <v>0</v>
      </c>
      <c r="AU1801" s="63" t="s">
        <v>10346</v>
      </c>
      <c r="AW1801" s="63" t="s">
        <v>10345</v>
      </c>
      <c r="AX1801" s="74" t="str">
        <f>VLOOKUP(B1801,[1]COMPLETE_DIVIDEND_DATA!$B$2:$I$1138,8,0)</f>
        <v>PAID</v>
      </c>
    </row>
    <row r="1802" spans="1:50" hidden="1" x14ac:dyDescent="0.25">
      <c r="A1802" s="63">
        <v>501806</v>
      </c>
      <c r="B1802" s="63">
        <v>3525002419</v>
      </c>
      <c r="C1802" s="63" t="s">
        <v>10339</v>
      </c>
      <c r="D1802" s="63" t="s">
        <v>10344</v>
      </c>
      <c r="E1802" s="63" t="s">
        <v>10343</v>
      </c>
      <c r="F1802" s="63" t="s">
        <v>10342</v>
      </c>
      <c r="G1802" s="63" t="s">
        <v>3637</v>
      </c>
      <c r="K1802" s="63">
        <v>15800</v>
      </c>
      <c r="L1802" s="63">
        <v>0</v>
      </c>
      <c r="M1802" s="64">
        <v>15800</v>
      </c>
      <c r="N1802" s="63">
        <v>7900</v>
      </c>
      <c r="O1802" s="63">
        <v>0</v>
      </c>
      <c r="P1802" s="63">
        <v>1186</v>
      </c>
      <c r="Q1802" s="63">
        <v>6714</v>
      </c>
      <c r="R1802" s="63" t="s">
        <v>10341</v>
      </c>
      <c r="S1802" s="63" t="s">
        <v>3596</v>
      </c>
      <c r="T1802" s="63" t="s">
        <v>10340</v>
      </c>
      <c r="U1802" s="63" t="s">
        <v>10339</v>
      </c>
      <c r="V1802" s="63" t="s">
        <v>10338</v>
      </c>
      <c r="Y1802" s="63">
        <v>7900</v>
      </c>
      <c r="Z1802" s="63" t="s">
        <v>10335</v>
      </c>
      <c r="AA1802" s="63">
        <v>593</v>
      </c>
      <c r="AB1802" s="63" t="s">
        <v>3494</v>
      </c>
      <c r="AC1802" s="63" t="s">
        <v>10337</v>
      </c>
      <c r="AD1802" s="63" t="s">
        <v>10336</v>
      </c>
      <c r="AE1802" s="63">
        <v>7900</v>
      </c>
      <c r="AF1802" s="63" t="s">
        <v>10335</v>
      </c>
      <c r="AG1802" s="63">
        <v>593</v>
      </c>
      <c r="AH1802" s="63" t="s">
        <v>3494</v>
      </c>
      <c r="AK1802" s="63">
        <v>0</v>
      </c>
      <c r="AL1802" s="63" t="s">
        <v>3493</v>
      </c>
      <c r="AM1802" s="63">
        <v>0</v>
      </c>
      <c r="AQ1802" s="63">
        <v>0</v>
      </c>
      <c r="AR1802" s="63" t="s">
        <v>3493</v>
      </c>
      <c r="AS1802" s="63">
        <v>0</v>
      </c>
      <c r="AU1802" s="63" t="s">
        <v>10334</v>
      </c>
      <c r="AW1802" s="63" t="s">
        <v>10333</v>
      </c>
      <c r="AX1802" s="74" t="str">
        <f>VLOOKUP(B1802,[1]COMPLETE_DIVIDEND_DATA!$B$2:$I$1138,8,0)</f>
        <v>PAID</v>
      </c>
    </row>
    <row r="1803" spans="1:50" hidden="1" x14ac:dyDescent="0.25">
      <c r="A1803" s="63">
        <v>501807</v>
      </c>
      <c r="B1803" s="63">
        <v>3525002813</v>
      </c>
      <c r="C1803" s="63" t="s">
        <v>2256</v>
      </c>
      <c r="D1803" s="63" t="s">
        <v>10332</v>
      </c>
      <c r="E1803" s="63" t="s">
        <v>10331</v>
      </c>
      <c r="F1803" s="63" t="s">
        <v>10330</v>
      </c>
      <c r="G1803" s="63" t="s">
        <v>10329</v>
      </c>
      <c r="K1803" s="63">
        <v>297</v>
      </c>
      <c r="L1803" s="63">
        <v>0</v>
      </c>
      <c r="M1803" s="64">
        <v>297</v>
      </c>
      <c r="N1803" s="63">
        <v>148.5</v>
      </c>
      <c r="O1803" s="63">
        <v>0</v>
      </c>
      <c r="P1803" s="63">
        <v>22</v>
      </c>
      <c r="Q1803" s="63">
        <v>127</v>
      </c>
      <c r="R1803" s="63" t="s">
        <v>10328</v>
      </c>
      <c r="S1803" s="63" t="s">
        <v>3697</v>
      </c>
      <c r="T1803" s="63" t="s">
        <v>10327</v>
      </c>
      <c r="U1803" s="63" t="s">
        <v>2256</v>
      </c>
      <c r="V1803" s="63" t="s">
        <v>10326</v>
      </c>
      <c r="Y1803" s="63">
        <v>297</v>
      </c>
      <c r="Z1803" s="63" t="s">
        <v>10325</v>
      </c>
      <c r="AA1803" s="63">
        <v>22</v>
      </c>
      <c r="AB1803" s="63" t="s">
        <v>3494</v>
      </c>
      <c r="AE1803" s="63">
        <v>0</v>
      </c>
      <c r="AF1803" s="63" t="s">
        <v>3493</v>
      </c>
      <c r="AG1803" s="63">
        <v>0</v>
      </c>
      <c r="AK1803" s="63">
        <v>0</v>
      </c>
      <c r="AL1803" s="63" t="s">
        <v>3493</v>
      </c>
      <c r="AM1803" s="63">
        <v>0</v>
      </c>
      <c r="AQ1803" s="63">
        <v>0</v>
      </c>
      <c r="AR1803" s="63" t="s">
        <v>3493</v>
      </c>
      <c r="AS1803" s="63">
        <v>0</v>
      </c>
      <c r="AW1803" s="63" t="s">
        <v>10324</v>
      </c>
      <c r="AX1803" s="74" t="str">
        <f>VLOOKUP(B1803,[1]COMPLETE_DIVIDEND_DATA!$B$2:$I$1138,8,0)</f>
        <v>PAID</v>
      </c>
    </row>
    <row r="1804" spans="1:50" x14ac:dyDescent="0.25">
      <c r="A1804" s="63">
        <v>501808</v>
      </c>
      <c r="B1804" s="63">
        <v>3525004816</v>
      </c>
      <c r="C1804" s="63" t="s">
        <v>2257</v>
      </c>
      <c r="D1804" s="63" t="s">
        <v>263</v>
      </c>
      <c r="E1804" s="63" t="s">
        <v>10323</v>
      </c>
      <c r="G1804" s="63" t="s">
        <v>3576</v>
      </c>
      <c r="K1804" s="63">
        <v>564</v>
      </c>
      <c r="L1804" s="63">
        <v>0</v>
      </c>
      <c r="M1804" s="64">
        <v>564</v>
      </c>
      <c r="N1804" s="63">
        <v>282</v>
      </c>
      <c r="O1804" s="63">
        <v>0</v>
      </c>
      <c r="P1804" s="63">
        <v>85</v>
      </c>
      <c r="Q1804" s="63">
        <v>197</v>
      </c>
      <c r="U1804" s="63" t="s">
        <v>2257</v>
      </c>
      <c r="V1804" s="63" t="s">
        <v>5591</v>
      </c>
      <c r="Y1804" s="63">
        <v>564</v>
      </c>
      <c r="Z1804" s="63" t="s">
        <v>10322</v>
      </c>
      <c r="AA1804" s="63">
        <v>85</v>
      </c>
      <c r="AB1804" s="63" t="s">
        <v>3505</v>
      </c>
      <c r="AE1804" s="63">
        <v>0</v>
      </c>
      <c r="AF1804" s="63" t="s">
        <v>3493</v>
      </c>
      <c r="AG1804" s="63">
        <v>0</v>
      </c>
      <c r="AK1804" s="63">
        <v>0</v>
      </c>
      <c r="AL1804" s="63" t="s">
        <v>3493</v>
      </c>
      <c r="AM1804" s="63">
        <v>0</v>
      </c>
      <c r="AQ1804" s="63">
        <v>0</v>
      </c>
      <c r="AR1804" s="63" t="s">
        <v>3493</v>
      </c>
      <c r="AS1804" s="63">
        <v>0</v>
      </c>
      <c r="AU1804" s="63" t="s">
        <v>10321</v>
      </c>
      <c r="AW1804" s="63" t="s">
        <v>5588</v>
      </c>
      <c r="AX1804" s="63" t="e">
        <f>VLOOKUP(B1804,[1]COMPLETE_DIVIDEND_DATA!$B$2:$I$1138,3,0)</f>
        <v>#N/A</v>
      </c>
    </row>
    <row r="1805" spans="1:50" hidden="1" x14ac:dyDescent="0.25">
      <c r="A1805" s="63">
        <v>501809</v>
      </c>
      <c r="B1805" s="63">
        <v>3525009409</v>
      </c>
      <c r="C1805" s="63" t="s">
        <v>1751</v>
      </c>
      <c r="D1805" s="63" t="s">
        <v>10320</v>
      </c>
      <c r="E1805" s="63" t="s">
        <v>10319</v>
      </c>
      <c r="F1805" s="63" t="s">
        <v>10318</v>
      </c>
      <c r="G1805" s="63" t="s">
        <v>3576</v>
      </c>
      <c r="K1805" s="63">
        <v>63250</v>
      </c>
      <c r="L1805" s="63">
        <v>0</v>
      </c>
      <c r="M1805" s="64">
        <v>63250</v>
      </c>
      <c r="N1805" s="63">
        <v>31625</v>
      </c>
      <c r="O1805" s="63">
        <v>0</v>
      </c>
      <c r="P1805" s="63">
        <v>4744</v>
      </c>
      <c r="Q1805" s="63">
        <v>26881</v>
      </c>
      <c r="R1805" s="63" t="s">
        <v>10317</v>
      </c>
      <c r="S1805" s="63" t="s">
        <v>3697</v>
      </c>
      <c r="T1805" s="63" t="s">
        <v>10316</v>
      </c>
      <c r="U1805" s="63" t="s">
        <v>1751</v>
      </c>
      <c r="V1805" s="63" t="s">
        <v>10315</v>
      </c>
      <c r="Y1805" s="63">
        <v>63250</v>
      </c>
      <c r="Z1805" s="63" t="s">
        <v>10314</v>
      </c>
      <c r="AA1805" s="63">
        <v>4744</v>
      </c>
      <c r="AB1805" s="63" t="s">
        <v>3494</v>
      </c>
      <c r="AE1805" s="63">
        <v>0</v>
      </c>
      <c r="AF1805" s="63" t="s">
        <v>3493</v>
      </c>
      <c r="AG1805" s="63">
        <v>0</v>
      </c>
      <c r="AK1805" s="63">
        <v>0</v>
      </c>
      <c r="AL1805" s="63" t="s">
        <v>3493</v>
      </c>
      <c r="AM1805" s="63">
        <v>0</v>
      </c>
      <c r="AQ1805" s="63">
        <v>0</v>
      </c>
      <c r="AR1805" s="63" t="s">
        <v>3493</v>
      </c>
      <c r="AS1805" s="63">
        <v>0</v>
      </c>
      <c r="AU1805" s="63" t="s">
        <v>10313</v>
      </c>
      <c r="AW1805" s="63" t="s">
        <v>10312</v>
      </c>
      <c r="AX1805" s="74" t="str">
        <f>VLOOKUP(B1805,[1]COMPLETE_DIVIDEND_DATA!$B$2:$I$1138,8,0)</f>
        <v>PAID</v>
      </c>
    </row>
    <row r="1806" spans="1:50" hidden="1" x14ac:dyDescent="0.25">
      <c r="A1806" s="63">
        <v>501810</v>
      </c>
      <c r="B1806" s="63">
        <v>3525012829</v>
      </c>
      <c r="C1806" s="63" t="s">
        <v>1759</v>
      </c>
      <c r="D1806" s="63" t="s">
        <v>10311</v>
      </c>
      <c r="E1806" s="63" t="s">
        <v>10310</v>
      </c>
      <c r="F1806" s="63" t="s">
        <v>10309</v>
      </c>
      <c r="G1806" s="63" t="s">
        <v>3576</v>
      </c>
      <c r="K1806" s="63">
        <v>25300</v>
      </c>
      <c r="L1806" s="63">
        <v>0</v>
      </c>
      <c r="M1806" s="64">
        <v>25300</v>
      </c>
      <c r="N1806" s="63">
        <v>12650</v>
      </c>
      <c r="O1806" s="63">
        <v>0</v>
      </c>
      <c r="P1806" s="63">
        <v>1898</v>
      </c>
      <c r="Q1806" s="63">
        <v>10752</v>
      </c>
      <c r="R1806" s="63" t="s">
        <v>10308</v>
      </c>
      <c r="S1806" s="63" t="s">
        <v>4523</v>
      </c>
      <c r="T1806" s="63" t="s">
        <v>10307</v>
      </c>
      <c r="U1806" s="63" t="s">
        <v>1759</v>
      </c>
      <c r="V1806" s="63" t="s">
        <v>10306</v>
      </c>
      <c r="Y1806" s="63">
        <v>25300</v>
      </c>
      <c r="Z1806" s="63" t="s">
        <v>10305</v>
      </c>
      <c r="AA1806" s="63">
        <v>1898</v>
      </c>
      <c r="AB1806" s="63" t="s">
        <v>3494</v>
      </c>
      <c r="AE1806" s="63">
        <v>0</v>
      </c>
      <c r="AF1806" s="63" t="s">
        <v>3493</v>
      </c>
      <c r="AG1806" s="63">
        <v>0</v>
      </c>
      <c r="AK1806" s="63">
        <v>0</v>
      </c>
      <c r="AL1806" s="63" t="s">
        <v>3493</v>
      </c>
      <c r="AM1806" s="63">
        <v>0</v>
      </c>
      <c r="AQ1806" s="63">
        <v>0</v>
      </c>
      <c r="AR1806" s="63" t="s">
        <v>3493</v>
      </c>
      <c r="AS1806" s="63">
        <v>0</v>
      </c>
      <c r="AU1806" s="63" t="s">
        <v>10304</v>
      </c>
      <c r="AW1806" s="63" t="s">
        <v>10303</v>
      </c>
      <c r="AX1806" s="74" t="str">
        <f>VLOOKUP(B1806,[1]COMPLETE_DIVIDEND_DATA!$B$2:$I$1138,8,0)</f>
        <v>PAID</v>
      </c>
    </row>
    <row r="1807" spans="1:50" hidden="1" x14ac:dyDescent="0.25">
      <c r="A1807" s="63">
        <v>501811</v>
      </c>
      <c r="B1807" s="63">
        <v>3525025404</v>
      </c>
      <c r="C1807" s="63" t="s">
        <v>2259</v>
      </c>
      <c r="D1807" s="63" t="s">
        <v>10302</v>
      </c>
      <c r="E1807" s="63" t="s">
        <v>10301</v>
      </c>
      <c r="G1807" s="63" t="s">
        <v>3547</v>
      </c>
      <c r="K1807" s="63">
        <v>155</v>
      </c>
      <c r="L1807" s="63">
        <v>0</v>
      </c>
      <c r="M1807" s="64">
        <v>155</v>
      </c>
      <c r="N1807" s="63">
        <v>77.5</v>
      </c>
      <c r="O1807" s="63">
        <v>0</v>
      </c>
      <c r="P1807" s="63">
        <v>12</v>
      </c>
      <c r="Q1807" s="63">
        <v>66</v>
      </c>
      <c r="R1807" s="63" t="s">
        <v>10300</v>
      </c>
      <c r="S1807" s="63" t="s">
        <v>3697</v>
      </c>
      <c r="T1807" s="63" t="s">
        <v>10299</v>
      </c>
      <c r="U1807" s="63" t="s">
        <v>2259</v>
      </c>
      <c r="V1807" s="63" t="s">
        <v>10298</v>
      </c>
      <c r="Y1807" s="63">
        <v>155</v>
      </c>
      <c r="Z1807" s="63" t="s">
        <v>10297</v>
      </c>
      <c r="AA1807" s="63">
        <v>12</v>
      </c>
      <c r="AB1807" s="63" t="s">
        <v>3494</v>
      </c>
      <c r="AE1807" s="63">
        <v>0</v>
      </c>
      <c r="AF1807" s="63" t="s">
        <v>3493</v>
      </c>
      <c r="AG1807" s="63">
        <v>0</v>
      </c>
      <c r="AK1807" s="63">
        <v>0</v>
      </c>
      <c r="AL1807" s="63" t="s">
        <v>3493</v>
      </c>
      <c r="AM1807" s="63">
        <v>0</v>
      </c>
      <c r="AQ1807" s="63">
        <v>0</v>
      </c>
      <c r="AR1807" s="63" t="s">
        <v>3493</v>
      </c>
      <c r="AS1807" s="63">
        <v>0</v>
      </c>
      <c r="AU1807" s="63" t="s">
        <v>10296</v>
      </c>
      <c r="AW1807" s="63" t="s">
        <v>10295</v>
      </c>
      <c r="AX1807" s="74" t="str">
        <f>VLOOKUP(B1807,[1]COMPLETE_DIVIDEND_DATA!$B$2:$I$1138,8,0)</f>
        <v>PAID</v>
      </c>
    </row>
    <row r="1808" spans="1:50" x14ac:dyDescent="0.25">
      <c r="A1808" s="63">
        <v>501812</v>
      </c>
      <c r="B1808" s="63">
        <v>3525035406</v>
      </c>
      <c r="C1808" s="63" t="s">
        <v>672</v>
      </c>
      <c r="D1808" s="63" t="s">
        <v>10294</v>
      </c>
      <c r="E1808" s="63" t="s">
        <v>10293</v>
      </c>
      <c r="F1808" s="63" t="s">
        <v>10292</v>
      </c>
      <c r="G1808" s="63" t="s">
        <v>3547</v>
      </c>
      <c r="K1808" s="63">
        <v>1489</v>
      </c>
      <c r="L1808" s="63">
        <v>0</v>
      </c>
      <c r="M1808" s="64">
        <v>1489</v>
      </c>
      <c r="N1808" s="63">
        <v>744.5</v>
      </c>
      <c r="O1808" s="63">
        <v>0</v>
      </c>
      <c r="P1808" s="63">
        <v>168</v>
      </c>
      <c r="Q1808" s="63">
        <v>577</v>
      </c>
      <c r="R1808" s="63" t="s">
        <v>10291</v>
      </c>
      <c r="S1808" s="63" t="s">
        <v>3545</v>
      </c>
      <c r="T1808" s="63" t="s">
        <v>10290</v>
      </c>
      <c r="U1808" s="63" t="s">
        <v>672</v>
      </c>
      <c r="V1808" s="63" t="s">
        <v>10289</v>
      </c>
      <c r="Y1808" s="63">
        <v>745</v>
      </c>
      <c r="Z1808" s="63" t="s">
        <v>3991</v>
      </c>
      <c r="AA1808" s="63">
        <v>112</v>
      </c>
      <c r="AB1808" s="63" t="s">
        <v>3505</v>
      </c>
      <c r="AC1808" s="63" t="s">
        <v>10288</v>
      </c>
      <c r="AD1808" s="63" t="s">
        <v>10287</v>
      </c>
      <c r="AE1808" s="63">
        <v>744</v>
      </c>
      <c r="AF1808" s="63" t="s">
        <v>3988</v>
      </c>
      <c r="AG1808" s="63">
        <v>56</v>
      </c>
      <c r="AH1808" s="63" t="s">
        <v>3494</v>
      </c>
      <c r="AK1808" s="63">
        <v>0</v>
      </c>
      <c r="AL1808" s="63" t="s">
        <v>3493</v>
      </c>
      <c r="AM1808" s="63">
        <v>0</v>
      </c>
      <c r="AQ1808" s="63">
        <v>0</v>
      </c>
      <c r="AR1808" s="63" t="s">
        <v>3493</v>
      </c>
      <c r="AS1808" s="63">
        <v>0</v>
      </c>
      <c r="AU1808" s="63" t="s">
        <v>10286</v>
      </c>
      <c r="AW1808" s="63" t="s">
        <v>10285</v>
      </c>
      <c r="AX1808" s="74" t="str">
        <f>VLOOKUP(B1808,[1]COMPLETE_DIVIDEND_DATA!$B$2:$I$1138,8,0)</f>
        <v>-</v>
      </c>
    </row>
    <row r="1809" spans="1:50" x14ac:dyDescent="0.25">
      <c r="A1809" s="63">
        <v>501813</v>
      </c>
      <c r="B1809" s="63">
        <v>3525048103</v>
      </c>
      <c r="C1809" s="63" t="s">
        <v>2262</v>
      </c>
      <c r="D1809" s="63" t="s">
        <v>10284</v>
      </c>
      <c r="E1809" s="63" t="s">
        <v>10283</v>
      </c>
      <c r="F1809" s="63" t="s">
        <v>10282</v>
      </c>
      <c r="G1809" s="63" t="s">
        <v>7782</v>
      </c>
      <c r="K1809" s="63">
        <v>2708</v>
      </c>
      <c r="L1809" s="63">
        <v>2708</v>
      </c>
      <c r="M1809" s="64">
        <v>0</v>
      </c>
      <c r="N1809" s="63">
        <v>1354</v>
      </c>
      <c r="O1809" s="63">
        <v>677</v>
      </c>
      <c r="P1809" s="63">
        <v>406</v>
      </c>
      <c r="Q1809" s="63">
        <v>271</v>
      </c>
      <c r="R1809" s="63" t="s">
        <v>10281</v>
      </c>
      <c r="S1809" s="63" t="s">
        <v>7444</v>
      </c>
      <c r="T1809" s="63" t="s">
        <v>10280</v>
      </c>
      <c r="U1809" s="63" t="s">
        <v>2262</v>
      </c>
      <c r="V1809" s="63" t="s">
        <v>8199</v>
      </c>
      <c r="Y1809" s="63">
        <v>2708</v>
      </c>
      <c r="Z1809" s="63" t="s">
        <v>10279</v>
      </c>
      <c r="AA1809" s="63">
        <v>406</v>
      </c>
      <c r="AB1809" s="63" t="s">
        <v>3505</v>
      </c>
      <c r="AE1809" s="63">
        <v>0</v>
      </c>
      <c r="AF1809" s="63" t="s">
        <v>3493</v>
      </c>
      <c r="AG1809" s="63">
        <v>0</v>
      </c>
      <c r="AK1809" s="63">
        <v>0</v>
      </c>
      <c r="AL1809" s="63" t="s">
        <v>3493</v>
      </c>
      <c r="AM1809" s="63">
        <v>0</v>
      </c>
      <c r="AQ1809" s="63">
        <v>0</v>
      </c>
      <c r="AR1809" s="63" t="s">
        <v>3493</v>
      </c>
      <c r="AS1809" s="63">
        <v>0</v>
      </c>
      <c r="AW1809" s="63" t="s">
        <v>8197</v>
      </c>
      <c r="AX1809" s="74" t="str">
        <f>VLOOKUP(B1809,[1]COMPLETE_DIVIDEND_DATA!$B$2:$I$1138,8,0)</f>
        <v>-</v>
      </c>
    </row>
    <row r="1810" spans="1:50" x14ac:dyDescent="0.25">
      <c r="A1810" s="63">
        <v>501814</v>
      </c>
      <c r="B1810" s="63">
        <v>3525048519</v>
      </c>
      <c r="C1810" s="63" t="s">
        <v>512</v>
      </c>
      <c r="D1810" s="63" t="s">
        <v>10278</v>
      </c>
      <c r="E1810" s="63" t="s">
        <v>10277</v>
      </c>
      <c r="F1810" s="63" t="s">
        <v>10276</v>
      </c>
      <c r="G1810" s="63" t="s">
        <v>7782</v>
      </c>
      <c r="K1810" s="63">
        <v>3408</v>
      </c>
      <c r="L1810" s="63">
        <v>3408</v>
      </c>
      <c r="M1810" s="64">
        <v>0</v>
      </c>
      <c r="N1810" s="63">
        <v>1704</v>
      </c>
      <c r="O1810" s="63">
        <v>852</v>
      </c>
      <c r="P1810" s="63">
        <v>256</v>
      </c>
      <c r="Q1810" s="63">
        <v>596</v>
      </c>
      <c r="U1810" s="63" t="s">
        <v>512</v>
      </c>
      <c r="V1810" s="63" t="s">
        <v>10275</v>
      </c>
      <c r="Y1810" s="63">
        <v>3408</v>
      </c>
      <c r="Z1810" s="63" t="s">
        <v>10274</v>
      </c>
      <c r="AA1810" s="63">
        <v>256</v>
      </c>
      <c r="AB1810" s="63" t="s">
        <v>3494</v>
      </c>
      <c r="AE1810" s="63">
        <v>0</v>
      </c>
      <c r="AF1810" s="63" t="s">
        <v>3493</v>
      </c>
      <c r="AG1810" s="63">
        <v>0</v>
      </c>
      <c r="AK1810" s="63">
        <v>0</v>
      </c>
      <c r="AL1810" s="63" t="s">
        <v>3493</v>
      </c>
      <c r="AM1810" s="63">
        <v>0</v>
      </c>
      <c r="AQ1810" s="63">
        <v>0</v>
      </c>
      <c r="AR1810" s="63" t="s">
        <v>3493</v>
      </c>
      <c r="AS1810" s="63">
        <v>0</v>
      </c>
      <c r="AW1810" s="63" t="s">
        <v>10273</v>
      </c>
      <c r="AX1810" s="63" t="e">
        <f>VLOOKUP(B1810,[1]COMPLETE_DIVIDEND_DATA!$B$2:$I$1138,3,0)</f>
        <v>#N/A</v>
      </c>
    </row>
    <row r="1811" spans="1:50" x14ac:dyDescent="0.25">
      <c r="A1811" s="63">
        <v>501815</v>
      </c>
      <c r="B1811" s="63">
        <v>3525061681</v>
      </c>
      <c r="C1811" s="63" t="s">
        <v>1851</v>
      </c>
      <c r="D1811" s="63" t="s">
        <v>10272</v>
      </c>
      <c r="E1811" s="63" t="s">
        <v>10271</v>
      </c>
      <c r="F1811" s="63" t="s">
        <v>10270</v>
      </c>
      <c r="G1811" s="63" t="s">
        <v>3547</v>
      </c>
      <c r="K1811" s="63">
        <v>299241</v>
      </c>
      <c r="L1811" s="63">
        <v>299241</v>
      </c>
      <c r="M1811" s="64">
        <v>0</v>
      </c>
      <c r="N1811" s="63">
        <v>149620.5</v>
      </c>
      <c r="O1811" s="63">
        <v>74810</v>
      </c>
      <c r="P1811" s="63">
        <v>22443</v>
      </c>
      <c r="Q1811" s="63">
        <v>52368</v>
      </c>
      <c r="U1811" s="63" t="s">
        <v>1851</v>
      </c>
      <c r="V1811" s="63" t="s">
        <v>10269</v>
      </c>
      <c r="Y1811" s="63">
        <v>299241</v>
      </c>
      <c r="Z1811" s="63" t="s">
        <v>10268</v>
      </c>
      <c r="AA1811" s="63">
        <v>22443</v>
      </c>
      <c r="AB1811" s="63" t="s">
        <v>3494</v>
      </c>
      <c r="AE1811" s="63">
        <v>0</v>
      </c>
      <c r="AF1811" s="63" t="s">
        <v>3493</v>
      </c>
      <c r="AG1811" s="63">
        <v>0</v>
      </c>
      <c r="AK1811" s="63">
        <v>0</v>
      </c>
      <c r="AL1811" s="63" t="s">
        <v>3493</v>
      </c>
      <c r="AM1811" s="63">
        <v>0</v>
      </c>
      <c r="AQ1811" s="63">
        <v>0</v>
      </c>
      <c r="AR1811" s="63" t="s">
        <v>3493</v>
      </c>
      <c r="AS1811" s="63">
        <v>0</v>
      </c>
      <c r="AU1811" s="63" t="s">
        <v>10267</v>
      </c>
      <c r="AW1811" s="63" t="s">
        <v>10266</v>
      </c>
      <c r="AX1811" s="63" t="e">
        <f>VLOOKUP(B1811,[1]COMPLETE_DIVIDEND_DATA!$B$2:$I$1138,3,0)</f>
        <v>#N/A</v>
      </c>
    </row>
    <row r="1812" spans="1:50" hidden="1" x14ac:dyDescent="0.25">
      <c r="A1812" s="63">
        <v>501816</v>
      </c>
      <c r="B1812" s="63">
        <v>3525064643</v>
      </c>
      <c r="C1812" s="63" t="s">
        <v>1843</v>
      </c>
      <c r="D1812" s="63" t="s">
        <v>10265</v>
      </c>
      <c r="E1812" s="63" t="s">
        <v>10264</v>
      </c>
      <c r="F1812" s="63" t="s">
        <v>5602</v>
      </c>
      <c r="G1812" s="63" t="s">
        <v>3547</v>
      </c>
      <c r="K1812" s="63">
        <v>20000</v>
      </c>
      <c r="L1812" s="63">
        <v>0</v>
      </c>
      <c r="M1812" s="64">
        <v>20000</v>
      </c>
      <c r="N1812" s="63">
        <v>10000</v>
      </c>
      <c r="O1812" s="63">
        <v>0</v>
      </c>
      <c r="P1812" s="63">
        <v>1500</v>
      </c>
      <c r="Q1812" s="63">
        <v>8500</v>
      </c>
      <c r="R1812" s="63" t="s">
        <v>10263</v>
      </c>
      <c r="S1812" s="63" t="s">
        <v>3624</v>
      </c>
      <c r="T1812" s="63" t="s">
        <v>10262</v>
      </c>
      <c r="U1812" s="63" t="s">
        <v>1843</v>
      </c>
      <c r="V1812" s="63" t="s">
        <v>10261</v>
      </c>
      <c r="Y1812" s="63">
        <v>20000</v>
      </c>
      <c r="Z1812" s="63" t="s">
        <v>3856</v>
      </c>
      <c r="AA1812" s="63">
        <v>1500</v>
      </c>
      <c r="AB1812" s="63" t="s">
        <v>3494</v>
      </c>
      <c r="AC1812" s="63" t="s">
        <v>10260</v>
      </c>
      <c r="AD1812" s="63" t="s">
        <v>10259</v>
      </c>
      <c r="AE1812" s="63">
        <v>0</v>
      </c>
      <c r="AF1812" s="63" t="s">
        <v>3493</v>
      </c>
      <c r="AG1812" s="63">
        <v>0</v>
      </c>
      <c r="AH1812" s="63" t="s">
        <v>3494</v>
      </c>
      <c r="AK1812" s="63">
        <v>0</v>
      </c>
      <c r="AL1812" s="63" t="s">
        <v>3493</v>
      </c>
      <c r="AM1812" s="63">
        <v>0</v>
      </c>
      <c r="AQ1812" s="63">
        <v>0</v>
      </c>
      <c r="AR1812" s="63" t="s">
        <v>3493</v>
      </c>
      <c r="AS1812" s="63">
        <v>0</v>
      </c>
      <c r="AU1812" s="63" t="s">
        <v>10258</v>
      </c>
      <c r="AW1812" s="63" t="s">
        <v>10257</v>
      </c>
      <c r="AX1812" s="74" t="str">
        <f>VLOOKUP(B1812,[1]COMPLETE_DIVIDEND_DATA!$B$2:$I$1138,8,0)</f>
        <v>PAID</v>
      </c>
    </row>
    <row r="1813" spans="1:50" hidden="1" x14ac:dyDescent="0.25">
      <c r="A1813" s="63">
        <v>501817</v>
      </c>
      <c r="B1813" s="63">
        <v>3525066527</v>
      </c>
      <c r="C1813" s="63" t="s">
        <v>2265</v>
      </c>
      <c r="D1813" s="63" t="s">
        <v>10256</v>
      </c>
      <c r="E1813" s="63" t="s">
        <v>10255</v>
      </c>
      <c r="F1813" s="63" t="s">
        <v>7782</v>
      </c>
      <c r="K1813" s="63">
        <v>2086</v>
      </c>
      <c r="L1813" s="63">
        <v>0</v>
      </c>
      <c r="M1813" s="64">
        <v>2086</v>
      </c>
      <c r="N1813" s="63">
        <v>1043</v>
      </c>
      <c r="O1813" s="63">
        <v>0</v>
      </c>
      <c r="P1813" s="63">
        <v>156</v>
      </c>
      <c r="Q1813" s="63">
        <v>887</v>
      </c>
      <c r="R1813" s="63" t="s">
        <v>10254</v>
      </c>
      <c r="S1813" s="63" t="s">
        <v>3624</v>
      </c>
      <c r="T1813" s="63" t="s">
        <v>10253</v>
      </c>
      <c r="U1813" s="63" t="s">
        <v>2265</v>
      </c>
      <c r="V1813" s="63" t="s">
        <v>10252</v>
      </c>
      <c r="Y1813" s="63">
        <v>2086</v>
      </c>
      <c r="Z1813" s="63" t="s">
        <v>5448</v>
      </c>
      <c r="AA1813" s="63">
        <v>156</v>
      </c>
      <c r="AB1813" s="63" t="s">
        <v>3494</v>
      </c>
      <c r="AC1813" s="63" t="s">
        <v>10251</v>
      </c>
      <c r="AD1813" s="63" t="s">
        <v>10250</v>
      </c>
      <c r="AE1813" s="63">
        <v>0</v>
      </c>
      <c r="AF1813" s="63" t="s">
        <v>3493</v>
      </c>
      <c r="AG1813" s="63">
        <v>0</v>
      </c>
      <c r="AH1813" s="63" t="s">
        <v>3505</v>
      </c>
      <c r="AK1813" s="63">
        <v>0</v>
      </c>
      <c r="AL1813" s="63" t="s">
        <v>3493</v>
      </c>
      <c r="AM1813" s="63">
        <v>0</v>
      </c>
      <c r="AQ1813" s="63">
        <v>0</v>
      </c>
      <c r="AR1813" s="63" t="s">
        <v>3493</v>
      </c>
      <c r="AS1813" s="63">
        <v>0</v>
      </c>
      <c r="AU1813" s="63" t="s">
        <v>10249</v>
      </c>
      <c r="AW1813" s="63" t="s">
        <v>10248</v>
      </c>
      <c r="AX1813" s="74" t="str">
        <f>VLOOKUP(B1813,[1]COMPLETE_DIVIDEND_DATA!$B$2:$I$1138,8,0)</f>
        <v>PAID</v>
      </c>
    </row>
    <row r="1814" spans="1:50" hidden="1" x14ac:dyDescent="0.25">
      <c r="A1814" s="63">
        <v>501818</v>
      </c>
      <c r="B1814" s="63">
        <v>3525068575</v>
      </c>
      <c r="C1814" s="63" t="s">
        <v>2267</v>
      </c>
      <c r="D1814" s="63" t="s">
        <v>943</v>
      </c>
      <c r="E1814" s="63" t="s">
        <v>10247</v>
      </c>
      <c r="F1814" s="63" t="s">
        <v>10246</v>
      </c>
      <c r="G1814" s="63" t="s">
        <v>3547</v>
      </c>
      <c r="K1814" s="63">
        <v>1489</v>
      </c>
      <c r="L1814" s="63">
        <v>0</v>
      </c>
      <c r="M1814" s="64">
        <v>1489</v>
      </c>
      <c r="N1814" s="63">
        <v>744.5</v>
      </c>
      <c r="O1814" s="63">
        <v>0</v>
      </c>
      <c r="P1814" s="63">
        <v>223</v>
      </c>
      <c r="Q1814" s="63">
        <v>522</v>
      </c>
      <c r="R1814" s="63" t="s">
        <v>10245</v>
      </c>
      <c r="S1814" s="63" t="s">
        <v>4136</v>
      </c>
      <c r="T1814" s="63" t="s">
        <v>10244</v>
      </c>
      <c r="U1814" s="63" t="s">
        <v>2267</v>
      </c>
      <c r="V1814" s="63" t="s">
        <v>10243</v>
      </c>
      <c r="Y1814" s="63">
        <v>1489</v>
      </c>
      <c r="Z1814" s="63" t="s">
        <v>5214</v>
      </c>
      <c r="AA1814" s="63">
        <v>223</v>
      </c>
      <c r="AB1814" s="63" t="s">
        <v>3505</v>
      </c>
      <c r="AE1814" s="63">
        <v>0</v>
      </c>
      <c r="AF1814" s="63" t="s">
        <v>3493</v>
      </c>
      <c r="AG1814" s="63">
        <v>0</v>
      </c>
      <c r="AK1814" s="63">
        <v>0</v>
      </c>
      <c r="AL1814" s="63" t="s">
        <v>3493</v>
      </c>
      <c r="AM1814" s="63">
        <v>0</v>
      </c>
      <c r="AQ1814" s="63">
        <v>0</v>
      </c>
      <c r="AR1814" s="63" t="s">
        <v>3493</v>
      </c>
      <c r="AS1814" s="63">
        <v>0</v>
      </c>
      <c r="AU1814" s="63" t="s">
        <v>10242</v>
      </c>
      <c r="AW1814" s="63" t="s">
        <v>10241</v>
      </c>
      <c r="AX1814" s="74" t="str">
        <f>VLOOKUP(B1814,[1]COMPLETE_DIVIDEND_DATA!$B$2:$I$1138,8,0)</f>
        <v>PAID</v>
      </c>
    </row>
    <row r="1815" spans="1:50" hidden="1" x14ac:dyDescent="0.25">
      <c r="A1815" s="63">
        <v>501819</v>
      </c>
      <c r="B1815" s="63">
        <v>3525073767</v>
      </c>
      <c r="C1815" s="63" t="s">
        <v>2269</v>
      </c>
      <c r="D1815" s="63" t="s">
        <v>10240</v>
      </c>
      <c r="E1815" s="63" t="s">
        <v>10239</v>
      </c>
      <c r="F1815" s="63" t="s">
        <v>10238</v>
      </c>
      <c r="G1815" s="63" t="s">
        <v>3547</v>
      </c>
      <c r="K1815" s="63">
        <v>12</v>
      </c>
      <c r="L1815" s="63">
        <v>0</v>
      </c>
      <c r="M1815" s="64">
        <v>12</v>
      </c>
      <c r="N1815" s="63">
        <v>6</v>
      </c>
      <c r="O1815" s="63">
        <v>0</v>
      </c>
      <c r="P1815" s="63">
        <v>1</v>
      </c>
      <c r="Q1815" s="63">
        <v>5</v>
      </c>
      <c r="R1815" s="63" t="s">
        <v>10237</v>
      </c>
      <c r="S1815" s="63" t="s">
        <v>4523</v>
      </c>
      <c r="T1815" s="63" t="s">
        <v>10236</v>
      </c>
      <c r="U1815" s="63" t="s">
        <v>2269</v>
      </c>
      <c r="V1815" s="63" t="s">
        <v>10235</v>
      </c>
      <c r="Y1815" s="63">
        <v>12</v>
      </c>
      <c r="Z1815" s="63" t="s">
        <v>9317</v>
      </c>
      <c r="AA1815" s="63">
        <v>1</v>
      </c>
      <c r="AB1815" s="63" t="s">
        <v>3494</v>
      </c>
      <c r="AE1815" s="63">
        <v>0</v>
      </c>
      <c r="AF1815" s="63" t="s">
        <v>3493</v>
      </c>
      <c r="AG1815" s="63">
        <v>0</v>
      </c>
      <c r="AK1815" s="63">
        <v>0</v>
      </c>
      <c r="AL1815" s="63" t="s">
        <v>3493</v>
      </c>
      <c r="AM1815" s="63">
        <v>0</v>
      </c>
      <c r="AQ1815" s="63">
        <v>0</v>
      </c>
      <c r="AR1815" s="63" t="s">
        <v>3493</v>
      </c>
      <c r="AS1815" s="63">
        <v>0</v>
      </c>
      <c r="AU1815" s="63" t="s">
        <v>10234</v>
      </c>
      <c r="AW1815" s="63" t="s">
        <v>10233</v>
      </c>
      <c r="AX1815" s="74" t="str">
        <f>VLOOKUP(B1815,[1]COMPLETE_DIVIDEND_DATA!$B$2:$I$1138,8,0)</f>
        <v>PAID</v>
      </c>
    </row>
    <row r="1816" spans="1:50" hidden="1" x14ac:dyDescent="0.25">
      <c r="A1816" s="63">
        <v>501820</v>
      </c>
      <c r="B1816" s="63">
        <v>3525074357</v>
      </c>
      <c r="C1816" s="63" t="s">
        <v>2271</v>
      </c>
      <c r="D1816" s="63" t="s">
        <v>10232</v>
      </c>
      <c r="E1816" s="63" t="s">
        <v>10231</v>
      </c>
      <c r="F1816" s="63" t="s">
        <v>4169</v>
      </c>
      <c r="G1816" s="63" t="s">
        <v>3547</v>
      </c>
      <c r="K1816" s="63">
        <v>120750</v>
      </c>
      <c r="L1816" s="63">
        <v>0</v>
      </c>
      <c r="M1816" s="64">
        <v>120750</v>
      </c>
      <c r="N1816" s="63">
        <v>60375</v>
      </c>
      <c r="O1816" s="63">
        <v>0</v>
      </c>
      <c r="P1816" s="63">
        <v>9056</v>
      </c>
      <c r="Q1816" s="63">
        <v>51319</v>
      </c>
      <c r="R1816" s="63" t="s">
        <v>10230</v>
      </c>
      <c r="S1816" s="63" t="s">
        <v>3545</v>
      </c>
      <c r="T1816" s="63" t="s">
        <v>10229</v>
      </c>
      <c r="U1816" s="63" t="s">
        <v>2271</v>
      </c>
      <c r="V1816" s="63" t="s">
        <v>10228</v>
      </c>
      <c r="Y1816" s="63">
        <v>120750</v>
      </c>
      <c r="Z1816" s="63" t="s">
        <v>10227</v>
      </c>
      <c r="AA1816" s="63">
        <v>9056</v>
      </c>
      <c r="AB1816" s="63" t="s">
        <v>3494</v>
      </c>
      <c r="AE1816" s="63">
        <v>0</v>
      </c>
      <c r="AF1816" s="63" t="s">
        <v>3493</v>
      </c>
      <c r="AG1816" s="63">
        <v>0</v>
      </c>
      <c r="AK1816" s="63">
        <v>0</v>
      </c>
      <c r="AL1816" s="63" t="s">
        <v>3493</v>
      </c>
      <c r="AM1816" s="63">
        <v>0</v>
      </c>
      <c r="AQ1816" s="63">
        <v>0</v>
      </c>
      <c r="AR1816" s="63" t="s">
        <v>3493</v>
      </c>
      <c r="AS1816" s="63">
        <v>0</v>
      </c>
      <c r="AU1816" s="63" t="s">
        <v>10226</v>
      </c>
      <c r="AW1816" s="63" t="s">
        <v>10225</v>
      </c>
      <c r="AX1816" s="74" t="str">
        <f>VLOOKUP(B1816,[1]COMPLETE_DIVIDEND_DATA!$B$2:$I$1138,8,0)</f>
        <v>PAID</v>
      </c>
    </row>
    <row r="1817" spans="1:50" hidden="1" x14ac:dyDescent="0.25">
      <c r="A1817" s="63">
        <v>501821</v>
      </c>
      <c r="B1817" s="63">
        <v>3525075606</v>
      </c>
      <c r="C1817" s="63" t="s">
        <v>2273</v>
      </c>
      <c r="D1817" s="63" t="s">
        <v>10224</v>
      </c>
      <c r="E1817" s="63" t="s">
        <v>10223</v>
      </c>
      <c r="F1817" s="63" t="s">
        <v>10222</v>
      </c>
      <c r="G1817" s="63" t="s">
        <v>10123</v>
      </c>
      <c r="K1817" s="63">
        <v>4517</v>
      </c>
      <c r="L1817" s="63">
        <v>0</v>
      </c>
      <c r="M1817" s="64">
        <v>4517</v>
      </c>
      <c r="N1817" s="63">
        <v>2258.5</v>
      </c>
      <c r="O1817" s="63">
        <v>0</v>
      </c>
      <c r="P1817" s="63">
        <v>339</v>
      </c>
      <c r="Q1817" s="63">
        <v>1920</v>
      </c>
      <c r="R1817" s="63" t="s">
        <v>10221</v>
      </c>
      <c r="S1817" s="63" t="s">
        <v>4221</v>
      </c>
      <c r="T1817" s="63" t="s">
        <v>10220</v>
      </c>
      <c r="U1817" s="63" t="s">
        <v>2273</v>
      </c>
      <c r="V1817" s="63" t="s">
        <v>10219</v>
      </c>
      <c r="Y1817" s="63">
        <v>4517</v>
      </c>
      <c r="Z1817" s="63" t="s">
        <v>5541</v>
      </c>
      <c r="AA1817" s="63">
        <v>339</v>
      </c>
      <c r="AB1817" s="63" t="s">
        <v>3494</v>
      </c>
      <c r="AE1817" s="63">
        <v>0</v>
      </c>
      <c r="AF1817" s="63" t="s">
        <v>3493</v>
      </c>
      <c r="AG1817" s="63">
        <v>0</v>
      </c>
      <c r="AK1817" s="63">
        <v>0</v>
      </c>
      <c r="AL1817" s="63" t="s">
        <v>3493</v>
      </c>
      <c r="AM1817" s="63">
        <v>0</v>
      </c>
      <c r="AQ1817" s="63">
        <v>0</v>
      </c>
      <c r="AR1817" s="63" t="s">
        <v>3493</v>
      </c>
      <c r="AS1817" s="63">
        <v>0</v>
      </c>
      <c r="AU1817" s="63" t="s">
        <v>10218</v>
      </c>
      <c r="AW1817" s="63" t="s">
        <v>10217</v>
      </c>
      <c r="AX1817" s="74" t="str">
        <f>VLOOKUP(B1817,[1]COMPLETE_DIVIDEND_DATA!$B$2:$I$1138,8,0)</f>
        <v>PAID</v>
      </c>
    </row>
    <row r="1818" spans="1:50" hidden="1" x14ac:dyDescent="0.25">
      <c r="A1818" s="63">
        <v>501822</v>
      </c>
      <c r="B1818" s="63">
        <v>3525076637</v>
      </c>
      <c r="C1818" s="63" t="s">
        <v>2275</v>
      </c>
      <c r="D1818" s="63" t="s">
        <v>10216</v>
      </c>
      <c r="E1818" s="63" t="s">
        <v>10215</v>
      </c>
      <c r="G1818" s="63" t="s">
        <v>3547</v>
      </c>
      <c r="K1818" s="63">
        <v>30115</v>
      </c>
      <c r="L1818" s="63">
        <v>30115</v>
      </c>
      <c r="M1818" s="64">
        <v>0</v>
      </c>
      <c r="N1818" s="63">
        <v>15057.5</v>
      </c>
      <c r="O1818" s="63">
        <v>7529</v>
      </c>
      <c r="P1818" s="63">
        <v>4517</v>
      </c>
      <c r="Q1818" s="63">
        <v>3012</v>
      </c>
      <c r="R1818" s="63" t="s">
        <v>10214</v>
      </c>
      <c r="S1818" s="63" t="s">
        <v>3624</v>
      </c>
      <c r="T1818" s="63" t="s">
        <v>10213</v>
      </c>
      <c r="U1818" s="63" t="s">
        <v>2275</v>
      </c>
      <c r="V1818" s="63" t="s">
        <v>10212</v>
      </c>
      <c r="Y1818" s="63">
        <v>30115</v>
      </c>
      <c r="Z1818" s="63" t="s">
        <v>5864</v>
      </c>
      <c r="AA1818" s="63">
        <v>4517</v>
      </c>
      <c r="AB1818" s="63" t="s">
        <v>3505</v>
      </c>
      <c r="AE1818" s="63">
        <v>0</v>
      </c>
      <c r="AF1818" s="63" t="s">
        <v>3493</v>
      </c>
      <c r="AG1818" s="63">
        <v>0</v>
      </c>
      <c r="AK1818" s="63">
        <v>0</v>
      </c>
      <c r="AL1818" s="63" t="s">
        <v>3493</v>
      </c>
      <c r="AM1818" s="63">
        <v>0</v>
      </c>
      <c r="AQ1818" s="63">
        <v>0</v>
      </c>
      <c r="AR1818" s="63" t="s">
        <v>3493</v>
      </c>
      <c r="AS1818" s="63">
        <v>0</v>
      </c>
      <c r="AU1818" s="63" t="s">
        <v>10211</v>
      </c>
      <c r="AW1818" s="63" t="s">
        <v>10210</v>
      </c>
      <c r="AX1818" s="74" t="str">
        <f>VLOOKUP(B1818,[1]COMPLETE_DIVIDEND_DATA!$B$2:$I$1138,8,0)</f>
        <v>PAID</v>
      </c>
    </row>
    <row r="1819" spans="1:50" hidden="1" x14ac:dyDescent="0.25">
      <c r="A1819" s="63">
        <v>501823</v>
      </c>
      <c r="B1819" s="63">
        <v>3525078730</v>
      </c>
      <c r="C1819" s="63" t="s">
        <v>2277</v>
      </c>
      <c r="D1819" s="63" t="s">
        <v>10209</v>
      </c>
      <c r="E1819" s="63" t="s">
        <v>10208</v>
      </c>
      <c r="F1819" s="63" t="s">
        <v>10207</v>
      </c>
      <c r="G1819" s="63" t="s">
        <v>3547</v>
      </c>
      <c r="K1819" s="63">
        <v>1492</v>
      </c>
      <c r="L1819" s="63">
        <v>0</v>
      </c>
      <c r="M1819" s="64">
        <v>1492</v>
      </c>
      <c r="N1819" s="63">
        <v>746</v>
      </c>
      <c r="O1819" s="63">
        <v>0</v>
      </c>
      <c r="P1819" s="63">
        <v>224</v>
      </c>
      <c r="Q1819" s="63">
        <v>522</v>
      </c>
      <c r="R1819" s="63" t="s">
        <v>10206</v>
      </c>
      <c r="S1819" s="63" t="s">
        <v>3533</v>
      </c>
      <c r="T1819" s="63" t="s">
        <v>4135</v>
      </c>
      <c r="U1819" s="63" t="s">
        <v>2277</v>
      </c>
      <c r="V1819" s="63" t="s">
        <v>10205</v>
      </c>
      <c r="Y1819" s="63">
        <v>1492</v>
      </c>
      <c r="Z1819" s="63" t="s">
        <v>10204</v>
      </c>
      <c r="AA1819" s="63">
        <v>224</v>
      </c>
      <c r="AB1819" s="63" t="s">
        <v>3505</v>
      </c>
      <c r="AE1819" s="63">
        <v>0</v>
      </c>
      <c r="AF1819" s="63" t="s">
        <v>3493</v>
      </c>
      <c r="AG1819" s="63">
        <v>0</v>
      </c>
      <c r="AK1819" s="63">
        <v>0</v>
      </c>
      <c r="AL1819" s="63" t="s">
        <v>3493</v>
      </c>
      <c r="AM1819" s="63">
        <v>0</v>
      </c>
      <c r="AQ1819" s="63">
        <v>0</v>
      </c>
      <c r="AR1819" s="63" t="s">
        <v>3493</v>
      </c>
      <c r="AS1819" s="63">
        <v>0</v>
      </c>
      <c r="AU1819" s="63" t="s">
        <v>10203</v>
      </c>
      <c r="AW1819" s="63" t="s">
        <v>10202</v>
      </c>
      <c r="AX1819" s="74" t="str">
        <f>VLOOKUP(B1819,[1]COMPLETE_DIVIDEND_DATA!$B$2:$I$1138,8,0)</f>
        <v>PAID</v>
      </c>
    </row>
    <row r="1820" spans="1:50" x14ac:dyDescent="0.25">
      <c r="A1820" s="63">
        <v>501824</v>
      </c>
      <c r="B1820" s="63">
        <v>3525078895</v>
      </c>
      <c r="C1820" s="63" t="s">
        <v>2279</v>
      </c>
      <c r="D1820" s="63" t="s">
        <v>10201</v>
      </c>
      <c r="E1820" s="63" t="s">
        <v>10200</v>
      </c>
      <c r="F1820" s="63" t="s">
        <v>10199</v>
      </c>
      <c r="G1820" s="63" t="s">
        <v>10198</v>
      </c>
      <c r="K1820" s="63">
        <v>309</v>
      </c>
      <c r="L1820" s="63">
        <v>309</v>
      </c>
      <c r="M1820" s="64">
        <v>0</v>
      </c>
      <c r="N1820" s="63">
        <v>154.5</v>
      </c>
      <c r="O1820" s="63">
        <v>77</v>
      </c>
      <c r="P1820" s="63">
        <v>23</v>
      </c>
      <c r="Q1820" s="63">
        <v>55</v>
      </c>
      <c r="U1820" s="63" t="s">
        <v>2279</v>
      </c>
      <c r="V1820" s="63" t="s">
        <v>10197</v>
      </c>
      <c r="Y1820" s="63">
        <v>309</v>
      </c>
      <c r="Z1820" s="63" t="s">
        <v>7417</v>
      </c>
      <c r="AA1820" s="63">
        <v>23</v>
      </c>
      <c r="AB1820" s="63" t="s">
        <v>3494</v>
      </c>
      <c r="AE1820" s="63">
        <v>0</v>
      </c>
      <c r="AF1820" s="63" t="s">
        <v>3493</v>
      </c>
      <c r="AG1820" s="63">
        <v>0</v>
      </c>
      <c r="AK1820" s="63">
        <v>0</v>
      </c>
      <c r="AL1820" s="63" t="s">
        <v>3493</v>
      </c>
      <c r="AM1820" s="63">
        <v>0</v>
      </c>
      <c r="AQ1820" s="63">
        <v>0</v>
      </c>
      <c r="AR1820" s="63" t="s">
        <v>3493</v>
      </c>
      <c r="AS1820" s="63">
        <v>0</v>
      </c>
      <c r="AU1820" s="63" t="s">
        <v>10196</v>
      </c>
      <c r="AW1820" s="63" t="s">
        <v>10195</v>
      </c>
      <c r="AX1820" s="63" t="e">
        <f>VLOOKUP(B1820,[1]COMPLETE_DIVIDEND_DATA!$B$2:$I$1138,3,0)</f>
        <v>#N/A</v>
      </c>
    </row>
    <row r="1821" spans="1:50" hidden="1" x14ac:dyDescent="0.25">
      <c r="A1821" s="63">
        <v>501825</v>
      </c>
      <c r="B1821" s="63">
        <v>3525079323</v>
      </c>
      <c r="C1821" s="63" t="s">
        <v>2281</v>
      </c>
      <c r="D1821" s="63" t="s">
        <v>7430</v>
      </c>
      <c r="E1821" s="63" t="s">
        <v>10194</v>
      </c>
      <c r="F1821" s="63" t="s">
        <v>10193</v>
      </c>
      <c r="G1821" s="63" t="s">
        <v>3576</v>
      </c>
      <c r="K1821" s="63">
        <v>115000</v>
      </c>
      <c r="L1821" s="63">
        <v>0</v>
      </c>
      <c r="M1821" s="64">
        <v>115000</v>
      </c>
      <c r="N1821" s="63">
        <v>57500</v>
      </c>
      <c r="O1821" s="63">
        <v>0</v>
      </c>
      <c r="P1821" s="63">
        <v>8625</v>
      </c>
      <c r="Q1821" s="63">
        <v>48875</v>
      </c>
      <c r="R1821" s="63" t="s">
        <v>10192</v>
      </c>
      <c r="S1821" s="63" t="s">
        <v>3498</v>
      </c>
      <c r="T1821" s="63" t="s">
        <v>10191</v>
      </c>
      <c r="U1821" s="63" t="s">
        <v>2281</v>
      </c>
      <c r="V1821" s="63" t="s">
        <v>10190</v>
      </c>
      <c r="Y1821" s="63">
        <v>115000</v>
      </c>
      <c r="Z1821" s="63" t="s">
        <v>5162</v>
      </c>
      <c r="AA1821" s="63">
        <v>8625</v>
      </c>
      <c r="AB1821" s="63" t="s">
        <v>3494</v>
      </c>
      <c r="AE1821" s="63">
        <v>0</v>
      </c>
      <c r="AF1821" s="63" t="s">
        <v>3493</v>
      </c>
      <c r="AG1821" s="63">
        <v>0</v>
      </c>
      <c r="AK1821" s="63">
        <v>0</v>
      </c>
      <c r="AL1821" s="63" t="s">
        <v>3493</v>
      </c>
      <c r="AM1821" s="63">
        <v>0</v>
      </c>
      <c r="AQ1821" s="63">
        <v>0</v>
      </c>
      <c r="AR1821" s="63" t="s">
        <v>3493</v>
      </c>
      <c r="AS1821" s="63">
        <v>0</v>
      </c>
      <c r="AU1821" s="63" t="s">
        <v>10189</v>
      </c>
      <c r="AW1821" s="63" t="s">
        <v>10188</v>
      </c>
      <c r="AX1821" s="74" t="str">
        <f>VLOOKUP(B1821,[1]COMPLETE_DIVIDEND_DATA!$B$2:$I$1138,8,0)</f>
        <v>PAID</v>
      </c>
    </row>
    <row r="1822" spans="1:50" hidden="1" x14ac:dyDescent="0.25">
      <c r="A1822" s="63">
        <v>501826</v>
      </c>
      <c r="B1822" s="63">
        <v>3525079354</v>
      </c>
      <c r="C1822" s="63" t="s">
        <v>2283</v>
      </c>
      <c r="D1822" s="63" t="s">
        <v>10187</v>
      </c>
      <c r="E1822" s="63" t="s">
        <v>10186</v>
      </c>
      <c r="F1822" s="63" t="s">
        <v>10185</v>
      </c>
      <c r="G1822" s="63" t="s">
        <v>10184</v>
      </c>
      <c r="K1822" s="63">
        <v>13</v>
      </c>
      <c r="L1822" s="63">
        <v>13</v>
      </c>
      <c r="M1822" s="64">
        <v>0</v>
      </c>
      <c r="N1822" s="63">
        <v>6.5</v>
      </c>
      <c r="O1822" s="63">
        <v>3</v>
      </c>
      <c r="P1822" s="63">
        <v>2</v>
      </c>
      <c r="Q1822" s="63">
        <v>2</v>
      </c>
      <c r="R1822" s="63" t="s">
        <v>10183</v>
      </c>
      <c r="S1822" s="63" t="s">
        <v>3521</v>
      </c>
      <c r="T1822" s="63" t="s">
        <v>10182</v>
      </c>
      <c r="U1822" s="63" t="s">
        <v>2283</v>
      </c>
      <c r="V1822" s="63" t="s">
        <v>10181</v>
      </c>
      <c r="Y1822" s="63">
        <v>13</v>
      </c>
      <c r="Z1822" s="63" t="s">
        <v>3642</v>
      </c>
      <c r="AA1822" s="63">
        <v>2</v>
      </c>
      <c r="AB1822" s="63" t="s">
        <v>3505</v>
      </c>
      <c r="AE1822" s="63">
        <v>0</v>
      </c>
      <c r="AF1822" s="63" t="s">
        <v>3493</v>
      </c>
      <c r="AG1822" s="63">
        <v>0</v>
      </c>
      <c r="AK1822" s="63">
        <v>0</v>
      </c>
      <c r="AL1822" s="63" t="s">
        <v>3493</v>
      </c>
      <c r="AM1822" s="63">
        <v>0</v>
      </c>
      <c r="AQ1822" s="63">
        <v>0</v>
      </c>
      <c r="AR1822" s="63" t="s">
        <v>3493</v>
      </c>
      <c r="AS1822" s="63">
        <v>0</v>
      </c>
      <c r="AU1822" s="63" t="s">
        <v>10180</v>
      </c>
      <c r="AW1822" s="63" t="s">
        <v>10179</v>
      </c>
      <c r="AX1822" s="74" t="str">
        <f>VLOOKUP(B1822,[1]COMPLETE_DIVIDEND_DATA!$B$2:$I$1138,8,0)</f>
        <v>PAID</v>
      </c>
    </row>
    <row r="1823" spans="1:50" hidden="1" x14ac:dyDescent="0.25">
      <c r="A1823" s="63">
        <v>501827</v>
      </c>
      <c r="B1823" s="63">
        <v>3525080506</v>
      </c>
      <c r="C1823" s="63" t="s">
        <v>2285</v>
      </c>
      <c r="D1823" s="63" t="s">
        <v>10178</v>
      </c>
      <c r="E1823" s="63" t="s">
        <v>10177</v>
      </c>
      <c r="F1823" s="63" t="s">
        <v>10176</v>
      </c>
      <c r="G1823" s="63" t="s">
        <v>10175</v>
      </c>
      <c r="K1823" s="63">
        <v>72</v>
      </c>
      <c r="L1823" s="63">
        <v>0</v>
      </c>
      <c r="M1823" s="64">
        <v>72</v>
      </c>
      <c r="N1823" s="63">
        <v>36</v>
      </c>
      <c r="O1823" s="63">
        <v>0</v>
      </c>
      <c r="P1823" s="63">
        <v>5</v>
      </c>
      <c r="Q1823" s="63">
        <v>31</v>
      </c>
      <c r="R1823" s="63" t="s">
        <v>10174</v>
      </c>
      <c r="S1823" s="63" t="s">
        <v>3697</v>
      </c>
      <c r="T1823" s="63" t="s">
        <v>10173</v>
      </c>
      <c r="U1823" s="63" t="s">
        <v>2285</v>
      </c>
      <c r="V1823" s="63" t="s">
        <v>10172</v>
      </c>
      <c r="Y1823" s="63">
        <v>72</v>
      </c>
      <c r="Z1823" s="63" t="s">
        <v>5358</v>
      </c>
      <c r="AA1823" s="63">
        <v>5</v>
      </c>
      <c r="AB1823" s="63" t="s">
        <v>3494</v>
      </c>
      <c r="AE1823" s="63">
        <v>0</v>
      </c>
      <c r="AF1823" s="63" t="s">
        <v>3493</v>
      </c>
      <c r="AG1823" s="63">
        <v>0</v>
      </c>
      <c r="AK1823" s="63">
        <v>0</v>
      </c>
      <c r="AL1823" s="63" t="s">
        <v>3493</v>
      </c>
      <c r="AM1823" s="63">
        <v>0</v>
      </c>
      <c r="AQ1823" s="63">
        <v>0</v>
      </c>
      <c r="AR1823" s="63" t="s">
        <v>3493</v>
      </c>
      <c r="AS1823" s="63">
        <v>0</v>
      </c>
      <c r="AU1823" s="63" t="s">
        <v>10171</v>
      </c>
      <c r="AW1823" s="63" t="s">
        <v>10170</v>
      </c>
      <c r="AX1823" s="74" t="str">
        <f>VLOOKUP(B1823,[1]COMPLETE_DIVIDEND_DATA!$B$2:$I$1138,8,0)</f>
        <v>PAID</v>
      </c>
    </row>
    <row r="1824" spans="1:50" hidden="1" x14ac:dyDescent="0.25">
      <c r="A1824" s="63">
        <v>501828</v>
      </c>
      <c r="B1824" s="63">
        <v>3525081392</v>
      </c>
      <c r="C1824" s="63" t="s">
        <v>2287</v>
      </c>
      <c r="D1824" s="63" t="s">
        <v>10169</v>
      </c>
      <c r="E1824" s="63" t="s">
        <v>10168</v>
      </c>
      <c r="F1824" s="63" t="s">
        <v>10167</v>
      </c>
      <c r="G1824" s="63" t="s">
        <v>3547</v>
      </c>
      <c r="K1824" s="63">
        <v>23</v>
      </c>
      <c r="L1824" s="63">
        <v>0</v>
      </c>
      <c r="M1824" s="64">
        <v>23</v>
      </c>
      <c r="N1824" s="63">
        <v>11.5</v>
      </c>
      <c r="O1824" s="63">
        <v>0</v>
      </c>
      <c r="P1824" s="63">
        <v>3</v>
      </c>
      <c r="Q1824" s="63">
        <v>9</v>
      </c>
      <c r="R1824" s="63" t="s">
        <v>10166</v>
      </c>
      <c r="S1824" s="63" t="s">
        <v>3697</v>
      </c>
      <c r="T1824" s="63" t="s">
        <v>10165</v>
      </c>
      <c r="U1824" s="63" t="s">
        <v>2287</v>
      </c>
      <c r="V1824" s="63" t="s">
        <v>10164</v>
      </c>
      <c r="Y1824" s="63">
        <v>23</v>
      </c>
      <c r="Z1824" s="63" t="s">
        <v>4547</v>
      </c>
      <c r="AA1824" s="63">
        <v>3</v>
      </c>
      <c r="AB1824" s="63" t="s">
        <v>3505</v>
      </c>
      <c r="AE1824" s="63">
        <v>0</v>
      </c>
      <c r="AF1824" s="63" t="s">
        <v>3493</v>
      </c>
      <c r="AG1824" s="63">
        <v>0</v>
      </c>
      <c r="AK1824" s="63">
        <v>0</v>
      </c>
      <c r="AL1824" s="63" t="s">
        <v>3493</v>
      </c>
      <c r="AM1824" s="63">
        <v>0</v>
      </c>
      <c r="AQ1824" s="63">
        <v>0</v>
      </c>
      <c r="AR1824" s="63" t="s">
        <v>3493</v>
      </c>
      <c r="AS1824" s="63">
        <v>0</v>
      </c>
      <c r="AU1824" s="63" t="s">
        <v>10163</v>
      </c>
      <c r="AW1824" s="63" t="s">
        <v>10162</v>
      </c>
      <c r="AX1824" s="74" t="str">
        <f>VLOOKUP(B1824,[1]COMPLETE_DIVIDEND_DATA!$B$2:$I$1138,8,0)</f>
        <v>PAID</v>
      </c>
    </row>
    <row r="1825" spans="1:50" x14ac:dyDescent="0.25">
      <c r="A1825" s="63">
        <v>501829</v>
      </c>
      <c r="B1825" s="63">
        <v>3525082336</v>
      </c>
      <c r="C1825" s="63" t="s">
        <v>2289</v>
      </c>
      <c r="D1825" s="63" t="s">
        <v>1851</v>
      </c>
      <c r="E1825" s="63" t="s">
        <v>10161</v>
      </c>
      <c r="F1825" s="63" t="s">
        <v>10160</v>
      </c>
      <c r="G1825" s="63" t="s">
        <v>3547</v>
      </c>
      <c r="K1825" s="63">
        <v>744</v>
      </c>
      <c r="L1825" s="63">
        <v>744</v>
      </c>
      <c r="M1825" s="64">
        <v>0</v>
      </c>
      <c r="N1825" s="63">
        <v>372</v>
      </c>
      <c r="O1825" s="63">
        <v>186</v>
      </c>
      <c r="P1825" s="63">
        <v>112</v>
      </c>
      <c r="Q1825" s="63">
        <v>74</v>
      </c>
      <c r="R1825" s="63" t="s">
        <v>10159</v>
      </c>
      <c r="S1825" s="63" t="s">
        <v>10158</v>
      </c>
      <c r="T1825" s="63" t="s">
        <v>10157</v>
      </c>
      <c r="U1825" s="63" t="s">
        <v>2289</v>
      </c>
      <c r="V1825" s="63" t="s">
        <v>10156</v>
      </c>
      <c r="Y1825" s="63">
        <v>744</v>
      </c>
      <c r="Z1825" s="63" t="s">
        <v>3988</v>
      </c>
      <c r="AA1825" s="63">
        <v>112</v>
      </c>
      <c r="AB1825" s="63" t="s">
        <v>3505</v>
      </c>
      <c r="AE1825" s="63">
        <v>0</v>
      </c>
      <c r="AF1825" s="63" t="s">
        <v>3493</v>
      </c>
      <c r="AG1825" s="63">
        <v>0</v>
      </c>
      <c r="AK1825" s="63">
        <v>0</v>
      </c>
      <c r="AL1825" s="63" t="s">
        <v>3493</v>
      </c>
      <c r="AM1825" s="63">
        <v>0</v>
      </c>
      <c r="AQ1825" s="63">
        <v>0</v>
      </c>
      <c r="AR1825" s="63" t="s">
        <v>3493</v>
      </c>
      <c r="AS1825" s="63">
        <v>0</v>
      </c>
      <c r="AU1825" s="63" t="s">
        <v>10155</v>
      </c>
      <c r="AW1825" s="63" t="s">
        <v>10154</v>
      </c>
      <c r="AX1825" s="74" t="str">
        <f>VLOOKUP(B1825,[1]COMPLETE_DIVIDEND_DATA!$B$2:$I$1138,8,0)</f>
        <v>-</v>
      </c>
    </row>
    <row r="1826" spans="1:50" hidden="1" x14ac:dyDescent="0.25">
      <c r="A1826" s="63">
        <v>501830</v>
      </c>
      <c r="B1826" s="63">
        <v>3525084827</v>
      </c>
      <c r="C1826" s="63" t="s">
        <v>2291</v>
      </c>
      <c r="D1826" s="63" t="s">
        <v>10153</v>
      </c>
      <c r="E1826" s="63" t="s">
        <v>10152</v>
      </c>
      <c r="F1826" s="63" t="s">
        <v>10151</v>
      </c>
      <c r="G1826" s="63" t="s">
        <v>3547</v>
      </c>
      <c r="K1826" s="63">
        <v>1</v>
      </c>
      <c r="L1826" s="63">
        <v>0</v>
      </c>
      <c r="M1826" s="64">
        <v>1</v>
      </c>
      <c r="N1826" s="63">
        <v>0.5</v>
      </c>
      <c r="O1826" s="63">
        <v>0</v>
      </c>
      <c r="P1826" s="63">
        <v>0</v>
      </c>
      <c r="Q1826" s="63">
        <v>1</v>
      </c>
      <c r="R1826" s="63" t="s">
        <v>10150</v>
      </c>
      <c r="S1826" s="63" t="s">
        <v>3545</v>
      </c>
      <c r="T1826" s="63" t="s">
        <v>10149</v>
      </c>
      <c r="U1826" s="63" t="s">
        <v>2291</v>
      </c>
      <c r="V1826" s="63" t="s">
        <v>10148</v>
      </c>
      <c r="W1826" s="63" t="s">
        <v>10147</v>
      </c>
      <c r="Y1826" s="63">
        <v>1</v>
      </c>
      <c r="Z1826" s="63" t="s">
        <v>3736</v>
      </c>
      <c r="AA1826" s="63">
        <v>0</v>
      </c>
      <c r="AB1826" s="63" t="s">
        <v>3494</v>
      </c>
      <c r="AE1826" s="63">
        <v>0</v>
      </c>
      <c r="AF1826" s="63" t="s">
        <v>3493</v>
      </c>
      <c r="AG1826" s="63">
        <v>0</v>
      </c>
      <c r="AK1826" s="63">
        <v>0</v>
      </c>
      <c r="AL1826" s="63" t="s">
        <v>3493</v>
      </c>
      <c r="AM1826" s="63">
        <v>0</v>
      </c>
      <c r="AQ1826" s="63">
        <v>0</v>
      </c>
      <c r="AR1826" s="63" t="s">
        <v>3493</v>
      </c>
      <c r="AS1826" s="63">
        <v>0</v>
      </c>
      <c r="AU1826" s="63" t="s">
        <v>10146</v>
      </c>
      <c r="AW1826" s="63" t="s">
        <v>10145</v>
      </c>
      <c r="AX1826" s="74" t="str">
        <f>VLOOKUP(B1826,[1]COMPLETE_DIVIDEND_DATA!$B$2:$I$1138,8,0)</f>
        <v>PAID</v>
      </c>
    </row>
    <row r="1827" spans="1:50" hidden="1" x14ac:dyDescent="0.25">
      <c r="A1827" s="63">
        <v>501831</v>
      </c>
      <c r="B1827" s="63">
        <v>3525086521</v>
      </c>
      <c r="C1827" s="63" t="s">
        <v>1839</v>
      </c>
      <c r="D1827" s="63" t="s">
        <v>10144</v>
      </c>
      <c r="E1827" s="63" t="s">
        <v>10143</v>
      </c>
      <c r="F1827" s="63" t="s">
        <v>10142</v>
      </c>
      <c r="G1827" s="63" t="s">
        <v>3547</v>
      </c>
      <c r="K1827" s="63">
        <v>3450</v>
      </c>
      <c r="L1827" s="63">
        <v>3450</v>
      </c>
      <c r="M1827" s="64">
        <v>0</v>
      </c>
      <c r="N1827" s="63">
        <v>1725</v>
      </c>
      <c r="O1827" s="63">
        <v>863</v>
      </c>
      <c r="P1827" s="63">
        <v>258</v>
      </c>
      <c r="Q1827" s="63">
        <v>604</v>
      </c>
      <c r="R1827" s="63" t="s">
        <v>10141</v>
      </c>
      <c r="S1827" s="63" t="s">
        <v>3521</v>
      </c>
      <c r="T1827" s="63" t="s">
        <v>10140</v>
      </c>
      <c r="U1827" s="63" t="s">
        <v>1839</v>
      </c>
      <c r="V1827" s="63" t="s">
        <v>10139</v>
      </c>
      <c r="W1827" s="63" t="s">
        <v>10138</v>
      </c>
      <c r="Y1827" s="63">
        <v>1725</v>
      </c>
      <c r="Z1827" s="63" t="s">
        <v>4207</v>
      </c>
      <c r="AA1827" s="63">
        <v>129</v>
      </c>
      <c r="AB1827" s="63" t="s">
        <v>3494</v>
      </c>
      <c r="AC1827" s="63" t="s">
        <v>10137</v>
      </c>
      <c r="AD1827" s="63" t="s">
        <v>10136</v>
      </c>
      <c r="AE1827" s="63">
        <v>1725</v>
      </c>
      <c r="AF1827" s="63" t="s">
        <v>4207</v>
      </c>
      <c r="AG1827" s="63">
        <v>129</v>
      </c>
      <c r="AH1827" s="63" t="s">
        <v>3494</v>
      </c>
      <c r="AK1827" s="63">
        <v>0</v>
      </c>
      <c r="AL1827" s="63" t="s">
        <v>3493</v>
      </c>
      <c r="AM1827" s="63">
        <v>0</v>
      </c>
      <c r="AQ1827" s="63">
        <v>0</v>
      </c>
      <c r="AR1827" s="63" t="s">
        <v>3493</v>
      </c>
      <c r="AS1827" s="63">
        <v>0</v>
      </c>
      <c r="AU1827" s="63" t="s">
        <v>10135</v>
      </c>
      <c r="AW1827" s="63" t="s">
        <v>10134</v>
      </c>
      <c r="AX1827" s="74" t="str">
        <f>VLOOKUP(B1827,[1]COMPLETE_DIVIDEND_DATA!$B$2:$I$1138,8,0)</f>
        <v>PAID</v>
      </c>
    </row>
    <row r="1828" spans="1:50" hidden="1" x14ac:dyDescent="0.25">
      <c r="A1828" s="63">
        <v>501832</v>
      </c>
      <c r="B1828" s="63">
        <v>3525087235</v>
      </c>
      <c r="C1828" s="63" t="s">
        <v>2293</v>
      </c>
      <c r="E1828" s="63" t="s">
        <v>10133</v>
      </c>
      <c r="G1828" s="63" t="s">
        <v>3547</v>
      </c>
      <c r="K1828" s="63">
        <v>1</v>
      </c>
      <c r="L1828" s="63">
        <v>0</v>
      </c>
      <c r="M1828" s="64">
        <v>1</v>
      </c>
      <c r="N1828" s="63">
        <v>0.5</v>
      </c>
      <c r="O1828" s="63">
        <v>0</v>
      </c>
      <c r="P1828" s="63">
        <v>0</v>
      </c>
      <c r="Q1828" s="63">
        <v>1</v>
      </c>
      <c r="R1828" s="63" t="s">
        <v>10132</v>
      </c>
      <c r="S1828" s="63" t="s">
        <v>8330</v>
      </c>
      <c r="T1828" s="63" t="s">
        <v>10131</v>
      </c>
      <c r="U1828" s="63" t="s">
        <v>2293</v>
      </c>
      <c r="W1828" s="63" t="s">
        <v>10130</v>
      </c>
      <c r="Y1828" s="63">
        <v>1</v>
      </c>
      <c r="Z1828" s="63" t="s">
        <v>3736</v>
      </c>
      <c r="AA1828" s="63">
        <v>0</v>
      </c>
      <c r="AB1828" s="63" t="s">
        <v>3494</v>
      </c>
      <c r="AE1828" s="63">
        <v>0</v>
      </c>
      <c r="AF1828" s="63" t="s">
        <v>3493</v>
      </c>
      <c r="AG1828" s="63">
        <v>0</v>
      </c>
      <c r="AK1828" s="63">
        <v>0</v>
      </c>
      <c r="AL1828" s="63" t="s">
        <v>3493</v>
      </c>
      <c r="AM1828" s="63">
        <v>0</v>
      </c>
      <c r="AQ1828" s="63">
        <v>0</v>
      </c>
      <c r="AR1828" s="63" t="s">
        <v>3493</v>
      </c>
      <c r="AS1828" s="63">
        <v>0</v>
      </c>
      <c r="AU1828" s="63" t="s">
        <v>10129</v>
      </c>
      <c r="AV1828" s="63" t="s">
        <v>10128</v>
      </c>
      <c r="AW1828" s="63" t="s">
        <v>10127</v>
      </c>
      <c r="AX1828" s="74" t="str">
        <f>VLOOKUP(B1828,[1]COMPLETE_DIVIDEND_DATA!$B$2:$I$1138,8,0)</f>
        <v>PAID</v>
      </c>
    </row>
    <row r="1829" spans="1:50" hidden="1" x14ac:dyDescent="0.25">
      <c r="A1829" s="63">
        <v>501833</v>
      </c>
      <c r="B1829" s="63">
        <v>3525093967</v>
      </c>
      <c r="C1829" s="63" t="s">
        <v>2294</v>
      </c>
      <c r="D1829" s="63" t="s">
        <v>10126</v>
      </c>
      <c r="E1829" s="63" t="s">
        <v>10125</v>
      </c>
      <c r="F1829" s="63" t="s">
        <v>10124</v>
      </c>
      <c r="G1829" s="63" t="s">
        <v>10123</v>
      </c>
      <c r="K1829" s="63">
        <v>10000</v>
      </c>
      <c r="L1829" s="63">
        <v>0</v>
      </c>
      <c r="M1829" s="64">
        <v>10000</v>
      </c>
      <c r="N1829" s="63">
        <v>5000</v>
      </c>
      <c r="O1829" s="63">
        <v>0</v>
      </c>
      <c r="P1829" s="63">
        <v>750</v>
      </c>
      <c r="Q1829" s="63">
        <v>4250</v>
      </c>
      <c r="R1829" s="63" t="s">
        <v>10122</v>
      </c>
      <c r="S1829" s="63" t="s">
        <v>3521</v>
      </c>
      <c r="T1829" s="63" t="s">
        <v>10121</v>
      </c>
      <c r="U1829" s="63" t="s">
        <v>2294</v>
      </c>
      <c r="V1829" s="63" t="s">
        <v>10120</v>
      </c>
      <c r="W1829" s="63" t="s">
        <v>10119</v>
      </c>
      <c r="Y1829" s="63">
        <v>10000</v>
      </c>
      <c r="Z1829" s="63" t="s">
        <v>7356</v>
      </c>
      <c r="AA1829" s="63">
        <v>750</v>
      </c>
      <c r="AB1829" s="63" t="s">
        <v>3494</v>
      </c>
      <c r="AE1829" s="63">
        <v>0</v>
      </c>
      <c r="AF1829" s="63" t="s">
        <v>3493</v>
      </c>
      <c r="AG1829" s="63">
        <v>0</v>
      </c>
      <c r="AK1829" s="63">
        <v>0</v>
      </c>
      <c r="AL1829" s="63" t="s">
        <v>3493</v>
      </c>
      <c r="AM1829" s="63">
        <v>0</v>
      </c>
      <c r="AQ1829" s="63">
        <v>0</v>
      </c>
      <c r="AR1829" s="63" t="s">
        <v>3493</v>
      </c>
      <c r="AS1829" s="63">
        <v>0</v>
      </c>
      <c r="AU1829" s="63" t="s">
        <v>10118</v>
      </c>
      <c r="AW1829" s="63" t="s">
        <v>10117</v>
      </c>
      <c r="AX1829" s="74" t="str">
        <f>VLOOKUP(B1829,[1]COMPLETE_DIVIDEND_DATA!$B$2:$I$1138,8,0)</f>
        <v>PAID</v>
      </c>
    </row>
    <row r="1830" spans="1:50" hidden="1" x14ac:dyDescent="0.25">
      <c r="A1830" s="63">
        <v>501834</v>
      </c>
      <c r="B1830" s="63">
        <v>3525095302</v>
      </c>
      <c r="C1830" s="63" t="s">
        <v>3437</v>
      </c>
      <c r="D1830" s="63" t="s">
        <v>1595</v>
      </c>
      <c r="E1830" s="63" t="s">
        <v>10116</v>
      </c>
      <c r="F1830" s="63" t="s">
        <v>10115</v>
      </c>
      <c r="G1830" s="63" t="s">
        <v>3547</v>
      </c>
      <c r="K1830" s="63">
        <v>350</v>
      </c>
      <c r="L1830" s="63">
        <v>0</v>
      </c>
      <c r="M1830" s="64">
        <v>350</v>
      </c>
      <c r="N1830" s="63">
        <v>175</v>
      </c>
      <c r="O1830" s="63">
        <v>0</v>
      </c>
      <c r="P1830" s="63">
        <v>26</v>
      </c>
      <c r="Q1830" s="63">
        <v>149</v>
      </c>
      <c r="R1830" s="63" t="s">
        <v>10114</v>
      </c>
      <c r="S1830" s="63" t="s">
        <v>3498</v>
      </c>
      <c r="T1830" s="63" t="s">
        <v>10113</v>
      </c>
      <c r="U1830" s="63" t="s">
        <v>3437</v>
      </c>
      <c r="V1830" s="63" t="s">
        <v>10112</v>
      </c>
      <c r="W1830" s="63" t="s">
        <v>10111</v>
      </c>
      <c r="Y1830" s="63">
        <v>350</v>
      </c>
      <c r="Z1830" s="63" t="s">
        <v>6057</v>
      </c>
      <c r="AA1830" s="63">
        <v>26</v>
      </c>
      <c r="AB1830" s="63" t="s">
        <v>3494</v>
      </c>
      <c r="AE1830" s="63">
        <v>0</v>
      </c>
      <c r="AF1830" s="63" t="s">
        <v>3493</v>
      </c>
      <c r="AG1830" s="63">
        <v>0</v>
      </c>
      <c r="AK1830" s="63">
        <v>0</v>
      </c>
      <c r="AL1830" s="63" t="s">
        <v>3493</v>
      </c>
      <c r="AM1830" s="63">
        <v>0</v>
      </c>
      <c r="AQ1830" s="63">
        <v>0</v>
      </c>
      <c r="AR1830" s="63" t="s">
        <v>3493</v>
      </c>
      <c r="AS1830" s="63">
        <v>0</v>
      </c>
      <c r="AU1830" s="63" t="s">
        <v>10110</v>
      </c>
      <c r="AW1830" s="63" t="s">
        <v>10109</v>
      </c>
      <c r="AX1830" s="74" t="str">
        <f>VLOOKUP(B1830,[1]COMPLETE_DIVIDEND_DATA!$B$2:$I$1138,8,0)</f>
        <v>PAID</v>
      </c>
    </row>
    <row r="1831" spans="1:50" hidden="1" x14ac:dyDescent="0.25">
      <c r="A1831" s="63">
        <v>501835</v>
      </c>
      <c r="B1831" s="63">
        <v>3525095567</v>
      </c>
      <c r="C1831" s="63" t="s">
        <v>1298</v>
      </c>
      <c r="D1831" s="63" t="s">
        <v>7015</v>
      </c>
      <c r="E1831" s="63" t="s">
        <v>10108</v>
      </c>
      <c r="G1831" s="63" t="s">
        <v>6856</v>
      </c>
      <c r="K1831" s="63">
        <v>1498</v>
      </c>
      <c r="L1831" s="63">
        <v>0</v>
      </c>
      <c r="M1831" s="64">
        <v>1498</v>
      </c>
      <c r="N1831" s="63">
        <v>749</v>
      </c>
      <c r="O1831" s="63">
        <v>0</v>
      </c>
      <c r="P1831" s="63">
        <v>112</v>
      </c>
      <c r="Q1831" s="63">
        <v>637</v>
      </c>
      <c r="R1831" s="63" t="s">
        <v>7011</v>
      </c>
      <c r="S1831" s="63" t="s">
        <v>3586</v>
      </c>
      <c r="T1831" s="63" t="s">
        <v>10107</v>
      </c>
      <c r="U1831" s="63" t="s">
        <v>1298</v>
      </c>
      <c r="V1831" s="63" t="s">
        <v>7009</v>
      </c>
      <c r="Y1831" s="63">
        <v>1498</v>
      </c>
      <c r="Z1831" s="63" t="s">
        <v>3763</v>
      </c>
      <c r="AA1831" s="63">
        <v>112</v>
      </c>
      <c r="AB1831" s="63" t="s">
        <v>3494</v>
      </c>
      <c r="AE1831" s="63">
        <v>0</v>
      </c>
      <c r="AF1831" s="63" t="s">
        <v>3493</v>
      </c>
      <c r="AG1831" s="63">
        <v>0</v>
      </c>
      <c r="AK1831" s="63">
        <v>0</v>
      </c>
      <c r="AL1831" s="63" t="s">
        <v>3493</v>
      </c>
      <c r="AM1831" s="63">
        <v>0</v>
      </c>
      <c r="AQ1831" s="63">
        <v>0</v>
      </c>
      <c r="AR1831" s="63" t="s">
        <v>3493</v>
      </c>
      <c r="AS1831" s="63">
        <v>0</v>
      </c>
      <c r="AU1831" s="63" t="s">
        <v>7008</v>
      </c>
      <c r="AW1831" s="63" t="s">
        <v>7007</v>
      </c>
      <c r="AX1831" s="74" t="str">
        <f>VLOOKUP(B1831,[1]COMPLETE_DIVIDEND_DATA!$B$2:$I$1138,8,0)</f>
        <v>PAID</v>
      </c>
    </row>
    <row r="1832" spans="1:50" hidden="1" x14ac:dyDescent="0.25">
      <c r="A1832" s="63">
        <v>501836</v>
      </c>
      <c r="B1832" s="63">
        <v>3525098221</v>
      </c>
      <c r="C1832" s="63" t="s">
        <v>2296</v>
      </c>
      <c r="D1832" s="63" t="s">
        <v>2273</v>
      </c>
      <c r="E1832" s="63" t="s">
        <v>10106</v>
      </c>
      <c r="G1832" s="63" t="s">
        <v>3547</v>
      </c>
      <c r="K1832" s="63">
        <v>1504</v>
      </c>
      <c r="L1832" s="63">
        <v>0</v>
      </c>
      <c r="M1832" s="64">
        <v>1504</v>
      </c>
      <c r="N1832" s="63">
        <v>752</v>
      </c>
      <c r="O1832" s="63">
        <v>0</v>
      </c>
      <c r="P1832" s="63">
        <v>113</v>
      </c>
      <c r="Q1832" s="63">
        <v>639</v>
      </c>
      <c r="R1832" s="63" t="s">
        <v>10105</v>
      </c>
      <c r="S1832" s="63" t="s">
        <v>3596</v>
      </c>
      <c r="T1832" s="63" t="s">
        <v>9552</v>
      </c>
      <c r="U1832" s="63" t="s">
        <v>2296</v>
      </c>
      <c r="V1832" s="63" t="s">
        <v>10104</v>
      </c>
      <c r="Y1832" s="63">
        <v>1504</v>
      </c>
      <c r="Z1832" s="63" t="s">
        <v>10103</v>
      </c>
      <c r="AA1832" s="63">
        <v>113</v>
      </c>
      <c r="AB1832" s="63" t="s">
        <v>3494</v>
      </c>
      <c r="AE1832" s="63">
        <v>0</v>
      </c>
      <c r="AF1832" s="63" t="s">
        <v>3493</v>
      </c>
      <c r="AG1832" s="63">
        <v>0</v>
      </c>
      <c r="AK1832" s="63">
        <v>0</v>
      </c>
      <c r="AL1832" s="63" t="s">
        <v>3493</v>
      </c>
      <c r="AM1832" s="63">
        <v>0</v>
      </c>
      <c r="AQ1832" s="63">
        <v>0</v>
      </c>
      <c r="AR1832" s="63" t="s">
        <v>3493</v>
      </c>
      <c r="AS1832" s="63">
        <v>0</v>
      </c>
      <c r="AU1832" s="63" t="s">
        <v>10102</v>
      </c>
      <c r="AW1832" s="63" t="s">
        <v>10101</v>
      </c>
      <c r="AX1832" s="74" t="str">
        <f>VLOOKUP(B1832,[1]COMPLETE_DIVIDEND_DATA!$B$2:$I$1138,8,0)</f>
        <v>PAID</v>
      </c>
    </row>
    <row r="1833" spans="1:50" hidden="1" x14ac:dyDescent="0.25">
      <c r="A1833" s="63">
        <v>501837</v>
      </c>
      <c r="B1833" s="63">
        <v>3525099869</v>
      </c>
      <c r="C1833" s="63" t="s">
        <v>2298</v>
      </c>
      <c r="D1833" s="63" t="s">
        <v>10100</v>
      </c>
      <c r="E1833" s="63" t="s">
        <v>10099</v>
      </c>
      <c r="F1833" s="63" t="s">
        <v>10098</v>
      </c>
      <c r="G1833" s="63" t="s">
        <v>3547</v>
      </c>
      <c r="K1833" s="63">
        <v>300</v>
      </c>
      <c r="L1833" s="63">
        <v>300</v>
      </c>
      <c r="M1833" s="64">
        <v>0</v>
      </c>
      <c r="N1833" s="63">
        <v>150</v>
      </c>
      <c r="O1833" s="63">
        <v>75</v>
      </c>
      <c r="P1833" s="63">
        <v>23</v>
      </c>
      <c r="Q1833" s="63">
        <v>52</v>
      </c>
      <c r="R1833" s="63" t="s">
        <v>10097</v>
      </c>
      <c r="S1833" s="63" t="s">
        <v>3521</v>
      </c>
      <c r="T1833" s="63" t="s">
        <v>10096</v>
      </c>
      <c r="U1833" s="63" t="s">
        <v>2298</v>
      </c>
      <c r="V1833" s="63" t="s">
        <v>10095</v>
      </c>
      <c r="Y1833" s="63">
        <v>300</v>
      </c>
      <c r="Z1833" s="63" t="s">
        <v>3891</v>
      </c>
      <c r="AA1833" s="63">
        <v>23</v>
      </c>
      <c r="AB1833" s="63" t="s">
        <v>3494</v>
      </c>
      <c r="AE1833" s="63">
        <v>0</v>
      </c>
      <c r="AF1833" s="63" t="s">
        <v>3493</v>
      </c>
      <c r="AG1833" s="63">
        <v>0</v>
      </c>
      <c r="AK1833" s="63">
        <v>0</v>
      </c>
      <c r="AL1833" s="63" t="s">
        <v>3493</v>
      </c>
      <c r="AM1833" s="63">
        <v>0</v>
      </c>
      <c r="AQ1833" s="63">
        <v>0</v>
      </c>
      <c r="AR1833" s="63" t="s">
        <v>3493</v>
      </c>
      <c r="AS1833" s="63">
        <v>0</v>
      </c>
      <c r="AU1833" s="63" t="s">
        <v>10094</v>
      </c>
      <c r="AW1833" s="63" t="s">
        <v>10093</v>
      </c>
      <c r="AX1833" s="74" t="str">
        <f>VLOOKUP(B1833,[1]COMPLETE_DIVIDEND_DATA!$B$2:$I$1138,8,0)</f>
        <v>PAID</v>
      </c>
    </row>
    <row r="1834" spans="1:50" hidden="1" x14ac:dyDescent="0.25">
      <c r="A1834" s="63">
        <v>501838</v>
      </c>
      <c r="B1834" s="63">
        <v>3533000789</v>
      </c>
      <c r="C1834" s="63" t="s">
        <v>2300</v>
      </c>
      <c r="D1834" s="63" t="s">
        <v>10092</v>
      </c>
      <c r="E1834" s="63" t="s">
        <v>10091</v>
      </c>
      <c r="F1834" s="63" t="s">
        <v>10090</v>
      </c>
      <c r="G1834" s="63" t="s">
        <v>3535</v>
      </c>
      <c r="K1834" s="63">
        <v>449</v>
      </c>
      <c r="L1834" s="63">
        <v>0</v>
      </c>
      <c r="M1834" s="64">
        <v>449</v>
      </c>
      <c r="N1834" s="63">
        <v>224.5</v>
      </c>
      <c r="O1834" s="63">
        <v>0</v>
      </c>
      <c r="P1834" s="63">
        <v>51</v>
      </c>
      <c r="Q1834" s="63">
        <v>174</v>
      </c>
      <c r="R1834" s="63" t="s">
        <v>10089</v>
      </c>
      <c r="S1834" s="63" t="s">
        <v>3533</v>
      </c>
      <c r="T1834" s="63" t="s">
        <v>10088</v>
      </c>
      <c r="U1834" s="63" t="s">
        <v>2300</v>
      </c>
      <c r="V1834" s="63" t="s">
        <v>10087</v>
      </c>
      <c r="W1834" s="63" t="s">
        <v>10086</v>
      </c>
      <c r="Y1834" s="63">
        <v>225</v>
      </c>
      <c r="Z1834" s="63" t="s">
        <v>3845</v>
      </c>
      <c r="AA1834" s="63">
        <v>17</v>
      </c>
      <c r="AB1834" s="63" t="s">
        <v>3494</v>
      </c>
      <c r="AC1834" s="63" t="s">
        <v>10085</v>
      </c>
      <c r="AD1834" s="63" t="s">
        <v>10084</v>
      </c>
      <c r="AE1834" s="63">
        <v>224</v>
      </c>
      <c r="AF1834" s="63" t="s">
        <v>3842</v>
      </c>
      <c r="AG1834" s="63">
        <v>34</v>
      </c>
      <c r="AH1834" s="63" t="s">
        <v>3505</v>
      </c>
      <c r="AK1834" s="63">
        <v>0</v>
      </c>
      <c r="AL1834" s="63" t="s">
        <v>3493</v>
      </c>
      <c r="AM1834" s="63">
        <v>0</v>
      </c>
      <c r="AQ1834" s="63">
        <v>0</v>
      </c>
      <c r="AR1834" s="63" t="s">
        <v>3493</v>
      </c>
      <c r="AS1834" s="63">
        <v>0</v>
      </c>
      <c r="AU1834" s="63" t="s">
        <v>10083</v>
      </c>
      <c r="AW1834" s="63" t="s">
        <v>10082</v>
      </c>
      <c r="AX1834" s="74" t="str">
        <f>VLOOKUP(B1834,[1]COMPLETE_DIVIDEND_DATA!$B$2:$I$1138,8,0)</f>
        <v>PAID</v>
      </c>
    </row>
    <row r="1835" spans="1:50" x14ac:dyDescent="0.25">
      <c r="A1835" s="63">
        <v>501839</v>
      </c>
      <c r="B1835" s="63">
        <v>3749003218</v>
      </c>
      <c r="C1835" s="63" t="s">
        <v>2302</v>
      </c>
      <c r="D1835" s="63" t="s">
        <v>10081</v>
      </c>
      <c r="E1835" s="63" t="s">
        <v>10080</v>
      </c>
      <c r="F1835" s="63" t="s">
        <v>6226</v>
      </c>
      <c r="G1835" s="63" t="s">
        <v>10079</v>
      </c>
      <c r="K1835" s="63">
        <v>1</v>
      </c>
      <c r="L1835" s="63">
        <v>0</v>
      </c>
      <c r="M1835" s="64">
        <v>1</v>
      </c>
      <c r="N1835" s="63">
        <v>0.5</v>
      </c>
      <c r="O1835" s="63">
        <v>0</v>
      </c>
      <c r="P1835" s="63">
        <v>0</v>
      </c>
      <c r="Q1835" s="63">
        <v>1</v>
      </c>
      <c r="U1835" s="63" t="s">
        <v>2302</v>
      </c>
      <c r="V1835" s="63" t="s">
        <v>10078</v>
      </c>
      <c r="Y1835" s="63">
        <v>1</v>
      </c>
      <c r="Z1835" s="63" t="s">
        <v>3736</v>
      </c>
      <c r="AA1835" s="63">
        <v>0</v>
      </c>
      <c r="AB1835" s="63" t="s">
        <v>3494</v>
      </c>
      <c r="AE1835" s="63">
        <v>0</v>
      </c>
      <c r="AF1835" s="63" t="s">
        <v>3493</v>
      </c>
      <c r="AG1835" s="63">
        <v>0</v>
      </c>
      <c r="AK1835" s="63">
        <v>0</v>
      </c>
      <c r="AL1835" s="63" t="s">
        <v>3493</v>
      </c>
      <c r="AM1835" s="63">
        <v>0</v>
      </c>
      <c r="AQ1835" s="63">
        <v>0</v>
      </c>
      <c r="AR1835" s="63" t="s">
        <v>3493</v>
      </c>
      <c r="AS1835" s="63">
        <v>0</v>
      </c>
      <c r="AU1835" s="63" t="s">
        <v>10077</v>
      </c>
      <c r="AX1835" s="63" t="e">
        <f>VLOOKUP(B1835,[1]COMPLETE_DIVIDEND_DATA!$B$2:$I$1138,3,0)</f>
        <v>#N/A</v>
      </c>
    </row>
    <row r="1836" spans="1:50" x14ac:dyDescent="0.25">
      <c r="A1836" s="63">
        <v>501840</v>
      </c>
      <c r="B1836" s="63">
        <v>3863046122</v>
      </c>
      <c r="C1836" s="63" t="s">
        <v>387</v>
      </c>
      <c r="D1836" s="63" t="s">
        <v>10076</v>
      </c>
      <c r="E1836" s="63" t="s">
        <v>10075</v>
      </c>
      <c r="F1836" s="63" t="s">
        <v>10074</v>
      </c>
      <c r="G1836" s="63" t="s">
        <v>10073</v>
      </c>
      <c r="K1836" s="63">
        <v>13</v>
      </c>
      <c r="L1836" s="63">
        <v>0</v>
      </c>
      <c r="M1836" s="64">
        <v>13</v>
      </c>
      <c r="N1836" s="63">
        <v>6.5</v>
      </c>
      <c r="O1836" s="63">
        <v>0</v>
      </c>
      <c r="P1836" s="63">
        <v>2</v>
      </c>
      <c r="Q1836" s="63">
        <v>5</v>
      </c>
      <c r="U1836" s="63" t="s">
        <v>387</v>
      </c>
      <c r="V1836" s="63" t="s">
        <v>10072</v>
      </c>
      <c r="Y1836" s="63">
        <v>13</v>
      </c>
      <c r="Z1836" s="63" t="s">
        <v>3642</v>
      </c>
      <c r="AA1836" s="63">
        <v>2</v>
      </c>
      <c r="AB1836" s="63" t="s">
        <v>3505</v>
      </c>
      <c r="AE1836" s="63">
        <v>0</v>
      </c>
      <c r="AF1836" s="63" t="s">
        <v>3493</v>
      </c>
      <c r="AG1836" s="63">
        <v>0</v>
      </c>
      <c r="AK1836" s="63">
        <v>0</v>
      </c>
      <c r="AL1836" s="63" t="s">
        <v>3493</v>
      </c>
      <c r="AM1836" s="63">
        <v>0</v>
      </c>
      <c r="AQ1836" s="63">
        <v>0</v>
      </c>
      <c r="AR1836" s="63" t="s">
        <v>3493</v>
      </c>
      <c r="AS1836" s="63">
        <v>0</v>
      </c>
      <c r="AW1836" s="63" t="s">
        <v>10071</v>
      </c>
      <c r="AX1836" s="63" t="e">
        <f>VLOOKUP(B1836,[1]COMPLETE_DIVIDEND_DATA!$B$2:$I$1138,3,0)</f>
        <v>#N/A</v>
      </c>
    </row>
    <row r="1837" spans="1:50" hidden="1" x14ac:dyDescent="0.25">
      <c r="A1837" s="63">
        <v>501841</v>
      </c>
      <c r="B1837" s="63">
        <v>3939001060</v>
      </c>
      <c r="C1837" s="63" t="s">
        <v>2304</v>
      </c>
      <c r="D1837" s="63" t="s">
        <v>231</v>
      </c>
      <c r="E1837" s="63" t="s">
        <v>10070</v>
      </c>
      <c r="F1837" s="63" t="s">
        <v>10069</v>
      </c>
      <c r="G1837" s="63" t="s">
        <v>3535</v>
      </c>
      <c r="K1837" s="63">
        <v>1075</v>
      </c>
      <c r="L1837" s="63">
        <v>0</v>
      </c>
      <c r="M1837" s="64">
        <v>1075</v>
      </c>
      <c r="N1837" s="63">
        <v>537.5</v>
      </c>
      <c r="O1837" s="63">
        <v>0</v>
      </c>
      <c r="P1837" s="63">
        <v>161</v>
      </c>
      <c r="Q1837" s="63">
        <v>377</v>
      </c>
      <c r="R1837" s="63" t="s">
        <v>10068</v>
      </c>
      <c r="S1837" s="63" t="s">
        <v>3697</v>
      </c>
      <c r="T1837" s="63" t="s">
        <v>10067</v>
      </c>
      <c r="U1837" s="63" t="s">
        <v>2304</v>
      </c>
      <c r="V1837" s="63" t="s">
        <v>10066</v>
      </c>
      <c r="Y1837" s="63">
        <v>1075</v>
      </c>
      <c r="Z1837" s="63" t="s">
        <v>4871</v>
      </c>
      <c r="AA1837" s="63">
        <v>161</v>
      </c>
      <c r="AB1837" s="63" t="s">
        <v>3505</v>
      </c>
      <c r="AE1837" s="63">
        <v>0</v>
      </c>
      <c r="AF1837" s="63" t="s">
        <v>3493</v>
      </c>
      <c r="AG1837" s="63">
        <v>0</v>
      </c>
      <c r="AK1837" s="63">
        <v>0</v>
      </c>
      <c r="AL1837" s="63" t="s">
        <v>3493</v>
      </c>
      <c r="AM1837" s="63">
        <v>0</v>
      </c>
      <c r="AQ1837" s="63">
        <v>0</v>
      </c>
      <c r="AR1837" s="63" t="s">
        <v>3493</v>
      </c>
      <c r="AS1837" s="63">
        <v>0</v>
      </c>
      <c r="AU1837" s="63" t="s">
        <v>10065</v>
      </c>
      <c r="AW1837" s="63" t="s">
        <v>10064</v>
      </c>
      <c r="AX1837" s="74" t="str">
        <f>VLOOKUP(B1837,[1]COMPLETE_DIVIDEND_DATA!$B$2:$I$1138,8,0)</f>
        <v>PAID</v>
      </c>
    </row>
    <row r="1838" spans="1:50" x14ac:dyDescent="0.25">
      <c r="A1838" s="63">
        <v>501842</v>
      </c>
      <c r="B1838" s="63">
        <v>3939018080</v>
      </c>
      <c r="C1838" s="63" t="s">
        <v>2306</v>
      </c>
      <c r="D1838" s="63" t="s">
        <v>10063</v>
      </c>
      <c r="E1838" s="63" t="s">
        <v>10062</v>
      </c>
      <c r="G1838" s="63" t="s">
        <v>7650</v>
      </c>
      <c r="K1838" s="63">
        <v>6022</v>
      </c>
      <c r="L1838" s="63">
        <v>6022</v>
      </c>
      <c r="M1838" s="64">
        <v>0</v>
      </c>
      <c r="N1838" s="63">
        <v>3011</v>
      </c>
      <c r="O1838" s="63">
        <v>1506</v>
      </c>
      <c r="P1838" s="63">
        <v>903</v>
      </c>
      <c r="Q1838" s="63">
        <v>602</v>
      </c>
      <c r="U1838" s="63" t="s">
        <v>2306</v>
      </c>
      <c r="V1838" s="63" t="s">
        <v>10061</v>
      </c>
      <c r="Y1838" s="63">
        <v>6022</v>
      </c>
      <c r="Z1838" s="63" t="s">
        <v>5079</v>
      </c>
      <c r="AA1838" s="63">
        <v>903</v>
      </c>
      <c r="AB1838" s="63" t="s">
        <v>3505</v>
      </c>
      <c r="AE1838" s="63">
        <v>0</v>
      </c>
      <c r="AF1838" s="63" t="s">
        <v>3493</v>
      </c>
      <c r="AG1838" s="63">
        <v>0</v>
      </c>
      <c r="AK1838" s="63">
        <v>0</v>
      </c>
      <c r="AL1838" s="63" t="s">
        <v>3493</v>
      </c>
      <c r="AM1838" s="63">
        <v>0</v>
      </c>
      <c r="AQ1838" s="63">
        <v>0</v>
      </c>
      <c r="AR1838" s="63" t="s">
        <v>3493</v>
      </c>
      <c r="AS1838" s="63">
        <v>0</v>
      </c>
      <c r="AW1838" s="63" t="s">
        <v>10060</v>
      </c>
      <c r="AX1838" s="63" t="e">
        <f>VLOOKUP(B1838,[1]COMPLETE_DIVIDEND_DATA!$B$2:$I$1138,3,0)</f>
        <v>#N/A</v>
      </c>
    </row>
    <row r="1839" spans="1:50" hidden="1" x14ac:dyDescent="0.25">
      <c r="A1839" s="63">
        <v>501843</v>
      </c>
      <c r="B1839" s="63">
        <v>3939031208</v>
      </c>
      <c r="C1839" s="63" t="s">
        <v>2309</v>
      </c>
      <c r="D1839" s="63" t="s">
        <v>10059</v>
      </c>
      <c r="E1839" s="63" t="s">
        <v>10058</v>
      </c>
      <c r="F1839" s="63" t="s">
        <v>10057</v>
      </c>
      <c r="G1839" s="63" t="s">
        <v>7650</v>
      </c>
      <c r="K1839" s="63">
        <v>3750</v>
      </c>
      <c r="L1839" s="63">
        <v>0</v>
      </c>
      <c r="M1839" s="64">
        <v>3750</v>
      </c>
      <c r="N1839" s="63">
        <v>1875</v>
      </c>
      <c r="O1839" s="63">
        <v>0</v>
      </c>
      <c r="P1839" s="63">
        <v>281</v>
      </c>
      <c r="Q1839" s="63">
        <v>1594</v>
      </c>
      <c r="R1839" s="63" t="s">
        <v>10056</v>
      </c>
      <c r="S1839" s="63" t="s">
        <v>3498</v>
      </c>
      <c r="T1839" s="63" t="s">
        <v>10055</v>
      </c>
      <c r="U1839" s="63" t="s">
        <v>2309</v>
      </c>
      <c r="V1839" s="63" t="s">
        <v>10054</v>
      </c>
      <c r="W1839" s="63" t="s">
        <v>10053</v>
      </c>
      <c r="Y1839" s="63">
        <v>3750</v>
      </c>
      <c r="Z1839" s="63" t="s">
        <v>8248</v>
      </c>
      <c r="AA1839" s="63">
        <v>281</v>
      </c>
      <c r="AB1839" s="63" t="s">
        <v>3494</v>
      </c>
      <c r="AE1839" s="63">
        <v>0</v>
      </c>
      <c r="AF1839" s="63" t="s">
        <v>3493</v>
      </c>
      <c r="AG1839" s="63">
        <v>0</v>
      </c>
      <c r="AK1839" s="63">
        <v>0</v>
      </c>
      <c r="AL1839" s="63" t="s">
        <v>3493</v>
      </c>
      <c r="AM1839" s="63">
        <v>0</v>
      </c>
      <c r="AQ1839" s="63">
        <v>0</v>
      </c>
      <c r="AR1839" s="63" t="s">
        <v>3493</v>
      </c>
      <c r="AS1839" s="63">
        <v>0</v>
      </c>
      <c r="AU1839" s="63" t="s">
        <v>10052</v>
      </c>
      <c r="AW1839" s="63" t="s">
        <v>10051</v>
      </c>
      <c r="AX1839" s="74" t="str">
        <f>VLOOKUP(B1839,[1]COMPLETE_DIVIDEND_DATA!$B$2:$I$1138,8,0)</f>
        <v>PAID</v>
      </c>
    </row>
    <row r="1840" spans="1:50" hidden="1" x14ac:dyDescent="0.25">
      <c r="A1840" s="63">
        <v>501844</v>
      </c>
      <c r="B1840" s="63">
        <v>3939032891</v>
      </c>
      <c r="C1840" s="63" t="s">
        <v>2311</v>
      </c>
      <c r="D1840" s="63" t="s">
        <v>1899</v>
      </c>
      <c r="E1840" s="63" t="s">
        <v>10050</v>
      </c>
      <c r="F1840" s="63" t="s">
        <v>10049</v>
      </c>
      <c r="G1840" s="63" t="s">
        <v>3535</v>
      </c>
      <c r="K1840" s="63">
        <v>500</v>
      </c>
      <c r="L1840" s="63">
        <v>0</v>
      </c>
      <c r="M1840" s="64">
        <v>500</v>
      </c>
      <c r="N1840" s="63">
        <v>250</v>
      </c>
      <c r="O1840" s="63">
        <v>0</v>
      </c>
      <c r="P1840" s="63">
        <v>38</v>
      </c>
      <c r="Q1840" s="63">
        <v>212</v>
      </c>
      <c r="R1840" s="63" t="s">
        <v>10048</v>
      </c>
      <c r="S1840" s="63" t="s">
        <v>3533</v>
      </c>
      <c r="T1840" s="63" t="s">
        <v>5488</v>
      </c>
      <c r="U1840" s="63" t="s">
        <v>2311</v>
      </c>
      <c r="V1840" s="63" t="s">
        <v>5484</v>
      </c>
      <c r="W1840" s="63" t="s">
        <v>5484</v>
      </c>
      <c r="Y1840" s="63">
        <v>500</v>
      </c>
      <c r="Z1840" s="63" t="s">
        <v>3621</v>
      </c>
      <c r="AA1840" s="63">
        <v>38</v>
      </c>
      <c r="AB1840" s="63" t="s">
        <v>3494</v>
      </c>
      <c r="AE1840" s="63">
        <v>0</v>
      </c>
      <c r="AF1840" s="63" t="s">
        <v>3493</v>
      </c>
      <c r="AG1840" s="63">
        <v>0</v>
      </c>
      <c r="AK1840" s="63">
        <v>0</v>
      </c>
      <c r="AL1840" s="63" t="s">
        <v>3493</v>
      </c>
      <c r="AM1840" s="63">
        <v>0</v>
      </c>
      <c r="AQ1840" s="63">
        <v>0</v>
      </c>
      <c r="AR1840" s="63" t="s">
        <v>3493</v>
      </c>
      <c r="AS1840" s="63">
        <v>0</v>
      </c>
      <c r="AU1840" s="63" t="s">
        <v>10047</v>
      </c>
      <c r="AW1840" s="63" t="s">
        <v>10046</v>
      </c>
      <c r="AX1840" s="74" t="str">
        <f>VLOOKUP(B1840,[1]COMPLETE_DIVIDEND_DATA!$B$2:$I$1138,8,0)</f>
        <v>PAID</v>
      </c>
    </row>
    <row r="1841" spans="1:50" hidden="1" x14ac:dyDescent="0.25">
      <c r="A1841" s="63">
        <v>501845</v>
      </c>
      <c r="B1841" s="63">
        <v>3939037601</v>
      </c>
      <c r="C1841" s="63" t="s">
        <v>8509</v>
      </c>
      <c r="D1841" s="63" t="s">
        <v>10045</v>
      </c>
      <c r="E1841" s="63" t="s">
        <v>10044</v>
      </c>
      <c r="F1841" s="63" t="s">
        <v>10043</v>
      </c>
      <c r="G1841" s="63" t="s">
        <v>3523</v>
      </c>
      <c r="K1841" s="63">
        <v>500</v>
      </c>
      <c r="L1841" s="63">
        <v>500</v>
      </c>
      <c r="M1841" s="64">
        <v>0</v>
      </c>
      <c r="N1841" s="63">
        <v>250</v>
      </c>
      <c r="O1841" s="63">
        <v>125</v>
      </c>
      <c r="P1841" s="63">
        <v>75</v>
      </c>
      <c r="Q1841" s="63">
        <v>50</v>
      </c>
      <c r="R1841" s="63" t="s">
        <v>10042</v>
      </c>
      <c r="S1841" s="63" t="s">
        <v>4136</v>
      </c>
      <c r="T1841" s="63" t="s">
        <v>10041</v>
      </c>
      <c r="U1841" s="63" t="s">
        <v>8509</v>
      </c>
      <c r="V1841" s="63" t="s">
        <v>10040</v>
      </c>
      <c r="Y1841" s="63">
        <v>500</v>
      </c>
      <c r="Z1841" s="63" t="s">
        <v>3621</v>
      </c>
      <c r="AA1841" s="63">
        <v>75</v>
      </c>
      <c r="AB1841" s="63" t="s">
        <v>3505</v>
      </c>
      <c r="AE1841" s="63">
        <v>0</v>
      </c>
      <c r="AF1841" s="63" t="s">
        <v>3493</v>
      </c>
      <c r="AG1841" s="63">
        <v>0</v>
      </c>
      <c r="AK1841" s="63">
        <v>0</v>
      </c>
      <c r="AL1841" s="63" t="s">
        <v>3493</v>
      </c>
      <c r="AM1841" s="63">
        <v>0</v>
      </c>
      <c r="AQ1841" s="63">
        <v>0</v>
      </c>
      <c r="AR1841" s="63" t="s">
        <v>3493</v>
      </c>
      <c r="AS1841" s="63">
        <v>0</v>
      </c>
      <c r="AU1841" s="63" t="s">
        <v>10039</v>
      </c>
      <c r="AW1841" s="63" t="s">
        <v>10038</v>
      </c>
      <c r="AX1841" s="74" t="str">
        <f>VLOOKUP(B1841,[1]COMPLETE_DIVIDEND_DATA!$B$2:$I$1138,8,0)</f>
        <v>PAID</v>
      </c>
    </row>
    <row r="1842" spans="1:50" hidden="1" x14ac:dyDescent="0.25">
      <c r="A1842" s="63">
        <v>501846</v>
      </c>
      <c r="B1842" s="63">
        <v>3939039557</v>
      </c>
      <c r="C1842" s="63" t="s">
        <v>2313</v>
      </c>
      <c r="D1842" s="63" t="s">
        <v>10037</v>
      </c>
      <c r="E1842" s="63" t="s">
        <v>10036</v>
      </c>
      <c r="F1842" s="63" t="s">
        <v>10035</v>
      </c>
      <c r="G1842" s="63" t="s">
        <v>7650</v>
      </c>
      <c r="K1842" s="63">
        <v>5750</v>
      </c>
      <c r="L1842" s="63">
        <v>5750</v>
      </c>
      <c r="M1842" s="64">
        <v>0</v>
      </c>
      <c r="N1842" s="63">
        <v>2875</v>
      </c>
      <c r="O1842" s="63">
        <v>1438</v>
      </c>
      <c r="P1842" s="63">
        <v>431</v>
      </c>
      <c r="Q1842" s="63">
        <v>1006</v>
      </c>
      <c r="R1842" s="63" t="s">
        <v>10034</v>
      </c>
      <c r="S1842" s="63" t="s">
        <v>3574</v>
      </c>
      <c r="T1842" s="63" t="s">
        <v>10033</v>
      </c>
      <c r="U1842" s="63" t="s">
        <v>2313</v>
      </c>
      <c r="V1842" s="63" t="s">
        <v>4000</v>
      </c>
      <c r="Y1842" s="63">
        <v>5750</v>
      </c>
      <c r="Z1842" s="63" t="s">
        <v>6167</v>
      </c>
      <c r="AA1842" s="63">
        <v>431</v>
      </c>
      <c r="AB1842" s="63" t="s">
        <v>3494</v>
      </c>
      <c r="AE1842" s="63">
        <v>0</v>
      </c>
      <c r="AF1842" s="63" t="s">
        <v>3493</v>
      </c>
      <c r="AG1842" s="63">
        <v>0</v>
      </c>
      <c r="AK1842" s="63">
        <v>0</v>
      </c>
      <c r="AL1842" s="63" t="s">
        <v>3493</v>
      </c>
      <c r="AM1842" s="63">
        <v>0</v>
      </c>
      <c r="AQ1842" s="63">
        <v>0</v>
      </c>
      <c r="AR1842" s="63" t="s">
        <v>3493</v>
      </c>
      <c r="AS1842" s="63">
        <v>0</v>
      </c>
      <c r="AU1842" s="63" t="s">
        <v>10032</v>
      </c>
      <c r="AW1842" s="63" t="s">
        <v>3998</v>
      </c>
      <c r="AX1842" s="74" t="str">
        <f>VLOOKUP(B1842,[1]COMPLETE_DIVIDEND_DATA!$B$2:$I$1138,8,0)</f>
        <v>PAID</v>
      </c>
    </row>
    <row r="1843" spans="1:50" hidden="1" x14ac:dyDescent="0.25">
      <c r="A1843" s="63">
        <v>501847</v>
      </c>
      <c r="B1843" s="63">
        <v>3939042502</v>
      </c>
      <c r="C1843" s="63" t="s">
        <v>3481</v>
      </c>
      <c r="D1843" s="63" t="s">
        <v>10031</v>
      </c>
      <c r="E1843" s="63" t="s">
        <v>10030</v>
      </c>
      <c r="F1843" s="63" t="s">
        <v>10029</v>
      </c>
      <c r="G1843" s="63" t="s">
        <v>3547</v>
      </c>
      <c r="K1843" s="63">
        <v>3450</v>
      </c>
      <c r="L1843" s="63">
        <v>0</v>
      </c>
      <c r="M1843" s="64">
        <v>3450</v>
      </c>
      <c r="N1843" s="63">
        <v>1725</v>
      </c>
      <c r="O1843" s="63">
        <v>0</v>
      </c>
      <c r="P1843" s="63">
        <v>259</v>
      </c>
      <c r="Q1843" s="63">
        <v>1466</v>
      </c>
      <c r="R1843" s="63" t="s">
        <v>10028</v>
      </c>
      <c r="S1843" s="63" t="s">
        <v>3545</v>
      </c>
      <c r="T1843" s="63" t="s">
        <v>10027</v>
      </c>
      <c r="U1843" s="63" t="s">
        <v>3481</v>
      </c>
      <c r="V1843" s="63" t="s">
        <v>10026</v>
      </c>
      <c r="Y1843" s="63">
        <v>3450</v>
      </c>
      <c r="Z1843" s="63" t="s">
        <v>5473</v>
      </c>
      <c r="AA1843" s="63">
        <v>259</v>
      </c>
      <c r="AB1843" s="63" t="s">
        <v>3494</v>
      </c>
      <c r="AE1843" s="63">
        <v>0</v>
      </c>
      <c r="AF1843" s="63" t="s">
        <v>3493</v>
      </c>
      <c r="AG1843" s="63">
        <v>0</v>
      </c>
      <c r="AK1843" s="63">
        <v>0</v>
      </c>
      <c r="AL1843" s="63" t="s">
        <v>3493</v>
      </c>
      <c r="AM1843" s="63">
        <v>0</v>
      </c>
      <c r="AQ1843" s="63">
        <v>0</v>
      </c>
      <c r="AR1843" s="63" t="s">
        <v>3493</v>
      </c>
      <c r="AS1843" s="63">
        <v>0</v>
      </c>
      <c r="AU1843" s="63" t="s">
        <v>10025</v>
      </c>
      <c r="AW1843" s="63" t="s">
        <v>10024</v>
      </c>
      <c r="AX1843" s="74" t="str">
        <f>VLOOKUP(B1843,[1]COMPLETE_DIVIDEND_DATA!$B$2:$I$1138,8,0)</f>
        <v>PAID</v>
      </c>
    </row>
    <row r="1844" spans="1:50" x14ac:dyDescent="0.25">
      <c r="A1844" s="63">
        <v>501848</v>
      </c>
      <c r="B1844" s="63">
        <v>4002001756</v>
      </c>
      <c r="C1844" s="63" t="s">
        <v>92</v>
      </c>
      <c r="D1844" s="63" t="s">
        <v>871</v>
      </c>
      <c r="E1844" s="63" t="s">
        <v>10023</v>
      </c>
      <c r="F1844" s="63" t="s">
        <v>10022</v>
      </c>
      <c r="G1844" s="63" t="s">
        <v>10021</v>
      </c>
      <c r="K1844" s="63">
        <v>2032</v>
      </c>
      <c r="L1844" s="63">
        <v>0</v>
      </c>
      <c r="M1844" s="64">
        <v>2032</v>
      </c>
      <c r="N1844" s="63">
        <v>1016</v>
      </c>
      <c r="O1844" s="63">
        <v>0</v>
      </c>
      <c r="P1844" s="63">
        <v>304</v>
      </c>
      <c r="Q1844" s="63">
        <v>712</v>
      </c>
      <c r="R1844" s="63" t="s">
        <v>10020</v>
      </c>
      <c r="S1844" s="63" t="s">
        <v>10019</v>
      </c>
      <c r="T1844" s="63" t="s">
        <v>10018</v>
      </c>
      <c r="U1844" s="63" t="s">
        <v>92</v>
      </c>
      <c r="V1844" s="63" t="s">
        <v>10017</v>
      </c>
      <c r="W1844" s="63" t="s">
        <v>10016</v>
      </c>
      <c r="Y1844" s="63">
        <v>1016</v>
      </c>
      <c r="Z1844" s="63" t="s">
        <v>10013</v>
      </c>
      <c r="AA1844" s="63">
        <v>152</v>
      </c>
      <c r="AB1844" s="63" t="s">
        <v>3505</v>
      </c>
      <c r="AC1844" s="63" t="s">
        <v>10015</v>
      </c>
      <c r="AD1844" s="63" t="s">
        <v>10014</v>
      </c>
      <c r="AE1844" s="63">
        <v>1016</v>
      </c>
      <c r="AF1844" s="63" t="s">
        <v>10013</v>
      </c>
      <c r="AG1844" s="63">
        <v>152</v>
      </c>
      <c r="AH1844" s="63" t="s">
        <v>3505</v>
      </c>
      <c r="AK1844" s="63">
        <v>0</v>
      </c>
      <c r="AL1844" s="63" t="s">
        <v>3493</v>
      </c>
      <c r="AM1844" s="63">
        <v>0</v>
      </c>
      <c r="AQ1844" s="63">
        <v>0</v>
      </c>
      <c r="AR1844" s="63" t="s">
        <v>3493</v>
      </c>
      <c r="AS1844" s="63">
        <v>0</v>
      </c>
      <c r="AU1844" s="63" t="s">
        <v>10012</v>
      </c>
      <c r="AW1844" s="63" t="s">
        <v>10011</v>
      </c>
      <c r="AX1844" s="74" t="str">
        <f>VLOOKUP(B1844,[1]COMPLETE_DIVIDEND_DATA!$B$2:$I$1138,8,0)</f>
        <v>-</v>
      </c>
    </row>
    <row r="1845" spans="1:50" x14ac:dyDescent="0.25">
      <c r="A1845" s="63">
        <v>501849</v>
      </c>
      <c r="B1845" s="63">
        <v>4002002432</v>
      </c>
      <c r="C1845" s="63" t="s">
        <v>2316</v>
      </c>
      <c r="D1845" s="63" t="s">
        <v>231</v>
      </c>
      <c r="E1845" s="63" t="s">
        <v>10010</v>
      </c>
      <c r="F1845" s="63" t="s">
        <v>10009</v>
      </c>
      <c r="G1845" s="63" t="s">
        <v>3535</v>
      </c>
      <c r="K1845" s="63">
        <v>409</v>
      </c>
      <c r="L1845" s="63">
        <v>0</v>
      </c>
      <c r="M1845" s="64">
        <v>409</v>
      </c>
      <c r="N1845" s="63">
        <v>204.5</v>
      </c>
      <c r="O1845" s="63">
        <v>0</v>
      </c>
      <c r="P1845" s="63">
        <v>61</v>
      </c>
      <c r="Q1845" s="63">
        <v>144</v>
      </c>
      <c r="U1845" s="63" t="s">
        <v>2316</v>
      </c>
      <c r="V1845" s="63" t="s">
        <v>10008</v>
      </c>
      <c r="Y1845" s="63">
        <v>409</v>
      </c>
      <c r="Z1845" s="63" t="s">
        <v>10007</v>
      </c>
      <c r="AA1845" s="63">
        <v>61</v>
      </c>
      <c r="AB1845" s="63" t="s">
        <v>3505</v>
      </c>
      <c r="AE1845" s="63">
        <v>0</v>
      </c>
      <c r="AF1845" s="63" t="s">
        <v>3493</v>
      </c>
      <c r="AG1845" s="63">
        <v>0</v>
      </c>
      <c r="AK1845" s="63">
        <v>0</v>
      </c>
      <c r="AL1845" s="63" t="s">
        <v>3493</v>
      </c>
      <c r="AM1845" s="63">
        <v>0</v>
      </c>
      <c r="AQ1845" s="63">
        <v>0</v>
      </c>
      <c r="AR1845" s="63" t="s">
        <v>3493</v>
      </c>
      <c r="AS1845" s="63">
        <v>0</v>
      </c>
      <c r="AX1845" s="63" t="e">
        <f>VLOOKUP(B1845,[1]COMPLETE_DIVIDEND_DATA!$B$2:$I$1138,3,0)</f>
        <v>#N/A</v>
      </c>
    </row>
    <row r="1846" spans="1:50" hidden="1" x14ac:dyDescent="0.25">
      <c r="A1846" s="63">
        <v>501850</v>
      </c>
      <c r="B1846" s="63">
        <v>4002003596</v>
      </c>
      <c r="C1846" s="63" t="s">
        <v>2317</v>
      </c>
      <c r="D1846" s="63" t="s">
        <v>10006</v>
      </c>
      <c r="E1846" s="63" t="s">
        <v>10005</v>
      </c>
      <c r="F1846" s="63" t="s">
        <v>10004</v>
      </c>
      <c r="G1846" s="63" t="s">
        <v>10003</v>
      </c>
      <c r="K1846" s="63">
        <v>1</v>
      </c>
      <c r="L1846" s="63">
        <v>0</v>
      </c>
      <c r="M1846" s="64">
        <v>1</v>
      </c>
      <c r="N1846" s="63">
        <v>0.5</v>
      </c>
      <c r="O1846" s="63">
        <v>0</v>
      </c>
      <c r="P1846" s="63">
        <v>0</v>
      </c>
      <c r="Q1846" s="63">
        <v>1</v>
      </c>
      <c r="R1846" s="63" t="s">
        <v>10002</v>
      </c>
      <c r="S1846" s="63" t="s">
        <v>4221</v>
      </c>
      <c r="T1846" s="63" t="s">
        <v>10001</v>
      </c>
      <c r="U1846" s="63" t="s">
        <v>2317</v>
      </c>
      <c r="V1846" s="63" t="s">
        <v>10000</v>
      </c>
      <c r="W1846" s="63" t="s">
        <v>9999</v>
      </c>
      <c r="Y1846" s="63">
        <v>1</v>
      </c>
      <c r="Z1846" s="63" t="s">
        <v>3736</v>
      </c>
      <c r="AA1846" s="63">
        <v>0</v>
      </c>
      <c r="AB1846" s="63" t="s">
        <v>3494</v>
      </c>
      <c r="AE1846" s="63">
        <v>0</v>
      </c>
      <c r="AF1846" s="63" t="s">
        <v>3493</v>
      </c>
      <c r="AG1846" s="63">
        <v>0</v>
      </c>
      <c r="AK1846" s="63">
        <v>0</v>
      </c>
      <c r="AL1846" s="63" t="s">
        <v>3493</v>
      </c>
      <c r="AM1846" s="63">
        <v>0</v>
      </c>
      <c r="AQ1846" s="63">
        <v>0</v>
      </c>
      <c r="AR1846" s="63" t="s">
        <v>3493</v>
      </c>
      <c r="AS1846" s="63">
        <v>0</v>
      </c>
      <c r="AU1846" s="63" t="s">
        <v>9998</v>
      </c>
      <c r="AW1846" s="63" t="s">
        <v>9997</v>
      </c>
      <c r="AX1846" s="74" t="str">
        <f>VLOOKUP(B1846,[1]COMPLETE_DIVIDEND_DATA!$B$2:$I$1138,8,0)</f>
        <v>PAID</v>
      </c>
    </row>
    <row r="1847" spans="1:50" hidden="1" x14ac:dyDescent="0.25">
      <c r="A1847" s="63">
        <v>501851</v>
      </c>
      <c r="B1847" s="63">
        <v>4002008983</v>
      </c>
      <c r="C1847" s="63" t="s">
        <v>2319</v>
      </c>
      <c r="D1847" s="63" t="s">
        <v>9996</v>
      </c>
      <c r="E1847" s="63" t="s">
        <v>9995</v>
      </c>
      <c r="F1847" s="63" t="s">
        <v>9994</v>
      </c>
      <c r="G1847" s="63" t="s">
        <v>3535</v>
      </c>
      <c r="K1847" s="63">
        <v>9480</v>
      </c>
      <c r="L1847" s="63">
        <v>0</v>
      </c>
      <c r="M1847" s="64">
        <v>9480</v>
      </c>
      <c r="N1847" s="63">
        <v>4740</v>
      </c>
      <c r="O1847" s="63">
        <v>0</v>
      </c>
      <c r="P1847" s="63">
        <v>711</v>
      </c>
      <c r="Q1847" s="63">
        <v>4029</v>
      </c>
      <c r="R1847" s="63" t="s">
        <v>9993</v>
      </c>
      <c r="S1847" s="63" t="s">
        <v>3521</v>
      </c>
      <c r="T1847" s="63" t="s">
        <v>9992</v>
      </c>
      <c r="U1847" s="63" t="s">
        <v>2319</v>
      </c>
      <c r="V1847" s="63" t="s">
        <v>9991</v>
      </c>
      <c r="Y1847" s="63">
        <v>9480</v>
      </c>
      <c r="Z1847" s="63" t="s">
        <v>9990</v>
      </c>
      <c r="AA1847" s="63">
        <v>711</v>
      </c>
      <c r="AB1847" s="63" t="s">
        <v>3494</v>
      </c>
      <c r="AE1847" s="63">
        <v>0</v>
      </c>
      <c r="AF1847" s="63" t="s">
        <v>3493</v>
      </c>
      <c r="AG1847" s="63">
        <v>0</v>
      </c>
      <c r="AK1847" s="63">
        <v>0</v>
      </c>
      <c r="AL1847" s="63" t="s">
        <v>3493</v>
      </c>
      <c r="AM1847" s="63">
        <v>0</v>
      </c>
      <c r="AQ1847" s="63">
        <v>0</v>
      </c>
      <c r="AR1847" s="63" t="s">
        <v>3493</v>
      </c>
      <c r="AS1847" s="63">
        <v>0</v>
      </c>
      <c r="AU1847" s="63" t="s">
        <v>9989</v>
      </c>
      <c r="AW1847" s="63" t="s">
        <v>9988</v>
      </c>
      <c r="AX1847" s="74" t="str">
        <f>VLOOKUP(B1847,[1]COMPLETE_DIVIDEND_DATA!$B$2:$I$1138,8,0)</f>
        <v>PAID</v>
      </c>
    </row>
    <row r="1848" spans="1:50" x14ac:dyDescent="0.25">
      <c r="A1848" s="63">
        <v>501852</v>
      </c>
      <c r="B1848" s="63">
        <v>4002009759</v>
      </c>
      <c r="C1848" s="63" t="s">
        <v>2321</v>
      </c>
      <c r="D1848" s="63" t="s">
        <v>9987</v>
      </c>
      <c r="E1848" s="63" t="s">
        <v>9986</v>
      </c>
      <c r="F1848" s="63" t="s">
        <v>9985</v>
      </c>
      <c r="G1848" s="63" t="s">
        <v>7810</v>
      </c>
      <c r="K1848" s="63">
        <v>5161</v>
      </c>
      <c r="L1848" s="63">
        <v>0</v>
      </c>
      <c r="M1848" s="64">
        <v>5161</v>
      </c>
      <c r="N1848" s="63">
        <v>2580.5</v>
      </c>
      <c r="O1848" s="63">
        <v>0</v>
      </c>
      <c r="P1848" s="63">
        <v>774</v>
      </c>
      <c r="Q1848" s="63">
        <v>1807</v>
      </c>
      <c r="U1848" s="63" t="s">
        <v>2321</v>
      </c>
      <c r="V1848" s="63" t="s">
        <v>9984</v>
      </c>
      <c r="Y1848" s="63">
        <v>5161</v>
      </c>
      <c r="Z1848" s="63" t="s">
        <v>9983</v>
      </c>
      <c r="AA1848" s="63">
        <v>774</v>
      </c>
      <c r="AB1848" s="63" t="s">
        <v>3505</v>
      </c>
      <c r="AE1848" s="63">
        <v>0</v>
      </c>
      <c r="AF1848" s="63" t="s">
        <v>3493</v>
      </c>
      <c r="AG1848" s="63">
        <v>0</v>
      </c>
      <c r="AK1848" s="63">
        <v>0</v>
      </c>
      <c r="AL1848" s="63" t="s">
        <v>3493</v>
      </c>
      <c r="AM1848" s="63">
        <v>0</v>
      </c>
      <c r="AQ1848" s="63">
        <v>0</v>
      </c>
      <c r="AR1848" s="63" t="s">
        <v>3493</v>
      </c>
      <c r="AS1848" s="63">
        <v>0</v>
      </c>
      <c r="AX1848" s="63" t="e">
        <f>VLOOKUP(B1848,[1]COMPLETE_DIVIDEND_DATA!$B$2:$I$1138,3,0)</f>
        <v>#N/A</v>
      </c>
    </row>
    <row r="1849" spans="1:50" hidden="1" x14ac:dyDescent="0.25">
      <c r="A1849" s="63">
        <v>501853</v>
      </c>
      <c r="B1849" s="63">
        <v>4002014536</v>
      </c>
      <c r="C1849" s="63" t="s">
        <v>136</v>
      </c>
      <c r="D1849" s="63" t="s">
        <v>735</v>
      </c>
      <c r="E1849" s="63" t="s">
        <v>9982</v>
      </c>
      <c r="F1849" s="63" t="s">
        <v>9981</v>
      </c>
      <c r="G1849" s="63" t="s">
        <v>3535</v>
      </c>
      <c r="K1849" s="63">
        <v>18</v>
      </c>
      <c r="L1849" s="63">
        <v>0</v>
      </c>
      <c r="M1849" s="64">
        <v>18</v>
      </c>
      <c r="N1849" s="63">
        <v>9</v>
      </c>
      <c r="O1849" s="63">
        <v>0</v>
      </c>
      <c r="P1849" s="63">
        <v>3</v>
      </c>
      <c r="Q1849" s="63">
        <v>6</v>
      </c>
      <c r="R1849" s="63" t="s">
        <v>9980</v>
      </c>
      <c r="S1849" s="63" t="s">
        <v>4659</v>
      </c>
      <c r="T1849" s="63" t="s">
        <v>9979</v>
      </c>
      <c r="U1849" s="63" t="s">
        <v>136</v>
      </c>
      <c r="V1849" s="63" t="s">
        <v>9978</v>
      </c>
      <c r="Y1849" s="63">
        <v>18</v>
      </c>
      <c r="Z1849" s="63" t="s">
        <v>3710</v>
      </c>
      <c r="AA1849" s="63">
        <v>3</v>
      </c>
      <c r="AB1849" s="63" t="s">
        <v>3505</v>
      </c>
      <c r="AE1849" s="63">
        <v>0</v>
      </c>
      <c r="AF1849" s="63" t="s">
        <v>3493</v>
      </c>
      <c r="AG1849" s="63">
        <v>0</v>
      </c>
      <c r="AK1849" s="63">
        <v>0</v>
      </c>
      <c r="AL1849" s="63" t="s">
        <v>3493</v>
      </c>
      <c r="AM1849" s="63">
        <v>0</v>
      </c>
      <c r="AQ1849" s="63">
        <v>0</v>
      </c>
      <c r="AR1849" s="63" t="s">
        <v>3493</v>
      </c>
      <c r="AS1849" s="63">
        <v>0</v>
      </c>
      <c r="AU1849" s="63" t="s">
        <v>9977</v>
      </c>
      <c r="AW1849" s="63" t="s">
        <v>9976</v>
      </c>
      <c r="AX1849" s="74" t="str">
        <f>VLOOKUP(B1849,[1]COMPLETE_DIVIDEND_DATA!$B$2:$I$1138,8,0)</f>
        <v>PAID</v>
      </c>
    </row>
    <row r="1850" spans="1:50" hidden="1" x14ac:dyDescent="0.25">
      <c r="A1850" s="63">
        <v>501854</v>
      </c>
      <c r="B1850" s="63">
        <v>4002028338</v>
      </c>
      <c r="C1850" s="63" t="s">
        <v>2323</v>
      </c>
      <c r="D1850" s="63" t="s">
        <v>9975</v>
      </c>
      <c r="E1850" s="63" t="s">
        <v>9974</v>
      </c>
      <c r="F1850" s="63" t="s">
        <v>9973</v>
      </c>
      <c r="G1850" s="63" t="s">
        <v>3535</v>
      </c>
      <c r="K1850" s="63">
        <v>1000</v>
      </c>
      <c r="L1850" s="63">
        <v>0</v>
      </c>
      <c r="M1850" s="64">
        <v>1000</v>
      </c>
      <c r="N1850" s="63">
        <v>500</v>
      </c>
      <c r="O1850" s="63">
        <v>0</v>
      </c>
      <c r="P1850" s="63">
        <v>150</v>
      </c>
      <c r="Q1850" s="63">
        <v>350</v>
      </c>
      <c r="R1850" s="63" t="s">
        <v>9972</v>
      </c>
      <c r="S1850" s="63" t="s">
        <v>3521</v>
      </c>
      <c r="T1850" s="63" t="s">
        <v>4028</v>
      </c>
      <c r="U1850" s="63" t="s">
        <v>2323</v>
      </c>
      <c r="V1850" s="63" t="s">
        <v>9971</v>
      </c>
      <c r="Y1850" s="63">
        <v>1000</v>
      </c>
      <c r="Z1850" s="63" t="s">
        <v>4648</v>
      </c>
      <c r="AA1850" s="63">
        <v>150</v>
      </c>
      <c r="AB1850" s="63" t="s">
        <v>3505</v>
      </c>
      <c r="AE1850" s="63">
        <v>0</v>
      </c>
      <c r="AF1850" s="63" t="s">
        <v>3493</v>
      </c>
      <c r="AG1850" s="63">
        <v>0</v>
      </c>
      <c r="AK1850" s="63">
        <v>0</v>
      </c>
      <c r="AL1850" s="63" t="s">
        <v>3493</v>
      </c>
      <c r="AM1850" s="63">
        <v>0</v>
      </c>
      <c r="AQ1850" s="63">
        <v>0</v>
      </c>
      <c r="AR1850" s="63" t="s">
        <v>3493</v>
      </c>
      <c r="AS1850" s="63">
        <v>0</v>
      </c>
      <c r="AU1850" s="63" t="s">
        <v>9970</v>
      </c>
      <c r="AW1850" s="63" t="s">
        <v>9969</v>
      </c>
      <c r="AX1850" s="74" t="str">
        <f>VLOOKUP(B1850,[1]COMPLETE_DIVIDEND_DATA!$B$2:$I$1138,8,0)</f>
        <v>PAID</v>
      </c>
    </row>
    <row r="1851" spans="1:50" hidden="1" x14ac:dyDescent="0.25">
      <c r="A1851" s="63">
        <v>501855</v>
      </c>
      <c r="B1851" s="63">
        <v>4002029690</v>
      </c>
      <c r="C1851" s="63" t="s">
        <v>2325</v>
      </c>
      <c r="D1851" s="63" t="s">
        <v>9968</v>
      </c>
      <c r="E1851" s="63" t="s">
        <v>9967</v>
      </c>
      <c r="F1851" s="63" t="s">
        <v>9966</v>
      </c>
      <c r="G1851" s="63" t="s">
        <v>9965</v>
      </c>
      <c r="K1851" s="63">
        <v>2409</v>
      </c>
      <c r="L1851" s="63">
        <v>0</v>
      </c>
      <c r="M1851" s="64">
        <v>2409</v>
      </c>
      <c r="N1851" s="63">
        <v>1204.5</v>
      </c>
      <c r="O1851" s="63">
        <v>0</v>
      </c>
      <c r="P1851" s="63">
        <v>181</v>
      </c>
      <c r="Q1851" s="63">
        <v>1024</v>
      </c>
      <c r="R1851" s="63" t="s">
        <v>9964</v>
      </c>
      <c r="S1851" s="63" t="s">
        <v>3624</v>
      </c>
      <c r="T1851" s="63" t="s">
        <v>9262</v>
      </c>
      <c r="U1851" s="63" t="s">
        <v>2325</v>
      </c>
      <c r="V1851" s="63" t="s">
        <v>9963</v>
      </c>
      <c r="Y1851" s="63">
        <v>2409</v>
      </c>
      <c r="Z1851" s="63" t="s">
        <v>4246</v>
      </c>
      <c r="AA1851" s="63">
        <v>181</v>
      </c>
      <c r="AB1851" s="63" t="s">
        <v>3494</v>
      </c>
      <c r="AE1851" s="63">
        <v>0</v>
      </c>
      <c r="AF1851" s="63" t="s">
        <v>3493</v>
      </c>
      <c r="AG1851" s="63">
        <v>0</v>
      </c>
      <c r="AK1851" s="63">
        <v>0</v>
      </c>
      <c r="AL1851" s="63" t="s">
        <v>3493</v>
      </c>
      <c r="AM1851" s="63">
        <v>0</v>
      </c>
      <c r="AQ1851" s="63">
        <v>0</v>
      </c>
      <c r="AR1851" s="63" t="s">
        <v>3493</v>
      </c>
      <c r="AS1851" s="63">
        <v>0</v>
      </c>
      <c r="AU1851" s="63" t="s">
        <v>9962</v>
      </c>
      <c r="AW1851" s="63" t="s">
        <v>9961</v>
      </c>
      <c r="AX1851" s="74" t="str">
        <f>VLOOKUP(B1851,[1]COMPLETE_DIVIDEND_DATA!$B$2:$I$1138,8,0)</f>
        <v>PAID</v>
      </c>
    </row>
    <row r="1852" spans="1:50" x14ac:dyDescent="0.25">
      <c r="A1852" s="63">
        <v>501856</v>
      </c>
      <c r="B1852" s="63">
        <v>4002032009</v>
      </c>
      <c r="C1852" s="63" t="s">
        <v>2327</v>
      </c>
      <c r="D1852" s="63" t="s">
        <v>9960</v>
      </c>
      <c r="E1852" s="63" t="s">
        <v>9959</v>
      </c>
      <c r="F1852" s="63" t="s">
        <v>9958</v>
      </c>
      <c r="G1852" s="63" t="s">
        <v>3535</v>
      </c>
      <c r="K1852" s="63">
        <v>95</v>
      </c>
      <c r="L1852" s="63">
        <v>0</v>
      </c>
      <c r="M1852" s="64">
        <v>95</v>
      </c>
      <c r="N1852" s="63">
        <v>47.5</v>
      </c>
      <c r="O1852" s="63">
        <v>0</v>
      </c>
      <c r="P1852" s="63">
        <v>14</v>
      </c>
      <c r="Q1852" s="63">
        <v>34</v>
      </c>
      <c r="R1852" s="63" t="s">
        <v>9957</v>
      </c>
      <c r="S1852" s="63" t="s">
        <v>9956</v>
      </c>
      <c r="T1852" s="63" t="s">
        <v>9955</v>
      </c>
      <c r="U1852" s="63" t="s">
        <v>2327</v>
      </c>
      <c r="V1852" s="63" t="s">
        <v>9954</v>
      </c>
      <c r="Y1852" s="63">
        <v>48</v>
      </c>
      <c r="Z1852" s="63" t="s">
        <v>7490</v>
      </c>
      <c r="AA1852" s="63">
        <v>7</v>
      </c>
      <c r="AB1852" s="63" t="s">
        <v>3505</v>
      </c>
      <c r="AC1852" s="63" t="s">
        <v>9953</v>
      </c>
      <c r="AD1852" s="63" t="s">
        <v>9952</v>
      </c>
      <c r="AE1852" s="63">
        <v>47</v>
      </c>
      <c r="AF1852" s="63" t="s">
        <v>5843</v>
      </c>
      <c r="AG1852" s="63">
        <v>7</v>
      </c>
      <c r="AH1852" s="63" t="s">
        <v>3505</v>
      </c>
      <c r="AK1852" s="63">
        <v>0</v>
      </c>
      <c r="AL1852" s="63" t="s">
        <v>3493</v>
      </c>
      <c r="AM1852" s="63">
        <v>0</v>
      </c>
      <c r="AQ1852" s="63">
        <v>0</v>
      </c>
      <c r="AR1852" s="63" t="s">
        <v>3493</v>
      </c>
      <c r="AS1852" s="63">
        <v>0</v>
      </c>
      <c r="AW1852" s="63" t="s">
        <v>9951</v>
      </c>
      <c r="AX1852" s="74" t="str">
        <f>VLOOKUP(B1852,[1]COMPLETE_DIVIDEND_DATA!$B$2:$I$1138,8,0)</f>
        <v>-</v>
      </c>
    </row>
    <row r="1853" spans="1:50" hidden="1" x14ac:dyDescent="0.25">
      <c r="A1853" s="63">
        <v>501857</v>
      </c>
      <c r="B1853" s="63">
        <v>4002032074</v>
      </c>
      <c r="C1853" s="63" t="s">
        <v>1862</v>
      </c>
      <c r="D1853" s="63" t="s">
        <v>418</v>
      </c>
      <c r="E1853" s="63" t="s">
        <v>9950</v>
      </c>
      <c r="F1853" s="63" t="s">
        <v>9949</v>
      </c>
      <c r="G1853" s="63" t="s">
        <v>3535</v>
      </c>
      <c r="K1853" s="63">
        <v>203</v>
      </c>
      <c r="L1853" s="63">
        <v>0</v>
      </c>
      <c r="M1853" s="64">
        <v>203</v>
      </c>
      <c r="N1853" s="63">
        <v>101.5</v>
      </c>
      <c r="O1853" s="63">
        <v>0</v>
      </c>
      <c r="P1853" s="63">
        <v>30</v>
      </c>
      <c r="Q1853" s="63">
        <v>72</v>
      </c>
      <c r="R1853" s="63" t="s">
        <v>9948</v>
      </c>
      <c r="S1853" s="63" t="s">
        <v>3574</v>
      </c>
      <c r="T1853" s="63" t="s">
        <v>9947</v>
      </c>
      <c r="U1853" s="63" t="s">
        <v>1862</v>
      </c>
      <c r="V1853" s="63" t="s">
        <v>9946</v>
      </c>
      <c r="W1853" s="63" t="s">
        <v>9945</v>
      </c>
      <c r="Y1853" s="63">
        <v>102</v>
      </c>
      <c r="Z1853" s="63" t="s">
        <v>3945</v>
      </c>
      <c r="AA1853" s="63">
        <v>15</v>
      </c>
      <c r="AB1853" s="63" t="s">
        <v>3505</v>
      </c>
      <c r="AC1853" s="63" t="s">
        <v>9944</v>
      </c>
      <c r="AD1853" s="63" t="s">
        <v>9943</v>
      </c>
      <c r="AE1853" s="63">
        <v>101</v>
      </c>
      <c r="AF1853" s="63" t="s">
        <v>9942</v>
      </c>
      <c r="AG1853" s="63">
        <v>15</v>
      </c>
      <c r="AH1853" s="63" t="s">
        <v>3505</v>
      </c>
      <c r="AK1853" s="63">
        <v>0</v>
      </c>
      <c r="AL1853" s="63" t="s">
        <v>3493</v>
      </c>
      <c r="AM1853" s="63">
        <v>0</v>
      </c>
      <c r="AQ1853" s="63">
        <v>0</v>
      </c>
      <c r="AR1853" s="63" t="s">
        <v>3493</v>
      </c>
      <c r="AS1853" s="63">
        <v>0</v>
      </c>
      <c r="AU1853" s="63" t="s">
        <v>9941</v>
      </c>
      <c r="AW1853" s="63" t="s">
        <v>9940</v>
      </c>
      <c r="AX1853" s="74" t="str">
        <f>VLOOKUP(B1853,[1]COMPLETE_DIVIDEND_DATA!$B$2:$I$1138,8,0)</f>
        <v>PAID</v>
      </c>
    </row>
    <row r="1854" spans="1:50" hidden="1" x14ac:dyDescent="0.25">
      <c r="A1854" s="63">
        <v>501858</v>
      </c>
      <c r="B1854" s="63">
        <v>4002032330</v>
      </c>
      <c r="C1854" s="63" t="s">
        <v>2329</v>
      </c>
      <c r="D1854" s="63" t="s">
        <v>9939</v>
      </c>
      <c r="E1854" s="63" t="s">
        <v>9938</v>
      </c>
      <c r="F1854" s="63" t="s">
        <v>9937</v>
      </c>
      <c r="G1854" s="63" t="s">
        <v>3535</v>
      </c>
      <c r="K1854" s="63">
        <v>1150</v>
      </c>
      <c r="L1854" s="63">
        <v>0</v>
      </c>
      <c r="M1854" s="64">
        <v>1150</v>
      </c>
      <c r="N1854" s="63">
        <v>575</v>
      </c>
      <c r="O1854" s="63">
        <v>0</v>
      </c>
      <c r="P1854" s="63">
        <v>173</v>
      </c>
      <c r="Q1854" s="63">
        <v>402</v>
      </c>
      <c r="R1854" s="63" t="s">
        <v>9936</v>
      </c>
      <c r="S1854" s="63" t="s">
        <v>3574</v>
      </c>
      <c r="T1854" s="63" t="s">
        <v>9935</v>
      </c>
      <c r="U1854" s="63" t="s">
        <v>2329</v>
      </c>
      <c r="V1854" s="63" t="s">
        <v>9934</v>
      </c>
      <c r="Y1854" s="63">
        <v>1150</v>
      </c>
      <c r="Z1854" s="63" t="s">
        <v>3972</v>
      </c>
      <c r="AA1854" s="63">
        <v>173</v>
      </c>
      <c r="AB1854" s="63" t="s">
        <v>3505</v>
      </c>
      <c r="AE1854" s="63">
        <v>0</v>
      </c>
      <c r="AF1854" s="63" t="s">
        <v>3493</v>
      </c>
      <c r="AG1854" s="63">
        <v>0</v>
      </c>
      <c r="AK1854" s="63">
        <v>0</v>
      </c>
      <c r="AL1854" s="63" t="s">
        <v>3493</v>
      </c>
      <c r="AM1854" s="63">
        <v>0</v>
      </c>
      <c r="AQ1854" s="63">
        <v>0</v>
      </c>
      <c r="AR1854" s="63" t="s">
        <v>3493</v>
      </c>
      <c r="AS1854" s="63">
        <v>0</v>
      </c>
      <c r="AU1854" s="63" t="s">
        <v>9933</v>
      </c>
      <c r="AW1854" s="63" t="s">
        <v>9932</v>
      </c>
      <c r="AX1854" s="74" t="str">
        <f>VLOOKUP(B1854,[1]COMPLETE_DIVIDEND_DATA!$B$2:$I$1138,8,0)</f>
        <v>PAID</v>
      </c>
    </row>
    <row r="1855" spans="1:50" hidden="1" x14ac:dyDescent="0.25">
      <c r="A1855" s="63">
        <v>501859</v>
      </c>
      <c r="B1855" s="63">
        <v>4002032520</v>
      </c>
      <c r="C1855" s="63" t="s">
        <v>2331</v>
      </c>
      <c r="D1855" s="63" t="s">
        <v>9926</v>
      </c>
      <c r="E1855" s="63" t="s">
        <v>9931</v>
      </c>
      <c r="F1855" s="63" t="s">
        <v>9930</v>
      </c>
      <c r="G1855" s="63" t="s">
        <v>6944</v>
      </c>
      <c r="K1855" s="63">
        <v>3656</v>
      </c>
      <c r="L1855" s="63">
        <v>0</v>
      </c>
      <c r="M1855" s="64">
        <v>3656</v>
      </c>
      <c r="N1855" s="63">
        <v>1828</v>
      </c>
      <c r="O1855" s="63">
        <v>0</v>
      </c>
      <c r="P1855" s="63">
        <v>274</v>
      </c>
      <c r="Q1855" s="63">
        <v>1554</v>
      </c>
      <c r="R1855" s="63" t="s">
        <v>9929</v>
      </c>
      <c r="S1855" s="63" t="s">
        <v>3521</v>
      </c>
      <c r="T1855" s="63" t="s">
        <v>9928</v>
      </c>
      <c r="U1855" s="63" t="s">
        <v>2331</v>
      </c>
      <c r="V1855" s="63" t="s">
        <v>9927</v>
      </c>
      <c r="Y1855" s="63">
        <v>1828</v>
      </c>
      <c r="Z1855" s="63" t="s">
        <v>9924</v>
      </c>
      <c r="AA1855" s="63">
        <v>137</v>
      </c>
      <c r="AB1855" s="63" t="s">
        <v>3494</v>
      </c>
      <c r="AC1855" s="63" t="s">
        <v>9926</v>
      </c>
      <c r="AD1855" s="63" t="s">
        <v>9925</v>
      </c>
      <c r="AE1855" s="63">
        <v>1828</v>
      </c>
      <c r="AF1855" s="63" t="s">
        <v>9924</v>
      </c>
      <c r="AG1855" s="63">
        <v>137</v>
      </c>
      <c r="AH1855" s="63" t="s">
        <v>3494</v>
      </c>
      <c r="AK1855" s="63">
        <v>0</v>
      </c>
      <c r="AL1855" s="63" t="s">
        <v>3493</v>
      </c>
      <c r="AM1855" s="63">
        <v>0</v>
      </c>
      <c r="AQ1855" s="63">
        <v>0</v>
      </c>
      <c r="AR1855" s="63" t="s">
        <v>3493</v>
      </c>
      <c r="AS1855" s="63">
        <v>0</v>
      </c>
      <c r="AU1855" s="63" t="s">
        <v>9923</v>
      </c>
      <c r="AW1855" s="63" t="s">
        <v>9922</v>
      </c>
      <c r="AX1855" s="74" t="str">
        <f>VLOOKUP(B1855,[1]COMPLETE_DIVIDEND_DATA!$B$2:$I$1138,8,0)</f>
        <v>PAID</v>
      </c>
    </row>
    <row r="1856" spans="1:50" hidden="1" x14ac:dyDescent="0.25">
      <c r="A1856" s="63">
        <v>501860</v>
      </c>
      <c r="B1856" s="63">
        <v>4002033783</v>
      </c>
      <c r="C1856" s="63" t="s">
        <v>2333</v>
      </c>
      <c r="D1856" s="63" t="s">
        <v>9921</v>
      </c>
      <c r="E1856" s="63" t="s">
        <v>9920</v>
      </c>
      <c r="F1856" s="63" t="s">
        <v>9919</v>
      </c>
      <c r="G1856" s="63" t="s">
        <v>3535</v>
      </c>
      <c r="K1856" s="63">
        <v>2409</v>
      </c>
      <c r="L1856" s="63">
        <v>0</v>
      </c>
      <c r="M1856" s="64">
        <v>2409</v>
      </c>
      <c r="N1856" s="63">
        <v>1204.5</v>
      </c>
      <c r="O1856" s="63">
        <v>0</v>
      </c>
      <c r="P1856" s="63">
        <v>271</v>
      </c>
      <c r="Q1856" s="63">
        <v>934</v>
      </c>
      <c r="R1856" s="63" t="s">
        <v>9918</v>
      </c>
      <c r="S1856" s="63" t="s">
        <v>3574</v>
      </c>
      <c r="T1856" s="63" t="s">
        <v>9917</v>
      </c>
      <c r="U1856" s="63" t="s">
        <v>2333</v>
      </c>
      <c r="V1856" s="63" t="s">
        <v>9916</v>
      </c>
      <c r="W1856" s="63" t="s">
        <v>9915</v>
      </c>
      <c r="Y1856" s="63">
        <v>1205</v>
      </c>
      <c r="Z1856" s="63" t="s">
        <v>3818</v>
      </c>
      <c r="AA1856" s="63">
        <v>90</v>
      </c>
      <c r="AB1856" s="63" t="s">
        <v>3494</v>
      </c>
      <c r="AC1856" s="63" t="s">
        <v>9914</v>
      </c>
      <c r="AD1856" s="63" t="s">
        <v>9913</v>
      </c>
      <c r="AE1856" s="63">
        <v>1204</v>
      </c>
      <c r="AF1856" s="63" t="s">
        <v>4049</v>
      </c>
      <c r="AG1856" s="63">
        <v>181</v>
      </c>
      <c r="AH1856" s="63" t="s">
        <v>3505</v>
      </c>
      <c r="AK1856" s="63">
        <v>0</v>
      </c>
      <c r="AL1856" s="63" t="s">
        <v>3493</v>
      </c>
      <c r="AM1856" s="63">
        <v>0</v>
      </c>
      <c r="AQ1856" s="63">
        <v>0</v>
      </c>
      <c r="AR1856" s="63" t="s">
        <v>3493</v>
      </c>
      <c r="AS1856" s="63">
        <v>0</v>
      </c>
      <c r="AU1856" s="63" t="s">
        <v>9912</v>
      </c>
      <c r="AW1856" s="63" t="s">
        <v>9911</v>
      </c>
      <c r="AX1856" s="74" t="str">
        <f>VLOOKUP(B1856,[1]COMPLETE_DIVIDEND_DATA!$B$2:$I$1138,8,0)</f>
        <v>PAID</v>
      </c>
    </row>
    <row r="1857" spans="1:50" hidden="1" x14ac:dyDescent="0.25">
      <c r="A1857" s="63">
        <v>501861</v>
      </c>
      <c r="B1857" s="63">
        <v>4002034583</v>
      </c>
      <c r="C1857" s="63" t="s">
        <v>9904</v>
      </c>
      <c r="D1857" s="63" t="s">
        <v>9910</v>
      </c>
      <c r="E1857" s="63" t="s">
        <v>9909</v>
      </c>
      <c r="F1857" s="63" t="s">
        <v>9908</v>
      </c>
      <c r="G1857" s="63" t="s">
        <v>9907</v>
      </c>
      <c r="K1857" s="63">
        <v>1000</v>
      </c>
      <c r="L1857" s="63">
        <v>0</v>
      </c>
      <c r="M1857" s="64">
        <v>1000</v>
      </c>
      <c r="N1857" s="63">
        <v>500</v>
      </c>
      <c r="O1857" s="63">
        <v>0</v>
      </c>
      <c r="P1857" s="63">
        <v>76</v>
      </c>
      <c r="Q1857" s="63">
        <v>424</v>
      </c>
      <c r="R1857" s="63" t="s">
        <v>9906</v>
      </c>
      <c r="S1857" s="63" t="s">
        <v>3596</v>
      </c>
      <c r="T1857" s="63" t="s">
        <v>9905</v>
      </c>
      <c r="U1857" s="63" t="s">
        <v>9904</v>
      </c>
      <c r="V1857" s="63" t="s">
        <v>9903</v>
      </c>
      <c r="Y1857" s="63">
        <v>500</v>
      </c>
      <c r="Z1857" s="63" t="s">
        <v>3621</v>
      </c>
      <c r="AA1857" s="63">
        <v>38</v>
      </c>
      <c r="AB1857" s="63" t="s">
        <v>3494</v>
      </c>
      <c r="AC1857" s="63" t="s">
        <v>9902</v>
      </c>
      <c r="AD1857" s="63" t="s">
        <v>9901</v>
      </c>
      <c r="AE1857" s="63">
        <v>500</v>
      </c>
      <c r="AF1857" s="63" t="s">
        <v>3621</v>
      </c>
      <c r="AG1857" s="63">
        <v>38</v>
      </c>
      <c r="AH1857" s="63" t="s">
        <v>3494</v>
      </c>
      <c r="AK1857" s="63">
        <v>0</v>
      </c>
      <c r="AL1857" s="63" t="s">
        <v>3493</v>
      </c>
      <c r="AM1857" s="63">
        <v>0</v>
      </c>
      <c r="AQ1857" s="63">
        <v>0</v>
      </c>
      <c r="AR1857" s="63" t="s">
        <v>3493</v>
      </c>
      <c r="AS1857" s="63">
        <v>0</v>
      </c>
      <c r="AU1857" s="63" t="s">
        <v>9900</v>
      </c>
      <c r="AW1857" s="63" t="s">
        <v>9899</v>
      </c>
      <c r="AX1857" s="74" t="str">
        <f>VLOOKUP(B1857,[1]COMPLETE_DIVIDEND_DATA!$B$2:$I$1138,8,0)</f>
        <v>PAID</v>
      </c>
    </row>
    <row r="1858" spans="1:50" hidden="1" x14ac:dyDescent="0.25">
      <c r="A1858" s="63">
        <v>501862</v>
      </c>
      <c r="B1858" s="63">
        <v>4002034922</v>
      </c>
      <c r="C1858" s="63" t="s">
        <v>2335</v>
      </c>
      <c r="D1858" s="63" t="s">
        <v>9898</v>
      </c>
      <c r="E1858" s="63" t="s">
        <v>9897</v>
      </c>
      <c r="F1858" s="63" t="s">
        <v>9883</v>
      </c>
      <c r="G1858" s="63" t="s">
        <v>3535</v>
      </c>
      <c r="K1858" s="63">
        <v>12500</v>
      </c>
      <c r="L1858" s="63">
        <v>0</v>
      </c>
      <c r="M1858" s="64">
        <v>12500</v>
      </c>
      <c r="N1858" s="63">
        <v>6250</v>
      </c>
      <c r="O1858" s="63">
        <v>0</v>
      </c>
      <c r="P1858" s="63">
        <v>938</v>
      </c>
      <c r="Q1858" s="63">
        <v>5312</v>
      </c>
      <c r="R1858" s="63" t="s">
        <v>9891</v>
      </c>
      <c r="S1858" s="63" t="s">
        <v>3574</v>
      </c>
      <c r="T1858" s="63" t="s">
        <v>9896</v>
      </c>
      <c r="U1858" s="63" t="s">
        <v>2335</v>
      </c>
      <c r="V1858" s="63" t="s">
        <v>9888</v>
      </c>
      <c r="Y1858" s="63">
        <v>12500</v>
      </c>
      <c r="Z1858" s="63" t="s">
        <v>4529</v>
      </c>
      <c r="AA1858" s="63">
        <v>938</v>
      </c>
      <c r="AB1858" s="63" t="s">
        <v>3494</v>
      </c>
      <c r="AE1858" s="63">
        <v>0</v>
      </c>
      <c r="AF1858" s="63" t="s">
        <v>3493</v>
      </c>
      <c r="AG1858" s="63">
        <v>0</v>
      </c>
      <c r="AK1858" s="63">
        <v>0</v>
      </c>
      <c r="AL1858" s="63" t="s">
        <v>3493</v>
      </c>
      <c r="AM1858" s="63">
        <v>0</v>
      </c>
      <c r="AQ1858" s="63">
        <v>0</v>
      </c>
      <c r="AR1858" s="63" t="s">
        <v>3493</v>
      </c>
      <c r="AS1858" s="63">
        <v>0</v>
      </c>
      <c r="AU1858" s="63" t="s">
        <v>9895</v>
      </c>
      <c r="AW1858" s="63" t="s">
        <v>9894</v>
      </c>
      <c r="AX1858" s="74" t="str">
        <f>VLOOKUP(B1858,[1]COMPLETE_DIVIDEND_DATA!$B$2:$I$1138,8,0)</f>
        <v>PAID</v>
      </c>
    </row>
    <row r="1859" spans="1:50" hidden="1" x14ac:dyDescent="0.25">
      <c r="A1859" s="63">
        <v>501863</v>
      </c>
      <c r="B1859" s="63">
        <v>4002039608</v>
      </c>
      <c r="C1859" s="63" t="s">
        <v>2337</v>
      </c>
      <c r="D1859" s="63" t="s">
        <v>2335</v>
      </c>
      <c r="E1859" s="63" t="s">
        <v>9893</v>
      </c>
      <c r="F1859" s="63" t="s">
        <v>9892</v>
      </c>
      <c r="G1859" s="63" t="s">
        <v>3535</v>
      </c>
      <c r="K1859" s="63">
        <v>7500</v>
      </c>
      <c r="L1859" s="63">
        <v>0</v>
      </c>
      <c r="M1859" s="64">
        <v>7500</v>
      </c>
      <c r="N1859" s="63">
        <v>3750</v>
      </c>
      <c r="O1859" s="63">
        <v>0</v>
      </c>
      <c r="P1859" s="63">
        <v>562</v>
      </c>
      <c r="Q1859" s="63">
        <v>3188</v>
      </c>
      <c r="R1859" s="63" t="s">
        <v>9891</v>
      </c>
      <c r="S1859" s="63" t="s">
        <v>3574</v>
      </c>
      <c r="T1859" s="63" t="s">
        <v>9890</v>
      </c>
      <c r="U1859" s="63" t="s">
        <v>2337</v>
      </c>
      <c r="V1859" s="63" t="s">
        <v>9889</v>
      </c>
      <c r="Y1859" s="63">
        <v>3750</v>
      </c>
      <c r="Z1859" s="63" t="s">
        <v>8248</v>
      </c>
      <c r="AA1859" s="63">
        <v>281</v>
      </c>
      <c r="AB1859" s="63" t="s">
        <v>3494</v>
      </c>
      <c r="AC1859" s="63" t="s">
        <v>2335</v>
      </c>
      <c r="AD1859" s="63" t="s">
        <v>9888</v>
      </c>
      <c r="AE1859" s="63">
        <v>3750</v>
      </c>
      <c r="AF1859" s="63" t="s">
        <v>8248</v>
      </c>
      <c r="AG1859" s="63">
        <v>281</v>
      </c>
      <c r="AH1859" s="63" t="s">
        <v>3494</v>
      </c>
      <c r="AK1859" s="63">
        <v>0</v>
      </c>
      <c r="AL1859" s="63" t="s">
        <v>3493</v>
      </c>
      <c r="AM1859" s="63">
        <v>0</v>
      </c>
      <c r="AQ1859" s="63">
        <v>0</v>
      </c>
      <c r="AR1859" s="63" t="s">
        <v>3493</v>
      </c>
      <c r="AS1859" s="63">
        <v>0</v>
      </c>
      <c r="AU1859" s="63" t="s">
        <v>9887</v>
      </c>
      <c r="AW1859" s="63" t="s">
        <v>9886</v>
      </c>
      <c r="AX1859" s="74" t="str">
        <f>VLOOKUP(B1859,[1]COMPLETE_DIVIDEND_DATA!$B$2:$I$1138,8,0)</f>
        <v>PAID</v>
      </c>
    </row>
    <row r="1860" spans="1:50" hidden="1" x14ac:dyDescent="0.25">
      <c r="A1860" s="63">
        <v>501864</v>
      </c>
      <c r="B1860" s="63">
        <v>4002039699</v>
      </c>
      <c r="C1860" s="63" t="s">
        <v>2339</v>
      </c>
      <c r="D1860" s="63" t="s">
        <v>9885</v>
      </c>
      <c r="E1860" s="63" t="s">
        <v>9884</v>
      </c>
      <c r="F1860" s="63" t="s">
        <v>9883</v>
      </c>
      <c r="G1860" s="63" t="s">
        <v>3535</v>
      </c>
      <c r="K1860" s="63">
        <v>2409</v>
      </c>
      <c r="L1860" s="63">
        <v>0</v>
      </c>
      <c r="M1860" s="64">
        <v>2409</v>
      </c>
      <c r="N1860" s="63">
        <v>1204.5</v>
      </c>
      <c r="O1860" s="63">
        <v>0</v>
      </c>
      <c r="P1860" s="63">
        <v>362</v>
      </c>
      <c r="Q1860" s="63">
        <v>843</v>
      </c>
      <c r="R1860" s="63" t="s">
        <v>9882</v>
      </c>
      <c r="S1860" s="63" t="s">
        <v>3635</v>
      </c>
      <c r="T1860" s="63" t="s">
        <v>9881</v>
      </c>
      <c r="U1860" s="63" t="s">
        <v>2339</v>
      </c>
      <c r="V1860" s="63" t="s">
        <v>9880</v>
      </c>
      <c r="W1860" s="63" t="s">
        <v>9879</v>
      </c>
      <c r="Y1860" s="63">
        <v>1205</v>
      </c>
      <c r="Z1860" s="63" t="s">
        <v>3818</v>
      </c>
      <c r="AA1860" s="63">
        <v>181</v>
      </c>
      <c r="AB1860" s="63" t="s">
        <v>3505</v>
      </c>
      <c r="AC1860" s="63" t="s">
        <v>9878</v>
      </c>
      <c r="AD1860" s="63" t="s">
        <v>9877</v>
      </c>
      <c r="AE1860" s="63">
        <v>1204</v>
      </c>
      <c r="AF1860" s="63" t="s">
        <v>4049</v>
      </c>
      <c r="AG1860" s="63">
        <v>181</v>
      </c>
      <c r="AH1860" s="63" t="s">
        <v>3505</v>
      </c>
      <c r="AK1860" s="63">
        <v>0</v>
      </c>
      <c r="AL1860" s="63" t="s">
        <v>3493</v>
      </c>
      <c r="AM1860" s="63">
        <v>0</v>
      </c>
      <c r="AQ1860" s="63">
        <v>0</v>
      </c>
      <c r="AR1860" s="63" t="s">
        <v>3493</v>
      </c>
      <c r="AS1860" s="63">
        <v>0</v>
      </c>
      <c r="AU1860" s="63" t="s">
        <v>9876</v>
      </c>
      <c r="AW1860" s="63" t="s">
        <v>9875</v>
      </c>
      <c r="AX1860" s="74" t="str">
        <f>VLOOKUP(B1860,[1]COMPLETE_DIVIDEND_DATA!$B$2:$I$1138,8,0)</f>
        <v>PAID</v>
      </c>
    </row>
    <row r="1861" spans="1:50" hidden="1" x14ac:dyDescent="0.25">
      <c r="A1861" s="63">
        <v>501865</v>
      </c>
      <c r="B1861" s="63">
        <v>4010001235</v>
      </c>
      <c r="C1861" s="63" t="s">
        <v>2341</v>
      </c>
      <c r="D1861" s="63" t="s">
        <v>9874</v>
      </c>
      <c r="E1861" s="63" t="s">
        <v>9873</v>
      </c>
      <c r="F1861" s="63" t="s">
        <v>9872</v>
      </c>
      <c r="G1861" s="63" t="s">
        <v>9871</v>
      </c>
      <c r="K1861" s="63">
        <v>725</v>
      </c>
      <c r="L1861" s="63">
        <v>0</v>
      </c>
      <c r="M1861" s="64">
        <v>725</v>
      </c>
      <c r="N1861" s="63">
        <v>362.5</v>
      </c>
      <c r="O1861" s="63">
        <v>0</v>
      </c>
      <c r="P1861" s="63">
        <v>109</v>
      </c>
      <c r="Q1861" s="63">
        <v>254</v>
      </c>
      <c r="R1861" s="63" t="s">
        <v>9870</v>
      </c>
      <c r="S1861" s="63" t="s">
        <v>4221</v>
      </c>
      <c r="T1861" s="63" t="s">
        <v>9869</v>
      </c>
      <c r="U1861" s="63" t="s">
        <v>2341</v>
      </c>
      <c r="V1861" s="63" t="s">
        <v>9868</v>
      </c>
      <c r="Y1861" s="63">
        <v>725</v>
      </c>
      <c r="Z1861" s="63" t="s">
        <v>9867</v>
      </c>
      <c r="AA1861" s="63">
        <v>109</v>
      </c>
      <c r="AB1861" s="63" t="s">
        <v>3505</v>
      </c>
      <c r="AE1861" s="63">
        <v>0</v>
      </c>
      <c r="AF1861" s="63" t="s">
        <v>3493</v>
      </c>
      <c r="AG1861" s="63">
        <v>0</v>
      </c>
      <c r="AK1861" s="63">
        <v>0</v>
      </c>
      <c r="AL1861" s="63" t="s">
        <v>3493</v>
      </c>
      <c r="AM1861" s="63">
        <v>0</v>
      </c>
      <c r="AQ1861" s="63">
        <v>0</v>
      </c>
      <c r="AR1861" s="63" t="s">
        <v>3493</v>
      </c>
      <c r="AS1861" s="63">
        <v>0</v>
      </c>
      <c r="AU1861" s="63" t="s">
        <v>9866</v>
      </c>
      <c r="AW1861" s="63" t="s">
        <v>9865</v>
      </c>
      <c r="AX1861" s="74" t="str">
        <f>VLOOKUP(B1861,[1]COMPLETE_DIVIDEND_DATA!$B$2:$I$1138,8,0)</f>
        <v>PAID</v>
      </c>
    </row>
    <row r="1862" spans="1:50" hidden="1" x14ac:dyDescent="0.25">
      <c r="A1862" s="63">
        <v>501866</v>
      </c>
      <c r="B1862" s="63">
        <v>4010007364</v>
      </c>
      <c r="C1862" s="63" t="s">
        <v>110</v>
      </c>
      <c r="D1862" s="63" t="s">
        <v>9864</v>
      </c>
      <c r="E1862" s="63" t="s">
        <v>9863</v>
      </c>
      <c r="F1862" s="63" t="s">
        <v>9862</v>
      </c>
      <c r="G1862" s="63" t="s">
        <v>3535</v>
      </c>
      <c r="K1862" s="63">
        <v>2075</v>
      </c>
      <c r="L1862" s="63">
        <v>0</v>
      </c>
      <c r="M1862" s="64">
        <v>2075</v>
      </c>
      <c r="N1862" s="63">
        <v>1037.5</v>
      </c>
      <c r="O1862" s="63">
        <v>0</v>
      </c>
      <c r="P1862" s="63">
        <v>311</v>
      </c>
      <c r="Q1862" s="63">
        <v>727</v>
      </c>
      <c r="R1862" s="63" t="s">
        <v>9861</v>
      </c>
      <c r="S1862" s="63" t="s">
        <v>3545</v>
      </c>
      <c r="T1862" s="63" t="s">
        <v>3786</v>
      </c>
      <c r="U1862" s="63" t="s">
        <v>110</v>
      </c>
      <c r="V1862" s="63" t="s">
        <v>9860</v>
      </c>
      <c r="Y1862" s="63">
        <v>2075</v>
      </c>
      <c r="Z1862" s="63" t="s">
        <v>9859</v>
      </c>
      <c r="AA1862" s="63">
        <v>311</v>
      </c>
      <c r="AB1862" s="63" t="s">
        <v>3505</v>
      </c>
      <c r="AE1862" s="63">
        <v>0</v>
      </c>
      <c r="AF1862" s="63" t="s">
        <v>3493</v>
      </c>
      <c r="AG1862" s="63">
        <v>0</v>
      </c>
      <c r="AK1862" s="63">
        <v>0</v>
      </c>
      <c r="AL1862" s="63" t="s">
        <v>3493</v>
      </c>
      <c r="AM1862" s="63">
        <v>0</v>
      </c>
      <c r="AQ1862" s="63">
        <v>0</v>
      </c>
      <c r="AR1862" s="63" t="s">
        <v>3493</v>
      </c>
      <c r="AS1862" s="63">
        <v>0</v>
      </c>
      <c r="AU1862" s="63" t="s">
        <v>9858</v>
      </c>
      <c r="AW1862" s="63" t="s">
        <v>9857</v>
      </c>
      <c r="AX1862" s="74" t="str">
        <f>VLOOKUP(B1862,[1]COMPLETE_DIVIDEND_DATA!$B$2:$I$1138,8,0)</f>
        <v>PAID</v>
      </c>
    </row>
    <row r="1863" spans="1:50" hidden="1" x14ac:dyDescent="0.25">
      <c r="A1863" s="63">
        <v>501867</v>
      </c>
      <c r="B1863" s="63">
        <v>4010029269</v>
      </c>
      <c r="C1863" s="63" t="s">
        <v>2344</v>
      </c>
      <c r="D1863" s="63" t="s">
        <v>7834</v>
      </c>
      <c r="E1863" s="63" t="s">
        <v>9856</v>
      </c>
      <c r="F1863" s="63" t="s">
        <v>9855</v>
      </c>
      <c r="G1863" s="63" t="s">
        <v>3535</v>
      </c>
      <c r="K1863" s="63">
        <v>601</v>
      </c>
      <c r="L1863" s="63">
        <v>0</v>
      </c>
      <c r="M1863" s="64">
        <v>601</v>
      </c>
      <c r="N1863" s="63">
        <v>300.5</v>
      </c>
      <c r="O1863" s="63">
        <v>0</v>
      </c>
      <c r="P1863" s="63">
        <v>90</v>
      </c>
      <c r="Q1863" s="63">
        <v>211</v>
      </c>
      <c r="R1863" s="63" t="s">
        <v>9854</v>
      </c>
      <c r="S1863" s="63" t="s">
        <v>3557</v>
      </c>
      <c r="T1863" s="63" t="s">
        <v>9853</v>
      </c>
      <c r="U1863" s="63" t="s">
        <v>2344</v>
      </c>
      <c r="V1863" s="63" t="s">
        <v>9852</v>
      </c>
      <c r="Y1863" s="63">
        <v>601</v>
      </c>
      <c r="Z1863" s="63" t="s">
        <v>3964</v>
      </c>
      <c r="AA1863" s="63">
        <v>90</v>
      </c>
      <c r="AB1863" s="63" t="s">
        <v>3505</v>
      </c>
      <c r="AE1863" s="63">
        <v>0</v>
      </c>
      <c r="AF1863" s="63" t="s">
        <v>3493</v>
      </c>
      <c r="AG1863" s="63">
        <v>0</v>
      </c>
      <c r="AK1863" s="63">
        <v>0</v>
      </c>
      <c r="AL1863" s="63" t="s">
        <v>3493</v>
      </c>
      <c r="AM1863" s="63">
        <v>0</v>
      </c>
      <c r="AQ1863" s="63">
        <v>0</v>
      </c>
      <c r="AR1863" s="63" t="s">
        <v>3493</v>
      </c>
      <c r="AS1863" s="63">
        <v>0</v>
      </c>
      <c r="AU1863" s="63" t="s">
        <v>9851</v>
      </c>
      <c r="AW1863" s="63" t="s">
        <v>9850</v>
      </c>
      <c r="AX1863" s="74" t="str">
        <f>VLOOKUP(B1863,[1]COMPLETE_DIVIDEND_DATA!$B$2:$I$1138,8,0)</f>
        <v>PAID</v>
      </c>
    </row>
    <row r="1864" spans="1:50" hidden="1" x14ac:dyDescent="0.25">
      <c r="A1864" s="63">
        <v>501868</v>
      </c>
      <c r="B1864" s="63">
        <v>4085023117</v>
      </c>
      <c r="C1864" s="63" t="s">
        <v>9843</v>
      </c>
      <c r="D1864" s="63" t="s">
        <v>9849</v>
      </c>
      <c r="E1864" s="63" t="s">
        <v>9848</v>
      </c>
      <c r="F1864" s="63" t="s">
        <v>9847</v>
      </c>
      <c r="G1864" s="63" t="s">
        <v>9846</v>
      </c>
      <c r="K1864" s="63">
        <v>545</v>
      </c>
      <c r="L1864" s="63">
        <v>0</v>
      </c>
      <c r="M1864" s="64">
        <v>545</v>
      </c>
      <c r="N1864" s="63">
        <v>272.5</v>
      </c>
      <c r="O1864" s="63">
        <v>0</v>
      </c>
      <c r="P1864" s="63">
        <v>61</v>
      </c>
      <c r="Q1864" s="63">
        <v>212</v>
      </c>
      <c r="R1864" s="63" t="s">
        <v>9845</v>
      </c>
      <c r="S1864" s="63" t="s">
        <v>4523</v>
      </c>
      <c r="T1864" s="63" t="s">
        <v>9844</v>
      </c>
      <c r="U1864" s="63" t="s">
        <v>9843</v>
      </c>
      <c r="V1864" s="63" t="s">
        <v>9842</v>
      </c>
      <c r="Y1864" s="63">
        <v>273</v>
      </c>
      <c r="Z1864" s="63" t="s">
        <v>9841</v>
      </c>
      <c r="AA1864" s="63">
        <v>20</v>
      </c>
      <c r="AB1864" s="63" t="s">
        <v>3494</v>
      </c>
      <c r="AC1864" s="63" t="s">
        <v>9840</v>
      </c>
      <c r="AD1864" s="63" t="s">
        <v>9839</v>
      </c>
      <c r="AE1864" s="63">
        <v>272</v>
      </c>
      <c r="AF1864" s="63" t="s">
        <v>3999</v>
      </c>
      <c r="AG1864" s="63">
        <v>41</v>
      </c>
      <c r="AH1864" s="63" t="s">
        <v>3505</v>
      </c>
      <c r="AK1864" s="63">
        <v>0</v>
      </c>
      <c r="AL1864" s="63" t="s">
        <v>3493</v>
      </c>
      <c r="AM1864" s="63">
        <v>0</v>
      </c>
      <c r="AQ1864" s="63">
        <v>0</v>
      </c>
      <c r="AR1864" s="63" t="s">
        <v>3493</v>
      </c>
      <c r="AS1864" s="63">
        <v>0</v>
      </c>
      <c r="AU1864" s="63" t="s">
        <v>9838</v>
      </c>
      <c r="AW1864" s="63" t="s">
        <v>9837</v>
      </c>
      <c r="AX1864" s="74" t="str">
        <f>VLOOKUP(B1864,[1]COMPLETE_DIVIDEND_DATA!$B$2:$I$1138,8,0)</f>
        <v>PAID</v>
      </c>
    </row>
    <row r="1865" spans="1:50" x14ac:dyDescent="0.25">
      <c r="A1865" s="63">
        <v>501869</v>
      </c>
      <c r="B1865" s="63">
        <v>4085023265</v>
      </c>
      <c r="C1865" s="63" t="s">
        <v>889</v>
      </c>
      <c r="D1865" s="63" t="s">
        <v>231</v>
      </c>
      <c r="E1865" s="63" t="s">
        <v>9836</v>
      </c>
      <c r="F1865" s="63" t="s">
        <v>9835</v>
      </c>
      <c r="G1865" s="63" t="s">
        <v>3535</v>
      </c>
      <c r="K1865" s="63">
        <v>1204</v>
      </c>
      <c r="L1865" s="63">
        <v>0</v>
      </c>
      <c r="M1865" s="64">
        <v>1204</v>
      </c>
      <c r="N1865" s="63">
        <v>602</v>
      </c>
      <c r="O1865" s="63">
        <v>0</v>
      </c>
      <c r="P1865" s="63">
        <v>181</v>
      </c>
      <c r="Q1865" s="63">
        <v>421</v>
      </c>
      <c r="R1865" s="63" t="s">
        <v>9834</v>
      </c>
      <c r="S1865" s="63" t="s">
        <v>3596</v>
      </c>
      <c r="T1865" s="63" t="s">
        <v>9833</v>
      </c>
      <c r="U1865" s="63" t="s">
        <v>889</v>
      </c>
      <c r="V1865" s="63" t="s">
        <v>9832</v>
      </c>
      <c r="Y1865" s="63">
        <v>1204</v>
      </c>
      <c r="Z1865" s="63" t="s">
        <v>4049</v>
      </c>
      <c r="AA1865" s="63">
        <v>181</v>
      </c>
      <c r="AB1865" s="63" t="s">
        <v>3505</v>
      </c>
      <c r="AE1865" s="63">
        <v>0</v>
      </c>
      <c r="AF1865" s="63" t="s">
        <v>3493</v>
      </c>
      <c r="AG1865" s="63">
        <v>0</v>
      </c>
      <c r="AK1865" s="63">
        <v>0</v>
      </c>
      <c r="AL1865" s="63" t="s">
        <v>3493</v>
      </c>
      <c r="AM1865" s="63">
        <v>0</v>
      </c>
      <c r="AQ1865" s="63">
        <v>0</v>
      </c>
      <c r="AR1865" s="63" t="s">
        <v>3493</v>
      </c>
      <c r="AS1865" s="63">
        <v>0</v>
      </c>
      <c r="AU1865" s="63" t="s">
        <v>9831</v>
      </c>
      <c r="AW1865" s="63" t="s">
        <v>9830</v>
      </c>
      <c r="AX1865" s="74" t="str">
        <f>VLOOKUP(B1865,[1]COMPLETE_DIVIDEND_DATA!$B$2:$I$1138,8,0)</f>
        <v>UNPAID</v>
      </c>
    </row>
    <row r="1866" spans="1:50" hidden="1" x14ac:dyDescent="0.25">
      <c r="A1866" s="63">
        <v>501870</v>
      </c>
      <c r="B1866" s="63">
        <v>4085023935</v>
      </c>
      <c r="C1866" s="63" t="s">
        <v>2347</v>
      </c>
      <c r="D1866" s="63" t="s">
        <v>263</v>
      </c>
      <c r="E1866" s="63" t="s">
        <v>9829</v>
      </c>
      <c r="F1866" s="63" t="s">
        <v>9828</v>
      </c>
      <c r="G1866" s="63" t="s">
        <v>3535</v>
      </c>
      <c r="K1866" s="63">
        <v>2409</v>
      </c>
      <c r="L1866" s="63">
        <v>0</v>
      </c>
      <c r="M1866" s="64">
        <v>2409</v>
      </c>
      <c r="N1866" s="63">
        <v>1204.5</v>
      </c>
      <c r="O1866" s="63">
        <v>0</v>
      </c>
      <c r="P1866" s="63">
        <v>181</v>
      </c>
      <c r="Q1866" s="63">
        <v>1024</v>
      </c>
      <c r="R1866" s="63" t="s">
        <v>9827</v>
      </c>
      <c r="S1866" s="63" t="s">
        <v>3545</v>
      </c>
      <c r="T1866" s="63" t="s">
        <v>9826</v>
      </c>
      <c r="U1866" s="63" t="s">
        <v>2347</v>
      </c>
      <c r="V1866" s="63" t="s">
        <v>9825</v>
      </c>
      <c r="Y1866" s="63">
        <v>2409</v>
      </c>
      <c r="Z1866" s="63" t="s">
        <v>4246</v>
      </c>
      <c r="AA1866" s="63">
        <v>181</v>
      </c>
      <c r="AB1866" s="63" t="s">
        <v>3494</v>
      </c>
      <c r="AE1866" s="63">
        <v>0</v>
      </c>
      <c r="AF1866" s="63" t="s">
        <v>3493</v>
      </c>
      <c r="AG1866" s="63">
        <v>0</v>
      </c>
      <c r="AK1866" s="63">
        <v>0</v>
      </c>
      <c r="AL1866" s="63" t="s">
        <v>3493</v>
      </c>
      <c r="AM1866" s="63">
        <v>0</v>
      </c>
      <c r="AQ1866" s="63">
        <v>0</v>
      </c>
      <c r="AR1866" s="63" t="s">
        <v>3493</v>
      </c>
      <c r="AS1866" s="63">
        <v>0</v>
      </c>
      <c r="AU1866" s="63" t="s">
        <v>9824</v>
      </c>
      <c r="AW1866" s="63" t="s">
        <v>9823</v>
      </c>
      <c r="AX1866" s="74" t="str">
        <f>VLOOKUP(B1866,[1]COMPLETE_DIVIDEND_DATA!$B$2:$I$1138,8,0)</f>
        <v>PAID</v>
      </c>
    </row>
    <row r="1867" spans="1:50" hidden="1" x14ac:dyDescent="0.25">
      <c r="A1867" s="63">
        <v>501871</v>
      </c>
      <c r="B1867" s="63">
        <v>4085029403</v>
      </c>
      <c r="C1867" s="63" t="s">
        <v>2349</v>
      </c>
      <c r="D1867" s="63" t="s">
        <v>9822</v>
      </c>
      <c r="E1867" s="63" t="s">
        <v>9821</v>
      </c>
      <c r="F1867" s="63" t="s">
        <v>9820</v>
      </c>
      <c r="G1867" s="63" t="s">
        <v>3535</v>
      </c>
      <c r="K1867" s="63">
        <v>1704</v>
      </c>
      <c r="L1867" s="63">
        <v>0</v>
      </c>
      <c r="M1867" s="64">
        <v>1704</v>
      </c>
      <c r="N1867" s="63">
        <v>852</v>
      </c>
      <c r="O1867" s="63">
        <v>0</v>
      </c>
      <c r="P1867" s="63">
        <v>256</v>
      </c>
      <c r="Q1867" s="63">
        <v>596</v>
      </c>
      <c r="R1867" s="63" t="s">
        <v>9819</v>
      </c>
      <c r="S1867" s="63" t="s">
        <v>3498</v>
      </c>
      <c r="T1867" s="63" t="s">
        <v>9818</v>
      </c>
      <c r="U1867" s="63" t="s">
        <v>2349</v>
      </c>
      <c r="V1867" s="63" t="s">
        <v>9817</v>
      </c>
      <c r="Y1867" s="63">
        <v>1704</v>
      </c>
      <c r="Z1867" s="63" t="s">
        <v>9816</v>
      </c>
      <c r="AA1867" s="63">
        <v>256</v>
      </c>
      <c r="AB1867" s="63" t="s">
        <v>3505</v>
      </c>
      <c r="AE1867" s="63">
        <v>0</v>
      </c>
      <c r="AF1867" s="63" t="s">
        <v>3493</v>
      </c>
      <c r="AG1867" s="63">
        <v>0</v>
      </c>
      <c r="AK1867" s="63">
        <v>0</v>
      </c>
      <c r="AL1867" s="63" t="s">
        <v>3493</v>
      </c>
      <c r="AM1867" s="63">
        <v>0</v>
      </c>
      <c r="AQ1867" s="63">
        <v>0</v>
      </c>
      <c r="AR1867" s="63" t="s">
        <v>3493</v>
      </c>
      <c r="AS1867" s="63">
        <v>0</v>
      </c>
      <c r="AU1867" s="63" t="s">
        <v>9815</v>
      </c>
      <c r="AW1867" s="63" t="s">
        <v>9814</v>
      </c>
      <c r="AX1867" s="74" t="str">
        <f>VLOOKUP(B1867,[1]COMPLETE_DIVIDEND_DATA!$B$2:$I$1138,8,0)</f>
        <v>PAID</v>
      </c>
    </row>
    <row r="1868" spans="1:50" hidden="1" x14ac:dyDescent="0.25">
      <c r="A1868" s="63">
        <v>501872</v>
      </c>
      <c r="B1868" s="63">
        <v>4085035285</v>
      </c>
      <c r="C1868" s="63" t="s">
        <v>2351</v>
      </c>
      <c r="D1868" s="63" t="s">
        <v>9807</v>
      </c>
      <c r="E1868" s="63" t="s">
        <v>9813</v>
      </c>
      <c r="F1868" s="63" t="s">
        <v>9812</v>
      </c>
      <c r="G1868" s="63" t="s">
        <v>3535</v>
      </c>
      <c r="K1868" s="63">
        <v>1505</v>
      </c>
      <c r="L1868" s="63">
        <v>0</v>
      </c>
      <c r="M1868" s="64">
        <v>1505</v>
      </c>
      <c r="N1868" s="63">
        <v>752.5</v>
      </c>
      <c r="O1868" s="63">
        <v>0</v>
      </c>
      <c r="P1868" s="63">
        <v>188</v>
      </c>
      <c r="Q1868" s="63">
        <v>565</v>
      </c>
      <c r="R1868" s="63" t="s">
        <v>9811</v>
      </c>
      <c r="S1868" s="63" t="s">
        <v>3574</v>
      </c>
      <c r="T1868" s="63" t="s">
        <v>9810</v>
      </c>
      <c r="U1868" s="63" t="s">
        <v>2351</v>
      </c>
      <c r="V1868" s="63" t="s">
        <v>9809</v>
      </c>
      <c r="Y1868" s="63">
        <v>503</v>
      </c>
      <c r="Z1868" s="63" t="s">
        <v>9808</v>
      </c>
      <c r="AA1868" s="63">
        <v>38</v>
      </c>
      <c r="AB1868" s="63" t="s">
        <v>3494</v>
      </c>
      <c r="AC1868" s="63" t="s">
        <v>9807</v>
      </c>
      <c r="AD1868" s="63" t="s">
        <v>9806</v>
      </c>
      <c r="AE1868" s="63">
        <v>501</v>
      </c>
      <c r="AF1868" s="63" t="s">
        <v>9803</v>
      </c>
      <c r="AG1868" s="63">
        <v>75</v>
      </c>
      <c r="AH1868" s="63" t="s">
        <v>3505</v>
      </c>
      <c r="AI1868" s="63" t="s">
        <v>9805</v>
      </c>
      <c r="AJ1868" s="63" t="s">
        <v>9804</v>
      </c>
      <c r="AK1868" s="63">
        <v>501</v>
      </c>
      <c r="AL1868" s="63" t="s">
        <v>9803</v>
      </c>
      <c r="AM1868" s="63">
        <v>75</v>
      </c>
      <c r="AN1868" s="63" t="s">
        <v>3505</v>
      </c>
      <c r="AQ1868" s="63">
        <v>0</v>
      </c>
      <c r="AR1868" s="63" t="s">
        <v>3493</v>
      </c>
      <c r="AS1868" s="63">
        <v>0</v>
      </c>
      <c r="AU1868" s="63" t="s">
        <v>9802</v>
      </c>
      <c r="AW1868" s="63" t="s">
        <v>9801</v>
      </c>
      <c r="AX1868" s="74" t="str">
        <f>VLOOKUP(B1868,[1]COMPLETE_DIVIDEND_DATA!$B$2:$I$1138,8,0)</f>
        <v>PAID</v>
      </c>
    </row>
    <row r="1869" spans="1:50" hidden="1" x14ac:dyDescent="0.25">
      <c r="A1869" s="63">
        <v>501873</v>
      </c>
      <c r="B1869" s="63">
        <v>4085045789</v>
      </c>
      <c r="C1869" s="63" t="s">
        <v>2355</v>
      </c>
      <c r="D1869" s="63" t="s">
        <v>5003</v>
      </c>
      <c r="E1869" s="63" t="s">
        <v>9800</v>
      </c>
      <c r="F1869" s="63" t="s">
        <v>4515</v>
      </c>
      <c r="G1869" s="63" t="s">
        <v>3535</v>
      </c>
      <c r="K1869" s="63">
        <v>2300</v>
      </c>
      <c r="L1869" s="63">
        <v>0</v>
      </c>
      <c r="M1869" s="64">
        <v>2300</v>
      </c>
      <c r="N1869" s="63">
        <v>1150</v>
      </c>
      <c r="O1869" s="63">
        <v>0</v>
      </c>
      <c r="P1869" s="63">
        <v>172</v>
      </c>
      <c r="Q1869" s="63">
        <v>978</v>
      </c>
      <c r="R1869" s="63" t="s">
        <v>5001</v>
      </c>
      <c r="S1869" s="63" t="s">
        <v>3596</v>
      </c>
      <c r="T1869" s="63" t="s">
        <v>9799</v>
      </c>
      <c r="U1869" s="63" t="s">
        <v>2355</v>
      </c>
      <c r="V1869" s="63" t="s">
        <v>4999</v>
      </c>
      <c r="Y1869" s="63">
        <v>768</v>
      </c>
      <c r="Z1869" s="63" t="s">
        <v>9798</v>
      </c>
      <c r="AA1869" s="63">
        <v>58</v>
      </c>
      <c r="AB1869" s="63" t="s">
        <v>3494</v>
      </c>
      <c r="AC1869" s="63" t="s">
        <v>4998</v>
      </c>
      <c r="AD1869" s="63" t="s">
        <v>4997</v>
      </c>
      <c r="AE1869" s="63">
        <v>766</v>
      </c>
      <c r="AF1869" s="63" t="s">
        <v>9795</v>
      </c>
      <c r="AG1869" s="63">
        <v>57</v>
      </c>
      <c r="AH1869" s="63" t="s">
        <v>3494</v>
      </c>
      <c r="AI1869" s="63" t="s">
        <v>9797</v>
      </c>
      <c r="AJ1869" s="63" t="s">
        <v>9796</v>
      </c>
      <c r="AK1869" s="63">
        <v>766</v>
      </c>
      <c r="AL1869" s="63" t="s">
        <v>9795</v>
      </c>
      <c r="AM1869" s="63">
        <v>57</v>
      </c>
      <c r="AN1869" s="63" t="s">
        <v>3494</v>
      </c>
      <c r="AQ1869" s="63">
        <v>0</v>
      </c>
      <c r="AR1869" s="63" t="s">
        <v>3493</v>
      </c>
      <c r="AS1869" s="63">
        <v>0</v>
      </c>
      <c r="AU1869" s="63" t="s">
        <v>4996</v>
      </c>
      <c r="AW1869" s="63" t="s">
        <v>4995</v>
      </c>
      <c r="AX1869" s="74" t="str">
        <f>VLOOKUP(B1869,[1]COMPLETE_DIVIDEND_DATA!$B$2:$I$1138,8,0)</f>
        <v>PAID</v>
      </c>
    </row>
    <row r="1870" spans="1:50" x14ac:dyDescent="0.25">
      <c r="A1870" s="63">
        <v>501874</v>
      </c>
      <c r="B1870" s="63">
        <v>4085046670</v>
      </c>
      <c r="C1870" s="63" t="s">
        <v>2357</v>
      </c>
      <c r="D1870" s="63" t="s">
        <v>9794</v>
      </c>
      <c r="E1870" s="63" t="s">
        <v>9793</v>
      </c>
      <c r="F1870" s="63" t="s">
        <v>7629</v>
      </c>
      <c r="G1870" s="63" t="s">
        <v>3535</v>
      </c>
      <c r="K1870" s="63">
        <v>575</v>
      </c>
      <c r="L1870" s="63">
        <v>0</v>
      </c>
      <c r="M1870" s="64">
        <v>575</v>
      </c>
      <c r="N1870" s="63">
        <v>287.5</v>
      </c>
      <c r="O1870" s="63">
        <v>0</v>
      </c>
      <c r="P1870" s="63">
        <v>44</v>
      </c>
      <c r="Q1870" s="63">
        <v>244</v>
      </c>
      <c r="U1870" s="63" t="s">
        <v>2357</v>
      </c>
      <c r="V1870" s="63" t="s">
        <v>9792</v>
      </c>
      <c r="Y1870" s="63">
        <v>288</v>
      </c>
      <c r="Z1870" s="63" t="s">
        <v>4452</v>
      </c>
      <c r="AA1870" s="63">
        <v>22</v>
      </c>
      <c r="AB1870" s="63" t="s">
        <v>3494</v>
      </c>
      <c r="AC1870" s="63" t="s">
        <v>9791</v>
      </c>
      <c r="AD1870" s="63" t="s">
        <v>9790</v>
      </c>
      <c r="AE1870" s="63">
        <v>287</v>
      </c>
      <c r="AF1870" s="63" t="s">
        <v>4449</v>
      </c>
      <c r="AG1870" s="63">
        <v>22</v>
      </c>
      <c r="AH1870" s="63" t="s">
        <v>3494</v>
      </c>
      <c r="AK1870" s="63">
        <v>0</v>
      </c>
      <c r="AL1870" s="63" t="s">
        <v>3493</v>
      </c>
      <c r="AM1870" s="63">
        <v>0</v>
      </c>
      <c r="AQ1870" s="63">
        <v>0</v>
      </c>
      <c r="AR1870" s="63" t="s">
        <v>3493</v>
      </c>
      <c r="AS1870" s="63">
        <v>0</v>
      </c>
      <c r="AU1870" s="63" t="s">
        <v>9789</v>
      </c>
      <c r="AW1870" s="63" t="s">
        <v>9788</v>
      </c>
      <c r="AX1870" s="63" t="e">
        <f>VLOOKUP(B1870,[1]COMPLETE_DIVIDEND_DATA!$B$2:$I$1138,3,0)</f>
        <v>#N/A</v>
      </c>
    </row>
    <row r="1871" spans="1:50" hidden="1" x14ac:dyDescent="0.25">
      <c r="A1871" s="63">
        <v>501875</v>
      </c>
      <c r="B1871" s="63">
        <v>4085049088</v>
      </c>
      <c r="C1871" s="63" t="s">
        <v>2359</v>
      </c>
      <c r="D1871" s="63" t="s">
        <v>2703</v>
      </c>
      <c r="E1871" s="63" t="s">
        <v>9701</v>
      </c>
      <c r="F1871" s="63" t="s">
        <v>9700</v>
      </c>
      <c r="G1871" s="63" t="s">
        <v>9699</v>
      </c>
      <c r="K1871" s="63">
        <v>172500</v>
      </c>
      <c r="L1871" s="63">
        <v>0</v>
      </c>
      <c r="M1871" s="64">
        <v>172500</v>
      </c>
      <c r="N1871" s="63">
        <v>86250</v>
      </c>
      <c r="O1871" s="63">
        <v>0</v>
      </c>
      <c r="P1871" s="63">
        <v>12938</v>
      </c>
      <c r="Q1871" s="63">
        <v>73312</v>
      </c>
      <c r="R1871" s="63" t="s">
        <v>9698</v>
      </c>
      <c r="S1871" s="63" t="s">
        <v>3586</v>
      </c>
      <c r="T1871" s="63" t="s">
        <v>9697</v>
      </c>
      <c r="U1871" s="63" t="s">
        <v>2359</v>
      </c>
      <c r="V1871" s="63" t="s">
        <v>9696</v>
      </c>
      <c r="W1871" s="63" t="s">
        <v>9787</v>
      </c>
      <c r="Y1871" s="63">
        <v>172500</v>
      </c>
      <c r="Z1871" s="63" t="s">
        <v>9786</v>
      </c>
      <c r="AA1871" s="63">
        <v>12938</v>
      </c>
      <c r="AB1871" s="63" t="s">
        <v>3494</v>
      </c>
      <c r="AE1871" s="63">
        <v>0</v>
      </c>
      <c r="AF1871" s="63" t="s">
        <v>3493</v>
      </c>
      <c r="AG1871" s="63">
        <v>0</v>
      </c>
      <c r="AK1871" s="63">
        <v>0</v>
      </c>
      <c r="AL1871" s="63" t="s">
        <v>3493</v>
      </c>
      <c r="AM1871" s="63">
        <v>0</v>
      </c>
      <c r="AQ1871" s="63">
        <v>0</v>
      </c>
      <c r="AR1871" s="63" t="s">
        <v>3493</v>
      </c>
      <c r="AS1871" s="63">
        <v>0</v>
      </c>
      <c r="AU1871" s="63" t="s">
        <v>9694</v>
      </c>
      <c r="AW1871" s="63" t="s">
        <v>9785</v>
      </c>
      <c r="AX1871" s="74" t="str">
        <f>VLOOKUP(B1871,[1]COMPLETE_DIVIDEND_DATA!$B$2:$I$1138,8,0)</f>
        <v>PAID</v>
      </c>
    </row>
    <row r="1872" spans="1:50" x14ac:dyDescent="0.25">
      <c r="A1872" s="63">
        <v>501876</v>
      </c>
      <c r="B1872" s="63">
        <v>4085053015</v>
      </c>
      <c r="C1872" s="63" t="s">
        <v>759</v>
      </c>
      <c r="D1872" s="63" t="s">
        <v>9784</v>
      </c>
      <c r="E1872" s="63" t="s">
        <v>9783</v>
      </c>
      <c r="F1872" s="63" t="s">
        <v>9782</v>
      </c>
      <c r="G1872" s="63" t="s">
        <v>3535</v>
      </c>
      <c r="K1872" s="63">
        <v>1201</v>
      </c>
      <c r="L1872" s="63">
        <v>0</v>
      </c>
      <c r="M1872" s="64">
        <v>1201</v>
      </c>
      <c r="N1872" s="63">
        <v>600.5</v>
      </c>
      <c r="O1872" s="63">
        <v>0</v>
      </c>
      <c r="P1872" s="63">
        <v>180</v>
      </c>
      <c r="Q1872" s="63">
        <v>421</v>
      </c>
      <c r="R1872" s="63" t="s">
        <v>9781</v>
      </c>
      <c r="S1872" s="63" t="s">
        <v>9780</v>
      </c>
      <c r="T1872" s="63" t="s">
        <v>9779</v>
      </c>
      <c r="U1872" s="63" t="s">
        <v>759</v>
      </c>
      <c r="V1872" s="63" t="s">
        <v>9778</v>
      </c>
      <c r="Y1872" s="63">
        <v>1201</v>
      </c>
      <c r="Z1872" s="63" t="s">
        <v>9777</v>
      </c>
      <c r="AA1872" s="63">
        <v>180</v>
      </c>
      <c r="AB1872" s="63" t="s">
        <v>3505</v>
      </c>
      <c r="AE1872" s="63">
        <v>0</v>
      </c>
      <c r="AF1872" s="63" t="s">
        <v>3493</v>
      </c>
      <c r="AG1872" s="63">
        <v>0</v>
      </c>
      <c r="AK1872" s="63">
        <v>0</v>
      </c>
      <c r="AL1872" s="63" t="s">
        <v>3493</v>
      </c>
      <c r="AM1872" s="63">
        <v>0</v>
      </c>
      <c r="AQ1872" s="63">
        <v>0</v>
      </c>
      <c r="AR1872" s="63" t="s">
        <v>3493</v>
      </c>
      <c r="AS1872" s="63">
        <v>0</v>
      </c>
      <c r="AU1872" s="63" t="s">
        <v>9776</v>
      </c>
      <c r="AW1872" s="63" t="s">
        <v>9775</v>
      </c>
      <c r="AX1872" s="74" t="str">
        <f>VLOOKUP(B1872,[1]COMPLETE_DIVIDEND_DATA!$B$2:$I$1138,8,0)</f>
        <v>-</v>
      </c>
    </row>
    <row r="1873" spans="1:50" hidden="1" x14ac:dyDescent="0.25">
      <c r="A1873" s="63">
        <v>501877</v>
      </c>
      <c r="B1873" s="63">
        <v>4085061109</v>
      </c>
      <c r="C1873" s="63" t="s">
        <v>2362</v>
      </c>
      <c r="D1873" s="63" t="s">
        <v>9774</v>
      </c>
      <c r="E1873" s="63" t="s">
        <v>9773</v>
      </c>
      <c r="G1873" s="63" t="s">
        <v>3535</v>
      </c>
      <c r="K1873" s="63">
        <v>7470</v>
      </c>
      <c r="L1873" s="63">
        <v>0</v>
      </c>
      <c r="M1873" s="64">
        <v>7470</v>
      </c>
      <c r="N1873" s="63">
        <v>3735</v>
      </c>
      <c r="O1873" s="63">
        <v>0</v>
      </c>
      <c r="P1873" s="63">
        <v>840</v>
      </c>
      <c r="Q1873" s="63">
        <v>2895</v>
      </c>
      <c r="R1873" s="63" t="s">
        <v>9772</v>
      </c>
      <c r="S1873" s="63" t="s">
        <v>4406</v>
      </c>
      <c r="T1873" s="63" t="s">
        <v>9771</v>
      </c>
      <c r="U1873" s="63" t="s">
        <v>2362</v>
      </c>
      <c r="V1873" s="63" t="s">
        <v>9770</v>
      </c>
      <c r="Y1873" s="63">
        <v>3735</v>
      </c>
      <c r="Z1873" s="63" t="s">
        <v>9767</v>
      </c>
      <c r="AA1873" s="63">
        <v>560</v>
      </c>
      <c r="AB1873" s="63" t="s">
        <v>3505</v>
      </c>
      <c r="AC1873" s="63" t="s">
        <v>9769</v>
      </c>
      <c r="AD1873" s="63" t="s">
        <v>9768</v>
      </c>
      <c r="AE1873" s="63">
        <v>3735</v>
      </c>
      <c r="AF1873" s="63" t="s">
        <v>9767</v>
      </c>
      <c r="AG1873" s="63">
        <v>280</v>
      </c>
      <c r="AH1873" s="63" t="s">
        <v>3494</v>
      </c>
      <c r="AK1873" s="63">
        <v>0</v>
      </c>
      <c r="AL1873" s="63" t="s">
        <v>3493</v>
      </c>
      <c r="AM1873" s="63">
        <v>0</v>
      </c>
      <c r="AQ1873" s="63">
        <v>0</v>
      </c>
      <c r="AR1873" s="63" t="s">
        <v>3493</v>
      </c>
      <c r="AS1873" s="63">
        <v>0</v>
      </c>
      <c r="AU1873" s="63" t="s">
        <v>9766</v>
      </c>
      <c r="AW1873" s="63" t="s">
        <v>9765</v>
      </c>
      <c r="AX1873" s="74" t="str">
        <f>VLOOKUP(B1873,[1]COMPLETE_DIVIDEND_DATA!$B$2:$I$1138,8,0)</f>
        <v>PAID</v>
      </c>
    </row>
    <row r="1874" spans="1:50" hidden="1" x14ac:dyDescent="0.25">
      <c r="A1874" s="63">
        <v>501878</v>
      </c>
      <c r="B1874" s="63">
        <v>4085061356</v>
      </c>
      <c r="C1874" s="63" t="s">
        <v>2364</v>
      </c>
      <c r="D1874" s="63" t="s">
        <v>9764</v>
      </c>
      <c r="E1874" s="63" t="s">
        <v>9763</v>
      </c>
      <c r="F1874" s="63" t="s">
        <v>9762</v>
      </c>
      <c r="G1874" s="63" t="s">
        <v>3535</v>
      </c>
      <c r="K1874" s="63">
        <v>1204</v>
      </c>
      <c r="L1874" s="63">
        <v>0</v>
      </c>
      <c r="M1874" s="64">
        <v>1204</v>
      </c>
      <c r="N1874" s="63">
        <v>602</v>
      </c>
      <c r="O1874" s="63">
        <v>0</v>
      </c>
      <c r="P1874" s="63">
        <v>90</v>
      </c>
      <c r="Q1874" s="63">
        <v>512</v>
      </c>
      <c r="R1874" s="63" t="s">
        <v>9761</v>
      </c>
      <c r="S1874" s="63" t="s">
        <v>3521</v>
      </c>
      <c r="T1874" s="63" t="s">
        <v>6542</v>
      </c>
      <c r="U1874" s="63" t="s">
        <v>2364</v>
      </c>
      <c r="V1874" s="63" t="s">
        <v>9760</v>
      </c>
      <c r="Y1874" s="63">
        <v>1204</v>
      </c>
      <c r="Z1874" s="63" t="s">
        <v>4049</v>
      </c>
      <c r="AA1874" s="63">
        <v>90</v>
      </c>
      <c r="AB1874" s="63" t="s">
        <v>3494</v>
      </c>
      <c r="AE1874" s="63">
        <v>0</v>
      </c>
      <c r="AF1874" s="63" t="s">
        <v>3493</v>
      </c>
      <c r="AG1874" s="63">
        <v>0</v>
      </c>
      <c r="AK1874" s="63">
        <v>0</v>
      </c>
      <c r="AL1874" s="63" t="s">
        <v>3493</v>
      </c>
      <c r="AM1874" s="63">
        <v>0</v>
      </c>
      <c r="AQ1874" s="63">
        <v>0</v>
      </c>
      <c r="AR1874" s="63" t="s">
        <v>3493</v>
      </c>
      <c r="AS1874" s="63">
        <v>0</v>
      </c>
      <c r="AU1874" s="63" t="s">
        <v>9759</v>
      </c>
      <c r="AW1874" s="63" t="s">
        <v>9758</v>
      </c>
      <c r="AX1874" s="74" t="str">
        <f>VLOOKUP(B1874,[1]COMPLETE_DIVIDEND_DATA!$B$2:$I$1138,8,0)</f>
        <v>PAID</v>
      </c>
    </row>
    <row r="1875" spans="1:50" hidden="1" x14ac:dyDescent="0.25">
      <c r="A1875" s="63">
        <v>501879</v>
      </c>
      <c r="B1875" s="63">
        <v>4085063188</v>
      </c>
      <c r="C1875" s="63" t="s">
        <v>387</v>
      </c>
      <c r="D1875" s="63" t="s">
        <v>518</v>
      </c>
      <c r="E1875" s="63" t="s">
        <v>9757</v>
      </c>
      <c r="G1875" s="63" t="s">
        <v>3535</v>
      </c>
      <c r="K1875" s="63">
        <v>32000</v>
      </c>
      <c r="L1875" s="63">
        <v>0</v>
      </c>
      <c r="M1875" s="64">
        <v>32000</v>
      </c>
      <c r="N1875" s="63">
        <v>16000</v>
      </c>
      <c r="O1875" s="63">
        <v>0</v>
      </c>
      <c r="P1875" s="63">
        <v>2400</v>
      </c>
      <c r="Q1875" s="63">
        <v>13600</v>
      </c>
      <c r="R1875" s="63" t="s">
        <v>9756</v>
      </c>
      <c r="S1875" s="63" t="s">
        <v>3574</v>
      </c>
      <c r="T1875" s="63" t="s">
        <v>6542</v>
      </c>
      <c r="U1875" s="63" t="s">
        <v>387</v>
      </c>
      <c r="V1875" s="63" t="s">
        <v>9755</v>
      </c>
      <c r="Y1875" s="63">
        <v>32000</v>
      </c>
      <c r="Z1875" s="63" t="s">
        <v>9754</v>
      </c>
      <c r="AA1875" s="63">
        <v>2400</v>
      </c>
      <c r="AB1875" s="63" t="s">
        <v>3494</v>
      </c>
      <c r="AE1875" s="63">
        <v>0</v>
      </c>
      <c r="AF1875" s="63" t="s">
        <v>3493</v>
      </c>
      <c r="AG1875" s="63">
        <v>0</v>
      </c>
      <c r="AK1875" s="63">
        <v>0</v>
      </c>
      <c r="AL1875" s="63" t="s">
        <v>3493</v>
      </c>
      <c r="AM1875" s="63">
        <v>0</v>
      </c>
      <c r="AQ1875" s="63">
        <v>0</v>
      </c>
      <c r="AR1875" s="63" t="s">
        <v>3493</v>
      </c>
      <c r="AS1875" s="63">
        <v>0</v>
      </c>
      <c r="AU1875" s="63" t="s">
        <v>9753</v>
      </c>
      <c r="AW1875" s="63" t="s">
        <v>9752</v>
      </c>
      <c r="AX1875" s="74" t="str">
        <f>VLOOKUP(B1875,[1]COMPLETE_DIVIDEND_DATA!$B$2:$I$1138,8,0)</f>
        <v>PAID</v>
      </c>
    </row>
    <row r="1876" spans="1:50" hidden="1" x14ac:dyDescent="0.25">
      <c r="A1876" s="63">
        <v>501880</v>
      </c>
      <c r="B1876" s="63">
        <v>4085067890</v>
      </c>
      <c r="C1876" s="63" t="s">
        <v>2366</v>
      </c>
      <c r="D1876" s="63" t="s">
        <v>9751</v>
      </c>
      <c r="E1876" s="63" t="s">
        <v>9750</v>
      </c>
      <c r="F1876" s="63" t="s">
        <v>9749</v>
      </c>
      <c r="G1876" s="63" t="s">
        <v>5536</v>
      </c>
      <c r="K1876" s="63">
        <v>1150</v>
      </c>
      <c r="L1876" s="63">
        <v>0</v>
      </c>
      <c r="M1876" s="64">
        <v>1150</v>
      </c>
      <c r="N1876" s="63">
        <v>575</v>
      </c>
      <c r="O1876" s="63">
        <v>0</v>
      </c>
      <c r="P1876" s="63">
        <v>129</v>
      </c>
      <c r="Q1876" s="63">
        <v>446</v>
      </c>
      <c r="R1876" s="63" t="s">
        <v>9748</v>
      </c>
      <c r="S1876" s="63" t="s">
        <v>3521</v>
      </c>
      <c r="T1876" s="63" t="s">
        <v>4053</v>
      </c>
      <c r="U1876" s="63" t="s">
        <v>2366</v>
      </c>
      <c r="V1876" s="63" t="s">
        <v>9747</v>
      </c>
      <c r="Y1876" s="63">
        <v>575</v>
      </c>
      <c r="Z1876" s="63" t="s">
        <v>3602</v>
      </c>
      <c r="AA1876" s="63">
        <v>43</v>
      </c>
      <c r="AB1876" s="63" t="s">
        <v>3494</v>
      </c>
      <c r="AC1876" s="63" t="s">
        <v>9746</v>
      </c>
      <c r="AD1876" s="63" t="s">
        <v>9745</v>
      </c>
      <c r="AE1876" s="63">
        <v>575</v>
      </c>
      <c r="AF1876" s="63" t="s">
        <v>3602</v>
      </c>
      <c r="AG1876" s="63">
        <v>86</v>
      </c>
      <c r="AH1876" s="63" t="s">
        <v>3505</v>
      </c>
      <c r="AK1876" s="63">
        <v>0</v>
      </c>
      <c r="AL1876" s="63" t="s">
        <v>3493</v>
      </c>
      <c r="AM1876" s="63">
        <v>0</v>
      </c>
      <c r="AQ1876" s="63">
        <v>0</v>
      </c>
      <c r="AR1876" s="63" t="s">
        <v>3493</v>
      </c>
      <c r="AS1876" s="63">
        <v>0</v>
      </c>
      <c r="AU1876" s="63" t="s">
        <v>9744</v>
      </c>
      <c r="AW1876" s="63" t="s">
        <v>9743</v>
      </c>
      <c r="AX1876" s="74" t="str">
        <f>VLOOKUP(B1876,[1]COMPLETE_DIVIDEND_DATA!$B$2:$I$1138,8,0)</f>
        <v>PAID</v>
      </c>
    </row>
    <row r="1877" spans="1:50" x14ac:dyDescent="0.25">
      <c r="A1877" s="63">
        <v>501881</v>
      </c>
      <c r="B1877" s="63">
        <v>4085069326</v>
      </c>
      <c r="C1877" s="63" t="s">
        <v>2368</v>
      </c>
      <c r="D1877" s="63" t="s">
        <v>219</v>
      </c>
      <c r="E1877" s="63" t="s">
        <v>9742</v>
      </c>
      <c r="F1877" s="63" t="s">
        <v>9741</v>
      </c>
      <c r="G1877" s="63" t="s">
        <v>3535</v>
      </c>
      <c r="K1877" s="63">
        <v>575</v>
      </c>
      <c r="L1877" s="63">
        <v>575</v>
      </c>
      <c r="M1877" s="64">
        <v>0</v>
      </c>
      <c r="N1877" s="63">
        <v>287.5</v>
      </c>
      <c r="O1877" s="63">
        <v>144</v>
      </c>
      <c r="P1877" s="63">
        <v>86</v>
      </c>
      <c r="Q1877" s="63">
        <v>58</v>
      </c>
      <c r="R1877" s="63" t="s">
        <v>9740</v>
      </c>
      <c r="S1877" s="63" t="s">
        <v>9739</v>
      </c>
      <c r="T1877" s="63" t="s">
        <v>9738</v>
      </c>
      <c r="U1877" s="63" t="s">
        <v>2368</v>
      </c>
      <c r="V1877" s="63" t="s">
        <v>9737</v>
      </c>
      <c r="Y1877" s="63">
        <v>575</v>
      </c>
      <c r="Z1877" s="63" t="s">
        <v>3602</v>
      </c>
      <c r="AA1877" s="63">
        <v>86</v>
      </c>
      <c r="AB1877" s="63" t="s">
        <v>3505</v>
      </c>
      <c r="AE1877" s="63">
        <v>0</v>
      </c>
      <c r="AF1877" s="63" t="s">
        <v>3493</v>
      </c>
      <c r="AG1877" s="63">
        <v>0</v>
      </c>
      <c r="AK1877" s="63">
        <v>0</v>
      </c>
      <c r="AL1877" s="63" t="s">
        <v>3493</v>
      </c>
      <c r="AM1877" s="63">
        <v>0</v>
      </c>
      <c r="AQ1877" s="63">
        <v>0</v>
      </c>
      <c r="AR1877" s="63" t="s">
        <v>3493</v>
      </c>
      <c r="AS1877" s="63">
        <v>0</v>
      </c>
      <c r="AU1877" s="63" t="s">
        <v>9736</v>
      </c>
      <c r="AW1877" s="63" t="s">
        <v>9735</v>
      </c>
      <c r="AX1877" s="74" t="str">
        <f>VLOOKUP(B1877,[1]COMPLETE_DIVIDEND_DATA!$B$2:$I$1138,8,0)</f>
        <v>-</v>
      </c>
    </row>
    <row r="1878" spans="1:50" hidden="1" x14ac:dyDescent="0.25">
      <c r="A1878" s="63">
        <v>501882</v>
      </c>
      <c r="B1878" s="63">
        <v>4085074649</v>
      </c>
      <c r="C1878" s="63" t="s">
        <v>2372</v>
      </c>
      <c r="D1878" s="63" t="s">
        <v>33</v>
      </c>
      <c r="E1878" s="63" t="s">
        <v>9734</v>
      </c>
      <c r="F1878" s="63" t="s">
        <v>9733</v>
      </c>
      <c r="G1878" s="63" t="s">
        <v>3535</v>
      </c>
      <c r="K1878" s="63">
        <v>21</v>
      </c>
      <c r="L1878" s="63">
        <v>0</v>
      </c>
      <c r="M1878" s="64">
        <v>21</v>
      </c>
      <c r="N1878" s="63">
        <v>10.5</v>
      </c>
      <c r="O1878" s="63">
        <v>0</v>
      </c>
      <c r="P1878" s="63">
        <v>2</v>
      </c>
      <c r="Q1878" s="63">
        <v>9</v>
      </c>
      <c r="R1878" s="63" t="s">
        <v>9732</v>
      </c>
      <c r="S1878" s="63" t="s">
        <v>3521</v>
      </c>
      <c r="T1878" s="63" t="s">
        <v>9731</v>
      </c>
      <c r="U1878" s="63" t="s">
        <v>2372</v>
      </c>
      <c r="V1878" s="63" t="s">
        <v>9730</v>
      </c>
      <c r="Y1878" s="63">
        <v>21</v>
      </c>
      <c r="Z1878" s="63" t="s">
        <v>9729</v>
      </c>
      <c r="AA1878" s="63">
        <v>2</v>
      </c>
      <c r="AB1878" s="63" t="s">
        <v>3494</v>
      </c>
      <c r="AE1878" s="63">
        <v>0</v>
      </c>
      <c r="AF1878" s="63" t="s">
        <v>3493</v>
      </c>
      <c r="AG1878" s="63">
        <v>0</v>
      </c>
      <c r="AK1878" s="63">
        <v>0</v>
      </c>
      <c r="AL1878" s="63" t="s">
        <v>3493</v>
      </c>
      <c r="AM1878" s="63">
        <v>0</v>
      </c>
      <c r="AQ1878" s="63">
        <v>0</v>
      </c>
      <c r="AR1878" s="63" t="s">
        <v>3493</v>
      </c>
      <c r="AS1878" s="63">
        <v>0</v>
      </c>
      <c r="AU1878" s="63" t="s">
        <v>9728</v>
      </c>
      <c r="AW1878" s="63" t="s">
        <v>9727</v>
      </c>
      <c r="AX1878" s="74" t="str">
        <f>VLOOKUP(B1878,[1]COMPLETE_DIVIDEND_DATA!$B$2:$I$1138,8,0)</f>
        <v>PAID</v>
      </c>
    </row>
    <row r="1879" spans="1:50" hidden="1" x14ac:dyDescent="0.25">
      <c r="A1879" s="63">
        <v>501883</v>
      </c>
      <c r="B1879" s="63">
        <v>4085074714</v>
      </c>
      <c r="C1879" s="63" t="s">
        <v>2304</v>
      </c>
      <c r="D1879" s="63" t="s">
        <v>86</v>
      </c>
      <c r="E1879" s="63" t="s">
        <v>9726</v>
      </c>
      <c r="G1879" s="63" t="s">
        <v>3535</v>
      </c>
      <c r="K1879" s="63">
        <v>5000</v>
      </c>
      <c r="L1879" s="63">
        <v>0</v>
      </c>
      <c r="M1879" s="64">
        <v>5000</v>
      </c>
      <c r="N1879" s="63">
        <v>2500</v>
      </c>
      <c r="O1879" s="63">
        <v>0</v>
      </c>
      <c r="P1879" s="63">
        <v>752</v>
      </c>
      <c r="Q1879" s="63">
        <v>1748</v>
      </c>
      <c r="R1879" s="63" t="s">
        <v>9725</v>
      </c>
      <c r="S1879" s="63" t="s">
        <v>3697</v>
      </c>
      <c r="T1879" s="63" t="s">
        <v>6160</v>
      </c>
      <c r="U1879" s="63" t="s">
        <v>2304</v>
      </c>
      <c r="V1879" s="63" t="s">
        <v>9724</v>
      </c>
      <c r="Y1879" s="63">
        <v>1250</v>
      </c>
      <c r="Z1879" s="63" t="s">
        <v>9430</v>
      </c>
      <c r="AA1879" s="63">
        <v>188</v>
      </c>
      <c r="AB1879" s="63" t="s">
        <v>3505</v>
      </c>
      <c r="AC1879" s="63" t="s">
        <v>9723</v>
      </c>
      <c r="AD1879" s="63" t="s">
        <v>9722</v>
      </c>
      <c r="AE1879" s="63">
        <v>1250</v>
      </c>
      <c r="AF1879" s="63" t="s">
        <v>9430</v>
      </c>
      <c r="AG1879" s="63">
        <v>188</v>
      </c>
      <c r="AH1879" s="63" t="s">
        <v>3505</v>
      </c>
      <c r="AI1879" s="63" t="s">
        <v>813</v>
      </c>
      <c r="AJ1879" s="63" t="s">
        <v>9721</v>
      </c>
      <c r="AK1879" s="63">
        <v>1250</v>
      </c>
      <c r="AL1879" s="63" t="s">
        <v>9430</v>
      </c>
      <c r="AM1879" s="63">
        <v>188</v>
      </c>
      <c r="AN1879" s="63" t="s">
        <v>3505</v>
      </c>
      <c r="AO1879" s="63" t="s">
        <v>85</v>
      </c>
      <c r="AP1879" s="63" t="s">
        <v>9720</v>
      </c>
      <c r="AQ1879" s="63">
        <v>1250</v>
      </c>
      <c r="AR1879" s="63" t="s">
        <v>9430</v>
      </c>
      <c r="AS1879" s="63">
        <v>188</v>
      </c>
      <c r="AT1879" s="63" t="s">
        <v>3505</v>
      </c>
      <c r="AU1879" s="63" t="s">
        <v>9719</v>
      </c>
      <c r="AW1879" s="63" t="s">
        <v>9718</v>
      </c>
      <c r="AX1879" s="74" t="str">
        <f>VLOOKUP(B1879,[1]COMPLETE_DIVIDEND_DATA!$B$2:$I$1138,8,0)</f>
        <v>PAID</v>
      </c>
    </row>
    <row r="1880" spans="1:50" hidden="1" x14ac:dyDescent="0.25">
      <c r="A1880" s="63">
        <v>501884</v>
      </c>
      <c r="B1880" s="63">
        <v>4085075240</v>
      </c>
      <c r="C1880" s="63" t="s">
        <v>2374</v>
      </c>
      <c r="D1880" s="63" t="s">
        <v>9717</v>
      </c>
      <c r="E1880" s="63" t="s">
        <v>9716</v>
      </c>
      <c r="F1880" s="63" t="s">
        <v>9715</v>
      </c>
      <c r="G1880" s="63" t="s">
        <v>3535</v>
      </c>
      <c r="K1880" s="63">
        <v>1725</v>
      </c>
      <c r="L1880" s="63">
        <v>0</v>
      </c>
      <c r="M1880" s="64">
        <v>1725</v>
      </c>
      <c r="N1880" s="63">
        <v>862.5</v>
      </c>
      <c r="O1880" s="63">
        <v>0</v>
      </c>
      <c r="P1880" s="63">
        <v>129</v>
      </c>
      <c r="Q1880" s="63">
        <v>734</v>
      </c>
      <c r="R1880" s="63" t="s">
        <v>9714</v>
      </c>
      <c r="S1880" s="63" t="s">
        <v>3624</v>
      </c>
      <c r="T1880" s="63" t="s">
        <v>9713</v>
      </c>
      <c r="U1880" s="63" t="s">
        <v>2374</v>
      </c>
      <c r="V1880" s="63" t="s">
        <v>9712</v>
      </c>
      <c r="Y1880" s="63">
        <v>1725</v>
      </c>
      <c r="Z1880" s="63" t="s">
        <v>4207</v>
      </c>
      <c r="AA1880" s="63">
        <v>129</v>
      </c>
      <c r="AB1880" s="63" t="s">
        <v>3494</v>
      </c>
      <c r="AE1880" s="63">
        <v>0</v>
      </c>
      <c r="AF1880" s="63" t="s">
        <v>3493</v>
      </c>
      <c r="AG1880" s="63">
        <v>0</v>
      </c>
      <c r="AK1880" s="63">
        <v>0</v>
      </c>
      <c r="AL1880" s="63" t="s">
        <v>3493</v>
      </c>
      <c r="AM1880" s="63">
        <v>0</v>
      </c>
      <c r="AQ1880" s="63">
        <v>0</v>
      </c>
      <c r="AR1880" s="63" t="s">
        <v>3493</v>
      </c>
      <c r="AS1880" s="63">
        <v>0</v>
      </c>
      <c r="AW1880" s="63" t="s">
        <v>9711</v>
      </c>
      <c r="AX1880" s="74" t="str">
        <f>VLOOKUP(B1880,[1]COMPLETE_DIVIDEND_DATA!$B$2:$I$1138,8,0)</f>
        <v>PAID</v>
      </c>
    </row>
    <row r="1881" spans="1:50" x14ac:dyDescent="0.25">
      <c r="A1881" s="63">
        <v>501885</v>
      </c>
      <c r="B1881" s="63">
        <v>4085080356</v>
      </c>
      <c r="C1881" s="63" t="s">
        <v>2378</v>
      </c>
      <c r="D1881" s="63" t="s">
        <v>9710</v>
      </c>
      <c r="E1881" s="63" t="s">
        <v>9709</v>
      </c>
      <c r="F1881" s="63" t="s">
        <v>9708</v>
      </c>
      <c r="G1881" s="63" t="s">
        <v>3535</v>
      </c>
      <c r="K1881" s="63">
        <v>752</v>
      </c>
      <c r="L1881" s="63">
        <v>0</v>
      </c>
      <c r="M1881" s="64">
        <v>752</v>
      </c>
      <c r="N1881" s="63">
        <v>376</v>
      </c>
      <c r="O1881" s="63">
        <v>0</v>
      </c>
      <c r="P1881" s="63">
        <v>84</v>
      </c>
      <c r="Q1881" s="63">
        <v>292</v>
      </c>
      <c r="R1881" s="63" t="s">
        <v>9707</v>
      </c>
      <c r="S1881" s="63" t="s">
        <v>3545</v>
      </c>
      <c r="T1881" s="63" t="s">
        <v>6542</v>
      </c>
      <c r="U1881" s="63" t="s">
        <v>2378</v>
      </c>
      <c r="V1881" s="63" t="s">
        <v>9706</v>
      </c>
      <c r="Y1881" s="63">
        <v>376</v>
      </c>
      <c r="Z1881" s="63" t="s">
        <v>7483</v>
      </c>
      <c r="AA1881" s="63">
        <v>28</v>
      </c>
      <c r="AB1881" s="63" t="s">
        <v>3494</v>
      </c>
      <c r="AC1881" s="63" t="s">
        <v>9705</v>
      </c>
      <c r="AD1881" s="63" t="s">
        <v>9704</v>
      </c>
      <c r="AE1881" s="63">
        <v>376</v>
      </c>
      <c r="AF1881" s="63" t="s">
        <v>7483</v>
      </c>
      <c r="AG1881" s="63">
        <v>56</v>
      </c>
      <c r="AH1881" s="63" t="s">
        <v>3505</v>
      </c>
      <c r="AK1881" s="63">
        <v>0</v>
      </c>
      <c r="AL1881" s="63" t="s">
        <v>3493</v>
      </c>
      <c r="AM1881" s="63">
        <v>0</v>
      </c>
      <c r="AQ1881" s="63">
        <v>0</v>
      </c>
      <c r="AR1881" s="63" t="s">
        <v>3493</v>
      </c>
      <c r="AS1881" s="63">
        <v>0</v>
      </c>
      <c r="AU1881" s="63" t="s">
        <v>9703</v>
      </c>
      <c r="AW1881" s="63" t="s">
        <v>9702</v>
      </c>
      <c r="AX1881" s="74" t="str">
        <f>VLOOKUP(B1881,[1]COMPLETE_DIVIDEND_DATA!$B$2:$I$1138,8,0)</f>
        <v>UNPAID</v>
      </c>
    </row>
    <row r="1882" spans="1:50" hidden="1" x14ac:dyDescent="0.25">
      <c r="A1882" s="63">
        <v>501886</v>
      </c>
      <c r="B1882" s="63">
        <v>4085082584</v>
      </c>
      <c r="C1882" s="63" t="s">
        <v>2359</v>
      </c>
      <c r="D1882" s="63" t="s">
        <v>2703</v>
      </c>
      <c r="E1882" s="63" t="s">
        <v>9701</v>
      </c>
      <c r="F1882" s="63" t="s">
        <v>9700</v>
      </c>
      <c r="G1882" s="63" t="s">
        <v>9699</v>
      </c>
      <c r="K1882" s="63">
        <v>100000</v>
      </c>
      <c r="L1882" s="63">
        <v>0</v>
      </c>
      <c r="M1882" s="64">
        <v>100000</v>
      </c>
      <c r="N1882" s="63">
        <v>50000</v>
      </c>
      <c r="O1882" s="63">
        <v>0</v>
      </c>
      <c r="P1882" s="63">
        <v>7500</v>
      </c>
      <c r="Q1882" s="63">
        <v>42500</v>
      </c>
      <c r="R1882" s="63" t="s">
        <v>9698</v>
      </c>
      <c r="S1882" s="63" t="s">
        <v>3586</v>
      </c>
      <c r="T1882" s="63" t="s">
        <v>9697</v>
      </c>
      <c r="U1882" s="63" t="s">
        <v>2359</v>
      </c>
      <c r="V1882" s="63" t="s">
        <v>9696</v>
      </c>
      <c r="Y1882" s="63">
        <v>100000</v>
      </c>
      <c r="Z1882" s="63" t="s">
        <v>9695</v>
      </c>
      <c r="AA1882" s="63">
        <v>7500</v>
      </c>
      <c r="AB1882" s="63" t="s">
        <v>3494</v>
      </c>
      <c r="AE1882" s="63">
        <v>0</v>
      </c>
      <c r="AF1882" s="63" t="s">
        <v>3493</v>
      </c>
      <c r="AG1882" s="63">
        <v>0</v>
      </c>
      <c r="AK1882" s="63">
        <v>0</v>
      </c>
      <c r="AL1882" s="63" t="s">
        <v>3493</v>
      </c>
      <c r="AM1882" s="63">
        <v>0</v>
      </c>
      <c r="AQ1882" s="63">
        <v>0</v>
      </c>
      <c r="AR1882" s="63" t="s">
        <v>3493</v>
      </c>
      <c r="AS1882" s="63">
        <v>0</v>
      </c>
      <c r="AU1882" s="63" t="s">
        <v>9694</v>
      </c>
      <c r="AW1882" s="63" t="s">
        <v>9693</v>
      </c>
      <c r="AX1882" s="74" t="str">
        <f>VLOOKUP(B1882,[1]COMPLETE_DIVIDEND_DATA!$B$2:$I$1138,8,0)</f>
        <v>PAID</v>
      </c>
    </row>
    <row r="1883" spans="1:50" hidden="1" x14ac:dyDescent="0.25">
      <c r="A1883" s="63">
        <v>501887</v>
      </c>
      <c r="B1883" s="63">
        <v>4085083442</v>
      </c>
      <c r="C1883" s="63" t="s">
        <v>3235</v>
      </c>
      <c r="D1883" s="63" t="s">
        <v>763</v>
      </c>
      <c r="E1883" s="63" t="s">
        <v>9679</v>
      </c>
      <c r="F1883" s="63" t="s">
        <v>9678</v>
      </c>
      <c r="G1883" s="63" t="s">
        <v>3535</v>
      </c>
      <c r="K1883" s="63">
        <v>25000</v>
      </c>
      <c r="L1883" s="63">
        <v>0</v>
      </c>
      <c r="M1883" s="64">
        <v>25000</v>
      </c>
      <c r="N1883" s="63">
        <v>12500</v>
      </c>
      <c r="O1883" s="63">
        <v>0</v>
      </c>
      <c r="P1883" s="63">
        <v>1875</v>
      </c>
      <c r="Q1883" s="63">
        <v>10625</v>
      </c>
      <c r="R1883" s="63" t="s">
        <v>9692</v>
      </c>
      <c r="S1883" s="63" t="s">
        <v>3533</v>
      </c>
      <c r="T1883" s="63" t="s">
        <v>9691</v>
      </c>
      <c r="U1883" s="63" t="s">
        <v>3235</v>
      </c>
      <c r="V1883" s="63" t="s">
        <v>9690</v>
      </c>
      <c r="W1883" s="63" t="s">
        <v>9689</v>
      </c>
      <c r="Y1883" s="63">
        <v>25000</v>
      </c>
      <c r="Z1883" s="63" t="s">
        <v>3802</v>
      </c>
      <c r="AA1883" s="63">
        <v>1875</v>
      </c>
      <c r="AB1883" s="63" t="s">
        <v>3494</v>
      </c>
      <c r="AE1883" s="63">
        <v>0</v>
      </c>
      <c r="AF1883" s="63" t="s">
        <v>3493</v>
      </c>
      <c r="AG1883" s="63">
        <v>0</v>
      </c>
      <c r="AK1883" s="63">
        <v>0</v>
      </c>
      <c r="AL1883" s="63" t="s">
        <v>3493</v>
      </c>
      <c r="AM1883" s="63">
        <v>0</v>
      </c>
      <c r="AQ1883" s="63">
        <v>0</v>
      </c>
      <c r="AR1883" s="63" t="s">
        <v>3493</v>
      </c>
      <c r="AS1883" s="63">
        <v>0</v>
      </c>
      <c r="AU1883" s="63" t="s">
        <v>9688</v>
      </c>
      <c r="AW1883" s="63" t="s">
        <v>9687</v>
      </c>
      <c r="AX1883" s="74" t="str">
        <f>VLOOKUP(B1883,[1]COMPLETE_DIVIDEND_DATA!$B$2:$I$1138,8,0)</f>
        <v>PAID</v>
      </c>
    </row>
    <row r="1884" spans="1:50" hidden="1" x14ac:dyDescent="0.25">
      <c r="A1884" s="63">
        <v>501888</v>
      </c>
      <c r="B1884" s="63">
        <v>4085083467</v>
      </c>
      <c r="C1884" s="63" t="s">
        <v>9684</v>
      </c>
      <c r="D1884" s="63" t="s">
        <v>2399</v>
      </c>
      <c r="E1884" s="63" t="s">
        <v>9679</v>
      </c>
      <c r="F1884" s="63" t="s">
        <v>9678</v>
      </c>
      <c r="G1884" s="63" t="s">
        <v>3535</v>
      </c>
      <c r="K1884" s="63">
        <v>5000</v>
      </c>
      <c r="L1884" s="63">
        <v>0</v>
      </c>
      <c r="M1884" s="64">
        <v>5000</v>
      </c>
      <c r="N1884" s="63">
        <v>2500</v>
      </c>
      <c r="O1884" s="63">
        <v>0</v>
      </c>
      <c r="P1884" s="63">
        <v>375</v>
      </c>
      <c r="Q1884" s="63">
        <v>2125</v>
      </c>
      <c r="R1884" s="63" t="s">
        <v>9686</v>
      </c>
      <c r="S1884" s="63" t="s">
        <v>3533</v>
      </c>
      <c r="T1884" s="63" t="s">
        <v>9685</v>
      </c>
      <c r="U1884" s="63" t="s">
        <v>9684</v>
      </c>
      <c r="V1884" s="63" t="s">
        <v>9683</v>
      </c>
      <c r="W1884" s="63" t="s">
        <v>9682</v>
      </c>
      <c r="Y1884" s="63">
        <v>5000</v>
      </c>
      <c r="Z1884" s="63" t="s">
        <v>3529</v>
      </c>
      <c r="AA1884" s="63">
        <v>375</v>
      </c>
      <c r="AB1884" s="63" t="s">
        <v>3494</v>
      </c>
      <c r="AE1884" s="63">
        <v>0</v>
      </c>
      <c r="AF1884" s="63" t="s">
        <v>3493</v>
      </c>
      <c r="AG1884" s="63">
        <v>0</v>
      </c>
      <c r="AK1884" s="63">
        <v>0</v>
      </c>
      <c r="AL1884" s="63" t="s">
        <v>3493</v>
      </c>
      <c r="AM1884" s="63">
        <v>0</v>
      </c>
      <c r="AQ1884" s="63">
        <v>0</v>
      </c>
      <c r="AR1884" s="63" t="s">
        <v>3493</v>
      </c>
      <c r="AS1884" s="63">
        <v>0</v>
      </c>
      <c r="AU1884" s="63" t="s">
        <v>9681</v>
      </c>
      <c r="AW1884" s="63" t="s">
        <v>9680</v>
      </c>
      <c r="AX1884" s="74" t="str">
        <f>VLOOKUP(B1884,[1]COMPLETE_DIVIDEND_DATA!$B$2:$I$1138,8,0)</f>
        <v>PAID</v>
      </c>
    </row>
    <row r="1885" spans="1:50" x14ac:dyDescent="0.25">
      <c r="A1885" s="63">
        <v>501889</v>
      </c>
      <c r="B1885" s="63">
        <v>4085083616</v>
      </c>
      <c r="C1885" s="63" t="s">
        <v>9676</v>
      </c>
      <c r="D1885" s="63" t="s">
        <v>1004</v>
      </c>
      <c r="E1885" s="63" t="s">
        <v>9679</v>
      </c>
      <c r="F1885" s="63" t="s">
        <v>9678</v>
      </c>
      <c r="G1885" s="63" t="s">
        <v>3535</v>
      </c>
      <c r="K1885" s="63">
        <v>10000</v>
      </c>
      <c r="L1885" s="63">
        <v>0</v>
      </c>
      <c r="M1885" s="64">
        <v>10000</v>
      </c>
      <c r="N1885" s="63">
        <v>5000</v>
      </c>
      <c r="O1885" s="63">
        <v>0</v>
      </c>
      <c r="P1885" s="63">
        <v>750</v>
      </c>
      <c r="Q1885" s="63">
        <v>4250</v>
      </c>
      <c r="R1885" s="63" t="s">
        <v>9677</v>
      </c>
      <c r="S1885" s="63" t="s">
        <v>3533</v>
      </c>
      <c r="T1885" s="63" t="s">
        <v>3775</v>
      </c>
      <c r="U1885" s="63" t="s">
        <v>9676</v>
      </c>
      <c r="V1885" s="63" t="s">
        <v>9675</v>
      </c>
      <c r="Y1885" s="63">
        <v>10000</v>
      </c>
      <c r="Z1885" s="63" t="s">
        <v>7356</v>
      </c>
      <c r="AA1885" s="63">
        <v>750</v>
      </c>
      <c r="AB1885" s="63" t="s">
        <v>3494</v>
      </c>
      <c r="AE1885" s="63">
        <v>0</v>
      </c>
      <c r="AF1885" s="63" t="s">
        <v>3493</v>
      </c>
      <c r="AG1885" s="63">
        <v>0</v>
      </c>
      <c r="AK1885" s="63">
        <v>0</v>
      </c>
      <c r="AL1885" s="63" t="s">
        <v>3493</v>
      </c>
      <c r="AM1885" s="63">
        <v>0</v>
      </c>
      <c r="AQ1885" s="63">
        <v>0</v>
      </c>
      <c r="AR1885" s="63" t="s">
        <v>3493</v>
      </c>
      <c r="AS1885" s="63">
        <v>0</v>
      </c>
      <c r="AU1885" s="63" t="s">
        <v>9674</v>
      </c>
      <c r="AW1885" s="63" t="s">
        <v>9673</v>
      </c>
      <c r="AX1885" s="74" t="str">
        <f>VLOOKUP(B1885,[1]COMPLETE_DIVIDEND_DATA!$B$2:$I$1138,8,0)</f>
        <v>UNPAID</v>
      </c>
    </row>
    <row r="1886" spans="1:50" hidden="1" x14ac:dyDescent="0.25">
      <c r="A1886" s="63">
        <v>501890</v>
      </c>
      <c r="B1886" s="63">
        <v>4085083665</v>
      </c>
      <c r="C1886" s="63" t="s">
        <v>219</v>
      </c>
      <c r="D1886" s="63" t="s">
        <v>1523</v>
      </c>
      <c r="E1886" s="63" t="s">
        <v>9672</v>
      </c>
      <c r="G1886" s="63" t="s">
        <v>3535</v>
      </c>
      <c r="K1886" s="63">
        <v>1150</v>
      </c>
      <c r="L1886" s="63">
        <v>1150</v>
      </c>
      <c r="M1886" s="64">
        <v>0</v>
      </c>
      <c r="N1886" s="63">
        <v>575</v>
      </c>
      <c r="O1886" s="63">
        <v>288</v>
      </c>
      <c r="P1886" s="63">
        <v>129</v>
      </c>
      <c r="Q1886" s="63">
        <v>158</v>
      </c>
      <c r="R1886" s="63" t="s">
        <v>9671</v>
      </c>
      <c r="S1886" s="63" t="s">
        <v>3596</v>
      </c>
      <c r="T1886" s="63" t="s">
        <v>4742</v>
      </c>
      <c r="U1886" s="63" t="s">
        <v>219</v>
      </c>
      <c r="V1886" s="63" t="s">
        <v>9670</v>
      </c>
      <c r="Y1886" s="63">
        <v>575</v>
      </c>
      <c r="Z1886" s="63" t="s">
        <v>3602</v>
      </c>
      <c r="AA1886" s="63">
        <v>43</v>
      </c>
      <c r="AB1886" s="63" t="s">
        <v>3494</v>
      </c>
      <c r="AC1886" s="63" t="s">
        <v>9669</v>
      </c>
      <c r="AD1886" s="63" t="s">
        <v>9668</v>
      </c>
      <c r="AE1886" s="63">
        <v>575</v>
      </c>
      <c r="AF1886" s="63" t="s">
        <v>3602</v>
      </c>
      <c r="AG1886" s="63">
        <v>86</v>
      </c>
      <c r="AH1886" s="63" t="s">
        <v>3505</v>
      </c>
      <c r="AK1886" s="63">
        <v>0</v>
      </c>
      <c r="AL1886" s="63" t="s">
        <v>3493</v>
      </c>
      <c r="AM1886" s="63">
        <v>0</v>
      </c>
      <c r="AQ1886" s="63">
        <v>0</v>
      </c>
      <c r="AR1886" s="63" t="s">
        <v>3493</v>
      </c>
      <c r="AS1886" s="63">
        <v>0</v>
      </c>
      <c r="AU1886" s="63" t="s">
        <v>9667</v>
      </c>
      <c r="AW1886" s="63" t="s">
        <v>9666</v>
      </c>
      <c r="AX1886" s="74" t="str">
        <f>VLOOKUP(B1886,[1]COMPLETE_DIVIDEND_DATA!$B$2:$I$1138,8,0)</f>
        <v>PAID</v>
      </c>
    </row>
    <row r="1887" spans="1:50" hidden="1" x14ac:dyDescent="0.25">
      <c r="A1887" s="63">
        <v>501891</v>
      </c>
      <c r="B1887" s="63">
        <v>4085085256</v>
      </c>
      <c r="C1887" s="63" t="s">
        <v>9661</v>
      </c>
      <c r="D1887" s="63" t="s">
        <v>212</v>
      </c>
      <c r="E1887" s="63" t="s">
        <v>9665</v>
      </c>
      <c r="F1887" s="63" t="s">
        <v>9664</v>
      </c>
      <c r="G1887" s="63" t="s">
        <v>3547</v>
      </c>
      <c r="K1887" s="63">
        <v>2500</v>
      </c>
      <c r="L1887" s="63">
        <v>0</v>
      </c>
      <c r="M1887" s="64">
        <v>2500</v>
      </c>
      <c r="N1887" s="63">
        <v>1250</v>
      </c>
      <c r="O1887" s="63">
        <v>0</v>
      </c>
      <c r="P1887" s="63">
        <v>188</v>
      </c>
      <c r="Q1887" s="63">
        <v>1062</v>
      </c>
      <c r="R1887" s="63" t="s">
        <v>9663</v>
      </c>
      <c r="S1887" s="63" t="s">
        <v>3574</v>
      </c>
      <c r="T1887" s="63" t="s">
        <v>9662</v>
      </c>
      <c r="U1887" s="63" t="s">
        <v>9661</v>
      </c>
      <c r="V1887" s="63" t="s">
        <v>9660</v>
      </c>
      <c r="Y1887" s="63">
        <v>2500</v>
      </c>
      <c r="Z1887" s="63" t="s">
        <v>4825</v>
      </c>
      <c r="AA1887" s="63">
        <v>188</v>
      </c>
      <c r="AB1887" s="63" t="s">
        <v>3494</v>
      </c>
      <c r="AE1887" s="63">
        <v>0</v>
      </c>
      <c r="AF1887" s="63" t="s">
        <v>3493</v>
      </c>
      <c r="AG1887" s="63">
        <v>0</v>
      </c>
      <c r="AK1887" s="63">
        <v>0</v>
      </c>
      <c r="AL1887" s="63" t="s">
        <v>3493</v>
      </c>
      <c r="AM1887" s="63">
        <v>0</v>
      </c>
      <c r="AQ1887" s="63">
        <v>0</v>
      </c>
      <c r="AR1887" s="63" t="s">
        <v>3493</v>
      </c>
      <c r="AS1887" s="63">
        <v>0</v>
      </c>
      <c r="AU1887" s="63" t="s">
        <v>9659</v>
      </c>
      <c r="AW1887" s="63" t="s">
        <v>9658</v>
      </c>
      <c r="AX1887" s="74" t="str">
        <f>VLOOKUP(B1887,[1]COMPLETE_DIVIDEND_DATA!$B$2:$I$1138,8,0)</f>
        <v>PAID</v>
      </c>
    </row>
    <row r="1888" spans="1:50" hidden="1" x14ac:dyDescent="0.25">
      <c r="A1888" s="63">
        <v>501892</v>
      </c>
      <c r="B1888" s="63">
        <v>4085085298</v>
      </c>
      <c r="C1888" s="63" t="s">
        <v>2385</v>
      </c>
      <c r="D1888" s="63" t="s">
        <v>9657</v>
      </c>
      <c r="E1888" s="63" t="s">
        <v>9656</v>
      </c>
      <c r="F1888" s="63" t="s">
        <v>9655</v>
      </c>
      <c r="G1888" s="63" t="s">
        <v>3535</v>
      </c>
      <c r="K1888" s="63">
        <v>5750</v>
      </c>
      <c r="L1888" s="63">
        <v>0</v>
      </c>
      <c r="M1888" s="64">
        <v>5750</v>
      </c>
      <c r="N1888" s="63">
        <v>2875</v>
      </c>
      <c r="O1888" s="63">
        <v>0</v>
      </c>
      <c r="P1888" s="63">
        <v>431</v>
      </c>
      <c r="Q1888" s="63">
        <v>2444</v>
      </c>
      <c r="R1888" s="63" t="s">
        <v>9654</v>
      </c>
      <c r="S1888" s="63" t="s">
        <v>3521</v>
      </c>
      <c r="T1888" s="63" t="s">
        <v>9653</v>
      </c>
      <c r="U1888" s="63" t="s">
        <v>2385</v>
      </c>
      <c r="V1888" s="63" t="s">
        <v>9652</v>
      </c>
      <c r="Y1888" s="63">
        <v>5750</v>
      </c>
      <c r="Z1888" s="63" t="s">
        <v>6167</v>
      </c>
      <c r="AA1888" s="63">
        <v>431</v>
      </c>
      <c r="AB1888" s="63" t="s">
        <v>3494</v>
      </c>
      <c r="AE1888" s="63">
        <v>0</v>
      </c>
      <c r="AF1888" s="63" t="s">
        <v>3493</v>
      </c>
      <c r="AG1888" s="63">
        <v>0</v>
      </c>
      <c r="AK1888" s="63">
        <v>0</v>
      </c>
      <c r="AL1888" s="63" t="s">
        <v>3493</v>
      </c>
      <c r="AM1888" s="63">
        <v>0</v>
      </c>
      <c r="AQ1888" s="63">
        <v>0</v>
      </c>
      <c r="AR1888" s="63" t="s">
        <v>3493</v>
      </c>
      <c r="AS1888" s="63">
        <v>0</v>
      </c>
      <c r="AU1888" s="63" t="s">
        <v>9651</v>
      </c>
      <c r="AW1888" s="63" t="s">
        <v>9650</v>
      </c>
      <c r="AX1888" s="74" t="str">
        <f>VLOOKUP(B1888,[1]COMPLETE_DIVIDEND_DATA!$B$2:$I$1138,8,0)</f>
        <v>PAID</v>
      </c>
    </row>
    <row r="1889" spans="1:50" hidden="1" x14ac:dyDescent="0.25">
      <c r="A1889" s="63">
        <v>501893</v>
      </c>
      <c r="B1889" s="63">
        <v>4085086007</v>
      </c>
      <c r="C1889" s="63" t="s">
        <v>2389</v>
      </c>
      <c r="D1889" s="63" t="s">
        <v>9649</v>
      </c>
      <c r="E1889" s="63" t="s">
        <v>9648</v>
      </c>
      <c r="F1889" s="63" t="s">
        <v>9647</v>
      </c>
      <c r="G1889" s="63" t="s">
        <v>3535</v>
      </c>
      <c r="K1889" s="63">
        <v>10504</v>
      </c>
      <c r="L1889" s="63">
        <v>0</v>
      </c>
      <c r="M1889" s="64">
        <v>10504</v>
      </c>
      <c r="N1889" s="63">
        <v>5252</v>
      </c>
      <c r="O1889" s="63">
        <v>0</v>
      </c>
      <c r="P1889" s="63">
        <v>1576</v>
      </c>
      <c r="Q1889" s="63">
        <v>3676</v>
      </c>
      <c r="R1889" s="63" t="s">
        <v>9646</v>
      </c>
      <c r="S1889" s="63" t="s">
        <v>3545</v>
      </c>
      <c r="T1889" s="63" t="s">
        <v>6762</v>
      </c>
      <c r="U1889" s="63" t="s">
        <v>2389</v>
      </c>
      <c r="V1889" s="63" t="s">
        <v>9645</v>
      </c>
      <c r="Y1889" s="63">
        <v>10504</v>
      </c>
      <c r="Z1889" s="63" t="s">
        <v>9644</v>
      </c>
      <c r="AA1889" s="63">
        <v>1576</v>
      </c>
      <c r="AB1889" s="63" t="s">
        <v>3505</v>
      </c>
      <c r="AE1889" s="63">
        <v>0</v>
      </c>
      <c r="AF1889" s="63" t="s">
        <v>3493</v>
      </c>
      <c r="AG1889" s="63">
        <v>0</v>
      </c>
      <c r="AK1889" s="63">
        <v>0</v>
      </c>
      <c r="AL1889" s="63" t="s">
        <v>3493</v>
      </c>
      <c r="AM1889" s="63">
        <v>0</v>
      </c>
      <c r="AQ1889" s="63">
        <v>0</v>
      </c>
      <c r="AR1889" s="63" t="s">
        <v>3493</v>
      </c>
      <c r="AS1889" s="63">
        <v>0</v>
      </c>
      <c r="AU1889" s="63" t="s">
        <v>9643</v>
      </c>
      <c r="AW1889" s="63" t="s">
        <v>9642</v>
      </c>
      <c r="AX1889" s="74" t="str">
        <f>VLOOKUP(B1889,[1]COMPLETE_DIVIDEND_DATA!$B$2:$I$1138,8,0)</f>
        <v>PAID</v>
      </c>
    </row>
    <row r="1890" spans="1:50" hidden="1" x14ac:dyDescent="0.25">
      <c r="A1890" s="63">
        <v>501894</v>
      </c>
      <c r="B1890" s="63">
        <v>4085087286</v>
      </c>
      <c r="C1890" s="63" t="s">
        <v>9637</v>
      </c>
      <c r="D1890" s="63" t="s">
        <v>9641</v>
      </c>
      <c r="E1890" s="63" t="s">
        <v>9640</v>
      </c>
      <c r="G1890" s="63" t="s">
        <v>3547</v>
      </c>
      <c r="K1890" s="63">
        <v>10000</v>
      </c>
      <c r="L1890" s="63">
        <v>0</v>
      </c>
      <c r="M1890" s="64">
        <v>10000</v>
      </c>
      <c r="N1890" s="63">
        <v>5000</v>
      </c>
      <c r="O1890" s="63">
        <v>0</v>
      </c>
      <c r="P1890" s="63">
        <v>750</v>
      </c>
      <c r="Q1890" s="63">
        <v>4250</v>
      </c>
      <c r="R1890" s="63" t="s">
        <v>9639</v>
      </c>
      <c r="S1890" s="63" t="s">
        <v>3545</v>
      </c>
      <c r="T1890" s="63" t="s">
        <v>9638</v>
      </c>
      <c r="U1890" s="63" t="s">
        <v>9637</v>
      </c>
      <c r="V1890" s="63" t="s">
        <v>9636</v>
      </c>
      <c r="Y1890" s="63">
        <v>10000</v>
      </c>
      <c r="Z1890" s="63" t="s">
        <v>7356</v>
      </c>
      <c r="AA1890" s="63">
        <v>750</v>
      </c>
      <c r="AB1890" s="63" t="s">
        <v>3494</v>
      </c>
      <c r="AE1890" s="63">
        <v>0</v>
      </c>
      <c r="AF1890" s="63" t="s">
        <v>3493</v>
      </c>
      <c r="AG1890" s="63">
        <v>0</v>
      </c>
      <c r="AK1890" s="63">
        <v>0</v>
      </c>
      <c r="AL1890" s="63" t="s">
        <v>3493</v>
      </c>
      <c r="AM1890" s="63">
        <v>0</v>
      </c>
      <c r="AQ1890" s="63">
        <v>0</v>
      </c>
      <c r="AR1890" s="63" t="s">
        <v>3493</v>
      </c>
      <c r="AS1890" s="63">
        <v>0</v>
      </c>
      <c r="AU1890" s="63" t="s">
        <v>9635</v>
      </c>
      <c r="AW1890" s="63" t="s">
        <v>9634</v>
      </c>
      <c r="AX1890" s="74" t="str">
        <f>VLOOKUP(B1890,[1]COMPLETE_DIVIDEND_DATA!$B$2:$I$1138,8,0)</f>
        <v>PAID</v>
      </c>
    </row>
    <row r="1891" spans="1:50" x14ac:dyDescent="0.25">
      <c r="A1891" s="63">
        <v>501895</v>
      </c>
      <c r="B1891" s="63">
        <v>4085090157</v>
      </c>
      <c r="C1891" s="63" t="s">
        <v>1141</v>
      </c>
      <c r="D1891" s="63" t="s">
        <v>3526</v>
      </c>
      <c r="E1891" s="63" t="s">
        <v>9633</v>
      </c>
      <c r="F1891" s="63" t="s">
        <v>9632</v>
      </c>
      <c r="G1891" s="63" t="s">
        <v>3535</v>
      </c>
      <c r="K1891" s="63">
        <v>5000</v>
      </c>
      <c r="L1891" s="63">
        <v>5000</v>
      </c>
      <c r="M1891" s="64">
        <v>0</v>
      </c>
      <c r="N1891" s="63">
        <v>2500</v>
      </c>
      <c r="O1891" s="63">
        <v>1250</v>
      </c>
      <c r="P1891" s="63">
        <v>375</v>
      </c>
      <c r="Q1891" s="63">
        <v>875</v>
      </c>
      <c r="R1891" s="63" t="s">
        <v>9631</v>
      </c>
      <c r="S1891" s="63" t="s">
        <v>3624</v>
      </c>
      <c r="T1891" s="63" t="s">
        <v>5186</v>
      </c>
      <c r="U1891" s="63" t="s">
        <v>1141</v>
      </c>
      <c r="V1891" s="63" t="s">
        <v>9630</v>
      </c>
      <c r="Y1891" s="63">
        <v>5000</v>
      </c>
      <c r="Z1891" s="63" t="s">
        <v>3529</v>
      </c>
      <c r="AA1891" s="63">
        <v>375</v>
      </c>
      <c r="AB1891" s="63" t="s">
        <v>3494</v>
      </c>
      <c r="AE1891" s="63">
        <v>0</v>
      </c>
      <c r="AF1891" s="63" t="s">
        <v>3493</v>
      </c>
      <c r="AG1891" s="63">
        <v>0</v>
      </c>
      <c r="AK1891" s="63">
        <v>0</v>
      </c>
      <c r="AL1891" s="63" t="s">
        <v>3493</v>
      </c>
      <c r="AM1891" s="63">
        <v>0</v>
      </c>
      <c r="AQ1891" s="63">
        <v>0</v>
      </c>
      <c r="AR1891" s="63" t="s">
        <v>3493</v>
      </c>
      <c r="AS1891" s="63">
        <v>0</v>
      </c>
      <c r="AU1891" s="63" t="s">
        <v>9629</v>
      </c>
      <c r="AW1891" s="63" t="s">
        <v>9628</v>
      </c>
      <c r="AX1891" s="74" t="str">
        <f>VLOOKUP(B1891,[1]COMPLETE_DIVIDEND_DATA!$B$2:$I$1138,8,0)</f>
        <v>-</v>
      </c>
    </row>
    <row r="1892" spans="1:50" x14ac:dyDescent="0.25">
      <c r="A1892" s="63">
        <v>501896</v>
      </c>
      <c r="B1892" s="63">
        <v>4085090231</v>
      </c>
      <c r="C1892" s="63" t="s">
        <v>9622</v>
      </c>
      <c r="D1892" s="63" t="s">
        <v>9627</v>
      </c>
      <c r="E1892" s="63" t="s">
        <v>9626</v>
      </c>
      <c r="F1892" s="63" t="s">
        <v>4169</v>
      </c>
      <c r="G1892" s="63" t="s">
        <v>3535</v>
      </c>
      <c r="K1892" s="63">
        <v>2500</v>
      </c>
      <c r="L1892" s="63">
        <v>0</v>
      </c>
      <c r="M1892" s="64">
        <v>2500</v>
      </c>
      <c r="N1892" s="63">
        <v>1250</v>
      </c>
      <c r="O1892" s="63">
        <v>0</v>
      </c>
      <c r="P1892" s="63">
        <v>375</v>
      </c>
      <c r="Q1892" s="63">
        <v>875</v>
      </c>
      <c r="R1892" s="63" t="s">
        <v>9625</v>
      </c>
      <c r="S1892" s="63" t="s">
        <v>9624</v>
      </c>
      <c r="T1892" s="63" t="s">
        <v>9623</v>
      </c>
      <c r="U1892" s="63" t="s">
        <v>9622</v>
      </c>
      <c r="V1892" s="63" t="s">
        <v>9621</v>
      </c>
      <c r="Y1892" s="63">
        <v>2500</v>
      </c>
      <c r="Z1892" s="63" t="s">
        <v>4825</v>
      </c>
      <c r="AA1892" s="63">
        <v>375</v>
      </c>
      <c r="AB1892" s="63" t="s">
        <v>3505</v>
      </c>
      <c r="AE1892" s="63">
        <v>0</v>
      </c>
      <c r="AF1892" s="63" t="s">
        <v>3493</v>
      </c>
      <c r="AG1892" s="63">
        <v>0</v>
      </c>
      <c r="AK1892" s="63">
        <v>0</v>
      </c>
      <c r="AL1892" s="63" t="s">
        <v>3493</v>
      </c>
      <c r="AM1892" s="63">
        <v>0</v>
      </c>
      <c r="AQ1892" s="63">
        <v>0</v>
      </c>
      <c r="AR1892" s="63" t="s">
        <v>3493</v>
      </c>
      <c r="AS1892" s="63">
        <v>0</v>
      </c>
      <c r="AU1892" s="63" t="s">
        <v>9620</v>
      </c>
      <c r="AW1892" s="63" t="s">
        <v>9619</v>
      </c>
      <c r="AX1892" s="74" t="str">
        <f>VLOOKUP(B1892,[1]COMPLETE_DIVIDEND_DATA!$B$2:$I$1138,8,0)</f>
        <v>-</v>
      </c>
    </row>
    <row r="1893" spans="1:50" hidden="1" x14ac:dyDescent="0.25">
      <c r="A1893" s="63">
        <v>501897</v>
      </c>
      <c r="B1893" s="63">
        <v>4085093417</v>
      </c>
      <c r="C1893" s="63" t="s">
        <v>2393</v>
      </c>
      <c r="D1893" s="63" t="s">
        <v>9615</v>
      </c>
      <c r="E1893" s="63" t="s">
        <v>9618</v>
      </c>
      <c r="F1893" s="63" t="s">
        <v>4127</v>
      </c>
      <c r="G1893" s="63" t="s">
        <v>3535</v>
      </c>
      <c r="K1893" s="63">
        <v>6500</v>
      </c>
      <c r="L1893" s="63">
        <v>6500</v>
      </c>
      <c r="M1893" s="64">
        <v>0</v>
      </c>
      <c r="N1893" s="63">
        <v>3250</v>
      </c>
      <c r="O1893" s="63">
        <v>1625</v>
      </c>
      <c r="P1893" s="63">
        <v>976</v>
      </c>
      <c r="Q1893" s="63">
        <v>649</v>
      </c>
      <c r="R1893" s="63" t="s">
        <v>9617</v>
      </c>
      <c r="S1893" s="63" t="s">
        <v>3596</v>
      </c>
      <c r="T1893" s="63" t="s">
        <v>4513</v>
      </c>
      <c r="U1893" s="63" t="s">
        <v>2393</v>
      </c>
      <c r="V1893" s="63" t="s">
        <v>9616</v>
      </c>
      <c r="Y1893" s="63">
        <v>1625</v>
      </c>
      <c r="Z1893" s="63" t="s">
        <v>9609</v>
      </c>
      <c r="AA1893" s="63">
        <v>244</v>
      </c>
      <c r="AB1893" s="63" t="s">
        <v>3505</v>
      </c>
      <c r="AC1893" s="63" t="s">
        <v>9615</v>
      </c>
      <c r="AD1893" s="63" t="s">
        <v>9614</v>
      </c>
      <c r="AE1893" s="63">
        <v>1625</v>
      </c>
      <c r="AF1893" s="63" t="s">
        <v>9609</v>
      </c>
      <c r="AG1893" s="63">
        <v>244</v>
      </c>
      <c r="AH1893" s="63" t="s">
        <v>3505</v>
      </c>
      <c r="AI1893" s="63" t="s">
        <v>9613</v>
      </c>
      <c r="AJ1893" s="63" t="s">
        <v>9612</v>
      </c>
      <c r="AK1893" s="63">
        <v>1625</v>
      </c>
      <c r="AL1893" s="63" t="s">
        <v>9609</v>
      </c>
      <c r="AM1893" s="63">
        <v>244</v>
      </c>
      <c r="AN1893" s="63" t="s">
        <v>3505</v>
      </c>
      <c r="AO1893" s="63" t="s">
        <v>9611</v>
      </c>
      <c r="AP1893" s="63" t="s">
        <v>9610</v>
      </c>
      <c r="AQ1893" s="63">
        <v>1625</v>
      </c>
      <c r="AR1893" s="63" t="s">
        <v>9609</v>
      </c>
      <c r="AS1893" s="63">
        <v>244</v>
      </c>
      <c r="AT1893" s="63" t="s">
        <v>3505</v>
      </c>
      <c r="AU1893" s="63" t="s">
        <v>9608</v>
      </c>
      <c r="AW1893" s="63" t="s">
        <v>9607</v>
      </c>
      <c r="AX1893" s="74" t="str">
        <f>VLOOKUP(B1893,[1]COMPLETE_DIVIDEND_DATA!$B$2:$I$1138,8,0)</f>
        <v>PAID</v>
      </c>
    </row>
    <row r="1894" spans="1:50" hidden="1" x14ac:dyDescent="0.25">
      <c r="A1894" s="63">
        <v>501898</v>
      </c>
      <c r="B1894" s="63">
        <v>4085094274</v>
      </c>
      <c r="C1894" s="63" t="s">
        <v>2395</v>
      </c>
      <c r="D1894" s="63" t="s">
        <v>9606</v>
      </c>
      <c r="E1894" s="63" t="s">
        <v>9605</v>
      </c>
      <c r="G1894" s="63" t="s">
        <v>3535</v>
      </c>
      <c r="K1894" s="63">
        <v>23575</v>
      </c>
      <c r="L1894" s="63">
        <v>0</v>
      </c>
      <c r="M1894" s="64">
        <v>23575</v>
      </c>
      <c r="N1894" s="63">
        <v>11787.5</v>
      </c>
      <c r="O1894" s="63">
        <v>0</v>
      </c>
      <c r="P1894" s="63">
        <v>1768</v>
      </c>
      <c r="Q1894" s="63">
        <v>10020</v>
      </c>
      <c r="R1894" s="63" t="s">
        <v>9604</v>
      </c>
      <c r="S1894" s="63" t="s">
        <v>3687</v>
      </c>
      <c r="T1894" s="63" t="s">
        <v>9603</v>
      </c>
      <c r="U1894" s="63" t="s">
        <v>2395</v>
      </c>
      <c r="V1894" s="63" t="s">
        <v>9602</v>
      </c>
      <c r="Y1894" s="63">
        <v>23575</v>
      </c>
      <c r="Z1894" s="63" t="s">
        <v>9601</v>
      </c>
      <c r="AA1894" s="63">
        <v>1768</v>
      </c>
      <c r="AB1894" s="63" t="s">
        <v>3494</v>
      </c>
      <c r="AE1894" s="63">
        <v>0</v>
      </c>
      <c r="AF1894" s="63" t="s">
        <v>3493</v>
      </c>
      <c r="AG1894" s="63">
        <v>0</v>
      </c>
      <c r="AK1894" s="63">
        <v>0</v>
      </c>
      <c r="AL1894" s="63" t="s">
        <v>3493</v>
      </c>
      <c r="AM1894" s="63">
        <v>0</v>
      </c>
      <c r="AQ1894" s="63">
        <v>0</v>
      </c>
      <c r="AR1894" s="63" t="s">
        <v>3493</v>
      </c>
      <c r="AS1894" s="63">
        <v>0</v>
      </c>
      <c r="AU1894" s="63" t="s">
        <v>9600</v>
      </c>
      <c r="AW1894" s="63" t="s">
        <v>9599</v>
      </c>
      <c r="AX1894" s="74" t="str">
        <f>VLOOKUP(B1894,[1]COMPLETE_DIVIDEND_DATA!$B$2:$I$1138,8,0)</f>
        <v>PAID</v>
      </c>
    </row>
    <row r="1895" spans="1:50" hidden="1" x14ac:dyDescent="0.25">
      <c r="A1895" s="63">
        <v>501899</v>
      </c>
      <c r="B1895" s="63">
        <v>4085097012</v>
      </c>
      <c r="C1895" s="63" t="s">
        <v>2399</v>
      </c>
      <c r="D1895" s="63" t="s">
        <v>518</v>
      </c>
      <c r="E1895" s="63" t="s">
        <v>9598</v>
      </c>
      <c r="F1895" s="63" t="s">
        <v>9597</v>
      </c>
      <c r="G1895" s="63" t="s">
        <v>3535</v>
      </c>
      <c r="K1895" s="63">
        <v>1204</v>
      </c>
      <c r="L1895" s="63">
        <v>0</v>
      </c>
      <c r="M1895" s="64">
        <v>1204</v>
      </c>
      <c r="N1895" s="63">
        <v>602</v>
      </c>
      <c r="O1895" s="63">
        <v>0</v>
      </c>
      <c r="P1895" s="63">
        <v>135</v>
      </c>
      <c r="Q1895" s="63">
        <v>467</v>
      </c>
      <c r="R1895" s="63" t="s">
        <v>9596</v>
      </c>
      <c r="S1895" s="63" t="s">
        <v>3545</v>
      </c>
      <c r="T1895" s="63" t="s">
        <v>9595</v>
      </c>
      <c r="U1895" s="63" t="s">
        <v>2399</v>
      </c>
      <c r="V1895" s="63" t="s">
        <v>9594</v>
      </c>
      <c r="Y1895" s="63">
        <v>602</v>
      </c>
      <c r="Z1895" s="63" t="s">
        <v>4146</v>
      </c>
      <c r="AA1895" s="63">
        <v>45</v>
      </c>
      <c r="AB1895" s="63" t="s">
        <v>3494</v>
      </c>
      <c r="AC1895" s="63" t="s">
        <v>9593</v>
      </c>
      <c r="AD1895" s="63" t="s">
        <v>9592</v>
      </c>
      <c r="AE1895" s="63">
        <v>602</v>
      </c>
      <c r="AF1895" s="63" t="s">
        <v>4146</v>
      </c>
      <c r="AG1895" s="63">
        <v>90</v>
      </c>
      <c r="AH1895" s="63" t="s">
        <v>3505</v>
      </c>
      <c r="AK1895" s="63">
        <v>0</v>
      </c>
      <c r="AL1895" s="63" t="s">
        <v>3493</v>
      </c>
      <c r="AM1895" s="63">
        <v>0</v>
      </c>
      <c r="AQ1895" s="63">
        <v>0</v>
      </c>
      <c r="AR1895" s="63" t="s">
        <v>3493</v>
      </c>
      <c r="AS1895" s="63">
        <v>0</v>
      </c>
      <c r="AU1895" s="63" t="s">
        <v>9591</v>
      </c>
      <c r="AW1895" s="63" t="s">
        <v>9590</v>
      </c>
      <c r="AX1895" s="74" t="str">
        <f>VLOOKUP(B1895,[1]COMPLETE_DIVIDEND_DATA!$B$2:$I$1138,8,0)</f>
        <v>PAID</v>
      </c>
    </row>
    <row r="1896" spans="1:50" hidden="1" x14ac:dyDescent="0.25">
      <c r="A1896" s="63">
        <v>501900</v>
      </c>
      <c r="B1896" s="63">
        <v>4085097400</v>
      </c>
      <c r="C1896" s="63" t="s">
        <v>9584</v>
      </c>
      <c r="D1896" s="63" t="s">
        <v>9589</v>
      </c>
      <c r="E1896" s="63" t="s">
        <v>9588</v>
      </c>
      <c r="F1896" s="63" t="s">
        <v>9587</v>
      </c>
      <c r="G1896" s="63" t="s">
        <v>3535</v>
      </c>
      <c r="K1896" s="63">
        <v>11500</v>
      </c>
      <c r="L1896" s="63">
        <v>0</v>
      </c>
      <c r="M1896" s="64">
        <v>11500</v>
      </c>
      <c r="N1896" s="63">
        <v>5750</v>
      </c>
      <c r="O1896" s="63">
        <v>0</v>
      </c>
      <c r="P1896" s="63">
        <v>863</v>
      </c>
      <c r="Q1896" s="63">
        <v>4887</v>
      </c>
      <c r="R1896" s="63" t="s">
        <v>9586</v>
      </c>
      <c r="S1896" s="63" t="s">
        <v>3697</v>
      </c>
      <c r="T1896" s="63" t="s">
        <v>9585</v>
      </c>
      <c r="U1896" s="63" t="s">
        <v>9584</v>
      </c>
      <c r="V1896" s="63" t="s">
        <v>9583</v>
      </c>
      <c r="Y1896" s="63">
        <v>11500</v>
      </c>
      <c r="Z1896" s="63" t="s">
        <v>5523</v>
      </c>
      <c r="AA1896" s="63">
        <v>863</v>
      </c>
      <c r="AB1896" s="63" t="s">
        <v>3494</v>
      </c>
      <c r="AE1896" s="63">
        <v>0</v>
      </c>
      <c r="AF1896" s="63" t="s">
        <v>3493</v>
      </c>
      <c r="AG1896" s="63">
        <v>0</v>
      </c>
      <c r="AK1896" s="63">
        <v>0</v>
      </c>
      <c r="AL1896" s="63" t="s">
        <v>3493</v>
      </c>
      <c r="AM1896" s="63">
        <v>0</v>
      </c>
      <c r="AQ1896" s="63">
        <v>0</v>
      </c>
      <c r="AR1896" s="63" t="s">
        <v>3493</v>
      </c>
      <c r="AS1896" s="63">
        <v>0</v>
      </c>
      <c r="AU1896" s="63" t="s">
        <v>9582</v>
      </c>
      <c r="AW1896" s="63" t="s">
        <v>9581</v>
      </c>
      <c r="AX1896" s="74" t="str">
        <f>VLOOKUP(B1896,[1]COMPLETE_DIVIDEND_DATA!$B$2:$I$1138,8,0)</f>
        <v>PAID</v>
      </c>
    </row>
    <row r="1897" spans="1:50" hidden="1" x14ac:dyDescent="0.25">
      <c r="A1897" s="63">
        <v>501901</v>
      </c>
      <c r="B1897" s="63">
        <v>4085098366</v>
      </c>
      <c r="C1897" s="63" t="s">
        <v>2401</v>
      </c>
      <c r="D1897" s="63" t="s">
        <v>9580</v>
      </c>
      <c r="E1897" s="63" t="s">
        <v>9579</v>
      </c>
      <c r="F1897" s="63" t="s">
        <v>9578</v>
      </c>
      <c r="G1897" s="63" t="s">
        <v>3535</v>
      </c>
      <c r="K1897" s="63">
        <v>1204</v>
      </c>
      <c r="L1897" s="63">
        <v>0</v>
      </c>
      <c r="M1897" s="64">
        <v>1204</v>
      </c>
      <c r="N1897" s="63">
        <v>602</v>
      </c>
      <c r="O1897" s="63">
        <v>0</v>
      </c>
      <c r="P1897" s="63">
        <v>180</v>
      </c>
      <c r="Q1897" s="63">
        <v>422</v>
      </c>
      <c r="R1897" s="63" t="s">
        <v>9577</v>
      </c>
      <c r="S1897" s="63" t="s">
        <v>3533</v>
      </c>
      <c r="T1897" s="63" t="s">
        <v>3775</v>
      </c>
      <c r="U1897" s="63" t="s">
        <v>2401</v>
      </c>
      <c r="V1897" s="63" t="s">
        <v>9576</v>
      </c>
      <c r="Y1897" s="63">
        <v>602</v>
      </c>
      <c r="Z1897" s="63" t="s">
        <v>4146</v>
      </c>
      <c r="AA1897" s="63">
        <v>90</v>
      </c>
      <c r="AB1897" s="63" t="s">
        <v>3505</v>
      </c>
      <c r="AC1897" s="63" t="s">
        <v>9575</v>
      </c>
      <c r="AD1897" s="63" t="s">
        <v>9574</v>
      </c>
      <c r="AE1897" s="63">
        <v>602</v>
      </c>
      <c r="AF1897" s="63" t="s">
        <v>4146</v>
      </c>
      <c r="AG1897" s="63">
        <v>90</v>
      </c>
      <c r="AH1897" s="63" t="s">
        <v>3505</v>
      </c>
      <c r="AK1897" s="63">
        <v>0</v>
      </c>
      <c r="AL1897" s="63" t="s">
        <v>3493</v>
      </c>
      <c r="AM1897" s="63">
        <v>0</v>
      </c>
      <c r="AQ1897" s="63">
        <v>0</v>
      </c>
      <c r="AR1897" s="63" t="s">
        <v>3493</v>
      </c>
      <c r="AS1897" s="63">
        <v>0</v>
      </c>
      <c r="AU1897" s="63" t="s">
        <v>9573</v>
      </c>
      <c r="AW1897" s="63" t="s">
        <v>9572</v>
      </c>
      <c r="AX1897" s="74" t="str">
        <f>VLOOKUP(B1897,[1]COMPLETE_DIVIDEND_DATA!$B$2:$I$1138,8,0)</f>
        <v>PAID</v>
      </c>
    </row>
    <row r="1898" spans="1:50" hidden="1" x14ac:dyDescent="0.25">
      <c r="A1898" s="63">
        <v>501902</v>
      </c>
      <c r="B1898" s="63">
        <v>4085099687</v>
      </c>
      <c r="C1898" s="63" t="s">
        <v>9566</v>
      </c>
      <c r="D1898" s="63" t="s">
        <v>9571</v>
      </c>
      <c r="E1898" s="63" t="s">
        <v>9570</v>
      </c>
      <c r="F1898" s="63" t="s">
        <v>9569</v>
      </c>
      <c r="G1898" s="63" t="s">
        <v>3535</v>
      </c>
      <c r="K1898" s="63">
        <v>5000</v>
      </c>
      <c r="L1898" s="63">
        <v>0</v>
      </c>
      <c r="M1898" s="64">
        <v>5000</v>
      </c>
      <c r="N1898" s="63">
        <v>2500</v>
      </c>
      <c r="O1898" s="63">
        <v>0</v>
      </c>
      <c r="P1898" s="63">
        <v>375</v>
      </c>
      <c r="Q1898" s="63">
        <v>2125</v>
      </c>
      <c r="R1898" s="63" t="s">
        <v>9568</v>
      </c>
      <c r="S1898" s="63" t="s">
        <v>4406</v>
      </c>
      <c r="T1898" s="63" t="s">
        <v>9567</v>
      </c>
      <c r="U1898" s="63" t="s">
        <v>9566</v>
      </c>
      <c r="V1898" s="63" t="s">
        <v>9565</v>
      </c>
      <c r="Y1898" s="63">
        <v>5000</v>
      </c>
      <c r="Z1898" s="63" t="s">
        <v>3529</v>
      </c>
      <c r="AA1898" s="63">
        <v>375</v>
      </c>
      <c r="AB1898" s="63" t="s">
        <v>3494</v>
      </c>
      <c r="AE1898" s="63">
        <v>0</v>
      </c>
      <c r="AF1898" s="63" t="s">
        <v>3493</v>
      </c>
      <c r="AG1898" s="63">
        <v>0</v>
      </c>
      <c r="AK1898" s="63">
        <v>0</v>
      </c>
      <c r="AL1898" s="63" t="s">
        <v>3493</v>
      </c>
      <c r="AM1898" s="63">
        <v>0</v>
      </c>
      <c r="AQ1898" s="63">
        <v>0</v>
      </c>
      <c r="AR1898" s="63" t="s">
        <v>3493</v>
      </c>
      <c r="AS1898" s="63">
        <v>0</v>
      </c>
      <c r="AU1898" s="63" t="s">
        <v>9564</v>
      </c>
      <c r="AW1898" s="63" t="s">
        <v>9563</v>
      </c>
      <c r="AX1898" s="74" t="str">
        <f>VLOOKUP(B1898,[1]COMPLETE_DIVIDEND_DATA!$B$2:$I$1138,8,0)</f>
        <v>PAID</v>
      </c>
    </row>
    <row r="1899" spans="1:50" hidden="1" x14ac:dyDescent="0.25">
      <c r="A1899" s="63">
        <v>501903</v>
      </c>
      <c r="B1899" s="63">
        <v>4093012739</v>
      </c>
      <c r="C1899" s="63" t="s">
        <v>2403</v>
      </c>
      <c r="D1899" s="63" t="s">
        <v>9562</v>
      </c>
      <c r="E1899" s="63" t="s">
        <v>9561</v>
      </c>
      <c r="F1899" s="63" t="s">
        <v>9560</v>
      </c>
      <c r="G1899" s="63" t="s">
        <v>3547</v>
      </c>
      <c r="K1899" s="63">
        <v>744</v>
      </c>
      <c r="L1899" s="63">
        <v>0</v>
      </c>
      <c r="M1899" s="64">
        <v>744</v>
      </c>
      <c r="N1899" s="63">
        <v>372</v>
      </c>
      <c r="O1899" s="63">
        <v>0</v>
      </c>
      <c r="P1899" s="63">
        <v>112</v>
      </c>
      <c r="Q1899" s="63">
        <v>260</v>
      </c>
      <c r="R1899" s="63" t="s">
        <v>9559</v>
      </c>
      <c r="S1899" s="63" t="s">
        <v>3697</v>
      </c>
      <c r="T1899" s="63" t="s">
        <v>9558</v>
      </c>
      <c r="U1899" s="63" t="s">
        <v>2403</v>
      </c>
      <c r="V1899" s="63" t="s">
        <v>9557</v>
      </c>
      <c r="Y1899" s="63">
        <v>744</v>
      </c>
      <c r="Z1899" s="63" t="s">
        <v>3988</v>
      </c>
      <c r="AA1899" s="63">
        <v>112</v>
      </c>
      <c r="AB1899" s="63" t="s">
        <v>3505</v>
      </c>
      <c r="AE1899" s="63">
        <v>0</v>
      </c>
      <c r="AF1899" s="63" t="s">
        <v>3493</v>
      </c>
      <c r="AG1899" s="63">
        <v>0</v>
      </c>
      <c r="AK1899" s="63">
        <v>0</v>
      </c>
      <c r="AL1899" s="63" t="s">
        <v>3493</v>
      </c>
      <c r="AM1899" s="63">
        <v>0</v>
      </c>
      <c r="AQ1899" s="63">
        <v>0</v>
      </c>
      <c r="AR1899" s="63" t="s">
        <v>3493</v>
      </c>
      <c r="AS1899" s="63">
        <v>0</v>
      </c>
      <c r="AU1899" s="63" t="s">
        <v>9556</v>
      </c>
      <c r="AW1899" s="63" t="s">
        <v>9555</v>
      </c>
      <c r="AX1899" s="74" t="str">
        <f>VLOOKUP(B1899,[1]COMPLETE_DIVIDEND_DATA!$B$2:$I$1138,8,0)</f>
        <v>PAID</v>
      </c>
    </row>
    <row r="1900" spans="1:50" hidden="1" x14ac:dyDescent="0.25">
      <c r="A1900" s="63">
        <v>501904</v>
      </c>
      <c r="B1900" s="63">
        <v>4093019098</v>
      </c>
      <c r="C1900" s="63" t="s">
        <v>2405</v>
      </c>
      <c r="D1900" s="63" t="s">
        <v>1141</v>
      </c>
      <c r="E1900" s="63" t="s">
        <v>9554</v>
      </c>
      <c r="F1900" s="63" t="s">
        <v>9553</v>
      </c>
      <c r="G1900" s="63" t="s">
        <v>9552</v>
      </c>
      <c r="K1900" s="63">
        <v>1489</v>
      </c>
      <c r="L1900" s="63">
        <v>0</v>
      </c>
      <c r="M1900" s="64">
        <v>1489</v>
      </c>
      <c r="N1900" s="63">
        <v>744.5</v>
      </c>
      <c r="O1900" s="63">
        <v>0</v>
      </c>
      <c r="P1900" s="63">
        <v>223</v>
      </c>
      <c r="Q1900" s="63">
        <v>522</v>
      </c>
      <c r="R1900" s="63" t="s">
        <v>9551</v>
      </c>
      <c r="S1900" s="63" t="s">
        <v>3697</v>
      </c>
      <c r="T1900" s="63" t="s">
        <v>9550</v>
      </c>
      <c r="U1900" s="63" t="s">
        <v>2405</v>
      </c>
      <c r="V1900" s="63" t="s">
        <v>9549</v>
      </c>
      <c r="Y1900" s="63">
        <v>1489</v>
      </c>
      <c r="Z1900" s="63" t="s">
        <v>5214</v>
      </c>
      <c r="AA1900" s="63">
        <v>223</v>
      </c>
      <c r="AB1900" s="63" t="s">
        <v>3505</v>
      </c>
      <c r="AE1900" s="63">
        <v>0</v>
      </c>
      <c r="AF1900" s="63" t="s">
        <v>3493</v>
      </c>
      <c r="AG1900" s="63">
        <v>0</v>
      </c>
      <c r="AK1900" s="63">
        <v>0</v>
      </c>
      <c r="AL1900" s="63" t="s">
        <v>3493</v>
      </c>
      <c r="AM1900" s="63">
        <v>0</v>
      </c>
      <c r="AQ1900" s="63">
        <v>0</v>
      </c>
      <c r="AR1900" s="63" t="s">
        <v>3493</v>
      </c>
      <c r="AS1900" s="63">
        <v>0</v>
      </c>
      <c r="AU1900" s="63" t="s">
        <v>9548</v>
      </c>
      <c r="AW1900" s="63" t="s">
        <v>9547</v>
      </c>
      <c r="AX1900" s="74" t="str">
        <f>VLOOKUP(B1900,[1]COMPLETE_DIVIDEND_DATA!$B$2:$I$1138,8,0)</f>
        <v>PAID</v>
      </c>
    </row>
    <row r="1901" spans="1:50" hidden="1" x14ac:dyDescent="0.25">
      <c r="A1901" s="63">
        <v>501905</v>
      </c>
      <c r="B1901" s="63">
        <v>4143004325</v>
      </c>
      <c r="C1901" s="63" t="s">
        <v>9541</v>
      </c>
      <c r="D1901" s="63" t="s">
        <v>9546</v>
      </c>
      <c r="E1901" s="63" t="s">
        <v>9545</v>
      </c>
      <c r="F1901" s="63" t="s">
        <v>9544</v>
      </c>
      <c r="G1901" s="63" t="s">
        <v>3535</v>
      </c>
      <c r="K1901" s="63">
        <v>500</v>
      </c>
      <c r="L1901" s="63">
        <v>0</v>
      </c>
      <c r="M1901" s="64">
        <v>500</v>
      </c>
      <c r="N1901" s="63">
        <v>250</v>
      </c>
      <c r="O1901" s="63">
        <v>0</v>
      </c>
      <c r="P1901" s="63">
        <v>75</v>
      </c>
      <c r="Q1901" s="63">
        <v>175</v>
      </c>
      <c r="R1901" s="63" t="s">
        <v>9543</v>
      </c>
      <c r="S1901" s="63" t="s">
        <v>3521</v>
      </c>
      <c r="T1901" s="63" t="s">
        <v>9542</v>
      </c>
      <c r="U1901" s="63" t="s">
        <v>9541</v>
      </c>
      <c r="V1901" s="63" t="s">
        <v>9540</v>
      </c>
      <c r="Y1901" s="63">
        <v>500</v>
      </c>
      <c r="Z1901" s="63" t="s">
        <v>3621</v>
      </c>
      <c r="AA1901" s="63">
        <v>75</v>
      </c>
      <c r="AB1901" s="63" t="s">
        <v>3505</v>
      </c>
      <c r="AE1901" s="63">
        <v>0</v>
      </c>
      <c r="AF1901" s="63" t="s">
        <v>3493</v>
      </c>
      <c r="AG1901" s="63">
        <v>0</v>
      </c>
      <c r="AK1901" s="63">
        <v>0</v>
      </c>
      <c r="AL1901" s="63" t="s">
        <v>3493</v>
      </c>
      <c r="AM1901" s="63">
        <v>0</v>
      </c>
      <c r="AQ1901" s="63">
        <v>0</v>
      </c>
      <c r="AR1901" s="63" t="s">
        <v>3493</v>
      </c>
      <c r="AS1901" s="63">
        <v>0</v>
      </c>
      <c r="AU1901" s="63" t="s">
        <v>9539</v>
      </c>
      <c r="AW1901" s="63" t="s">
        <v>9538</v>
      </c>
      <c r="AX1901" s="74" t="str">
        <f>VLOOKUP(B1901,[1]COMPLETE_DIVIDEND_DATA!$B$2:$I$1138,8,0)</f>
        <v>PAID</v>
      </c>
    </row>
    <row r="1902" spans="1:50" x14ac:dyDescent="0.25">
      <c r="A1902" s="63">
        <v>501906</v>
      </c>
      <c r="B1902" s="63">
        <v>4143012708</v>
      </c>
      <c r="C1902" s="63" t="s">
        <v>2409</v>
      </c>
      <c r="D1902" s="63" t="s">
        <v>9537</v>
      </c>
      <c r="E1902" s="63" t="s">
        <v>9536</v>
      </c>
      <c r="F1902" s="63" t="s">
        <v>9535</v>
      </c>
      <c r="G1902" s="63" t="s">
        <v>3535</v>
      </c>
      <c r="K1902" s="63">
        <v>2414</v>
      </c>
      <c r="L1902" s="63">
        <v>0</v>
      </c>
      <c r="M1902" s="64">
        <v>2414</v>
      </c>
      <c r="N1902" s="63">
        <v>1207</v>
      </c>
      <c r="O1902" s="63">
        <v>0</v>
      </c>
      <c r="P1902" s="63">
        <v>181</v>
      </c>
      <c r="Q1902" s="63">
        <v>1026</v>
      </c>
      <c r="R1902" s="63" t="s">
        <v>9534</v>
      </c>
      <c r="S1902" s="63" t="s">
        <v>3697</v>
      </c>
      <c r="T1902" s="63" t="s">
        <v>9533</v>
      </c>
      <c r="U1902" s="63" t="s">
        <v>2409</v>
      </c>
      <c r="V1902" s="63" t="s">
        <v>9532</v>
      </c>
      <c r="Y1902" s="63">
        <v>2414</v>
      </c>
      <c r="Z1902" s="63" t="s">
        <v>9531</v>
      </c>
      <c r="AA1902" s="63">
        <v>181</v>
      </c>
      <c r="AB1902" s="63" t="s">
        <v>3494</v>
      </c>
      <c r="AE1902" s="63">
        <v>0</v>
      </c>
      <c r="AF1902" s="63" t="s">
        <v>3493</v>
      </c>
      <c r="AG1902" s="63">
        <v>0</v>
      </c>
      <c r="AK1902" s="63">
        <v>0</v>
      </c>
      <c r="AL1902" s="63" t="s">
        <v>3493</v>
      </c>
      <c r="AM1902" s="63">
        <v>0</v>
      </c>
      <c r="AQ1902" s="63">
        <v>0</v>
      </c>
      <c r="AR1902" s="63" t="s">
        <v>3493</v>
      </c>
      <c r="AS1902" s="63">
        <v>0</v>
      </c>
      <c r="AU1902" s="63" t="s">
        <v>9530</v>
      </c>
      <c r="AW1902" s="63" t="s">
        <v>9529</v>
      </c>
      <c r="AX1902" s="74" t="str">
        <f>VLOOKUP(B1902,[1]COMPLETE_DIVIDEND_DATA!$B$2:$I$1138,8,0)</f>
        <v>UNPAID</v>
      </c>
    </row>
    <row r="1903" spans="1:50" hidden="1" x14ac:dyDescent="0.25">
      <c r="A1903" s="63">
        <v>501907</v>
      </c>
      <c r="B1903" s="63">
        <v>4143016949</v>
      </c>
      <c r="C1903" s="63" t="s">
        <v>964</v>
      </c>
      <c r="D1903" s="63" t="s">
        <v>1595</v>
      </c>
      <c r="E1903" s="63" t="s">
        <v>9528</v>
      </c>
      <c r="F1903" s="63" t="s">
        <v>9527</v>
      </c>
      <c r="G1903" s="63" t="s">
        <v>9494</v>
      </c>
      <c r="K1903" s="63">
        <v>1744</v>
      </c>
      <c r="L1903" s="63">
        <v>0</v>
      </c>
      <c r="M1903" s="64">
        <v>1744</v>
      </c>
      <c r="N1903" s="63">
        <v>872</v>
      </c>
      <c r="O1903" s="63">
        <v>0</v>
      </c>
      <c r="P1903" s="63">
        <v>131</v>
      </c>
      <c r="Q1903" s="63">
        <v>741</v>
      </c>
      <c r="R1903" s="63" t="s">
        <v>8701</v>
      </c>
      <c r="S1903" s="63" t="s">
        <v>3596</v>
      </c>
      <c r="T1903" s="63" t="s">
        <v>9526</v>
      </c>
      <c r="U1903" s="63" t="s">
        <v>964</v>
      </c>
      <c r="V1903" s="63" t="s">
        <v>8699</v>
      </c>
      <c r="Y1903" s="63">
        <v>1744</v>
      </c>
      <c r="Z1903" s="63" t="s">
        <v>9525</v>
      </c>
      <c r="AA1903" s="63">
        <v>131</v>
      </c>
      <c r="AB1903" s="63" t="s">
        <v>3494</v>
      </c>
      <c r="AE1903" s="63">
        <v>0</v>
      </c>
      <c r="AF1903" s="63" t="s">
        <v>3493</v>
      </c>
      <c r="AG1903" s="63">
        <v>0</v>
      </c>
      <c r="AK1903" s="63">
        <v>0</v>
      </c>
      <c r="AL1903" s="63" t="s">
        <v>3493</v>
      </c>
      <c r="AM1903" s="63">
        <v>0</v>
      </c>
      <c r="AQ1903" s="63">
        <v>0</v>
      </c>
      <c r="AR1903" s="63" t="s">
        <v>3493</v>
      </c>
      <c r="AS1903" s="63">
        <v>0</v>
      </c>
      <c r="AU1903" s="63" t="s">
        <v>9524</v>
      </c>
      <c r="AW1903" s="63" t="s">
        <v>8696</v>
      </c>
      <c r="AX1903" s="74" t="str">
        <f>VLOOKUP(B1903,[1]COMPLETE_DIVIDEND_DATA!$B$2:$I$1138,8,0)</f>
        <v>PAID</v>
      </c>
    </row>
    <row r="1904" spans="1:50" hidden="1" x14ac:dyDescent="0.25">
      <c r="A1904" s="63">
        <v>501908</v>
      </c>
      <c r="B1904" s="63">
        <v>4143017020</v>
      </c>
      <c r="C1904" s="63" t="s">
        <v>2412</v>
      </c>
      <c r="D1904" s="63" t="s">
        <v>1595</v>
      </c>
      <c r="E1904" s="63" t="s">
        <v>9523</v>
      </c>
      <c r="F1904" s="63" t="s">
        <v>9522</v>
      </c>
      <c r="G1904" s="63" t="s">
        <v>3535</v>
      </c>
      <c r="K1904" s="63">
        <v>744</v>
      </c>
      <c r="L1904" s="63">
        <v>0</v>
      </c>
      <c r="M1904" s="64">
        <v>744</v>
      </c>
      <c r="N1904" s="63">
        <v>372</v>
      </c>
      <c r="O1904" s="63">
        <v>0</v>
      </c>
      <c r="P1904" s="63">
        <v>112</v>
      </c>
      <c r="Q1904" s="63">
        <v>260</v>
      </c>
      <c r="R1904" s="63" t="s">
        <v>9521</v>
      </c>
      <c r="S1904" s="63" t="s">
        <v>3574</v>
      </c>
      <c r="T1904" s="63" t="s">
        <v>9520</v>
      </c>
      <c r="U1904" s="63" t="s">
        <v>2412</v>
      </c>
      <c r="V1904" s="63" t="s">
        <v>9519</v>
      </c>
      <c r="Y1904" s="63">
        <v>744</v>
      </c>
      <c r="Z1904" s="63" t="s">
        <v>3988</v>
      </c>
      <c r="AA1904" s="63">
        <v>112</v>
      </c>
      <c r="AB1904" s="63" t="s">
        <v>3505</v>
      </c>
      <c r="AE1904" s="63">
        <v>0</v>
      </c>
      <c r="AF1904" s="63" t="s">
        <v>3493</v>
      </c>
      <c r="AG1904" s="63">
        <v>0</v>
      </c>
      <c r="AK1904" s="63">
        <v>0</v>
      </c>
      <c r="AL1904" s="63" t="s">
        <v>3493</v>
      </c>
      <c r="AM1904" s="63">
        <v>0</v>
      </c>
      <c r="AQ1904" s="63">
        <v>0</v>
      </c>
      <c r="AR1904" s="63" t="s">
        <v>3493</v>
      </c>
      <c r="AS1904" s="63">
        <v>0</v>
      </c>
      <c r="AU1904" s="63" t="s">
        <v>9518</v>
      </c>
      <c r="AW1904" s="63" t="s">
        <v>9517</v>
      </c>
      <c r="AX1904" s="74" t="str">
        <f>VLOOKUP(B1904,[1]COMPLETE_DIVIDEND_DATA!$B$2:$I$1138,8,0)</f>
        <v>PAID</v>
      </c>
    </row>
    <row r="1905" spans="1:50" hidden="1" x14ac:dyDescent="0.25">
      <c r="A1905" s="63">
        <v>501909</v>
      </c>
      <c r="B1905" s="63">
        <v>4143019760</v>
      </c>
      <c r="C1905" s="63" t="s">
        <v>9510</v>
      </c>
      <c r="D1905" s="63" t="s">
        <v>9516</v>
      </c>
      <c r="E1905" s="63" t="s">
        <v>9515</v>
      </c>
      <c r="F1905" s="63" t="s">
        <v>9514</v>
      </c>
      <c r="G1905" s="63" t="s">
        <v>9513</v>
      </c>
      <c r="K1905" s="63">
        <v>500</v>
      </c>
      <c r="L1905" s="63">
        <v>0</v>
      </c>
      <c r="M1905" s="64">
        <v>500</v>
      </c>
      <c r="N1905" s="63">
        <v>250</v>
      </c>
      <c r="O1905" s="63">
        <v>0</v>
      </c>
      <c r="P1905" s="63">
        <v>57</v>
      </c>
      <c r="Q1905" s="63">
        <v>193</v>
      </c>
      <c r="R1905" s="63" t="s">
        <v>9512</v>
      </c>
      <c r="S1905" s="63" t="s">
        <v>3697</v>
      </c>
      <c r="T1905" s="63" t="s">
        <v>9511</v>
      </c>
      <c r="U1905" s="63" t="s">
        <v>9510</v>
      </c>
      <c r="V1905" s="63" t="s">
        <v>9509</v>
      </c>
      <c r="Y1905" s="63">
        <v>250</v>
      </c>
      <c r="Z1905" s="63" t="s">
        <v>4119</v>
      </c>
      <c r="AA1905" s="63">
        <v>19</v>
      </c>
      <c r="AB1905" s="63" t="s">
        <v>3494</v>
      </c>
      <c r="AC1905" s="63" t="s">
        <v>9508</v>
      </c>
      <c r="AD1905" s="63" t="s">
        <v>9507</v>
      </c>
      <c r="AE1905" s="63">
        <v>250</v>
      </c>
      <c r="AF1905" s="63" t="s">
        <v>4119</v>
      </c>
      <c r="AG1905" s="63">
        <v>38</v>
      </c>
      <c r="AH1905" s="63" t="s">
        <v>3505</v>
      </c>
      <c r="AK1905" s="63">
        <v>0</v>
      </c>
      <c r="AL1905" s="63" t="s">
        <v>3493</v>
      </c>
      <c r="AM1905" s="63">
        <v>0</v>
      </c>
      <c r="AQ1905" s="63">
        <v>0</v>
      </c>
      <c r="AR1905" s="63" t="s">
        <v>3493</v>
      </c>
      <c r="AS1905" s="63">
        <v>0</v>
      </c>
      <c r="AU1905" s="63" t="s">
        <v>9506</v>
      </c>
      <c r="AW1905" s="63" t="s">
        <v>9505</v>
      </c>
      <c r="AX1905" s="74" t="str">
        <f>VLOOKUP(B1905,[1]COMPLETE_DIVIDEND_DATA!$B$2:$I$1138,8,0)</f>
        <v>PAID</v>
      </c>
    </row>
    <row r="1906" spans="1:50" hidden="1" x14ac:dyDescent="0.25">
      <c r="A1906" s="63">
        <v>501910</v>
      </c>
      <c r="B1906" s="63">
        <v>4143022111</v>
      </c>
      <c r="C1906" s="63" t="s">
        <v>1141</v>
      </c>
      <c r="D1906" s="63" t="s">
        <v>9504</v>
      </c>
      <c r="E1906" s="63" t="s">
        <v>9503</v>
      </c>
      <c r="G1906" s="63" t="s">
        <v>3535</v>
      </c>
      <c r="K1906" s="63">
        <v>33000</v>
      </c>
      <c r="L1906" s="63">
        <v>0</v>
      </c>
      <c r="M1906" s="64">
        <v>33000</v>
      </c>
      <c r="N1906" s="63">
        <v>16500</v>
      </c>
      <c r="O1906" s="63">
        <v>0</v>
      </c>
      <c r="P1906" s="63">
        <v>2475</v>
      </c>
      <c r="Q1906" s="63">
        <v>14025</v>
      </c>
      <c r="R1906" s="63" t="s">
        <v>9502</v>
      </c>
      <c r="S1906" s="63" t="s">
        <v>3521</v>
      </c>
      <c r="T1906" s="63" t="s">
        <v>6542</v>
      </c>
      <c r="U1906" s="63" t="s">
        <v>1141</v>
      </c>
      <c r="V1906" s="63" t="s">
        <v>9501</v>
      </c>
      <c r="Y1906" s="63">
        <v>33000</v>
      </c>
      <c r="Z1906" s="63" t="s">
        <v>9500</v>
      </c>
      <c r="AA1906" s="63">
        <v>2475</v>
      </c>
      <c r="AB1906" s="63" t="s">
        <v>3494</v>
      </c>
      <c r="AE1906" s="63">
        <v>0</v>
      </c>
      <c r="AF1906" s="63" t="s">
        <v>3493</v>
      </c>
      <c r="AG1906" s="63">
        <v>0</v>
      </c>
      <c r="AK1906" s="63">
        <v>0</v>
      </c>
      <c r="AL1906" s="63" t="s">
        <v>3493</v>
      </c>
      <c r="AM1906" s="63">
        <v>0</v>
      </c>
      <c r="AQ1906" s="63">
        <v>0</v>
      </c>
      <c r="AR1906" s="63" t="s">
        <v>3493</v>
      </c>
      <c r="AS1906" s="63">
        <v>0</v>
      </c>
      <c r="AU1906" s="63" t="s">
        <v>9499</v>
      </c>
      <c r="AW1906" s="63" t="s">
        <v>9498</v>
      </c>
      <c r="AX1906" s="74" t="str">
        <f>VLOOKUP(B1906,[1]COMPLETE_DIVIDEND_DATA!$B$2:$I$1138,8,0)</f>
        <v>PAID</v>
      </c>
    </row>
    <row r="1907" spans="1:50" hidden="1" x14ac:dyDescent="0.25">
      <c r="A1907" s="63">
        <v>501911</v>
      </c>
      <c r="B1907" s="63">
        <v>4143022368</v>
      </c>
      <c r="C1907" s="63" t="s">
        <v>2415</v>
      </c>
      <c r="D1907" s="63" t="s">
        <v>964</v>
      </c>
      <c r="E1907" s="63" t="s">
        <v>9497</v>
      </c>
      <c r="F1907" s="63" t="s">
        <v>9496</v>
      </c>
      <c r="G1907" s="63" t="s">
        <v>3535</v>
      </c>
      <c r="K1907" s="63">
        <v>601</v>
      </c>
      <c r="L1907" s="63">
        <v>0</v>
      </c>
      <c r="M1907" s="64">
        <v>601</v>
      </c>
      <c r="N1907" s="63">
        <v>300.5</v>
      </c>
      <c r="O1907" s="63">
        <v>0</v>
      </c>
      <c r="P1907" s="63">
        <v>90</v>
      </c>
      <c r="Q1907" s="63">
        <v>211</v>
      </c>
      <c r="R1907" s="63" t="s">
        <v>9495</v>
      </c>
      <c r="S1907" s="63" t="s">
        <v>3498</v>
      </c>
      <c r="T1907" s="63" t="s">
        <v>9494</v>
      </c>
      <c r="U1907" s="63" t="s">
        <v>2415</v>
      </c>
      <c r="V1907" s="63" t="s">
        <v>9493</v>
      </c>
      <c r="Y1907" s="63">
        <v>601</v>
      </c>
      <c r="Z1907" s="63" t="s">
        <v>3964</v>
      </c>
      <c r="AA1907" s="63">
        <v>90</v>
      </c>
      <c r="AB1907" s="63" t="s">
        <v>3505</v>
      </c>
      <c r="AE1907" s="63">
        <v>0</v>
      </c>
      <c r="AF1907" s="63" t="s">
        <v>3493</v>
      </c>
      <c r="AG1907" s="63">
        <v>0</v>
      </c>
      <c r="AK1907" s="63">
        <v>0</v>
      </c>
      <c r="AL1907" s="63" t="s">
        <v>3493</v>
      </c>
      <c r="AM1907" s="63">
        <v>0</v>
      </c>
      <c r="AQ1907" s="63">
        <v>0</v>
      </c>
      <c r="AR1907" s="63" t="s">
        <v>3493</v>
      </c>
      <c r="AS1907" s="63">
        <v>0</v>
      </c>
      <c r="AU1907" s="63" t="s">
        <v>9492</v>
      </c>
      <c r="AW1907" s="63" t="s">
        <v>9491</v>
      </c>
      <c r="AX1907" s="74" t="str">
        <f>VLOOKUP(B1907,[1]COMPLETE_DIVIDEND_DATA!$B$2:$I$1138,8,0)</f>
        <v>PAID</v>
      </c>
    </row>
    <row r="1908" spans="1:50" hidden="1" x14ac:dyDescent="0.25">
      <c r="A1908" s="63">
        <v>501912</v>
      </c>
      <c r="B1908" s="63">
        <v>4143024018</v>
      </c>
      <c r="C1908" s="63" t="s">
        <v>9485</v>
      </c>
      <c r="D1908" s="63" t="s">
        <v>9490</v>
      </c>
      <c r="E1908" s="63" t="s">
        <v>9489</v>
      </c>
      <c r="F1908" s="63" t="s">
        <v>9488</v>
      </c>
      <c r="G1908" s="63" t="s">
        <v>3535</v>
      </c>
      <c r="K1908" s="63">
        <v>7500</v>
      </c>
      <c r="L1908" s="63">
        <v>0</v>
      </c>
      <c r="M1908" s="64">
        <v>7500</v>
      </c>
      <c r="N1908" s="63">
        <v>3750</v>
      </c>
      <c r="O1908" s="63">
        <v>0</v>
      </c>
      <c r="P1908" s="63">
        <v>563</v>
      </c>
      <c r="Q1908" s="63">
        <v>3187</v>
      </c>
      <c r="R1908" s="63" t="s">
        <v>9487</v>
      </c>
      <c r="S1908" s="63" t="s">
        <v>3697</v>
      </c>
      <c r="T1908" s="63" t="s">
        <v>9486</v>
      </c>
      <c r="U1908" s="63" t="s">
        <v>9485</v>
      </c>
      <c r="V1908" s="63" t="s">
        <v>9484</v>
      </c>
      <c r="Y1908" s="63">
        <v>7500</v>
      </c>
      <c r="Z1908" s="63" t="s">
        <v>6077</v>
      </c>
      <c r="AA1908" s="63">
        <v>563</v>
      </c>
      <c r="AB1908" s="63" t="s">
        <v>3494</v>
      </c>
      <c r="AE1908" s="63">
        <v>0</v>
      </c>
      <c r="AF1908" s="63" t="s">
        <v>3493</v>
      </c>
      <c r="AG1908" s="63">
        <v>0</v>
      </c>
      <c r="AK1908" s="63">
        <v>0</v>
      </c>
      <c r="AL1908" s="63" t="s">
        <v>3493</v>
      </c>
      <c r="AM1908" s="63">
        <v>0</v>
      </c>
      <c r="AQ1908" s="63">
        <v>0</v>
      </c>
      <c r="AR1908" s="63" t="s">
        <v>3493</v>
      </c>
      <c r="AS1908" s="63">
        <v>0</v>
      </c>
      <c r="AU1908" s="63" t="s">
        <v>9483</v>
      </c>
      <c r="AW1908" s="63" t="s">
        <v>9482</v>
      </c>
      <c r="AX1908" s="74" t="str">
        <f>VLOOKUP(B1908,[1]COMPLETE_DIVIDEND_DATA!$B$2:$I$1138,8,0)</f>
        <v>PAID</v>
      </c>
    </row>
    <row r="1909" spans="1:50" hidden="1" x14ac:dyDescent="0.25">
      <c r="A1909" s="63">
        <v>501913</v>
      </c>
      <c r="B1909" s="63">
        <v>4143024562</v>
      </c>
      <c r="C1909" s="63" t="s">
        <v>9477</v>
      </c>
      <c r="D1909" s="63" t="s">
        <v>9481</v>
      </c>
      <c r="E1909" s="63" t="s">
        <v>9480</v>
      </c>
      <c r="F1909" s="63" t="s">
        <v>9479</v>
      </c>
      <c r="G1909" s="63" t="s">
        <v>4848</v>
      </c>
      <c r="K1909" s="63">
        <v>13500</v>
      </c>
      <c r="L1909" s="63">
        <v>0</v>
      </c>
      <c r="M1909" s="64">
        <v>13500</v>
      </c>
      <c r="N1909" s="63">
        <v>6750</v>
      </c>
      <c r="O1909" s="63">
        <v>0</v>
      </c>
      <c r="P1909" s="63">
        <v>2025</v>
      </c>
      <c r="Q1909" s="63">
        <v>4725</v>
      </c>
      <c r="R1909" s="63" t="s">
        <v>9478</v>
      </c>
      <c r="S1909" s="63" t="s">
        <v>3596</v>
      </c>
      <c r="T1909" s="63" t="s">
        <v>6271</v>
      </c>
      <c r="U1909" s="63" t="s">
        <v>9477</v>
      </c>
      <c r="V1909" s="63" t="s">
        <v>9476</v>
      </c>
      <c r="Y1909" s="63">
        <v>13500</v>
      </c>
      <c r="Z1909" s="63" t="s">
        <v>9475</v>
      </c>
      <c r="AA1909" s="63">
        <v>2025</v>
      </c>
      <c r="AB1909" s="63" t="s">
        <v>3505</v>
      </c>
      <c r="AE1909" s="63">
        <v>0</v>
      </c>
      <c r="AF1909" s="63" t="s">
        <v>3493</v>
      </c>
      <c r="AG1909" s="63">
        <v>0</v>
      </c>
      <c r="AK1909" s="63">
        <v>0</v>
      </c>
      <c r="AL1909" s="63" t="s">
        <v>3493</v>
      </c>
      <c r="AM1909" s="63">
        <v>0</v>
      </c>
      <c r="AQ1909" s="63">
        <v>0</v>
      </c>
      <c r="AR1909" s="63" t="s">
        <v>3493</v>
      </c>
      <c r="AS1909" s="63">
        <v>0</v>
      </c>
      <c r="AU1909" s="63" t="s">
        <v>9474</v>
      </c>
      <c r="AX1909" s="74" t="str">
        <f>VLOOKUP(B1909,[1]COMPLETE_DIVIDEND_DATA!$B$2:$I$1138,8,0)</f>
        <v>PAID</v>
      </c>
    </row>
    <row r="1910" spans="1:50" x14ac:dyDescent="0.25">
      <c r="A1910" s="63">
        <v>501914</v>
      </c>
      <c r="B1910" s="63">
        <v>4184012845</v>
      </c>
      <c r="C1910" s="63" t="s">
        <v>2417</v>
      </c>
      <c r="D1910" s="63" t="s">
        <v>9473</v>
      </c>
      <c r="E1910" s="63" t="s">
        <v>9472</v>
      </c>
      <c r="F1910" s="63" t="s">
        <v>9471</v>
      </c>
      <c r="G1910" s="63" t="s">
        <v>7810</v>
      </c>
      <c r="K1910" s="63">
        <v>744</v>
      </c>
      <c r="L1910" s="63">
        <v>0</v>
      </c>
      <c r="M1910" s="64">
        <v>744</v>
      </c>
      <c r="N1910" s="63">
        <v>372</v>
      </c>
      <c r="O1910" s="63">
        <v>0</v>
      </c>
      <c r="P1910" s="63">
        <v>84</v>
      </c>
      <c r="Q1910" s="63">
        <v>288</v>
      </c>
      <c r="U1910" s="63" t="s">
        <v>2417</v>
      </c>
      <c r="V1910" s="63" t="s">
        <v>9470</v>
      </c>
      <c r="Y1910" s="63">
        <v>372</v>
      </c>
      <c r="Z1910" s="63" t="s">
        <v>3900</v>
      </c>
      <c r="AA1910" s="63">
        <v>28</v>
      </c>
      <c r="AB1910" s="63" t="s">
        <v>3494</v>
      </c>
      <c r="AC1910" s="63" t="s">
        <v>9469</v>
      </c>
      <c r="AD1910" s="63" t="s">
        <v>9468</v>
      </c>
      <c r="AE1910" s="63">
        <v>372</v>
      </c>
      <c r="AF1910" s="63" t="s">
        <v>3900</v>
      </c>
      <c r="AG1910" s="63">
        <v>56</v>
      </c>
      <c r="AH1910" s="63" t="s">
        <v>3505</v>
      </c>
      <c r="AK1910" s="63">
        <v>0</v>
      </c>
      <c r="AL1910" s="63" t="s">
        <v>3493</v>
      </c>
      <c r="AM1910" s="63">
        <v>0</v>
      </c>
      <c r="AQ1910" s="63">
        <v>0</v>
      </c>
      <c r="AR1910" s="63" t="s">
        <v>3493</v>
      </c>
      <c r="AS1910" s="63">
        <v>0</v>
      </c>
      <c r="AX1910" s="63" t="e">
        <f>VLOOKUP(B1910,[1]COMPLETE_DIVIDEND_DATA!$B$2:$I$1138,3,0)</f>
        <v>#N/A</v>
      </c>
    </row>
    <row r="1911" spans="1:50" x14ac:dyDescent="0.25">
      <c r="A1911" s="63">
        <v>501915</v>
      </c>
      <c r="B1911" s="63">
        <v>4184020392</v>
      </c>
      <c r="C1911" s="63" t="s">
        <v>2419</v>
      </c>
      <c r="D1911" s="63" t="s">
        <v>9467</v>
      </c>
      <c r="E1911" s="63" t="s">
        <v>9466</v>
      </c>
      <c r="F1911" s="63" t="s">
        <v>9465</v>
      </c>
      <c r="G1911" s="63" t="s">
        <v>7810</v>
      </c>
      <c r="K1911" s="63">
        <v>1489</v>
      </c>
      <c r="L1911" s="63">
        <v>0</v>
      </c>
      <c r="M1911" s="64">
        <v>1489</v>
      </c>
      <c r="N1911" s="63">
        <v>744.5</v>
      </c>
      <c r="O1911" s="63">
        <v>0</v>
      </c>
      <c r="P1911" s="63">
        <v>223</v>
      </c>
      <c r="Q1911" s="63">
        <v>522</v>
      </c>
      <c r="U1911" s="63" t="s">
        <v>2419</v>
      </c>
      <c r="V1911" s="63" t="s">
        <v>9464</v>
      </c>
      <c r="Y1911" s="63">
        <v>1489</v>
      </c>
      <c r="Z1911" s="63" t="s">
        <v>5214</v>
      </c>
      <c r="AA1911" s="63">
        <v>223</v>
      </c>
      <c r="AB1911" s="63" t="s">
        <v>3505</v>
      </c>
      <c r="AE1911" s="63">
        <v>0</v>
      </c>
      <c r="AF1911" s="63" t="s">
        <v>3493</v>
      </c>
      <c r="AG1911" s="63">
        <v>0</v>
      </c>
      <c r="AK1911" s="63">
        <v>0</v>
      </c>
      <c r="AL1911" s="63" t="s">
        <v>3493</v>
      </c>
      <c r="AM1911" s="63">
        <v>0</v>
      </c>
      <c r="AQ1911" s="63">
        <v>0</v>
      </c>
      <c r="AR1911" s="63" t="s">
        <v>3493</v>
      </c>
      <c r="AS1911" s="63">
        <v>0</v>
      </c>
      <c r="AX1911" s="63" t="e">
        <f>VLOOKUP(B1911,[1]COMPLETE_DIVIDEND_DATA!$B$2:$I$1138,3,0)</f>
        <v>#N/A</v>
      </c>
    </row>
    <row r="1912" spans="1:50" x14ac:dyDescent="0.25">
      <c r="A1912" s="63">
        <v>501916</v>
      </c>
      <c r="B1912" s="63">
        <v>4184030177</v>
      </c>
      <c r="C1912" s="63" t="s">
        <v>2421</v>
      </c>
      <c r="D1912" s="63" t="s">
        <v>9463</v>
      </c>
      <c r="E1912" s="63" t="s">
        <v>9462</v>
      </c>
      <c r="F1912" s="63" t="s">
        <v>9461</v>
      </c>
      <c r="K1912" s="63">
        <v>1489</v>
      </c>
      <c r="L1912" s="63">
        <v>0</v>
      </c>
      <c r="M1912" s="64">
        <v>1489</v>
      </c>
      <c r="N1912" s="63">
        <v>744.5</v>
      </c>
      <c r="O1912" s="63">
        <v>0</v>
      </c>
      <c r="P1912" s="63">
        <v>223</v>
      </c>
      <c r="Q1912" s="63">
        <v>522</v>
      </c>
      <c r="U1912" s="63" t="s">
        <v>2421</v>
      </c>
      <c r="V1912" s="63" t="s">
        <v>9460</v>
      </c>
      <c r="Y1912" s="63">
        <v>1489</v>
      </c>
      <c r="Z1912" s="63" t="s">
        <v>5214</v>
      </c>
      <c r="AA1912" s="63">
        <v>223</v>
      </c>
      <c r="AB1912" s="63" t="s">
        <v>3505</v>
      </c>
      <c r="AE1912" s="63">
        <v>0</v>
      </c>
      <c r="AF1912" s="63" t="s">
        <v>3493</v>
      </c>
      <c r="AG1912" s="63">
        <v>0</v>
      </c>
      <c r="AK1912" s="63">
        <v>0</v>
      </c>
      <c r="AL1912" s="63" t="s">
        <v>3493</v>
      </c>
      <c r="AM1912" s="63">
        <v>0</v>
      </c>
      <c r="AQ1912" s="63">
        <v>0</v>
      </c>
      <c r="AR1912" s="63" t="s">
        <v>3493</v>
      </c>
      <c r="AS1912" s="63">
        <v>0</v>
      </c>
      <c r="AX1912" s="63" t="e">
        <f>VLOOKUP(B1912,[1]COMPLETE_DIVIDEND_DATA!$B$2:$I$1138,3,0)</f>
        <v>#N/A</v>
      </c>
    </row>
    <row r="1913" spans="1:50" hidden="1" x14ac:dyDescent="0.25">
      <c r="A1913" s="63">
        <v>501917</v>
      </c>
      <c r="B1913" s="63">
        <v>4184039624</v>
      </c>
      <c r="C1913" s="63" t="s">
        <v>2423</v>
      </c>
      <c r="D1913" s="63" t="s">
        <v>9459</v>
      </c>
      <c r="E1913" s="63" t="s">
        <v>9458</v>
      </c>
      <c r="F1913" s="63" t="s">
        <v>9457</v>
      </c>
      <c r="G1913" s="63" t="s">
        <v>9456</v>
      </c>
      <c r="K1913" s="63">
        <v>149</v>
      </c>
      <c r="L1913" s="63">
        <v>0</v>
      </c>
      <c r="M1913" s="64">
        <v>149</v>
      </c>
      <c r="N1913" s="63">
        <v>74.5</v>
      </c>
      <c r="O1913" s="63">
        <v>0</v>
      </c>
      <c r="P1913" s="63">
        <v>11</v>
      </c>
      <c r="Q1913" s="63">
        <v>64</v>
      </c>
      <c r="R1913" s="63" t="s">
        <v>9455</v>
      </c>
      <c r="S1913" s="63" t="s">
        <v>3596</v>
      </c>
      <c r="T1913" s="63" t="s">
        <v>3775</v>
      </c>
      <c r="U1913" s="63" t="s">
        <v>2423</v>
      </c>
      <c r="V1913" s="63" t="s">
        <v>9454</v>
      </c>
      <c r="W1913" s="63" t="s">
        <v>9454</v>
      </c>
      <c r="Y1913" s="63">
        <v>149</v>
      </c>
      <c r="Z1913" s="63" t="s">
        <v>9453</v>
      </c>
      <c r="AA1913" s="63">
        <v>11</v>
      </c>
      <c r="AB1913" s="63" t="s">
        <v>3494</v>
      </c>
      <c r="AE1913" s="63">
        <v>0</v>
      </c>
      <c r="AF1913" s="63" t="s">
        <v>3493</v>
      </c>
      <c r="AG1913" s="63">
        <v>0</v>
      </c>
      <c r="AK1913" s="63">
        <v>0</v>
      </c>
      <c r="AL1913" s="63" t="s">
        <v>3493</v>
      </c>
      <c r="AM1913" s="63">
        <v>0</v>
      </c>
      <c r="AQ1913" s="63">
        <v>0</v>
      </c>
      <c r="AR1913" s="63" t="s">
        <v>3493</v>
      </c>
      <c r="AS1913" s="63">
        <v>0</v>
      </c>
      <c r="AU1913" s="63" t="s">
        <v>9452</v>
      </c>
      <c r="AX1913" s="74" t="str">
        <f>VLOOKUP(B1913,[1]COMPLETE_DIVIDEND_DATA!$B$2:$I$1138,8,0)</f>
        <v>PAID</v>
      </c>
    </row>
    <row r="1914" spans="1:50" x14ac:dyDescent="0.25">
      <c r="A1914" s="63">
        <v>501918</v>
      </c>
      <c r="B1914" s="63">
        <v>4184049508</v>
      </c>
      <c r="C1914" s="63" t="s">
        <v>2425</v>
      </c>
      <c r="D1914" s="63" t="s">
        <v>9451</v>
      </c>
      <c r="E1914" s="63" t="s">
        <v>9450</v>
      </c>
      <c r="F1914" s="63" t="s">
        <v>9449</v>
      </c>
      <c r="G1914" s="63" t="s">
        <v>3535</v>
      </c>
      <c r="K1914" s="63">
        <v>1150</v>
      </c>
      <c r="L1914" s="63">
        <v>0</v>
      </c>
      <c r="M1914" s="64">
        <v>1150</v>
      </c>
      <c r="N1914" s="63">
        <v>575</v>
      </c>
      <c r="O1914" s="63">
        <v>0</v>
      </c>
      <c r="P1914" s="63">
        <v>86</v>
      </c>
      <c r="Q1914" s="63">
        <v>489</v>
      </c>
      <c r="U1914" s="63" t="s">
        <v>2425</v>
      </c>
      <c r="V1914" s="63" t="s">
        <v>9448</v>
      </c>
      <c r="Y1914" s="63">
        <v>1150</v>
      </c>
      <c r="Z1914" s="63" t="s">
        <v>3972</v>
      </c>
      <c r="AA1914" s="63">
        <v>86</v>
      </c>
      <c r="AB1914" s="63" t="s">
        <v>3494</v>
      </c>
      <c r="AE1914" s="63">
        <v>0</v>
      </c>
      <c r="AF1914" s="63" t="s">
        <v>3493</v>
      </c>
      <c r="AG1914" s="63">
        <v>0</v>
      </c>
      <c r="AK1914" s="63">
        <v>0</v>
      </c>
      <c r="AL1914" s="63" t="s">
        <v>3493</v>
      </c>
      <c r="AM1914" s="63">
        <v>0</v>
      </c>
      <c r="AQ1914" s="63">
        <v>0</v>
      </c>
      <c r="AR1914" s="63" t="s">
        <v>3493</v>
      </c>
      <c r="AS1914" s="63">
        <v>0</v>
      </c>
      <c r="AW1914" s="63" t="s">
        <v>9447</v>
      </c>
      <c r="AX1914" s="63" t="e">
        <f>VLOOKUP(B1914,[1]COMPLETE_DIVIDEND_DATA!$B$2:$I$1138,3,0)</f>
        <v>#N/A</v>
      </c>
    </row>
    <row r="1915" spans="1:50" hidden="1" x14ac:dyDescent="0.25">
      <c r="A1915" s="63">
        <v>501919</v>
      </c>
      <c r="B1915" s="63">
        <v>4184054532</v>
      </c>
      <c r="C1915" s="63" t="s">
        <v>2427</v>
      </c>
      <c r="D1915" s="63" t="s">
        <v>6913</v>
      </c>
      <c r="E1915" s="63" t="s">
        <v>9446</v>
      </c>
      <c r="G1915" s="63" t="s">
        <v>3535</v>
      </c>
      <c r="K1915" s="63">
        <v>1</v>
      </c>
      <c r="L1915" s="63">
        <v>0</v>
      </c>
      <c r="M1915" s="64">
        <v>1</v>
      </c>
      <c r="N1915" s="63">
        <v>0.5</v>
      </c>
      <c r="O1915" s="63">
        <v>0</v>
      </c>
      <c r="P1915" s="63">
        <v>0</v>
      </c>
      <c r="Q1915" s="63">
        <v>1</v>
      </c>
      <c r="R1915" s="63" t="s">
        <v>6911</v>
      </c>
      <c r="S1915" s="63" t="s">
        <v>3596</v>
      </c>
      <c r="T1915" s="63" t="s">
        <v>9445</v>
      </c>
      <c r="U1915" s="63" t="s">
        <v>2427</v>
      </c>
      <c r="V1915" s="63" t="s">
        <v>6909</v>
      </c>
      <c r="Y1915" s="63">
        <v>1</v>
      </c>
      <c r="Z1915" s="63" t="s">
        <v>3736</v>
      </c>
      <c r="AA1915" s="63">
        <v>0</v>
      </c>
      <c r="AB1915" s="63" t="s">
        <v>3494</v>
      </c>
      <c r="AC1915" s="63" t="s">
        <v>6908</v>
      </c>
      <c r="AD1915" s="63" t="s">
        <v>6907</v>
      </c>
      <c r="AE1915" s="63">
        <v>0</v>
      </c>
      <c r="AF1915" s="63" t="s">
        <v>3493</v>
      </c>
      <c r="AG1915" s="63">
        <v>0</v>
      </c>
      <c r="AH1915" s="63" t="s">
        <v>3494</v>
      </c>
      <c r="AK1915" s="63">
        <v>0</v>
      </c>
      <c r="AL1915" s="63" t="s">
        <v>3493</v>
      </c>
      <c r="AM1915" s="63">
        <v>0</v>
      </c>
      <c r="AQ1915" s="63">
        <v>0</v>
      </c>
      <c r="AR1915" s="63" t="s">
        <v>3493</v>
      </c>
      <c r="AS1915" s="63">
        <v>0</v>
      </c>
      <c r="AW1915" s="63" t="s">
        <v>6905</v>
      </c>
      <c r="AX1915" s="74" t="str">
        <f>VLOOKUP(B1915,[1]COMPLETE_DIVIDEND_DATA!$B$2:$I$1138,8,0)</f>
        <v>PAID</v>
      </c>
    </row>
    <row r="1916" spans="1:50" hidden="1" x14ac:dyDescent="0.25">
      <c r="A1916" s="63">
        <v>501920</v>
      </c>
      <c r="B1916" s="63">
        <v>4184054854</v>
      </c>
      <c r="C1916" s="63" t="s">
        <v>9439</v>
      </c>
      <c r="D1916" s="63" t="s">
        <v>9444</v>
      </c>
      <c r="E1916" s="63" t="s">
        <v>9443</v>
      </c>
      <c r="F1916" s="63" t="s">
        <v>9442</v>
      </c>
      <c r="G1916" s="63" t="s">
        <v>3535</v>
      </c>
      <c r="K1916" s="63">
        <v>5000</v>
      </c>
      <c r="L1916" s="63">
        <v>0</v>
      </c>
      <c r="M1916" s="64">
        <v>5000</v>
      </c>
      <c r="N1916" s="63">
        <v>2500</v>
      </c>
      <c r="O1916" s="63">
        <v>0</v>
      </c>
      <c r="P1916" s="63">
        <v>564</v>
      </c>
      <c r="Q1916" s="63">
        <v>1936</v>
      </c>
      <c r="R1916" s="63" t="s">
        <v>9441</v>
      </c>
      <c r="S1916" s="63" t="s">
        <v>3596</v>
      </c>
      <c r="T1916" s="63" t="s">
        <v>9440</v>
      </c>
      <c r="U1916" s="63" t="s">
        <v>9439</v>
      </c>
      <c r="V1916" s="63" t="s">
        <v>9438</v>
      </c>
      <c r="W1916" s="63" t="s">
        <v>9437</v>
      </c>
      <c r="Y1916" s="63">
        <v>1250</v>
      </c>
      <c r="Z1916" s="63" t="s">
        <v>9430</v>
      </c>
      <c r="AA1916" s="63">
        <v>94</v>
      </c>
      <c r="AB1916" s="63" t="s">
        <v>3494</v>
      </c>
      <c r="AC1916" s="63" t="s">
        <v>9436</v>
      </c>
      <c r="AD1916" s="63" t="s">
        <v>9435</v>
      </c>
      <c r="AE1916" s="63">
        <v>1250</v>
      </c>
      <c r="AF1916" s="63" t="s">
        <v>9430</v>
      </c>
      <c r="AG1916" s="63">
        <v>188</v>
      </c>
      <c r="AH1916" s="63" t="s">
        <v>3505</v>
      </c>
      <c r="AI1916" s="63" t="s">
        <v>9434</v>
      </c>
      <c r="AJ1916" s="63" t="s">
        <v>9433</v>
      </c>
      <c r="AK1916" s="63">
        <v>1250</v>
      </c>
      <c r="AL1916" s="63" t="s">
        <v>9430</v>
      </c>
      <c r="AM1916" s="63">
        <v>94</v>
      </c>
      <c r="AN1916" s="63" t="s">
        <v>3494</v>
      </c>
      <c r="AO1916" s="63" t="s">
        <v>9432</v>
      </c>
      <c r="AP1916" s="63" t="s">
        <v>9431</v>
      </c>
      <c r="AQ1916" s="63">
        <v>1250</v>
      </c>
      <c r="AR1916" s="63" t="s">
        <v>9430</v>
      </c>
      <c r="AS1916" s="63">
        <v>188</v>
      </c>
      <c r="AT1916" s="63" t="s">
        <v>3505</v>
      </c>
      <c r="AU1916" s="63" t="s">
        <v>9429</v>
      </c>
      <c r="AW1916" s="63" t="s">
        <v>9428</v>
      </c>
      <c r="AX1916" s="74" t="str">
        <f>VLOOKUP(B1916,[1]COMPLETE_DIVIDEND_DATA!$B$2:$I$1138,8,0)</f>
        <v>PAID</v>
      </c>
    </row>
    <row r="1917" spans="1:50" x14ac:dyDescent="0.25">
      <c r="A1917" s="63">
        <v>501921</v>
      </c>
      <c r="B1917" s="63">
        <v>4184084000</v>
      </c>
      <c r="C1917" s="63" t="s">
        <v>1001</v>
      </c>
      <c r="D1917" s="63" t="s">
        <v>9427</v>
      </c>
      <c r="E1917" s="63" t="s">
        <v>9426</v>
      </c>
      <c r="F1917" s="63" t="s">
        <v>9425</v>
      </c>
      <c r="G1917" s="63" t="s">
        <v>3637</v>
      </c>
      <c r="K1917" s="63">
        <v>1100</v>
      </c>
      <c r="L1917" s="63">
        <v>0</v>
      </c>
      <c r="M1917" s="64">
        <v>1100</v>
      </c>
      <c r="N1917" s="63">
        <v>550</v>
      </c>
      <c r="O1917" s="63">
        <v>0</v>
      </c>
      <c r="P1917" s="63">
        <v>83</v>
      </c>
      <c r="Q1917" s="63">
        <v>467</v>
      </c>
      <c r="R1917" s="63" t="s">
        <v>9424</v>
      </c>
      <c r="S1917" s="63" t="s">
        <v>3635</v>
      </c>
      <c r="T1917" s="63" t="s">
        <v>9423</v>
      </c>
      <c r="U1917" s="63" t="s">
        <v>1001</v>
      </c>
      <c r="V1917" s="63" t="s">
        <v>9422</v>
      </c>
      <c r="Y1917" s="63">
        <v>1100</v>
      </c>
      <c r="Z1917" s="63" t="s">
        <v>9421</v>
      </c>
      <c r="AA1917" s="63">
        <v>83</v>
      </c>
      <c r="AB1917" s="63" t="s">
        <v>3494</v>
      </c>
      <c r="AE1917" s="63">
        <v>0</v>
      </c>
      <c r="AF1917" s="63" t="s">
        <v>3493</v>
      </c>
      <c r="AG1917" s="63">
        <v>0</v>
      </c>
      <c r="AK1917" s="63">
        <v>0</v>
      </c>
      <c r="AL1917" s="63" t="s">
        <v>3493</v>
      </c>
      <c r="AM1917" s="63">
        <v>0</v>
      </c>
      <c r="AQ1917" s="63">
        <v>0</v>
      </c>
      <c r="AR1917" s="63" t="s">
        <v>3493</v>
      </c>
      <c r="AS1917" s="63">
        <v>0</v>
      </c>
      <c r="AU1917" s="63" t="s">
        <v>9420</v>
      </c>
      <c r="AX1917" s="74" t="str">
        <f>VLOOKUP(B1917,[1]COMPLETE_DIVIDEND_DATA!$B$2:$I$1138,8,0)</f>
        <v>UNPAID</v>
      </c>
    </row>
    <row r="1918" spans="1:50" hidden="1" x14ac:dyDescent="0.25">
      <c r="A1918" s="63">
        <v>501922</v>
      </c>
      <c r="B1918" s="63">
        <v>4184091492</v>
      </c>
      <c r="C1918" s="63" t="s">
        <v>2430</v>
      </c>
      <c r="D1918" s="63" t="s">
        <v>6039</v>
      </c>
      <c r="E1918" s="63" t="s">
        <v>9419</v>
      </c>
      <c r="F1918" s="63" t="s">
        <v>9418</v>
      </c>
      <c r="G1918" s="63" t="s">
        <v>3535</v>
      </c>
      <c r="K1918" s="63">
        <v>54</v>
      </c>
      <c r="L1918" s="63">
        <v>0</v>
      </c>
      <c r="M1918" s="64">
        <v>54</v>
      </c>
      <c r="N1918" s="63">
        <v>27</v>
      </c>
      <c r="O1918" s="63">
        <v>0</v>
      </c>
      <c r="P1918" s="63">
        <v>8</v>
      </c>
      <c r="Q1918" s="63">
        <v>19</v>
      </c>
      <c r="R1918" s="63" t="s">
        <v>9417</v>
      </c>
      <c r="S1918" s="63" t="s">
        <v>3697</v>
      </c>
      <c r="T1918" s="63" t="s">
        <v>9416</v>
      </c>
      <c r="U1918" s="63" t="s">
        <v>2430</v>
      </c>
      <c r="V1918" s="63" t="s">
        <v>9415</v>
      </c>
      <c r="Y1918" s="63">
        <v>54</v>
      </c>
      <c r="Z1918" s="63" t="s">
        <v>4298</v>
      </c>
      <c r="AA1918" s="63">
        <v>8</v>
      </c>
      <c r="AB1918" s="63" t="s">
        <v>3505</v>
      </c>
      <c r="AE1918" s="63">
        <v>0</v>
      </c>
      <c r="AF1918" s="63" t="s">
        <v>3493</v>
      </c>
      <c r="AG1918" s="63">
        <v>0</v>
      </c>
      <c r="AK1918" s="63">
        <v>0</v>
      </c>
      <c r="AL1918" s="63" t="s">
        <v>3493</v>
      </c>
      <c r="AM1918" s="63">
        <v>0</v>
      </c>
      <c r="AQ1918" s="63">
        <v>0</v>
      </c>
      <c r="AR1918" s="63" t="s">
        <v>3493</v>
      </c>
      <c r="AS1918" s="63">
        <v>0</v>
      </c>
      <c r="AU1918" s="63" t="s">
        <v>9414</v>
      </c>
      <c r="AX1918" s="74" t="str">
        <f>VLOOKUP(B1918,[1]COMPLETE_DIVIDEND_DATA!$B$2:$I$1138,8,0)</f>
        <v>PAID</v>
      </c>
    </row>
    <row r="1919" spans="1:50" hidden="1" x14ac:dyDescent="0.25">
      <c r="A1919" s="63">
        <v>501923</v>
      </c>
      <c r="B1919" s="63">
        <v>4184102356</v>
      </c>
      <c r="C1919" s="63" t="s">
        <v>426</v>
      </c>
      <c r="D1919" s="63" t="s">
        <v>9413</v>
      </c>
      <c r="E1919" s="63" t="s">
        <v>9412</v>
      </c>
      <c r="F1919" s="63" t="s">
        <v>9411</v>
      </c>
      <c r="G1919" s="63" t="s">
        <v>3535</v>
      </c>
      <c r="K1919" s="63">
        <v>25296</v>
      </c>
      <c r="L1919" s="63">
        <v>0</v>
      </c>
      <c r="M1919" s="64">
        <v>25296</v>
      </c>
      <c r="N1919" s="63">
        <v>12648</v>
      </c>
      <c r="O1919" s="63">
        <v>0</v>
      </c>
      <c r="P1919" s="63">
        <v>3794</v>
      </c>
      <c r="Q1919" s="63">
        <v>8854</v>
      </c>
      <c r="R1919" s="63" t="s">
        <v>9410</v>
      </c>
      <c r="S1919" s="63" t="s">
        <v>3574</v>
      </c>
      <c r="T1919" s="63" t="s">
        <v>9409</v>
      </c>
      <c r="U1919" s="63" t="s">
        <v>426</v>
      </c>
      <c r="V1919" s="63" t="s">
        <v>9408</v>
      </c>
      <c r="Y1919" s="63">
        <v>12648</v>
      </c>
      <c r="Z1919" s="63" t="s">
        <v>9405</v>
      </c>
      <c r="AA1919" s="63">
        <v>1897</v>
      </c>
      <c r="AB1919" s="63" t="s">
        <v>3505</v>
      </c>
      <c r="AC1919" s="63" t="s">
        <v>9407</v>
      </c>
      <c r="AD1919" s="63" t="s">
        <v>9406</v>
      </c>
      <c r="AE1919" s="63">
        <v>12648</v>
      </c>
      <c r="AF1919" s="63" t="s">
        <v>9405</v>
      </c>
      <c r="AG1919" s="63">
        <v>1897</v>
      </c>
      <c r="AH1919" s="63" t="s">
        <v>3505</v>
      </c>
      <c r="AK1919" s="63">
        <v>0</v>
      </c>
      <c r="AL1919" s="63" t="s">
        <v>3493</v>
      </c>
      <c r="AM1919" s="63">
        <v>0</v>
      </c>
      <c r="AQ1919" s="63">
        <v>0</v>
      </c>
      <c r="AR1919" s="63" t="s">
        <v>3493</v>
      </c>
      <c r="AS1919" s="63">
        <v>0</v>
      </c>
      <c r="AU1919" s="63" t="s">
        <v>9404</v>
      </c>
      <c r="AW1919" s="63" t="s">
        <v>9403</v>
      </c>
      <c r="AX1919" s="74" t="str">
        <f>VLOOKUP(B1919,[1]COMPLETE_DIVIDEND_DATA!$B$2:$I$1138,8,0)</f>
        <v>PAID</v>
      </c>
    </row>
    <row r="1920" spans="1:50" hidden="1" x14ac:dyDescent="0.25">
      <c r="A1920" s="63">
        <v>501924</v>
      </c>
      <c r="B1920" s="63">
        <v>4184104832</v>
      </c>
      <c r="C1920" s="63" t="s">
        <v>962</v>
      </c>
      <c r="D1920" s="63" t="s">
        <v>9402</v>
      </c>
      <c r="E1920" s="63" t="s">
        <v>9401</v>
      </c>
      <c r="F1920" s="63" t="s">
        <v>9400</v>
      </c>
      <c r="G1920" s="63" t="s">
        <v>9399</v>
      </c>
      <c r="K1920" s="63">
        <v>1083</v>
      </c>
      <c r="L1920" s="63">
        <v>0</v>
      </c>
      <c r="M1920" s="64">
        <v>1083</v>
      </c>
      <c r="N1920" s="63">
        <v>541.5</v>
      </c>
      <c r="O1920" s="63">
        <v>0</v>
      </c>
      <c r="P1920" s="63">
        <v>135</v>
      </c>
      <c r="Q1920" s="63">
        <v>407</v>
      </c>
      <c r="R1920" s="63" t="s">
        <v>9398</v>
      </c>
      <c r="S1920" s="63" t="s">
        <v>3521</v>
      </c>
      <c r="T1920" s="63" t="s">
        <v>9397</v>
      </c>
      <c r="U1920" s="63" t="s">
        <v>962</v>
      </c>
      <c r="V1920" s="63" t="s">
        <v>9396</v>
      </c>
      <c r="Y1920" s="63">
        <v>361</v>
      </c>
      <c r="Z1920" s="63" t="s">
        <v>9391</v>
      </c>
      <c r="AA1920" s="63">
        <v>27</v>
      </c>
      <c r="AB1920" s="63" t="s">
        <v>3494</v>
      </c>
      <c r="AC1920" s="63" t="s">
        <v>9395</v>
      </c>
      <c r="AD1920" s="63" t="s">
        <v>9394</v>
      </c>
      <c r="AE1920" s="63">
        <v>361</v>
      </c>
      <c r="AF1920" s="63" t="s">
        <v>9391</v>
      </c>
      <c r="AG1920" s="63">
        <v>54</v>
      </c>
      <c r="AH1920" s="63" t="s">
        <v>3505</v>
      </c>
      <c r="AI1920" s="63" t="s">
        <v>9393</v>
      </c>
      <c r="AJ1920" s="63" t="s">
        <v>9392</v>
      </c>
      <c r="AK1920" s="63">
        <v>361</v>
      </c>
      <c r="AL1920" s="63" t="s">
        <v>9391</v>
      </c>
      <c r="AM1920" s="63">
        <v>54</v>
      </c>
      <c r="AN1920" s="63" t="s">
        <v>3505</v>
      </c>
      <c r="AQ1920" s="63">
        <v>0</v>
      </c>
      <c r="AR1920" s="63" t="s">
        <v>3493</v>
      </c>
      <c r="AS1920" s="63">
        <v>0</v>
      </c>
      <c r="AU1920" s="63" t="s">
        <v>9390</v>
      </c>
      <c r="AW1920" s="63" t="s">
        <v>9389</v>
      </c>
      <c r="AX1920" s="74" t="str">
        <f>VLOOKUP(B1920,[1]COMPLETE_DIVIDEND_DATA!$B$2:$I$1138,8,0)</f>
        <v>PAID</v>
      </c>
    </row>
    <row r="1921" spans="1:50" hidden="1" x14ac:dyDescent="0.25">
      <c r="A1921" s="63">
        <v>501925</v>
      </c>
      <c r="B1921" s="63">
        <v>4184108858</v>
      </c>
      <c r="C1921" s="63" t="s">
        <v>9383</v>
      </c>
      <c r="D1921" s="63" t="s">
        <v>9388</v>
      </c>
      <c r="E1921" s="63" t="s">
        <v>9387</v>
      </c>
      <c r="F1921" s="63" t="s">
        <v>9386</v>
      </c>
      <c r="G1921" s="63" t="s">
        <v>3535</v>
      </c>
      <c r="K1921" s="63">
        <v>1500</v>
      </c>
      <c r="L1921" s="63">
        <v>0</v>
      </c>
      <c r="M1921" s="64">
        <v>1500</v>
      </c>
      <c r="N1921" s="63">
        <v>750</v>
      </c>
      <c r="O1921" s="63">
        <v>0</v>
      </c>
      <c r="P1921" s="63">
        <v>225</v>
      </c>
      <c r="Q1921" s="63">
        <v>525</v>
      </c>
      <c r="R1921" s="63" t="s">
        <v>9385</v>
      </c>
      <c r="S1921" s="63" t="s">
        <v>3521</v>
      </c>
      <c r="T1921" s="63" t="s">
        <v>9384</v>
      </c>
      <c r="U1921" s="63" t="s">
        <v>9383</v>
      </c>
      <c r="V1921" s="63" t="s">
        <v>9382</v>
      </c>
      <c r="Y1921" s="63">
        <v>1500</v>
      </c>
      <c r="Z1921" s="63" t="s">
        <v>4817</v>
      </c>
      <c r="AA1921" s="63">
        <v>225</v>
      </c>
      <c r="AB1921" s="63" t="s">
        <v>3505</v>
      </c>
      <c r="AE1921" s="63">
        <v>0</v>
      </c>
      <c r="AF1921" s="63" t="s">
        <v>3493</v>
      </c>
      <c r="AG1921" s="63">
        <v>0</v>
      </c>
      <c r="AK1921" s="63">
        <v>0</v>
      </c>
      <c r="AL1921" s="63" t="s">
        <v>3493</v>
      </c>
      <c r="AM1921" s="63">
        <v>0</v>
      </c>
      <c r="AQ1921" s="63">
        <v>0</v>
      </c>
      <c r="AR1921" s="63" t="s">
        <v>3493</v>
      </c>
      <c r="AS1921" s="63">
        <v>0</v>
      </c>
      <c r="AU1921" s="63" t="s">
        <v>9381</v>
      </c>
      <c r="AW1921" s="63" t="s">
        <v>9380</v>
      </c>
      <c r="AX1921" s="74" t="str">
        <f>VLOOKUP(B1921,[1]COMPLETE_DIVIDEND_DATA!$B$2:$I$1138,8,0)</f>
        <v>PAID</v>
      </c>
    </row>
    <row r="1922" spans="1:50" hidden="1" x14ac:dyDescent="0.25">
      <c r="A1922" s="63">
        <v>501926</v>
      </c>
      <c r="B1922" s="63">
        <v>4184109336</v>
      </c>
      <c r="C1922" s="63" t="s">
        <v>2437</v>
      </c>
      <c r="D1922" s="63" t="s">
        <v>9379</v>
      </c>
      <c r="E1922" s="63" t="s">
        <v>9378</v>
      </c>
      <c r="F1922" s="63" t="s">
        <v>4213</v>
      </c>
      <c r="G1922" s="63" t="s">
        <v>3547</v>
      </c>
      <c r="K1922" s="63">
        <v>45885</v>
      </c>
      <c r="L1922" s="63">
        <v>45885</v>
      </c>
      <c r="M1922" s="64">
        <v>0</v>
      </c>
      <c r="N1922" s="63">
        <v>22942.5</v>
      </c>
      <c r="O1922" s="63">
        <v>11471</v>
      </c>
      <c r="P1922" s="63">
        <v>3441</v>
      </c>
      <c r="Q1922" s="63">
        <v>8031</v>
      </c>
      <c r="R1922" s="63" t="s">
        <v>9377</v>
      </c>
      <c r="S1922" s="63" t="s">
        <v>3596</v>
      </c>
      <c r="T1922" s="63" t="s">
        <v>6097</v>
      </c>
      <c r="U1922" s="63" t="s">
        <v>2437</v>
      </c>
      <c r="V1922" s="63" t="s">
        <v>9376</v>
      </c>
      <c r="Y1922" s="63">
        <v>45885</v>
      </c>
      <c r="Z1922" s="63" t="s">
        <v>9375</v>
      </c>
      <c r="AA1922" s="63">
        <v>3441</v>
      </c>
      <c r="AB1922" s="63" t="s">
        <v>3494</v>
      </c>
      <c r="AE1922" s="63">
        <v>0</v>
      </c>
      <c r="AF1922" s="63" t="s">
        <v>3493</v>
      </c>
      <c r="AG1922" s="63">
        <v>0</v>
      </c>
      <c r="AK1922" s="63">
        <v>0</v>
      </c>
      <c r="AL1922" s="63" t="s">
        <v>3493</v>
      </c>
      <c r="AM1922" s="63">
        <v>0</v>
      </c>
      <c r="AQ1922" s="63">
        <v>0</v>
      </c>
      <c r="AR1922" s="63" t="s">
        <v>3493</v>
      </c>
      <c r="AS1922" s="63">
        <v>0</v>
      </c>
      <c r="AU1922" s="63" t="s">
        <v>9374</v>
      </c>
      <c r="AW1922" s="63" t="s">
        <v>9373</v>
      </c>
      <c r="AX1922" s="74" t="str">
        <f>VLOOKUP(B1922,[1]COMPLETE_DIVIDEND_DATA!$B$2:$I$1138,8,0)</f>
        <v>PAID</v>
      </c>
    </row>
    <row r="1923" spans="1:50" hidden="1" x14ac:dyDescent="0.25">
      <c r="A1923" s="63">
        <v>501927</v>
      </c>
      <c r="B1923" s="63">
        <v>4192004437</v>
      </c>
      <c r="C1923" s="63" t="s">
        <v>2441</v>
      </c>
      <c r="D1923" s="63" t="s">
        <v>9372</v>
      </c>
      <c r="E1923" s="63" t="s">
        <v>9371</v>
      </c>
      <c r="F1923" s="63" t="s">
        <v>9370</v>
      </c>
      <c r="G1923" s="63" t="s">
        <v>6920</v>
      </c>
      <c r="K1923" s="63">
        <v>1</v>
      </c>
      <c r="L1923" s="63">
        <v>0</v>
      </c>
      <c r="M1923" s="64">
        <v>1</v>
      </c>
      <c r="N1923" s="63">
        <v>0.5</v>
      </c>
      <c r="O1923" s="63">
        <v>0</v>
      </c>
      <c r="P1923" s="63">
        <v>0</v>
      </c>
      <c r="Q1923" s="63">
        <v>1</v>
      </c>
      <c r="R1923" s="63" t="s">
        <v>9369</v>
      </c>
      <c r="S1923" s="63" t="s">
        <v>4659</v>
      </c>
      <c r="T1923" s="63" t="s">
        <v>9368</v>
      </c>
      <c r="U1923" s="63" t="s">
        <v>2441</v>
      </c>
      <c r="V1923" s="63" t="s">
        <v>9367</v>
      </c>
      <c r="Y1923" s="63">
        <v>1</v>
      </c>
      <c r="Z1923" s="63" t="s">
        <v>3736</v>
      </c>
      <c r="AA1923" s="63">
        <v>0</v>
      </c>
      <c r="AB1923" s="63" t="s">
        <v>3494</v>
      </c>
      <c r="AC1923" s="63" t="s">
        <v>9366</v>
      </c>
      <c r="AD1923" s="63" t="s">
        <v>9365</v>
      </c>
      <c r="AE1923" s="63">
        <v>0</v>
      </c>
      <c r="AF1923" s="63" t="s">
        <v>3493</v>
      </c>
      <c r="AG1923" s="63">
        <v>0</v>
      </c>
      <c r="AH1923" s="63" t="s">
        <v>3494</v>
      </c>
      <c r="AK1923" s="63">
        <v>0</v>
      </c>
      <c r="AL1923" s="63" t="s">
        <v>3493</v>
      </c>
      <c r="AM1923" s="63">
        <v>0</v>
      </c>
      <c r="AQ1923" s="63">
        <v>0</v>
      </c>
      <c r="AR1923" s="63" t="s">
        <v>3493</v>
      </c>
      <c r="AS1923" s="63">
        <v>0</v>
      </c>
      <c r="AU1923" s="63" t="s">
        <v>9364</v>
      </c>
      <c r="AW1923" s="63" t="s">
        <v>9363</v>
      </c>
      <c r="AX1923" s="74" t="str">
        <f>VLOOKUP(B1923,[1]COMPLETE_DIVIDEND_DATA!$B$2:$I$1138,8,0)</f>
        <v>PAID</v>
      </c>
    </row>
    <row r="1924" spans="1:50" hidden="1" x14ac:dyDescent="0.25">
      <c r="A1924" s="63">
        <v>501928</v>
      </c>
      <c r="B1924" s="63">
        <v>4218005851</v>
      </c>
      <c r="C1924" s="63" t="s">
        <v>2443</v>
      </c>
      <c r="D1924" s="63" t="s">
        <v>420</v>
      </c>
      <c r="E1924" s="63" t="s">
        <v>9362</v>
      </c>
      <c r="F1924" s="63" t="s">
        <v>9361</v>
      </c>
      <c r="G1924" s="63" t="s">
        <v>9360</v>
      </c>
      <c r="K1924" s="63">
        <v>13</v>
      </c>
      <c r="L1924" s="63">
        <v>0</v>
      </c>
      <c r="M1924" s="64">
        <v>13</v>
      </c>
      <c r="N1924" s="63">
        <v>6.5</v>
      </c>
      <c r="O1924" s="63">
        <v>0</v>
      </c>
      <c r="P1924" s="63">
        <v>2</v>
      </c>
      <c r="Q1924" s="63">
        <v>5</v>
      </c>
      <c r="R1924" s="63" t="s">
        <v>9359</v>
      </c>
      <c r="S1924" s="63" t="s">
        <v>3521</v>
      </c>
      <c r="T1924" s="63" t="s">
        <v>9358</v>
      </c>
      <c r="U1924" s="63" t="s">
        <v>2443</v>
      </c>
      <c r="V1924" s="63" t="s">
        <v>9357</v>
      </c>
      <c r="Y1924" s="63">
        <v>7</v>
      </c>
      <c r="Z1924" s="63" t="s">
        <v>6335</v>
      </c>
      <c r="AA1924" s="63">
        <v>1</v>
      </c>
      <c r="AB1924" s="63" t="s">
        <v>3505</v>
      </c>
      <c r="AC1924" s="63" t="s">
        <v>420</v>
      </c>
      <c r="AD1924" s="63" t="s">
        <v>9356</v>
      </c>
      <c r="AE1924" s="63">
        <v>6</v>
      </c>
      <c r="AF1924" s="63" t="s">
        <v>5915</v>
      </c>
      <c r="AG1924" s="63">
        <v>1</v>
      </c>
      <c r="AH1924" s="63" t="s">
        <v>3505</v>
      </c>
      <c r="AK1924" s="63">
        <v>0</v>
      </c>
      <c r="AL1924" s="63" t="s">
        <v>3493</v>
      </c>
      <c r="AM1924" s="63">
        <v>0</v>
      </c>
      <c r="AQ1924" s="63">
        <v>0</v>
      </c>
      <c r="AR1924" s="63" t="s">
        <v>3493</v>
      </c>
      <c r="AS1924" s="63">
        <v>0</v>
      </c>
      <c r="AU1924" s="63" t="s">
        <v>9355</v>
      </c>
      <c r="AW1924" s="63" t="s">
        <v>9354</v>
      </c>
      <c r="AX1924" s="74" t="str">
        <f>VLOOKUP(B1924,[1]COMPLETE_DIVIDEND_DATA!$B$2:$I$1138,8,0)</f>
        <v>PAID</v>
      </c>
    </row>
    <row r="1925" spans="1:50" hidden="1" x14ac:dyDescent="0.25">
      <c r="A1925" s="63">
        <v>501929</v>
      </c>
      <c r="B1925" s="63">
        <v>4218006214</v>
      </c>
      <c r="C1925" s="63" t="s">
        <v>2445</v>
      </c>
      <c r="D1925" s="63" t="s">
        <v>9353</v>
      </c>
      <c r="E1925" s="63" t="s">
        <v>9352</v>
      </c>
      <c r="F1925" s="63" t="s">
        <v>9351</v>
      </c>
      <c r="G1925" s="63" t="s">
        <v>9350</v>
      </c>
      <c r="K1925" s="63">
        <v>2300</v>
      </c>
      <c r="L1925" s="63">
        <v>0</v>
      </c>
      <c r="M1925" s="64">
        <v>2300</v>
      </c>
      <c r="N1925" s="63">
        <v>1150</v>
      </c>
      <c r="O1925" s="63">
        <v>0</v>
      </c>
      <c r="P1925" s="63">
        <v>173</v>
      </c>
      <c r="Q1925" s="63">
        <v>977</v>
      </c>
      <c r="R1925" s="63" t="s">
        <v>9349</v>
      </c>
      <c r="S1925" s="63" t="s">
        <v>3521</v>
      </c>
      <c r="T1925" s="63" t="s">
        <v>9348</v>
      </c>
      <c r="U1925" s="63" t="s">
        <v>2445</v>
      </c>
      <c r="V1925" s="63" t="s">
        <v>9347</v>
      </c>
      <c r="Y1925" s="63">
        <v>2300</v>
      </c>
      <c r="Z1925" s="63" t="s">
        <v>3495</v>
      </c>
      <c r="AA1925" s="63">
        <v>173</v>
      </c>
      <c r="AB1925" s="63" t="s">
        <v>3494</v>
      </c>
      <c r="AE1925" s="63">
        <v>0</v>
      </c>
      <c r="AF1925" s="63" t="s">
        <v>3493</v>
      </c>
      <c r="AG1925" s="63">
        <v>0</v>
      </c>
      <c r="AK1925" s="63">
        <v>0</v>
      </c>
      <c r="AL1925" s="63" t="s">
        <v>3493</v>
      </c>
      <c r="AM1925" s="63">
        <v>0</v>
      </c>
      <c r="AQ1925" s="63">
        <v>0</v>
      </c>
      <c r="AR1925" s="63" t="s">
        <v>3493</v>
      </c>
      <c r="AS1925" s="63">
        <v>0</v>
      </c>
      <c r="AU1925" s="63" t="s">
        <v>9346</v>
      </c>
      <c r="AW1925" s="63" t="s">
        <v>9345</v>
      </c>
      <c r="AX1925" s="74" t="str">
        <f>VLOOKUP(B1925,[1]COMPLETE_DIVIDEND_DATA!$B$2:$I$1138,8,0)</f>
        <v>PAID</v>
      </c>
    </row>
    <row r="1926" spans="1:50" hidden="1" x14ac:dyDescent="0.25">
      <c r="A1926" s="63">
        <v>501930</v>
      </c>
      <c r="B1926" s="63">
        <v>4226000661</v>
      </c>
      <c r="C1926" s="63" t="s">
        <v>2447</v>
      </c>
      <c r="D1926" s="63" t="s">
        <v>9344</v>
      </c>
      <c r="E1926" s="63" t="s">
        <v>9343</v>
      </c>
      <c r="F1926" s="63" t="s">
        <v>9342</v>
      </c>
      <c r="G1926" s="63" t="s">
        <v>3535</v>
      </c>
      <c r="K1926" s="63">
        <v>4366</v>
      </c>
      <c r="L1926" s="63">
        <v>0</v>
      </c>
      <c r="M1926" s="64">
        <v>4366</v>
      </c>
      <c r="N1926" s="63">
        <v>2183</v>
      </c>
      <c r="O1926" s="63">
        <v>0</v>
      </c>
      <c r="P1926" s="63">
        <v>327</v>
      </c>
      <c r="Q1926" s="63">
        <v>1856</v>
      </c>
      <c r="R1926" s="63" t="s">
        <v>9341</v>
      </c>
      <c r="S1926" s="63" t="s">
        <v>3533</v>
      </c>
      <c r="T1926" s="63" t="s">
        <v>9340</v>
      </c>
      <c r="U1926" s="63" t="s">
        <v>2447</v>
      </c>
      <c r="V1926" s="63" t="s">
        <v>9339</v>
      </c>
      <c r="W1926" s="63" t="s">
        <v>9338</v>
      </c>
      <c r="Y1926" s="63">
        <v>4366</v>
      </c>
      <c r="Z1926" s="63" t="s">
        <v>9337</v>
      </c>
      <c r="AA1926" s="63">
        <v>327</v>
      </c>
      <c r="AB1926" s="63" t="s">
        <v>3494</v>
      </c>
      <c r="AE1926" s="63">
        <v>0</v>
      </c>
      <c r="AF1926" s="63" t="s">
        <v>3493</v>
      </c>
      <c r="AG1926" s="63">
        <v>0</v>
      </c>
      <c r="AK1926" s="63">
        <v>0</v>
      </c>
      <c r="AL1926" s="63" t="s">
        <v>3493</v>
      </c>
      <c r="AM1926" s="63">
        <v>0</v>
      </c>
      <c r="AQ1926" s="63">
        <v>0</v>
      </c>
      <c r="AR1926" s="63" t="s">
        <v>3493</v>
      </c>
      <c r="AS1926" s="63">
        <v>0</v>
      </c>
      <c r="AU1926" s="63" t="s">
        <v>9336</v>
      </c>
      <c r="AW1926" s="63" t="s">
        <v>9335</v>
      </c>
      <c r="AX1926" s="74" t="str">
        <f>VLOOKUP(B1926,[1]COMPLETE_DIVIDEND_DATA!$B$2:$I$1138,8,0)</f>
        <v>PAID</v>
      </c>
    </row>
    <row r="1927" spans="1:50" hidden="1" x14ac:dyDescent="0.25">
      <c r="A1927" s="63">
        <v>501931</v>
      </c>
      <c r="B1927" s="63">
        <v>4234001262</v>
      </c>
      <c r="C1927" s="63" t="s">
        <v>2452</v>
      </c>
      <c r="D1927" s="63" t="s">
        <v>9334</v>
      </c>
      <c r="E1927" s="63" t="s">
        <v>9333</v>
      </c>
      <c r="F1927" s="63" t="s">
        <v>9332</v>
      </c>
      <c r="G1927" s="63" t="s">
        <v>9331</v>
      </c>
      <c r="K1927" s="63">
        <v>20</v>
      </c>
      <c r="L1927" s="63">
        <v>0</v>
      </c>
      <c r="M1927" s="64">
        <v>20</v>
      </c>
      <c r="N1927" s="63">
        <v>10</v>
      </c>
      <c r="O1927" s="63">
        <v>0</v>
      </c>
      <c r="P1927" s="63">
        <v>2</v>
      </c>
      <c r="Q1927" s="63">
        <v>8</v>
      </c>
      <c r="R1927" s="63" t="s">
        <v>9330</v>
      </c>
      <c r="S1927" s="63" t="s">
        <v>3574</v>
      </c>
      <c r="T1927" s="63" t="s">
        <v>9329</v>
      </c>
      <c r="U1927" s="63" t="s">
        <v>2452</v>
      </c>
      <c r="V1927" s="63" t="s">
        <v>9328</v>
      </c>
      <c r="Y1927" s="63">
        <v>20</v>
      </c>
      <c r="Z1927" s="63" t="s">
        <v>9327</v>
      </c>
      <c r="AA1927" s="63">
        <v>2</v>
      </c>
      <c r="AB1927" s="63" t="s">
        <v>3494</v>
      </c>
      <c r="AE1927" s="63">
        <v>0</v>
      </c>
      <c r="AF1927" s="63" t="s">
        <v>3493</v>
      </c>
      <c r="AG1927" s="63">
        <v>0</v>
      </c>
      <c r="AK1927" s="63">
        <v>0</v>
      </c>
      <c r="AL1927" s="63" t="s">
        <v>3493</v>
      </c>
      <c r="AM1927" s="63">
        <v>0</v>
      </c>
      <c r="AQ1927" s="63">
        <v>0</v>
      </c>
      <c r="AR1927" s="63" t="s">
        <v>3493</v>
      </c>
      <c r="AS1927" s="63">
        <v>0</v>
      </c>
      <c r="AU1927" s="63" t="s">
        <v>9326</v>
      </c>
      <c r="AW1927" s="63" t="s">
        <v>9325</v>
      </c>
      <c r="AX1927" s="74" t="str">
        <f>VLOOKUP(B1927,[1]COMPLETE_DIVIDEND_DATA!$B$2:$I$1138,8,0)</f>
        <v>PAID</v>
      </c>
    </row>
    <row r="1928" spans="1:50" hidden="1" x14ac:dyDescent="0.25">
      <c r="A1928" s="63">
        <v>501932</v>
      </c>
      <c r="B1928" s="63">
        <v>4234006022</v>
      </c>
      <c r="C1928" s="63" t="s">
        <v>860</v>
      </c>
      <c r="D1928" s="63" t="s">
        <v>9324</v>
      </c>
      <c r="E1928" s="63" t="s">
        <v>9323</v>
      </c>
      <c r="F1928" s="63" t="s">
        <v>9322</v>
      </c>
      <c r="G1928" s="63" t="s">
        <v>5208</v>
      </c>
      <c r="K1928" s="63">
        <v>12</v>
      </c>
      <c r="L1928" s="63">
        <v>0</v>
      </c>
      <c r="M1928" s="64">
        <v>12</v>
      </c>
      <c r="N1928" s="63">
        <v>6</v>
      </c>
      <c r="O1928" s="63">
        <v>0</v>
      </c>
      <c r="P1928" s="63">
        <v>1</v>
      </c>
      <c r="Q1928" s="63">
        <v>5</v>
      </c>
      <c r="R1928" s="63" t="s">
        <v>9321</v>
      </c>
      <c r="S1928" s="63" t="s">
        <v>3521</v>
      </c>
      <c r="T1928" s="63" t="s">
        <v>9320</v>
      </c>
      <c r="U1928" s="63" t="s">
        <v>860</v>
      </c>
      <c r="V1928" s="63" t="s">
        <v>9319</v>
      </c>
      <c r="W1928" s="63" t="s">
        <v>9318</v>
      </c>
      <c r="Y1928" s="63">
        <v>12</v>
      </c>
      <c r="Z1928" s="63" t="s">
        <v>9317</v>
      </c>
      <c r="AA1928" s="63">
        <v>1</v>
      </c>
      <c r="AB1928" s="63" t="s">
        <v>3494</v>
      </c>
      <c r="AE1928" s="63">
        <v>0</v>
      </c>
      <c r="AF1928" s="63" t="s">
        <v>3493</v>
      </c>
      <c r="AG1928" s="63">
        <v>0</v>
      </c>
      <c r="AK1928" s="63">
        <v>0</v>
      </c>
      <c r="AL1928" s="63" t="s">
        <v>3493</v>
      </c>
      <c r="AM1928" s="63">
        <v>0</v>
      </c>
      <c r="AQ1928" s="63">
        <v>0</v>
      </c>
      <c r="AR1928" s="63" t="s">
        <v>3493</v>
      </c>
      <c r="AS1928" s="63">
        <v>0</v>
      </c>
      <c r="AU1928" s="63" t="s">
        <v>9316</v>
      </c>
      <c r="AW1928" s="63" t="s">
        <v>9315</v>
      </c>
      <c r="AX1928" s="74" t="str">
        <f>VLOOKUP(B1928,[1]COMPLETE_DIVIDEND_DATA!$B$2:$I$1138,8,0)</f>
        <v>PAID</v>
      </c>
    </row>
    <row r="1929" spans="1:50" hidden="1" x14ac:dyDescent="0.25">
      <c r="A1929" s="63">
        <v>501933</v>
      </c>
      <c r="B1929" s="63">
        <v>4234008309</v>
      </c>
      <c r="C1929" s="63" t="s">
        <v>2454</v>
      </c>
      <c r="D1929" s="63" t="s">
        <v>5520</v>
      </c>
      <c r="E1929" s="63" t="s">
        <v>9314</v>
      </c>
      <c r="F1929" s="63" t="s">
        <v>9313</v>
      </c>
      <c r="G1929" s="63" t="s">
        <v>3767</v>
      </c>
      <c r="K1929" s="63">
        <v>6</v>
      </c>
      <c r="L1929" s="63">
        <v>0</v>
      </c>
      <c r="M1929" s="64">
        <v>6</v>
      </c>
      <c r="N1929" s="63">
        <v>3</v>
      </c>
      <c r="O1929" s="63">
        <v>0</v>
      </c>
      <c r="P1929" s="63">
        <v>1</v>
      </c>
      <c r="Q1929" s="63">
        <v>2</v>
      </c>
      <c r="R1929" s="63" t="s">
        <v>9312</v>
      </c>
      <c r="S1929" s="63" t="s">
        <v>3521</v>
      </c>
      <c r="T1929" s="63" t="s">
        <v>9311</v>
      </c>
      <c r="U1929" s="63" t="s">
        <v>2454</v>
      </c>
      <c r="V1929" s="63" t="s">
        <v>9310</v>
      </c>
      <c r="Y1929" s="63">
        <v>6</v>
      </c>
      <c r="Z1929" s="63" t="s">
        <v>5915</v>
      </c>
      <c r="AA1929" s="63">
        <v>1</v>
      </c>
      <c r="AB1929" s="63" t="s">
        <v>3505</v>
      </c>
      <c r="AE1929" s="63">
        <v>0</v>
      </c>
      <c r="AF1929" s="63" t="s">
        <v>3493</v>
      </c>
      <c r="AG1929" s="63">
        <v>0</v>
      </c>
      <c r="AK1929" s="63">
        <v>0</v>
      </c>
      <c r="AL1929" s="63" t="s">
        <v>3493</v>
      </c>
      <c r="AM1929" s="63">
        <v>0</v>
      </c>
      <c r="AQ1929" s="63">
        <v>0</v>
      </c>
      <c r="AR1929" s="63" t="s">
        <v>3493</v>
      </c>
      <c r="AS1929" s="63">
        <v>0</v>
      </c>
      <c r="AU1929" s="63" t="s">
        <v>9309</v>
      </c>
      <c r="AW1929" s="63" t="s">
        <v>9308</v>
      </c>
      <c r="AX1929" s="74" t="str">
        <f>VLOOKUP(B1929,[1]COMPLETE_DIVIDEND_DATA!$B$2:$I$1138,8,0)</f>
        <v>PAID</v>
      </c>
    </row>
    <row r="1930" spans="1:50" hidden="1" x14ac:dyDescent="0.25">
      <c r="A1930" s="63">
        <v>501934</v>
      </c>
      <c r="B1930" s="63">
        <v>4234011857</v>
      </c>
      <c r="C1930" s="63" t="s">
        <v>2456</v>
      </c>
      <c r="D1930" s="63" t="s">
        <v>6306</v>
      </c>
      <c r="E1930" s="63" t="s">
        <v>9307</v>
      </c>
      <c r="F1930" s="63" t="s">
        <v>9306</v>
      </c>
      <c r="G1930" s="63" t="s">
        <v>4669</v>
      </c>
      <c r="K1930" s="63">
        <v>7301</v>
      </c>
      <c r="L1930" s="63">
        <v>0</v>
      </c>
      <c r="M1930" s="64">
        <v>7301</v>
      </c>
      <c r="N1930" s="63">
        <v>3650.5</v>
      </c>
      <c r="O1930" s="63">
        <v>0</v>
      </c>
      <c r="P1930" s="63">
        <v>959</v>
      </c>
      <c r="Q1930" s="63">
        <v>2692</v>
      </c>
      <c r="R1930" s="63" t="s">
        <v>9305</v>
      </c>
      <c r="S1930" s="63" t="s">
        <v>3624</v>
      </c>
      <c r="T1930" s="63" t="s">
        <v>9304</v>
      </c>
      <c r="U1930" s="63" t="s">
        <v>2456</v>
      </c>
      <c r="V1930" s="63" t="s">
        <v>9303</v>
      </c>
      <c r="Y1930" s="63">
        <v>1826</v>
      </c>
      <c r="Z1930" s="63" t="s">
        <v>9302</v>
      </c>
      <c r="AA1930" s="63">
        <v>137</v>
      </c>
      <c r="AB1930" s="63" t="s">
        <v>3494</v>
      </c>
      <c r="AC1930" s="63" t="s">
        <v>9301</v>
      </c>
      <c r="AD1930" s="63" t="s">
        <v>9300</v>
      </c>
      <c r="AE1930" s="63">
        <v>1825</v>
      </c>
      <c r="AF1930" s="63" t="s">
        <v>9296</v>
      </c>
      <c r="AG1930" s="63">
        <v>274</v>
      </c>
      <c r="AH1930" s="63" t="s">
        <v>3505</v>
      </c>
      <c r="AI1930" s="63" t="s">
        <v>1638</v>
      </c>
      <c r="AJ1930" s="63" t="s">
        <v>9299</v>
      </c>
      <c r="AK1930" s="63">
        <v>1825</v>
      </c>
      <c r="AL1930" s="63" t="s">
        <v>9296</v>
      </c>
      <c r="AM1930" s="63">
        <v>274</v>
      </c>
      <c r="AN1930" s="63" t="s">
        <v>3505</v>
      </c>
      <c r="AO1930" s="63" t="s">
        <v>9298</v>
      </c>
      <c r="AP1930" s="63" t="s">
        <v>9297</v>
      </c>
      <c r="AQ1930" s="63">
        <v>1825</v>
      </c>
      <c r="AR1930" s="63" t="s">
        <v>9296</v>
      </c>
      <c r="AS1930" s="63">
        <v>274</v>
      </c>
      <c r="AT1930" s="63" t="s">
        <v>3505</v>
      </c>
      <c r="AU1930" s="63" t="s">
        <v>9295</v>
      </c>
      <c r="AW1930" s="63" t="s">
        <v>9294</v>
      </c>
      <c r="AX1930" s="74" t="str">
        <f>VLOOKUP(B1930,[1]COMPLETE_DIVIDEND_DATA!$B$2:$I$1138,8,0)</f>
        <v>PAID</v>
      </c>
    </row>
    <row r="1931" spans="1:50" hidden="1" x14ac:dyDescent="0.25">
      <c r="A1931" s="63">
        <v>501935</v>
      </c>
      <c r="B1931" s="63">
        <v>4234011956</v>
      </c>
      <c r="C1931" s="63" t="s">
        <v>2458</v>
      </c>
      <c r="D1931" s="63" t="s">
        <v>9293</v>
      </c>
      <c r="E1931" s="63" t="s">
        <v>9292</v>
      </c>
      <c r="F1931" s="63" t="s">
        <v>9291</v>
      </c>
      <c r="G1931" s="63" t="s">
        <v>3535</v>
      </c>
      <c r="K1931" s="63">
        <v>1860</v>
      </c>
      <c r="L1931" s="63">
        <v>0</v>
      </c>
      <c r="M1931" s="64">
        <v>1860</v>
      </c>
      <c r="N1931" s="63">
        <v>930</v>
      </c>
      <c r="O1931" s="63">
        <v>0</v>
      </c>
      <c r="P1931" s="63">
        <v>140</v>
      </c>
      <c r="Q1931" s="63">
        <v>790</v>
      </c>
      <c r="R1931" s="63" t="s">
        <v>9290</v>
      </c>
      <c r="S1931" s="63" t="s">
        <v>3624</v>
      </c>
      <c r="T1931" s="63" t="s">
        <v>9289</v>
      </c>
      <c r="U1931" s="63" t="s">
        <v>2458</v>
      </c>
      <c r="V1931" s="63" t="s">
        <v>9288</v>
      </c>
      <c r="Y1931" s="63">
        <v>930</v>
      </c>
      <c r="Z1931" s="63" t="s">
        <v>8818</v>
      </c>
      <c r="AA1931" s="63">
        <v>70</v>
      </c>
      <c r="AB1931" s="63" t="s">
        <v>3494</v>
      </c>
      <c r="AC1931" s="63" t="s">
        <v>9287</v>
      </c>
      <c r="AD1931" s="63" t="s">
        <v>9286</v>
      </c>
      <c r="AE1931" s="63">
        <v>930</v>
      </c>
      <c r="AF1931" s="63" t="s">
        <v>8818</v>
      </c>
      <c r="AG1931" s="63">
        <v>70</v>
      </c>
      <c r="AH1931" s="63" t="s">
        <v>3494</v>
      </c>
      <c r="AK1931" s="63">
        <v>0</v>
      </c>
      <c r="AL1931" s="63" t="s">
        <v>3493</v>
      </c>
      <c r="AM1931" s="63">
        <v>0</v>
      </c>
      <c r="AQ1931" s="63">
        <v>0</v>
      </c>
      <c r="AR1931" s="63" t="s">
        <v>3493</v>
      </c>
      <c r="AS1931" s="63">
        <v>0</v>
      </c>
      <c r="AU1931" s="63" t="s">
        <v>9285</v>
      </c>
      <c r="AW1931" s="63" t="s">
        <v>9284</v>
      </c>
      <c r="AX1931" s="74" t="str">
        <f>VLOOKUP(B1931,[1]COMPLETE_DIVIDEND_DATA!$B$2:$I$1138,8,0)</f>
        <v>PAID</v>
      </c>
    </row>
    <row r="1932" spans="1:50" hidden="1" x14ac:dyDescent="0.25">
      <c r="A1932" s="63">
        <v>501936</v>
      </c>
      <c r="B1932" s="63">
        <v>4234012426</v>
      </c>
      <c r="C1932" s="63" t="s">
        <v>2460</v>
      </c>
      <c r="D1932" s="63" t="s">
        <v>9283</v>
      </c>
      <c r="E1932" s="63" t="s">
        <v>9282</v>
      </c>
      <c r="F1932" s="63" t="s">
        <v>9281</v>
      </c>
      <c r="G1932" s="63" t="s">
        <v>9272</v>
      </c>
      <c r="K1932" s="63">
        <v>3010</v>
      </c>
      <c r="L1932" s="63">
        <v>0</v>
      </c>
      <c r="M1932" s="64">
        <v>3010</v>
      </c>
      <c r="N1932" s="63">
        <v>1505</v>
      </c>
      <c r="O1932" s="63">
        <v>0</v>
      </c>
      <c r="P1932" s="63">
        <v>226</v>
      </c>
      <c r="Q1932" s="63">
        <v>1279</v>
      </c>
      <c r="R1932" s="63" t="s">
        <v>9280</v>
      </c>
      <c r="S1932" s="63" t="s">
        <v>3498</v>
      </c>
      <c r="T1932" s="63" t="s">
        <v>9279</v>
      </c>
      <c r="U1932" s="63" t="s">
        <v>2460</v>
      </c>
      <c r="V1932" s="63" t="s">
        <v>9278</v>
      </c>
      <c r="Y1932" s="63">
        <v>3010</v>
      </c>
      <c r="Z1932" s="63" t="s">
        <v>4942</v>
      </c>
      <c r="AA1932" s="63">
        <v>226</v>
      </c>
      <c r="AB1932" s="63" t="s">
        <v>3494</v>
      </c>
      <c r="AE1932" s="63">
        <v>0</v>
      </c>
      <c r="AF1932" s="63" t="s">
        <v>3493</v>
      </c>
      <c r="AG1932" s="63">
        <v>0</v>
      </c>
      <c r="AK1932" s="63">
        <v>0</v>
      </c>
      <c r="AL1932" s="63" t="s">
        <v>3493</v>
      </c>
      <c r="AM1932" s="63">
        <v>0</v>
      </c>
      <c r="AQ1932" s="63">
        <v>0</v>
      </c>
      <c r="AR1932" s="63" t="s">
        <v>3493</v>
      </c>
      <c r="AS1932" s="63">
        <v>0</v>
      </c>
      <c r="AU1932" s="63" t="s">
        <v>9277</v>
      </c>
      <c r="AW1932" s="63" t="s">
        <v>9276</v>
      </c>
      <c r="AX1932" s="74" t="str">
        <f>VLOOKUP(B1932,[1]COMPLETE_DIVIDEND_DATA!$B$2:$I$1138,8,0)</f>
        <v>PAID</v>
      </c>
    </row>
    <row r="1933" spans="1:50" x14ac:dyDescent="0.25">
      <c r="A1933" s="63">
        <v>501937</v>
      </c>
      <c r="B1933" s="63">
        <v>4234014372</v>
      </c>
      <c r="C1933" s="63" t="s">
        <v>2462</v>
      </c>
      <c r="D1933" s="63" t="s">
        <v>9275</v>
      </c>
      <c r="E1933" s="63" t="s">
        <v>9274</v>
      </c>
      <c r="F1933" s="63" t="s">
        <v>9273</v>
      </c>
      <c r="G1933" s="63" t="s">
        <v>9272</v>
      </c>
      <c r="K1933" s="63">
        <v>744</v>
      </c>
      <c r="L1933" s="63">
        <v>744</v>
      </c>
      <c r="M1933" s="64">
        <v>0</v>
      </c>
      <c r="N1933" s="63">
        <v>372</v>
      </c>
      <c r="O1933" s="63">
        <v>186</v>
      </c>
      <c r="P1933" s="63">
        <v>84</v>
      </c>
      <c r="Q1933" s="63">
        <v>102</v>
      </c>
      <c r="R1933" s="63" t="s">
        <v>9271</v>
      </c>
      <c r="S1933" s="63" t="s">
        <v>4221</v>
      </c>
      <c r="T1933" s="63" t="s">
        <v>9270</v>
      </c>
      <c r="U1933" s="63" t="s">
        <v>2462</v>
      </c>
      <c r="V1933" s="63" t="s">
        <v>9269</v>
      </c>
      <c r="Y1933" s="63">
        <v>372</v>
      </c>
      <c r="Z1933" s="63" t="s">
        <v>3900</v>
      </c>
      <c r="AA1933" s="63">
        <v>28</v>
      </c>
      <c r="AB1933" s="63" t="s">
        <v>3494</v>
      </c>
      <c r="AC1933" s="63" t="s">
        <v>9268</v>
      </c>
      <c r="AD1933" s="63" t="s">
        <v>9267</v>
      </c>
      <c r="AE1933" s="63">
        <v>372</v>
      </c>
      <c r="AF1933" s="63" t="s">
        <v>3900</v>
      </c>
      <c r="AG1933" s="63">
        <v>56</v>
      </c>
      <c r="AH1933" s="63" t="s">
        <v>3505</v>
      </c>
      <c r="AK1933" s="63">
        <v>0</v>
      </c>
      <c r="AL1933" s="63" t="s">
        <v>3493</v>
      </c>
      <c r="AM1933" s="63">
        <v>0</v>
      </c>
      <c r="AQ1933" s="63">
        <v>0</v>
      </c>
      <c r="AR1933" s="63" t="s">
        <v>3493</v>
      </c>
      <c r="AS1933" s="63">
        <v>0</v>
      </c>
      <c r="AU1933" s="63" t="s">
        <v>9266</v>
      </c>
      <c r="AW1933" s="63" t="s">
        <v>9265</v>
      </c>
      <c r="AX1933" s="74" t="str">
        <f>VLOOKUP(B1933,[1]COMPLETE_DIVIDEND_DATA!$B$2:$I$1138,8,0)</f>
        <v>UNPAID</v>
      </c>
    </row>
    <row r="1934" spans="1:50" hidden="1" x14ac:dyDescent="0.25">
      <c r="A1934" s="63">
        <v>501938</v>
      </c>
      <c r="B1934" s="63">
        <v>4234020056</v>
      </c>
      <c r="C1934" s="63" t="s">
        <v>58</v>
      </c>
      <c r="D1934" s="63" t="s">
        <v>86</v>
      </c>
      <c r="E1934" s="63" t="s">
        <v>9264</v>
      </c>
      <c r="F1934" s="63" t="s">
        <v>3822</v>
      </c>
      <c r="G1934" s="63" t="s">
        <v>5208</v>
      </c>
      <c r="K1934" s="63">
        <v>1150</v>
      </c>
      <c r="L1934" s="63">
        <v>0</v>
      </c>
      <c r="M1934" s="64">
        <v>1150</v>
      </c>
      <c r="N1934" s="63">
        <v>575</v>
      </c>
      <c r="O1934" s="63">
        <v>0</v>
      </c>
      <c r="P1934" s="63">
        <v>173</v>
      </c>
      <c r="Q1934" s="63">
        <v>402</v>
      </c>
      <c r="R1934" s="63" t="s">
        <v>9263</v>
      </c>
      <c r="S1934" s="63" t="s">
        <v>3521</v>
      </c>
      <c r="T1934" s="63" t="s">
        <v>9262</v>
      </c>
      <c r="U1934" s="63" t="s">
        <v>58</v>
      </c>
      <c r="V1934" s="63" t="s">
        <v>9261</v>
      </c>
      <c r="Y1934" s="63">
        <v>1150</v>
      </c>
      <c r="Z1934" s="63" t="s">
        <v>3972</v>
      </c>
      <c r="AA1934" s="63">
        <v>173</v>
      </c>
      <c r="AB1934" s="63" t="s">
        <v>3505</v>
      </c>
      <c r="AE1934" s="63">
        <v>0</v>
      </c>
      <c r="AF1934" s="63" t="s">
        <v>3493</v>
      </c>
      <c r="AG1934" s="63">
        <v>0</v>
      </c>
      <c r="AK1934" s="63">
        <v>0</v>
      </c>
      <c r="AL1934" s="63" t="s">
        <v>3493</v>
      </c>
      <c r="AM1934" s="63">
        <v>0</v>
      </c>
      <c r="AQ1934" s="63">
        <v>0</v>
      </c>
      <c r="AR1934" s="63" t="s">
        <v>3493</v>
      </c>
      <c r="AS1934" s="63">
        <v>0</v>
      </c>
      <c r="AU1934" s="63" t="s">
        <v>9260</v>
      </c>
      <c r="AW1934" s="63" t="s">
        <v>9259</v>
      </c>
      <c r="AX1934" s="74" t="str">
        <f>VLOOKUP(B1934,[1]COMPLETE_DIVIDEND_DATA!$B$2:$I$1138,8,0)</f>
        <v>PAID</v>
      </c>
    </row>
    <row r="1935" spans="1:50" hidden="1" x14ac:dyDescent="0.25">
      <c r="A1935" s="63">
        <v>501939</v>
      </c>
      <c r="B1935" s="63">
        <v>4234021138</v>
      </c>
      <c r="C1935" s="63" t="s">
        <v>2464</v>
      </c>
      <c r="D1935" s="63" t="s">
        <v>9258</v>
      </c>
      <c r="E1935" s="63" t="s">
        <v>9257</v>
      </c>
      <c r="F1935" s="63" t="s">
        <v>9256</v>
      </c>
      <c r="G1935" s="63" t="s">
        <v>3767</v>
      </c>
      <c r="K1935" s="63">
        <v>4834</v>
      </c>
      <c r="L1935" s="63">
        <v>0</v>
      </c>
      <c r="M1935" s="64">
        <v>4834</v>
      </c>
      <c r="N1935" s="63">
        <v>2417</v>
      </c>
      <c r="O1935" s="63">
        <v>0</v>
      </c>
      <c r="P1935" s="63">
        <v>725</v>
      </c>
      <c r="Q1935" s="63">
        <v>1692</v>
      </c>
      <c r="R1935" s="63" t="s">
        <v>9255</v>
      </c>
      <c r="S1935" s="63" t="s">
        <v>3521</v>
      </c>
      <c r="T1935" s="63" t="s">
        <v>9254</v>
      </c>
      <c r="U1935" s="63" t="s">
        <v>2464</v>
      </c>
      <c r="V1935" s="63" t="s">
        <v>9253</v>
      </c>
      <c r="Y1935" s="63">
        <v>4834</v>
      </c>
      <c r="Z1935" s="63" t="s">
        <v>9252</v>
      </c>
      <c r="AA1935" s="63">
        <v>725</v>
      </c>
      <c r="AB1935" s="63" t="s">
        <v>3505</v>
      </c>
      <c r="AE1935" s="63">
        <v>0</v>
      </c>
      <c r="AF1935" s="63" t="s">
        <v>3493</v>
      </c>
      <c r="AG1935" s="63">
        <v>0</v>
      </c>
      <c r="AK1935" s="63">
        <v>0</v>
      </c>
      <c r="AL1935" s="63" t="s">
        <v>3493</v>
      </c>
      <c r="AM1935" s="63">
        <v>0</v>
      </c>
      <c r="AQ1935" s="63">
        <v>0</v>
      </c>
      <c r="AR1935" s="63" t="s">
        <v>3493</v>
      </c>
      <c r="AS1935" s="63">
        <v>0</v>
      </c>
      <c r="AU1935" s="63" t="s">
        <v>9251</v>
      </c>
      <c r="AW1935" s="63" t="s">
        <v>9250</v>
      </c>
      <c r="AX1935" s="74" t="str">
        <f>VLOOKUP(B1935,[1]COMPLETE_DIVIDEND_DATA!$B$2:$I$1138,8,0)</f>
        <v>PAID</v>
      </c>
    </row>
    <row r="1936" spans="1:50" hidden="1" x14ac:dyDescent="0.25">
      <c r="A1936" s="63">
        <v>501940</v>
      </c>
      <c r="B1936" s="63">
        <v>4234021583</v>
      </c>
      <c r="C1936" s="63" t="s">
        <v>2466</v>
      </c>
      <c r="D1936" s="63" t="s">
        <v>9249</v>
      </c>
      <c r="E1936" s="63" t="s">
        <v>9248</v>
      </c>
      <c r="F1936" s="63" t="s">
        <v>9247</v>
      </c>
      <c r="G1936" s="63" t="s">
        <v>9246</v>
      </c>
      <c r="K1936" s="63">
        <v>1401</v>
      </c>
      <c r="L1936" s="63">
        <v>0</v>
      </c>
      <c r="M1936" s="64">
        <v>1401</v>
      </c>
      <c r="N1936" s="63">
        <v>700.5</v>
      </c>
      <c r="O1936" s="63">
        <v>0</v>
      </c>
      <c r="P1936" s="63">
        <v>105</v>
      </c>
      <c r="Q1936" s="63">
        <v>596</v>
      </c>
      <c r="R1936" s="63" t="s">
        <v>9245</v>
      </c>
      <c r="S1936" s="63" t="s">
        <v>3574</v>
      </c>
      <c r="T1936" s="63" t="s">
        <v>9244</v>
      </c>
      <c r="U1936" s="63" t="s">
        <v>2466</v>
      </c>
      <c r="V1936" s="63" t="s">
        <v>9243</v>
      </c>
      <c r="Y1936" s="63">
        <v>1401</v>
      </c>
      <c r="Z1936" s="63" t="s">
        <v>9242</v>
      </c>
      <c r="AA1936" s="63">
        <v>105</v>
      </c>
      <c r="AB1936" s="63" t="s">
        <v>3494</v>
      </c>
      <c r="AC1936" s="63" t="s">
        <v>1227</v>
      </c>
      <c r="AD1936" s="63" t="s">
        <v>9241</v>
      </c>
      <c r="AE1936" s="63">
        <v>0</v>
      </c>
      <c r="AF1936" s="63" t="s">
        <v>3493</v>
      </c>
      <c r="AG1936" s="63">
        <v>0</v>
      </c>
      <c r="AH1936" s="63" t="s">
        <v>3505</v>
      </c>
      <c r="AK1936" s="63">
        <v>0</v>
      </c>
      <c r="AL1936" s="63" t="s">
        <v>3493</v>
      </c>
      <c r="AM1936" s="63">
        <v>0</v>
      </c>
      <c r="AQ1936" s="63">
        <v>0</v>
      </c>
      <c r="AR1936" s="63" t="s">
        <v>3493</v>
      </c>
      <c r="AS1936" s="63">
        <v>0</v>
      </c>
      <c r="AU1936" s="63" t="s">
        <v>9240</v>
      </c>
      <c r="AW1936" s="63" t="s">
        <v>9239</v>
      </c>
      <c r="AX1936" s="74" t="str">
        <f>VLOOKUP(B1936,[1]COMPLETE_DIVIDEND_DATA!$B$2:$I$1138,8,0)</f>
        <v>PAID</v>
      </c>
    </row>
    <row r="1937" spans="1:50" hidden="1" x14ac:dyDescent="0.25">
      <c r="A1937" s="63">
        <v>501941</v>
      </c>
      <c r="B1937" s="63">
        <v>4234023837</v>
      </c>
      <c r="C1937" s="63" t="s">
        <v>9233</v>
      </c>
      <c r="D1937" s="63" t="s">
        <v>219</v>
      </c>
      <c r="E1937" s="63" t="s">
        <v>9238</v>
      </c>
      <c r="F1937" s="63" t="s">
        <v>9237</v>
      </c>
      <c r="G1937" s="63" t="s">
        <v>9236</v>
      </c>
      <c r="K1937" s="63">
        <v>500</v>
      </c>
      <c r="L1937" s="63">
        <v>500</v>
      </c>
      <c r="M1937" s="64">
        <v>0</v>
      </c>
      <c r="N1937" s="63">
        <v>250</v>
      </c>
      <c r="O1937" s="63">
        <v>125</v>
      </c>
      <c r="P1937" s="63">
        <v>75</v>
      </c>
      <c r="Q1937" s="63">
        <v>50</v>
      </c>
      <c r="R1937" s="63" t="s">
        <v>9235</v>
      </c>
      <c r="S1937" s="63" t="s">
        <v>3697</v>
      </c>
      <c r="T1937" s="63" t="s">
        <v>9234</v>
      </c>
      <c r="U1937" s="63" t="s">
        <v>9233</v>
      </c>
      <c r="V1937" s="63" t="s">
        <v>9232</v>
      </c>
      <c r="Y1937" s="63">
        <v>500</v>
      </c>
      <c r="Z1937" s="63" t="s">
        <v>3621</v>
      </c>
      <c r="AA1937" s="63">
        <v>75</v>
      </c>
      <c r="AB1937" s="63" t="s">
        <v>3505</v>
      </c>
      <c r="AE1937" s="63">
        <v>0</v>
      </c>
      <c r="AF1937" s="63" t="s">
        <v>3493</v>
      </c>
      <c r="AG1937" s="63">
        <v>0</v>
      </c>
      <c r="AK1937" s="63">
        <v>0</v>
      </c>
      <c r="AL1937" s="63" t="s">
        <v>3493</v>
      </c>
      <c r="AM1937" s="63">
        <v>0</v>
      </c>
      <c r="AQ1937" s="63">
        <v>0</v>
      </c>
      <c r="AR1937" s="63" t="s">
        <v>3493</v>
      </c>
      <c r="AS1937" s="63">
        <v>0</v>
      </c>
      <c r="AU1937" s="63" t="s">
        <v>9231</v>
      </c>
      <c r="AW1937" s="63" t="s">
        <v>9230</v>
      </c>
      <c r="AX1937" s="74" t="str">
        <f>VLOOKUP(B1937,[1]COMPLETE_DIVIDEND_DATA!$B$2:$I$1138,8,0)</f>
        <v>PAID</v>
      </c>
    </row>
    <row r="1938" spans="1:50" hidden="1" x14ac:dyDescent="0.25">
      <c r="A1938" s="63">
        <v>501942</v>
      </c>
      <c r="B1938" s="63">
        <v>4234024884</v>
      </c>
      <c r="C1938" s="63" t="s">
        <v>9225</v>
      </c>
      <c r="D1938" s="63" t="s">
        <v>9229</v>
      </c>
      <c r="E1938" s="63" t="s">
        <v>9228</v>
      </c>
      <c r="F1938" s="63" t="s">
        <v>9227</v>
      </c>
      <c r="G1938" s="63" t="s">
        <v>3767</v>
      </c>
      <c r="K1938" s="63">
        <v>601</v>
      </c>
      <c r="L1938" s="63">
        <v>0</v>
      </c>
      <c r="M1938" s="64">
        <v>601</v>
      </c>
      <c r="N1938" s="63">
        <v>300.5</v>
      </c>
      <c r="O1938" s="63">
        <v>0</v>
      </c>
      <c r="P1938" s="63">
        <v>90</v>
      </c>
      <c r="Q1938" s="63">
        <v>211</v>
      </c>
      <c r="R1938" s="63" t="s">
        <v>9226</v>
      </c>
      <c r="S1938" s="63" t="s">
        <v>3574</v>
      </c>
      <c r="U1938" s="63" t="s">
        <v>9225</v>
      </c>
      <c r="V1938" s="63" t="s">
        <v>9224</v>
      </c>
      <c r="Y1938" s="63">
        <v>601</v>
      </c>
      <c r="Z1938" s="63" t="s">
        <v>3964</v>
      </c>
      <c r="AA1938" s="63">
        <v>90</v>
      </c>
      <c r="AB1938" s="63" t="s">
        <v>3505</v>
      </c>
      <c r="AE1938" s="63">
        <v>0</v>
      </c>
      <c r="AF1938" s="63" t="s">
        <v>3493</v>
      </c>
      <c r="AG1938" s="63">
        <v>0</v>
      </c>
      <c r="AK1938" s="63">
        <v>0</v>
      </c>
      <c r="AL1938" s="63" t="s">
        <v>3493</v>
      </c>
      <c r="AM1938" s="63">
        <v>0</v>
      </c>
      <c r="AQ1938" s="63">
        <v>0</v>
      </c>
      <c r="AR1938" s="63" t="s">
        <v>3493</v>
      </c>
      <c r="AS1938" s="63">
        <v>0</v>
      </c>
      <c r="AU1938" s="63" t="s">
        <v>9223</v>
      </c>
      <c r="AW1938" s="63" t="s">
        <v>9222</v>
      </c>
      <c r="AX1938" s="74" t="str">
        <f>VLOOKUP(B1938,[1]COMPLETE_DIVIDEND_DATA!$B$2:$I$1138,8,0)</f>
        <v>PAID</v>
      </c>
    </row>
    <row r="1939" spans="1:50" hidden="1" x14ac:dyDescent="0.25">
      <c r="A1939" s="63">
        <v>501943</v>
      </c>
      <c r="B1939" s="63">
        <v>4259002003</v>
      </c>
      <c r="C1939" s="63" t="s">
        <v>2468</v>
      </c>
      <c r="D1939" s="63" t="s">
        <v>9221</v>
      </c>
      <c r="E1939" s="63" t="s">
        <v>9220</v>
      </c>
      <c r="F1939" s="63" t="s">
        <v>9219</v>
      </c>
      <c r="G1939" s="63" t="s">
        <v>3535</v>
      </c>
      <c r="K1939" s="63">
        <v>1</v>
      </c>
      <c r="L1939" s="63">
        <v>0</v>
      </c>
      <c r="M1939" s="64">
        <v>1</v>
      </c>
      <c r="N1939" s="63">
        <v>0.5</v>
      </c>
      <c r="O1939" s="63">
        <v>0</v>
      </c>
      <c r="P1939" s="63">
        <v>0</v>
      </c>
      <c r="Q1939" s="63">
        <v>1</v>
      </c>
      <c r="R1939" s="63" t="s">
        <v>9218</v>
      </c>
      <c r="S1939" s="63" t="s">
        <v>3557</v>
      </c>
      <c r="T1939" s="63" t="s">
        <v>5848</v>
      </c>
      <c r="U1939" s="63" t="s">
        <v>2468</v>
      </c>
      <c r="V1939" s="63" t="s">
        <v>9217</v>
      </c>
      <c r="Y1939" s="63">
        <v>1</v>
      </c>
      <c r="Z1939" s="63" t="s">
        <v>3736</v>
      </c>
      <c r="AA1939" s="63">
        <v>0</v>
      </c>
      <c r="AB1939" s="63" t="s">
        <v>3505</v>
      </c>
      <c r="AC1939" s="63" t="s">
        <v>1149</v>
      </c>
      <c r="AD1939" s="63" t="s">
        <v>9216</v>
      </c>
      <c r="AE1939" s="63">
        <v>0</v>
      </c>
      <c r="AF1939" s="63" t="s">
        <v>3493</v>
      </c>
      <c r="AG1939" s="63">
        <v>0</v>
      </c>
      <c r="AH1939" s="63" t="s">
        <v>3505</v>
      </c>
      <c r="AK1939" s="63">
        <v>0</v>
      </c>
      <c r="AL1939" s="63" t="s">
        <v>3493</v>
      </c>
      <c r="AM1939" s="63">
        <v>0</v>
      </c>
      <c r="AQ1939" s="63">
        <v>0</v>
      </c>
      <c r="AR1939" s="63" t="s">
        <v>3493</v>
      </c>
      <c r="AS1939" s="63">
        <v>0</v>
      </c>
      <c r="AU1939" s="63" t="s">
        <v>9215</v>
      </c>
      <c r="AW1939" s="63" t="s">
        <v>9214</v>
      </c>
      <c r="AX1939" s="74" t="str">
        <f>VLOOKUP(B1939,[1]COMPLETE_DIVIDEND_DATA!$B$2:$I$1138,8,0)</f>
        <v>PAID</v>
      </c>
    </row>
    <row r="1940" spans="1:50" hidden="1" x14ac:dyDescent="0.25">
      <c r="A1940" s="63">
        <v>501944</v>
      </c>
      <c r="B1940" s="63">
        <v>4259002979</v>
      </c>
      <c r="C1940" s="63" t="s">
        <v>2470</v>
      </c>
      <c r="D1940" s="63" t="s">
        <v>9213</v>
      </c>
      <c r="E1940" s="63" t="s">
        <v>9212</v>
      </c>
      <c r="F1940" s="63" t="s">
        <v>9211</v>
      </c>
      <c r="G1940" s="63" t="s">
        <v>3535</v>
      </c>
      <c r="K1940" s="63">
        <v>111</v>
      </c>
      <c r="L1940" s="63">
        <v>0</v>
      </c>
      <c r="M1940" s="64">
        <v>111</v>
      </c>
      <c r="N1940" s="63">
        <v>55.5</v>
      </c>
      <c r="O1940" s="63">
        <v>0</v>
      </c>
      <c r="P1940" s="63">
        <v>8</v>
      </c>
      <c r="Q1940" s="63">
        <v>48</v>
      </c>
      <c r="R1940" s="63" t="s">
        <v>9210</v>
      </c>
      <c r="S1940" s="63" t="s">
        <v>3498</v>
      </c>
      <c r="T1940" s="63" t="s">
        <v>5186</v>
      </c>
      <c r="U1940" s="63" t="s">
        <v>2470</v>
      </c>
      <c r="V1940" s="63" t="s">
        <v>9209</v>
      </c>
      <c r="Y1940" s="63">
        <v>111</v>
      </c>
      <c r="Z1940" s="63" t="s">
        <v>7475</v>
      </c>
      <c r="AA1940" s="63">
        <v>8</v>
      </c>
      <c r="AB1940" s="63" t="s">
        <v>3494</v>
      </c>
      <c r="AE1940" s="63">
        <v>0</v>
      </c>
      <c r="AF1940" s="63" t="s">
        <v>3493</v>
      </c>
      <c r="AG1940" s="63">
        <v>0</v>
      </c>
      <c r="AK1940" s="63">
        <v>0</v>
      </c>
      <c r="AL1940" s="63" t="s">
        <v>3493</v>
      </c>
      <c r="AM1940" s="63">
        <v>0</v>
      </c>
      <c r="AQ1940" s="63">
        <v>0</v>
      </c>
      <c r="AR1940" s="63" t="s">
        <v>3493</v>
      </c>
      <c r="AS1940" s="63">
        <v>0</v>
      </c>
      <c r="AU1940" s="63" t="s">
        <v>9208</v>
      </c>
      <c r="AW1940" s="63" t="s">
        <v>9207</v>
      </c>
      <c r="AX1940" s="74" t="str">
        <f>VLOOKUP(B1940,[1]COMPLETE_DIVIDEND_DATA!$B$2:$I$1138,8,0)</f>
        <v>PAID</v>
      </c>
    </row>
    <row r="1941" spans="1:50" hidden="1" x14ac:dyDescent="0.25">
      <c r="A1941" s="63">
        <v>501945</v>
      </c>
      <c r="B1941" s="63">
        <v>4259003233</v>
      </c>
      <c r="C1941" s="63" t="s">
        <v>2472</v>
      </c>
      <c r="D1941" s="63" t="s">
        <v>9206</v>
      </c>
      <c r="E1941" s="63" t="s">
        <v>9205</v>
      </c>
      <c r="F1941" s="63" t="s">
        <v>9204</v>
      </c>
      <c r="G1941" s="63" t="s">
        <v>3535</v>
      </c>
      <c r="K1941" s="63">
        <v>3763</v>
      </c>
      <c r="L1941" s="63">
        <v>0</v>
      </c>
      <c r="M1941" s="64">
        <v>3763</v>
      </c>
      <c r="N1941" s="63">
        <v>1881.5</v>
      </c>
      <c r="O1941" s="63">
        <v>0</v>
      </c>
      <c r="P1941" s="63">
        <v>282</v>
      </c>
      <c r="Q1941" s="63">
        <v>1600</v>
      </c>
      <c r="R1941" s="63" t="s">
        <v>9203</v>
      </c>
      <c r="S1941" s="63" t="s">
        <v>3521</v>
      </c>
      <c r="T1941" s="63" t="s">
        <v>6271</v>
      </c>
      <c r="U1941" s="63" t="s">
        <v>2472</v>
      </c>
      <c r="V1941" s="63" t="s">
        <v>9202</v>
      </c>
      <c r="W1941" s="63" t="s">
        <v>9201</v>
      </c>
      <c r="Y1941" s="63">
        <v>3763</v>
      </c>
      <c r="Z1941" s="63" t="s">
        <v>9200</v>
      </c>
      <c r="AA1941" s="63">
        <v>282</v>
      </c>
      <c r="AB1941" s="63" t="s">
        <v>3494</v>
      </c>
      <c r="AE1941" s="63">
        <v>0</v>
      </c>
      <c r="AF1941" s="63" t="s">
        <v>3493</v>
      </c>
      <c r="AG1941" s="63">
        <v>0</v>
      </c>
      <c r="AK1941" s="63">
        <v>0</v>
      </c>
      <c r="AL1941" s="63" t="s">
        <v>3493</v>
      </c>
      <c r="AM1941" s="63">
        <v>0</v>
      </c>
      <c r="AQ1941" s="63">
        <v>0</v>
      </c>
      <c r="AR1941" s="63" t="s">
        <v>3493</v>
      </c>
      <c r="AS1941" s="63">
        <v>0</v>
      </c>
      <c r="AU1941" s="63" t="s">
        <v>9199</v>
      </c>
      <c r="AW1941" s="63" t="s">
        <v>9198</v>
      </c>
      <c r="AX1941" s="74" t="str">
        <f>VLOOKUP(B1941,[1]COMPLETE_DIVIDEND_DATA!$B$2:$I$1138,8,0)</f>
        <v>PAID</v>
      </c>
    </row>
    <row r="1942" spans="1:50" x14ac:dyDescent="0.25">
      <c r="A1942" s="63">
        <v>501946</v>
      </c>
      <c r="B1942" s="63">
        <v>4259005345</v>
      </c>
      <c r="C1942" s="63" t="s">
        <v>2474</v>
      </c>
      <c r="D1942" s="63" t="s">
        <v>275</v>
      </c>
      <c r="E1942" s="63" t="s">
        <v>9197</v>
      </c>
      <c r="F1942" s="63" t="s">
        <v>9196</v>
      </c>
      <c r="G1942" s="63" t="s">
        <v>7810</v>
      </c>
      <c r="K1942" s="63">
        <v>1489</v>
      </c>
      <c r="L1942" s="63">
        <v>0</v>
      </c>
      <c r="M1942" s="64">
        <v>1489</v>
      </c>
      <c r="N1942" s="63">
        <v>744.5</v>
      </c>
      <c r="O1942" s="63">
        <v>0</v>
      </c>
      <c r="P1942" s="63">
        <v>223</v>
      </c>
      <c r="Q1942" s="63">
        <v>522</v>
      </c>
      <c r="U1942" s="63" t="s">
        <v>2474</v>
      </c>
      <c r="V1942" s="63" t="s">
        <v>9195</v>
      </c>
      <c r="Y1942" s="63">
        <v>1489</v>
      </c>
      <c r="Z1942" s="63" t="s">
        <v>5214</v>
      </c>
      <c r="AA1942" s="63">
        <v>223</v>
      </c>
      <c r="AB1942" s="63" t="s">
        <v>3505</v>
      </c>
      <c r="AE1942" s="63">
        <v>0</v>
      </c>
      <c r="AF1942" s="63" t="s">
        <v>3493</v>
      </c>
      <c r="AG1942" s="63">
        <v>0</v>
      </c>
      <c r="AK1942" s="63">
        <v>0</v>
      </c>
      <c r="AL1942" s="63" t="s">
        <v>3493</v>
      </c>
      <c r="AM1942" s="63">
        <v>0</v>
      </c>
      <c r="AQ1942" s="63">
        <v>0</v>
      </c>
      <c r="AR1942" s="63" t="s">
        <v>3493</v>
      </c>
      <c r="AS1942" s="63">
        <v>0</v>
      </c>
      <c r="AX1942" s="63" t="e">
        <f>VLOOKUP(B1942,[1]COMPLETE_DIVIDEND_DATA!$B$2:$I$1138,3,0)</f>
        <v>#N/A</v>
      </c>
    </row>
    <row r="1943" spans="1:50" hidden="1" x14ac:dyDescent="0.25">
      <c r="A1943" s="63">
        <v>501947</v>
      </c>
      <c r="B1943" s="63">
        <v>4259014164</v>
      </c>
      <c r="C1943" s="63" t="s">
        <v>2480</v>
      </c>
      <c r="D1943" s="63" t="s">
        <v>9194</v>
      </c>
      <c r="E1943" s="63" t="s">
        <v>9193</v>
      </c>
      <c r="F1943" s="63" t="s">
        <v>9192</v>
      </c>
      <c r="G1943" s="63" t="s">
        <v>3535</v>
      </c>
      <c r="K1943" s="63">
        <v>23000</v>
      </c>
      <c r="L1943" s="63">
        <v>0</v>
      </c>
      <c r="M1943" s="64">
        <v>23000</v>
      </c>
      <c r="N1943" s="63">
        <v>11500</v>
      </c>
      <c r="O1943" s="63">
        <v>0</v>
      </c>
      <c r="P1943" s="63">
        <v>1725</v>
      </c>
      <c r="Q1943" s="63">
        <v>9775</v>
      </c>
      <c r="R1943" s="63" t="s">
        <v>9191</v>
      </c>
      <c r="S1943" s="63" t="s">
        <v>3687</v>
      </c>
      <c r="T1943" s="63" t="s">
        <v>4308</v>
      </c>
      <c r="U1943" s="63" t="s">
        <v>2480</v>
      </c>
      <c r="V1943" s="63" t="s">
        <v>9190</v>
      </c>
      <c r="W1943" s="63" t="s">
        <v>9189</v>
      </c>
      <c r="Y1943" s="63">
        <v>23000</v>
      </c>
      <c r="Z1943" s="63" t="s">
        <v>4100</v>
      </c>
      <c r="AA1943" s="63">
        <v>1725</v>
      </c>
      <c r="AB1943" s="63" t="s">
        <v>3494</v>
      </c>
      <c r="AE1943" s="63">
        <v>0</v>
      </c>
      <c r="AF1943" s="63" t="s">
        <v>3493</v>
      </c>
      <c r="AG1943" s="63">
        <v>0</v>
      </c>
      <c r="AK1943" s="63">
        <v>0</v>
      </c>
      <c r="AL1943" s="63" t="s">
        <v>3493</v>
      </c>
      <c r="AM1943" s="63">
        <v>0</v>
      </c>
      <c r="AQ1943" s="63">
        <v>0</v>
      </c>
      <c r="AR1943" s="63" t="s">
        <v>3493</v>
      </c>
      <c r="AS1943" s="63">
        <v>0</v>
      </c>
      <c r="AU1943" s="63" t="s">
        <v>9188</v>
      </c>
      <c r="AW1943" s="63" t="s">
        <v>9187</v>
      </c>
      <c r="AX1943" s="74" t="str">
        <f>VLOOKUP(B1943,[1]COMPLETE_DIVIDEND_DATA!$B$2:$I$1138,8,0)</f>
        <v>PAID</v>
      </c>
    </row>
    <row r="1944" spans="1:50" hidden="1" x14ac:dyDescent="0.25">
      <c r="A1944" s="63">
        <v>501948</v>
      </c>
      <c r="B1944" s="63">
        <v>4283009948</v>
      </c>
      <c r="C1944" s="63" t="s">
        <v>9181</v>
      </c>
      <c r="D1944" s="63" t="s">
        <v>9186</v>
      </c>
      <c r="E1944" s="63" t="s">
        <v>9185</v>
      </c>
      <c r="F1944" s="63" t="s">
        <v>9184</v>
      </c>
      <c r="G1944" s="63" t="s">
        <v>3547</v>
      </c>
      <c r="K1944" s="63">
        <v>10</v>
      </c>
      <c r="L1944" s="63">
        <v>0</v>
      </c>
      <c r="M1944" s="64">
        <v>10</v>
      </c>
      <c r="N1944" s="63">
        <v>5</v>
      </c>
      <c r="O1944" s="63">
        <v>0</v>
      </c>
      <c r="P1944" s="63">
        <v>1</v>
      </c>
      <c r="Q1944" s="63">
        <v>4</v>
      </c>
      <c r="R1944" s="63" t="s">
        <v>9183</v>
      </c>
      <c r="S1944" s="63" t="s">
        <v>3624</v>
      </c>
      <c r="T1944" s="63" t="s">
        <v>9182</v>
      </c>
      <c r="U1944" s="63" t="s">
        <v>9181</v>
      </c>
      <c r="V1944" s="63" t="s">
        <v>9180</v>
      </c>
      <c r="Y1944" s="63">
        <v>10</v>
      </c>
      <c r="Z1944" s="63" t="s">
        <v>4402</v>
      </c>
      <c r="AA1944" s="63">
        <v>1</v>
      </c>
      <c r="AB1944" s="63" t="s">
        <v>3494</v>
      </c>
      <c r="AE1944" s="63">
        <v>0</v>
      </c>
      <c r="AF1944" s="63" t="s">
        <v>3493</v>
      </c>
      <c r="AG1944" s="63">
        <v>0</v>
      </c>
      <c r="AK1944" s="63">
        <v>0</v>
      </c>
      <c r="AL1944" s="63" t="s">
        <v>3493</v>
      </c>
      <c r="AM1944" s="63">
        <v>0</v>
      </c>
      <c r="AQ1944" s="63">
        <v>0</v>
      </c>
      <c r="AR1944" s="63" t="s">
        <v>3493</v>
      </c>
      <c r="AS1944" s="63">
        <v>0</v>
      </c>
      <c r="AU1944" s="63" t="s">
        <v>9179</v>
      </c>
      <c r="AW1944" s="63" t="s">
        <v>9178</v>
      </c>
      <c r="AX1944" s="74" t="str">
        <f>VLOOKUP(B1944,[1]COMPLETE_DIVIDEND_DATA!$B$2:$I$1138,8,0)</f>
        <v>PAID</v>
      </c>
    </row>
    <row r="1945" spans="1:50" hidden="1" x14ac:dyDescent="0.25">
      <c r="A1945" s="63">
        <v>501949</v>
      </c>
      <c r="B1945" s="63">
        <v>4317001502</v>
      </c>
      <c r="C1945" s="63" t="s">
        <v>2484</v>
      </c>
      <c r="D1945" s="63" t="s">
        <v>461</v>
      </c>
      <c r="E1945" s="63" t="s">
        <v>9177</v>
      </c>
      <c r="F1945" s="63" t="s">
        <v>9176</v>
      </c>
      <c r="G1945" s="63" t="s">
        <v>9175</v>
      </c>
      <c r="K1945" s="63">
        <v>1204</v>
      </c>
      <c r="L1945" s="63">
        <v>0</v>
      </c>
      <c r="M1945" s="64">
        <v>1204</v>
      </c>
      <c r="N1945" s="63">
        <v>602</v>
      </c>
      <c r="O1945" s="63">
        <v>0</v>
      </c>
      <c r="P1945" s="63">
        <v>90</v>
      </c>
      <c r="Q1945" s="63">
        <v>512</v>
      </c>
      <c r="R1945" s="63" t="s">
        <v>9174</v>
      </c>
      <c r="S1945" s="63" t="s">
        <v>3533</v>
      </c>
      <c r="T1945" s="63" t="s">
        <v>9173</v>
      </c>
      <c r="U1945" s="63" t="s">
        <v>2484</v>
      </c>
      <c r="V1945" s="63" t="s">
        <v>9172</v>
      </c>
      <c r="W1945" s="63" t="s">
        <v>9171</v>
      </c>
      <c r="Y1945" s="63">
        <v>1204</v>
      </c>
      <c r="Z1945" s="63" t="s">
        <v>4049</v>
      </c>
      <c r="AA1945" s="63">
        <v>90</v>
      </c>
      <c r="AB1945" s="63" t="s">
        <v>3494</v>
      </c>
      <c r="AE1945" s="63">
        <v>0</v>
      </c>
      <c r="AF1945" s="63" t="s">
        <v>3493</v>
      </c>
      <c r="AG1945" s="63">
        <v>0</v>
      </c>
      <c r="AK1945" s="63">
        <v>0</v>
      </c>
      <c r="AL1945" s="63" t="s">
        <v>3493</v>
      </c>
      <c r="AM1945" s="63">
        <v>0</v>
      </c>
      <c r="AQ1945" s="63">
        <v>0</v>
      </c>
      <c r="AR1945" s="63" t="s">
        <v>3493</v>
      </c>
      <c r="AS1945" s="63">
        <v>0</v>
      </c>
      <c r="AU1945" s="63" t="s">
        <v>9170</v>
      </c>
      <c r="AW1945" s="63" t="s">
        <v>9169</v>
      </c>
      <c r="AX1945" s="74" t="str">
        <f>VLOOKUP(B1945,[1]COMPLETE_DIVIDEND_DATA!$B$2:$I$1138,8,0)</f>
        <v>PAID</v>
      </c>
    </row>
    <row r="1946" spans="1:50" hidden="1" x14ac:dyDescent="0.25">
      <c r="A1946" s="63">
        <v>501950</v>
      </c>
      <c r="B1946" s="63">
        <v>4317002930</v>
      </c>
      <c r="C1946" s="63" t="s">
        <v>2486</v>
      </c>
      <c r="D1946" s="63" t="s">
        <v>9168</v>
      </c>
      <c r="E1946" s="63" t="s">
        <v>9167</v>
      </c>
      <c r="G1946" s="63" t="s">
        <v>3535</v>
      </c>
      <c r="K1946" s="63">
        <v>12046</v>
      </c>
      <c r="L1946" s="63">
        <v>0</v>
      </c>
      <c r="M1946" s="64">
        <v>12046</v>
      </c>
      <c r="N1946" s="63">
        <v>6023</v>
      </c>
      <c r="O1946" s="63">
        <v>0</v>
      </c>
      <c r="P1946" s="63">
        <v>903</v>
      </c>
      <c r="Q1946" s="63">
        <v>5120</v>
      </c>
      <c r="R1946" s="63" t="s">
        <v>9166</v>
      </c>
      <c r="S1946" s="63" t="s">
        <v>3533</v>
      </c>
      <c r="T1946" s="63" t="s">
        <v>5436</v>
      </c>
      <c r="U1946" s="63" t="s">
        <v>2486</v>
      </c>
      <c r="V1946" s="63" t="s">
        <v>9165</v>
      </c>
      <c r="W1946" s="63" t="s">
        <v>9164</v>
      </c>
      <c r="Y1946" s="63">
        <v>12046</v>
      </c>
      <c r="Z1946" s="63" t="s">
        <v>7026</v>
      </c>
      <c r="AA1946" s="63">
        <v>903</v>
      </c>
      <c r="AB1946" s="63" t="s">
        <v>3494</v>
      </c>
      <c r="AE1946" s="63">
        <v>0</v>
      </c>
      <c r="AF1946" s="63" t="s">
        <v>3493</v>
      </c>
      <c r="AG1946" s="63">
        <v>0</v>
      </c>
      <c r="AK1946" s="63">
        <v>0</v>
      </c>
      <c r="AL1946" s="63" t="s">
        <v>3493</v>
      </c>
      <c r="AM1946" s="63">
        <v>0</v>
      </c>
      <c r="AQ1946" s="63">
        <v>0</v>
      </c>
      <c r="AR1946" s="63" t="s">
        <v>3493</v>
      </c>
      <c r="AS1946" s="63">
        <v>0</v>
      </c>
      <c r="AW1946" s="63" t="s">
        <v>9163</v>
      </c>
      <c r="AX1946" s="74" t="str">
        <f>VLOOKUP(B1946,[1]COMPLETE_DIVIDEND_DATA!$B$2:$I$1138,8,0)</f>
        <v>PAID</v>
      </c>
    </row>
    <row r="1947" spans="1:50" hidden="1" x14ac:dyDescent="0.25">
      <c r="A1947" s="63">
        <v>501951</v>
      </c>
      <c r="B1947" s="63">
        <v>4317003169</v>
      </c>
      <c r="C1947" s="63" t="s">
        <v>2488</v>
      </c>
      <c r="D1947" s="63" t="s">
        <v>9162</v>
      </c>
      <c r="E1947" s="63" t="s">
        <v>9161</v>
      </c>
      <c r="F1947" s="63" t="s">
        <v>9160</v>
      </c>
      <c r="G1947" s="63" t="s">
        <v>9159</v>
      </c>
      <c r="K1947" s="63">
        <v>744</v>
      </c>
      <c r="L1947" s="63">
        <v>0</v>
      </c>
      <c r="M1947" s="64">
        <v>744</v>
      </c>
      <c r="N1947" s="63">
        <v>372</v>
      </c>
      <c r="O1947" s="63">
        <v>0</v>
      </c>
      <c r="P1947" s="63">
        <v>56</v>
      </c>
      <c r="Q1947" s="63">
        <v>316</v>
      </c>
      <c r="R1947" s="63" t="s">
        <v>9158</v>
      </c>
      <c r="S1947" s="63" t="s">
        <v>3557</v>
      </c>
      <c r="T1947" s="63" t="s">
        <v>9157</v>
      </c>
      <c r="U1947" s="63" t="s">
        <v>2488</v>
      </c>
      <c r="V1947" s="63" t="s">
        <v>9156</v>
      </c>
      <c r="Y1947" s="63">
        <v>744</v>
      </c>
      <c r="Z1947" s="63" t="s">
        <v>3988</v>
      </c>
      <c r="AA1947" s="63">
        <v>56</v>
      </c>
      <c r="AB1947" s="63" t="s">
        <v>3494</v>
      </c>
      <c r="AE1947" s="63">
        <v>0</v>
      </c>
      <c r="AF1947" s="63" t="s">
        <v>3493</v>
      </c>
      <c r="AG1947" s="63">
        <v>0</v>
      </c>
      <c r="AK1947" s="63">
        <v>0</v>
      </c>
      <c r="AL1947" s="63" t="s">
        <v>3493</v>
      </c>
      <c r="AM1947" s="63">
        <v>0</v>
      </c>
      <c r="AQ1947" s="63">
        <v>0</v>
      </c>
      <c r="AR1947" s="63" t="s">
        <v>3493</v>
      </c>
      <c r="AS1947" s="63">
        <v>0</v>
      </c>
      <c r="AW1947" s="63" t="s">
        <v>9155</v>
      </c>
      <c r="AX1947" s="74" t="str">
        <f>VLOOKUP(B1947,[1]COMPLETE_DIVIDEND_DATA!$B$2:$I$1138,8,0)</f>
        <v>PAID</v>
      </c>
    </row>
    <row r="1948" spans="1:50" hidden="1" x14ac:dyDescent="0.25">
      <c r="A1948" s="63">
        <v>501952</v>
      </c>
      <c r="B1948" s="63">
        <v>4333003647</v>
      </c>
      <c r="C1948" s="63" t="s">
        <v>2490</v>
      </c>
      <c r="D1948" s="63" t="s">
        <v>9154</v>
      </c>
      <c r="E1948" s="63" t="s">
        <v>9153</v>
      </c>
      <c r="F1948" s="63" t="s">
        <v>9152</v>
      </c>
      <c r="G1948" s="63" t="s">
        <v>6082</v>
      </c>
      <c r="K1948" s="63">
        <v>1000</v>
      </c>
      <c r="L1948" s="63">
        <v>1000</v>
      </c>
      <c r="M1948" s="64">
        <v>0</v>
      </c>
      <c r="N1948" s="63">
        <v>500</v>
      </c>
      <c r="O1948" s="63">
        <v>250</v>
      </c>
      <c r="P1948" s="63">
        <v>150</v>
      </c>
      <c r="Q1948" s="63">
        <v>100</v>
      </c>
      <c r="R1948" s="63" t="s">
        <v>9151</v>
      </c>
      <c r="S1948" s="63" t="s">
        <v>4221</v>
      </c>
      <c r="T1948" s="63" t="s">
        <v>9150</v>
      </c>
      <c r="U1948" s="63" t="s">
        <v>2490</v>
      </c>
      <c r="V1948" s="63" t="s">
        <v>9149</v>
      </c>
      <c r="Y1948" s="63">
        <v>1000</v>
      </c>
      <c r="Z1948" s="63" t="s">
        <v>4648</v>
      </c>
      <c r="AA1948" s="63">
        <v>150</v>
      </c>
      <c r="AB1948" s="63" t="s">
        <v>3505</v>
      </c>
      <c r="AE1948" s="63">
        <v>0</v>
      </c>
      <c r="AF1948" s="63" t="s">
        <v>3493</v>
      </c>
      <c r="AG1948" s="63">
        <v>0</v>
      </c>
      <c r="AK1948" s="63">
        <v>0</v>
      </c>
      <c r="AL1948" s="63" t="s">
        <v>3493</v>
      </c>
      <c r="AM1948" s="63">
        <v>0</v>
      </c>
      <c r="AQ1948" s="63">
        <v>0</v>
      </c>
      <c r="AR1948" s="63" t="s">
        <v>3493</v>
      </c>
      <c r="AS1948" s="63">
        <v>0</v>
      </c>
      <c r="AU1948" s="63" t="s">
        <v>9148</v>
      </c>
      <c r="AW1948" s="63" t="s">
        <v>9147</v>
      </c>
      <c r="AX1948" s="74" t="str">
        <f>VLOOKUP(B1948,[1]COMPLETE_DIVIDEND_DATA!$B$2:$I$1138,8,0)</f>
        <v>PAID</v>
      </c>
    </row>
    <row r="1949" spans="1:50" x14ac:dyDescent="0.25">
      <c r="A1949" s="63">
        <v>501953</v>
      </c>
      <c r="B1949" s="63">
        <v>4333009388</v>
      </c>
      <c r="C1949" s="63" t="s">
        <v>2492</v>
      </c>
      <c r="D1949" s="63" t="s">
        <v>9146</v>
      </c>
      <c r="E1949" s="63" t="s">
        <v>9145</v>
      </c>
      <c r="F1949" s="63" t="s">
        <v>9144</v>
      </c>
      <c r="G1949" s="63" t="s">
        <v>9143</v>
      </c>
      <c r="K1949" s="63">
        <v>6</v>
      </c>
      <c r="L1949" s="63">
        <v>6</v>
      </c>
      <c r="M1949" s="64">
        <v>0</v>
      </c>
      <c r="N1949" s="63">
        <v>3</v>
      </c>
      <c r="O1949" s="63">
        <v>2</v>
      </c>
      <c r="P1949" s="63">
        <v>1</v>
      </c>
      <c r="Q1949" s="63">
        <v>0</v>
      </c>
      <c r="U1949" s="63" t="s">
        <v>2492</v>
      </c>
      <c r="V1949" s="63" t="s">
        <v>9142</v>
      </c>
      <c r="Y1949" s="63">
        <v>6</v>
      </c>
      <c r="Z1949" s="63" t="s">
        <v>5915</v>
      </c>
      <c r="AA1949" s="63">
        <v>1</v>
      </c>
      <c r="AB1949" s="63" t="s">
        <v>3505</v>
      </c>
      <c r="AE1949" s="63">
        <v>0</v>
      </c>
      <c r="AF1949" s="63" t="s">
        <v>3493</v>
      </c>
      <c r="AG1949" s="63">
        <v>0</v>
      </c>
      <c r="AK1949" s="63">
        <v>0</v>
      </c>
      <c r="AL1949" s="63" t="s">
        <v>3493</v>
      </c>
      <c r="AM1949" s="63">
        <v>0</v>
      </c>
      <c r="AQ1949" s="63">
        <v>0</v>
      </c>
      <c r="AR1949" s="63" t="s">
        <v>3493</v>
      </c>
      <c r="AS1949" s="63">
        <v>0</v>
      </c>
      <c r="AW1949" s="63" t="s">
        <v>9141</v>
      </c>
      <c r="AX1949" s="63" t="e">
        <f>VLOOKUP(B1949,[1]COMPLETE_DIVIDEND_DATA!$B$2:$I$1138,3,0)</f>
        <v>#N/A</v>
      </c>
    </row>
    <row r="1950" spans="1:50" x14ac:dyDescent="0.25">
      <c r="A1950" s="63">
        <v>501954</v>
      </c>
      <c r="B1950" s="63">
        <v>4333018439</v>
      </c>
      <c r="C1950" s="63" t="s">
        <v>2494</v>
      </c>
      <c r="D1950" s="63" t="s">
        <v>9140</v>
      </c>
      <c r="E1950" s="63" t="s">
        <v>9139</v>
      </c>
      <c r="G1950" s="63" t="s">
        <v>6082</v>
      </c>
      <c r="K1950" s="63">
        <v>1489</v>
      </c>
      <c r="L1950" s="63">
        <v>1489</v>
      </c>
      <c r="M1950" s="64">
        <v>0</v>
      </c>
      <c r="N1950" s="63">
        <v>744.5</v>
      </c>
      <c r="O1950" s="63">
        <v>372</v>
      </c>
      <c r="P1950" s="63">
        <v>112</v>
      </c>
      <c r="Q1950" s="63">
        <v>261</v>
      </c>
      <c r="U1950" s="63" t="s">
        <v>2494</v>
      </c>
      <c r="V1950" s="63" t="s">
        <v>9138</v>
      </c>
      <c r="Y1950" s="63">
        <v>1489</v>
      </c>
      <c r="Z1950" s="63" t="s">
        <v>5214</v>
      </c>
      <c r="AA1950" s="63">
        <v>112</v>
      </c>
      <c r="AB1950" s="63" t="s">
        <v>3494</v>
      </c>
      <c r="AE1950" s="63">
        <v>0</v>
      </c>
      <c r="AF1950" s="63" t="s">
        <v>3493</v>
      </c>
      <c r="AG1950" s="63">
        <v>0</v>
      </c>
      <c r="AK1950" s="63">
        <v>0</v>
      </c>
      <c r="AL1950" s="63" t="s">
        <v>3493</v>
      </c>
      <c r="AM1950" s="63">
        <v>0</v>
      </c>
      <c r="AQ1950" s="63">
        <v>0</v>
      </c>
      <c r="AR1950" s="63" t="s">
        <v>3493</v>
      </c>
      <c r="AS1950" s="63">
        <v>0</v>
      </c>
      <c r="AU1950" s="63" t="s">
        <v>9137</v>
      </c>
      <c r="AW1950" s="63" t="s">
        <v>9136</v>
      </c>
      <c r="AX1950" s="63" t="e">
        <f>VLOOKUP(B1950,[1]COMPLETE_DIVIDEND_DATA!$B$2:$I$1138,3,0)</f>
        <v>#N/A</v>
      </c>
    </row>
    <row r="1951" spans="1:50" hidden="1" x14ac:dyDescent="0.25">
      <c r="A1951" s="63">
        <v>501955</v>
      </c>
      <c r="B1951" s="63">
        <v>4333019775</v>
      </c>
      <c r="C1951" s="63" t="s">
        <v>2496</v>
      </c>
      <c r="D1951" s="63" t="s">
        <v>9135</v>
      </c>
      <c r="E1951" s="63" t="s">
        <v>9134</v>
      </c>
      <c r="F1951" s="63" t="s">
        <v>4250</v>
      </c>
      <c r="G1951" s="63" t="s">
        <v>6082</v>
      </c>
      <c r="K1951" s="63">
        <v>5750</v>
      </c>
      <c r="L1951" s="63">
        <v>0</v>
      </c>
      <c r="M1951" s="64">
        <v>5750</v>
      </c>
      <c r="N1951" s="63">
        <v>2875</v>
      </c>
      <c r="O1951" s="63">
        <v>0</v>
      </c>
      <c r="P1951" s="63">
        <v>431</v>
      </c>
      <c r="Q1951" s="63">
        <v>2444</v>
      </c>
      <c r="R1951" s="63" t="s">
        <v>9133</v>
      </c>
      <c r="S1951" s="63" t="s">
        <v>3545</v>
      </c>
      <c r="T1951" s="63" t="s">
        <v>9132</v>
      </c>
      <c r="U1951" s="63" t="s">
        <v>2496</v>
      </c>
      <c r="V1951" s="63" t="s">
        <v>9131</v>
      </c>
      <c r="Y1951" s="63">
        <v>5750</v>
      </c>
      <c r="Z1951" s="63" t="s">
        <v>6167</v>
      </c>
      <c r="AA1951" s="63">
        <v>431</v>
      </c>
      <c r="AB1951" s="63" t="s">
        <v>3494</v>
      </c>
      <c r="AE1951" s="63">
        <v>0</v>
      </c>
      <c r="AF1951" s="63" t="s">
        <v>3493</v>
      </c>
      <c r="AG1951" s="63">
        <v>0</v>
      </c>
      <c r="AK1951" s="63">
        <v>0</v>
      </c>
      <c r="AL1951" s="63" t="s">
        <v>3493</v>
      </c>
      <c r="AM1951" s="63">
        <v>0</v>
      </c>
      <c r="AQ1951" s="63">
        <v>0</v>
      </c>
      <c r="AR1951" s="63" t="s">
        <v>3493</v>
      </c>
      <c r="AS1951" s="63">
        <v>0</v>
      </c>
      <c r="AU1951" s="63" t="s">
        <v>9130</v>
      </c>
      <c r="AW1951" s="63" t="s">
        <v>9129</v>
      </c>
      <c r="AX1951" s="74" t="str">
        <f>VLOOKUP(B1951,[1]COMPLETE_DIVIDEND_DATA!$B$2:$I$1138,8,0)</f>
        <v>PAID</v>
      </c>
    </row>
    <row r="1952" spans="1:50" hidden="1" x14ac:dyDescent="0.25">
      <c r="A1952" s="63">
        <v>501956</v>
      </c>
      <c r="B1952" s="63">
        <v>4333020476</v>
      </c>
      <c r="C1952" s="63" t="s">
        <v>2498</v>
      </c>
      <c r="D1952" s="63" t="s">
        <v>9128</v>
      </c>
      <c r="E1952" s="63" t="s">
        <v>9127</v>
      </c>
      <c r="F1952" s="63" t="s">
        <v>9126</v>
      </c>
      <c r="G1952" s="63" t="s">
        <v>6082</v>
      </c>
      <c r="K1952" s="63">
        <v>40000</v>
      </c>
      <c r="L1952" s="63">
        <v>0</v>
      </c>
      <c r="M1952" s="64">
        <v>40000</v>
      </c>
      <c r="N1952" s="63">
        <v>20000</v>
      </c>
      <c r="O1952" s="63">
        <v>0</v>
      </c>
      <c r="P1952" s="63">
        <v>3000</v>
      </c>
      <c r="Q1952" s="63">
        <v>17000</v>
      </c>
      <c r="R1952" s="63" t="s">
        <v>9125</v>
      </c>
      <c r="S1952" s="63" t="s">
        <v>3596</v>
      </c>
      <c r="T1952" s="63" t="s">
        <v>9124</v>
      </c>
      <c r="U1952" s="63" t="s">
        <v>2498</v>
      </c>
      <c r="V1952" s="63" t="s">
        <v>9123</v>
      </c>
      <c r="Y1952" s="63">
        <v>40000</v>
      </c>
      <c r="Z1952" s="63" t="s">
        <v>7045</v>
      </c>
      <c r="AA1952" s="63">
        <v>3000</v>
      </c>
      <c r="AB1952" s="63" t="s">
        <v>3494</v>
      </c>
      <c r="AE1952" s="63">
        <v>0</v>
      </c>
      <c r="AF1952" s="63" t="s">
        <v>3493</v>
      </c>
      <c r="AG1952" s="63">
        <v>0</v>
      </c>
      <c r="AK1952" s="63">
        <v>0</v>
      </c>
      <c r="AL1952" s="63" t="s">
        <v>3493</v>
      </c>
      <c r="AM1952" s="63">
        <v>0</v>
      </c>
      <c r="AQ1952" s="63">
        <v>0</v>
      </c>
      <c r="AR1952" s="63" t="s">
        <v>3493</v>
      </c>
      <c r="AS1952" s="63">
        <v>0</v>
      </c>
      <c r="AU1952" s="63" t="s">
        <v>9122</v>
      </c>
      <c r="AW1952" s="63" t="s">
        <v>9121</v>
      </c>
      <c r="AX1952" s="74" t="str">
        <f>VLOOKUP(B1952,[1]COMPLETE_DIVIDEND_DATA!$B$2:$I$1138,8,0)</f>
        <v>PAID</v>
      </c>
    </row>
    <row r="1953" spans="1:50" hidden="1" x14ac:dyDescent="0.25">
      <c r="A1953" s="63">
        <v>501957</v>
      </c>
      <c r="B1953" s="63">
        <v>4333021045</v>
      </c>
      <c r="C1953" s="63" t="s">
        <v>2500</v>
      </c>
      <c r="D1953" s="63" t="s">
        <v>4097</v>
      </c>
      <c r="E1953" s="63" t="s">
        <v>9120</v>
      </c>
      <c r="F1953" s="63" t="s">
        <v>9119</v>
      </c>
      <c r="G1953" s="63" t="s">
        <v>9118</v>
      </c>
      <c r="K1953" s="63">
        <v>2409</v>
      </c>
      <c r="L1953" s="63">
        <v>0</v>
      </c>
      <c r="M1953" s="64">
        <v>2409</v>
      </c>
      <c r="N1953" s="63">
        <v>1204.5</v>
      </c>
      <c r="O1953" s="63">
        <v>0</v>
      </c>
      <c r="P1953" s="63">
        <v>181</v>
      </c>
      <c r="Q1953" s="63">
        <v>1024</v>
      </c>
      <c r="R1953" s="63" t="s">
        <v>9117</v>
      </c>
      <c r="S1953" s="63" t="s">
        <v>3624</v>
      </c>
      <c r="T1953" s="63" t="s">
        <v>9116</v>
      </c>
      <c r="U1953" s="63" t="s">
        <v>2500</v>
      </c>
      <c r="V1953" s="63" t="s">
        <v>9115</v>
      </c>
      <c r="Y1953" s="63">
        <v>2409</v>
      </c>
      <c r="Z1953" s="63" t="s">
        <v>4246</v>
      </c>
      <c r="AA1953" s="63">
        <v>181</v>
      </c>
      <c r="AB1953" s="63" t="s">
        <v>3494</v>
      </c>
      <c r="AE1953" s="63">
        <v>0</v>
      </c>
      <c r="AF1953" s="63" t="s">
        <v>3493</v>
      </c>
      <c r="AG1953" s="63">
        <v>0</v>
      </c>
      <c r="AK1953" s="63">
        <v>0</v>
      </c>
      <c r="AL1953" s="63" t="s">
        <v>3493</v>
      </c>
      <c r="AM1953" s="63">
        <v>0</v>
      </c>
      <c r="AQ1953" s="63">
        <v>0</v>
      </c>
      <c r="AR1953" s="63" t="s">
        <v>3493</v>
      </c>
      <c r="AS1953" s="63">
        <v>0</v>
      </c>
      <c r="AU1953" s="63" t="s">
        <v>9114</v>
      </c>
      <c r="AW1953" s="63" t="s">
        <v>9113</v>
      </c>
      <c r="AX1953" s="74" t="str">
        <f>VLOOKUP(B1953,[1]COMPLETE_DIVIDEND_DATA!$B$2:$I$1138,8,0)</f>
        <v>PAID</v>
      </c>
    </row>
    <row r="1954" spans="1:50" x14ac:dyDescent="0.25">
      <c r="A1954" s="63">
        <v>501958</v>
      </c>
      <c r="B1954" s="63">
        <v>4333027588</v>
      </c>
      <c r="C1954" s="63" t="s">
        <v>2502</v>
      </c>
      <c r="D1954" s="63" t="s">
        <v>9112</v>
      </c>
      <c r="E1954" s="63" t="s">
        <v>9111</v>
      </c>
      <c r="F1954" s="63" t="s">
        <v>9110</v>
      </c>
      <c r="G1954" s="63" t="s">
        <v>3547</v>
      </c>
      <c r="K1954" s="63">
        <v>3300</v>
      </c>
      <c r="L1954" s="63">
        <v>0</v>
      </c>
      <c r="M1954" s="64">
        <v>3300</v>
      </c>
      <c r="N1954" s="63">
        <v>1650</v>
      </c>
      <c r="O1954" s="63">
        <v>0</v>
      </c>
      <c r="P1954" s="63">
        <v>495</v>
      </c>
      <c r="Q1954" s="63">
        <v>1155</v>
      </c>
      <c r="R1954" s="63" t="s">
        <v>9109</v>
      </c>
      <c r="S1954" s="63" t="s">
        <v>3624</v>
      </c>
      <c r="T1954" s="63" t="s">
        <v>9108</v>
      </c>
      <c r="U1954" s="63" t="s">
        <v>2502</v>
      </c>
      <c r="V1954" s="63" t="s">
        <v>9107</v>
      </c>
      <c r="Y1954" s="63">
        <v>3300</v>
      </c>
      <c r="Z1954" s="63" t="s">
        <v>9106</v>
      </c>
      <c r="AA1954" s="63">
        <v>495</v>
      </c>
      <c r="AB1954" s="63" t="s">
        <v>3505</v>
      </c>
      <c r="AE1954" s="63">
        <v>0</v>
      </c>
      <c r="AF1954" s="63" t="s">
        <v>3493</v>
      </c>
      <c r="AG1954" s="63">
        <v>0</v>
      </c>
      <c r="AK1954" s="63">
        <v>0</v>
      </c>
      <c r="AL1954" s="63" t="s">
        <v>3493</v>
      </c>
      <c r="AM1954" s="63">
        <v>0</v>
      </c>
      <c r="AQ1954" s="63">
        <v>0</v>
      </c>
      <c r="AR1954" s="63" t="s">
        <v>3493</v>
      </c>
      <c r="AS1954" s="63">
        <v>0</v>
      </c>
      <c r="AU1954" s="63" t="s">
        <v>9105</v>
      </c>
      <c r="AW1954" s="63" t="s">
        <v>9104</v>
      </c>
      <c r="AX1954" s="74" t="str">
        <f>VLOOKUP(B1954,[1]COMPLETE_DIVIDEND_DATA!$B$2:$I$1138,8,0)</f>
        <v>UNPAID</v>
      </c>
    </row>
    <row r="1955" spans="1:50" hidden="1" x14ac:dyDescent="0.25">
      <c r="A1955" s="63">
        <v>501959</v>
      </c>
      <c r="B1955" s="63">
        <v>4341004263</v>
      </c>
      <c r="C1955" s="63" t="s">
        <v>2504</v>
      </c>
      <c r="D1955" s="63" t="s">
        <v>9103</v>
      </c>
      <c r="E1955" s="63" t="s">
        <v>9102</v>
      </c>
      <c r="F1955" s="63" t="s">
        <v>9101</v>
      </c>
      <c r="G1955" s="63" t="s">
        <v>9100</v>
      </c>
      <c r="K1955" s="63">
        <v>4340</v>
      </c>
      <c r="L1955" s="63">
        <v>0</v>
      </c>
      <c r="M1955" s="64">
        <v>4340</v>
      </c>
      <c r="N1955" s="63">
        <v>2170</v>
      </c>
      <c r="O1955" s="63">
        <v>0</v>
      </c>
      <c r="P1955" s="63">
        <v>326</v>
      </c>
      <c r="Q1955" s="63">
        <v>1844</v>
      </c>
      <c r="R1955" s="63" t="s">
        <v>9099</v>
      </c>
      <c r="S1955" s="63" t="s">
        <v>3521</v>
      </c>
      <c r="T1955" s="63" t="s">
        <v>6176</v>
      </c>
      <c r="U1955" s="63" t="s">
        <v>2504</v>
      </c>
      <c r="V1955" s="63" t="s">
        <v>9098</v>
      </c>
      <c r="W1955" s="63" t="s">
        <v>9097</v>
      </c>
      <c r="Y1955" s="63">
        <v>4340</v>
      </c>
      <c r="Z1955" s="63" t="s">
        <v>9096</v>
      </c>
      <c r="AA1955" s="63">
        <v>326</v>
      </c>
      <c r="AB1955" s="63" t="s">
        <v>3494</v>
      </c>
      <c r="AE1955" s="63">
        <v>0</v>
      </c>
      <c r="AF1955" s="63" t="s">
        <v>3493</v>
      </c>
      <c r="AG1955" s="63">
        <v>0</v>
      </c>
      <c r="AK1955" s="63">
        <v>0</v>
      </c>
      <c r="AL1955" s="63" t="s">
        <v>3493</v>
      </c>
      <c r="AM1955" s="63">
        <v>0</v>
      </c>
      <c r="AQ1955" s="63">
        <v>0</v>
      </c>
      <c r="AR1955" s="63" t="s">
        <v>3493</v>
      </c>
      <c r="AS1955" s="63">
        <v>0</v>
      </c>
      <c r="AU1955" s="63" t="s">
        <v>9095</v>
      </c>
      <c r="AW1955" s="63" t="s">
        <v>9094</v>
      </c>
      <c r="AX1955" s="74" t="str">
        <f>VLOOKUP(B1955,[1]COMPLETE_DIVIDEND_DATA!$B$2:$I$1138,8,0)</f>
        <v>PAID</v>
      </c>
    </row>
    <row r="1956" spans="1:50" x14ac:dyDescent="0.25">
      <c r="A1956" s="63">
        <v>501960</v>
      </c>
      <c r="B1956" s="63">
        <v>4341015335</v>
      </c>
      <c r="C1956" s="63" t="s">
        <v>2506</v>
      </c>
      <c r="D1956" s="63" t="s">
        <v>9093</v>
      </c>
      <c r="E1956" s="63" t="s">
        <v>9092</v>
      </c>
      <c r="F1956" s="63" t="s">
        <v>9091</v>
      </c>
      <c r="G1956" s="63" t="s">
        <v>9090</v>
      </c>
      <c r="K1956" s="63">
        <v>4173</v>
      </c>
      <c r="L1956" s="63">
        <v>4173</v>
      </c>
      <c r="M1956" s="64">
        <v>0</v>
      </c>
      <c r="N1956" s="63">
        <v>2086.5</v>
      </c>
      <c r="O1956" s="63">
        <v>1043</v>
      </c>
      <c r="P1956" s="63">
        <v>313</v>
      </c>
      <c r="Q1956" s="63">
        <v>731</v>
      </c>
      <c r="U1956" s="63" t="s">
        <v>2506</v>
      </c>
      <c r="V1956" s="63" t="s">
        <v>9089</v>
      </c>
      <c r="W1956" s="63" t="s">
        <v>9088</v>
      </c>
      <c r="Y1956" s="63">
        <v>4173</v>
      </c>
      <c r="Z1956" s="63" t="s">
        <v>9087</v>
      </c>
      <c r="AA1956" s="63">
        <v>313</v>
      </c>
      <c r="AB1956" s="63" t="s">
        <v>3494</v>
      </c>
      <c r="AE1956" s="63">
        <v>0</v>
      </c>
      <c r="AF1956" s="63" t="s">
        <v>3493</v>
      </c>
      <c r="AG1956" s="63">
        <v>0</v>
      </c>
      <c r="AK1956" s="63">
        <v>0</v>
      </c>
      <c r="AL1956" s="63" t="s">
        <v>3493</v>
      </c>
      <c r="AM1956" s="63">
        <v>0</v>
      </c>
      <c r="AQ1956" s="63">
        <v>0</v>
      </c>
      <c r="AR1956" s="63" t="s">
        <v>3493</v>
      </c>
      <c r="AS1956" s="63">
        <v>0</v>
      </c>
      <c r="AU1956" s="63" t="s">
        <v>9086</v>
      </c>
      <c r="AW1956" s="63" t="s">
        <v>9085</v>
      </c>
      <c r="AX1956" s="63" t="e">
        <f>VLOOKUP(B1956,[1]COMPLETE_DIVIDEND_DATA!$B$2:$I$1138,3,0)</f>
        <v>#N/A</v>
      </c>
    </row>
    <row r="1957" spans="1:50" hidden="1" x14ac:dyDescent="0.25">
      <c r="A1957" s="63">
        <v>501961</v>
      </c>
      <c r="B1957" s="63">
        <v>4341018115</v>
      </c>
      <c r="C1957" s="63" t="s">
        <v>9078</v>
      </c>
      <c r="D1957" s="63" t="s">
        <v>9084</v>
      </c>
      <c r="E1957" s="63" t="s">
        <v>9083</v>
      </c>
      <c r="F1957" s="63" t="s">
        <v>9082</v>
      </c>
      <c r="G1957" s="63" t="s">
        <v>9081</v>
      </c>
      <c r="K1957" s="63">
        <v>500</v>
      </c>
      <c r="L1957" s="63">
        <v>0</v>
      </c>
      <c r="M1957" s="64">
        <v>500</v>
      </c>
      <c r="N1957" s="63">
        <v>250</v>
      </c>
      <c r="O1957" s="63">
        <v>0</v>
      </c>
      <c r="P1957" s="63">
        <v>38</v>
      </c>
      <c r="Q1957" s="63">
        <v>212</v>
      </c>
      <c r="R1957" s="63" t="s">
        <v>9080</v>
      </c>
      <c r="S1957" s="63" t="s">
        <v>3498</v>
      </c>
      <c r="T1957" s="63" t="s">
        <v>9079</v>
      </c>
      <c r="U1957" s="63" t="s">
        <v>9078</v>
      </c>
      <c r="V1957" s="63" t="s">
        <v>9077</v>
      </c>
      <c r="W1957" s="63" t="s">
        <v>9076</v>
      </c>
      <c r="Y1957" s="63">
        <v>500</v>
      </c>
      <c r="Z1957" s="63" t="s">
        <v>3621</v>
      </c>
      <c r="AA1957" s="63">
        <v>38</v>
      </c>
      <c r="AB1957" s="63" t="s">
        <v>3494</v>
      </c>
      <c r="AE1957" s="63">
        <v>0</v>
      </c>
      <c r="AF1957" s="63" t="s">
        <v>3493</v>
      </c>
      <c r="AG1957" s="63">
        <v>0</v>
      </c>
      <c r="AK1957" s="63">
        <v>0</v>
      </c>
      <c r="AL1957" s="63" t="s">
        <v>3493</v>
      </c>
      <c r="AM1957" s="63">
        <v>0</v>
      </c>
      <c r="AQ1957" s="63">
        <v>0</v>
      </c>
      <c r="AR1957" s="63" t="s">
        <v>3493</v>
      </c>
      <c r="AS1957" s="63">
        <v>0</v>
      </c>
      <c r="AU1957" s="63" t="s">
        <v>9075</v>
      </c>
      <c r="AW1957" s="63" t="s">
        <v>9074</v>
      </c>
      <c r="AX1957" s="74" t="str">
        <f>VLOOKUP(B1957,[1]COMPLETE_DIVIDEND_DATA!$B$2:$I$1138,8,0)</f>
        <v>PAID</v>
      </c>
    </row>
    <row r="1958" spans="1:50" hidden="1" x14ac:dyDescent="0.25">
      <c r="A1958" s="63">
        <v>501962</v>
      </c>
      <c r="B1958" s="63">
        <v>4341023164</v>
      </c>
      <c r="C1958" s="63" t="s">
        <v>2508</v>
      </c>
      <c r="D1958" s="63" t="s">
        <v>9073</v>
      </c>
      <c r="E1958" s="63" t="s">
        <v>9072</v>
      </c>
      <c r="F1958" s="63" t="s">
        <v>9071</v>
      </c>
      <c r="G1958" s="63" t="s">
        <v>3535</v>
      </c>
      <c r="K1958" s="63">
        <v>3000</v>
      </c>
      <c r="L1958" s="63">
        <v>0</v>
      </c>
      <c r="M1958" s="64">
        <v>3000</v>
      </c>
      <c r="N1958" s="63">
        <v>1500</v>
      </c>
      <c r="O1958" s="63">
        <v>0</v>
      </c>
      <c r="P1958" s="63">
        <v>225</v>
      </c>
      <c r="Q1958" s="63">
        <v>1275</v>
      </c>
      <c r="R1958" s="63" t="s">
        <v>9070</v>
      </c>
      <c r="S1958" s="63" t="s">
        <v>3521</v>
      </c>
      <c r="T1958" s="63" t="s">
        <v>9069</v>
      </c>
      <c r="U1958" s="63" t="s">
        <v>2508</v>
      </c>
      <c r="V1958" s="63" t="s">
        <v>9068</v>
      </c>
      <c r="W1958" s="63" t="s">
        <v>9067</v>
      </c>
      <c r="Y1958" s="63">
        <v>3000</v>
      </c>
      <c r="Z1958" s="63" t="s">
        <v>3611</v>
      </c>
      <c r="AA1958" s="63">
        <v>225</v>
      </c>
      <c r="AB1958" s="63" t="s">
        <v>3494</v>
      </c>
      <c r="AE1958" s="63">
        <v>0</v>
      </c>
      <c r="AF1958" s="63" t="s">
        <v>3493</v>
      </c>
      <c r="AG1958" s="63">
        <v>0</v>
      </c>
      <c r="AK1958" s="63">
        <v>0</v>
      </c>
      <c r="AL1958" s="63" t="s">
        <v>3493</v>
      </c>
      <c r="AM1958" s="63">
        <v>0</v>
      </c>
      <c r="AQ1958" s="63">
        <v>0</v>
      </c>
      <c r="AR1958" s="63" t="s">
        <v>3493</v>
      </c>
      <c r="AS1958" s="63">
        <v>0</v>
      </c>
      <c r="AU1958" s="63" t="s">
        <v>9066</v>
      </c>
      <c r="AW1958" s="63" t="s">
        <v>9065</v>
      </c>
      <c r="AX1958" s="74" t="str">
        <f>VLOOKUP(B1958,[1]COMPLETE_DIVIDEND_DATA!$B$2:$I$1138,8,0)</f>
        <v>PAID</v>
      </c>
    </row>
    <row r="1959" spans="1:50" hidden="1" x14ac:dyDescent="0.25">
      <c r="A1959" s="63">
        <v>501963</v>
      </c>
      <c r="B1959" s="63">
        <v>4341025912</v>
      </c>
      <c r="C1959" s="63" t="s">
        <v>2510</v>
      </c>
      <c r="D1959" s="63" t="s">
        <v>9064</v>
      </c>
      <c r="E1959" s="63" t="s">
        <v>9063</v>
      </c>
      <c r="F1959" s="63" t="s">
        <v>9062</v>
      </c>
      <c r="G1959" s="63" t="s">
        <v>3535</v>
      </c>
      <c r="K1959" s="63">
        <v>218</v>
      </c>
      <c r="L1959" s="63">
        <v>0</v>
      </c>
      <c r="M1959" s="64">
        <v>218</v>
      </c>
      <c r="N1959" s="63">
        <v>109</v>
      </c>
      <c r="O1959" s="63">
        <v>0</v>
      </c>
      <c r="P1959" s="63">
        <v>16</v>
      </c>
      <c r="Q1959" s="63">
        <v>93</v>
      </c>
      <c r="R1959" s="63" t="s">
        <v>9061</v>
      </c>
      <c r="S1959" s="63" t="s">
        <v>3521</v>
      </c>
      <c r="T1959" s="63" t="s">
        <v>4308</v>
      </c>
      <c r="U1959" s="63" t="s">
        <v>2510</v>
      </c>
      <c r="V1959" s="63" t="s">
        <v>9060</v>
      </c>
      <c r="Y1959" s="63">
        <v>218</v>
      </c>
      <c r="Z1959" s="63" t="s">
        <v>9059</v>
      </c>
      <c r="AA1959" s="63">
        <v>16</v>
      </c>
      <c r="AB1959" s="63" t="s">
        <v>3494</v>
      </c>
      <c r="AE1959" s="63">
        <v>0</v>
      </c>
      <c r="AF1959" s="63" t="s">
        <v>3493</v>
      </c>
      <c r="AG1959" s="63">
        <v>0</v>
      </c>
      <c r="AK1959" s="63">
        <v>0</v>
      </c>
      <c r="AL1959" s="63" t="s">
        <v>3493</v>
      </c>
      <c r="AM1959" s="63">
        <v>0</v>
      </c>
      <c r="AQ1959" s="63">
        <v>0</v>
      </c>
      <c r="AR1959" s="63" t="s">
        <v>3493</v>
      </c>
      <c r="AS1959" s="63">
        <v>0</v>
      </c>
      <c r="AU1959" s="63" t="s">
        <v>9058</v>
      </c>
      <c r="AW1959" s="63" t="s">
        <v>9057</v>
      </c>
      <c r="AX1959" s="74" t="str">
        <f>VLOOKUP(B1959,[1]COMPLETE_DIVIDEND_DATA!$B$2:$I$1138,8,0)</f>
        <v>PAID</v>
      </c>
    </row>
    <row r="1960" spans="1:50" hidden="1" x14ac:dyDescent="0.25">
      <c r="A1960" s="63">
        <v>501964</v>
      </c>
      <c r="B1960" s="63">
        <v>4341026373</v>
      </c>
      <c r="C1960" s="63" t="s">
        <v>2512</v>
      </c>
      <c r="D1960" s="63" t="s">
        <v>9056</v>
      </c>
      <c r="E1960" s="63" t="s">
        <v>9055</v>
      </c>
      <c r="F1960" s="63" t="s">
        <v>9054</v>
      </c>
      <c r="G1960" s="63" t="s">
        <v>6271</v>
      </c>
      <c r="K1960" s="63">
        <v>91</v>
      </c>
      <c r="L1960" s="63">
        <v>0</v>
      </c>
      <c r="M1960" s="64">
        <v>91</v>
      </c>
      <c r="N1960" s="63">
        <v>45.5</v>
      </c>
      <c r="O1960" s="63">
        <v>0</v>
      </c>
      <c r="P1960" s="63">
        <v>14</v>
      </c>
      <c r="Q1960" s="63">
        <v>32</v>
      </c>
      <c r="R1960" s="63" t="s">
        <v>9053</v>
      </c>
      <c r="S1960" s="63" t="s">
        <v>3574</v>
      </c>
      <c r="T1960" s="63" t="s">
        <v>9052</v>
      </c>
      <c r="U1960" s="63" t="s">
        <v>2512</v>
      </c>
      <c r="V1960" s="63" t="s">
        <v>9051</v>
      </c>
      <c r="Y1960" s="63">
        <v>91</v>
      </c>
      <c r="Z1960" s="63" t="s">
        <v>9050</v>
      </c>
      <c r="AA1960" s="63">
        <v>14</v>
      </c>
      <c r="AB1960" s="63" t="s">
        <v>3505</v>
      </c>
      <c r="AE1960" s="63">
        <v>0</v>
      </c>
      <c r="AF1960" s="63" t="s">
        <v>3493</v>
      </c>
      <c r="AG1960" s="63">
        <v>0</v>
      </c>
      <c r="AK1960" s="63">
        <v>0</v>
      </c>
      <c r="AL1960" s="63" t="s">
        <v>3493</v>
      </c>
      <c r="AM1960" s="63">
        <v>0</v>
      </c>
      <c r="AQ1960" s="63">
        <v>0</v>
      </c>
      <c r="AR1960" s="63" t="s">
        <v>3493</v>
      </c>
      <c r="AS1960" s="63">
        <v>0</v>
      </c>
      <c r="AU1960" s="63" t="s">
        <v>9049</v>
      </c>
      <c r="AW1960" s="63" t="s">
        <v>9048</v>
      </c>
      <c r="AX1960" s="74" t="str">
        <f>VLOOKUP(B1960,[1]COMPLETE_DIVIDEND_DATA!$B$2:$I$1138,8,0)</f>
        <v>PAID</v>
      </c>
    </row>
    <row r="1961" spans="1:50" hidden="1" x14ac:dyDescent="0.25">
      <c r="A1961" s="63">
        <v>501965</v>
      </c>
      <c r="B1961" s="63">
        <v>4341026563</v>
      </c>
      <c r="C1961" s="63" t="s">
        <v>2514</v>
      </c>
      <c r="D1961" s="63" t="s">
        <v>672</v>
      </c>
      <c r="E1961" s="63" t="s">
        <v>9047</v>
      </c>
      <c r="F1961" s="63" t="s">
        <v>9046</v>
      </c>
      <c r="G1961" s="63" t="s">
        <v>3535</v>
      </c>
      <c r="K1961" s="63">
        <v>1806</v>
      </c>
      <c r="L1961" s="63">
        <v>0</v>
      </c>
      <c r="M1961" s="64">
        <v>1806</v>
      </c>
      <c r="N1961" s="63">
        <v>903</v>
      </c>
      <c r="O1961" s="63">
        <v>0</v>
      </c>
      <c r="P1961" s="63">
        <v>135</v>
      </c>
      <c r="Q1961" s="63">
        <v>768</v>
      </c>
      <c r="R1961" s="63" t="s">
        <v>9045</v>
      </c>
      <c r="S1961" s="63" t="s">
        <v>3624</v>
      </c>
      <c r="T1961" s="63" t="s">
        <v>9044</v>
      </c>
      <c r="U1961" s="63" t="s">
        <v>2514</v>
      </c>
      <c r="V1961" s="63" t="s">
        <v>9043</v>
      </c>
      <c r="Y1961" s="63">
        <v>1806</v>
      </c>
      <c r="Z1961" s="63" t="s">
        <v>4749</v>
      </c>
      <c r="AA1961" s="63">
        <v>135</v>
      </c>
      <c r="AB1961" s="63" t="s">
        <v>3494</v>
      </c>
      <c r="AE1961" s="63">
        <v>0</v>
      </c>
      <c r="AF1961" s="63" t="s">
        <v>3493</v>
      </c>
      <c r="AG1961" s="63">
        <v>0</v>
      </c>
      <c r="AK1961" s="63">
        <v>0</v>
      </c>
      <c r="AL1961" s="63" t="s">
        <v>3493</v>
      </c>
      <c r="AM1961" s="63">
        <v>0</v>
      </c>
      <c r="AQ1961" s="63">
        <v>0</v>
      </c>
      <c r="AR1961" s="63" t="s">
        <v>3493</v>
      </c>
      <c r="AS1961" s="63">
        <v>0</v>
      </c>
      <c r="AU1961" s="63" t="s">
        <v>9042</v>
      </c>
      <c r="AW1961" s="63" t="s">
        <v>9041</v>
      </c>
      <c r="AX1961" s="74" t="str">
        <f>VLOOKUP(B1961,[1]COMPLETE_DIVIDEND_DATA!$B$2:$I$1138,8,0)</f>
        <v>PAID</v>
      </c>
    </row>
    <row r="1962" spans="1:50" hidden="1" x14ac:dyDescent="0.25">
      <c r="A1962" s="63">
        <v>501966</v>
      </c>
      <c r="B1962" s="63">
        <v>4341027157</v>
      </c>
      <c r="C1962" s="63" t="s">
        <v>2516</v>
      </c>
      <c r="D1962" s="63" t="s">
        <v>9040</v>
      </c>
      <c r="E1962" s="63" t="s">
        <v>9039</v>
      </c>
      <c r="F1962" s="63" t="s">
        <v>9038</v>
      </c>
      <c r="G1962" s="63" t="s">
        <v>9037</v>
      </c>
      <c r="K1962" s="63">
        <v>744</v>
      </c>
      <c r="L1962" s="63">
        <v>0</v>
      </c>
      <c r="M1962" s="64">
        <v>744</v>
      </c>
      <c r="N1962" s="63">
        <v>372</v>
      </c>
      <c r="O1962" s="63">
        <v>0</v>
      </c>
      <c r="P1962" s="63">
        <v>112</v>
      </c>
      <c r="Q1962" s="63">
        <v>260</v>
      </c>
      <c r="R1962" s="63" t="s">
        <v>9036</v>
      </c>
      <c r="S1962" s="63" t="s">
        <v>3697</v>
      </c>
      <c r="T1962" s="63" t="s">
        <v>9035</v>
      </c>
      <c r="U1962" s="63" t="s">
        <v>2516</v>
      </c>
      <c r="V1962" s="63" t="s">
        <v>9034</v>
      </c>
      <c r="Y1962" s="63">
        <v>372</v>
      </c>
      <c r="Z1962" s="63" t="s">
        <v>3900</v>
      </c>
      <c r="AA1962" s="63">
        <v>56</v>
      </c>
      <c r="AB1962" s="63" t="s">
        <v>3505</v>
      </c>
      <c r="AC1962" s="63" t="s">
        <v>9033</v>
      </c>
      <c r="AD1962" s="63" t="s">
        <v>9032</v>
      </c>
      <c r="AE1962" s="63">
        <v>372</v>
      </c>
      <c r="AF1962" s="63" t="s">
        <v>3900</v>
      </c>
      <c r="AG1962" s="63">
        <v>56</v>
      </c>
      <c r="AH1962" s="63" t="s">
        <v>3505</v>
      </c>
      <c r="AK1962" s="63">
        <v>0</v>
      </c>
      <c r="AL1962" s="63" t="s">
        <v>3493</v>
      </c>
      <c r="AM1962" s="63">
        <v>0</v>
      </c>
      <c r="AQ1962" s="63">
        <v>0</v>
      </c>
      <c r="AR1962" s="63" t="s">
        <v>3493</v>
      </c>
      <c r="AS1962" s="63">
        <v>0</v>
      </c>
      <c r="AU1962" s="63" t="s">
        <v>9031</v>
      </c>
      <c r="AW1962" s="63" t="s">
        <v>9030</v>
      </c>
      <c r="AX1962" s="74" t="str">
        <f>VLOOKUP(B1962,[1]COMPLETE_DIVIDEND_DATA!$B$2:$I$1138,8,0)</f>
        <v>PAID</v>
      </c>
    </row>
    <row r="1963" spans="1:50" hidden="1" x14ac:dyDescent="0.25">
      <c r="A1963" s="63">
        <v>501967</v>
      </c>
      <c r="B1963" s="63">
        <v>4341027603</v>
      </c>
      <c r="C1963" s="63" t="s">
        <v>1815</v>
      </c>
      <c r="D1963" s="63" t="s">
        <v>9029</v>
      </c>
      <c r="E1963" s="63" t="s">
        <v>9028</v>
      </c>
      <c r="F1963" s="63" t="s">
        <v>9027</v>
      </c>
      <c r="G1963" s="63" t="s">
        <v>3535</v>
      </c>
      <c r="K1963" s="63">
        <v>1374</v>
      </c>
      <c r="L1963" s="63">
        <v>0</v>
      </c>
      <c r="M1963" s="64">
        <v>1374</v>
      </c>
      <c r="N1963" s="63">
        <v>687</v>
      </c>
      <c r="O1963" s="63">
        <v>0</v>
      </c>
      <c r="P1963" s="63">
        <v>206</v>
      </c>
      <c r="Q1963" s="63">
        <v>481</v>
      </c>
      <c r="R1963" s="63" t="s">
        <v>9026</v>
      </c>
      <c r="S1963" s="63" t="s">
        <v>3624</v>
      </c>
      <c r="T1963" s="63" t="s">
        <v>9025</v>
      </c>
      <c r="U1963" s="63" t="s">
        <v>1815</v>
      </c>
      <c r="V1963" s="63" t="s">
        <v>9024</v>
      </c>
      <c r="Y1963" s="63">
        <v>687</v>
      </c>
      <c r="Z1963" s="63" t="s">
        <v>9021</v>
      </c>
      <c r="AA1963" s="63">
        <v>103</v>
      </c>
      <c r="AB1963" s="63" t="s">
        <v>3505</v>
      </c>
      <c r="AC1963" s="63" t="s">
        <v>9023</v>
      </c>
      <c r="AD1963" s="63" t="s">
        <v>9022</v>
      </c>
      <c r="AE1963" s="63">
        <v>687</v>
      </c>
      <c r="AF1963" s="63" t="s">
        <v>9021</v>
      </c>
      <c r="AG1963" s="63">
        <v>103</v>
      </c>
      <c r="AH1963" s="63" t="s">
        <v>3505</v>
      </c>
      <c r="AK1963" s="63">
        <v>0</v>
      </c>
      <c r="AL1963" s="63" t="s">
        <v>3493</v>
      </c>
      <c r="AM1963" s="63">
        <v>0</v>
      </c>
      <c r="AQ1963" s="63">
        <v>0</v>
      </c>
      <c r="AR1963" s="63" t="s">
        <v>3493</v>
      </c>
      <c r="AS1963" s="63">
        <v>0</v>
      </c>
      <c r="AU1963" s="63" t="s">
        <v>9020</v>
      </c>
      <c r="AW1963" s="63" t="s">
        <v>9019</v>
      </c>
      <c r="AX1963" s="74" t="str">
        <f>VLOOKUP(B1963,[1]COMPLETE_DIVIDEND_DATA!$B$2:$I$1138,8,0)</f>
        <v>PAID</v>
      </c>
    </row>
    <row r="1964" spans="1:50" hidden="1" x14ac:dyDescent="0.25">
      <c r="A1964" s="63">
        <v>501968</v>
      </c>
      <c r="B1964" s="63">
        <v>4341028692</v>
      </c>
      <c r="C1964" s="63" t="s">
        <v>2936</v>
      </c>
      <c r="D1964" s="63" t="s">
        <v>9018</v>
      </c>
      <c r="E1964" s="63" t="s">
        <v>9017</v>
      </c>
      <c r="F1964" s="63" t="s">
        <v>9016</v>
      </c>
      <c r="G1964" s="63" t="s">
        <v>9015</v>
      </c>
      <c r="K1964" s="63">
        <v>4255</v>
      </c>
      <c r="L1964" s="63">
        <v>0</v>
      </c>
      <c r="M1964" s="64">
        <v>4255</v>
      </c>
      <c r="N1964" s="63">
        <v>2127.5</v>
      </c>
      <c r="O1964" s="63">
        <v>0</v>
      </c>
      <c r="P1964" s="63">
        <v>319</v>
      </c>
      <c r="Q1964" s="63">
        <v>1809</v>
      </c>
      <c r="R1964" s="63" t="s">
        <v>9014</v>
      </c>
      <c r="S1964" s="63" t="s">
        <v>3498</v>
      </c>
      <c r="T1964" s="63" t="s">
        <v>9013</v>
      </c>
      <c r="U1964" s="63" t="s">
        <v>2936</v>
      </c>
      <c r="V1964" s="63" t="s">
        <v>9012</v>
      </c>
      <c r="Y1964" s="63">
        <v>4255</v>
      </c>
      <c r="Z1964" s="63" t="s">
        <v>9011</v>
      </c>
      <c r="AA1964" s="63">
        <v>319</v>
      </c>
      <c r="AB1964" s="63" t="s">
        <v>3494</v>
      </c>
      <c r="AE1964" s="63">
        <v>0</v>
      </c>
      <c r="AF1964" s="63" t="s">
        <v>3493</v>
      </c>
      <c r="AG1964" s="63">
        <v>0</v>
      </c>
      <c r="AK1964" s="63">
        <v>0</v>
      </c>
      <c r="AL1964" s="63" t="s">
        <v>3493</v>
      </c>
      <c r="AM1964" s="63">
        <v>0</v>
      </c>
      <c r="AQ1964" s="63">
        <v>0</v>
      </c>
      <c r="AR1964" s="63" t="s">
        <v>3493</v>
      </c>
      <c r="AS1964" s="63">
        <v>0</v>
      </c>
      <c r="AU1964" s="63" t="s">
        <v>9010</v>
      </c>
      <c r="AW1964" s="63" t="s">
        <v>9009</v>
      </c>
      <c r="AX1964" s="74" t="str">
        <f>VLOOKUP(B1964,[1]COMPLETE_DIVIDEND_DATA!$B$2:$I$1138,8,0)</f>
        <v>PAID</v>
      </c>
    </row>
    <row r="1965" spans="1:50" hidden="1" x14ac:dyDescent="0.25">
      <c r="A1965" s="63">
        <v>501969</v>
      </c>
      <c r="B1965" s="63">
        <v>4366017008</v>
      </c>
      <c r="C1965" s="63" t="s">
        <v>1141</v>
      </c>
      <c r="D1965" s="63" t="s">
        <v>263</v>
      </c>
      <c r="E1965" s="63" t="s">
        <v>9008</v>
      </c>
      <c r="F1965" s="63" t="s">
        <v>9007</v>
      </c>
      <c r="G1965" s="63" t="s">
        <v>9006</v>
      </c>
      <c r="K1965" s="63">
        <v>1129</v>
      </c>
      <c r="L1965" s="63">
        <v>0</v>
      </c>
      <c r="M1965" s="64">
        <v>1129</v>
      </c>
      <c r="N1965" s="63">
        <v>564.5</v>
      </c>
      <c r="O1965" s="63">
        <v>0</v>
      </c>
      <c r="P1965" s="63">
        <v>85</v>
      </c>
      <c r="Q1965" s="63">
        <v>480</v>
      </c>
      <c r="R1965" s="63" t="s">
        <v>9005</v>
      </c>
      <c r="S1965" s="63" t="s">
        <v>3498</v>
      </c>
      <c r="T1965" s="63" t="s">
        <v>9004</v>
      </c>
      <c r="U1965" s="63" t="s">
        <v>1141</v>
      </c>
      <c r="V1965" s="63" t="s">
        <v>9003</v>
      </c>
      <c r="Y1965" s="63">
        <v>1129</v>
      </c>
      <c r="Z1965" s="63" t="s">
        <v>9002</v>
      </c>
      <c r="AA1965" s="63">
        <v>85</v>
      </c>
      <c r="AB1965" s="63" t="s">
        <v>3494</v>
      </c>
      <c r="AE1965" s="63">
        <v>0</v>
      </c>
      <c r="AF1965" s="63" t="s">
        <v>3493</v>
      </c>
      <c r="AG1965" s="63">
        <v>0</v>
      </c>
      <c r="AK1965" s="63">
        <v>0</v>
      </c>
      <c r="AL1965" s="63" t="s">
        <v>3493</v>
      </c>
      <c r="AM1965" s="63">
        <v>0</v>
      </c>
      <c r="AQ1965" s="63">
        <v>0</v>
      </c>
      <c r="AR1965" s="63" t="s">
        <v>3493</v>
      </c>
      <c r="AS1965" s="63">
        <v>0</v>
      </c>
      <c r="AU1965" s="63" t="s">
        <v>9001</v>
      </c>
      <c r="AW1965" s="63" t="s">
        <v>9000</v>
      </c>
      <c r="AX1965" s="74" t="str">
        <f>VLOOKUP(B1965,[1]COMPLETE_DIVIDEND_DATA!$B$2:$I$1138,8,0)</f>
        <v>PAID</v>
      </c>
    </row>
    <row r="1966" spans="1:50" hidden="1" x14ac:dyDescent="0.25">
      <c r="A1966" s="63">
        <v>501970</v>
      </c>
      <c r="B1966" s="63">
        <v>4366023394</v>
      </c>
      <c r="C1966" s="63" t="s">
        <v>2520</v>
      </c>
      <c r="D1966" s="63" t="s">
        <v>8999</v>
      </c>
      <c r="E1966" s="63" t="s">
        <v>8998</v>
      </c>
      <c r="F1966" s="63" t="s">
        <v>8997</v>
      </c>
      <c r="G1966" s="63" t="s">
        <v>8996</v>
      </c>
      <c r="K1966" s="63">
        <v>601</v>
      </c>
      <c r="L1966" s="63">
        <v>0</v>
      </c>
      <c r="M1966" s="64">
        <v>601</v>
      </c>
      <c r="N1966" s="63">
        <v>300.5</v>
      </c>
      <c r="O1966" s="63">
        <v>0</v>
      </c>
      <c r="P1966" s="63">
        <v>45</v>
      </c>
      <c r="Q1966" s="63">
        <v>256</v>
      </c>
      <c r="R1966" s="63" t="s">
        <v>8995</v>
      </c>
      <c r="S1966" s="63" t="s">
        <v>3498</v>
      </c>
      <c r="T1966" s="63" t="s">
        <v>8994</v>
      </c>
      <c r="U1966" s="63" t="s">
        <v>2520</v>
      </c>
      <c r="V1966" s="63" t="s">
        <v>8993</v>
      </c>
      <c r="W1966" s="63" t="s">
        <v>8992</v>
      </c>
      <c r="Y1966" s="63">
        <v>601</v>
      </c>
      <c r="Z1966" s="63" t="s">
        <v>3964</v>
      </c>
      <c r="AA1966" s="63">
        <v>45</v>
      </c>
      <c r="AB1966" s="63" t="s">
        <v>3494</v>
      </c>
      <c r="AE1966" s="63">
        <v>0</v>
      </c>
      <c r="AF1966" s="63" t="s">
        <v>3493</v>
      </c>
      <c r="AG1966" s="63">
        <v>0</v>
      </c>
      <c r="AK1966" s="63">
        <v>0</v>
      </c>
      <c r="AL1966" s="63" t="s">
        <v>3493</v>
      </c>
      <c r="AM1966" s="63">
        <v>0</v>
      </c>
      <c r="AQ1966" s="63">
        <v>0</v>
      </c>
      <c r="AR1966" s="63" t="s">
        <v>3493</v>
      </c>
      <c r="AS1966" s="63">
        <v>0</v>
      </c>
      <c r="AU1966" s="63" t="s">
        <v>8991</v>
      </c>
      <c r="AW1966" s="63" t="s">
        <v>8990</v>
      </c>
      <c r="AX1966" s="74" t="str">
        <f>VLOOKUP(B1966,[1]COMPLETE_DIVIDEND_DATA!$B$2:$I$1138,8,0)</f>
        <v>PAID</v>
      </c>
    </row>
    <row r="1967" spans="1:50" hidden="1" x14ac:dyDescent="0.25">
      <c r="A1967" s="63">
        <v>501971</v>
      </c>
      <c r="B1967" s="63">
        <v>4366032494</v>
      </c>
      <c r="C1967" s="63" t="s">
        <v>584</v>
      </c>
      <c r="D1967" s="63" t="s">
        <v>409</v>
      </c>
      <c r="E1967" s="63" t="s">
        <v>8989</v>
      </c>
      <c r="F1967" s="63" t="s">
        <v>8988</v>
      </c>
      <c r="G1967" s="63" t="s">
        <v>3535</v>
      </c>
      <c r="K1967" s="63">
        <v>43550</v>
      </c>
      <c r="L1967" s="63">
        <v>0</v>
      </c>
      <c r="M1967" s="64">
        <v>43550</v>
      </c>
      <c r="N1967" s="63">
        <v>21775</v>
      </c>
      <c r="O1967" s="63">
        <v>0</v>
      </c>
      <c r="P1967" s="63">
        <v>6533</v>
      </c>
      <c r="Q1967" s="63">
        <v>15242</v>
      </c>
      <c r="R1967" s="63" t="s">
        <v>8987</v>
      </c>
      <c r="S1967" s="63" t="s">
        <v>3533</v>
      </c>
      <c r="T1967" s="63" t="s">
        <v>8986</v>
      </c>
      <c r="U1967" s="63" t="s">
        <v>584</v>
      </c>
      <c r="V1967" s="63" t="s">
        <v>8985</v>
      </c>
      <c r="Y1967" s="63">
        <v>43550</v>
      </c>
      <c r="Z1967" s="63" t="s">
        <v>8984</v>
      </c>
      <c r="AA1967" s="63">
        <v>6533</v>
      </c>
      <c r="AB1967" s="63" t="s">
        <v>3505</v>
      </c>
      <c r="AE1967" s="63">
        <v>0</v>
      </c>
      <c r="AF1967" s="63" t="s">
        <v>3493</v>
      </c>
      <c r="AG1967" s="63">
        <v>0</v>
      </c>
      <c r="AK1967" s="63">
        <v>0</v>
      </c>
      <c r="AL1967" s="63" t="s">
        <v>3493</v>
      </c>
      <c r="AM1967" s="63">
        <v>0</v>
      </c>
      <c r="AQ1967" s="63">
        <v>0</v>
      </c>
      <c r="AR1967" s="63" t="s">
        <v>3493</v>
      </c>
      <c r="AS1967" s="63">
        <v>0</v>
      </c>
      <c r="AW1967" s="63" t="s">
        <v>8983</v>
      </c>
      <c r="AX1967" s="74" t="str">
        <f>VLOOKUP(B1967,[1]COMPLETE_DIVIDEND_DATA!$B$2:$I$1138,8,0)</f>
        <v>PAID</v>
      </c>
    </row>
    <row r="1968" spans="1:50" hidden="1" x14ac:dyDescent="0.25">
      <c r="A1968" s="63">
        <v>501972</v>
      </c>
      <c r="B1968" s="63">
        <v>4366033773</v>
      </c>
      <c r="C1968" s="63" t="s">
        <v>2525</v>
      </c>
      <c r="D1968" s="63" t="s">
        <v>8982</v>
      </c>
      <c r="E1968" s="63" t="s">
        <v>8981</v>
      </c>
      <c r="F1968" s="63" t="s">
        <v>8980</v>
      </c>
      <c r="G1968" s="63" t="s">
        <v>3535</v>
      </c>
      <c r="K1968" s="63">
        <v>575</v>
      </c>
      <c r="L1968" s="63">
        <v>0</v>
      </c>
      <c r="M1968" s="64">
        <v>575</v>
      </c>
      <c r="N1968" s="63">
        <v>287.5</v>
      </c>
      <c r="O1968" s="63">
        <v>0</v>
      </c>
      <c r="P1968" s="63">
        <v>43</v>
      </c>
      <c r="Q1968" s="63">
        <v>245</v>
      </c>
      <c r="R1968" s="63" t="s">
        <v>8979</v>
      </c>
      <c r="S1968" s="63" t="s">
        <v>4136</v>
      </c>
      <c r="T1968" s="63" t="s">
        <v>6090</v>
      </c>
      <c r="U1968" s="63" t="s">
        <v>2525</v>
      </c>
      <c r="V1968" s="63" t="s">
        <v>8978</v>
      </c>
      <c r="Y1968" s="63">
        <v>575</v>
      </c>
      <c r="Z1968" s="63" t="s">
        <v>3602</v>
      </c>
      <c r="AA1968" s="63">
        <v>43</v>
      </c>
      <c r="AB1968" s="63" t="s">
        <v>3494</v>
      </c>
      <c r="AE1968" s="63">
        <v>0</v>
      </c>
      <c r="AF1968" s="63" t="s">
        <v>3493</v>
      </c>
      <c r="AG1968" s="63">
        <v>0</v>
      </c>
      <c r="AK1968" s="63">
        <v>0</v>
      </c>
      <c r="AL1968" s="63" t="s">
        <v>3493</v>
      </c>
      <c r="AM1968" s="63">
        <v>0</v>
      </c>
      <c r="AQ1968" s="63">
        <v>0</v>
      </c>
      <c r="AR1968" s="63" t="s">
        <v>3493</v>
      </c>
      <c r="AS1968" s="63">
        <v>0</v>
      </c>
      <c r="AU1968" s="63" t="s">
        <v>8977</v>
      </c>
      <c r="AW1968" s="63" t="s">
        <v>8976</v>
      </c>
      <c r="AX1968" s="74" t="str">
        <f>VLOOKUP(B1968,[1]COMPLETE_DIVIDEND_DATA!$B$2:$I$1138,8,0)</f>
        <v>PAID</v>
      </c>
    </row>
    <row r="1969" spans="1:50" hidden="1" x14ac:dyDescent="0.25">
      <c r="A1969" s="63">
        <v>501973</v>
      </c>
      <c r="B1969" s="63">
        <v>4366036388</v>
      </c>
      <c r="C1969" s="63" t="s">
        <v>3470</v>
      </c>
      <c r="D1969" s="63" t="s">
        <v>8085</v>
      </c>
      <c r="E1969" s="63" t="s">
        <v>8975</v>
      </c>
      <c r="F1969" s="63" t="s">
        <v>8974</v>
      </c>
      <c r="G1969" s="63" t="s">
        <v>8973</v>
      </c>
      <c r="K1969" s="63">
        <v>18671</v>
      </c>
      <c r="L1969" s="63">
        <v>0</v>
      </c>
      <c r="M1969" s="64">
        <v>18671</v>
      </c>
      <c r="N1969" s="63">
        <v>9335.5</v>
      </c>
      <c r="O1969" s="63">
        <v>0</v>
      </c>
      <c r="P1969" s="63">
        <v>2800</v>
      </c>
      <c r="Q1969" s="63">
        <v>6536</v>
      </c>
      <c r="R1969" s="63" t="s">
        <v>8972</v>
      </c>
      <c r="S1969" s="63" t="s">
        <v>3697</v>
      </c>
      <c r="T1969" s="63" t="s">
        <v>8971</v>
      </c>
      <c r="U1969" s="63" t="s">
        <v>3470</v>
      </c>
      <c r="V1969" s="63" t="s">
        <v>8970</v>
      </c>
      <c r="Y1969" s="63">
        <v>9336</v>
      </c>
      <c r="Z1969" s="63" t="s">
        <v>8969</v>
      </c>
      <c r="AA1969" s="63">
        <v>1400</v>
      </c>
      <c r="AB1969" s="63" t="s">
        <v>3505</v>
      </c>
      <c r="AC1969" s="63" t="s">
        <v>8968</v>
      </c>
      <c r="AD1969" s="63" t="s">
        <v>8967</v>
      </c>
      <c r="AE1969" s="63">
        <v>9335</v>
      </c>
      <c r="AF1969" s="63" t="s">
        <v>8966</v>
      </c>
      <c r="AG1969" s="63">
        <v>1400</v>
      </c>
      <c r="AH1969" s="63" t="s">
        <v>3505</v>
      </c>
      <c r="AK1969" s="63">
        <v>0</v>
      </c>
      <c r="AL1969" s="63" t="s">
        <v>3493</v>
      </c>
      <c r="AM1969" s="63">
        <v>0</v>
      </c>
      <c r="AQ1969" s="63">
        <v>0</v>
      </c>
      <c r="AR1969" s="63" t="s">
        <v>3493</v>
      </c>
      <c r="AS1969" s="63">
        <v>0</v>
      </c>
      <c r="AU1969" s="63" t="s">
        <v>8965</v>
      </c>
      <c r="AW1969" s="63" t="s">
        <v>8964</v>
      </c>
      <c r="AX1969" s="74" t="str">
        <f>VLOOKUP(B1969,[1]COMPLETE_DIVIDEND_DATA!$B$2:$I$1138,8,0)</f>
        <v>PAID</v>
      </c>
    </row>
    <row r="1970" spans="1:50" hidden="1" x14ac:dyDescent="0.25">
      <c r="A1970" s="63">
        <v>501974</v>
      </c>
      <c r="B1970" s="63">
        <v>4366036495</v>
      </c>
      <c r="C1970" s="63" t="s">
        <v>99</v>
      </c>
      <c r="D1970" s="63" t="s">
        <v>2156</v>
      </c>
      <c r="E1970" s="63" t="s">
        <v>8963</v>
      </c>
      <c r="F1970" s="63" t="s">
        <v>8962</v>
      </c>
      <c r="G1970" s="63" t="s">
        <v>3535</v>
      </c>
      <c r="K1970" s="63">
        <v>7000</v>
      </c>
      <c r="L1970" s="63">
        <v>7000</v>
      </c>
      <c r="M1970" s="64">
        <v>0</v>
      </c>
      <c r="N1970" s="63">
        <v>3500</v>
      </c>
      <c r="O1970" s="63">
        <v>1750</v>
      </c>
      <c r="P1970" s="63">
        <v>525</v>
      </c>
      <c r="Q1970" s="63">
        <v>1225</v>
      </c>
      <c r="R1970" s="63" t="s">
        <v>8961</v>
      </c>
      <c r="S1970" s="63" t="s">
        <v>3697</v>
      </c>
      <c r="T1970" s="63" t="s">
        <v>8960</v>
      </c>
      <c r="U1970" s="63" t="s">
        <v>99</v>
      </c>
      <c r="V1970" s="63" t="s">
        <v>8959</v>
      </c>
      <c r="Y1970" s="63">
        <v>7000</v>
      </c>
      <c r="Z1970" s="63" t="s">
        <v>3772</v>
      </c>
      <c r="AA1970" s="63">
        <v>525</v>
      </c>
      <c r="AB1970" s="63" t="s">
        <v>3494</v>
      </c>
      <c r="AE1970" s="63">
        <v>0</v>
      </c>
      <c r="AF1970" s="63" t="s">
        <v>3493</v>
      </c>
      <c r="AG1970" s="63">
        <v>0</v>
      </c>
      <c r="AK1970" s="63">
        <v>0</v>
      </c>
      <c r="AL1970" s="63" t="s">
        <v>3493</v>
      </c>
      <c r="AM1970" s="63">
        <v>0</v>
      </c>
      <c r="AQ1970" s="63">
        <v>0</v>
      </c>
      <c r="AR1970" s="63" t="s">
        <v>3493</v>
      </c>
      <c r="AS1970" s="63">
        <v>0</v>
      </c>
      <c r="AU1970" s="63" t="s">
        <v>8958</v>
      </c>
      <c r="AW1970" s="63" t="s">
        <v>8957</v>
      </c>
      <c r="AX1970" s="74" t="str">
        <f>VLOOKUP(B1970,[1]COMPLETE_DIVIDEND_DATA!$B$2:$I$1138,8,0)</f>
        <v>PAID</v>
      </c>
    </row>
    <row r="1971" spans="1:50" hidden="1" x14ac:dyDescent="0.25">
      <c r="A1971" s="63">
        <v>501975</v>
      </c>
      <c r="B1971" s="63">
        <v>4374001852</v>
      </c>
      <c r="C1971" s="63" t="s">
        <v>2527</v>
      </c>
      <c r="D1971" s="63" t="s">
        <v>8956</v>
      </c>
      <c r="E1971" s="63" t="s">
        <v>8955</v>
      </c>
      <c r="F1971" s="63" t="s">
        <v>8954</v>
      </c>
      <c r="G1971" s="63" t="s">
        <v>8953</v>
      </c>
      <c r="K1971" s="63">
        <v>744</v>
      </c>
      <c r="L1971" s="63">
        <v>0</v>
      </c>
      <c r="M1971" s="64">
        <v>744</v>
      </c>
      <c r="N1971" s="63">
        <v>372</v>
      </c>
      <c r="O1971" s="63">
        <v>0</v>
      </c>
      <c r="P1971" s="63">
        <v>112</v>
      </c>
      <c r="Q1971" s="63">
        <v>260</v>
      </c>
      <c r="R1971" s="63" t="s">
        <v>8952</v>
      </c>
      <c r="S1971" s="63" t="s">
        <v>3574</v>
      </c>
      <c r="T1971" s="63" t="s">
        <v>8951</v>
      </c>
      <c r="U1971" s="63" t="s">
        <v>2527</v>
      </c>
      <c r="V1971" s="63" t="s">
        <v>8950</v>
      </c>
      <c r="Y1971" s="63">
        <v>744</v>
      </c>
      <c r="Z1971" s="63" t="s">
        <v>3988</v>
      </c>
      <c r="AA1971" s="63">
        <v>112</v>
      </c>
      <c r="AB1971" s="63" t="s">
        <v>3505</v>
      </c>
      <c r="AE1971" s="63">
        <v>0</v>
      </c>
      <c r="AF1971" s="63" t="s">
        <v>3493</v>
      </c>
      <c r="AG1971" s="63">
        <v>0</v>
      </c>
      <c r="AK1971" s="63">
        <v>0</v>
      </c>
      <c r="AL1971" s="63" t="s">
        <v>3493</v>
      </c>
      <c r="AM1971" s="63">
        <v>0</v>
      </c>
      <c r="AQ1971" s="63">
        <v>0</v>
      </c>
      <c r="AR1971" s="63" t="s">
        <v>3493</v>
      </c>
      <c r="AS1971" s="63">
        <v>0</v>
      </c>
      <c r="AU1971" s="63" t="s">
        <v>8949</v>
      </c>
      <c r="AW1971" s="63" t="s">
        <v>8948</v>
      </c>
      <c r="AX1971" s="74" t="str">
        <f>VLOOKUP(B1971,[1]COMPLETE_DIVIDEND_DATA!$B$2:$I$1138,8,0)</f>
        <v>PAID</v>
      </c>
    </row>
    <row r="1972" spans="1:50" x14ac:dyDescent="0.25">
      <c r="A1972" s="63">
        <v>501976</v>
      </c>
      <c r="B1972" s="63">
        <v>4374003528</v>
      </c>
      <c r="C1972" s="63" t="s">
        <v>8942</v>
      </c>
      <c r="D1972" s="63" t="s">
        <v>8947</v>
      </c>
      <c r="E1972" s="63" t="s">
        <v>8946</v>
      </c>
      <c r="F1972" s="63" t="s">
        <v>8945</v>
      </c>
      <c r="G1972" s="63" t="s">
        <v>3535</v>
      </c>
      <c r="K1972" s="63">
        <v>3500</v>
      </c>
      <c r="L1972" s="63">
        <v>0</v>
      </c>
      <c r="M1972" s="64">
        <v>3500</v>
      </c>
      <c r="N1972" s="63">
        <v>1750</v>
      </c>
      <c r="O1972" s="63">
        <v>0</v>
      </c>
      <c r="P1972" s="63">
        <v>263</v>
      </c>
      <c r="Q1972" s="63">
        <v>1487</v>
      </c>
      <c r="R1972" s="63" t="s">
        <v>8944</v>
      </c>
      <c r="S1972" s="63" t="s">
        <v>3635</v>
      </c>
      <c r="T1972" s="63" t="s">
        <v>8943</v>
      </c>
      <c r="U1972" s="63" t="s">
        <v>8942</v>
      </c>
      <c r="V1972" s="63" t="s">
        <v>8941</v>
      </c>
      <c r="Y1972" s="63">
        <v>3500</v>
      </c>
      <c r="Z1972" s="63" t="s">
        <v>4656</v>
      </c>
      <c r="AA1972" s="63">
        <v>263</v>
      </c>
      <c r="AB1972" s="63" t="s">
        <v>3494</v>
      </c>
      <c r="AE1972" s="63">
        <v>0</v>
      </c>
      <c r="AF1972" s="63" t="s">
        <v>3493</v>
      </c>
      <c r="AG1972" s="63">
        <v>0</v>
      </c>
      <c r="AK1972" s="63">
        <v>0</v>
      </c>
      <c r="AL1972" s="63" t="s">
        <v>3493</v>
      </c>
      <c r="AM1972" s="63">
        <v>0</v>
      </c>
      <c r="AQ1972" s="63">
        <v>0</v>
      </c>
      <c r="AR1972" s="63" t="s">
        <v>3493</v>
      </c>
      <c r="AS1972" s="63">
        <v>0</v>
      </c>
      <c r="AU1972" s="63" t="s">
        <v>8940</v>
      </c>
      <c r="AW1972" s="63" t="s">
        <v>8939</v>
      </c>
      <c r="AX1972" s="74" t="str">
        <f>VLOOKUP(B1972,[1]COMPLETE_DIVIDEND_DATA!$B$2:$I$1138,8,0)</f>
        <v>UNPAID</v>
      </c>
    </row>
    <row r="1973" spans="1:50" hidden="1" x14ac:dyDescent="0.25">
      <c r="A1973" s="63">
        <v>501977</v>
      </c>
      <c r="B1973" s="63">
        <v>4374004138</v>
      </c>
      <c r="C1973" s="63" t="s">
        <v>2529</v>
      </c>
      <c r="D1973" s="63" t="s">
        <v>1221</v>
      </c>
      <c r="E1973" s="63" t="s">
        <v>8938</v>
      </c>
      <c r="F1973" s="63" t="s">
        <v>8937</v>
      </c>
      <c r="G1973" s="63" t="s">
        <v>8936</v>
      </c>
      <c r="K1973" s="63">
        <v>57</v>
      </c>
      <c r="L1973" s="63">
        <v>0</v>
      </c>
      <c r="M1973" s="64">
        <v>57</v>
      </c>
      <c r="N1973" s="63">
        <v>28.5</v>
      </c>
      <c r="O1973" s="63">
        <v>0</v>
      </c>
      <c r="P1973" s="63">
        <v>9</v>
      </c>
      <c r="Q1973" s="63">
        <v>20</v>
      </c>
      <c r="R1973" s="63" t="s">
        <v>8805</v>
      </c>
      <c r="S1973" s="63" t="s">
        <v>3596</v>
      </c>
      <c r="T1973" s="63" t="s">
        <v>8804</v>
      </c>
      <c r="U1973" s="63" t="s">
        <v>2529</v>
      </c>
      <c r="V1973" s="63" t="s">
        <v>8935</v>
      </c>
      <c r="Y1973" s="63">
        <v>57</v>
      </c>
      <c r="Z1973" s="63" t="s">
        <v>8934</v>
      </c>
      <c r="AA1973" s="63">
        <v>9</v>
      </c>
      <c r="AB1973" s="63" t="s">
        <v>3505</v>
      </c>
      <c r="AE1973" s="63">
        <v>0</v>
      </c>
      <c r="AF1973" s="63" t="s">
        <v>3493</v>
      </c>
      <c r="AG1973" s="63">
        <v>0</v>
      </c>
      <c r="AK1973" s="63">
        <v>0</v>
      </c>
      <c r="AL1973" s="63" t="s">
        <v>3493</v>
      </c>
      <c r="AM1973" s="63">
        <v>0</v>
      </c>
      <c r="AQ1973" s="63">
        <v>0</v>
      </c>
      <c r="AR1973" s="63" t="s">
        <v>3493</v>
      </c>
      <c r="AS1973" s="63">
        <v>0</v>
      </c>
      <c r="AU1973" s="63" t="s">
        <v>8933</v>
      </c>
      <c r="AW1973" s="63" t="s">
        <v>8932</v>
      </c>
      <c r="AX1973" s="74" t="str">
        <f>VLOOKUP(B1973,[1]COMPLETE_DIVIDEND_DATA!$B$2:$I$1138,8,0)</f>
        <v>PAID</v>
      </c>
    </row>
    <row r="1974" spans="1:50" hidden="1" x14ac:dyDescent="0.25">
      <c r="A1974" s="63">
        <v>501978</v>
      </c>
      <c r="B1974" s="63">
        <v>4374006208</v>
      </c>
      <c r="C1974" s="63" t="s">
        <v>133</v>
      </c>
      <c r="D1974" s="63" t="s">
        <v>8931</v>
      </c>
      <c r="E1974" s="63" t="s">
        <v>8930</v>
      </c>
      <c r="F1974" s="63" t="s">
        <v>8929</v>
      </c>
      <c r="G1974" s="63" t="s">
        <v>3547</v>
      </c>
      <c r="K1974" s="63">
        <v>17500</v>
      </c>
      <c r="L1974" s="63">
        <v>0</v>
      </c>
      <c r="M1974" s="64">
        <v>17500</v>
      </c>
      <c r="N1974" s="63">
        <v>8750</v>
      </c>
      <c r="O1974" s="63">
        <v>0</v>
      </c>
      <c r="P1974" s="63">
        <v>1313</v>
      </c>
      <c r="Q1974" s="63">
        <v>7437</v>
      </c>
      <c r="R1974" s="63" t="s">
        <v>8928</v>
      </c>
      <c r="S1974" s="63" t="s">
        <v>3521</v>
      </c>
      <c r="T1974" s="63" t="s">
        <v>8927</v>
      </c>
      <c r="U1974" s="63" t="s">
        <v>133</v>
      </c>
      <c r="V1974" s="63" t="s">
        <v>8926</v>
      </c>
      <c r="Y1974" s="63">
        <v>17500</v>
      </c>
      <c r="Z1974" s="63" t="s">
        <v>8925</v>
      </c>
      <c r="AA1974" s="63">
        <v>1313</v>
      </c>
      <c r="AB1974" s="63" t="s">
        <v>3494</v>
      </c>
      <c r="AE1974" s="63">
        <v>0</v>
      </c>
      <c r="AF1974" s="63" t="s">
        <v>3493</v>
      </c>
      <c r="AG1974" s="63">
        <v>0</v>
      </c>
      <c r="AK1974" s="63">
        <v>0</v>
      </c>
      <c r="AL1974" s="63" t="s">
        <v>3493</v>
      </c>
      <c r="AM1974" s="63">
        <v>0</v>
      </c>
      <c r="AQ1974" s="63">
        <v>0</v>
      </c>
      <c r="AR1974" s="63" t="s">
        <v>3493</v>
      </c>
      <c r="AS1974" s="63">
        <v>0</v>
      </c>
      <c r="AU1974" s="63" t="s">
        <v>8924</v>
      </c>
      <c r="AW1974" s="63" t="s">
        <v>8923</v>
      </c>
      <c r="AX1974" s="74" t="str">
        <f>VLOOKUP(B1974,[1]COMPLETE_DIVIDEND_DATA!$B$2:$I$1138,8,0)</f>
        <v>PAID</v>
      </c>
    </row>
    <row r="1975" spans="1:50" hidden="1" x14ac:dyDescent="0.25">
      <c r="A1975" s="63">
        <v>501979</v>
      </c>
      <c r="B1975" s="63">
        <v>4374006968</v>
      </c>
      <c r="C1975" s="63" t="s">
        <v>8919</v>
      </c>
      <c r="D1975" s="63" t="s">
        <v>1201</v>
      </c>
      <c r="E1975" s="63" t="s">
        <v>8922</v>
      </c>
      <c r="F1975" s="63" t="s">
        <v>8921</v>
      </c>
      <c r="G1975" s="63" t="s">
        <v>8920</v>
      </c>
      <c r="K1975" s="63">
        <v>1000</v>
      </c>
      <c r="L1975" s="63">
        <v>0</v>
      </c>
      <c r="M1975" s="64">
        <v>1000</v>
      </c>
      <c r="N1975" s="63">
        <v>500</v>
      </c>
      <c r="O1975" s="63">
        <v>0</v>
      </c>
      <c r="P1975" s="63">
        <v>75</v>
      </c>
      <c r="Q1975" s="63">
        <v>425</v>
      </c>
      <c r="R1975" s="63" t="s">
        <v>8907</v>
      </c>
      <c r="S1975" s="63" t="s">
        <v>3498</v>
      </c>
      <c r="T1975" s="63" t="s">
        <v>6542</v>
      </c>
      <c r="U1975" s="63" t="s">
        <v>8919</v>
      </c>
      <c r="V1975" s="63" t="s">
        <v>8918</v>
      </c>
      <c r="Y1975" s="63">
        <v>1000</v>
      </c>
      <c r="Z1975" s="63" t="s">
        <v>4648</v>
      </c>
      <c r="AA1975" s="63">
        <v>75</v>
      </c>
      <c r="AB1975" s="63" t="s">
        <v>3494</v>
      </c>
      <c r="AE1975" s="63">
        <v>0</v>
      </c>
      <c r="AF1975" s="63" t="s">
        <v>3493</v>
      </c>
      <c r="AG1975" s="63">
        <v>0</v>
      </c>
      <c r="AK1975" s="63">
        <v>0</v>
      </c>
      <c r="AL1975" s="63" t="s">
        <v>3493</v>
      </c>
      <c r="AM1975" s="63">
        <v>0</v>
      </c>
      <c r="AQ1975" s="63">
        <v>0</v>
      </c>
      <c r="AR1975" s="63" t="s">
        <v>3493</v>
      </c>
      <c r="AS1975" s="63">
        <v>0</v>
      </c>
      <c r="AU1975" s="63" t="s">
        <v>8917</v>
      </c>
      <c r="AW1975" s="63" t="s">
        <v>8916</v>
      </c>
      <c r="AX1975" s="74" t="str">
        <f>VLOOKUP(B1975,[1]COMPLETE_DIVIDEND_DATA!$B$2:$I$1138,8,0)</f>
        <v>PAID</v>
      </c>
    </row>
    <row r="1976" spans="1:50" hidden="1" x14ac:dyDescent="0.25">
      <c r="A1976" s="63">
        <v>501980</v>
      </c>
      <c r="B1976" s="63">
        <v>4374007438</v>
      </c>
      <c r="C1976" s="63" t="s">
        <v>2533</v>
      </c>
      <c r="D1976" s="63" t="s">
        <v>8915</v>
      </c>
      <c r="E1976" s="63" t="s">
        <v>8914</v>
      </c>
      <c r="F1976" s="63" t="s">
        <v>8913</v>
      </c>
      <c r="G1976" s="63" t="s">
        <v>3535</v>
      </c>
      <c r="K1976" s="63">
        <v>5750</v>
      </c>
      <c r="L1976" s="63">
        <v>0</v>
      </c>
      <c r="M1976" s="64">
        <v>5750</v>
      </c>
      <c r="N1976" s="63">
        <v>2875</v>
      </c>
      <c r="O1976" s="63">
        <v>0</v>
      </c>
      <c r="P1976" s="63">
        <v>431</v>
      </c>
      <c r="Q1976" s="63">
        <v>2444</v>
      </c>
      <c r="R1976" s="63" t="s">
        <v>8912</v>
      </c>
      <c r="S1976" s="63" t="s">
        <v>3545</v>
      </c>
      <c r="T1976" s="63" t="s">
        <v>5848</v>
      </c>
      <c r="U1976" s="63" t="s">
        <v>2533</v>
      </c>
      <c r="V1976" s="63" t="s">
        <v>8911</v>
      </c>
      <c r="Y1976" s="63">
        <v>5750</v>
      </c>
      <c r="Z1976" s="63" t="s">
        <v>6167</v>
      </c>
      <c r="AA1976" s="63">
        <v>431</v>
      </c>
      <c r="AB1976" s="63" t="s">
        <v>3494</v>
      </c>
      <c r="AE1976" s="63">
        <v>0</v>
      </c>
      <c r="AF1976" s="63" t="s">
        <v>3493</v>
      </c>
      <c r="AG1976" s="63">
        <v>0</v>
      </c>
      <c r="AK1976" s="63">
        <v>0</v>
      </c>
      <c r="AL1976" s="63" t="s">
        <v>3493</v>
      </c>
      <c r="AM1976" s="63">
        <v>0</v>
      </c>
      <c r="AQ1976" s="63">
        <v>0</v>
      </c>
      <c r="AR1976" s="63" t="s">
        <v>3493</v>
      </c>
      <c r="AS1976" s="63">
        <v>0</v>
      </c>
      <c r="AU1976" s="63" t="s">
        <v>8910</v>
      </c>
      <c r="AW1976" s="63" t="s">
        <v>8909</v>
      </c>
      <c r="AX1976" s="74" t="str">
        <f>VLOOKUP(B1976,[1]COMPLETE_DIVIDEND_DATA!$B$2:$I$1138,8,0)</f>
        <v>PAID</v>
      </c>
    </row>
    <row r="1977" spans="1:50" hidden="1" x14ac:dyDescent="0.25">
      <c r="A1977" s="63">
        <v>501981</v>
      </c>
      <c r="B1977" s="63">
        <v>4374007925</v>
      </c>
      <c r="C1977" s="63" t="s">
        <v>8906</v>
      </c>
      <c r="D1977" s="63" t="s">
        <v>8908</v>
      </c>
      <c r="E1977" s="63" t="s">
        <v>8902</v>
      </c>
      <c r="F1977" s="63" t="s">
        <v>8901</v>
      </c>
      <c r="G1977" s="63" t="s">
        <v>3535</v>
      </c>
      <c r="K1977" s="63">
        <v>30000</v>
      </c>
      <c r="L1977" s="63">
        <v>0</v>
      </c>
      <c r="M1977" s="64">
        <v>30000</v>
      </c>
      <c r="N1977" s="63">
        <v>15000</v>
      </c>
      <c r="O1977" s="63">
        <v>0</v>
      </c>
      <c r="P1977" s="63">
        <v>2250</v>
      </c>
      <c r="Q1977" s="63">
        <v>12750</v>
      </c>
      <c r="R1977" s="63" t="s">
        <v>8907</v>
      </c>
      <c r="S1977" s="63" t="s">
        <v>3498</v>
      </c>
      <c r="T1977" s="63" t="s">
        <v>6542</v>
      </c>
      <c r="U1977" s="63" t="s">
        <v>8906</v>
      </c>
      <c r="V1977" s="63" t="s">
        <v>8905</v>
      </c>
      <c r="Y1977" s="63">
        <v>30000</v>
      </c>
      <c r="Z1977" s="63" t="s">
        <v>3583</v>
      </c>
      <c r="AA1977" s="63">
        <v>2250</v>
      </c>
      <c r="AB1977" s="63" t="s">
        <v>3494</v>
      </c>
      <c r="AE1977" s="63">
        <v>0</v>
      </c>
      <c r="AF1977" s="63" t="s">
        <v>3493</v>
      </c>
      <c r="AG1977" s="63">
        <v>0</v>
      </c>
      <c r="AK1977" s="63">
        <v>0</v>
      </c>
      <c r="AL1977" s="63" t="s">
        <v>3493</v>
      </c>
      <c r="AM1977" s="63">
        <v>0</v>
      </c>
      <c r="AQ1977" s="63">
        <v>0</v>
      </c>
      <c r="AR1977" s="63" t="s">
        <v>3493</v>
      </c>
      <c r="AS1977" s="63">
        <v>0</v>
      </c>
      <c r="AU1977" s="63" t="s">
        <v>8904</v>
      </c>
      <c r="AW1977" s="63" t="s">
        <v>8903</v>
      </c>
      <c r="AX1977" s="74" t="str">
        <f>VLOOKUP(B1977,[1]COMPLETE_DIVIDEND_DATA!$B$2:$I$1138,8,0)</f>
        <v>PAID</v>
      </c>
    </row>
    <row r="1978" spans="1:50" hidden="1" x14ac:dyDescent="0.25">
      <c r="A1978" s="63">
        <v>501982</v>
      </c>
      <c r="B1978" s="63">
        <v>4374007933</v>
      </c>
      <c r="C1978" s="63" t="s">
        <v>8898</v>
      </c>
      <c r="D1978" s="63" t="s">
        <v>908</v>
      </c>
      <c r="E1978" s="63" t="s">
        <v>8902</v>
      </c>
      <c r="F1978" s="63" t="s">
        <v>8901</v>
      </c>
      <c r="G1978" s="63" t="s">
        <v>3535</v>
      </c>
      <c r="K1978" s="63">
        <v>6000</v>
      </c>
      <c r="L1978" s="63">
        <v>0</v>
      </c>
      <c r="M1978" s="64">
        <v>6000</v>
      </c>
      <c r="N1978" s="63">
        <v>3000</v>
      </c>
      <c r="O1978" s="63">
        <v>0</v>
      </c>
      <c r="P1978" s="63">
        <v>450</v>
      </c>
      <c r="Q1978" s="63">
        <v>2550</v>
      </c>
      <c r="R1978" s="63" t="s">
        <v>8900</v>
      </c>
      <c r="S1978" s="63" t="s">
        <v>3533</v>
      </c>
      <c r="T1978" s="63" t="s">
        <v>8899</v>
      </c>
      <c r="U1978" s="63" t="s">
        <v>8898</v>
      </c>
      <c r="V1978" s="63" t="s">
        <v>8897</v>
      </c>
      <c r="W1978" s="63" t="s">
        <v>8896</v>
      </c>
      <c r="Y1978" s="63">
        <v>6000</v>
      </c>
      <c r="Z1978" s="63" t="s">
        <v>3563</v>
      </c>
      <c r="AA1978" s="63">
        <v>450</v>
      </c>
      <c r="AB1978" s="63" t="s">
        <v>3494</v>
      </c>
      <c r="AE1978" s="63">
        <v>0</v>
      </c>
      <c r="AF1978" s="63" t="s">
        <v>3493</v>
      </c>
      <c r="AG1978" s="63">
        <v>0</v>
      </c>
      <c r="AK1978" s="63">
        <v>0</v>
      </c>
      <c r="AL1978" s="63" t="s">
        <v>3493</v>
      </c>
      <c r="AM1978" s="63">
        <v>0</v>
      </c>
      <c r="AQ1978" s="63">
        <v>0</v>
      </c>
      <c r="AR1978" s="63" t="s">
        <v>3493</v>
      </c>
      <c r="AS1978" s="63">
        <v>0</v>
      </c>
      <c r="AU1978" s="63" t="s">
        <v>8895</v>
      </c>
      <c r="AW1978" s="63" t="s">
        <v>8894</v>
      </c>
      <c r="AX1978" s="74" t="str">
        <f>VLOOKUP(B1978,[1]COMPLETE_DIVIDEND_DATA!$B$2:$I$1138,8,0)</f>
        <v>PAID</v>
      </c>
    </row>
    <row r="1979" spans="1:50" hidden="1" x14ac:dyDescent="0.25">
      <c r="A1979" s="63">
        <v>501983</v>
      </c>
      <c r="B1979" s="63">
        <v>4374008394</v>
      </c>
      <c r="C1979" s="63" t="s">
        <v>8887</v>
      </c>
      <c r="D1979" s="63" t="s">
        <v>8893</v>
      </c>
      <c r="E1979" s="63" t="s">
        <v>8892</v>
      </c>
      <c r="F1979" s="63" t="s">
        <v>8891</v>
      </c>
      <c r="G1979" s="63" t="s">
        <v>8890</v>
      </c>
      <c r="K1979" s="63">
        <v>5000</v>
      </c>
      <c r="L1979" s="63">
        <v>0</v>
      </c>
      <c r="M1979" s="64">
        <v>5000</v>
      </c>
      <c r="N1979" s="63">
        <v>2500</v>
      </c>
      <c r="O1979" s="63">
        <v>0</v>
      </c>
      <c r="P1979" s="63">
        <v>375</v>
      </c>
      <c r="Q1979" s="63">
        <v>2125</v>
      </c>
      <c r="R1979" s="63" t="s">
        <v>8889</v>
      </c>
      <c r="S1979" s="63" t="s">
        <v>3697</v>
      </c>
      <c r="T1979" s="63" t="s">
        <v>8888</v>
      </c>
      <c r="U1979" s="63" t="s">
        <v>8887</v>
      </c>
      <c r="V1979" s="63" t="s">
        <v>8886</v>
      </c>
      <c r="Y1979" s="63">
        <v>5000</v>
      </c>
      <c r="Z1979" s="63" t="s">
        <v>3529</v>
      </c>
      <c r="AA1979" s="63">
        <v>375</v>
      </c>
      <c r="AB1979" s="63" t="s">
        <v>3494</v>
      </c>
      <c r="AE1979" s="63">
        <v>0</v>
      </c>
      <c r="AF1979" s="63" t="s">
        <v>3493</v>
      </c>
      <c r="AG1979" s="63">
        <v>0</v>
      </c>
      <c r="AK1979" s="63">
        <v>0</v>
      </c>
      <c r="AL1979" s="63" t="s">
        <v>3493</v>
      </c>
      <c r="AM1979" s="63">
        <v>0</v>
      </c>
      <c r="AQ1979" s="63">
        <v>0</v>
      </c>
      <c r="AR1979" s="63" t="s">
        <v>3493</v>
      </c>
      <c r="AS1979" s="63">
        <v>0</v>
      </c>
      <c r="AU1979" s="63" t="s">
        <v>8885</v>
      </c>
      <c r="AW1979" s="63" t="s">
        <v>8884</v>
      </c>
      <c r="AX1979" s="74" t="str">
        <f>VLOOKUP(B1979,[1]COMPLETE_DIVIDEND_DATA!$B$2:$I$1138,8,0)</f>
        <v>PAID</v>
      </c>
    </row>
    <row r="1980" spans="1:50" hidden="1" x14ac:dyDescent="0.25">
      <c r="A1980" s="63">
        <v>501984</v>
      </c>
      <c r="B1980" s="63">
        <v>4374008667</v>
      </c>
      <c r="C1980" s="63" t="s">
        <v>2535</v>
      </c>
      <c r="D1980" s="63" t="s">
        <v>342</v>
      </c>
      <c r="E1980" s="63" t="s">
        <v>8883</v>
      </c>
      <c r="F1980" s="63" t="s">
        <v>8882</v>
      </c>
      <c r="G1980" s="63" t="s">
        <v>3535</v>
      </c>
      <c r="K1980" s="63">
        <v>2409</v>
      </c>
      <c r="L1980" s="63">
        <v>0</v>
      </c>
      <c r="M1980" s="64">
        <v>2409</v>
      </c>
      <c r="N1980" s="63">
        <v>1204.5</v>
      </c>
      <c r="O1980" s="63">
        <v>0</v>
      </c>
      <c r="P1980" s="63">
        <v>180</v>
      </c>
      <c r="Q1980" s="63">
        <v>1025</v>
      </c>
      <c r="R1980" s="63" t="s">
        <v>8881</v>
      </c>
      <c r="S1980" s="63" t="s">
        <v>3596</v>
      </c>
      <c r="T1980" s="63" t="s">
        <v>3775</v>
      </c>
      <c r="U1980" s="63" t="s">
        <v>2535</v>
      </c>
      <c r="V1980" s="63" t="s">
        <v>8880</v>
      </c>
      <c r="Y1980" s="63">
        <v>1205</v>
      </c>
      <c r="Z1980" s="63" t="s">
        <v>3818</v>
      </c>
      <c r="AA1980" s="63">
        <v>90</v>
      </c>
      <c r="AB1980" s="63" t="s">
        <v>3494</v>
      </c>
      <c r="AC1980" s="63" t="s">
        <v>2679</v>
      </c>
      <c r="AD1980" s="63" t="s">
        <v>8123</v>
      </c>
      <c r="AE1980" s="63">
        <v>1204</v>
      </c>
      <c r="AF1980" s="63" t="s">
        <v>4049</v>
      </c>
      <c r="AG1980" s="63">
        <v>90</v>
      </c>
      <c r="AH1980" s="63" t="s">
        <v>3494</v>
      </c>
      <c r="AK1980" s="63">
        <v>0</v>
      </c>
      <c r="AL1980" s="63" t="s">
        <v>3493</v>
      </c>
      <c r="AM1980" s="63">
        <v>0</v>
      </c>
      <c r="AQ1980" s="63">
        <v>0</v>
      </c>
      <c r="AR1980" s="63" t="s">
        <v>3493</v>
      </c>
      <c r="AS1980" s="63">
        <v>0</v>
      </c>
      <c r="AU1980" s="63" t="s">
        <v>8879</v>
      </c>
      <c r="AW1980" s="63" t="s">
        <v>8878</v>
      </c>
      <c r="AX1980" s="74" t="str">
        <f>VLOOKUP(B1980,[1]COMPLETE_DIVIDEND_DATA!$B$2:$I$1138,8,0)</f>
        <v>PAID</v>
      </c>
    </row>
    <row r="1981" spans="1:50" x14ac:dyDescent="0.25">
      <c r="A1981" s="63">
        <v>501985</v>
      </c>
      <c r="B1981" s="63">
        <v>4374008832</v>
      </c>
      <c r="C1981" s="63" t="s">
        <v>8873</v>
      </c>
      <c r="D1981" s="63" t="s">
        <v>3355</v>
      </c>
      <c r="E1981" s="63" t="s">
        <v>8877</v>
      </c>
      <c r="F1981" s="63" t="s">
        <v>8876</v>
      </c>
      <c r="G1981" s="63" t="s">
        <v>3535</v>
      </c>
      <c r="K1981" s="63">
        <v>3000</v>
      </c>
      <c r="L1981" s="63">
        <v>0</v>
      </c>
      <c r="M1981" s="64">
        <v>3000</v>
      </c>
      <c r="N1981" s="63">
        <v>1500</v>
      </c>
      <c r="O1981" s="63">
        <v>0</v>
      </c>
      <c r="P1981" s="63">
        <v>450</v>
      </c>
      <c r="Q1981" s="63">
        <v>1050</v>
      </c>
      <c r="R1981" s="63" t="s">
        <v>8875</v>
      </c>
      <c r="S1981" s="63" t="s">
        <v>3596</v>
      </c>
      <c r="T1981" s="63" t="s">
        <v>8874</v>
      </c>
      <c r="U1981" s="63" t="s">
        <v>8873</v>
      </c>
      <c r="V1981" s="63" t="s">
        <v>8872</v>
      </c>
      <c r="Y1981" s="63">
        <v>3000</v>
      </c>
      <c r="Z1981" s="63" t="s">
        <v>3611</v>
      </c>
      <c r="AA1981" s="63">
        <v>450</v>
      </c>
      <c r="AB1981" s="63" t="s">
        <v>3505</v>
      </c>
      <c r="AE1981" s="63">
        <v>0</v>
      </c>
      <c r="AF1981" s="63" t="s">
        <v>3493</v>
      </c>
      <c r="AG1981" s="63">
        <v>0</v>
      </c>
      <c r="AK1981" s="63">
        <v>0</v>
      </c>
      <c r="AL1981" s="63" t="s">
        <v>3493</v>
      </c>
      <c r="AM1981" s="63">
        <v>0</v>
      </c>
      <c r="AQ1981" s="63">
        <v>0</v>
      </c>
      <c r="AR1981" s="63" t="s">
        <v>3493</v>
      </c>
      <c r="AS1981" s="63">
        <v>0</v>
      </c>
      <c r="AU1981" s="63" t="s">
        <v>8871</v>
      </c>
      <c r="AW1981" s="63" t="s">
        <v>8870</v>
      </c>
      <c r="AX1981" s="74" t="str">
        <f>VLOOKUP(B1981,[1]COMPLETE_DIVIDEND_DATA!$B$2:$I$1138,8,0)</f>
        <v>UNPAID</v>
      </c>
    </row>
    <row r="1982" spans="1:50" x14ac:dyDescent="0.25">
      <c r="A1982" s="63">
        <v>501986</v>
      </c>
      <c r="B1982" s="63">
        <v>4374009574</v>
      </c>
      <c r="C1982" s="63" t="s">
        <v>8863</v>
      </c>
      <c r="D1982" s="63" t="s">
        <v>461</v>
      </c>
      <c r="E1982" s="63" t="s">
        <v>8869</v>
      </c>
      <c r="F1982" s="63" t="s">
        <v>8868</v>
      </c>
      <c r="G1982" s="63" t="s">
        <v>5536</v>
      </c>
      <c r="K1982" s="63">
        <v>1000</v>
      </c>
      <c r="L1982" s="63">
        <v>0</v>
      </c>
      <c r="M1982" s="64">
        <v>1000</v>
      </c>
      <c r="N1982" s="63">
        <v>500</v>
      </c>
      <c r="O1982" s="63">
        <v>0</v>
      </c>
      <c r="P1982" s="63">
        <v>75</v>
      </c>
      <c r="Q1982" s="63">
        <v>425</v>
      </c>
      <c r="R1982" s="63" t="s">
        <v>8867</v>
      </c>
      <c r="S1982" s="63" t="s">
        <v>3545</v>
      </c>
      <c r="T1982" s="63" t="s">
        <v>4308</v>
      </c>
      <c r="U1982" s="63" t="s">
        <v>8863</v>
      </c>
      <c r="V1982" s="63" t="s">
        <v>8866</v>
      </c>
      <c r="Y1982" s="63">
        <v>1000</v>
      </c>
      <c r="Z1982" s="63" t="s">
        <v>4648</v>
      </c>
      <c r="AA1982" s="63">
        <v>75</v>
      </c>
      <c r="AB1982" s="63" t="s">
        <v>3494</v>
      </c>
      <c r="AE1982" s="63">
        <v>0</v>
      </c>
      <c r="AF1982" s="63" t="s">
        <v>3493</v>
      </c>
      <c r="AG1982" s="63">
        <v>0</v>
      </c>
      <c r="AK1982" s="63">
        <v>0</v>
      </c>
      <c r="AL1982" s="63" t="s">
        <v>3493</v>
      </c>
      <c r="AM1982" s="63">
        <v>0</v>
      </c>
      <c r="AQ1982" s="63">
        <v>0</v>
      </c>
      <c r="AR1982" s="63" t="s">
        <v>3493</v>
      </c>
      <c r="AS1982" s="63">
        <v>0</v>
      </c>
      <c r="AU1982" s="63" t="s">
        <v>8865</v>
      </c>
      <c r="AW1982" s="63" t="s">
        <v>8864</v>
      </c>
      <c r="AX1982" s="74" t="str">
        <f>VLOOKUP(B1982,[1]COMPLETE_DIVIDEND_DATA!$B$2:$I$1138,8,0)</f>
        <v>UNPAID</v>
      </c>
    </row>
    <row r="1983" spans="1:50" hidden="1" x14ac:dyDescent="0.25">
      <c r="A1983" s="63">
        <v>501987</v>
      </c>
      <c r="B1983" s="63">
        <v>4374009590</v>
      </c>
      <c r="C1983" s="63" t="s">
        <v>8860</v>
      </c>
      <c r="D1983" s="63" t="s">
        <v>8863</v>
      </c>
      <c r="E1983" s="63" t="s">
        <v>8862</v>
      </c>
      <c r="F1983" s="63" t="s">
        <v>4744</v>
      </c>
      <c r="G1983" s="63" t="s">
        <v>3535</v>
      </c>
      <c r="K1983" s="63">
        <v>1000</v>
      </c>
      <c r="L1983" s="63">
        <v>0</v>
      </c>
      <c r="M1983" s="64">
        <v>1000</v>
      </c>
      <c r="N1983" s="63">
        <v>500</v>
      </c>
      <c r="O1983" s="63">
        <v>0</v>
      </c>
      <c r="P1983" s="63">
        <v>150</v>
      </c>
      <c r="Q1983" s="63">
        <v>350</v>
      </c>
      <c r="R1983" s="63" t="s">
        <v>8861</v>
      </c>
      <c r="S1983" s="63" t="s">
        <v>4659</v>
      </c>
      <c r="T1983" s="63" t="s">
        <v>4308</v>
      </c>
      <c r="U1983" s="63" t="s">
        <v>8860</v>
      </c>
      <c r="V1983" s="63" t="s">
        <v>8859</v>
      </c>
      <c r="Y1983" s="63">
        <v>1000</v>
      </c>
      <c r="Z1983" s="63" t="s">
        <v>4648</v>
      </c>
      <c r="AA1983" s="63">
        <v>150</v>
      </c>
      <c r="AB1983" s="63" t="s">
        <v>3505</v>
      </c>
      <c r="AE1983" s="63">
        <v>0</v>
      </c>
      <c r="AF1983" s="63" t="s">
        <v>3493</v>
      </c>
      <c r="AG1983" s="63">
        <v>0</v>
      </c>
      <c r="AK1983" s="63">
        <v>0</v>
      </c>
      <c r="AL1983" s="63" t="s">
        <v>3493</v>
      </c>
      <c r="AM1983" s="63">
        <v>0</v>
      </c>
      <c r="AQ1983" s="63">
        <v>0</v>
      </c>
      <c r="AR1983" s="63" t="s">
        <v>3493</v>
      </c>
      <c r="AS1983" s="63">
        <v>0</v>
      </c>
      <c r="AU1983" s="63" t="s">
        <v>8858</v>
      </c>
      <c r="AW1983" s="63" t="s">
        <v>8857</v>
      </c>
      <c r="AX1983" s="74" t="str">
        <f>VLOOKUP(B1983,[1]COMPLETE_DIVIDEND_DATA!$B$2:$I$1138,8,0)</f>
        <v>PAID</v>
      </c>
    </row>
    <row r="1984" spans="1:50" hidden="1" x14ac:dyDescent="0.25">
      <c r="A1984" s="63">
        <v>501988</v>
      </c>
      <c r="B1984" s="63">
        <v>4374009624</v>
      </c>
      <c r="C1984" s="63" t="s">
        <v>8852</v>
      </c>
      <c r="D1984" s="63" t="s">
        <v>8856</v>
      </c>
      <c r="E1984" s="63" t="s">
        <v>8855</v>
      </c>
      <c r="F1984" s="63" t="s">
        <v>8854</v>
      </c>
      <c r="G1984" s="63" t="s">
        <v>6542</v>
      </c>
      <c r="K1984" s="63">
        <v>3000</v>
      </c>
      <c r="L1984" s="63">
        <v>0</v>
      </c>
      <c r="M1984" s="64">
        <v>3000</v>
      </c>
      <c r="N1984" s="63">
        <v>1500</v>
      </c>
      <c r="O1984" s="63">
        <v>0</v>
      </c>
      <c r="P1984" s="63">
        <v>225</v>
      </c>
      <c r="Q1984" s="63">
        <v>1275</v>
      </c>
      <c r="R1984" s="63" t="s">
        <v>8853</v>
      </c>
      <c r="S1984" s="63" t="s">
        <v>4659</v>
      </c>
      <c r="T1984" s="63" t="s">
        <v>4308</v>
      </c>
      <c r="U1984" s="63" t="s">
        <v>8852</v>
      </c>
      <c r="V1984" s="63" t="s">
        <v>8851</v>
      </c>
      <c r="Y1984" s="63">
        <v>3000</v>
      </c>
      <c r="Z1984" s="63" t="s">
        <v>3611</v>
      </c>
      <c r="AA1984" s="63">
        <v>225</v>
      </c>
      <c r="AB1984" s="63" t="s">
        <v>3494</v>
      </c>
      <c r="AE1984" s="63">
        <v>0</v>
      </c>
      <c r="AF1984" s="63" t="s">
        <v>3493</v>
      </c>
      <c r="AG1984" s="63">
        <v>0</v>
      </c>
      <c r="AK1984" s="63">
        <v>0</v>
      </c>
      <c r="AL1984" s="63" t="s">
        <v>3493</v>
      </c>
      <c r="AM1984" s="63">
        <v>0</v>
      </c>
      <c r="AQ1984" s="63">
        <v>0</v>
      </c>
      <c r="AR1984" s="63" t="s">
        <v>3493</v>
      </c>
      <c r="AS1984" s="63">
        <v>0</v>
      </c>
      <c r="AU1984" s="63" t="s">
        <v>8850</v>
      </c>
      <c r="AW1984" s="63" t="s">
        <v>8849</v>
      </c>
      <c r="AX1984" s="74" t="str">
        <f>VLOOKUP(B1984,[1]COMPLETE_DIVIDEND_DATA!$B$2:$I$1138,8,0)</f>
        <v>PAID</v>
      </c>
    </row>
    <row r="1985" spans="1:50" x14ac:dyDescent="0.25">
      <c r="A1985" s="63">
        <v>501989</v>
      </c>
      <c r="B1985" s="63">
        <v>4374009822</v>
      </c>
      <c r="C1985" s="63" t="s">
        <v>3039</v>
      </c>
      <c r="D1985" s="63" t="s">
        <v>461</v>
      </c>
      <c r="E1985" s="63" t="s">
        <v>8848</v>
      </c>
      <c r="F1985" s="63" t="s">
        <v>8847</v>
      </c>
      <c r="G1985" s="63" t="s">
        <v>8846</v>
      </c>
      <c r="K1985" s="63">
        <v>1000</v>
      </c>
      <c r="L1985" s="63">
        <v>0</v>
      </c>
      <c r="M1985" s="64">
        <v>1000</v>
      </c>
      <c r="N1985" s="63">
        <v>500</v>
      </c>
      <c r="O1985" s="63">
        <v>0</v>
      </c>
      <c r="P1985" s="63">
        <v>113</v>
      </c>
      <c r="Q1985" s="63">
        <v>387</v>
      </c>
      <c r="U1985" s="63" t="s">
        <v>3039</v>
      </c>
      <c r="V1985" s="63" t="s">
        <v>8845</v>
      </c>
      <c r="Y1985" s="63">
        <v>500</v>
      </c>
      <c r="Z1985" s="63" t="s">
        <v>3621</v>
      </c>
      <c r="AA1985" s="63">
        <v>38</v>
      </c>
      <c r="AB1985" s="63" t="s">
        <v>3494</v>
      </c>
      <c r="AC1985" s="63" t="s">
        <v>2531</v>
      </c>
      <c r="AD1985" s="63" t="s">
        <v>8844</v>
      </c>
      <c r="AE1985" s="63">
        <v>500</v>
      </c>
      <c r="AF1985" s="63" t="s">
        <v>3621</v>
      </c>
      <c r="AG1985" s="63">
        <v>75</v>
      </c>
      <c r="AH1985" s="63" t="s">
        <v>3505</v>
      </c>
      <c r="AK1985" s="63">
        <v>0</v>
      </c>
      <c r="AL1985" s="63" t="s">
        <v>3493</v>
      </c>
      <c r="AM1985" s="63">
        <v>0</v>
      </c>
      <c r="AQ1985" s="63">
        <v>0</v>
      </c>
      <c r="AR1985" s="63" t="s">
        <v>3493</v>
      </c>
      <c r="AS1985" s="63">
        <v>0</v>
      </c>
      <c r="AU1985" s="63" t="s">
        <v>8843</v>
      </c>
      <c r="AW1985" s="63" t="s">
        <v>8842</v>
      </c>
      <c r="AX1985" s="63" t="e">
        <f>VLOOKUP(B1985,[1]COMPLETE_DIVIDEND_DATA!$B$2:$I$1138,3,0)</f>
        <v>#N/A</v>
      </c>
    </row>
    <row r="1986" spans="1:50" hidden="1" x14ac:dyDescent="0.25">
      <c r="A1986" s="63">
        <v>501990</v>
      </c>
      <c r="B1986" s="63">
        <v>4374010127</v>
      </c>
      <c r="C1986" s="63" t="s">
        <v>2537</v>
      </c>
      <c r="D1986" s="63" t="s">
        <v>8841</v>
      </c>
      <c r="E1986" s="63" t="s">
        <v>8840</v>
      </c>
      <c r="F1986" s="63" t="s">
        <v>4515</v>
      </c>
      <c r="G1986" s="63" t="s">
        <v>3535</v>
      </c>
      <c r="K1986" s="63">
        <v>2551</v>
      </c>
      <c r="L1986" s="63">
        <v>0</v>
      </c>
      <c r="M1986" s="64">
        <v>2551</v>
      </c>
      <c r="N1986" s="63">
        <v>1275.5</v>
      </c>
      <c r="O1986" s="63">
        <v>0</v>
      </c>
      <c r="P1986" s="63">
        <v>382</v>
      </c>
      <c r="Q1986" s="63">
        <v>894</v>
      </c>
      <c r="R1986" s="63" t="s">
        <v>8839</v>
      </c>
      <c r="S1986" s="63" t="s">
        <v>3574</v>
      </c>
      <c r="T1986" s="63" t="s">
        <v>8838</v>
      </c>
      <c r="U1986" s="63" t="s">
        <v>2537</v>
      </c>
      <c r="V1986" s="63" t="s">
        <v>8837</v>
      </c>
      <c r="Y1986" s="63">
        <v>1276</v>
      </c>
      <c r="Z1986" s="63" t="s">
        <v>5331</v>
      </c>
      <c r="AA1986" s="63">
        <v>191</v>
      </c>
      <c r="AB1986" s="63" t="s">
        <v>3505</v>
      </c>
      <c r="AC1986" s="63" t="s">
        <v>8836</v>
      </c>
      <c r="AD1986" s="63" t="s">
        <v>8835</v>
      </c>
      <c r="AE1986" s="63">
        <v>1275</v>
      </c>
      <c r="AF1986" s="63" t="s">
        <v>5328</v>
      </c>
      <c r="AG1986" s="63">
        <v>191</v>
      </c>
      <c r="AH1986" s="63" t="s">
        <v>3505</v>
      </c>
      <c r="AK1986" s="63">
        <v>0</v>
      </c>
      <c r="AL1986" s="63" t="s">
        <v>3493</v>
      </c>
      <c r="AM1986" s="63">
        <v>0</v>
      </c>
      <c r="AQ1986" s="63">
        <v>0</v>
      </c>
      <c r="AR1986" s="63" t="s">
        <v>3493</v>
      </c>
      <c r="AS1986" s="63">
        <v>0</v>
      </c>
      <c r="AU1986" s="63" t="s">
        <v>8834</v>
      </c>
      <c r="AW1986" s="63" t="s">
        <v>8833</v>
      </c>
      <c r="AX1986" s="74" t="str">
        <f>VLOOKUP(B1986,[1]COMPLETE_DIVIDEND_DATA!$B$2:$I$1138,8,0)</f>
        <v>PAID</v>
      </c>
    </row>
    <row r="1987" spans="1:50" hidden="1" x14ac:dyDescent="0.25">
      <c r="A1987" s="63">
        <v>501991</v>
      </c>
      <c r="B1987" s="63">
        <v>4374010317</v>
      </c>
      <c r="C1987" s="63" t="s">
        <v>342</v>
      </c>
      <c r="D1987" s="63" t="s">
        <v>8832</v>
      </c>
      <c r="E1987" s="63" t="s">
        <v>8831</v>
      </c>
      <c r="F1987" s="63" t="s">
        <v>8830</v>
      </c>
      <c r="G1987" s="63" t="s">
        <v>3535</v>
      </c>
      <c r="K1987" s="63">
        <v>2000</v>
      </c>
      <c r="L1987" s="63">
        <v>0</v>
      </c>
      <c r="M1987" s="64">
        <v>2000</v>
      </c>
      <c r="N1987" s="63">
        <v>1000</v>
      </c>
      <c r="O1987" s="63">
        <v>0</v>
      </c>
      <c r="P1987" s="63">
        <v>300</v>
      </c>
      <c r="Q1987" s="63">
        <v>700</v>
      </c>
      <c r="R1987" s="63" t="s">
        <v>8829</v>
      </c>
      <c r="S1987" s="63" t="s">
        <v>3697</v>
      </c>
      <c r="T1987" s="63" t="s">
        <v>8828</v>
      </c>
      <c r="U1987" s="63" t="s">
        <v>342</v>
      </c>
      <c r="V1987" s="63" t="s">
        <v>8827</v>
      </c>
      <c r="Y1987" s="63">
        <v>2000</v>
      </c>
      <c r="Z1987" s="63" t="s">
        <v>3631</v>
      </c>
      <c r="AA1987" s="63">
        <v>300</v>
      </c>
      <c r="AB1987" s="63" t="s">
        <v>3505</v>
      </c>
      <c r="AE1987" s="63">
        <v>0</v>
      </c>
      <c r="AF1987" s="63" t="s">
        <v>3493</v>
      </c>
      <c r="AG1987" s="63">
        <v>0</v>
      </c>
      <c r="AK1987" s="63">
        <v>0</v>
      </c>
      <c r="AL1987" s="63" t="s">
        <v>3493</v>
      </c>
      <c r="AM1987" s="63">
        <v>0</v>
      </c>
      <c r="AQ1987" s="63">
        <v>0</v>
      </c>
      <c r="AR1987" s="63" t="s">
        <v>3493</v>
      </c>
      <c r="AS1987" s="63">
        <v>0</v>
      </c>
      <c r="AU1987" s="63" t="s">
        <v>8826</v>
      </c>
      <c r="AW1987" s="63" t="s">
        <v>8825</v>
      </c>
      <c r="AX1987" s="74" t="str">
        <f>VLOOKUP(B1987,[1]COMPLETE_DIVIDEND_DATA!$B$2:$I$1138,8,0)</f>
        <v>PAID</v>
      </c>
    </row>
    <row r="1988" spans="1:50" hidden="1" x14ac:dyDescent="0.25">
      <c r="A1988" s="63">
        <v>501992</v>
      </c>
      <c r="B1988" s="63">
        <v>4374010937</v>
      </c>
      <c r="C1988" s="63" t="s">
        <v>2539</v>
      </c>
      <c r="D1988" s="63" t="s">
        <v>8824</v>
      </c>
      <c r="E1988" s="63" t="s">
        <v>8823</v>
      </c>
      <c r="F1988" s="63" t="s">
        <v>8822</v>
      </c>
      <c r="G1988" s="63" t="s">
        <v>6632</v>
      </c>
      <c r="K1988" s="63">
        <v>930</v>
      </c>
      <c r="L1988" s="63">
        <v>0</v>
      </c>
      <c r="M1988" s="64">
        <v>930</v>
      </c>
      <c r="N1988" s="63">
        <v>465</v>
      </c>
      <c r="O1988" s="63">
        <v>0</v>
      </c>
      <c r="P1988" s="63">
        <v>70</v>
      </c>
      <c r="Q1988" s="63">
        <v>395</v>
      </c>
      <c r="R1988" s="63" t="s">
        <v>8821</v>
      </c>
      <c r="S1988" s="63" t="s">
        <v>3533</v>
      </c>
      <c r="T1988" s="63" t="s">
        <v>8820</v>
      </c>
      <c r="U1988" s="63" t="s">
        <v>2539</v>
      </c>
      <c r="V1988" s="63" t="s">
        <v>8819</v>
      </c>
      <c r="Y1988" s="63">
        <v>930</v>
      </c>
      <c r="Z1988" s="63" t="s">
        <v>8818</v>
      </c>
      <c r="AA1988" s="63">
        <v>70</v>
      </c>
      <c r="AB1988" s="63" t="s">
        <v>3494</v>
      </c>
      <c r="AE1988" s="63">
        <v>0</v>
      </c>
      <c r="AF1988" s="63" t="s">
        <v>3493</v>
      </c>
      <c r="AG1988" s="63">
        <v>0</v>
      </c>
      <c r="AK1988" s="63">
        <v>0</v>
      </c>
      <c r="AL1988" s="63" t="s">
        <v>3493</v>
      </c>
      <c r="AM1988" s="63">
        <v>0</v>
      </c>
      <c r="AQ1988" s="63">
        <v>0</v>
      </c>
      <c r="AR1988" s="63" t="s">
        <v>3493</v>
      </c>
      <c r="AS1988" s="63">
        <v>0</v>
      </c>
      <c r="AU1988" s="63" t="s">
        <v>8817</v>
      </c>
      <c r="AW1988" s="63" t="s">
        <v>8816</v>
      </c>
      <c r="AX1988" s="74" t="str">
        <f>VLOOKUP(B1988,[1]COMPLETE_DIVIDEND_DATA!$B$2:$I$1138,8,0)</f>
        <v>PAID</v>
      </c>
    </row>
    <row r="1989" spans="1:50" hidden="1" x14ac:dyDescent="0.25">
      <c r="A1989" s="63">
        <v>501993</v>
      </c>
      <c r="B1989" s="63">
        <v>4374011190</v>
      </c>
      <c r="C1989" s="63" t="s">
        <v>1211</v>
      </c>
      <c r="D1989" s="63" t="s">
        <v>763</v>
      </c>
      <c r="E1989" s="63" t="s">
        <v>8815</v>
      </c>
      <c r="F1989" s="63" t="s">
        <v>8814</v>
      </c>
      <c r="G1989" s="63" t="s">
        <v>8813</v>
      </c>
      <c r="K1989" s="63">
        <v>1000</v>
      </c>
      <c r="L1989" s="63">
        <v>1000</v>
      </c>
      <c r="M1989" s="64">
        <v>0</v>
      </c>
      <c r="N1989" s="63">
        <v>500</v>
      </c>
      <c r="O1989" s="63">
        <v>250</v>
      </c>
      <c r="P1989" s="63">
        <v>150</v>
      </c>
      <c r="Q1989" s="63">
        <v>100</v>
      </c>
      <c r="R1989" s="63" t="s">
        <v>8812</v>
      </c>
      <c r="S1989" s="63" t="s">
        <v>3596</v>
      </c>
      <c r="T1989" s="63" t="s">
        <v>7541</v>
      </c>
      <c r="U1989" s="63" t="s">
        <v>1211</v>
      </c>
      <c r="V1989" s="63" t="s">
        <v>8811</v>
      </c>
      <c r="Y1989" s="63">
        <v>500</v>
      </c>
      <c r="Z1989" s="63" t="s">
        <v>3621</v>
      </c>
      <c r="AA1989" s="63">
        <v>75</v>
      </c>
      <c r="AB1989" s="63" t="s">
        <v>3505</v>
      </c>
      <c r="AC1989" s="63" t="s">
        <v>2602</v>
      </c>
      <c r="AD1989" s="63" t="s">
        <v>8810</v>
      </c>
      <c r="AE1989" s="63">
        <v>500</v>
      </c>
      <c r="AF1989" s="63" t="s">
        <v>3621</v>
      </c>
      <c r="AG1989" s="63">
        <v>75</v>
      </c>
      <c r="AH1989" s="63" t="s">
        <v>3505</v>
      </c>
      <c r="AK1989" s="63">
        <v>0</v>
      </c>
      <c r="AL1989" s="63" t="s">
        <v>3493</v>
      </c>
      <c r="AM1989" s="63">
        <v>0</v>
      </c>
      <c r="AQ1989" s="63">
        <v>0</v>
      </c>
      <c r="AR1989" s="63" t="s">
        <v>3493</v>
      </c>
      <c r="AS1989" s="63">
        <v>0</v>
      </c>
      <c r="AU1989" s="63" t="s">
        <v>8809</v>
      </c>
      <c r="AW1989" s="63" t="s">
        <v>8808</v>
      </c>
      <c r="AX1989" s="74" t="str">
        <f>VLOOKUP(B1989,[1]COMPLETE_DIVIDEND_DATA!$B$2:$I$1138,8,0)</f>
        <v>PAID</v>
      </c>
    </row>
    <row r="1990" spans="1:50" hidden="1" x14ac:dyDescent="0.25">
      <c r="A1990" s="63">
        <v>501994</v>
      </c>
      <c r="B1990" s="63">
        <v>4374011877</v>
      </c>
      <c r="C1990" s="63" t="s">
        <v>2541</v>
      </c>
      <c r="D1990" s="63" t="s">
        <v>976</v>
      </c>
      <c r="E1990" s="63" t="s">
        <v>8807</v>
      </c>
      <c r="F1990" s="63" t="s">
        <v>8806</v>
      </c>
      <c r="G1990" s="63" t="s">
        <v>3535</v>
      </c>
      <c r="K1990" s="63">
        <v>57</v>
      </c>
      <c r="L1990" s="63">
        <v>0</v>
      </c>
      <c r="M1990" s="64">
        <v>57</v>
      </c>
      <c r="N1990" s="63">
        <v>28.5</v>
      </c>
      <c r="O1990" s="63">
        <v>0</v>
      </c>
      <c r="P1990" s="63">
        <v>8</v>
      </c>
      <c r="Q1990" s="63">
        <v>21</v>
      </c>
      <c r="R1990" s="63" t="s">
        <v>8805</v>
      </c>
      <c r="S1990" s="63" t="s">
        <v>3596</v>
      </c>
      <c r="T1990" s="63" t="s">
        <v>8804</v>
      </c>
      <c r="U1990" s="63" t="s">
        <v>2541</v>
      </c>
      <c r="V1990" s="63" t="s">
        <v>8803</v>
      </c>
      <c r="Y1990" s="63">
        <v>29</v>
      </c>
      <c r="Z1990" s="63" t="s">
        <v>4359</v>
      </c>
      <c r="AA1990" s="63">
        <v>4</v>
      </c>
      <c r="AB1990" s="63" t="s">
        <v>3505</v>
      </c>
      <c r="AC1990" s="63" t="s">
        <v>8802</v>
      </c>
      <c r="AD1990" s="63" t="s">
        <v>8801</v>
      </c>
      <c r="AE1990" s="63">
        <v>28</v>
      </c>
      <c r="AF1990" s="63" t="s">
        <v>4357</v>
      </c>
      <c r="AG1990" s="63">
        <v>4</v>
      </c>
      <c r="AH1990" s="63" t="s">
        <v>3505</v>
      </c>
      <c r="AK1990" s="63">
        <v>0</v>
      </c>
      <c r="AL1990" s="63" t="s">
        <v>3493</v>
      </c>
      <c r="AM1990" s="63">
        <v>0</v>
      </c>
      <c r="AQ1990" s="63">
        <v>0</v>
      </c>
      <c r="AR1990" s="63" t="s">
        <v>3493</v>
      </c>
      <c r="AS1990" s="63">
        <v>0</v>
      </c>
      <c r="AU1990" s="63" t="s">
        <v>8800</v>
      </c>
      <c r="AW1990" s="63" t="s">
        <v>8799</v>
      </c>
      <c r="AX1990" s="74" t="str">
        <f>VLOOKUP(B1990,[1]COMPLETE_DIVIDEND_DATA!$B$2:$I$1138,8,0)</f>
        <v>PAID</v>
      </c>
    </row>
    <row r="1991" spans="1:50" hidden="1" x14ac:dyDescent="0.25">
      <c r="A1991" s="63">
        <v>501995</v>
      </c>
      <c r="B1991" s="63">
        <v>4374012099</v>
      </c>
      <c r="C1991" s="63" t="s">
        <v>2543</v>
      </c>
      <c r="D1991" s="63" t="s">
        <v>6253</v>
      </c>
      <c r="E1991" s="63" t="s">
        <v>8798</v>
      </c>
      <c r="F1991" s="63" t="s">
        <v>8797</v>
      </c>
      <c r="G1991" s="63" t="s">
        <v>3535</v>
      </c>
      <c r="K1991" s="63">
        <v>23000</v>
      </c>
      <c r="L1991" s="63">
        <v>0</v>
      </c>
      <c r="M1991" s="64">
        <v>23000</v>
      </c>
      <c r="N1991" s="63">
        <v>11500</v>
      </c>
      <c r="O1991" s="63">
        <v>0</v>
      </c>
      <c r="P1991" s="63">
        <v>1725</v>
      </c>
      <c r="Q1991" s="63">
        <v>9775</v>
      </c>
      <c r="R1991" s="63" t="s">
        <v>8796</v>
      </c>
      <c r="S1991" s="63" t="s">
        <v>3533</v>
      </c>
      <c r="T1991" s="63" t="s">
        <v>8795</v>
      </c>
      <c r="U1991" s="63" t="s">
        <v>2543</v>
      </c>
      <c r="V1991" s="63" t="s">
        <v>8794</v>
      </c>
      <c r="Y1991" s="63">
        <v>23000</v>
      </c>
      <c r="Z1991" s="63" t="s">
        <v>4100</v>
      </c>
      <c r="AA1991" s="63">
        <v>1725</v>
      </c>
      <c r="AB1991" s="63" t="s">
        <v>3494</v>
      </c>
      <c r="AE1991" s="63">
        <v>0</v>
      </c>
      <c r="AF1991" s="63" t="s">
        <v>3493</v>
      </c>
      <c r="AG1991" s="63">
        <v>0</v>
      </c>
      <c r="AK1991" s="63">
        <v>0</v>
      </c>
      <c r="AL1991" s="63" t="s">
        <v>3493</v>
      </c>
      <c r="AM1991" s="63">
        <v>0</v>
      </c>
      <c r="AQ1991" s="63">
        <v>0</v>
      </c>
      <c r="AR1991" s="63" t="s">
        <v>3493</v>
      </c>
      <c r="AS1991" s="63">
        <v>0</v>
      </c>
      <c r="AU1991" s="63" t="s">
        <v>8793</v>
      </c>
      <c r="AW1991" s="63" t="s">
        <v>8792</v>
      </c>
      <c r="AX1991" s="74" t="str">
        <f>VLOOKUP(B1991,[1]COMPLETE_DIVIDEND_DATA!$B$2:$I$1138,8,0)</f>
        <v>PAID</v>
      </c>
    </row>
    <row r="1992" spans="1:50" hidden="1" x14ac:dyDescent="0.25">
      <c r="A1992" s="63">
        <v>501996</v>
      </c>
      <c r="B1992" s="63">
        <v>4374012214</v>
      </c>
      <c r="C1992" s="63" t="s">
        <v>8788</v>
      </c>
      <c r="D1992" s="63" t="s">
        <v>5452</v>
      </c>
      <c r="E1992" s="63" t="s">
        <v>8791</v>
      </c>
      <c r="F1992" s="63" t="s">
        <v>8790</v>
      </c>
      <c r="G1992" s="63" t="s">
        <v>3535</v>
      </c>
      <c r="K1992" s="63">
        <v>3000</v>
      </c>
      <c r="L1992" s="63">
        <v>3000</v>
      </c>
      <c r="M1992" s="64">
        <v>0</v>
      </c>
      <c r="N1992" s="63">
        <v>1500</v>
      </c>
      <c r="O1992" s="63">
        <v>750</v>
      </c>
      <c r="P1992" s="63">
        <v>338</v>
      </c>
      <c r="Q1992" s="63">
        <v>412</v>
      </c>
      <c r="R1992" s="63" t="s">
        <v>8789</v>
      </c>
      <c r="S1992" s="63" t="s">
        <v>3498</v>
      </c>
      <c r="T1992" s="63" t="s">
        <v>6542</v>
      </c>
      <c r="U1992" s="63" t="s">
        <v>8788</v>
      </c>
      <c r="V1992" s="63" t="s">
        <v>8787</v>
      </c>
      <c r="Y1992" s="63">
        <v>1500</v>
      </c>
      <c r="Z1992" s="63" t="s">
        <v>4817</v>
      </c>
      <c r="AA1992" s="63">
        <v>113</v>
      </c>
      <c r="AB1992" s="63" t="s">
        <v>3494</v>
      </c>
      <c r="AC1992" s="63" t="s">
        <v>8786</v>
      </c>
      <c r="AD1992" s="63" t="s">
        <v>8785</v>
      </c>
      <c r="AE1992" s="63">
        <v>1500</v>
      </c>
      <c r="AF1992" s="63" t="s">
        <v>4817</v>
      </c>
      <c r="AG1992" s="63">
        <v>225</v>
      </c>
      <c r="AH1992" s="63" t="s">
        <v>3505</v>
      </c>
      <c r="AK1992" s="63">
        <v>0</v>
      </c>
      <c r="AL1992" s="63" t="s">
        <v>3493</v>
      </c>
      <c r="AM1992" s="63">
        <v>0</v>
      </c>
      <c r="AQ1992" s="63">
        <v>0</v>
      </c>
      <c r="AR1992" s="63" t="s">
        <v>3493</v>
      </c>
      <c r="AS1992" s="63">
        <v>0</v>
      </c>
      <c r="AU1992" s="63" t="s">
        <v>8784</v>
      </c>
      <c r="AW1992" s="63" t="s">
        <v>8783</v>
      </c>
      <c r="AX1992" s="74" t="str">
        <f>VLOOKUP(B1992,[1]COMPLETE_DIVIDEND_DATA!$B$2:$I$1138,8,0)</f>
        <v>PAID</v>
      </c>
    </row>
    <row r="1993" spans="1:50" hidden="1" x14ac:dyDescent="0.25">
      <c r="A1993" s="63">
        <v>501997</v>
      </c>
      <c r="B1993" s="63">
        <v>4424003141</v>
      </c>
      <c r="C1993" s="63" t="s">
        <v>2545</v>
      </c>
      <c r="D1993" s="63" t="s">
        <v>8782</v>
      </c>
      <c r="E1993" s="63" t="s">
        <v>8781</v>
      </c>
      <c r="F1993" s="63" t="s">
        <v>8780</v>
      </c>
      <c r="G1993" s="63" t="s">
        <v>3535</v>
      </c>
      <c r="K1993" s="63">
        <v>152</v>
      </c>
      <c r="L1993" s="63">
        <v>0</v>
      </c>
      <c r="M1993" s="64">
        <v>152</v>
      </c>
      <c r="N1993" s="63">
        <v>76</v>
      </c>
      <c r="O1993" s="63">
        <v>0</v>
      </c>
      <c r="P1993" s="63">
        <v>23</v>
      </c>
      <c r="Q1993" s="63">
        <v>53</v>
      </c>
      <c r="R1993" s="63" t="s">
        <v>8779</v>
      </c>
      <c r="S1993" s="63" t="s">
        <v>3596</v>
      </c>
      <c r="T1993" s="63" t="s">
        <v>8778</v>
      </c>
      <c r="U1993" s="63" t="s">
        <v>2545</v>
      </c>
      <c r="V1993" s="63" t="s">
        <v>8777</v>
      </c>
      <c r="Y1993" s="63">
        <v>152</v>
      </c>
      <c r="Z1993" s="63" t="s">
        <v>8776</v>
      </c>
      <c r="AA1993" s="63">
        <v>23</v>
      </c>
      <c r="AB1993" s="63" t="s">
        <v>3505</v>
      </c>
      <c r="AE1993" s="63">
        <v>0</v>
      </c>
      <c r="AF1993" s="63" t="s">
        <v>3493</v>
      </c>
      <c r="AG1993" s="63">
        <v>0</v>
      </c>
      <c r="AK1993" s="63">
        <v>0</v>
      </c>
      <c r="AL1993" s="63" t="s">
        <v>3493</v>
      </c>
      <c r="AM1993" s="63">
        <v>0</v>
      </c>
      <c r="AQ1993" s="63">
        <v>0</v>
      </c>
      <c r="AR1993" s="63" t="s">
        <v>3493</v>
      </c>
      <c r="AS1993" s="63">
        <v>0</v>
      </c>
      <c r="AU1993" s="63" t="s">
        <v>8775</v>
      </c>
      <c r="AW1993" s="63" t="s">
        <v>8774</v>
      </c>
      <c r="AX1993" s="74" t="str">
        <f>VLOOKUP(B1993,[1]COMPLETE_DIVIDEND_DATA!$B$2:$I$1138,8,0)</f>
        <v>PAID</v>
      </c>
    </row>
    <row r="1994" spans="1:50" hidden="1" x14ac:dyDescent="0.25">
      <c r="A1994" s="63">
        <v>501998</v>
      </c>
      <c r="B1994" s="63">
        <v>4424016457</v>
      </c>
      <c r="C1994" s="63" t="s">
        <v>2547</v>
      </c>
      <c r="D1994" s="63" t="s">
        <v>8773</v>
      </c>
      <c r="E1994" s="63" t="s">
        <v>8772</v>
      </c>
      <c r="F1994" s="63" t="s">
        <v>8771</v>
      </c>
      <c r="G1994" s="63" t="s">
        <v>3535</v>
      </c>
      <c r="K1994" s="63">
        <v>21518</v>
      </c>
      <c r="L1994" s="63">
        <v>0</v>
      </c>
      <c r="M1994" s="64">
        <v>21518</v>
      </c>
      <c r="N1994" s="63">
        <v>10759</v>
      </c>
      <c r="O1994" s="63">
        <v>0</v>
      </c>
      <c r="P1994" s="63">
        <v>1614</v>
      </c>
      <c r="Q1994" s="63">
        <v>9145</v>
      </c>
      <c r="R1994" s="63" t="s">
        <v>8770</v>
      </c>
      <c r="S1994" s="63" t="s">
        <v>3521</v>
      </c>
      <c r="T1994" s="63" t="s">
        <v>8769</v>
      </c>
      <c r="U1994" s="63" t="s">
        <v>2547</v>
      </c>
      <c r="V1994" s="63" t="s">
        <v>8768</v>
      </c>
      <c r="W1994" s="63" t="s">
        <v>8767</v>
      </c>
      <c r="Y1994" s="63">
        <v>21518</v>
      </c>
      <c r="Z1994" s="63" t="s">
        <v>8766</v>
      </c>
      <c r="AA1994" s="63">
        <v>1614</v>
      </c>
      <c r="AB1994" s="63" t="s">
        <v>3494</v>
      </c>
      <c r="AE1994" s="63">
        <v>0</v>
      </c>
      <c r="AF1994" s="63" t="s">
        <v>3493</v>
      </c>
      <c r="AG1994" s="63">
        <v>0</v>
      </c>
      <c r="AK1994" s="63">
        <v>0</v>
      </c>
      <c r="AL1994" s="63" t="s">
        <v>3493</v>
      </c>
      <c r="AM1994" s="63">
        <v>0</v>
      </c>
      <c r="AQ1994" s="63">
        <v>0</v>
      </c>
      <c r="AR1994" s="63" t="s">
        <v>3493</v>
      </c>
      <c r="AS1994" s="63">
        <v>0</v>
      </c>
      <c r="AU1994" s="63" t="s">
        <v>8765</v>
      </c>
      <c r="AW1994" s="63" t="s">
        <v>8764</v>
      </c>
      <c r="AX1994" s="74" t="str">
        <f>VLOOKUP(B1994,[1]COMPLETE_DIVIDEND_DATA!$B$2:$I$1138,8,0)</f>
        <v>PAID</v>
      </c>
    </row>
    <row r="1995" spans="1:50" hidden="1" x14ac:dyDescent="0.25">
      <c r="A1995" s="63">
        <v>501999</v>
      </c>
      <c r="B1995" s="63">
        <v>4424024428</v>
      </c>
      <c r="C1995" s="63" t="s">
        <v>2549</v>
      </c>
      <c r="D1995" s="63" t="s">
        <v>8763</v>
      </c>
      <c r="E1995" s="63" t="s">
        <v>8762</v>
      </c>
      <c r="F1995" s="63" t="s">
        <v>8761</v>
      </c>
      <c r="G1995" s="63" t="s">
        <v>3535</v>
      </c>
      <c r="K1995" s="63">
        <v>4600</v>
      </c>
      <c r="L1995" s="63">
        <v>0</v>
      </c>
      <c r="M1995" s="64">
        <v>4600</v>
      </c>
      <c r="N1995" s="63">
        <v>2300</v>
      </c>
      <c r="O1995" s="63">
        <v>0</v>
      </c>
      <c r="P1995" s="63">
        <v>345</v>
      </c>
      <c r="Q1995" s="63">
        <v>1955</v>
      </c>
      <c r="R1995" s="63" t="s">
        <v>8760</v>
      </c>
      <c r="S1995" s="63" t="s">
        <v>3545</v>
      </c>
      <c r="T1995" s="63" t="s">
        <v>5848</v>
      </c>
      <c r="U1995" s="63" t="s">
        <v>2549</v>
      </c>
      <c r="V1995" s="63" t="s">
        <v>8759</v>
      </c>
      <c r="Y1995" s="63">
        <v>4600</v>
      </c>
      <c r="Z1995" s="63" t="s">
        <v>8758</v>
      </c>
      <c r="AA1995" s="63">
        <v>345</v>
      </c>
      <c r="AB1995" s="63" t="s">
        <v>3494</v>
      </c>
      <c r="AE1995" s="63">
        <v>0</v>
      </c>
      <c r="AF1995" s="63" t="s">
        <v>3493</v>
      </c>
      <c r="AG1995" s="63">
        <v>0</v>
      </c>
      <c r="AK1995" s="63">
        <v>0</v>
      </c>
      <c r="AL1995" s="63" t="s">
        <v>3493</v>
      </c>
      <c r="AM1995" s="63">
        <v>0</v>
      </c>
      <c r="AQ1995" s="63">
        <v>0</v>
      </c>
      <c r="AR1995" s="63" t="s">
        <v>3493</v>
      </c>
      <c r="AS1995" s="63">
        <v>0</v>
      </c>
      <c r="AU1995" s="63" t="s">
        <v>8757</v>
      </c>
      <c r="AW1995" s="63" t="s">
        <v>8756</v>
      </c>
      <c r="AX1995" s="74" t="str">
        <f>VLOOKUP(B1995,[1]COMPLETE_DIVIDEND_DATA!$B$2:$I$1138,8,0)</f>
        <v>PAID</v>
      </c>
    </row>
    <row r="1996" spans="1:50" hidden="1" x14ac:dyDescent="0.25">
      <c r="A1996" s="63">
        <v>502000</v>
      </c>
      <c r="B1996" s="63">
        <v>4424025458</v>
      </c>
      <c r="C1996" s="63" t="s">
        <v>2551</v>
      </c>
      <c r="D1996" s="63" t="s">
        <v>8755</v>
      </c>
      <c r="E1996" s="63" t="s">
        <v>8754</v>
      </c>
      <c r="F1996" s="63" t="s">
        <v>8753</v>
      </c>
      <c r="G1996" s="63" t="s">
        <v>3535</v>
      </c>
      <c r="K1996" s="63">
        <v>744</v>
      </c>
      <c r="L1996" s="63">
        <v>0</v>
      </c>
      <c r="M1996" s="64">
        <v>744</v>
      </c>
      <c r="N1996" s="63">
        <v>372</v>
      </c>
      <c r="O1996" s="63">
        <v>0</v>
      </c>
      <c r="P1996" s="63">
        <v>56</v>
      </c>
      <c r="Q1996" s="63">
        <v>316</v>
      </c>
      <c r="R1996" s="63" t="s">
        <v>8752</v>
      </c>
      <c r="S1996" s="63" t="s">
        <v>4136</v>
      </c>
      <c r="T1996" s="63" t="s">
        <v>4397</v>
      </c>
      <c r="U1996" s="63" t="s">
        <v>2551</v>
      </c>
      <c r="V1996" s="63" t="s">
        <v>8751</v>
      </c>
      <c r="Y1996" s="63">
        <v>744</v>
      </c>
      <c r="Z1996" s="63" t="s">
        <v>3988</v>
      </c>
      <c r="AA1996" s="63">
        <v>56</v>
      </c>
      <c r="AB1996" s="63" t="s">
        <v>3494</v>
      </c>
      <c r="AE1996" s="63">
        <v>0</v>
      </c>
      <c r="AF1996" s="63" t="s">
        <v>3493</v>
      </c>
      <c r="AG1996" s="63">
        <v>0</v>
      </c>
      <c r="AK1996" s="63">
        <v>0</v>
      </c>
      <c r="AL1996" s="63" t="s">
        <v>3493</v>
      </c>
      <c r="AM1996" s="63">
        <v>0</v>
      </c>
      <c r="AQ1996" s="63">
        <v>0</v>
      </c>
      <c r="AR1996" s="63" t="s">
        <v>3493</v>
      </c>
      <c r="AS1996" s="63">
        <v>0</v>
      </c>
      <c r="AU1996" s="63" t="s">
        <v>8750</v>
      </c>
      <c r="AW1996" s="63" t="s">
        <v>8749</v>
      </c>
      <c r="AX1996" s="74" t="str">
        <f>VLOOKUP(B1996,[1]COMPLETE_DIVIDEND_DATA!$B$2:$I$1138,8,0)</f>
        <v>PAID</v>
      </c>
    </row>
    <row r="1997" spans="1:50" x14ac:dyDescent="0.25">
      <c r="A1997" s="63">
        <v>502001</v>
      </c>
      <c r="B1997" s="63">
        <v>4424025987</v>
      </c>
      <c r="C1997" s="63" t="s">
        <v>2553</v>
      </c>
      <c r="D1997" s="63" t="s">
        <v>8748</v>
      </c>
      <c r="E1997" s="63" t="s">
        <v>8747</v>
      </c>
      <c r="F1997" s="63" t="s">
        <v>8746</v>
      </c>
      <c r="G1997" s="63" t="s">
        <v>3535</v>
      </c>
      <c r="K1997" s="63">
        <v>355</v>
      </c>
      <c r="L1997" s="63">
        <v>0</v>
      </c>
      <c r="M1997" s="64">
        <v>355</v>
      </c>
      <c r="N1997" s="63">
        <v>177.5</v>
      </c>
      <c r="O1997" s="63">
        <v>0</v>
      </c>
      <c r="P1997" s="63">
        <v>27</v>
      </c>
      <c r="Q1997" s="63">
        <v>151</v>
      </c>
      <c r="R1997" s="63" t="s">
        <v>8745</v>
      </c>
      <c r="S1997" s="63" t="s">
        <v>3574</v>
      </c>
      <c r="T1997" s="63" t="s">
        <v>8744</v>
      </c>
      <c r="U1997" s="63" t="s">
        <v>2553</v>
      </c>
      <c r="V1997" s="63" t="s">
        <v>8743</v>
      </c>
      <c r="Y1997" s="63">
        <v>355</v>
      </c>
      <c r="Z1997" s="63" t="s">
        <v>8742</v>
      </c>
      <c r="AA1997" s="63">
        <v>27</v>
      </c>
      <c r="AB1997" s="63" t="s">
        <v>3494</v>
      </c>
      <c r="AE1997" s="63">
        <v>0</v>
      </c>
      <c r="AF1997" s="63" t="s">
        <v>3493</v>
      </c>
      <c r="AG1997" s="63">
        <v>0</v>
      </c>
      <c r="AK1997" s="63">
        <v>0</v>
      </c>
      <c r="AL1997" s="63" t="s">
        <v>3493</v>
      </c>
      <c r="AM1997" s="63">
        <v>0</v>
      </c>
      <c r="AQ1997" s="63">
        <v>0</v>
      </c>
      <c r="AR1997" s="63" t="s">
        <v>3493</v>
      </c>
      <c r="AS1997" s="63">
        <v>0</v>
      </c>
      <c r="AU1997" s="63" t="s">
        <v>8741</v>
      </c>
      <c r="AW1997" s="63" t="s">
        <v>8740</v>
      </c>
      <c r="AX1997" s="74" t="str">
        <f>VLOOKUP(B1997,[1]COMPLETE_DIVIDEND_DATA!$B$2:$I$1138,8,0)</f>
        <v>UNPAID</v>
      </c>
    </row>
    <row r="1998" spans="1:50" hidden="1" x14ac:dyDescent="0.25">
      <c r="A1998" s="63">
        <v>502002</v>
      </c>
      <c r="B1998" s="63">
        <v>4424026134</v>
      </c>
      <c r="C1998" s="63" t="s">
        <v>2555</v>
      </c>
      <c r="D1998" s="63" t="s">
        <v>8739</v>
      </c>
      <c r="E1998" s="63" t="s">
        <v>8738</v>
      </c>
      <c r="F1998" s="63" t="s">
        <v>8737</v>
      </c>
      <c r="G1998" s="63" t="s">
        <v>3535</v>
      </c>
      <c r="K1998" s="63">
        <v>296</v>
      </c>
      <c r="L1998" s="63">
        <v>0</v>
      </c>
      <c r="M1998" s="64">
        <v>296</v>
      </c>
      <c r="N1998" s="63">
        <v>148</v>
      </c>
      <c r="O1998" s="63">
        <v>0</v>
      </c>
      <c r="P1998" s="63">
        <v>44</v>
      </c>
      <c r="Q1998" s="63">
        <v>104</v>
      </c>
      <c r="R1998" s="63" t="s">
        <v>8736</v>
      </c>
      <c r="S1998" s="63" t="s">
        <v>3624</v>
      </c>
      <c r="T1998" s="63" t="s">
        <v>8735</v>
      </c>
      <c r="U1998" s="63" t="s">
        <v>2555</v>
      </c>
      <c r="V1998" s="63" t="s">
        <v>8734</v>
      </c>
      <c r="Y1998" s="63">
        <v>296</v>
      </c>
      <c r="Z1998" s="63" t="s">
        <v>8733</v>
      </c>
      <c r="AA1998" s="63">
        <v>44</v>
      </c>
      <c r="AB1998" s="63" t="s">
        <v>3505</v>
      </c>
      <c r="AE1998" s="63">
        <v>0</v>
      </c>
      <c r="AF1998" s="63" t="s">
        <v>3493</v>
      </c>
      <c r="AG1998" s="63">
        <v>0</v>
      </c>
      <c r="AK1998" s="63">
        <v>0</v>
      </c>
      <c r="AL1998" s="63" t="s">
        <v>3493</v>
      </c>
      <c r="AM1998" s="63">
        <v>0</v>
      </c>
      <c r="AQ1998" s="63">
        <v>0</v>
      </c>
      <c r="AR1998" s="63" t="s">
        <v>3493</v>
      </c>
      <c r="AS1998" s="63">
        <v>0</v>
      </c>
      <c r="AU1998" s="63" t="s">
        <v>8732</v>
      </c>
      <c r="AW1998" s="63" t="s">
        <v>8731</v>
      </c>
      <c r="AX1998" s="74" t="str">
        <f>VLOOKUP(B1998,[1]COMPLETE_DIVIDEND_DATA!$B$2:$I$1138,8,0)</f>
        <v>PAID</v>
      </c>
    </row>
    <row r="1999" spans="1:50" hidden="1" x14ac:dyDescent="0.25">
      <c r="A1999" s="63">
        <v>502003</v>
      </c>
      <c r="B1999" s="63">
        <v>4424027892</v>
      </c>
      <c r="C1999" s="63" t="s">
        <v>8724</v>
      </c>
      <c r="D1999" s="63" t="s">
        <v>8730</v>
      </c>
      <c r="E1999" s="63" t="s">
        <v>8729</v>
      </c>
      <c r="F1999" s="63" t="s">
        <v>8728</v>
      </c>
      <c r="G1999" s="63" t="s">
        <v>8727</v>
      </c>
      <c r="K1999" s="63">
        <v>10</v>
      </c>
      <c r="L1999" s="63">
        <v>0</v>
      </c>
      <c r="M1999" s="64">
        <v>10</v>
      </c>
      <c r="N1999" s="63">
        <v>5</v>
      </c>
      <c r="O1999" s="63">
        <v>0</v>
      </c>
      <c r="P1999" s="63">
        <v>1</v>
      </c>
      <c r="Q1999" s="63">
        <v>4</v>
      </c>
      <c r="R1999" s="63" t="s">
        <v>8726</v>
      </c>
      <c r="S1999" s="63" t="s">
        <v>3697</v>
      </c>
      <c r="T1999" s="63" t="s">
        <v>8725</v>
      </c>
      <c r="U1999" s="63" t="s">
        <v>8724</v>
      </c>
      <c r="V1999" s="63" t="s">
        <v>8723</v>
      </c>
      <c r="Y1999" s="63">
        <v>4</v>
      </c>
      <c r="Z1999" s="63" t="s">
        <v>4620</v>
      </c>
      <c r="AA1999" s="63">
        <v>1</v>
      </c>
      <c r="AB1999" s="63" t="s">
        <v>3505</v>
      </c>
      <c r="AC1999" s="63" t="s">
        <v>8722</v>
      </c>
      <c r="AD1999" s="63" t="s">
        <v>8721</v>
      </c>
      <c r="AE1999" s="63">
        <v>2</v>
      </c>
      <c r="AF1999" s="63" t="s">
        <v>4439</v>
      </c>
      <c r="AG1999" s="63">
        <v>0</v>
      </c>
      <c r="AH1999" s="63" t="s">
        <v>3505</v>
      </c>
      <c r="AI1999" s="63" t="s">
        <v>8720</v>
      </c>
      <c r="AJ1999" s="63" t="s">
        <v>8719</v>
      </c>
      <c r="AK1999" s="63">
        <v>2</v>
      </c>
      <c r="AL1999" s="63" t="s">
        <v>4439</v>
      </c>
      <c r="AM1999" s="63">
        <v>0</v>
      </c>
      <c r="AN1999" s="63" t="s">
        <v>3505</v>
      </c>
      <c r="AO1999" s="63" t="s">
        <v>2089</v>
      </c>
      <c r="AP1999" s="63" t="s">
        <v>8718</v>
      </c>
      <c r="AQ1999" s="63">
        <v>2</v>
      </c>
      <c r="AR1999" s="63" t="s">
        <v>4439</v>
      </c>
      <c r="AS1999" s="63">
        <v>0</v>
      </c>
      <c r="AT1999" s="63" t="s">
        <v>3494</v>
      </c>
      <c r="AU1999" s="63" t="s">
        <v>8717</v>
      </c>
      <c r="AW1999" s="63" t="s">
        <v>8716</v>
      </c>
      <c r="AX1999" s="74" t="str">
        <f>VLOOKUP(B1999,[1]COMPLETE_DIVIDEND_DATA!$B$2:$I$1138,8,0)</f>
        <v>PAID</v>
      </c>
    </row>
    <row r="2000" spans="1:50" hidden="1" x14ac:dyDescent="0.25">
      <c r="A2000" s="63">
        <v>502004</v>
      </c>
      <c r="B2000" s="63">
        <v>4424032330</v>
      </c>
      <c r="C2000" s="63" t="s">
        <v>2557</v>
      </c>
      <c r="D2000" s="63" t="s">
        <v>8715</v>
      </c>
      <c r="E2000" s="63" t="s">
        <v>8714</v>
      </c>
      <c r="F2000" s="63" t="s">
        <v>8713</v>
      </c>
      <c r="G2000" s="63" t="s">
        <v>3535</v>
      </c>
      <c r="K2000" s="63">
        <v>33</v>
      </c>
      <c r="L2000" s="63">
        <v>33</v>
      </c>
      <c r="M2000" s="64">
        <v>0</v>
      </c>
      <c r="N2000" s="63">
        <v>16.5</v>
      </c>
      <c r="O2000" s="63">
        <v>8</v>
      </c>
      <c r="P2000" s="63">
        <v>5</v>
      </c>
      <c r="Q2000" s="63">
        <v>4</v>
      </c>
      <c r="R2000" s="63" t="s">
        <v>8712</v>
      </c>
      <c r="S2000" s="63" t="s">
        <v>3574</v>
      </c>
      <c r="T2000" s="63" t="s">
        <v>8711</v>
      </c>
      <c r="U2000" s="63" t="s">
        <v>2557</v>
      </c>
      <c r="V2000" s="63" t="s">
        <v>8710</v>
      </c>
      <c r="Y2000" s="63">
        <v>17</v>
      </c>
      <c r="Z2000" s="63" t="s">
        <v>8709</v>
      </c>
      <c r="AA2000" s="63">
        <v>3</v>
      </c>
      <c r="AB2000" s="63" t="s">
        <v>3505</v>
      </c>
      <c r="AC2000" s="63" t="s">
        <v>8708</v>
      </c>
      <c r="AD2000" s="63" t="s">
        <v>8707</v>
      </c>
      <c r="AE2000" s="63">
        <v>16</v>
      </c>
      <c r="AF2000" s="63" t="s">
        <v>4721</v>
      </c>
      <c r="AG2000" s="63">
        <v>2</v>
      </c>
      <c r="AH2000" s="63" t="s">
        <v>3505</v>
      </c>
      <c r="AK2000" s="63">
        <v>0</v>
      </c>
      <c r="AL2000" s="63" t="s">
        <v>3493</v>
      </c>
      <c r="AM2000" s="63">
        <v>0</v>
      </c>
      <c r="AQ2000" s="63">
        <v>0</v>
      </c>
      <c r="AR2000" s="63" t="s">
        <v>3493</v>
      </c>
      <c r="AS2000" s="63">
        <v>0</v>
      </c>
      <c r="AU2000" s="63" t="s">
        <v>8706</v>
      </c>
      <c r="AW2000" s="63" t="s">
        <v>8705</v>
      </c>
      <c r="AX2000" s="74" t="str">
        <f>VLOOKUP(B2000,[1]COMPLETE_DIVIDEND_DATA!$B$2:$I$1138,8,0)</f>
        <v>PAID</v>
      </c>
    </row>
    <row r="2001" spans="1:50" hidden="1" x14ac:dyDescent="0.25">
      <c r="A2001" s="63">
        <v>502005</v>
      </c>
      <c r="B2001" s="63">
        <v>4440003693</v>
      </c>
      <c r="C2001" s="63" t="s">
        <v>964</v>
      </c>
      <c r="D2001" s="63" t="s">
        <v>8704</v>
      </c>
      <c r="E2001" s="63" t="s">
        <v>8703</v>
      </c>
      <c r="F2001" s="63" t="s">
        <v>8702</v>
      </c>
      <c r="G2001" s="63" t="s">
        <v>3535</v>
      </c>
      <c r="K2001" s="63">
        <v>1806</v>
      </c>
      <c r="L2001" s="63">
        <v>0</v>
      </c>
      <c r="M2001" s="64">
        <v>1806</v>
      </c>
      <c r="N2001" s="63">
        <v>903</v>
      </c>
      <c r="O2001" s="63">
        <v>0</v>
      </c>
      <c r="P2001" s="63">
        <v>135</v>
      </c>
      <c r="Q2001" s="63">
        <v>768</v>
      </c>
      <c r="R2001" s="63" t="s">
        <v>8701</v>
      </c>
      <c r="S2001" s="63" t="s">
        <v>3596</v>
      </c>
      <c r="T2001" s="63" t="s">
        <v>8700</v>
      </c>
      <c r="U2001" s="63" t="s">
        <v>964</v>
      </c>
      <c r="V2001" s="63" t="s">
        <v>8699</v>
      </c>
      <c r="W2001" s="63" t="s">
        <v>8698</v>
      </c>
      <c r="Y2001" s="63">
        <v>1806</v>
      </c>
      <c r="Z2001" s="63" t="s">
        <v>4749</v>
      </c>
      <c r="AA2001" s="63">
        <v>135</v>
      </c>
      <c r="AB2001" s="63" t="s">
        <v>3494</v>
      </c>
      <c r="AE2001" s="63">
        <v>0</v>
      </c>
      <c r="AF2001" s="63" t="s">
        <v>3493</v>
      </c>
      <c r="AG2001" s="63">
        <v>0</v>
      </c>
      <c r="AK2001" s="63">
        <v>0</v>
      </c>
      <c r="AL2001" s="63" t="s">
        <v>3493</v>
      </c>
      <c r="AM2001" s="63">
        <v>0</v>
      </c>
      <c r="AQ2001" s="63">
        <v>0</v>
      </c>
      <c r="AR2001" s="63" t="s">
        <v>3493</v>
      </c>
      <c r="AS2001" s="63">
        <v>0</v>
      </c>
      <c r="AU2001" s="63" t="s">
        <v>8697</v>
      </c>
      <c r="AW2001" s="63" t="s">
        <v>8696</v>
      </c>
      <c r="AX2001" s="74" t="str">
        <f>VLOOKUP(B2001,[1]COMPLETE_DIVIDEND_DATA!$B$2:$I$1138,8,0)</f>
        <v>PAID</v>
      </c>
    </row>
    <row r="2002" spans="1:50" x14ac:dyDescent="0.25">
      <c r="A2002" s="63">
        <v>502006</v>
      </c>
      <c r="B2002" s="63">
        <v>4440011472</v>
      </c>
      <c r="C2002" s="63" t="s">
        <v>2565</v>
      </c>
      <c r="D2002" s="63" t="s">
        <v>8695</v>
      </c>
      <c r="E2002" s="63" t="s">
        <v>8694</v>
      </c>
      <c r="F2002" s="63" t="s">
        <v>8693</v>
      </c>
      <c r="G2002" s="63" t="s">
        <v>3535</v>
      </c>
      <c r="K2002" s="63">
        <v>25</v>
      </c>
      <c r="L2002" s="63">
        <v>0</v>
      </c>
      <c r="M2002" s="64">
        <v>25</v>
      </c>
      <c r="N2002" s="63">
        <v>12.5</v>
      </c>
      <c r="O2002" s="63">
        <v>0</v>
      </c>
      <c r="P2002" s="63">
        <v>4</v>
      </c>
      <c r="Q2002" s="63">
        <v>9</v>
      </c>
      <c r="R2002" s="63" t="s">
        <v>8692</v>
      </c>
      <c r="S2002" s="63" t="s">
        <v>3697</v>
      </c>
      <c r="T2002" s="63" t="s">
        <v>8691</v>
      </c>
      <c r="U2002" s="63" t="s">
        <v>2565</v>
      </c>
      <c r="V2002" s="63" t="s">
        <v>8690</v>
      </c>
      <c r="Y2002" s="63">
        <v>25</v>
      </c>
      <c r="Z2002" s="63" t="s">
        <v>5482</v>
      </c>
      <c r="AA2002" s="63">
        <v>4</v>
      </c>
      <c r="AB2002" s="63" t="s">
        <v>3505</v>
      </c>
      <c r="AE2002" s="63">
        <v>0</v>
      </c>
      <c r="AF2002" s="63" t="s">
        <v>3493</v>
      </c>
      <c r="AG2002" s="63">
        <v>0</v>
      </c>
      <c r="AK2002" s="63">
        <v>0</v>
      </c>
      <c r="AL2002" s="63" t="s">
        <v>3493</v>
      </c>
      <c r="AM2002" s="63">
        <v>0</v>
      </c>
      <c r="AQ2002" s="63">
        <v>0</v>
      </c>
      <c r="AR2002" s="63" t="s">
        <v>3493</v>
      </c>
      <c r="AS2002" s="63">
        <v>0</v>
      </c>
      <c r="AU2002" s="63" t="s">
        <v>8689</v>
      </c>
      <c r="AX2002" s="74" t="str">
        <f>VLOOKUP(B2002,[1]COMPLETE_DIVIDEND_DATA!$B$2:$I$1138,8,0)</f>
        <v>-</v>
      </c>
    </row>
    <row r="2003" spans="1:50" hidden="1" x14ac:dyDescent="0.25">
      <c r="A2003" s="63">
        <v>502007</v>
      </c>
      <c r="B2003" s="63">
        <v>4440012199</v>
      </c>
      <c r="C2003" s="63" t="s">
        <v>2567</v>
      </c>
      <c r="D2003" s="63" t="s">
        <v>4855</v>
      </c>
      <c r="E2003" s="63" t="s">
        <v>8688</v>
      </c>
      <c r="F2003" s="63" t="s">
        <v>8687</v>
      </c>
      <c r="G2003" s="63" t="s">
        <v>3637</v>
      </c>
      <c r="K2003" s="63">
        <v>10238</v>
      </c>
      <c r="L2003" s="63">
        <v>0</v>
      </c>
      <c r="M2003" s="64">
        <v>10238</v>
      </c>
      <c r="N2003" s="63">
        <v>5119</v>
      </c>
      <c r="O2003" s="63">
        <v>0</v>
      </c>
      <c r="P2003" s="63">
        <v>1536</v>
      </c>
      <c r="Q2003" s="63">
        <v>3583</v>
      </c>
      <c r="R2003" s="63" t="s">
        <v>4858</v>
      </c>
      <c r="S2003" s="63" t="s">
        <v>4523</v>
      </c>
      <c r="T2003" s="63" t="s">
        <v>8686</v>
      </c>
      <c r="U2003" s="63" t="s">
        <v>2567</v>
      </c>
      <c r="V2003" s="63" t="s">
        <v>4856</v>
      </c>
      <c r="Y2003" s="63">
        <v>10238</v>
      </c>
      <c r="Z2003" s="63" t="s">
        <v>8685</v>
      </c>
      <c r="AA2003" s="63">
        <v>1536</v>
      </c>
      <c r="AB2003" s="63" t="s">
        <v>3505</v>
      </c>
      <c r="AE2003" s="63">
        <v>0</v>
      </c>
      <c r="AF2003" s="63" t="s">
        <v>3493</v>
      </c>
      <c r="AG2003" s="63">
        <v>0</v>
      </c>
      <c r="AK2003" s="63">
        <v>0</v>
      </c>
      <c r="AL2003" s="63" t="s">
        <v>3493</v>
      </c>
      <c r="AM2003" s="63">
        <v>0</v>
      </c>
      <c r="AQ2003" s="63">
        <v>0</v>
      </c>
      <c r="AR2003" s="63" t="s">
        <v>3493</v>
      </c>
      <c r="AS2003" s="63">
        <v>0</v>
      </c>
      <c r="AU2003" s="63" t="s">
        <v>8684</v>
      </c>
      <c r="AX2003" s="74" t="str">
        <f>VLOOKUP(B2003,[1]COMPLETE_DIVIDEND_DATA!$B$2:$I$1138,8,0)</f>
        <v>PAID</v>
      </c>
    </row>
    <row r="2004" spans="1:50" x14ac:dyDescent="0.25">
      <c r="A2004" s="63">
        <v>502008</v>
      </c>
      <c r="B2004" s="63">
        <v>4457001506</v>
      </c>
      <c r="C2004" s="63" t="s">
        <v>2569</v>
      </c>
      <c r="D2004" s="63" t="s">
        <v>735</v>
      </c>
      <c r="E2004" s="63" t="s">
        <v>8683</v>
      </c>
      <c r="F2004" s="63" t="s">
        <v>3822</v>
      </c>
      <c r="G2004" s="63" t="s">
        <v>7810</v>
      </c>
      <c r="K2004" s="63">
        <v>8990</v>
      </c>
      <c r="L2004" s="63">
        <v>0</v>
      </c>
      <c r="M2004" s="64">
        <v>8990</v>
      </c>
      <c r="N2004" s="63">
        <v>4495</v>
      </c>
      <c r="O2004" s="63">
        <v>0</v>
      </c>
      <c r="P2004" s="63">
        <v>674</v>
      </c>
      <c r="Q2004" s="63">
        <v>3821</v>
      </c>
      <c r="U2004" s="63" t="s">
        <v>2569</v>
      </c>
      <c r="V2004" s="63" t="s">
        <v>8682</v>
      </c>
      <c r="Y2004" s="63">
        <v>8990</v>
      </c>
      <c r="Z2004" s="63" t="s">
        <v>8681</v>
      </c>
      <c r="AA2004" s="63">
        <v>674</v>
      </c>
      <c r="AB2004" s="63" t="s">
        <v>3494</v>
      </c>
      <c r="AE2004" s="63">
        <v>0</v>
      </c>
      <c r="AF2004" s="63" t="s">
        <v>3493</v>
      </c>
      <c r="AG2004" s="63">
        <v>0</v>
      </c>
      <c r="AK2004" s="63">
        <v>0</v>
      </c>
      <c r="AL2004" s="63" t="s">
        <v>3493</v>
      </c>
      <c r="AM2004" s="63">
        <v>0</v>
      </c>
      <c r="AQ2004" s="63">
        <v>0</v>
      </c>
      <c r="AR2004" s="63" t="s">
        <v>3493</v>
      </c>
      <c r="AS2004" s="63">
        <v>0</v>
      </c>
      <c r="AX2004" s="63" t="e">
        <f>VLOOKUP(B2004,[1]COMPLETE_DIVIDEND_DATA!$B$2:$I$1138,3,0)</f>
        <v>#N/A</v>
      </c>
    </row>
    <row r="2005" spans="1:50" x14ac:dyDescent="0.25">
      <c r="A2005" s="63">
        <v>502009</v>
      </c>
      <c r="B2005" s="63">
        <v>4457004948</v>
      </c>
      <c r="C2005" s="63" t="s">
        <v>2571</v>
      </c>
      <c r="D2005" s="63" t="s">
        <v>8680</v>
      </c>
      <c r="E2005" s="63" t="s">
        <v>8679</v>
      </c>
      <c r="F2005" s="63" t="s">
        <v>8678</v>
      </c>
      <c r="G2005" s="63" t="s">
        <v>4300</v>
      </c>
      <c r="K2005" s="63">
        <v>266</v>
      </c>
      <c r="L2005" s="63">
        <v>0</v>
      </c>
      <c r="M2005" s="64">
        <v>266</v>
      </c>
      <c r="N2005" s="63">
        <v>133</v>
      </c>
      <c r="O2005" s="63">
        <v>0</v>
      </c>
      <c r="P2005" s="63">
        <v>40</v>
      </c>
      <c r="Q2005" s="63">
        <v>93</v>
      </c>
      <c r="U2005" s="63" t="s">
        <v>2571</v>
      </c>
      <c r="V2005" s="63" t="s">
        <v>8677</v>
      </c>
      <c r="Y2005" s="63">
        <v>266</v>
      </c>
      <c r="Z2005" s="63" t="s">
        <v>8676</v>
      </c>
      <c r="AA2005" s="63">
        <v>40</v>
      </c>
      <c r="AB2005" s="63" t="s">
        <v>3505</v>
      </c>
      <c r="AE2005" s="63">
        <v>0</v>
      </c>
      <c r="AF2005" s="63" t="s">
        <v>3493</v>
      </c>
      <c r="AG2005" s="63">
        <v>0</v>
      </c>
      <c r="AK2005" s="63">
        <v>0</v>
      </c>
      <c r="AL2005" s="63" t="s">
        <v>3493</v>
      </c>
      <c r="AM2005" s="63">
        <v>0</v>
      </c>
      <c r="AQ2005" s="63">
        <v>0</v>
      </c>
      <c r="AR2005" s="63" t="s">
        <v>3493</v>
      </c>
      <c r="AS2005" s="63">
        <v>0</v>
      </c>
      <c r="AW2005" s="63" t="s">
        <v>8640</v>
      </c>
      <c r="AX2005" s="63" t="e">
        <f>VLOOKUP(B2005,[1]COMPLETE_DIVIDEND_DATA!$B$2:$I$1138,3,0)</f>
        <v>#N/A</v>
      </c>
    </row>
    <row r="2006" spans="1:50" x14ac:dyDescent="0.25">
      <c r="A2006" s="63">
        <v>502010</v>
      </c>
      <c r="B2006" s="63">
        <v>4457022270</v>
      </c>
      <c r="C2006" s="63" t="s">
        <v>2573</v>
      </c>
      <c r="D2006" s="63" t="s">
        <v>8675</v>
      </c>
      <c r="E2006" s="63" t="s">
        <v>8674</v>
      </c>
      <c r="F2006" s="63" t="s">
        <v>8673</v>
      </c>
      <c r="G2006" s="63" t="s">
        <v>8672</v>
      </c>
      <c r="K2006" s="63">
        <v>741</v>
      </c>
      <c r="L2006" s="63">
        <v>0</v>
      </c>
      <c r="M2006" s="64">
        <v>741</v>
      </c>
      <c r="N2006" s="63">
        <v>370.5</v>
      </c>
      <c r="O2006" s="63">
        <v>0</v>
      </c>
      <c r="P2006" s="63">
        <v>112</v>
      </c>
      <c r="Q2006" s="63">
        <v>259</v>
      </c>
      <c r="U2006" s="63" t="s">
        <v>2573</v>
      </c>
      <c r="V2006" s="63" t="s">
        <v>8671</v>
      </c>
      <c r="Y2006" s="63">
        <v>371</v>
      </c>
      <c r="Z2006" s="63" t="s">
        <v>5773</v>
      </c>
      <c r="AA2006" s="63">
        <v>56</v>
      </c>
      <c r="AB2006" s="63" t="s">
        <v>3505</v>
      </c>
      <c r="AC2006" s="63" t="s">
        <v>8670</v>
      </c>
      <c r="AD2006" s="63" t="s">
        <v>8669</v>
      </c>
      <c r="AE2006" s="63">
        <v>370</v>
      </c>
      <c r="AF2006" s="63" t="s">
        <v>8668</v>
      </c>
      <c r="AG2006" s="63">
        <v>56</v>
      </c>
      <c r="AH2006" s="63" t="s">
        <v>3505</v>
      </c>
      <c r="AK2006" s="63">
        <v>0</v>
      </c>
      <c r="AL2006" s="63" t="s">
        <v>3493</v>
      </c>
      <c r="AM2006" s="63">
        <v>0</v>
      </c>
      <c r="AQ2006" s="63">
        <v>0</v>
      </c>
      <c r="AR2006" s="63" t="s">
        <v>3493</v>
      </c>
      <c r="AS2006" s="63">
        <v>0</v>
      </c>
      <c r="AW2006" s="63" t="s">
        <v>8667</v>
      </c>
      <c r="AX2006" s="63" t="e">
        <f>VLOOKUP(B2006,[1]COMPLETE_DIVIDEND_DATA!$B$2:$I$1138,3,0)</f>
        <v>#N/A</v>
      </c>
    </row>
    <row r="2007" spans="1:50" x14ac:dyDescent="0.25">
      <c r="A2007" s="63">
        <v>502011</v>
      </c>
      <c r="B2007" s="63">
        <v>4457022320</v>
      </c>
      <c r="C2007" s="63" t="s">
        <v>2575</v>
      </c>
      <c r="D2007" s="63" t="s">
        <v>1240</v>
      </c>
      <c r="E2007" s="63" t="s">
        <v>8666</v>
      </c>
      <c r="F2007" s="63" t="s">
        <v>8665</v>
      </c>
      <c r="G2007" s="63" t="s">
        <v>3535</v>
      </c>
      <c r="K2007" s="63">
        <v>2235</v>
      </c>
      <c r="L2007" s="63">
        <v>0</v>
      </c>
      <c r="M2007" s="64">
        <v>2235</v>
      </c>
      <c r="N2007" s="63">
        <v>1117.5</v>
      </c>
      <c r="O2007" s="63">
        <v>0</v>
      </c>
      <c r="P2007" s="63">
        <v>336</v>
      </c>
      <c r="Q2007" s="63">
        <v>782</v>
      </c>
      <c r="U2007" s="63" t="s">
        <v>2575</v>
      </c>
      <c r="V2007" s="63" t="s">
        <v>8664</v>
      </c>
      <c r="Y2007" s="63">
        <v>1118</v>
      </c>
      <c r="Z2007" s="63" t="s">
        <v>8663</v>
      </c>
      <c r="AA2007" s="63">
        <v>168</v>
      </c>
      <c r="AB2007" s="63" t="s">
        <v>3505</v>
      </c>
      <c r="AC2007" s="63" t="s">
        <v>8662</v>
      </c>
      <c r="AD2007" s="63" t="s">
        <v>8661</v>
      </c>
      <c r="AE2007" s="63">
        <v>1117</v>
      </c>
      <c r="AF2007" s="63" t="s">
        <v>8660</v>
      </c>
      <c r="AG2007" s="63">
        <v>168</v>
      </c>
      <c r="AH2007" s="63" t="s">
        <v>3505</v>
      </c>
      <c r="AK2007" s="63">
        <v>0</v>
      </c>
      <c r="AL2007" s="63" t="s">
        <v>3493</v>
      </c>
      <c r="AM2007" s="63">
        <v>0</v>
      </c>
      <c r="AQ2007" s="63">
        <v>0</v>
      </c>
      <c r="AR2007" s="63" t="s">
        <v>3493</v>
      </c>
      <c r="AS2007" s="63">
        <v>0</v>
      </c>
      <c r="AW2007" s="63" t="s">
        <v>8659</v>
      </c>
      <c r="AX2007" s="63" t="e">
        <f>VLOOKUP(B2007,[1]COMPLETE_DIVIDEND_DATA!$B$2:$I$1138,3,0)</f>
        <v>#N/A</v>
      </c>
    </row>
    <row r="2008" spans="1:50" x14ac:dyDescent="0.25">
      <c r="A2008" s="63">
        <v>502012</v>
      </c>
      <c r="B2008" s="63">
        <v>4457026461</v>
      </c>
      <c r="C2008" s="63" t="s">
        <v>2577</v>
      </c>
      <c r="D2008" s="63" t="s">
        <v>8658</v>
      </c>
      <c r="E2008" s="63" t="s">
        <v>8657</v>
      </c>
      <c r="F2008" s="63" t="s">
        <v>8403</v>
      </c>
      <c r="G2008" s="63" t="s">
        <v>3535</v>
      </c>
      <c r="K2008" s="63">
        <v>989</v>
      </c>
      <c r="L2008" s="63">
        <v>0</v>
      </c>
      <c r="M2008" s="64">
        <v>989</v>
      </c>
      <c r="N2008" s="63">
        <v>494.5</v>
      </c>
      <c r="O2008" s="63">
        <v>0</v>
      </c>
      <c r="P2008" s="63">
        <v>148</v>
      </c>
      <c r="Q2008" s="63">
        <v>347</v>
      </c>
      <c r="R2008" s="63" t="s">
        <v>8656</v>
      </c>
      <c r="S2008" s="63" t="s">
        <v>8655</v>
      </c>
      <c r="T2008" s="63" t="s">
        <v>8654</v>
      </c>
      <c r="U2008" s="63" t="s">
        <v>2577</v>
      </c>
      <c r="V2008" s="63" t="s">
        <v>8653</v>
      </c>
      <c r="Y2008" s="63">
        <v>989</v>
      </c>
      <c r="Z2008" s="63" t="s">
        <v>8652</v>
      </c>
      <c r="AA2008" s="63">
        <v>148</v>
      </c>
      <c r="AB2008" s="63" t="s">
        <v>3505</v>
      </c>
      <c r="AE2008" s="63">
        <v>0</v>
      </c>
      <c r="AF2008" s="63" t="s">
        <v>3493</v>
      </c>
      <c r="AG2008" s="63">
        <v>0</v>
      </c>
      <c r="AK2008" s="63">
        <v>0</v>
      </c>
      <c r="AL2008" s="63" t="s">
        <v>3493</v>
      </c>
      <c r="AM2008" s="63">
        <v>0</v>
      </c>
      <c r="AQ2008" s="63">
        <v>0</v>
      </c>
      <c r="AR2008" s="63" t="s">
        <v>3493</v>
      </c>
      <c r="AS2008" s="63">
        <v>0</v>
      </c>
      <c r="AW2008" s="63" t="s">
        <v>8651</v>
      </c>
      <c r="AX2008" s="74" t="str">
        <f>VLOOKUP(B2008,[1]COMPLETE_DIVIDEND_DATA!$B$2:$I$1138,8,0)</f>
        <v>-</v>
      </c>
    </row>
    <row r="2009" spans="1:50" x14ac:dyDescent="0.25">
      <c r="A2009" s="63">
        <v>502013</v>
      </c>
      <c r="B2009" s="63">
        <v>4457036254</v>
      </c>
      <c r="C2009" s="63" t="s">
        <v>2579</v>
      </c>
      <c r="D2009" s="63" t="s">
        <v>8650</v>
      </c>
      <c r="E2009" s="63" t="s">
        <v>8649</v>
      </c>
      <c r="F2009" s="63" t="s">
        <v>8648</v>
      </c>
      <c r="G2009" s="63" t="s">
        <v>4300</v>
      </c>
      <c r="K2009" s="63">
        <v>178</v>
      </c>
      <c r="L2009" s="63">
        <v>0</v>
      </c>
      <c r="M2009" s="64">
        <v>178</v>
      </c>
      <c r="N2009" s="63">
        <v>89</v>
      </c>
      <c r="O2009" s="63">
        <v>0</v>
      </c>
      <c r="P2009" s="63">
        <v>24</v>
      </c>
      <c r="Q2009" s="63">
        <v>65</v>
      </c>
      <c r="U2009" s="63" t="s">
        <v>2579</v>
      </c>
      <c r="V2009" s="63" t="s">
        <v>8647</v>
      </c>
      <c r="Y2009" s="63">
        <v>46</v>
      </c>
      <c r="Z2009" s="63" t="s">
        <v>8555</v>
      </c>
      <c r="AA2009" s="63">
        <v>3</v>
      </c>
      <c r="AB2009" s="63" t="s">
        <v>3494</v>
      </c>
      <c r="AC2009" s="63" t="s">
        <v>8646</v>
      </c>
      <c r="AD2009" s="63" t="s">
        <v>8645</v>
      </c>
      <c r="AE2009" s="63">
        <v>44</v>
      </c>
      <c r="AF2009" s="63" t="s">
        <v>8641</v>
      </c>
      <c r="AG2009" s="63">
        <v>7</v>
      </c>
      <c r="AH2009" s="63" t="s">
        <v>3505</v>
      </c>
      <c r="AI2009" s="63" t="s">
        <v>8644</v>
      </c>
      <c r="AJ2009" s="63" t="s">
        <v>8643</v>
      </c>
      <c r="AK2009" s="63">
        <v>44</v>
      </c>
      <c r="AL2009" s="63" t="s">
        <v>8641</v>
      </c>
      <c r="AM2009" s="63">
        <v>7</v>
      </c>
      <c r="AN2009" s="63" t="s">
        <v>3505</v>
      </c>
      <c r="AO2009" s="63" t="s">
        <v>314</v>
      </c>
      <c r="AP2009" s="63" t="s">
        <v>8642</v>
      </c>
      <c r="AQ2009" s="63">
        <v>44</v>
      </c>
      <c r="AR2009" s="63" t="s">
        <v>8641</v>
      </c>
      <c r="AS2009" s="63">
        <v>7</v>
      </c>
      <c r="AT2009" s="63" t="s">
        <v>3505</v>
      </c>
      <c r="AW2009" s="63" t="s">
        <v>8640</v>
      </c>
      <c r="AX2009" s="63" t="e">
        <f>VLOOKUP(B2009,[1]COMPLETE_DIVIDEND_DATA!$B$2:$I$1138,3,0)</f>
        <v>#N/A</v>
      </c>
    </row>
    <row r="2010" spans="1:50" hidden="1" x14ac:dyDescent="0.25">
      <c r="A2010" s="63">
        <v>502014</v>
      </c>
      <c r="B2010" s="63">
        <v>4457036361</v>
      </c>
      <c r="C2010" s="63" t="s">
        <v>2581</v>
      </c>
      <c r="D2010" s="63" t="s">
        <v>8639</v>
      </c>
      <c r="E2010" s="63" t="s">
        <v>8638</v>
      </c>
      <c r="F2010" s="63" t="s">
        <v>8631</v>
      </c>
      <c r="G2010" s="63" t="s">
        <v>3535</v>
      </c>
      <c r="K2010" s="63">
        <v>4000</v>
      </c>
      <c r="L2010" s="63">
        <v>0</v>
      </c>
      <c r="M2010" s="64">
        <v>4000</v>
      </c>
      <c r="N2010" s="63">
        <v>2000</v>
      </c>
      <c r="O2010" s="63">
        <v>0</v>
      </c>
      <c r="P2010" s="63">
        <v>600</v>
      </c>
      <c r="Q2010" s="63">
        <v>1400</v>
      </c>
      <c r="R2010" s="63" t="s">
        <v>8637</v>
      </c>
      <c r="S2010" s="63" t="s">
        <v>3533</v>
      </c>
      <c r="T2010" s="63" t="s">
        <v>8621</v>
      </c>
      <c r="U2010" s="63" t="s">
        <v>2581</v>
      </c>
      <c r="V2010" s="63" t="s">
        <v>8636</v>
      </c>
      <c r="Y2010" s="63">
        <v>2000</v>
      </c>
      <c r="Z2010" s="63" t="s">
        <v>3631</v>
      </c>
      <c r="AA2010" s="63">
        <v>300</v>
      </c>
      <c r="AB2010" s="63" t="s">
        <v>3505</v>
      </c>
      <c r="AC2010" s="63" t="s">
        <v>871</v>
      </c>
      <c r="AD2010" s="63" t="s">
        <v>8635</v>
      </c>
      <c r="AE2010" s="63">
        <v>2000</v>
      </c>
      <c r="AF2010" s="63" t="s">
        <v>3631</v>
      </c>
      <c r="AG2010" s="63">
        <v>300</v>
      </c>
      <c r="AH2010" s="63" t="s">
        <v>3505</v>
      </c>
      <c r="AK2010" s="63">
        <v>0</v>
      </c>
      <c r="AL2010" s="63" t="s">
        <v>3493</v>
      </c>
      <c r="AM2010" s="63">
        <v>0</v>
      </c>
      <c r="AQ2010" s="63">
        <v>0</v>
      </c>
      <c r="AR2010" s="63" t="s">
        <v>3493</v>
      </c>
      <c r="AS2010" s="63">
        <v>0</v>
      </c>
      <c r="AW2010" s="63" t="s">
        <v>8634</v>
      </c>
      <c r="AX2010" s="74" t="str">
        <f>VLOOKUP(B2010,[1]COMPLETE_DIVIDEND_DATA!$B$2:$I$1138,8,0)</f>
        <v>PAID</v>
      </c>
    </row>
    <row r="2011" spans="1:50" hidden="1" x14ac:dyDescent="0.25">
      <c r="A2011" s="63">
        <v>502015</v>
      </c>
      <c r="B2011" s="63">
        <v>4457044431</v>
      </c>
      <c r="C2011" s="63" t="s">
        <v>2585</v>
      </c>
      <c r="D2011" s="63" t="s">
        <v>8633</v>
      </c>
      <c r="E2011" s="63" t="s">
        <v>8632</v>
      </c>
      <c r="F2011" s="63" t="s">
        <v>8631</v>
      </c>
      <c r="G2011" s="63" t="s">
        <v>3535</v>
      </c>
      <c r="K2011" s="63">
        <v>1505</v>
      </c>
      <c r="L2011" s="63">
        <v>0</v>
      </c>
      <c r="M2011" s="64">
        <v>1505</v>
      </c>
      <c r="N2011" s="63">
        <v>752.5</v>
      </c>
      <c r="O2011" s="63">
        <v>0</v>
      </c>
      <c r="P2011" s="63">
        <v>226</v>
      </c>
      <c r="Q2011" s="63">
        <v>527</v>
      </c>
      <c r="R2011" s="63" t="s">
        <v>8630</v>
      </c>
      <c r="S2011" s="63" t="s">
        <v>3596</v>
      </c>
      <c r="T2011" s="63" t="s">
        <v>8629</v>
      </c>
      <c r="U2011" s="63" t="s">
        <v>2585</v>
      </c>
      <c r="V2011" s="63" t="s">
        <v>8628</v>
      </c>
      <c r="Y2011" s="63">
        <v>753</v>
      </c>
      <c r="Z2011" s="63" t="s">
        <v>8627</v>
      </c>
      <c r="AA2011" s="63">
        <v>113</v>
      </c>
      <c r="AB2011" s="63" t="s">
        <v>3505</v>
      </c>
      <c r="AC2011" s="63" t="s">
        <v>8626</v>
      </c>
      <c r="AD2011" s="63" t="s">
        <v>8625</v>
      </c>
      <c r="AE2011" s="63">
        <v>752</v>
      </c>
      <c r="AF2011" s="63" t="s">
        <v>5550</v>
      </c>
      <c r="AG2011" s="63">
        <v>113</v>
      </c>
      <c r="AH2011" s="63" t="s">
        <v>3505</v>
      </c>
      <c r="AK2011" s="63">
        <v>0</v>
      </c>
      <c r="AL2011" s="63" t="s">
        <v>3493</v>
      </c>
      <c r="AM2011" s="63">
        <v>0</v>
      </c>
      <c r="AQ2011" s="63">
        <v>0</v>
      </c>
      <c r="AR2011" s="63" t="s">
        <v>3493</v>
      </c>
      <c r="AS2011" s="63">
        <v>0</v>
      </c>
      <c r="AW2011" s="63" t="s">
        <v>8624</v>
      </c>
      <c r="AX2011" s="74" t="str">
        <f>VLOOKUP(B2011,[1]COMPLETE_DIVIDEND_DATA!$B$2:$I$1138,8,0)</f>
        <v>PAID</v>
      </c>
    </row>
    <row r="2012" spans="1:50" hidden="1" x14ac:dyDescent="0.25">
      <c r="A2012" s="63">
        <v>502016</v>
      </c>
      <c r="B2012" s="63">
        <v>4457045503</v>
      </c>
      <c r="C2012" s="63" t="s">
        <v>2587</v>
      </c>
      <c r="D2012" s="63" t="s">
        <v>8619</v>
      </c>
      <c r="E2012" s="63" t="s">
        <v>8623</v>
      </c>
      <c r="G2012" s="63" t="s">
        <v>3535</v>
      </c>
      <c r="K2012" s="63">
        <v>1</v>
      </c>
      <c r="L2012" s="63">
        <v>0</v>
      </c>
      <c r="M2012" s="64">
        <v>1</v>
      </c>
      <c r="N2012" s="63">
        <v>0.5</v>
      </c>
      <c r="O2012" s="63">
        <v>0</v>
      </c>
      <c r="P2012" s="63">
        <v>0</v>
      </c>
      <c r="Q2012" s="63">
        <v>1</v>
      </c>
      <c r="R2012" s="63" t="s">
        <v>8622</v>
      </c>
      <c r="S2012" s="63" t="s">
        <v>3533</v>
      </c>
      <c r="T2012" s="63" t="s">
        <v>8621</v>
      </c>
      <c r="U2012" s="63" t="s">
        <v>2587</v>
      </c>
      <c r="V2012" s="63" t="s">
        <v>8620</v>
      </c>
      <c r="Y2012" s="63">
        <v>1</v>
      </c>
      <c r="Z2012" s="63" t="s">
        <v>3736</v>
      </c>
      <c r="AA2012" s="63">
        <v>0</v>
      </c>
      <c r="AB2012" s="63" t="s">
        <v>3505</v>
      </c>
      <c r="AC2012" s="63" t="s">
        <v>8619</v>
      </c>
      <c r="AD2012" s="63" t="s">
        <v>8618</v>
      </c>
      <c r="AE2012" s="63">
        <v>0</v>
      </c>
      <c r="AF2012" s="63" t="s">
        <v>3493</v>
      </c>
      <c r="AG2012" s="63">
        <v>0</v>
      </c>
      <c r="AH2012" s="63" t="s">
        <v>3505</v>
      </c>
      <c r="AK2012" s="63">
        <v>0</v>
      </c>
      <c r="AL2012" s="63" t="s">
        <v>3493</v>
      </c>
      <c r="AM2012" s="63">
        <v>0</v>
      </c>
      <c r="AQ2012" s="63">
        <v>0</v>
      </c>
      <c r="AR2012" s="63" t="s">
        <v>3493</v>
      </c>
      <c r="AS2012" s="63">
        <v>0</v>
      </c>
      <c r="AW2012" s="63" t="s">
        <v>8617</v>
      </c>
      <c r="AX2012" s="74" t="str">
        <f>VLOOKUP(B2012,[1]COMPLETE_DIVIDEND_DATA!$B$2:$I$1138,8,0)</f>
        <v>PAID</v>
      </c>
    </row>
    <row r="2013" spans="1:50" hidden="1" x14ac:dyDescent="0.25">
      <c r="A2013" s="63">
        <v>502017</v>
      </c>
      <c r="B2013" s="63">
        <v>4457055437</v>
      </c>
      <c r="C2013" s="63" t="s">
        <v>2589</v>
      </c>
      <c r="D2013" s="63" t="s">
        <v>8616</v>
      </c>
      <c r="E2013" s="63" t="s">
        <v>8615</v>
      </c>
      <c r="F2013" s="63" t="s">
        <v>8614</v>
      </c>
      <c r="G2013" s="63" t="s">
        <v>8613</v>
      </c>
      <c r="K2013" s="63">
        <v>755</v>
      </c>
      <c r="L2013" s="63">
        <v>0</v>
      </c>
      <c r="M2013" s="64">
        <v>755</v>
      </c>
      <c r="N2013" s="63">
        <v>377.5</v>
      </c>
      <c r="O2013" s="63">
        <v>0</v>
      </c>
      <c r="P2013" s="63">
        <v>85</v>
      </c>
      <c r="Q2013" s="63">
        <v>293</v>
      </c>
      <c r="R2013" s="63" t="s">
        <v>8612</v>
      </c>
      <c r="S2013" s="63" t="s">
        <v>3533</v>
      </c>
      <c r="T2013" s="63" t="s">
        <v>8611</v>
      </c>
      <c r="U2013" s="63" t="s">
        <v>2589</v>
      </c>
      <c r="V2013" s="63" t="s">
        <v>8610</v>
      </c>
      <c r="Y2013" s="63">
        <v>378</v>
      </c>
      <c r="Z2013" s="63" t="s">
        <v>8609</v>
      </c>
      <c r="AA2013" s="63">
        <v>28</v>
      </c>
      <c r="AB2013" s="63" t="s">
        <v>3494</v>
      </c>
      <c r="AC2013" s="63" t="s">
        <v>965</v>
      </c>
      <c r="AD2013" s="63" t="s">
        <v>8608</v>
      </c>
      <c r="AE2013" s="63">
        <v>377</v>
      </c>
      <c r="AF2013" s="63" t="s">
        <v>5733</v>
      </c>
      <c r="AG2013" s="63">
        <v>57</v>
      </c>
      <c r="AH2013" s="63" t="s">
        <v>3505</v>
      </c>
      <c r="AK2013" s="63">
        <v>0</v>
      </c>
      <c r="AL2013" s="63" t="s">
        <v>3493</v>
      </c>
      <c r="AM2013" s="63">
        <v>0</v>
      </c>
      <c r="AQ2013" s="63">
        <v>0</v>
      </c>
      <c r="AR2013" s="63" t="s">
        <v>3493</v>
      </c>
      <c r="AS2013" s="63">
        <v>0</v>
      </c>
      <c r="AU2013" s="63" t="s">
        <v>8607</v>
      </c>
      <c r="AW2013" s="63" t="s">
        <v>8606</v>
      </c>
      <c r="AX2013" s="74" t="str">
        <f>VLOOKUP(B2013,[1]COMPLETE_DIVIDEND_DATA!$B$2:$I$1138,8,0)</f>
        <v>PAID</v>
      </c>
    </row>
    <row r="2014" spans="1:50" hidden="1" x14ac:dyDescent="0.25">
      <c r="A2014" s="63">
        <v>502018</v>
      </c>
      <c r="B2014" s="63">
        <v>4457058407</v>
      </c>
      <c r="C2014" s="63" t="s">
        <v>2591</v>
      </c>
      <c r="D2014" s="63" t="s">
        <v>1710</v>
      </c>
      <c r="E2014" s="63" t="s">
        <v>8605</v>
      </c>
      <c r="F2014" s="63" t="s">
        <v>8604</v>
      </c>
      <c r="G2014" s="63" t="s">
        <v>3535</v>
      </c>
      <c r="K2014" s="63">
        <v>11000</v>
      </c>
      <c r="L2014" s="63">
        <v>0</v>
      </c>
      <c r="M2014" s="64">
        <v>11000</v>
      </c>
      <c r="N2014" s="63">
        <v>5500</v>
      </c>
      <c r="O2014" s="63">
        <v>0</v>
      </c>
      <c r="P2014" s="63">
        <v>825</v>
      </c>
      <c r="Q2014" s="63">
        <v>4675</v>
      </c>
      <c r="R2014" s="63" t="s">
        <v>8603</v>
      </c>
      <c r="S2014" s="63" t="s">
        <v>3533</v>
      </c>
      <c r="T2014" s="63" t="s">
        <v>6542</v>
      </c>
      <c r="U2014" s="63" t="s">
        <v>2591</v>
      </c>
      <c r="V2014" s="63" t="s">
        <v>8602</v>
      </c>
      <c r="Y2014" s="63">
        <v>11000</v>
      </c>
      <c r="Z2014" s="63" t="s">
        <v>8601</v>
      </c>
      <c r="AA2014" s="63">
        <v>825</v>
      </c>
      <c r="AB2014" s="63" t="s">
        <v>3494</v>
      </c>
      <c r="AE2014" s="63">
        <v>0</v>
      </c>
      <c r="AF2014" s="63" t="s">
        <v>3493</v>
      </c>
      <c r="AG2014" s="63">
        <v>0</v>
      </c>
      <c r="AK2014" s="63">
        <v>0</v>
      </c>
      <c r="AL2014" s="63" t="s">
        <v>3493</v>
      </c>
      <c r="AM2014" s="63">
        <v>0</v>
      </c>
      <c r="AQ2014" s="63">
        <v>0</v>
      </c>
      <c r="AR2014" s="63" t="s">
        <v>3493</v>
      </c>
      <c r="AS2014" s="63">
        <v>0</v>
      </c>
      <c r="AU2014" s="63" t="s">
        <v>8600</v>
      </c>
      <c r="AW2014" s="63" t="s">
        <v>8599</v>
      </c>
      <c r="AX2014" s="74" t="str">
        <f>VLOOKUP(B2014,[1]COMPLETE_DIVIDEND_DATA!$B$2:$I$1138,8,0)</f>
        <v>PAID</v>
      </c>
    </row>
    <row r="2015" spans="1:50" hidden="1" x14ac:dyDescent="0.25">
      <c r="A2015" s="63">
        <v>502019</v>
      </c>
      <c r="B2015" s="63">
        <v>4457059967</v>
      </c>
      <c r="C2015" s="63" t="s">
        <v>962</v>
      </c>
      <c r="D2015" s="63" t="s">
        <v>1595</v>
      </c>
      <c r="E2015" s="63" t="s">
        <v>8588</v>
      </c>
      <c r="F2015" s="63" t="s">
        <v>8598</v>
      </c>
      <c r="G2015" s="63" t="s">
        <v>8586</v>
      </c>
      <c r="K2015" s="63">
        <v>1</v>
      </c>
      <c r="L2015" s="63">
        <v>0</v>
      </c>
      <c r="M2015" s="64">
        <v>1</v>
      </c>
      <c r="N2015" s="63">
        <v>0.5</v>
      </c>
      <c r="O2015" s="63">
        <v>0</v>
      </c>
      <c r="P2015" s="63">
        <v>0</v>
      </c>
      <c r="Q2015" s="63">
        <v>1</v>
      </c>
      <c r="R2015" s="63" t="s">
        <v>8585</v>
      </c>
      <c r="S2015" s="63" t="s">
        <v>3697</v>
      </c>
      <c r="T2015" s="63" t="s">
        <v>8597</v>
      </c>
      <c r="U2015" s="63" t="s">
        <v>962</v>
      </c>
      <c r="V2015" s="63" t="s">
        <v>8582</v>
      </c>
      <c r="Y2015" s="63">
        <v>1</v>
      </c>
      <c r="Z2015" s="63" t="s">
        <v>3736</v>
      </c>
      <c r="AA2015" s="63">
        <v>0</v>
      </c>
      <c r="AB2015" s="63" t="s">
        <v>3505</v>
      </c>
      <c r="AC2015" s="63" t="s">
        <v>2595</v>
      </c>
      <c r="AD2015" s="63" t="s">
        <v>8583</v>
      </c>
      <c r="AE2015" s="63">
        <v>0</v>
      </c>
      <c r="AF2015" s="63" t="s">
        <v>3493</v>
      </c>
      <c r="AG2015" s="63">
        <v>0</v>
      </c>
      <c r="AH2015" s="63" t="s">
        <v>3505</v>
      </c>
      <c r="AK2015" s="63">
        <v>0</v>
      </c>
      <c r="AL2015" s="63" t="s">
        <v>3493</v>
      </c>
      <c r="AM2015" s="63">
        <v>0</v>
      </c>
      <c r="AQ2015" s="63">
        <v>0</v>
      </c>
      <c r="AR2015" s="63" t="s">
        <v>3493</v>
      </c>
      <c r="AS2015" s="63">
        <v>0</v>
      </c>
      <c r="AW2015" s="63" t="s">
        <v>8581</v>
      </c>
      <c r="AX2015" s="74" t="str">
        <f>VLOOKUP(B2015,[1]COMPLETE_DIVIDEND_DATA!$B$2:$I$1138,8,0)</f>
        <v>PAID</v>
      </c>
    </row>
    <row r="2016" spans="1:50" hidden="1" x14ac:dyDescent="0.25">
      <c r="A2016" s="63">
        <v>502020</v>
      </c>
      <c r="B2016" s="63">
        <v>4457063647</v>
      </c>
      <c r="C2016" s="63" t="s">
        <v>8592</v>
      </c>
      <c r="D2016" s="63" t="s">
        <v>8596</v>
      </c>
      <c r="E2016" s="63" t="s">
        <v>8595</v>
      </c>
      <c r="F2016" s="63" t="s">
        <v>7897</v>
      </c>
      <c r="G2016" s="63" t="s">
        <v>3535</v>
      </c>
      <c r="K2016" s="63">
        <v>1500</v>
      </c>
      <c r="L2016" s="63">
        <v>0</v>
      </c>
      <c r="M2016" s="64">
        <v>1500</v>
      </c>
      <c r="N2016" s="63">
        <v>750</v>
      </c>
      <c r="O2016" s="63">
        <v>0</v>
      </c>
      <c r="P2016" s="63">
        <v>113</v>
      </c>
      <c r="Q2016" s="63">
        <v>637</v>
      </c>
      <c r="R2016" s="63" t="s">
        <v>8594</v>
      </c>
      <c r="S2016" s="63" t="s">
        <v>3596</v>
      </c>
      <c r="T2016" s="63" t="s">
        <v>8593</v>
      </c>
      <c r="U2016" s="63" t="s">
        <v>8592</v>
      </c>
      <c r="V2016" s="63" t="s">
        <v>8591</v>
      </c>
      <c r="Y2016" s="63">
        <v>1500</v>
      </c>
      <c r="Z2016" s="63" t="s">
        <v>4817</v>
      </c>
      <c r="AA2016" s="63">
        <v>113</v>
      </c>
      <c r="AB2016" s="63" t="s">
        <v>3494</v>
      </c>
      <c r="AE2016" s="63">
        <v>0</v>
      </c>
      <c r="AF2016" s="63" t="s">
        <v>3493</v>
      </c>
      <c r="AG2016" s="63">
        <v>0</v>
      </c>
      <c r="AK2016" s="63">
        <v>0</v>
      </c>
      <c r="AL2016" s="63" t="s">
        <v>3493</v>
      </c>
      <c r="AM2016" s="63">
        <v>0</v>
      </c>
      <c r="AQ2016" s="63">
        <v>0</v>
      </c>
      <c r="AR2016" s="63" t="s">
        <v>3493</v>
      </c>
      <c r="AS2016" s="63">
        <v>0</v>
      </c>
      <c r="AU2016" s="63" t="s">
        <v>8590</v>
      </c>
      <c r="AW2016" s="63" t="s">
        <v>8589</v>
      </c>
      <c r="AX2016" s="74" t="str">
        <f>VLOOKUP(B2016,[1]COMPLETE_DIVIDEND_DATA!$B$2:$I$1138,8,0)</f>
        <v>PAID</v>
      </c>
    </row>
    <row r="2017" spans="1:50" hidden="1" x14ac:dyDescent="0.25">
      <c r="A2017" s="63">
        <v>502021</v>
      </c>
      <c r="B2017" s="63">
        <v>4457065253</v>
      </c>
      <c r="C2017" s="63" t="s">
        <v>2595</v>
      </c>
      <c r="D2017" s="63" t="s">
        <v>962</v>
      </c>
      <c r="E2017" s="63" t="s">
        <v>8588</v>
      </c>
      <c r="F2017" s="63" t="s">
        <v>8587</v>
      </c>
      <c r="G2017" s="63" t="s">
        <v>8586</v>
      </c>
      <c r="K2017" s="63">
        <v>1</v>
      </c>
      <c r="L2017" s="63">
        <v>0</v>
      </c>
      <c r="M2017" s="64">
        <v>1</v>
      </c>
      <c r="N2017" s="63">
        <v>0.5</v>
      </c>
      <c r="O2017" s="63">
        <v>0</v>
      </c>
      <c r="P2017" s="63">
        <v>0</v>
      </c>
      <c r="Q2017" s="63">
        <v>1</v>
      </c>
      <c r="R2017" s="63" t="s">
        <v>8585</v>
      </c>
      <c r="S2017" s="63" t="s">
        <v>3697</v>
      </c>
      <c r="T2017" s="63" t="s">
        <v>8584</v>
      </c>
      <c r="U2017" s="63" t="s">
        <v>2595</v>
      </c>
      <c r="V2017" s="63" t="s">
        <v>8583</v>
      </c>
      <c r="Y2017" s="63">
        <v>1</v>
      </c>
      <c r="Z2017" s="63" t="s">
        <v>3736</v>
      </c>
      <c r="AA2017" s="63">
        <v>0</v>
      </c>
      <c r="AB2017" s="63" t="s">
        <v>3505</v>
      </c>
      <c r="AC2017" s="63" t="s">
        <v>962</v>
      </c>
      <c r="AD2017" s="63" t="s">
        <v>8582</v>
      </c>
      <c r="AE2017" s="63">
        <v>0</v>
      </c>
      <c r="AF2017" s="63" t="s">
        <v>3493</v>
      </c>
      <c r="AG2017" s="63">
        <v>0</v>
      </c>
      <c r="AH2017" s="63" t="s">
        <v>3505</v>
      </c>
      <c r="AK2017" s="63">
        <v>0</v>
      </c>
      <c r="AL2017" s="63" t="s">
        <v>3493</v>
      </c>
      <c r="AM2017" s="63">
        <v>0</v>
      </c>
      <c r="AQ2017" s="63">
        <v>0</v>
      </c>
      <c r="AR2017" s="63" t="s">
        <v>3493</v>
      </c>
      <c r="AS2017" s="63">
        <v>0</v>
      </c>
      <c r="AW2017" s="63" t="s">
        <v>8581</v>
      </c>
      <c r="AX2017" s="74" t="str">
        <f>VLOOKUP(B2017,[1]COMPLETE_DIVIDEND_DATA!$B$2:$I$1138,8,0)</f>
        <v>PAID</v>
      </c>
    </row>
    <row r="2018" spans="1:50" hidden="1" x14ac:dyDescent="0.25">
      <c r="A2018" s="63">
        <v>502022</v>
      </c>
      <c r="B2018" s="63">
        <v>4457068828</v>
      </c>
      <c r="C2018" s="63" t="s">
        <v>2599</v>
      </c>
      <c r="D2018" s="63" t="s">
        <v>8580</v>
      </c>
      <c r="E2018" s="63" t="s">
        <v>8579</v>
      </c>
      <c r="F2018" s="63" t="s">
        <v>4250</v>
      </c>
      <c r="G2018" s="63" t="s">
        <v>3535</v>
      </c>
      <c r="K2018" s="63">
        <v>575</v>
      </c>
      <c r="L2018" s="63">
        <v>0</v>
      </c>
      <c r="M2018" s="64">
        <v>575</v>
      </c>
      <c r="N2018" s="63">
        <v>287.5</v>
      </c>
      <c r="O2018" s="63">
        <v>0</v>
      </c>
      <c r="P2018" s="63">
        <v>44</v>
      </c>
      <c r="Q2018" s="63">
        <v>244</v>
      </c>
      <c r="R2018" s="63" t="s">
        <v>8578</v>
      </c>
      <c r="S2018" s="63" t="s">
        <v>3521</v>
      </c>
      <c r="T2018" s="63" t="s">
        <v>8577</v>
      </c>
      <c r="U2018" s="63" t="s">
        <v>2599</v>
      </c>
      <c r="V2018" s="63" t="s">
        <v>8576</v>
      </c>
      <c r="W2018" s="63" t="s">
        <v>8575</v>
      </c>
      <c r="Y2018" s="63">
        <v>288</v>
      </c>
      <c r="Z2018" s="63" t="s">
        <v>4452</v>
      </c>
      <c r="AA2018" s="63">
        <v>22</v>
      </c>
      <c r="AB2018" s="63" t="s">
        <v>3494</v>
      </c>
      <c r="AC2018" s="63" t="s">
        <v>8574</v>
      </c>
      <c r="AD2018" s="63" t="s">
        <v>8573</v>
      </c>
      <c r="AE2018" s="63">
        <v>287</v>
      </c>
      <c r="AF2018" s="63" t="s">
        <v>4449</v>
      </c>
      <c r="AG2018" s="63">
        <v>22</v>
      </c>
      <c r="AH2018" s="63" t="s">
        <v>3494</v>
      </c>
      <c r="AK2018" s="63">
        <v>0</v>
      </c>
      <c r="AL2018" s="63" t="s">
        <v>3493</v>
      </c>
      <c r="AM2018" s="63">
        <v>0</v>
      </c>
      <c r="AQ2018" s="63">
        <v>0</v>
      </c>
      <c r="AR2018" s="63" t="s">
        <v>3493</v>
      </c>
      <c r="AS2018" s="63">
        <v>0</v>
      </c>
      <c r="AU2018" s="63" t="s">
        <v>8572</v>
      </c>
      <c r="AW2018" s="63" t="s">
        <v>8571</v>
      </c>
      <c r="AX2018" s="74" t="str">
        <f>VLOOKUP(B2018,[1]COMPLETE_DIVIDEND_DATA!$B$2:$I$1138,8,0)</f>
        <v>PAID</v>
      </c>
    </row>
    <row r="2019" spans="1:50" x14ac:dyDescent="0.25">
      <c r="A2019" s="63">
        <v>502023</v>
      </c>
      <c r="B2019" s="63">
        <v>4457069727</v>
      </c>
      <c r="C2019" s="63" t="s">
        <v>1433</v>
      </c>
      <c r="D2019" s="63" t="s">
        <v>8570</v>
      </c>
      <c r="E2019" s="63" t="s">
        <v>8569</v>
      </c>
      <c r="G2019" s="63" t="s">
        <v>3535</v>
      </c>
      <c r="K2019" s="63">
        <v>1204</v>
      </c>
      <c r="L2019" s="63">
        <v>0</v>
      </c>
      <c r="M2019" s="64">
        <v>1204</v>
      </c>
      <c r="N2019" s="63">
        <v>602</v>
      </c>
      <c r="O2019" s="63">
        <v>0</v>
      </c>
      <c r="P2019" s="63">
        <v>135</v>
      </c>
      <c r="Q2019" s="63">
        <v>467</v>
      </c>
      <c r="R2019" s="63" t="s">
        <v>8568</v>
      </c>
      <c r="S2019" s="63" t="s">
        <v>3635</v>
      </c>
      <c r="T2019" s="63" t="s">
        <v>8567</v>
      </c>
      <c r="U2019" s="63" t="s">
        <v>1433</v>
      </c>
      <c r="V2019" s="63" t="s">
        <v>8566</v>
      </c>
      <c r="Y2019" s="63">
        <v>602</v>
      </c>
      <c r="Z2019" s="63" t="s">
        <v>4146</v>
      </c>
      <c r="AA2019" s="63">
        <v>45</v>
      </c>
      <c r="AB2019" s="63" t="s">
        <v>3494</v>
      </c>
      <c r="AC2019" s="63" t="s">
        <v>714</v>
      </c>
      <c r="AD2019" s="63" t="s">
        <v>8565</v>
      </c>
      <c r="AE2019" s="63">
        <v>602</v>
      </c>
      <c r="AF2019" s="63" t="s">
        <v>4146</v>
      </c>
      <c r="AG2019" s="63">
        <v>90</v>
      </c>
      <c r="AH2019" s="63" t="s">
        <v>3505</v>
      </c>
      <c r="AK2019" s="63">
        <v>0</v>
      </c>
      <c r="AL2019" s="63" t="s">
        <v>3493</v>
      </c>
      <c r="AM2019" s="63">
        <v>0</v>
      </c>
      <c r="AQ2019" s="63">
        <v>0</v>
      </c>
      <c r="AR2019" s="63" t="s">
        <v>3493</v>
      </c>
      <c r="AS2019" s="63">
        <v>0</v>
      </c>
      <c r="AU2019" s="63" t="s">
        <v>8564</v>
      </c>
      <c r="AW2019" s="63" t="s">
        <v>8563</v>
      </c>
      <c r="AX2019" s="74" t="str">
        <f>VLOOKUP(B2019,[1]COMPLETE_DIVIDEND_DATA!$B$2:$I$1138,8,0)</f>
        <v>UNPAID</v>
      </c>
    </row>
    <row r="2020" spans="1:50" hidden="1" x14ac:dyDescent="0.25">
      <c r="A2020" s="63">
        <v>502024</v>
      </c>
      <c r="B2020" s="63">
        <v>4457070196</v>
      </c>
      <c r="C2020" s="63" t="s">
        <v>2602</v>
      </c>
      <c r="D2020" s="63" t="s">
        <v>419</v>
      </c>
      <c r="E2020" s="63" t="s">
        <v>8562</v>
      </c>
      <c r="F2020" s="63" t="s">
        <v>8561</v>
      </c>
      <c r="G2020" s="63" t="s">
        <v>3535</v>
      </c>
      <c r="K2020" s="63">
        <v>92</v>
      </c>
      <c r="L2020" s="63">
        <v>0</v>
      </c>
      <c r="M2020" s="64">
        <v>92</v>
      </c>
      <c r="N2020" s="63">
        <v>46</v>
      </c>
      <c r="O2020" s="63">
        <v>0</v>
      </c>
      <c r="P2020" s="63">
        <v>14</v>
      </c>
      <c r="Q2020" s="63">
        <v>32</v>
      </c>
      <c r="R2020" s="63" t="s">
        <v>8560</v>
      </c>
      <c r="S2020" s="63" t="s">
        <v>3574</v>
      </c>
      <c r="T2020" s="63" t="s">
        <v>8559</v>
      </c>
      <c r="U2020" s="63" t="s">
        <v>2602</v>
      </c>
      <c r="V2020" s="63" t="s">
        <v>8558</v>
      </c>
      <c r="Y2020" s="63">
        <v>46</v>
      </c>
      <c r="Z2020" s="63" t="s">
        <v>8555</v>
      </c>
      <c r="AA2020" s="63">
        <v>7</v>
      </c>
      <c r="AB2020" s="63" t="s">
        <v>3505</v>
      </c>
      <c r="AC2020" s="63" t="s">
        <v>8557</v>
      </c>
      <c r="AD2020" s="63" t="s">
        <v>8556</v>
      </c>
      <c r="AE2020" s="63">
        <v>46</v>
      </c>
      <c r="AF2020" s="63" t="s">
        <v>8555</v>
      </c>
      <c r="AG2020" s="63">
        <v>7</v>
      </c>
      <c r="AH2020" s="63" t="s">
        <v>3505</v>
      </c>
      <c r="AK2020" s="63">
        <v>0</v>
      </c>
      <c r="AL2020" s="63" t="s">
        <v>3493</v>
      </c>
      <c r="AM2020" s="63">
        <v>0</v>
      </c>
      <c r="AQ2020" s="63">
        <v>0</v>
      </c>
      <c r="AR2020" s="63" t="s">
        <v>3493</v>
      </c>
      <c r="AS2020" s="63">
        <v>0</v>
      </c>
      <c r="AU2020" s="63" t="s">
        <v>8554</v>
      </c>
      <c r="AW2020" s="63" t="s">
        <v>8553</v>
      </c>
      <c r="AX2020" s="74" t="str">
        <f>VLOOKUP(B2020,[1]COMPLETE_DIVIDEND_DATA!$B$2:$I$1138,8,0)</f>
        <v>PAID</v>
      </c>
    </row>
    <row r="2021" spans="1:50" hidden="1" x14ac:dyDescent="0.25">
      <c r="A2021" s="63">
        <v>502025</v>
      </c>
      <c r="B2021" s="63">
        <v>4457071590</v>
      </c>
      <c r="C2021" s="63" t="s">
        <v>2604</v>
      </c>
      <c r="D2021" s="63" t="s">
        <v>2156</v>
      </c>
      <c r="E2021" s="63" t="s">
        <v>8552</v>
      </c>
      <c r="F2021" s="63" t="s">
        <v>8551</v>
      </c>
      <c r="G2021" s="63" t="s">
        <v>3535</v>
      </c>
      <c r="K2021" s="63">
        <v>16864</v>
      </c>
      <c r="L2021" s="63">
        <v>0</v>
      </c>
      <c r="M2021" s="64">
        <v>16864</v>
      </c>
      <c r="N2021" s="63">
        <v>8432</v>
      </c>
      <c r="O2021" s="63">
        <v>0</v>
      </c>
      <c r="P2021" s="63">
        <v>1897</v>
      </c>
      <c r="Q2021" s="63">
        <v>6535</v>
      </c>
      <c r="R2021" s="63" t="s">
        <v>8550</v>
      </c>
      <c r="S2021" s="63" t="s">
        <v>3521</v>
      </c>
      <c r="T2021" s="63" t="s">
        <v>8549</v>
      </c>
      <c r="U2021" s="63" t="s">
        <v>2604</v>
      </c>
      <c r="V2021" s="63" t="s">
        <v>8548</v>
      </c>
      <c r="Y2021" s="63">
        <v>8432</v>
      </c>
      <c r="Z2021" s="63" t="s">
        <v>8546</v>
      </c>
      <c r="AA2021" s="63">
        <v>632</v>
      </c>
      <c r="AB2021" s="63" t="s">
        <v>3494</v>
      </c>
      <c r="AC2021" s="63" t="s">
        <v>2156</v>
      </c>
      <c r="AD2021" s="63" t="s">
        <v>8547</v>
      </c>
      <c r="AE2021" s="63">
        <v>8432</v>
      </c>
      <c r="AF2021" s="63" t="s">
        <v>8546</v>
      </c>
      <c r="AG2021" s="63">
        <v>1265</v>
      </c>
      <c r="AH2021" s="63" t="s">
        <v>3505</v>
      </c>
      <c r="AK2021" s="63">
        <v>0</v>
      </c>
      <c r="AL2021" s="63" t="s">
        <v>3493</v>
      </c>
      <c r="AM2021" s="63">
        <v>0</v>
      </c>
      <c r="AQ2021" s="63">
        <v>0</v>
      </c>
      <c r="AR2021" s="63" t="s">
        <v>3493</v>
      </c>
      <c r="AS2021" s="63">
        <v>0</v>
      </c>
      <c r="AU2021" s="63" t="s">
        <v>8545</v>
      </c>
      <c r="AW2021" s="63" t="s">
        <v>8544</v>
      </c>
      <c r="AX2021" s="74" t="str">
        <f>VLOOKUP(B2021,[1]COMPLETE_DIVIDEND_DATA!$B$2:$I$1138,8,0)</f>
        <v>PAID</v>
      </c>
    </row>
    <row r="2022" spans="1:50" hidden="1" x14ac:dyDescent="0.25">
      <c r="A2022" s="63">
        <v>502026</v>
      </c>
      <c r="B2022" s="63">
        <v>4457073968</v>
      </c>
      <c r="C2022" s="63" t="s">
        <v>1141</v>
      </c>
      <c r="D2022" s="63" t="s">
        <v>8543</v>
      </c>
      <c r="E2022" s="63" t="s">
        <v>8542</v>
      </c>
      <c r="F2022" s="63" t="s">
        <v>8541</v>
      </c>
      <c r="G2022" s="63" t="s">
        <v>3535</v>
      </c>
      <c r="K2022" s="63">
        <v>10841</v>
      </c>
      <c r="L2022" s="63">
        <v>0</v>
      </c>
      <c r="M2022" s="64">
        <v>10841</v>
      </c>
      <c r="N2022" s="63">
        <v>5420.5</v>
      </c>
      <c r="O2022" s="63">
        <v>0</v>
      </c>
      <c r="P2022" s="63">
        <v>814</v>
      </c>
      <c r="Q2022" s="63">
        <v>4607</v>
      </c>
      <c r="R2022" s="63" t="s">
        <v>8540</v>
      </c>
      <c r="S2022" s="63" t="s">
        <v>3533</v>
      </c>
      <c r="T2022" s="63" t="s">
        <v>8539</v>
      </c>
      <c r="U2022" s="63" t="s">
        <v>1141</v>
      </c>
      <c r="V2022" s="63" t="s">
        <v>8538</v>
      </c>
      <c r="Y2022" s="63">
        <v>5421</v>
      </c>
      <c r="Z2022" s="63" t="s">
        <v>8537</v>
      </c>
      <c r="AA2022" s="63">
        <v>407</v>
      </c>
      <c r="AB2022" s="63" t="s">
        <v>3494</v>
      </c>
      <c r="AC2022" s="63" t="s">
        <v>8536</v>
      </c>
      <c r="AD2022" s="63" t="s">
        <v>8535</v>
      </c>
      <c r="AE2022" s="63">
        <v>5420</v>
      </c>
      <c r="AF2022" s="63" t="s">
        <v>8534</v>
      </c>
      <c r="AG2022" s="63">
        <v>407</v>
      </c>
      <c r="AH2022" s="63" t="s">
        <v>3494</v>
      </c>
      <c r="AK2022" s="63">
        <v>0</v>
      </c>
      <c r="AL2022" s="63" t="s">
        <v>3493</v>
      </c>
      <c r="AM2022" s="63">
        <v>0</v>
      </c>
      <c r="AQ2022" s="63">
        <v>0</v>
      </c>
      <c r="AR2022" s="63" t="s">
        <v>3493</v>
      </c>
      <c r="AS2022" s="63">
        <v>0</v>
      </c>
      <c r="AU2022" s="63" t="s">
        <v>8533</v>
      </c>
      <c r="AW2022" s="63" t="s">
        <v>8532</v>
      </c>
      <c r="AX2022" s="74" t="str">
        <f>VLOOKUP(B2022,[1]COMPLETE_DIVIDEND_DATA!$B$2:$I$1138,8,0)</f>
        <v>PAID</v>
      </c>
    </row>
    <row r="2023" spans="1:50" x14ac:dyDescent="0.25">
      <c r="A2023" s="63">
        <v>502027</v>
      </c>
      <c r="B2023" s="63">
        <v>4457074958</v>
      </c>
      <c r="C2023" s="63" t="s">
        <v>2607</v>
      </c>
      <c r="D2023" s="63" t="s">
        <v>8531</v>
      </c>
      <c r="E2023" s="63" t="s">
        <v>8530</v>
      </c>
      <c r="G2023" s="63" t="s">
        <v>3535</v>
      </c>
      <c r="K2023" s="63">
        <v>1489</v>
      </c>
      <c r="L2023" s="63">
        <v>0</v>
      </c>
      <c r="M2023" s="64">
        <v>1489</v>
      </c>
      <c r="N2023" s="63">
        <v>744.5</v>
      </c>
      <c r="O2023" s="63">
        <v>0</v>
      </c>
      <c r="P2023" s="63">
        <v>112</v>
      </c>
      <c r="Q2023" s="63">
        <v>633</v>
      </c>
      <c r="U2023" s="63" t="s">
        <v>2607</v>
      </c>
      <c r="V2023" s="63" t="s">
        <v>8529</v>
      </c>
      <c r="Y2023" s="63">
        <v>1489</v>
      </c>
      <c r="Z2023" s="63" t="s">
        <v>5214</v>
      </c>
      <c r="AA2023" s="63">
        <v>112</v>
      </c>
      <c r="AB2023" s="63" t="s">
        <v>3494</v>
      </c>
      <c r="AE2023" s="63">
        <v>0</v>
      </c>
      <c r="AF2023" s="63" t="s">
        <v>3493</v>
      </c>
      <c r="AG2023" s="63">
        <v>0</v>
      </c>
      <c r="AK2023" s="63">
        <v>0</v>
      </c>
      <c r="AL2023" s="63" t="s">
        <v>3493</v>
      </c>
      <c r="AM2023" s="63">
        <v>0</v>
      </c>
      <c r="AQ2023" s="63">
        <v>0</v>
      </c>
      <c r="AR2023" s="63" t="s">
        <v>3493</v>
      </c>
      <c r="AS2023" s="63">
        <v>0</v>
      </c>
      <c r="AU2023" s="63" t="s">
        <v>8528</v>
      </c>
      <c r="AW2023" s="63" t="s">
        <v>8527</v>
      </c>
      <c r="AX2023" s="63" t="e">
        <f>VLOOKUP(B2023,[1]COMPLETE_DIVIDEND_DATA!$B$2:$I$1138,3,0)</f>
        <v>#N/A</v>
      </c>
    </row>
    <row r="2024" spans="1:50" x14ac:dyDescent="0.25">
      <c r="A2024" s="63">
        <v>502028</v>
      </c>
      <c r="B2024" s="63">
        <v>4457077688</v>
      </c>
      <c r="C2024" s="63" t="s">
        <v>2609</v>
      </c>
      <c r="D2024" s="63" t="s">
        <v>8526</v>
      </c>
      <c r="E2024" s="63" t="s">
        <v>8525</v>
      </c>
      <c r="F2024" s="63" t="s">
        <v>8524</v>
      </c>
      <c r="G2024" s="63" t="s">
        <v>3535</v>
      </c>
      <c r="K2024" s="63">
        <v>575</v>
      </c>
      <c r="L2024" s="63">
        <v>0</v>
      </c>
      <c r="M2024" s="64">
        <v>575</v>
      </c>
      <c r="N2024" s="63">
        <v>287.5</v>
      </c>
      <c r="O2024" s="63">
        <v>0</v>
      </c>
      <c r="P2024" s="63">
        <v>86</v>
      </c>
      <c r="Q2024" s="63">
        <v>202</v>
      </c>
      <c r="U2024" s="63" t="s">
        <v>2609</v>
      </c>
      <c r="V2024" s="63" t="s">
        <v>8523</v>
      </c>
      <c r="Y2024" s="63">
        <v>575</v>
      </c>
      <c r="Z2024" s="63" t="s">
        <v>3602</v>
      </c>
      <c r="AA2024" s="63">
        <v>86</v>
      </c>
      <c r="AB2024" s="63" t="s">
        <v>3505</v>
      </c>
      <c r="AE2024" s="63">
        <v>0</v>
      </c>
      <c r="AF2024" s="63" t="s">
        <v>3493</v>
      </c>
      <c r="AG2024" s="63">
        <v>0</v>
      </c>
      <c r="AK2024" s="63">
        <v>0</v>
      </c>
      <c r="AL2024" s="63" t="s">
        <v>3493</v>
      </c>
      <c r="AM2024" s="63">
        <v>0</v>
      </c>
      <c r="AQ2024" s="63">
        <v>0</v>
      </c>
      <c r="AR2024" s="63" t="s">
        <v>3493</v>
      </c>
      <c r="AS2024" s="63">
        <v>0</v>
      </c>
      <c r="AU2024" s="63" t="s">
        <v>8522</v>
      </c>
      <c r="AW2024" s="63" t="s">
        <v>8521</v>
      </c>
      <c r="AX2024" s="63" t="e">
        <f>VLOOKUP(B2024,[1]COMPLETE_DIVIDEND_DATA!$B$2:$I$1138,3,0)</f>
        <v>#N/A</v>
      </c>
    </row>
    <row r="2025" spans="1:50" hidden="1" x14ac:dyDescent="0.25">
      <c r="A2025" s="63">
        <v>502029</v>
      </c>
      <c r="B2025" s="63">
        <v>4457085392</v>
      </c>
      <c r="C2025" s="63" t="s">
        <v>2611</v>
      </c>
      <c r="D2025" s="63" t="s">
        <v>8520</v>
      </c>
      <c r="E2025" s="63" t="s">
        <v>8519</v>
      </c>
      <c r="F2025" s="63" t="s">
        <v>4973</v>
      </c>
      <c r="G2025" s="63" t="s">
        <v>3535</v>
      </c>
      <c r="K2025" s="63">
        <v>1811</v>
      </c>
      <c r="L2025" s="63">
        <v>0</v>
      </c>
      <c r="M2025" s="64">
        <v>1811</v>
      </c>
      <c r="N2025" s="63">
        <v>905.5</v>
      </c>
      <c r="O2025" s="63">
        <v>0</v>
      </c>
      <c r="P2025" s="63">
        <v>272</v>
      </c>
      <c r="Q2025" s="63">
        <v>634</v>
      </c>
      <c r="R2025" s="63" t="s">
        <v>8518</v>
      </c>
      <c r="S2025" s="63" t="s">
        <v>3521</v>
      </c>
      <c r="T2025" s="63" t="s">
        <v>8517</v>
      </c>
      <c r="U2025" s="63" t="s">
        <v>2611</v>
      </c>
      <c r="V2025" s="63" t="s">
        <v>8516</v>
      </c>
      <c r="Y2025" s="63">
        <v>1811</v>
      </c>
      <c r="Z2025" s="63" t="s">
        <v>5089</v>
      </c>
      <c r="AA2025" s="63">
        <v>272</v>
      </c>
      <c r="AB2025" s="63" t="s">
        <v>3505</v>
      </c>
      <c r="AE2025" s="63">
        <v>0</v>
      </c>
      <c r="AF2025" s="63" t="s">
        <v>3493</v>
      </c>
      <c r="AG2025" s="63">
        <v>0</v>
      </c>
      <c r="AK2025" s="63">
        <v>0</v>
      </c>
      <c r="AL2025" s="63" t="s">
        <v>3493</v>
      </c>
      <c r="AM2025" s="63">
        <v>0</v>
      </c>
      <c r="AQ2025" s="63">
        <v>0</v>
      </c>
      <c r="AR2025" s="63" t="s">
        <v>3493</v>
      </c>
      <c r="AS2025" s="63">
        <v>0</v>
      </c>
      <c r="AU2025" s="63" t="s">
        <v>8515</v>
      </c>
      <c r="AW2025" s="63" t="s">
        <v>8514</v>
      </c>
      <c r="AX2025" s="74" t="str">
        <f>VLOOKUP(B2025,[1]COMPLETE_DIVIDEND_DATA!$B$2:$I$1138,8,0)</f>
        <v>PAID</v>
      </c>
    </row>
    <row r="2026" spans="1:50" hidden="1" x14ac:dyDescent="0.25">
      <c r="A2026" s="63">
        <v>502030</v>
      </c>
      <c r="B2026" s="63">
        <v>4457087703</v>
      </c>
      <c r="C2026" s="63" t="s">
        <v>8509</v>
      </c>
      <c r="D2026" s="63" t="s">
        <v>1533</v>
      </c>
      <c r="E2026" s="63" t="s">
        <v>8513</v>
      </c>
      <c r="F2026" s="63" t="s">
        <v>8512</v>
      </c>
      <c r="G2026" s="63" t="s">
        <v>3535</v>
      </c>
      <c r="K2026" s="63">
        <v>10000</v>
      </c>
      <c r="L2026" s="63">
        <v>0</v>
      </c>
      <c r="M2026" s="64">
        <v>10000</v>
      </c>
      <c r="N2026" s="63">
        <v>5000</v>
      </c>
      <c r="O2026" s="63">
        <v>0</v>
      </c>
      <c r="P2026" s="63">
        <v>1125</v>
      </c>
      <c r="Q2026" s="63">
        <v>3875</v>
      </c>
      <c r="R2026" s="63" t="s">
        <v>8511</v>
      </c>
      <c r="S2026" s="63" t="s">
        <v>3533</v>
      </c>
      <c r="T2026" s="63" t="s">
        <v>8510</v>
      </c>
      <c r="U2026" s="63" t="s">
        <v>8509</v>
      </c>
      <c r="V2026" s="63" t="s">
        <v>8508</v>
      </c>
      <c r="Y2026" s="63">
        <v>5000</v>
      </c>
      <c r="Z2026" s="63" t="s">
        <v>3529</v>
      </c>
      <c r="AA2026" s="63">
        <v>375</v>
      </c>
      <c r="AB2026" s="63" t="s">
        <v>3494</v>
      </c>
      <c r="AC2026" s="63" t="s">
        <v>8507</v>
      </c>
      <c r="AD2026" s="63" t="s">
        <v>8506</v>
      </c>
      <c r="AE2026" s="63">
        <v>5000</v>
      </c>
      <c r="AF2026" s="63" t="s">
        <v>3529</v>
      </c>
      <c r="AG2026" s="63">
        <v>750</v>
      </c>
      <c r="AH2026" s="63" t="s">
        <v>3505</v>
      </c>
      <c r="AK2026" s="63">
        <v>0</v>
      </c>
      <c r="AL2026" s="63" t="s">
        <v>3493</v>
      </c>
      <c r="AM2026" s="63">
        <v>0</v>
      </c>
      <c r="AQ2026" s="63">
        <v>0</v>
      </c>
      <c r="AR2026" s="63" t="s">
        <v>3493</v>
      </c>
      <c r="AS2026" s="63">
        <v>0</v>
      </c>
      <c r="AW2026" s="63" t="s">
        <v>8505</v>
      </c>
      <c r="AX2026" s="74" t="str">
        <f>VLOOKUP(B2026,[1]COMPLETE_DIVIDEND_DATA!$B$2:$I$1138,8,0)</f>
        <v>PAID</v>
      </c>
    </row>
    <row r="2027" spans="1:50" hidden="1" x14ac:dyDescent="0.25">
      <c r="A2027" s="63">
        <v>502031</v>
      </c>
      <c r="B2027" s="63">
        <v>4481025155</v>
      </c>
      <c r="C2027" s="63" t="s">
        <v>2613</v>
      </c>
      <c r="D2027" s="63" t="s">
        <v>8504</v>
      </c>
      <c r="E2027" s="63" t="s">
        <v>8503</v>
      </c>
      <c r="F2027" s="63" t="s">
        <v>8502</v>
      </c>
      <c r="G2027" s="63" t="s">
        <v>3511</v>
      </c>
      <c r="K2027" s="63">
        <v>7500</v>
      </c>
      <c r="L2027" s="63">
        <v>0</v>
      </c>
      <c r="M2027" s="64">
        <v>7500</v>
      </c>
      <c r="N2027" s="63">
        <v>3750</v>
      </c>
      <c r="O2027" s="63">
        <v>0</v>
      </c>
      <c r="P2027" s="63">
        <v>563</v>
      </c>
      <c r="Q2027" s="63">
        <v>3187</v>
      </c>
      <c r="R2027" s="63" t="s">
        <v>8501</v>
      </c>
      <c r="S2027" s="63" t="s">
        <v>3697</v>
      </c>
      <c r="T2027" s="63" t="s">
        <v>8500</v>
      </c>
      <c r="U2027" s="63" t="s">
        <v>2613</v>
      </c>
      <c r="V2027" s="63" t="s">
        <v>8499</v>
      </c>
      <c r="Y2027" s="63">
        <v>7500</v>
      </c>
      <c r="Z2027" s="63" t="s">
        <v>6077</v>
      </c>
      <c r="AA2027" s="63">
        <v>563</v>
      </c>
      <c r="AB2027" s="63" t="s">
        <v>3494</v>
      </c>
      <c r="AE2027" s="63">
        <v>0</v>
      </c>
      <c r="AF2027" s="63" t="s">
        <v>3493</v>
      </c>
      <c r="AG2027" s="63">
        <v>0</v>
      </c>
      <c r="AK2027" s="63">
        <v>0</v>
      </c>
      <c r="AL2027" s="63" t="s">
        <v>3493</v>
      </c>
      <c r="AM2027" s="63">
        <v>0</v>
      </c>
      <c r="AQ2027" s="63">
        <v>0</v>
      </c>
      <c r="AR2027" s="63" t="s">
        <v>3493</v>
      </c>
      <c r="AS2027" s="63">
        <v>0</v>
      </c>
      <c r="AU2027" s="63" t="s">
        <v>8498</v>
      </c>
      <c r="AW2027" s="63" t="s">
        <v>8497</v>
      </c>
      <c r="AX2027" s="74" t="str">
        <f>VLOOKUP(B2027,[1]COMPLETE_DIVIDEND_DATA!$B$2:$I$1138,8,0)</f>
        <v>PAID</v>
      </c>
    </row>
    <row r="2028" spans="1:50" hidden="1" x14ac:dyDescent="0.25">
      <c r="A2028" s="63">
        <v>502032</v>
      </c>
      <c r="B2028" s="63">
        <v>4481026526</v>
      </c>
      <c r="C2028" s="63" t="s">
        <v>2615</v>
      </c>
      <c r="D2028" s="63" t="s">
        <v>8496</v>
      </c>
      <c r="E2028" s="63" t="s">
        <v>8495</v>
      </c>
      <c r="F2028" s="63" t="s">
        <v>8494</v>
      </c>
      <c r="G2028" s="63" t="s">
        <v>3535</v>
      </c>
      <c r="K2028" s="63">
        <v>575</v>
      </c>
      <c r="L2028" s="63">
        <v>0</v>
      </c>
      <c r="M2028" s="64">
        <v>575</v>
      </c>
      <c r="N2028" s="63">
        <v>287.5</v>
      </c>
      <c r="O2028" s="63">
        <v>0</v>
      </c>
      <c r="P2028" s="63">
        <v>86</v>
      </c>
      <c r="Q2028" s="63">
        <v>202</v>
      </c>
      <c r="R2028" s="63" t="s">
        <v>8493</v>
      </c>
      <c r="S2028" s="63" t="s">
        <v>3574</v>
      </c>
      <c r="T2028" s="63" t="s">
        <v>8492</v>
      </c>
      <c r="U2028" s="63" t="s">
        <v>2615</v>
      </c>
      <c r="V2028" s="63" t="s">
        <v>8491</v>
      </c>
      <c r="Y2028" s="63">
        <v>575</v>
      </c>
      <c r="Z2028" s="63" t="s">
        <v>3602</v>
      </c>
      <c r="AA2028" s="63">
        <v>86</v>
      </c>
      <c r="AB2028" s="63" t="s">
        <v>3505</v>
      </c>
      <c r="AE2028" s="63">
        <v>0</v>
      </c>
      <c r="AF2028" s="63" t="s">
        <v>3493</v>
      </c>
      <c r="AG2028" s="63">
        <v>0</v>
      </c>
      <c r="AK2028" s="63">
        <v>0</v>
      </c>
      <c r="AL2028" s="63" t="s">
        <v>3493</v>
      </c>
      <c r="AM2028" s="63">
        <v>0</v>
      </c>
      <c r="AQ2028" s="63">
        <v>0</v>
      </c>
      <c r="AR2028" s="63" t="s">
        <v>3493</v>
      </c>
      <c r="AS2028" s="63">
        <v>0</v>
      </c>
      <c r="AU2028" s="63" t="s">
        <v>8490</v>
      </c>
      <c r="AW2028" s="63" t="s">
        <v>8489</v>
      </c>
      <c r="AX2028" s="74" t="str">
        <f>VLOOKUP(B2028,[1]COMPLETE_DIVIDEND_DATA!$B$2:$I$1138,8,0)</f>
        <v>PAID</v>
      </c>
    </row>
    <row r="2029" spans="1:50" x14ac:dyDescent="0.25">
      <c r="A2029" s="63">
        <v>502033</v>
      </c>
      <c r="B2029" s="63">
        <v>4499007095</v>
      </c>
      <c r="C2029" s="63" t="s">
        <v>2617</v>
      </c>
      <c r="D2029" s="63" t="s">
        <v>8488</v>
      </c>
      <c r="E2029" s="63" t="s">
        <v>8487</v>
      </c>
      <c r="F2029" s="63" t="s">
        <v>8486</v>
      </c>
      <c r="G2029" s="63" t="s">
        <v>3523</v>
      </c>
      <c r="K2029" s="63">
        <v>744</v>
      </c>
      <c r="L2029" s="63">
        <v>744</v>
      </c>
      <c r="M2029" s="64">
        <v>0</v>
      </c>
      <c r="N2029" s="63">
        <v>372</v>
      </c>
      <c r="O2029" s="63">
        <v>186</v>
      </c>
      <c r="P2029" s="63">
        <v>112</v>
      </c>
      <c r="Q2029" s="63">
        <v>74</v>
      </c>
      <c r="U2029" s="63" t="s">
        <v>2617</v>
      </c>
      <c r="V2029" s="63" t="s">
        <v>8485</v>
      </c>
      <c r="Y2029" s="63">
        <v>744</v>
      </c>
      <c r="Z2029" s="63" t="s">
        <v>3988</v>
      </c>
      <c r="AA2029" s="63">
        <v>112</v>
      </c>
      <c r="AB2029" s="63" t="s">
        <v>3505</v>
      </c>
      <c r="AE2029" s="63">
        <v>0</v>
      </c>
      <c r="AF2029" s="63" t="s">
        <v>3493</v>
      </c>
      <c r="AG2029" s="63">
        <v>0</v>
      </c>
      <c r="AK2029" s="63">
        <v>0</v>
      </c>
      <c r="AL2029" s="63" t="s">
        <v>3493</v>
      </c>
      <c r="AM2029" s="63">
        <v>0</v>
      </c>
      <c r="AQ2029" s="63">
        <v>0</v>
      </c>
      <c r="AR2029" s="63" t="s">
        <v>3493</v>
      </c>
      <c r="AS2029" s="63">
        <v>0</v>
      </c>
      <c r="AW2029" s="63" t="s">
        <v>8484</v>
      </c>
      <c r="AX2029" s="63" t="e">
        <f>VLOOKUP(B2029,[1]COMPLETE_DIVIDEND_DATA!$B$2:$I$1138,3,0)</f>
        <v>#N/A</v>
      </c>
    </row>
    <row r="2030" spans="1:50" x14ac:dyDescent="0.25">
      <c r="A2030" s="63">
        <v>502034</v>
      </c>
      <c r="B2030" s="63">
        <v>4564003771</v>
      </c>
      <c r="C2030" s="63" t="s">
        <v>2619</v>
      </c>
      <c r="D2030" s="63" t="s">
        <v>8483</v>
      </c>
      <c r="E2030" s="63" t="s">
        <v>8482</v>
      </c>
      <c r="F2030" s="63" t="s">
        <v>3547</v>
      </c>
      <c r="G2030" s="63" t="s">
        <v>3547</v>
      </c>
      <c r="K2030" s="63">
        <v>571</v>
      </c>
      <c r="L2030" s="63">
        <v>0</v>
      </c>
      <c r="M2030" s="64">
        <v>571</v>
      </c>
      <c r="N2030" s="63">
        <v>285.5</v>
      </c>
      <c r="O2030" s="63">
        <v>0</v>
      </c>
      <c r="P2030" s="63">
        <v>43</v>
      </c>
      <c r="Q2030" s="63">
        <v>243</v>
      </c>
      <c r="R2030" s="63" t="s">
        <v>8481</v>
      </c>
      <c r="S2030" s="63" t="s">
        <v>3624</v>
      </c>
      <c r="T2030" s="63" t="s">
        <v>8480</v>
      </c>
      <c r="U2030" s="63" t="s">
        <v>2619</v>
      </c>
      <c r="V2030" s="63" t="s">
        <v>8479</v>
      </c>
      <c r="Y2030" s="63">
        <v>571</v>
      </c>
      <c r="Z2030" s="63" t="s">
        <v>8478</v>
      </c>
      <c r="AA2030" s="63">
        <v>43</v>
      </c>
      <c r="AB2030" s="63" t="s">
        <v>3494</v>
      </c>
      <c r="AE2030" s="63">
        <v>0</v>
      </c>
      <c r="AF2030" s="63" t="s">
        <v>3493</v>
      </c>
      <c r="AG2030" s="63">
        <v>0</v>
      </c>
      <c r="AK2030" s="63">
        <v>0</v>
      </c>
      <c r="AL2030" s="63" t="s">
        <v>3493</v>
      </c>
      <c r="AM2030" s="63">
        <v>0</v>
      </c>
      <c r="AQ2030" s="63">
        <v>0</v>
      </c>
      <c r="AR2030" s="63" t="s">
        <v>3493</v>
      </c>
      <c r="AS2030" s="63">
        <v>0</v>
      </c>
      <c r="AW2030" s="63" t="s">
        <v>8477</v>
      </c>
      <c r="AX2030" s="74" t="str">
        <f>VLOOKUP(B2030,[1]COMPLETE_DIVIDEND_DATA!$B$2:$I$1138,8,0)</f>
        <v>-</v>
      </c>
    </row>
    <row r="2031" spans="1:50" x14ac:dyDescent="0.25">
      <c r="A2031" s="63">
        <v>502035</v>
      </c>
      <c r="B2031" s="63">
        <v>4630007284</v>
      </c>
      <c r="C2031" s="63" t="s">
        <v>2621</v>
      </c>
      <c r="E2031" s="63" t="s">
        <v>8476</v>
      </c>
      <c r="F2031" s="63" t="s">
        <v>8475</v>
      </c>
      <c r="G2031" s="63" t="s">
        <v>3535</v>
      </c>
      <c r="K2031" s="63">
        <v>17685</v>
      </c>
      <c r="L2031" s="63">
        <v>0</v>
      </c>
      <c r="M2031" s="64">
        <v>17685</v>
      </c>
      <c r="N2031" s="63">
        <v>8842.5</v>
      </c>
      <c r="O2031" s="63">
        <v>0</v>
      </c>
      <c r="P2031" s="63">
        <v>2653</v>
      </c>
      <c r="Q2031" s="63">
        <v>6190</v>
      </c>
      <c r="U2031" s="63" t="s">
        <v>2621</v>
      </c>
      <c r="W2031" s="63" t="s">
        <v>8474</v>
      </c>
      <c r="Y2031" s="63">
        <v>17685</v>
      </c>
      <c r="Z2031" s="63" t="s">
        <v>8473</v>
      </c>
      <c r="AA2031" s="63">
        <v>2653</v>
      </c>
      <c r="AB2031" s="63" t="s">
        <v>3505</v>
      </c>
      <c r="AE2031" s="63">
        <v>0</v>
      </c>
      <c r="AF2031" s="63" t="s">
        <v>3493</v>
      </c>
      <c r="AG2031" s="63">
        <v>0</v>
      </c>
      <c r="AK2031" s="63">
        <v>0</v>
      </c>
      <c r="AL2031" s="63" t="s">
        <v>3493</v>
      </c>
      <c r="AM2031" s="63">
        <v>0</v>
      </c>
      <c r="AQ2031" s="63">
        <v>0</v>
      </c>
      <c r="AR2031" s="63" t="s">
        <v>3493</v>
      </c>
      <c r="AS2031" s="63">
        <v>0</v>
      </c>
      <c r="AV2031" s="63" t="s">
        <v>8472</v>
      </c>
      <c r="AX2031" s="63" t="e">
        <f>VLOOKUP(B2031,[1]COMPLETE_DIVIDEND_DATA!$B$2:$I$1138,3,0)</f>
        <v>#N/A</v>
      </c>
    </row>
    <row r="2032" spans="1:50" hidden="1" x14ac:dyDescent="0.25">
      <c r="A2032" s="63">
        <v>502036</v>
      </c>
      <c r="B2032" s="63">
        <v>4705006914</v>
      </c>
      <c r="C2032" s="63" t="s">
        <v>2622</v>
      </c>
      <c r="D2032" s="63" t="s">
        <v>8471</v>
      </c>
      <c r="E2032" s="63" t="s">
        <v>8470</v>
      </c>
      <c r="F2032" s="63" t="s">
        <v>8469</v>
      </c>
      <c r="G2032" s="63" t="s">
        <v>3523</v>
      </c>
      <c r="K2032" s="63">
        <v>143</v>
      </c>
      <c r="L2032" s="63">
        <v>0</v>
      </c>
      <c r="M2032" s="64">
        <v>143</v>
      </c>
      <c r="N2032" s="63">
        <v>71.5</v>
      </c>
      <c r="O2032" s="63">
        <v>0</v>
      </c>
      <c r="P2032" s="63">
        <v>21</v>
      </c>
      <c r="Q2032" s="63">
        <v>51</v>
      </c>
      <c r="R2032" s="63" t="s">
        <v>8468</v>
      </c>
      <c r="S2032" s="63" t="s">
        <v>3521</v>
      </c>
      <c r="T2032" s="63" t="s">
        <v>8467</v>
      </c>
      <c r="U2032" s="63" t="s">
        <v>2622</v>
      </c>
      <c r="V2032" s="63" t="s">
        <v>8466</v>
      </c>
      <c r="Y2032" s="63">
        <v>143</v>
      </c>
      <c r="Z2032" s="63" t="s">
        <v>6423</v>
      </c>
      <c r="AA2032" s="63">
        <v>21</v>
      </c>
      <c r="AB2032" s="63" t="s">
        <v>3505</v>
      </c>
      <c r="AE2032" s="63">
        <v>0</v>
      </c>
      <c r="AF2032" s="63" t="s">
        <v>3493</v>
      </c>
      <c r="AG2032" s="63">
        <v>0</v>
      </c>
      <c r="AK2032" s="63">
        <v>0</v>
      </c>
      <c r="AL2032" s="63" t="s">
        <v>3493</v>
      </c>
      <c r="AM2032" s="63">
        <v>0</v>
      </c>
      <c r="AQ2032" s="63">
        <v>0</v>
      </c>
      <c r="AR2032" s="63" t="s">
        <v>3493</v>
      </c>
      <c r="AS2032" s="63">
        <v>0</v>
      </c>
      <c r="AU2032" s="63" t="s">
        <v>8465</v>
      </c>
      <c r="AX2032" s="74" t="str">
        <f>VLOOKUP(B2032,[1]COMPLETE_DIVIDEND_DATA!$B$2:$I$1138,8,0)</f>
        <v>PAID</v>
      </c>
    </row>
    <row r="2033" spans="1:50" x14ac:dyDescent="0.25">
      <c r="A2033" s="63">
        <v>502037</v>
      </c>
      <c r="B2033" s="63">
        <v>4705019212</v>
      </c>
      <c r="C2033" s="63" t="s">
        <v>1137</v>
      </c>
      <c r="D2033" s="63" t="s">
        <v>8464</v>
      </c>
      <c r="E2033" s="63" t="s">
        <v>8463</v>
      </c>
      <c r="F2033" s="63" t="s">
        <v>8462</v>
      </c>
      <c r="G2033" s="63" t="s">
        <v>3637</v>
      </c>
      <c r="K2033" s="63">
        <v>2272</v>
      </c>
      <c r="L2033" s="63">
        <v>0</v>
      </c>
      <c r="M2033" s="64">
        <v>2272</v>
      </c>
      <c r="N2033" s="63">
        <v>1136</v>
      </c>
      <c r="O2033" s="63">
        <v>0</v>
      </c>
      <c r="P2033" s="63">
        <v>340</v>
      </c>
      <c r="Q2033" s="63">
        <v>796</v>
      </c>
      <c r="R2033" s="63" t="s">
        <v>8461</v>
      </c>
      <c r="S2033" s="63" t="s">
        <v>3635</v>
      </c>
      <c r="T2033" s="63" t="s">
        <v>8460</v>
      </c>
      <c r="U2033" s="63" t="s">
        <v>1137</v>
      </c>
      <c r="V2033" s="63" t="s">
        <v>8459</v>
      </c>
      <c r="Y2033" s="63">
        <v>568</v>
      </c>
      <c r="Z2033" s="63" t="s">
        <v>8452</v>
      </c>
      <c r="AA2033" s="63">
        <v>85</v>
      </c>
      <c r="AB2033" s="63" t="s">
        <v>3505</v>
      </c>
      <c r="AC2033" s="63" t="s">
        <v>8458</v>
      </c>
      <c r="AD2033" s="63" t="s">
        <v>8457</v>
      </c>
      <c r="AE2033" s="63">
        <v>568</v>
      </c>
      <c r="AF2033" s="63" t="s">
        <v>8452</v>
      </c>
      <c r="AG2033" s="63">
        <v>85</v>
      </c>
      <c r="AH2033" s="63" t="s">
        <v>3505</v>
      </c>
      <c r="AI2033" s="63" t="s">
        <v>8456</v>
      </c>
      <c r="AJ2033" s="63" t="s">
        <v>8455</v>
      </c>
      <c r="AK2033" s="63">
        <v>568</v>
      </c>
      <c r="AL2033" s="63" t="s">
        <v>8452</v>
      </c>
      <c r="AM2033" s="63">
        <v>85</v>
      </c>
      <c r="AN2033" s="63" t="s">
        <v>3505</v>
      </c>
      <c r="AO2033" s="63" t="s">
        <v>8454</v>
      </c>
      <c r="AP2033" s="63" t="s">
        <v>8453</v>
      </c>
      <c r="AQ2033" s="63">
        <v>568</v>
      </c>
      <c r="AR2033" s="63" t="s">
        <v>8452</v>
      </c>
      <c r="AS2033" s="63">
        <v>85</v>
      </c>
      <c r="AT2033" s="63" t="s">
        <v>3505</v>
      </c>
      <c r="AU2033" s="63" t="s">
        <v>8451</v>
      </c>
      <c r="AW2033" s="63" t="s">
        <v>8450</v>
      </c>
      <c r="AX2033" s="74" t="str">
        <f>VLOOKUP(B2033,[1]COMPLETE_DIVIDEND_DATA!$B$2:$I$1138,8,0)</f>
        <v>UNPAID</v>
      </c>
    </row>
    <row r="2034" spans="1:50" hidden="1" x14ac:dyDescent="0.25">
      <c r="A2034" s="63">
        <v>502038</v>
      </c>
      <c r="B2034" s="63">
        <v>4705028841</v>
      </c>
      <c r="C2034" s="63" t="s">
        <v>2626</v>
      </c>
      <c r="D2034" s="63" t="s">
        <v>8449</v>
      </c>
      <c r="E2034" s="63" t="s">
        <v>8448</v>
      </c>
      <c r="F2034" s="63" t="s">
        <v>8447</v>
      </c>
      <c r="G2034" s="63" t="s">
        <v>3637</v>
      </c>
      <c r="K2034" s="63">
        <v>759</v>
      </c>
      <c r="L2034" s="63">
        <v>0</v>
      </c>
      <c r="M2034" s="64">
        <v>759</v>
      </c>
      <c r="N2034" s="63">
        <v>379.5</v>
      </c>
      <c r="O2034" s="63">
        <v>0</v>
      </c>
      <c r="P2034" s="63">
        <v>98</v>
      </c>
      <c r="Q2034" s="63">
        <v>282</v>
      </c>
      <c r="R2034" s="63" t="s">
        <v>8446</v>
      </c>
      <c r="S2034" s="63" t="s">
        <v>3521</v>
      </c>
      <c r="T2034" s="63" t="s">
        <v>8445</v>
      </c>
      <c r="U2034" s="63" t="s">
        <v>2626</v>
      </c>
      <c r="V2034" s="63" t="s">
        <v>8444</v>
      </c>
      <c r="Y2034" s="63">
        <v>192</v>
      </c>
      <c r="Z2034" s="63" t="s">
        <v>8443</v>
      </c>
      <c r="AA2034" s="63">
        <v>14</v>
      </c>
      <c r="AB2034" s="63" t="s">
        <v>3494</v>
      </c>
      <c r="AC2034" s="63" t="s">
        <v>8442</v>
      </c>
      <c r="AD2034" s="63" t="s">
        <v>8441</v>
      </c>
      <c r="AE2034" s="63">
        <v>189</v>
      </c>
      <c r="AF2034" s="63" t="s">
        <v>8436</v>
      </c>
      <c r="AG2034" s="63">
        <v>28</v>
      </c>
      <c r="AH2034" s="63" t="s">
        <v>3505</v>
      </c>
      <c r="AI2034" s="63" t="s">
        <v>8440</v>
      </c>
      <c r="AJ2034" s="63" t="s">
        <v>8439</v>
      </c>
      <c r="AK2034" s="63">
        <v>189</v>
      </c>
      <c r="AL2034" s="63" t="s">
        <v>8436</v>
      </c>
      <c r="AM2034" s="63">
        <v>28</v>
      </c>
      <c r="AN2034" s="63" t="s">
        <v>3505</v>
      </c>
      <c r="AO2034" s="63" t="s">
        <v>8438</v>
      </c>
      <c r="AP2034" s="63" t="s">
        <v>8437</v>
      </c>
      <c r="AQ2034" s="63">
        <v>189</v>
      </c>
      <c r="AR2034" s="63" t="s">
        <v>8436</v>
      </c>
      <c r="AS2034" s="63">
        <v>28</v>
      </c>
      <c r="AT2034" s="63" t="s">
        <v>3505</v>
      </c>
      <c r="AU2034" s="63" t="s">
        <v>8435</v>
      </c>
      <c r="AW2034" s="63" t="s">
        <v>8434</v>
      </c>
      <c r="AX2034" s="74" t="str">
        <f>VLOOKUP(B2034,[1]COMPLETE_DIVIDEND_DATA!$B$2:$I$1138,8,0)</f>
        <v>PAID</v>
      </c>
    </row>
    <row r="2035" spans="1:50" hidden="1" x14ac:dyDescent="0.25">
      <c r="A2035" s="63">
        <v>502039</v>
      </c>
      <c r="B2035" s="63">
        <v>4705036484</v>
      </c>
      <c r="C2035" s="63" t="s">
        <v>854</v>
      </c>
      <c r="D2035" s="63" t="s">
        <v>8433</v>
      </c>
      <c r="E2035" s="63" t="s">
        <v>8432</v>
      </c>
      <c r="F2035" s="63" t="s">
        <v>8431</v>
      </c>
      <c r="G2035" s="63" t="s">
        <v>3547</v>
      </c>
      <c r="K2035" s="63">
        <v>1958</v>
      </c>
      <c r="L2035" s="63">
        <v>1958</v>
      </c>
      <c r="M2035" s="64">
        <v>0</v>
      </c>
      <c r="N2035" s="63">
        <v>979</v>
      </c>
      <c r="O2035" s="63">
        <v>490</v>
      </c>
      <c r="P2035" s="63">
        <v>220</v>
      </c>
      <c r="Q2035" s="63">
        <v>269</v>
      </c>
      <c r="R2035" s="63" t="s">
        <v>8430</v>
      </c>
      <c r="S2035" s="63" t="s">
        <v>3697</v>
      </c>
      <c r="T2035" s="63" t="s">
        <v>8429</v>
      </c>
      <c r="U2035" s="63" t="s">
        <v>854</v>
      </c>
      <c r="V2035" s="63" t="s">
        <v>8428</v>
      </c>
      <c r="Y2035" s="63">
        <v>979</v>
      </c>
      <c r="Z2035" s="63" t="s">
        <v>8425</v>
      </c>
      <c r="AA2035" s="63">
        <v>73</v>
      </c>
      <c r="AB2035" s="63" t="s">
        <v>3494</v>
      </c>
      <c r="AC2035" s="63" t="s">
        <v>8427</v>
      </c>
      <c r="AD2035" s="63" t="s">
        <v>8426</v>
      </c>
      <c r="AE2035" s="63">
        <v>979</v>
      </c>
      <c r="AF2035" s="63" t="s">
        <v>8425</v>
      </c>
      <c r="AG2035" s="63">
        <v>147</v>
      </c>
      <c r="AH2035" s="63" t="s">
        <v>3505</v>
      </c>
      <c r="AK2035" s="63">
        <v>0</v>
      </c>
      <c r="AL2035" s="63" t="s">
        <v>3493</v>
      </c>
      <c r="AM2035" s="63">
        <v>0</v>
      </c>
      <c r="AQ2035" s="63">
        <v>0</v>
      </c>
      <c r="AR2035" s="63" t="s">
        <v>3493</v>
      </c>
      <c r="AS2035" s="63">
        <v>0</v>
      </c>
      <c r="AU2035" s="63" t="s">
        <v>8424</v>
      </c>
      <c r="AW2035" s="63" t="s">
        <v>8423</v>
      </c>
      <c r="AX2035" s="74" t="str">
        <f>VLOOKUP(B2035,[1]COMPLETE_DIVIDEND_DATA!$B$2:$I$1138,8,0)</f>
        <v>PAID</v>
      </c>
    </row>
    <row r="2036" spans="1:50" x14ac:dyDescent="0.25">
      <c r="A2036" s="63">
        <v>502040</v>
      </c>
      <c r="B2036" s="63">
        <v>4705048842</v>
      </c>
      <c r="C2036" s="63" t="s">
        <v>2631</v>
      </c>
      <c r="D2036" s="63" t="s">
        <v>8422</v>
      </c>
      <c r="E2036" s="63" t="s">
        <v>8421</v>
      </c>
      <c r="F2036" s="63" t="s">
        <v>8420</v>
      </c>
      <c r="G2036" s="63" t="s">
        <v>3523</v>
      </c>
      <c r="K2036" s="63">
        <v>158</v>
      </c>
      <c r="L2036" s="63">
        <v>158</v>
      </c>
      <c r="M2036" s="64">
        <v>0</v>
      </c>
      <c r="N2036" s="63">
        <v>79</v>
      </c>
      <c r="O2036" s="63">
        <v>40</v>
      </c>
      <c r="P2036" s="63">
        <v>18</v>
      </c>
      <c r="Q2036" s="63">
        <v>21</v>
      </c>
      <c r="U2036" s="63" t="s">
        <v>2631</v>
      </c>
      <c r="V2036" s="63" t="s">
        <v>8419</v>
      </c>
      <c r="Y2036" s="63">
        <v>79</v>
      </c>
      <c r="Z2036" s="63" t="s">
        <v>8416</v>
      </c>
      <c r="AA2036" s="63">
        <v>6</v>
      </c>
      <c r="AB2036" s="63" t="s">
        <v>3494</v>
      </c>
      <c r="AC2036" s="63" t="s">
        <v>8418</v>
      </c>
      <c r="AD2036" s="63" t="s">
        <v>8417</v>
      </c>
      <c r="AE2036" s="63">
        <v>79</v>
      </c>
      <c r="AF2036" s="63" t="s">
        <v>8416</v>
      </c>
      <c r="AG2036" s="63">
        <v>12</v>
      </c>
      <c r="AH2036" s="63" t="s">
        <v>3505</v>
      </c>
      <c r="AK2036" s="63">
        <v>0</v>
      </c>
      <c r="AL2036" s="63" t="s">
        <v>3493</v>
      </c>
      <c r="AM2036" s="63">
        <v>0</v>
      </c>
      <c r="AQ2036" s="63">
        <v>0</v>
      </c>
      <c r="AR2036" s="63" t="s">
        <v>3493</v>
      </c>
      <c r="AS2036" s="63">
        <v>0</v>
      </c>
      <c r="AU2036" s="63" t="s">
        <v>8415</v>
      </c>
      <c r="AW2036" s="63" t="s">
        <v>8414</v>
      </c>
      <c r="AX2036" s="63" t="e">
        <f>VLOOKUP(B2036,[1]COMPLETE_DIVIDEND_DATA!$B$2:$I$1138,3,0)</f>
        <v>#N/A</v>
      </c>
    </row>
    <row r="2037" spans="1:50" x14ac:dyDescent="0.25">
      <c r="A2037" s="63">
        <v>502041</v>
      </c>
      <c r="B2037" s="63">
        <v>4705052364</v>
      </c>
      <c r="C2037" s="63" t="s">
        <v>2633</v>
      </c>
      <c r="D2037" s="63" t="s">
        <v>8413</v>
      </c>
      <c r="E2037" s="63" t="s">
        <v>8412</v>
      </c>
      <c r="F2037" s="63" t="s">
        <v>8411</v>
      </c>
      <c r="G2037" s="63" t="s">
        <v>8410</v>
      </c>
      <c r="K2037" s="63">
        <v>141</v>
      </c>
      <c r="L2037" s="63">
        <v>0</v>
      </c>
      <c r="M2037" s="64">
        <v>141</v>
      </c>
      <c r="N2037" s="63">
        <v>70.5</v>
      </c>
      <c r="O2037" s="63">
        <v>0</v>
      </c>
      <c r="P2037" s="63">
        <v>11</v>
      </c>
      <c r="Q2037" s="63">
        <v>60</v>
      </c>
      <c r="R2037" s="63" t="s">
        <v>8409</v>
      </c>
      <c r="S2037" s="63" t="s">
        <v>3635</v>
      </c>
      <c r="T2037" s="63" t="s">
        <v>8408</v>
      </c>
      <c r="U2037" s="63" t="s">
        <v>2633</v>
      </c>
      <c r="V2037" s="63" t="s">
        <v>8407</v>
      </c>
      <c r="Y2037" s="63">
        <v>141</v>
      </c>
      <c r="Z2037" s="63" t="s">
        <v>5724</v>
      </c>
      <c r="AA2037" s="63">
        <v>11</v>
      </c>
      <c r="AB2037" s="63" t="s">
        <v>3494</v>
      </c>
      <c r="AE2037" s="63">
        <v>0</v>
      </c>
      <c r="AF2037" s="63" t="s">
        <v>3493</v>
      </c>
      <c r="AG2037" s="63">
        <v>0</v>
      </c>
      <c r="AK2037" s="63">
        <v>0</v>
      </c>
      <c r="AL2037" s="63" t="s">
        <v>3493</v>
      </c>
      <c r="AM2037" s="63">
        <v>0</v>
      </c>
      <c r="AQ2037" s="63">
        <v>0</v>
      </c>
      <c r="AR2037" s="63" t="s">
        <v>3493</v>
      </c>
      <c r="AS2037" s="63">
        <v>0</v>
      </c>
      <c r="AW2037" s="63" t="s">
        <v>8406</v>
      </c>
      <c r="AX2037" s="74" t="str">
        <f>VLOOKUP(B2037,[1]COMPLETE_DIVIDEND_DATA!$B$2:$I$1138,8,0)</f>
        <v>UNPAID</v>
      </c>
    </row>
    <row r="2038" spans="1:50" x14ac:dyDescent="0.25">
      <c r="A2038" s="63">
        <v>502042</v>
      </c>
      <c r="B2038" s="63">
        <v>4705055675</v>
      </c>
      <c r="C2038" s="63" t="s">
        <v>2635</v>
      </c>
      <c r="D2038" s="63" t="s">
        <v>8405</v>
      </c>
      <c r="E2038" s="63" t="s">
        <v>8404</v>
      </c>
      <c r="F2038" s="63" t="s">
        <v>8403</v>
      </c>
      <c r="K2038" s="63">
        <v>1524</v>
      </c>
      <c r="L2038" s="63">
        <v>1524</v>
      </c>
      <c r="M2038" s="64">
        <v>0</v>
      </c>
      <c r="N2038" s="63">
        <v>762</v>
      </c>
      <c r="O2038" s="63">
        <v>381</v>
      </c>
      <c r="P2038" s="63">
        <v>114</v>
      </c>
      <c r="Q2038" s="63">
        <v>267</v>
      </c>
      <c r="R2038" s="63" t="s">
        <v>8402</v>
      </c>
      <c r="S2038" s="63" t="s">
        <v>3574</v>
      </c>
      <c r="T2038" s="63" t="s">
        <v>8401</v>
      </c>
      <c r="U2038" s="63" t="s">
        <v>2635</v>
      </c>
      <c r="V2038" s="63" t="s">
        <v>8400</v>
      </c>
      <c r="Y2038" s="63">
        <v>1524</v>
      </c>
      <c r="Z2038" s="63" t="s">
        <v>8399</v>
      </c>
      <c r="AA2038" s="63">
        <v>114</v>
      </c>
      <c r="AB2038" s="63" t="s">
        <v>3494</v>
      </c>
      <c r="AE2038" s="63">
        <v>0</v>
      </c>
      <c r="AF2038" s="63" t="s">
        <v>3493</v>
      </c>
      <c r="AG2038" s="63">
        <v>0</v>
      </c>
      <c r="AK2038" s="63">
        <v>0</v>
      </c>
      <c r="AL2038" s="63" t="s">
        <v>3493</v>
      </c>
      <c r="AM2038" s="63">
        <v>0</v>
      </c>
      <c r="AQ2038" s="63">
        <v>0</v>
      </c>
      <c r="AR2038" s="63" t="s">
        <v>3493</v>
      </c>
      <c r="AS2038" s="63">
        <v>0</v>
      </c>
      <c r="AW2038" s="63" t="s">
        <v>8398</v>
      </c>
      <c r="AX2038" s="74" t="str">
        <f>VLOOKUP(B2038,[1]COMPLETE_DIVIDEND_DATA!$B$2:$I$1138,8,0)</f>
        <v>-</v>
      </c>
    </row>
    <row r="2039" spans="1:50" hidden="1" x14ac:dyDescent="0.25">
      <c r="A2039" s="63">
        <v>502043</v>
      </c>
      <c r="B2039" s="63">
        <v>4705068850</v>
      </c>
      <c r="C2039" s="63" t="s">
        <v>2636</v>
      </c>
      <c r="D2039" s="63" t="s">
        <v>8392</v>
      </c>
      <c r="E2039" s="63" t="s">
        <v>8397</v>
      </c>
      <c r="F2039" s="63" t="s">
        <v>8396</v>
      </c>
      <c r="G2039" s="63" t="s">
        <v>3523</v>
      </c>
      <c r="K2039" s="63">
        <v>1489</v>
      </c>
      <c r="L2039" s="63">
        <v>0</v>
      </c>
      <c r="M2039" s="64">
        <v>1489</v>
      </c>
      <c r="N2039" s="63">
        <v>744.5</v>
      </c>
      <c r="O2039" s="63">
        <v>0</v>
      </c>
      <c r="P2039" s="63">
        <v>224</v>
      </c>
      <c r="Q2039" s="63">
        <v>521</v>
      </c>
      <c r="R2039" s="63" t="s">
        <v>8395</v>
      </c>
      <c r="S2039" s="63" t="s">
        <v>3574</v>
      </c>
      <c r="T2039" s="63" t="s">
        <v>8394</v>
      </c>
      <c r="U2039" s="63" t="s">
        <v>2636</v>
      </c>
      <c r="V2039" s="63" t="s">
        <v>8393</v>
      </c>
      <c r="Y2039" s="63">
        <v>745</v>
      </c>
      <c r="Z2039" s="63" t="s">
        <v>3991</v>
      </c>
      <c r="AA2039" s="63">
        <v>112</v>
      </c>
      <c r="AB2039" s="63" t="s">
        <v>3505</v>
      </c>
      <c r="AC2039" s="63" t="s">
        <v>8392</v>
      </c>
      <c r="AD2039" s="63" t="s">
        <v>8391</v>
      </c>
      <c r="AE2039" s="63">
        <v>744</v>
      </c>
      <c r="AF2039" s="63" t="s">
        <v>3988</v>
      </c>
      <c r="AG2039" s="63">
        <v>112</v>
      </c>
      <c r="AH2039" s="63" t="s">
        <v>3505</v>
      </c>
      <c r="AK2039" s="63">
        <v>0</v>
      </c>
      <c r="AL2039" s="63" t="s">
        <v>3493</v>
      </c>
      <c r="AM2039" s="63">
        <v>0</v>
      </c>
      <c r="AQ2039" s="63">
        <v>0</v>
      </c>
      <c r="AR2039" s="63" t="s">
        <v>3493</v>
      </c>
      <c r="AS2039" s="63">
        <v>0</v>
      </c>
      <c r="AU2039" s="63" t="s">
        <v>8390</v>
      </c>
      <c r="AW2039" s="63" t="s">
        <v>8389</v>
      </c>
      <c r="AX2039" s="74" t="str">
        <f>VLOOKUP(B2039,[1]COMPLETE_DIVIDEND_DATA!$B$2:$I$1138,8,0)</f>
        <v>PAID</v>
      </c>
    </row>
    <row r="2040" spans="1:50" x14ac:dyDescent="0.25">
      <c r="A2040" s="63">
        <v>502044</v>
      </c>
      <c r="B2040" s="63">
        <v>4705070488</v>
      </c>
      <c r="C2040" s="63" t="s">
        <v>409</v>
      </c>
      <c r="D2040" s="63" t="s">
        <v>5984</v>
      </c>
      <c r="E2040" s="63" t="s">
        <v>8388</v>
      </c>
      <c r="F2040" s="63" t="s">
        <v>8387</v>
      </c>
      <c r="G2040" s="63" t="s">
        <v>3523</v>
      </c>
      <c r="K2040" s="63">
        <v>7514</v>
      </c>
      <c r="L2040" s="63">
        <v>0</v>
      </c>
      <c r="M2040" s="64">
        <v>7514</v>
      </c>
      <c r="N2040" s="63">
        <v>3757</v>
      </c>
      <c r="O2040" s="63">
        <v>0</v>
      </c>
      <c r="P2040" s="63">
        <v>564</v>
      </c>
      <c r="Q2040" s="63">
        <v>3193</v>
      </c>
      <c r="R2040" s="63" t="s">
        <v>5980</v>
      </c>
      <c r="S2040" s="63" t="s">
        <v>3635</v>
      </c>
      <c r="T2040" s="63" t="s">
        <v>8386</v>
      </c>
      <c r="U2040" s="63" t="s">
        <v>409</v>
      </c>
      <c r="V2040" s="63" t="s">
        <v>5979</v>
      </c>
      <c r="Y2040" s="63">
        <v>3757</v>
      </c>
      <c r="Z2040" s="63" t="s">
        <v>8385</v>
      </c>
      <c r="AA2040" s="63">
        <v>282</v>
      </c>
      <c r="AB2040" s="63" t="s">
        <v>3494</v>
      </c>
      <c r="AC2040" s="63" t="s">
        <v>5978</v>
      </c>
      <c r="AD2040" s="63" t="s">
        <v>5977</v>
      </c>
      <c r="AE2040" s="63">
        <v>3757</v>
      </c>
      <c r="AF2040" s="63" t="s">
        <v>8385</v>
      </c>
      <c r="AG2040" s="63">
        <v>282</v>
      </c>
      <c r="AH2040" s="63" t="s">
        <v>3494</v>
      </c>
      <c r="AK2040" s="63">
        <v>0</v>
      </c>
      <c r="AL2040" s="63" t="s">
        <v>3493</v>
      </c>
      <c r="AM2040" s="63">
        <v>0</v>
      </c>
      <c r="AQ2040" s="63">
        <v>0</v>
      </c>
      <c r="AR2040" s="63" t="s">
        <v>3493</v>
      </c>
      <c r="AS2040" s="63">
        <v>0</v>
      </c>
      <c r="AU2040" s="63" t="s">
        <v>5975</v>
      </c>
      <c r="AW2040" s="63" t="s">
        <v>5974</v>
      </c>
      <c r="AX2040" s="74" t="str">
        <f>VLOOKUP(B2040,[1]COMPLETE_DIVIDEND_DATA!$B$2:$I$1138,8,0)</f>
        <v>UNPAID</v>
      </c>
    </row>
    <row r="2041" spans="1:50" x14ac:dyDescent="0.25">
      <c r="A2041" s="63">
        <v>502045</v>
      </c>
      <c r="B2041" s="63">
        <v>4705087224</v>
      </c>
      <c r="C2041" s="63" t="s">
        <v>2641</v>
      </c>
      <c r="E2041" s="63" t="s">
        <v>8384</v>
      </c>
      <c r="F2041" s="63" t="s">
        <v>8383</v>
      </c>
      <c r="G2041" s="63" t="s">
        <v>3523</v>
      </c>
      <c r="K2041" s="63">
        <v>416899</v>
      </c>
      <c r="L2041" s="63">
        <v>0</v>
      </c>
      <c r="M2041" s="64">
        <v>416899</v>
      </c>
      <c r="N2041" s="63">
        <v>208449.5</v>
      </c>
      <c r="O2041" s="63">
        <v>0</v>
      </c>
      <c r="P2041" s="63">
        <v>0</v>
      </c>
      <c r="Q2041" s="63">
        <v>208450</v>
      </c>
      <c r="R2041" s="63" t="s">
        <v>8382</v>
      </c>
      <c r="S2041" s="63" t="s">
        <v>4221</v>
      </c>
      <c r="T2041" s="63" t="s">
        <v>8381</v>
      </c>
      <c r="U2041" s="63" t="s">
        <v>2641</v>
      </c>
      <c r="Y2041" s="63">
        <v>416899</v>
      </c>
      <c r="Z2041" s="63" t="s">
        <v>8380</v>
      </c>
      <c r="AA2041" s="63">
        <v>0</v>
      </c>
      <c r="AB2041" s="63" t="s">
        <v>3505</v>
      </c>
      <c r="AE2041" s="63">
        <v>0</v>
      </c>
      <c r="AF2041" s="63" t="s">
        <v>3493</v>
      </c>
      <c r="AG2041" s="63">
        <v>0</v>
      </c>
      <c r="AK2041" s="63">
        <v>0</v>
      </c>
      <c r="AL2041" s="63" t="s">
        <v>3493</v>
      </c>
      <c r="AM2041" s="63">
        <v>0</v>
      </c>
      <c r="AQ2041" s="63">
        <v>0</v>
      </c>
      <c r="AR2041" s="63" t="s">
        <v>3493</v>
      </c>
      <c r="AS2041" s="63">
        <v>0</v>
      </c>
      <c r="AU2041" s="63" t="s">
        <v>8379</v>
      </c>
      <c r="AV2041" s="63" t="s">
        <v>8378</v>
      </c>
      <c r="AW2041" s="63" t="s">
        <v>8377</v>
      </c>
      <c r="AX2041" s="74" t="str">
        <f>VLOOKUP(B2041,[1]COMPLETE_DIVIDEND_DATA!$B$2:$I$1138,8,0)</f>
        <v>-</v>
      </c>
    </row>
    <row r="2042" spans="1:50" hidden="1" x14ac:dyDescent="0.25">
      <c r="A2042" s="63">
        <v>502046</v>
      </c>
      <c r="B2042" s="63">
        <v>4705097796</v>
      </c>
      <c r="C2042" s="63" t="s">
        <v>2642</v>
      </c>
      <c r="D2042" s="63" t="s">
        <v>8376</v>
      </c>
      <c r="E2042" s="63" t="s">
        <v>8375</v>
      </c>
      <c r="F2042" s="63" t="s">
        <v>8374</v>
      </c>
      <c r="G2042" s="63" t="s">
        <v>8373</v>
      </c>
      <c r="K2042" s="63">
        <v>2097</v>
      </c>
      <c r="L2042" s="63">
        <v>0</v>
      </c>
      <c r="M2042" s="64">
        <v>2097</v>
      </c>
      <c r="N2042" s="63">
        <v>1048.5</v>
      </c>
      <c r="O2042" s="63">
        <v>0</v>
      </c>
      <c r="P2042" s="63">
        <v>157</v>
      </c>
      <c r="Q2042" s="63">
        <v>892</v>
      </c>
      <c r="R2042" s="63" t="s">
        <v>8372</v>
      </c>
      <c r="S2042" s="63" t="s">
        <v>4221</v>
      </c>
      <c r="T2042" s="63" t="s">
        <v>8371</v>
      </c>
      <c r="U2042" s="63" t="s">
        <v>2642</v>
      </c>
      <c r="V2042" s="63" t="s">
        <v>8370</v>
      </c>
      <c r="W2042" s="63" t="s">
        <v>8369</v>
      </c>
      <c r="Y2042" s="63">
        <v>2097</v>
      </c>
      <c r="Z2042" s="63" t="s">
        <v>8368</v>
      </c>
      <c r="AA2042" s="63">
        <v>157</v>
      </c>
      <c r="AB2042" s="63" t="s">
        <v>3494</v>
      </c>
      <c r="AE2042" s="63">
        <v>0</v>
      </c>
      <c r="AF2042" s="63" t="s">
        <v>3493</v>
      </c>
      <c r="AG2042" s="63">
        <v>0</v>
      </c>
      <c r="AK2042" s="63">
        <v>0</v>
      </c>
      <c r="AL2042" s="63" t="s">
        <v>3493</v>
      </c>
      <c r="AM2042" s="63">
        <v>0</v>
      </c>
      <c r="AQ2042" s="63">
        <v>0</v>
      </c>
      <c r="AR2042" s="63" t="s">
        <v>3493</v>
      </c>
      <c r="AS2042" s="63">
        <v>0</v>
      </c>
      <c r="AU2042" s="63" t="s">
        <v>8367</v>
      </c>
      <c r="AW2042" s="63" t="s">
        <v>8366</v>
      </c>
      <c r="AX2042" s="74" t="str">
        <f>VLOOKUP(B2042,[1]COMPLETE_DIVIDEND_DATA!$B$2:$I$1138,8,0)</f>
        <v>PAID</v>
      </c>
    </row>
    <row r="2043" spans="1:50" hidden="1" x14ac:dyDescent="0.25">
      <c r="A2043" s="63">
        <v>502047</v>
      </c>
      <c r="B2043" s="63">
        <v>4705098098</v>
      </c>
      <c r="C2043" s="63" t="s">
        <v>2644</v>
      </c>
      <c r="D2043" s="63" t="s">
        <v>8001</v>
      </c>
      <c r="E2043" s="63" t="s">
        <v>8365</v>
      </c>
      <c r="F2043" s="63" t="s">
        <v>8364</v>
      </c>
      <c r="G2043" s="63" t="s">
        <v>3523</v>
      </c>
      <c r="K2043" s="63">
        <v>1422</v>
      </c>
      <c r="L2043" s="63">
        <v>0</v>
      </c>
      <c r="M2043" s="64">
        <v>1422</v>
      </c>
      <c r="N2043" s="63">
        <v>711</v>
      </c>
      <c r="O2043" s="63">
        <v>0</v>
      </c>
      <c r="P2043" s="63">
        <v>160</v>
      </c>
      <c r="Q2043" s="63">
        <v>551</v>
      </c>
      <c r="R2043" s="63" t="s">
        <v>8363</v>
      </c>
      <c r="S2043" s="63" t="s">
        <v>3498</v>
      </c>
      <c r="T2043" s="63" t="s">
        <v>8329</v>
      </c>
      <c r="U2043" s="63" t="s">
        <v>2644</v>
      </c>
      <c r="V2043" s="63" t="s">
        <v>3982</v>
      </c>
      <c r="Y2043" s="63">
        <v>711</v>
      </c>
      <c r="Z2043" s="63" t="s">
        <v>8362</v>
      </c>
      <c r="AA2043" s="63">
        <v>53</v>
      </c>
      <c r="AB2043" s="63" t="s">
        <v>3494</v>
      </c>
      <c r="AC2043" s="63" t="s">
        <v>3981</v>
      </c>
      <c r="AD2043" s="63" t="s">
        <v>3980</v>
      </c>
      <c r="AE2043" s="63">
        <v>711</v>
      </c>
      <c r="AF2043" s="63" t="s">
        <v>8362</v>
      </c>
      <c r="AG2043" s="63">
        <v>107</v>
      </c>
      <c r="AH2043" s="63" t="s">
        <v>3505</v>
      </c>
      <c r="AK2043" s="63">
        <v>0</v>
      </c>
      <c r="AL2043" s="63" t="s">
        <v>3493</v>
      </c>
      <c r="AM2043" s="63">
        <v>0</v>
      </c>
      <c r="AQ2043" s="63">
        <v>0</v>
      </c>
      <c r="AR2043" s="63" t="s">
        <v>3493</v>
      </c>
      <c r="AS2043" s="63">
        <v>0</v>
      </c>
      <c r="AU2043" s="63" t="s">
        <v>8361</v>
      </c>
      <c r="AW2043" s="63" t="s">
        <v>8360</v>
      </c>
      <c r="AX2043" s="74" t="str">
        <f>VLOOKUP(B2043,[1]COMPLETE_DIVIDEND_DATA!$B$2:$I$1138,8,0)</f>
        <v>PAID</v>
      </c>
    </row>
    <row r="2044" spans="1:50" hidden="1" x14ac:dyDescent="0.25">
      <c r="A2044" s="63">
        <v>502048</v>
      </c>
      <c r="B2044" s="63">
        <v>4705099250</v>
      </c>
      <c r="C2044" s="63" t="s">
        <v>2646</v>
      </c>
      <c r="D2044" s="63" t="s">
        <v>8359</v>
      </c>
      <c r="E2044" s="63" t="s">
        <v>8358</v>
      </c>
      <c r="F2044" s="63" t="s">
        <v>8357</v>
      </c>
      <c r="G2044" s="63" t="s">
        <v>3637</v>
      </c>
      <c r="K2044" s="63">
        <v>2242</v>
      </c>
      <c r="L2044" s="63">
        <v>2242</v>
      </c>
      <c r="M2044" s="64">
        <v>0</v>
      </c>
      <c r="N2044" s="63">
        <v>1121</v>
      </c>
      <c r="O2044" s="63">
        <v>561</v>
      </c>
      <c r="P2044" s="63">
        <v>336</v>
      </c>
      <c r="Q2044" s="63">
        <v>224</v>
      </c>
      <c r="R2044" s="63" t="s">
        <v>8356</v>
      </c>
      <c r="S2044" s="63" t="s">
        <v>4221</v>
      </c>
      <c r="T2044" s="63" t="s">
        <v>8355</v>
      </c>
      <c r="U2044" s="63" t="s">
        <v>2646</v>
      </c>
      <c r="V2044" s="63" t="s">
        <v>8354</v>
      </c>
      <c r="Y2044" s="63">
        <v>1121</v>
      </c>
      <c r="Z2044" s="63" t="s">
        <v>8351</v>
      </c>
      <c r="AA2044" s="63">
        <v>168</v>
      </c>
      <c r="AB2044" s="63" t="s">
        <v>3505</v>
      </c>
      <c r="AC2044" s="63" t="s">
        <v>8353</v>
      </c>
      <c r="AD2044" s="63" t="s">
        <v>8352</v>
      </c>
      <c r="AE2044" s="63">
        <v>1121</v>
      </c>
      <c r="AF2044" s="63" t="s">
        <v>8351</v>
      </c>
      <c r="AG2044" s="63">
        <v>168</v>
      </c>
      <c r="AH2044" s="63" t="s">
        <v>3505</v>
      </c>
      <c r="AK2044" s="63">
        <v>0</v>
      </c>
      <c r="AL2044" s="63" t="s">
        <v>3493</v>
      </c>
      <c r="AM2044" s="63">
        <v>0</v>
      </c>
      <c r="AQ2044" s="63">
        <v>0</v>
      </c>
      <c r="AR2044" s="63" t="s">
        <v>3493</v>
      </c>
      <c r="AS2044" s="63">
        <v>0</v>
      </c>
      <c r="AU2044" s="63" t="s">
        <v>8350</v>
      </c>
      <c r="AW2044" s="63" t="s">
        <v>8349</v>
      </c>
      <c r="AX2044" s="74" t="str">
        <f>VLOOKUP(B2044,[1]COMPLETE_DIVIDEND_DATA!$B$2:$I$1138,8,0)</f>
        <v>PAID</v>
      </c>
    </row>
    <row r="2045" spans="1:50" hidden="1" x14ac:dyDescent="0.25">
      <c r="A2045" s="63">
        <v>502049</v>
      </c>
      <c r="B2045" s="63">
        <v>4705101025</v>
      </c>
      <c r="C2045" s="63" t="s">
        <v>2639</v>
      </c>
      <c r="D2045" s="63" t="s">
        <v>8348</v>
      </c>
      <c r="E2045" s="63" t="s">
        <v>8347</v>
      </c>
      <c r="F2045" s="63" t="s">
        <v>8346</v>
      </c>
      <c r="G2045" s="63" t="s">
        <v>3523</v>
      </c>
      <c r="K2045" s="63">
        <v>575</v>
      </c>
      <c r="L2045" s="63">
        <v>0</v>
      </c>
      <c r="M2045" s="64">
        <v>575</v>
      </c>
      <c r="N2045" s="63">
        <v>287.5</v>
      </c>
      <c r="O2045" s="63">
        <v>0</v>
      </c>
      <c r="P2045" s="63">
        <v>42</v>
      </c>
      <c r="Q2045" s="63">
        <v>246</v>
      </c>
      <c r="R2045" s="63" t="s">
        <v>8345</v>
      </c>
      <c r="S2045" s="63" t="s">
        <v>3697</v>
      </c>
      <c r="T2045" s="63" t="s">
        <v>8344</v>
      </c>
      <c r="U2045" s="63" t="s">
        <v>2639</v>
      </c>
      <c r="V2045" s="63" t="s">
        <v>8343</v>
      </c>
      <c r="Y2045" s="63">
        <v>193</v>
      </c>
      <c r="Z2045" s="63" t="s">
        <v>8342</v>
      </c>
      <c r="AA2045" s="63">
        <v>14</v>
      </c>
      <c r="AB2045" s="63" t="s">
        <v>3494</v>
      </c>
      <c r="AC2045" s="63" t="s">
        <v>8341</v>
      </c>
      <c r="AD2045" s="63" t="s">
        <v>8340</v>
      </c>
      <c r="AE2045" s="63">
        <v>191</v>
      </c>
      <c r="AF2045" s="63" t="s">
        <v>8337</v>
      </c>
      <c r="AG2045" s="63">
        <v>14</v>
      </c>
      <c r="AH2045" s="63" t="s">
        <v>3494</v>
      </c>
      <c r="AI2045" s="63" t="s">
        <v>8339</v>
      </c>
      <c r="AJ2045" s="63" t="s">
        <v>8338</v>
      </c>
      <c r="AK2045" s="63">
        <v>191</v>
      </c>
      <c r="AL2045" s="63" t="s">
        <v>8337</v>
      </c>
      <c r="AM2045" s="63">
        <v>14</v>
      </c>
      <c r="AN2045" s="63" t="s">
        <v>3494</v>
      </c>
      <c r="AQ2045" s="63">
        <v>0</v>
      </c>
      <c r="AR2045" s="63" t="s">
        <v>3493</v>
      </c>
      <c r="AS2045" s="63">
        <v>0</v>
      </c>
      <c r="AU2045" s="63" t="s">
        <v>8336</v>
      </c>
      <c r="AW2045" s="63" t="s">
        <v>8335</v>
      </c>
      <c r="AX2045" s="74" t="str">
        <f>VLOOKUP(B2045,[1]COMPLETE_DIVIDEND_DATA!$B$2:$I$1138,8,0)</f>
        <v>PAID</v>
      </c>
    </row>
    <row r="2046" spans="1:50" hidden="1" x14ac:dyDescent="0.25">
      <c r="A2046" s="63">
        <v>502050</v>
      </c>
      <c r="B2046" s="63">
        <v>4705101245</v>
      </c>
      <c r="C2046" s="63" t="s">
        <v>2629</v>
      </c>
      <c r="D2046" s="63" t="s">
        <v>8334</v>
      </c>
      <c r="E2046" s="63" t="s">
        <v>8333</v>
      </c>
      <c r="F2046" s="63" t="s">
        <v>8332</v>
      </c>
      <c r="G2046" s="63" t="s">
        <v>3637</v>
      </c>
      <c r="K2046" s="63">
        <v>6</v>
      </c>
      <c r="L2046" s="63">
        <v>6</v>
      </c>
      <c r="M2046" s="64">
        <v>0</v>
      </c>
      <c r="N2046" s="63">
        <v>3</v>
      </c>
      <c r="O2046" s="63">
        <v>2</v>
      </c>
      <c r="P2046" s="63">
        <v>0</v>
      </c>
      <c r="Q2046" s="63">
        <v>1</v>
      </c>
      <c r="R2046" s="63" t="s">
        <v>8331</v>
      </c>
      <c r="S2046" s="63" t="s">
        <v>8330</v>
      </c>
      <c r="T2046" s="63" t="s">
        <v>8329</v>
      </c>
      <c r="U2046" s="63" t="s">
        <v>2629</v>
      </c>
      <c r="V2046" s="63" t="s">
        <v>8328</v>
      </c>
      <c r="Y2046" s="63">
        <v>3</v>
      </c>
      <c r="Z2046" s="63" t="s">
        <v>3914</v>
      </c>
      <c r="AA2046" s="63">
        <v>0</v>
      </c>
      <c r="AB2046" s="63" t="s">
        <v>3505</v>
      </c>
      <c r="AC2046" s="63" t="s">
        <v>8327</v>
      </c>
      <c r="AD2046" s="63" t="s">
        <v>8326</v>
      </c>
      <c r="AE2046" s="63">
        <v>3</v>
      </c>
      <c r="AF2046" s="63" t="s">
        <v>3914</v>
      </c>
      <c r="AG2046" s="63">
        <v>0</v>
      </c>
      <c r="AH2046" s="63" t="s">
        <v>3505</v>
      </c>
      <c r="AK2046" s="63">
        <v>0</v>
      </c>
      <c r="AL2046" s="63" t="s">
        <v>3493</v>
      </c>
      <c r="AM2046" s="63">
        <v>0</v>
      </c>
      <c r="AQ2046" s="63">
        <v>0</v>
      </c>
      <c r="AR2046" s="63" t="s">
        <v>3493</v>
      </c>
      <c r="AS2046" s="63">
        <v>0</v>
      </c>
      <c r="AU2046" s="63" t="s">
        <v>8325</v>
      </c>
      <c r="AW2046" s="63" t="s">
        <v>8324</v>
      </c>
      <c r="AX2046" s="74" t="str">
        <f>VLOOKUP(B2046,[1]COMPLETE_DIVIDEND_DATA!$B$2:$I$1138,8,0)</f>
        <v>PAID</v>
      </c>
    </row>
    <row r="2047" spans="1:50" hidden="1" x14ac:dyDescent="0.25">
      <c r="A2047" s="63">
        <v>502051</v>
      </c>
      <c r="B2047" s="63">
        <v>4705101277</v>
      </c>
      <c r="C2047" s="63" t="s">
        <v>962</v>
      </c>
      <c r="D2047" s="63" t="s">
        <v>8323</v>
      </c>
      <c r="E2047" s="63" t="s">
        <v>8322</v>
      </c>
      <c r="F2047" s="63" t="s">
        <v>8321</v>
      </c>
      <c r="G2047" s="63" t="s">
        <v>8320</v>
      </c>
      <c r="K2047" s="63">
        <v>1075</v>
      </c>
      <c r="L2047" s="63">
        <v>0</v>
      </c>
      <c r="M2047" s="64">
        <v>1075</v>
      </c>
      <c r="N2047" s="63">
        <v>537.5</v>
      </c>
      <c r="O2047" s="63">
        <v>0</v>
      </c>
      <c r="P2047" s="63">
        <v>81</v>
      </c>
      <c r="Q2047" s="63">
        <v>457</v>
      </c>
      <c r="R2047" s="63" t="s">
        <v>8319</v>
      </c>
      <c r="S2047" s="63" t="s">
        <v>3624</v>
      </c>
      <c r="T2047" s="63" t="s">
        <v>8318</v>
      </c>
      <c r="U2047" s="63" t="s">
        <v>962</v>
      </c>
      <c r="V2047" s="63" t="s">
        <v>8317</v>
      </c>
      <c r="Y2047" s="63">
        <v>1075</v>
      </c>
      <c r="Z2047" s="63" t="s">
        <v>4871</v>
      </c>
      <c r="AA2047" s="63">
        <v>81</v>
      </c>
      <c r="AB2047" s="63" t="s">
        <v>3494</v>
      </c>
      <c r="AE2047" s="63">
        <v>0</v>
      </c>
      <c r="AF2047" s="63" t="s">
        <v>3493</v>
      </c>
      <c r="AG2047" s="63">
        <v>0</v>
      </c>
      <c r="AK2047" s="63">
        <v>0</v>
      </c>
      <c r="AL2047" s="63" t="s">
        <v>3493</v>
      </c>
      <c r="AM2047" s="63">
        <v>0</v>
      </c>
      <c r="AQ2047" s="63">
        <v>0</v>
      </c>
      <c r="AR2047" s="63" t="s">
        <v>3493</v>
      </c>
      <c r="AS2047" s="63">
        <v>0</v>
      </c>
      <c r="AU2047" s="63" t="s">
        <v>8316</v>
      </c>
      <c r="AW2047" s="63" t="s">
        <v>8315</v>
      </c>
      <c r="AX2047" s="74" t="str">
        <f>VLOOKUP(B2047,[1]COMPLETE_DIVIDEND_DATA!$B$2:$I$1138,8,0)</f>
        <v>PAID</v>
      </c>
    </row>
    <row r="2048" spans="1:50" hidden="1" x14ac:dyDescent="0.25">
      <c r="A2048" s="63">
        <v>502052</v>
      </c>
      <c r="B2048" s="63">
        <v>4804003003</v>
      </c>
      <c r="C2048" s="63" t="s">
        <v>2648</v>
      </c>
      <c r="D2048" s="63" t="s">
        <v>8314</v>
      </c>
      <c r="E2048" s="63" t="s">
        <v>8313</v>
      </c>
      <c r="F2048" s="63" t="s">
        <v>7487</v>
      </c>
      <c r="G2048" s="63" t="s">
        <v>3535</v>
      </c>
      <c r="K2048" s="63">
        <v>109</v>
      </c>
      <c r="L2048" s="63">
        <v>0</v>
      </c>
      <c r="M2048" s="64">
        <v>109</v>
      </c>
      <c r="N2048" s="63">
        <v>54.5</v>
      </c>
      <c r="O2048" s="63">
        <v>0</v>
      </c>
      <c r="P2048" s="63">
        <v>16</v>
      </c>
      <c r="Q2048" s="63">
        <v>39</v>
      </c>
      <c r="R2048" s="63" t="s">
        <v>8312</v>
      </c>
      <c r="S2048" s="63" t="s">
        <v>3498</v>
      </c>
      <c r="T2048" s="63" t="s">
        <v>8311</v>
      </c>
      <c r="U2048" s="63" t="s">
        <v>2648</v>
      </c>
      <c r="V2048" s="63" t="s">
        <v>8310</v>
      </c>
      <c r="Y2048" s="63">
        <v>109</v>
      </c>
      <c r="Z2048" s="63" t="s">
        <v>8309</v>
      </c>
      <c r="AA2048" s="63">
        <v>16</v>
      </c>
      <c r="AB2048" s="63" t="s">
        <v>3505</v>
      </c>
      <c r="AE2048" s="63">
        <v>0</v>
      </c>
      <c r="AF2048" s="63" t="s">
        <v>3493</v>
      </c>
      <c r="AG2048" s="63">
        <v>0</v>
      </c>
      <c r="AK2048" s="63">
        <v>0</v>
      </c>
      <c r="AL2048" s="63" t="s">
        <v>3493</v>
      </c>
      <c r="AM2048" s="63">
        <v>0</v>
      </c>
      <c r="AQ2048" s="63">
        <v>0</v>
      </c>
      <c r="AR2048" s="63" t="s">
        <v>3493</v>
      </c>
      <c r="AS2048" s="63">
        <v>0</v>
      </c>
      <c r="AU2048" s="63" t="s">
        <v>8308</v>
      </c>
      <c r="AW2048" s="63" t="s">
        <v>8307</v>
      </c>
      <c r="AX2048" s="74" t="str">
        <f>VLOOKUP(B2048,[1]COMPLETE_DIVIDEND_DATA!$B$2:$I$1138,8,0)</f>
        <v>PAID</v>
      </c>
    </row>
    <row r="2049" spans="1:50" hidden="1" x14ac:dyDescent="0.25">
      <c r="A2049" s="63">
        <v>502053</v>
      </c>
      <c r="B2049" s="63">
        <v>4804014471</v>
      </c>
      <c r="C2049" s="63" t="s">
        <v>8301</v>
      </c>
      <c r="D2049" s="63" t="s">
        <v>8306</v>
      </c>
      <c r="E2049" s="63" t="s">
        <v>8305</v>
      </c>
      <c r="F2049" s="63" t="s">
        <v>8304</v>
      </c>
      <c r="G2049" s="63" t="s">
        <v>3547</v>
      </c>
      <c r="K2049" s="63">
        <v>2000</v>
      </c>
      <c r="L2049" s="63">
        <v>0</v>
      </c>
      <c r="M2049" s="64">
        <v>2000</v>
      </c>
      <c r="N2049" s="63">
        <v>1000</v>
      </c>
      <c r="O2049" s="63">
        <v>0</v>
      </c>
      <c r="P2049" s="63">
        <v>150</v>
      </c>
      <c r="Q2049" s="63">
        <v>850</v>
      </c>
      <c r="R2049" s="63" t="s">
        <v>8303</v>
      </c>
      <c r="S2049" s="63" t="s">
        <v>3697</v>
      </c>
      <c r="T2049" s="63" t="s">
        <v>8302</v>
      </c>
      <c r="U2049" s="63" t="s">
        <v>8301</v>
      </c>
      <c r="V2049" s="63" t="s">
        <v>8300</v>
      </c>
      <c r="Y2049" s="63">
        <v>2000</v>
      </c>
      <c r="Z2049" s="63" t="s">
        <v>3631</v>
      </c>
      <c r="AA2049" s="63">
        <v>150</v>
      </c>
      <c r="AB2049" s="63" t="s">
        <v>3494</v>
      </c>
      <c r="AE2049" s="63">
        <v>0</v>
      </c>
      <c r="AF2049" s="63" t="s">
        <v>3493</v>
      </c>
      <c r="AG2049" s="63">
        <v>0</v>
      </c>
      <c r="AK2049" s="63">
        <v>0</v>
      </c>
      <c r="AL2049" s="63" t="s">
        <v>3493</v>
      </c>
      <c r="AM2049" s="63">
        <v>0</v>
      </c>
      <c r="AQ2049" s="63">
        <v>0</v>
      </c>
      <c r="AR2049" s="63" t="s">
        <v>3493</v>
      </c>
      <c r="AS2049" s="63">
        <v>0</v>
      </c>
      <c r="AU2049" s="63" t="s">
        <v>8299</v>
      </c>
      <c r="AW2049" s="63" t="s">
        <v>8298</v>
      </c>
      <c r="AX2049" s="74" t="str">
        <f>VLOOKUP(B2049,[1]COMPLETE_DIVIDEND_DATA!$B$2:$I$1138,8,0)</f>
        <v>PAID</v>
      </c>
    </row>
    <row r="2050" spans="1:50" hidden="1" x14ac:dyDescent="0.25">
      <c r="A2050" s="63">
        <v>502054</v>
      </c>
      <c r="B2050" s="63">
        <v>4804026632</v>
      </c>
      <c r="C2050" s="63" t="s">
        <v>1994</v>
      </c>
      <c r="D2050" s="63" t="s">
        <v>8297</v>
      </c>
      <c r="E2050" s="63" t="s">
        <v>8296</v>
      </c>
      <c r="F2050" s="63" t="s">
        <v>8295</v>
      </c>
      <c r="G2050" s="63" t="s">
        <v>3535</v>
      </c>
      <c r="K2050" s="63">
        <v>1207</v>
      </c>
      <c r="L2050" s="63">
        <v>0</v>
      </c>
      <c r="M2050" s="64">
        <v>1207</v>
      </c>
      <c r="N2050" s="63">
        <v>603.5</v>
      </c>
      <c r="O2050" s="63">
        <v>0</v>
      </c>
      <c r="P2050" s="63">
        <v>181</v>
      </c>
      <c r="Q2050" s="63">
        <v>423</v>
      </c>
      <c r="R2050" s="63" t="s">
        <v>8294</v>
      </c>
      <c r="S2050" s="63" t="s">
        <v>3521</v>
      </c>
      <c r="T2050" s="63" t="s">
        <v>5420</v>
      </c>
      <c r="U2050" s="63" t="s">
        <v>1994</v>
      </c>
      <c r="V2050" s="63" t="s">
        <v>8293</v>
      </c>
      <c r="Y2050" s="63">
        <v>604</v>
      </c>
      <c r="Z2050" s="63" t="s">
        <v>8292</v>
      </c>
      <c r="AA2050" s="63">
        <v>91</v>
      </c>
      <c r="AB2050" s="63" t="s">
        <v>3505</v>
      </c>
      <c r="AC2050" s="63" t="s">
        <v>8291</v>
      </c>
      <c r="AD2050" s="63" t="s">
        <v>8290</v>
      </c>
      <c r="AE2050" s="63">
        <v>603</v>
      </c>
      <c r="AF2050" s="63" t="s">
        <v>4920</v>
      </c>
      <c r="AG2050" s="63">
        <v>90</v>
      </c>
      <c r="AH2050" s="63" t="s">
        <v>3505</v>
      </c>
      <c r="AK2050" s="63">
        <v>0</v>
      </c>
      <c r="AL2050" s="63" t="s">
        <v>3493</v>
      </c>
      <c r="AM2050" s="63">
        <v>0</v>
      </c>
      <c r="AQ2050" s="63">
        <v>0</v>
      </c>
      <c r="AR2050" s="63" t="s">
        <v>3493</v>
      </c>
      <c r="AS2050" s="63">
        <v>0</v>
      </c>
      <c r="AU2050" s="63" t="s">
        <v>8289</v>
      </c>
      <c r="AW2050" s="63" t="s">
        <v>8288</v>
      </c>
      <c r="AX2050" s="74" t="str">
        <f>VLOOKUP(B2050,[1]COMPLETE_DIVIDEND_DATA!$B$2:$I$1138,8,0)</f>
        <v>PAID</v>
      </c>
    </row>
    <row r="2051" spans="1:50" x14ac:dyDescent="0.25">
      <c r="A2051" s="63">
        <v>502055</v>
      </c>
      <c r="B2051" s="63">
        <v>4804029669</v>
      </c>
      <c r="C2051" s="63" t="s">
        <v>2651</v>
      </c>
      <c r="D2051" s="63" t="s">
        <v>4097</v>
      </c>
      <c r="E2051" s="63" t="s">
        <v>8287</v>
      </c>
      <c r="G2051" s="63" t="s">
        <v>3535</v>
      </c>
      <c r="K2051" s="63">
        <v>497</v>
      </c>
      <c r="L2051" s="63">
        <v>0</v>
      </c>
      <c r="M2051" s="64">
        <v>497</v>
      </c>
      <c r="N2051" s="63">
        <v>248.5</v>
      </c>
      <c r="O2051" s="63">
        <v>0</v>
      </c>
      <c r="P2051" s="63">
        <v>37</v>
      </c>
      <c r="Q2051" s="63">
        <v>212</v>
      </c>
      <c r="U2051" s="63" t="s">
        <v>2651</v>
      </c>
      <c r="V2051" s="63" t="s">
        <v>8286</v>
      </c>
      <c r="Y2051" s="63">
        <v>497</v>
      </c>
      <c r="Z2051" s="63" t="s">
        <v>8285</v>
      </c>
      <c r="AA2051" s="63">
        <v>37</v>
      </c>
      <c r="AB2051" s="63" t="s">
        <v>3494</v>
      </c>
      <c r="AE2051" s="63">
        <v>0</v>
      </c>
      <c r="AF2051" s="63" t="s">
        <v>3493</v>
      </c>
      <c r="AG2051" s="63">
        <v>0</v>
      </c>
      <c r="AK2051" s="63">
        <v>0</v>
      </c>
      <c r="AL2051" s="63" t="s">
        <v>3493</v>
      </c>
      <c r="AM2051" s="63">
        <v>0</v>
      </c>
      <c r="AQ2051" s="63">
        <v>0</v>
      </c>
      <c r="AR2051" s="63" t="s">
        <v>3493</v>
      </c>
      <c r="AS2051" s="63">
        <v>0</v>
      </c>
      <c r="AU2051" s="63" t="s">
        <v>8284</v>
      </c>
      <c r="AW2051" s="63" t="s">
        <v>8283</v>
      </c>
      <c r="AX2051" s="63" t="e">
        <f>VLOOKUP(B2051,[1]COMPLETE_DIVIDEND_DATA!$B$2:$I$1138,3,0)</f>
        <v>#N/A</v>
      </c>
    </row>
    <row r="2052" spans="1:50" hidden="1" x14ac:dyDescent="0.25">
      <c r="A2052" s="63">
        <v>502056</v>
      </c>
      <c r="B2052" s="63">
        <v>4804029990</v>
      </c>
      <c r="C2052" s="63" t="s">
        <v>2653</v>
      </c>
      <c r="D2052" s="63" t="s">
        <v>2401</v>
      </c>
      <c r="E2052" s="63" t="s">
        <v>8282</v>
      </c>
      <c r="F2052" s="63" t="s">
        <v>8281</v>
      </c>
      <c r="G2052" s="63" t="s">
        <v>3535</v>
      </c>
      <c r="K2052" s="63">
        <v>1150</v>
      </c>
      <c r="L2052" s="63">
        <v>0</v>
      </c>
      <c r="M2052" s="64">
        <v>1150</v>
      </c>
      <c r="N2052" s="63">
        <v>575</v>
      </c>
      <c r="O2052" s="63">
        <v>0</v>
      </c>
      <c r="P2052" s="63">
        <v>86</v>
      </c>
      <c r="Q2052" s="63">
        <v>489</v>
      </c>
      <c r="R2052" s="63" t="s">
        <v>8280</v>
      </c>
      <c r="S2052" s="63" t="s">
        <v>3521</v>
      </c>
      <c r="T2052" s="63" t="s">
        <v>7103</v>
      </c>
      <c r="U2052" s="63" t="s">
        <v>2653</v>
      </c>
      <c r="V2052" s="63" t="s">
        <v>8279</v>
      </c>
      <c r="Y2052" s="63">
        <v>1150</v>
      </c>
      <c r="Z2052" s="63" t="s">
        <v>3972</v>
      </c>
      <c r="AA2052" s="63">
        <v>86</v>
      </c>
      <c r="AB2052" s="63" t="s">
        <v>3494</v>
      </c>
      <c r="AE2052" s="63">
        <v>0</v>
      </c>
      <c r="AF2052" s="63" t="s">
        <v>3493</v>
      </c>
      <c r="AG2052" s="63">
        <v>0</v>
      </c>
      <c r="AK2052" s="63">
        <v>0</v>
      </c>
      <c r="AL2052" s="63" t="s">
        <v>3493</v>
      </c>
      <c r="AM2052" s="63">
        <v>0</v>
      </c>
      <c r="AQ2052" s="63">
        <v>0</v>
      </c>
      <c r="AR2052" s="63" t="s">
        <v>3493</v>
      </c>
      <c r="AS2052" s="63">
        <v>0</v>
      </c>
      <c r="AU2052" s="63" t="s">
        <v>8278</v>
      </c>
      <c r="AW2052" s="63" t="s">
        <v>8277</v>
      </c>
      <c r="AX2052" s="74" t="str">
        <f>VLOOKUP(B2052,[1]COMPLETE_DIVIDEND_DATA!$B$2:$I$1138,8,0)</f>
        <v>PAID</v>
      </c>
    </row>
    <row r="2053" spans="1:50" hidden="1" x14ac:dyDescent="0.25">
      <c r="A2053" s="63">
        <v>502057</v>
      </c>
      <c r="B2053" s="63">
        <v>4879000028</v>
      </c>
      <c r="C2053" s="63" t="s">
        <v>2655</v>
      </c>
      <c r="E2053" s="63" t="s">
        <v>8276</v>
      </c>
      <c r="F2053" s="63" t="s">
        <v>8275</v>
      </c>
      <c r="G2053" s="63" t="s">
        <v>8274</v>
      </c>
      <c r="K2053" s="63">
        <v>1369</v>
      </c>
      <c r="L2053" s="63">
        <v>0</v>
      </c>
      <c r="M2053" s="64">
        <v>1369</v>
      </c>
      <c r="N2053" s="63">
        <v>684.5</v>
      </c>
      <c r="O2053" s="63">
        <v>0</v>
      </c>
      <c r="P2053" s="63">
        <v>103</v>
      </c>
      <c r="Q2053" s="63">
        <v>582</v>
      </c>
      <c r="R2053" s="63" t="s">
        <v>8273</v>
      </c>
      <c r="S2053" s="63" t="s">
        <v>3521</v>
      </c>
      <c r="T2053" s="63" t="s">
        <v>3786</v>
      </c>
      <c r="U2053" s="63" t="s">
        <v>2655</v>
      </c>
      <c r="W2053" s="63" t="s">
        <v>8272</v>
      </c>
      <c r="Y2053" s="63">
        <v>1369</v>
      </c>
      <c r="Z2053" s="63" t="s">
        <v>8271</v>
      </c>
      <c r="AA2053" s="63">
        <v>103</v>
      </c>
      <c r="AB2053" s="63" t="s">
        <v>3494</v>
      </c>
      <c r="AE2053" s="63">
        <v>0</v>
      </c>
      <c r="AF2053" s="63" t="s">
        <v>3493</v>
      </c>
      <c r="AG2053" s="63">
        <v>0</v>
      </c>
      <c r="AK2053" s="63">
        <v>0</v>
      </c>
      <c r="AL2053" s="63" t="s">
        <v>3493</v>
      </c>
      <c r="AM2053" s="63">
        <v>0</v>
      </c>
      <c r="AQ2053" s="63">
        <v>0</v>
      </c>
      <c r="AR2053" s="63" t="s">
        <v>3493</v>
      </c>
      <c r="AS2053" s="63">
        <v>0</v>
      </c>
      <c r="AU2053" s="63" t="s">
        <v>8270</v>
      </c>
      <c r="AV2053" s="63" t="s">
        <v>8269</v>
      </c>
      <c r="AW2053" s="63" t="s">
        <v>8268</v>
      </c>
      <c r="AX2053" s="74" t="str">
        <f>VLOOKUP(B2053,[1]COMPLETE_DIVIDEND_DATA!$B$2:$I$1138,8,0)</f>
        <v>PAID</v>
      </c>
    </row>
    <row r="2054" spans="1:50" hidden="1" x14ac:dyDescent="0.25">
      <c r="A2054" s="63">
        <v>502058</v>
      </c>
      <c r="B2054" s="63">
        <v>4895008581</v>
      </c>
      <c r="C2054" s="63" t="s">
        <v>2192</v>
      </c>
      <c r="D2054" s="63" t="s">
        <v>8267</v>
      </c>
      <c r="E2054" s="63" t="s">
        <v>8266</v>
      </c>
      <c r="F2054" s="63" t="s">
        <v>8265</v>
      </c>
      <c r="G2054" s="63" t="s">
        <v>3535</v>
      </c>
      <c r="K2054" s="63">
        <v>611</v>
      </c>
      <c r="L2054" s="63">
        <v>0</v>
      </c>
      <c r="M2054" s="64">
        <v>611</v>
      </c>
      <c r="N2054" s="63">
        <v>305.5</v>
      </c>
      <c r="O2054" s="63">
        <v>0</v>
      </c>
      <c r="P2054" s="63">
        <v>46</v>
      </c>
      <c r="Q2054" s="63">
        <v>260</v>
      </c>
      <c r="R2054" s="63" t="s">
        <v>8264</v>
      </c>
      <c r="S2054" s="63" t="s">
        <v>3596</v>
      </c>
      <c r="T2054" s="63" t="s">
        <v>8263</v>
      </c>
      <c r="U2054" s="63" t="s">
        <v>2192</v>
      </c>
      <c r="V2054" s="63" t="s">
        <v>8262</v>
      </c>
      <c r="W2054" s="63" t="s">
        <v>8261</v>
      </c>
      <c r="Y2054" s="63">
        <v>306</v>
      </c>
      <c r="Z2054" s="63" t="s">
        <v>4793</v>
      </c>
      <c r="AA2054" s="63">
        <v>23</v>
      </c>
      <c r="AB2054" s="63" t="s">
        <v>3494</v>
      </c>
      <c r="AC2054" s="63" t="s">
        <v>8260</v>
      </c>
      <c r="AD2054" s="63" t="s">
        <v>8259</v>
      </c>
      <c r="AE2054" s="63">
        <v>305</v>
      </c>
      <c r="AF2054" s="63" t="s">
        <v>8258</v>
      </c>
      <c r="AG2054" s="63">
        <v>23</v>
      </c>
      <c r="AH2054" s="63" t="s">
        <v>3494</v>
      </c>
      <c r="AK2054" s="63">
        <v>0</v>
      </c>
      <c r="AL2054" s="63" t="s">
        <v>3493</v>
      </c>
      <c r="AM2054" s="63">
        <v>0</v>
      </c>
      <c r="AQ2054" s="63">
        <v>0</v>
      </c>
      <c r="AR2054" s="63" t="s">
        <v>3493</v>
      </c>
      <c r="AS2054" s="63">
        <v>0</v>
      </c>
      <c r="AU2054" s="63" t="s">
        <v>8257</v>
      </c>
      <c r="AW2054" s="63" t="s">
        <v>8256</v>
      </c>
      <c r="AX2054" s="74" t="str">
        <f>VLOOKUP(B2054,[1]COMPLETE_DIVIDEND_DATA!$B$2:$I$1138,8,0)</f>
        <v>PAID</v>
      </c>
    </row>
    <row r="2055" spans="1:50" hidden="1" x14ac:dyDescent="0.25">
      <c r="A2055" s="63">
        <v>502059</v>
      </c>
      <c r="B2055" s="63">
        <v>4895009126</v>
      </c>
      <c r="C2055" s="63" t="s">
        <v>8251</v>
      </c>
      <c r="D2055" s="63" t="s">
        <v>2164</v>
      </c>
      <c r="E2055" s="63" t="s">
        <v>8255</v>
      </c>
      <c r="F2055" s="63" t="s">
        <v>8254</v>
      </c>
      <c r="G2055" s="63" t="s">
        <v>8253</v>
      </c>
      <c r="K2055" s="63">
        <v>7500</v>
      </c>
      <c r="L2055" s="63">
        <v>0</v>
      </c>
      <c r="M2055" s="64">
        <v>7500</v>
      </c>
      <c r="N2055" s="63">
        <v>3750</v>
      </c>
      <c r="O2055" s="63">
        <v>0</v>
      </c>
      <c r="P2055" s="63">
        <v>844</v>
      </c>
      <c r="Q2055" s="63">
        <v>2906</v>
      </c>
      <c r="R2055" s="63" t="s">
        <v>8252</v>
      </c>
      <c r="S2055" s="63" t="s">
        <v>3557</v>
      </c>
      <c r="T2055" s="63" t="s">
        <v>4318</v>
      </c>
      <c r="U2055" s="63" t="s">
        <v>8251</v>
      </c>
      <c r="V2055" s="63" t="s">
        <v>8250</v>
      </c>
      <c r="Y2055" s="63">
        <v>3750</v>
      </c>
      <c r="Z2055" s="63" t="s">
        <v>8248</v>
      </c>
      <c r="AA2055" s="63">
        <v>563</v>
      </c>
      <c r="AB2055" s="63" t="s">
        <v>3505</v>
      </c>
      <c r="AC2055" s="63" t="s">
        <v>2164</v>
      </c>
      <c r="AD2055" s="63" t="s">
        <v>8249</v>
      </c>
      <c r="AE2055" s="63">
        <v>3750</v>
      </c>
      <c r="AF2055" s="63" t="s">
        <v>8248</v>
      </c>
      <c r="AG2055" s="63">
        <v>281</v>
      </c>
      <c r="AH2055" s="63" t="s">
        <v>3494</v>
      </c>
      <c r="AK2055" s="63">
        <v>0</v>
      </c>
      <c r="AL2055" s="63" t="s">
        <v>3493</v>
      </c>
      <c r="AM2055" s="63">
        <v>0</v>
      </c>
      <c r="AQ2055" s="63">
        <v>0</v>
      </c>
      <c r="AR2055" s="63" t="s">
        <v>3493</v>
      </c>
      <c r="AS2055" s="63">
        <v>0</v>
      </c>
      <c r="AU2055" s="63" t="s">
        <v>8247</v>
      </c>
      <c r="AW2055" s="63" t="s">
        <v>8246</v>
      </c>
      <c r="AX2055" s="74" t="str">
        <f>VLOOKUP(B2055,[1]COMPLETE_DIVIDEND_DATA!$B$2:$I$1138,8,0)</f>
        <v>PAID</v>
      </c>
    </row>
    <row r="2056" spans="1:50" hidden="1" x14ac:dyDescent="0.25">
      <c r="A2056" s="63">
        <v>502060</v>
      </c>
      <c r="B2056" s="63">
        <v>4895009530</v>
      </c>
      <c r="C2056" s="63" t="s">
        <v>2660</v>
      </c>
      <c r="D2056" s="63" t="s">
        <v>8245</v>
      </c>
      <c r="E2056" s="63" t="s">
        <v>8244</v>
      </c>
      <c r="G2056" s="63" t="s">
        <v>3535</v>
      </c>
      <c r="K2056" s="63">
        <v>1199</v>
      </c>
      <c r="L2056" s="63">
        <v>0</v>
      </c>
      <c r="M2056" s="64">
        <v>1199</v>
      </c>
      <c r="N2056" s="63">
        <v>599.5</v>
      </c>
      <c r="O2056" s="63">
        <v>0</v>
      </c>
      <c r="P2056" s="63">
        <v>90</v>
      </c>
      <c r="Q2056" s="63">
        <v>510</v>
      </c>
      <c r="R2056" s="63" t="s">
        <v>8243</v>
      </c>
      <c r="S2056" s="63" t="s">
        <v>3545</v>
      </c>
      <c r="T2056" s="63" t="s">
        <v>8242</v>
      </c>
      <c r="U2056" s="63" t="s">
        <v>2660</v>
      </c>
      <c r="V2056" s="63" t="s">
        <v>8241</v>
      </c>
      <c r="Y2056" s="63">
        <v>1199</v>
      </c>
      <c r="Z2056" s="63" t="s">
        <v>4844</v>
      </c>
      <c r="AA2056" s="63">
        <v>90</v>
      </c>
      <c r="AB2056" s="63" t="s">
        <v>3494</v>
      </c>
      <c r="AE2056" s="63">
        <v>0</v>
      </c>
      <c r="AF2056" s="63" t="s">
        <v>3493</v>
      </c>
      <c r="AG2056" s="63">
        <v>0</v>
      </c>
      <c r="AK2056" s="63">
        <v>0</v>
      </c>
      <c r="AL2056" s="63" t="s">
        <v>3493</v>
      </c>
      <c r="AM2056" s="63">
        <v>0</v>
      </c>
      <c r="AQ2056" s="63">
        <v>0</v>
      </c>
      <c r="AR2056" s="63" t="s">
        <v>3493</v>
      </c>
      <c r="AS2056" s="63">
        <v>0</v>
      </c>
      <c r="AU2056" s="63" t="s">
        <v>8240</v>
      </c>
      <c r="AW2056" s="63" t="s">
        <v>8239</v>
      </c>
      <c r="AX2056" s="74" t="str">
        <f>VLOOKUP(B2056,[1]COMPLETE_DIVIDEND_DATA!$B$2:$I$1138,8,0)</f>
        <v>PAID</v>
      </c>
    </row>
    <row r="2057" spans="1:50" hidden="1" x14ac:dyDescent="0.25">
      <c r="A2057" s="63">
        <v>502061</v>
      </c>
      <c r="B2057" s="63">
        <v>4952017584</v>
      </c>
      <c r="C2057" s="63" t="s">
        <v>2662</v>
      </c>
      <c r="D2057" s="63" t="s">
        <v>8238</v>
      </c>
      <c r="E2057" s="63" t="s">
        <v>8237</v>
      </c>
      <c r="F2057" s="63" t="s">
        <v>8236</v>
      </c>
      <c r="G2057" s="63" t="s">
        <v>8235</v>
      </c>
      <c r="K2057" s="63">
        <v>2300</v>
      </c>
      <c r="L2057" s="63">
        <v>0</v>
      </c>
      <c r="M2057" s="64">
        <v>2300</v>
      </c>
      <c r="N2057" s="63">
        <v>1150</v>
      </c>
      <c r="O2057" s="63">
        <v>0</v>
      </c>
      <c r="P2057" s="63">
        <v>173</v>
      </c>
      <c r="Q2057" s="63">
        <v>977</v>
      </c>
      <c r="R2057" s="63" t="s">
        <v>8234</v>
      </c>
      <c r="S2057" s="63" t="s">
        <v>3521</v>
      </c>
      <c r="T2057" s="63" t="s">
        <v>8233</v>
      </c>
      <c r="U2057" s="63" t="s">
        <v>2662</v>
      </c>
      <c r="V2057" s="63" t="s">
        <v>8232</v>
      </c>
      <c r="W2057" s="63" t="s">
        <v>8231</v>
      </c>
      <c r="Y2057" s="63">
        <v>2300</v>
      </c>
      <c r="Z2057" s="63" t="s">
        <v>3495</v>
      </c>
      <c r="AA2057" s="63">
        <v>173</v>
      </c>
      <c r="AB2057" s="63" t="s">
        <v>3494</v>
      </c>
      <c r="AE2057" s="63">
        <v>0</v>
      </c>
      <c r="AF2057" s="63" t="s">
        <v>3493</v>
      </c>
      <c r="AG2057" s="63">
        <v>0</v>
      </c>
      <c r="AK2057" s="63">
        <v>0</v>
      </c>
      <c r="AL2057" s="63" t="s">
        <v>3493</v>
      </c>
      <c r="AM2057" s="63">
        <v>0</v>
      </c>
      <c r="AQ2057" s="63">
        <v>0</v>
      </c>
      <c r="AR2057" s="63" t="s">
        <v>3493</v>
      </c>
      <c r="AS2057" s="63">
        <v>0</v>
      </c>
      <c r="AU2057" s="63" t="s">
        <v>8230</v>
      </c>
      <c r="AW2057" s="63" t="s">
        <v>8229</v>
      </c>
      <c r="AX2057" s="74" t="str">
        <f>VLOOKUP(B2057,[1]COMPLETE_DIVIDEND_DATA!$B$2:$I$1138,8,0)</f>
        <v>PAID</v>
      </c>
    </row>
    <row r="2058" spans="1:50" hidden="1" x14ac:dyDescent="0.25">
      <c r="A2058" s="63">
        <v>502062</v>
      </c>
      <c r="B2058" s="63">
        <v>4952018756</v>
      </c>
      <c r="C2058" s="63" t="s">
        <v>2210</v>
      </c>
      <c r="D2058" s="63" t="s">
        <v>8228</v>
      </c>
      <c r="E2058" s="63" t="s">
        <v>8227</v>
      </c>
      <c r="F2058" s="63" t="s">
        <v>8226</v>
      </c>
      <c r="G2058" s="63" t="s">
        <v>3535</v>
      </c>
      <c r="K2058" s="63">
        <v>546</v>
      </c>
      <c r="L2058" s="63">
        <v>0</v>
      </c>
      <c r="M2058" s="64">
        <v>546</v>
      </c>
      <c r="N2058" s="63">
        <v>273</v>
      </c>
      <c r="O2058" s="63">
        <v>0</v>
      </c>
      <c r="P2058" s="63">
        <v>41</v>
      </c>
      <c r="Q2058" s="63">
        <v>232</v>
      </c>
      <c r="R2058" s="63" t="s">
        <v>8225</v>
      </c>
      <c r="S2058" s="63" t="s">
        <v>3557</v>
      </c>
      <c r="T2058" s="63" t="s">
        <v>4053</v>
      </c>
      <c r="U2058" s="63" t="s">
        <v>2210</v>
      </c>
      <c r="V2058" s="63" t="s">
        <v>8224</v>
      </c>
      <c r="W2058" s="63" t="s">
        <v>8223</v>
      </c>
      <c r="Y2058" s="63">
        <v>546</v>
      </c>
      <c r="Z2058" s="63" t="s">
        <v>8222</v>
      </c>
      <c r="AA2058" s="63">
        <v>41</v>
      </c>
      <c r="AB2058" s="63" t="s">
        <v>3494</v>
      </c>
      <c r="AE2058" s="63">
        <v>0</v>
      </c>
      <c r="AF2058" s="63" t="s">
        <v>3493</v>
      </c>
      <c r="AG2058" s="63">
        <v>0</v>
      </c>
      <c r="AK2058" s="63">
        <v>0</v>
      </c>
      <c r="AL2058" s="63" t="s">
        <v>3493</v>
      </c>
      <c r="AM2058" s="63">
        <v>0</v>
      </c>
      <c r="AQ2058" s="63">
        <v>0</v>
      </c>
      <c r="AR2058" s="63" t="s">
        <v>3493</v>
      </c>
      <c r="AS2058" s="63">
        <v>0</v>
      </c>
      <c r="AU2058" s="63" t="s">
        <v>8221</v>
      </c>
      <c r="AW2058" s="63" t="s">
        <v>8220</v>
      </c>
      <c r="AX2058" s="74" t="str">
        <f>VLOOKUP(B2058,[1]COMPLETE_DIVIDEND_DATA!$B$2:$I$1138,8,0)</f>
        <v>PAID</v>
      </c>
    </row>
    <row r="2059" spans="1:50" x14ac:dyDescent="0.25">
      <c r="A2059" s="63">
        <v>502063</v>
      </c>
      <c r="B2059" s="63">
        <v>4960003096</v>
      </c>
      <c r="C2059" s="63" t="s">
        <v>1581</v>
      </c>
      <c r="D2059" s="63" t="s">
        <v>8219</v>
      </c>
      <c r="E2059" s="63" t="s">
        <v>8218</v>
      </c>
      <c r="F2059" s="63" t="s">
        <v>8217</v>
      </c>
      <c r="G2059" s="63" t="s">
        <v>8216</v>
      </c>
      <c r="K2059" s="63">
        <v>1000</v>
      </c>
      <c r="L2059" s="63">
        <v>0</v>
      </c>
      <c r="M2059" s="64">
        <v>1000</v>
      </c>
      <c r="N2059" s="63">
        <v>500</v>
      </c>
      <c r="O2059" s="63">
        <v>0</v>
      </c>
      <c r="P2059" s="63">
        <v>150</v>
      </c>
      <c r="Q2059" s="63">
        <v>350</v>
      </c>
      <c r="R2059" s="63" t="s">
        <v>8215</v>
      </c>
      <c r="S2059" s="63" t="s">
        <v>3635</v>
      </c>
      <c r="T2059" s="63" t="s">
        <v>8214</v>
      </c>
      <c r="U2059" s="63" t="s">
        <v>1581</v>
      </c>
      <c r="V2059" s="63" t="s">
        <v>8213</v>
      </c>
      <c r="Y2059" s="63">
        <v>1000</v>
      </c>
      <c r="Z2059" s="63" t="s">
        <v>4648</v>
      </c>
      <c r="AA2059" s="63">
        <v>150</v>
      </c>
      <c r="AB2059" s="63" t="s">
        <v>3505</v>
      </c>
      <c r="AE2059" s="63">
        <v>0</v>
      </c>
      <c r="AF2059" s="63" t="s">
        <v>3493</v>
      </c>
      <c r="AG2059" s="63">
        <v>0</v>
      </c>
      <c r="AK2059" s="63">
        <v>0</v>
      </c>
      <c r="AL2059" s="63" t="s">
        <v>3493</v>
      </c>
      <c r="AM2059" s="63">
        <v>0</v>
      </c>
      <c r="AQ2059" s="63">
        <v>0</v>
      </c>
      <c r="AR2059" s="63" t="s">
        <v>3493</v>
      </c>
      <c r="AS2059" s="63">
        <v>0</v>
      </c>
      <c r="AU2059" s="63" t="s">
        <v>8212</v>
      </c>
      <c r="AW2059" s="63" t="s">
        <v>8211</v>
      </c>
      <c r="AX2059" s="74" t="str">
        <f>VLOOKUP(B2059,[1]COMPLETE_DIVIDEND_DATA!$B$2:$I$1138,8,0)</f>
        <v>UNPAID</v>
      </c>
    </row>
    <row r="2060" spans="1:50" hidden="1" x14ac:dyDescent="0.25">
      <c r="A2060" s="63">
        <v>502064</v>
      </c>
      <c r="B2060" s="63">
        <v>4960010679</v>
      </c>
      <c r="C2060" s="63" t="s">
        <v>962</v>
      </c>
      <c r="D2060" s="63" t="s">
        <v>8210</v>
      </c>
      <c r="E2060" s="63" t="s">
        <v>8209</v>
      </c>
      <c r="F2060" s="63" t="s">
        <v>8208</v>
      </c>
      <c r="G2060" s="63" t="s">
        <v>3767</v>
      </c>
      <c r="K2060" s="63">
        <v>61000</v>
      </c>
      <c r="L2060" s="63">
        <v>0</v>
      </c>
      <c r="M2060" s="64">
        <v>61000</v>
      </c>
      <c r="N2060" s="63">
        <v>30500</v>
      </c>
      <c r="O2060" s="63">
        <v>0</v>
      </c>
      <c r="P2060" s="63">
        <v>4575</v>
      </c>
      <c r="Q2060" s="63">
        <v>25925</v>
      </c>
      <c r="R2060" s="63" t="s">
        <v>8207</v>
      </c>
      <c r="S2060" s="63" t="s">
        <v>3521</v>
      </c>
      <c r="T2060" s="63" t="s">
        <v>4308</v>
      </c>
      <c r="U2060" s="63" t="s">
        <v>962</v>
      </c>
      <c r="V2060" s="63" t="s">
        <v>8206</v>
      </c>
      <c r="Y2060" s="63">
        <v>61000</v>
      </c>
      <c r="Z2060" s="63" t="s">
        <v>8205</v>
      </c>
      <c r="AA2060" s="63">
        <v>4575</v>
      </c>
      <c r="AB2060" s="63" t="s">
        <v>3494</v>
      </c>
      <c r="AE2060" s="63">
        <v>0</v>
      </c>
      <c r="AF2060" s="63" t="s">
        <v>3493</v>
      </c>
      <c r="AG2060" s="63">
        <v>0</v>
      </c>
      <c r="AK2060" s="63">
        <v>0</v>
      </c>
      <c r="AL2060" s="63" t="s">
        <v>3493</v>
      </c>
      <c r="AM2060" s="63">
        <v>0</v>
      </c>
      <c r="AQ2060" s="63">
        <v>0</v>
      </c>
      <c r="AR2060" s="63" t="s">
        <v>3493</v>
      </c>
      <c r="AS2060" s="63">
        <v>0</v>
      </c>
      <c r="AU2060" s="63" t="s">
        <v>8204</v>
      </c>
      <c r="AW2060" s="63" t="s">
        <v>8203</v>
      </c>
      <c r="AX2060" s="74" t="str">
        <f>VLOOKUP(B2060,[1]COMPLETE_DIVIDEND_DATA!$B$2:$I$1138,8,0)</f>
        <v>PAID</v>
      </c>
    </row>
    <row r="2061" spans="1:50" x14ac:dyDescent="0.25">
      <c r="A2061" s="63">
        <v>502065</v>
      </c>
      <c r="B2061" s="63">
        <v>5108002181</v>
      </c>
      <c r="C2061" s="63" t="s">
        <v>2262</v>
      </c>
      <c r="D2061" s="63" t="s">
        <v>8202</v>
      </c>
      <c r="E2061" s="63" t="s">
        <v>8201</v>
      </c>
      <c r="F2061" s="63" t="s">
        <v>8200</v>
      </c>
      <c r="K2061" s="63">
        <v>116</v>
      </c>
      <c r="L2061" s="63">
        <v>116</v>
      </c>
      <c r="M2061" s="64">
        <v>0</v>
      </c>
      <c r="N2061" s="63">
        <v>58</v>
      </c>
      <c r="O2061" s="63">
        <v>29</v>
      </c>
      <c r="P2061" s="63">
        <v>17</v>
      </c>
      <c r="Q2061" s="63">
        <v>12</v>
      </c>
      <c r="U2061" s="63" t="s">
        <v>2262</v>
      </c>
      <c r="V2061" s="63" t="s">
        <v>8199</v>
      </c>
      <c r="Y2061" s="63">
        <v>116</v>
      </c>
      <c r="Z2061" s="63" t="s">
        <v>8198</v>
      </c>
      <c r="AA2061" s="63">
        <v>17</v>
      </c>
      <c r="AB2061" s="63" t="s">
        <v>3505</v>
      </c>
      <c r="AE2061" s="63">
        <v>0</v>
      </c>
      <c r="AF2061" s="63" t="s">
        <v>3493</v>
      </c>
      <c r="AG2061" s="63">
        <v>0</v>
      </c>
      <c r="AK2061" s="63">
        <v>0</v>
      </c>
      <c r="AL2061" s="63" t="s">
        <v>3493</v>
      </c>
      <c r="AM2061" s="63">
        <v>0</v>
      </c>
      <c r="AQ2061" s="63">
        <v>0</v>
      </c>
      <c r="AR2061" s="63" t="s">
        <v>3493</v>
      </c>
      <c r="AS2061" s="63">
        <v>0</v>
      </c>
      <c r="AW2061" s="63" t="s">
        <v>8197</v>
      </c>
      <c r="AX2061" s="63" t="e">
        <f>VLOOKUP(B2061,[1]COMPLETE_DIVIDEND_DATA!$B$2:$I$1138,3,0)</f>
        <v>#N/A</v>
      </c>
    </row>
    <row r="2062" spans="1:50" x14ac:dyDescent="0.25">
      <c r="A2062" s="63">
        <v>502066</v>
      </c>
      <c r="B2062" s="63">
        <v>5108005895</v>
      </c>
      <c r="C2062" s="63" t="s">
        <v>2664</v>
      </c>
      <c r="D2062" s="63" t="s">
        <v>7097</v>
      </c>
      <c r="E2062" s="63" t="s">
        <v>8196</v>
      </c>
      <c r="F2062" s="63" t="s">
        <v>8195</v>
      </c>
      <c r="G2062" s="63" t="s">
        <v>8194</v>
      </c>
      <c r="K2062" s="63">
        <v>135</v>
      </c>
      <c r="L2062" s="63">
        <v>0</v>
      </c>
      <c r="M2062" s="64">
        <v>135</v>
      </c>
      <c r="N2062" s="63">
        <v>67.5</v>
      </c>
      <c r="O2062" s="63">
        <v>0</v>
      </c>
      <c r="P2062" s="63">
        <v>10</v>
      </c>
      <c r="Q2062" s="63">
        <v>58</v>
      </c>
      <c r="R2062" s="63" t="s">
        <v>8193</v>
      </c>
      <c r="S2062" s="63" t="s">
        <v>8192</v>
      </c>
      <c r="T2062" s="63" t="s">
        <v>8191</v>
      </c>
      <c r="U2062" s="63" t="s">
        <v>2664</v>
      </c>
      <c r="V2062" s="63" t="s">
        <v>7092</v>
      </c>
      <c r="Y2062" s="63">
        <v>135</v>
      </c>
      <c r="Z2062" s="63" t="s">
        <v>8190</v>
      </c>
      <c r="AA2062" s="63">
        <v>10</v>
      </c>
      <c r="AB2062" s="63" t="s">
        <v>3494</v>
      </c>
      <c r="AE2062" s="63">
        <v>0</v>
      </c>
      <c r="AF2062" s="63" t="s">
        <v>3493</v>
      </c>
      <c r="AG2062" s="63">
        <v>0</v>
      </c>
      <c r="AK2062" s="63">
        <v>0</v>
      </c>
      <c r="AL2062" s="63" t="s">
        <v>3493</v>
      </c>
      <c r="AM2062" s="63">
        <v>0</v>
      </c>
      <c r="AQ2062" s="63">
        <v>0</v>
      </c>
      <c r="AR2062" s="63" t="s">
        <v>3493</v>
      </c>
      <c r="AS2062" s="63">
        <v>0</v>
      </c>
      <c r="AU2062" s="63" t="s">
        <v>8189</v>
      </c>
      <c r="AW2062" s="63" t="s">
        <v>7090</v>
      </c>
      <c r="AX2062" s="74" t="str">
        <f>VLOOKUP(B2062,[1]COMPLETE_DIVIDEND_DATA!$B$2:$I$1138,8,0)</f>
        <v>-</v>
      </c>
    </row>
    <row r="2063" spans="1:50" hidden="1" x14ac:dyDescent="0.25">
      <c r="A2063" s="63">
        <v>502067</v>
      </c>
      <c r="B2063" s="63">
        <v>5116007973</v>
      </c>
      <c r="C2063" s="63" t="s">
        <v>2667</v>
      </c>
      <c r="D2063" s="63" t="s">
        <v>8188</v>
      </c>
      <c r="E2063" s="63" t="s">
        <v>8187</v>
      </c>
      <c r="F2063" s="63" t="s">
        <v>3921</v>
      </c>
      <c r="G2063" s="63" t="s">
        <v>3535</v>
      </c>
      <c r="K2063" s="63">
        <v>3439</v>
      </c>
      <c r="L2063" s="63">
        <v>0</v>
      </c>
      <c r="M2063" s="64">
        <v>3439</v>
      </c>
      <c r="N2063" s="63">
        <v>1719.5</v>
      </c>
      <c r="O2063" s="63">
        <v>0</v>
      </c>
      <c r="P2063" s="63">
        <v>516</v>
      </c>
      <c r="Q2063" s="63">
        <v>1204</v>
      </c>
      <c r="R2063" s="63" t="s">
        <v>8186</v>
      </c>
      <c r="S2063" s="63" t="s">
        <v>3697</v>
      </c>
      <c r="T2063" s="63" t="s">
        <v>8185</v>
      </c>
      <c r="U2063" s="63" t="s">
        <v>2667</v>
      </c>
      <c r="V2063" s="63" t="s">
        <v>8184</v>
      </c>
      <c r="Y2063" s="63">
        <v>3439</v>
      </c>
      <c r="Z2063" s="63" t="s">
        <v>7802</v>
      </c>
      <c r="AA2063" s="63">
        <v>516</v>
      </c>
      <c r="AB2063" s="63" t="s">
        <v>3505</v>
      </c>
      <c r="AE2063" s="63">
        <v>0</v>
      </c>
      <c r="AF2063" s="63" t="s">
        <v>3493</v>
      </c>
      <c r="AG2063" s="63">
        <v>0</v>
      </c>
      <c r="AK2063" s="63">
        <v>0</v>
      </c>
      <c r="AL2063" s="63" t="s">
        <v>3493</v>
      </c>
      <c r="AM2063" s="63">
        <v>0</v>
      </c>
      <c r="AQ2063" s="63">
        <v>0</v>
      </c>
      <c r="AR2063" s="63" t="s">
        <v>3493</v>
      </c>
      <c r="AS2063" s="63">
        <v>0</v>
      </c>
      <c r="AU2063" s="63" t="s">
        <v>8183</v>
      </c>
      <c r="AW2063" s="63" t="s">
        <v>8182</v>
      </c>
      <c r="AX2063" s="74" t="str">
        <f>VLOOKUP(B2063,[1]COMPLETE_DIVIDEND_DATA!$B$2:$I$1138,8,0)</f>
        <v>PAID</v>
      </c>
    </row>
    <row r="2064" spans="1:50" x14ac:dyDescent="0.25">
      <c r="A2064" s="63">
        <v>502068</v>
      </c>
      <c r="B2064" s="63">
        <v>5116012361</v>
      </c>
      <c r="C2064" s="63" t="s">
        <v>2669</v>
      </c>
      <c r="D2064" s="63" t="s">
        <v>8181</v>
      </c>
      <c r="E2064" s="63" t="s">
        <v>8180</v>
      </c>
      <c r="G2064" s="63" t="s">
        <v>3535</v>
      </c>
      <c r="K2064" s="63">
        <v>51</v>
      </c>
      <c r="L2064" s="63">
        <v>51</v>
      </c>
      <c r="M2064" s="64">
        <v>0</v>
      </c>
      <c r="N2064" s="63">
        <v>25.5</v>
      </c>
      <c r="O2064" s="63">
        <v>13</v>
      </c>
      <c r="P2064" s="63">
        <v>8</v>
      </c>
      <c r="Q2064" s="63">
        <v>5</v>
      </c>
      <c r="R2064" s="63" t="s">
        <v>8179</v>
      </c>
      <c r="S2064" s="63" t="s">
        <v>4002</v>
      </c>
      <c r="T2064" s="63" t="s">
        <v>8178</v>
      </c>
      <c r="U2064" s="63" t="s">
        <v>2669</v>
      </c>
      <c r="V2064" s="63" t="s">
        <v>8177</v>
      </c>
      <c r="Y2064" s="63">
        <v>51</v>
      </c>
      <c r="Z2064" s="63" t="s">
        <v>5312</v>
      </c>
      <c r="AA2064" s="63">
        <v>8</v>
      </c>
      <c r="AB2064" s="63" t="s">
        <v>3505</v>
      </c>
      <c r="AE2064" s="63">
        <v>0</v>
      </c>
      <c r="AF2064" s="63" t="s">
        <v>3493</v>
      </c>
      <c r="AG2064" s="63">
        <v>0</v>
      </c>
      <c r="AK2064" s="63">
        <v>0</v>
      </c>
      <c r="AL2064" s="63" t="s">
        <v>3493</v>
      </c>
      <c r="AM2064" s="63">
        <v>0</v>
      </c>
      <c r="AQ2064" s="63">
        <v>0</v>
      </c>
      <c r="AR2064" s="63" t="s">
        <v>3493</v>
      </c>
      <c r="AS2064" s="63">
        <v>0</v>
      </c>
      <c r="AW2064" s="63" t="s">
        <v>8176</v>
      </c>
      <c r="AX2064" s="74" t="str">
        <f>VLOOKUP(B2064,[1]COMPLETE_DIVIDEND_DATA!$B$2:$I$1138,8,0)</f>
        <v>-</v>
      </c>
    </row>
    <row r="2065" spans="1:50" hidden="1" x14ac:dyDescent="0.25">
      <c r="A2065" s="63">
        <v>502069</v>
      </c>
      <c r="B2065" s="63">
        <v>5116012379</v>
      </c>
      <c r="C2065" s="63" t="s">
        <v>2671</v>
      </c>
      <c r="D2065" s="63" t="s">
        <v>8175</v>
      </c>
      <c r="E2065" s="63" t="s">
        <v>8174</v>
      </c>
      <c r="G2065" s="63" t="s">
        <v>3535</v>
      </c>
      <c r="K2065" s="63">
        <v>5500</v>
      </c>
      <c r="L2065" s="63">
        <v>0</v>
      </c>
      <c r="M2065" s="64">
        <v>5500</v>
      </c>
      <c r="N2065" s="63">
        <v>2750</v>
      </c>
      <c r="O2065" s="63">
        <v>0</v>
      </c>
      <c r="P2065" s="63">
        <v>826</v>
      </c>
      <c r="Q2065" s="63">
        <v>1924</v>
      </c>
      <c r="R2065" s="63" t="s">
        <v>8173</v>
      </c>
      <c r="S2065" s="63" t="s">
        <v>3533</v>
      </c>
      <c r="T2065" s="63" t="s">
        <v>8172</v>
      </c>
      <c r="U2065" s="63" t="s">
        <v>2671</v>
      </c>
      <c r="V2065" s="63" t="s">
        <v>8171</v>
      </c>
      <c r="Y2065" s="63">
        <v>2750</v>
      </c>
      <c r="Z2065" s="63" t="s">
        <v>8168</v>
      </c>
      <c r="AA2065" s="63">
        <v>413</v>
      </c>
      <c r="AB2065" s="63" t="s">
        <v>3505</v>
      </c>
      <c r="AC2065" s="63" t="s">
        <v>8170</v>
      </c>
      <c r="AD2065" s="63" t="s">
        <v>8169</v>
      </c>
      <c r="AE2065" s="63">
        <v>2750</v>
      </c>
      <c r="AF2065" s="63" t="s">
        <v>8168</v>
      </c>
      <c r="AG2065" s="63">
        <v>413</v>
      </c>
      <c r="AH2065" s="63" t="s">
        <v>3505</v>
      </c>
      <c r="AK2065" s="63">
        <v>0</v>
      </c>
      <c r="AL2065" s="63" t="s">
        <v>3493</v>
      </c>
      <c r="AM2065" s="63">
        <v>0</v>
      </c>
      <c r="AQ2065" s="63">
        <v>0</v>
      </c>
      <c r="AR2065" s="63" t="s">
        <v>3493</v>
      </c>
      <c r="AS2065" s="63">
        <v>0</v>
      </c>
      <c r="AU2065" s="63" t="s">
        <v>8167</v>
      </c>
      <c r="AW2065" s="63" t="s">
        <v>8166</v>
      </c>
      <c r="AX2065" s="74" t="str">
        <f>VLOOKUP(B2065,[1]COMPLETE_DIVIDEND_DATA!$B$2:$I$1138,8,0)</f>
        <v>PAID</v>
      </c>
    </row>
    <row r="2066" spans="1:50" hidden="1" x14ac:dyDescent="0.25">
      <c r="A2066" s="63">
        <v>502070</v>
      </c>
      <c r="B2066" s="63">
        <v>5116013518</v>
      </c>
      <c r="C2066" s="63" t="s">
        <v>8160</v>
      </c>
      <c r="D2066" s="63" t="s">
        <v>8165</v>
      </c>
      <c r="E2066" s="63" t="s">
        <v>8164</v>
      </c>
      <c r="F2066" s="63" t="s">
        <v>8163</v>
      </c>
      <c r="G2066" s="63" t="s">
        <v>4669</v>
      </c>
      <c r="K2066" s="63">
        <v>2150</v>
      </c>
      <c r="L2066" s="63">
        <v>0</v>
      </c>
      <c r="M2066" s="64">
        <v>2150</v>
      </c>
      <c r="N2066" s="63">
        <v>1075</v>
      </c>
      <c r="O2066" s="63">
        <v>0</v>
      </c>
      <c r="P2066" s="63">
        <v>161</v>
      </c>
      <c r="Q2066" s="63">
        <v>914</v>
      </c>
      <c r="R2066" s="63" t="s">
        <v>8162</v>
      </c>
      <c r="S2066" s="63" t="s">
        <v>3521</v>
      </c>
      <c r="T2066" s="63" t="s">
        <v>8161</v>
      </c>
      <c r="U2066" s="63" t="s">
        <v>8160</v>
      </c>
      <c r="V2066" s="63" t="s">
        <v>8159</v>
      </c>
      <c r="Y2066" s="63">
        <v>2150</v>
      </c>
      <c r="Z2066" s="63" t="s">
        <v>4675</v>
      </c>
      <c r="AA2066" s="63">
        <v>161</v>
      </c>
      <c r="AB2066" s="63" t="s">
        <v>3494</v>
      </c>
      <c r="AE2066" s="63">
        <v>0</v>
      </c>
      <c r="AF2066" s="63" t="s">
        <v>3493</v>
      </c>
      <c r="AG2066" s="63">
        <v>0</v>
      </c>
      <c r="AK2066" s="63">
        <v>0</v>
      </c>
      <c r="AL2066" s="63" t="s">
        <v>3493</v>
      </c>
      <c r="AM2066" s="63">
        <v>0</v>
      </c>
      <c r="AQ2066" s="63">
        <v>0</v>
      </c>
      <c r="AR2066" s="63" t="s">
        <v>3493</v>
      </c>
      <c r="AS2066" s="63">
        <v>0</v>
      </c>
      <c r="AW2066" s="63" t="s">
        <v>8158</v>
      </c>
      <c r="AX2066" s="74" t="str">
        <f>VLOOKUP(B2066,[1]COMPLETE_DIVIDEND_DATA!$B$2:$I$1138,8,0)</f>
        <v>PAID</v>
      </c>
    </row>
    <row r="2067" spans="1:50" hidden="1" x14ac:dyDescent="0.25">
      <c r="A2067" s="63">
        <v>502071</v>
      </c>
      <c r="B2067" s="63">
        <v>5116017246</v>
      </c>
      <c r="C2067" s="63" t="s">
        <v>2675</v>
      </c>
      <c r="D2067" s="63" t="s">
        <v>2156</v>
      </c>
      <c r="E2067" s="63" t="s">
        <v>8157</v>
      </c>
      <c r="F2067" s="63" t="s">
        <v>8156</v>
      </c>
      <c r="G2067" s="63" t="s">
        <v>8155</v>
      </c>
      <c r="K2067" s="63">
        <v>2091</v>
      </c>
      <c r="L2067" s="63">
        <v>0</v>
      </c>
      <c r="M2067" s="64">
        <v>2091</v>
      </c>
      <c r="N2067" s="63">
        <v>1045.5</v>
      </c>
      <c r="O2067" s="63">
        <v>0</v>
      </c>
      <c r="P2067" s="63">
        <v>156</v>
      </c>
      <c r="Q2067" s="63">
        <v>890</v>
      </c>
      <c r="R2067" s="63" t="s">
        <v>8154</v>
      </c>
      <c r="S2067" s="63" t="s">
        <v>3521</v>
      </c>
      <c r="T2067" s="63" t="s">
        <v>8153</v>
      </c>
      <c r="U2067" s="63" t="s">
        <v>2675</v>
      </c>
      <c r="V2067" s="63" t="s">
        <v>8152</v>
      </c>
      <c r="W2067" s="63" t="s">
        <v>8151</v>
      </c>
      <c r="Y2067" s="63">
        <v>1046</v>
      </c>
      <c r="Z2067" s="63" t="s">
        <v>8150</v>
      </c>
      <c r="AA2067" s="63">
        <v>78</v>
      </c>
      <c r="AB2067" s="63" t="s">
        <v>3494</v>
      </c>
      <c r="AC2067" s="63" t="s">
        <v>8149</v>
      </c>
      <c r="AD2067" s="63" t="s">
        <v>8148</v>
      </c>
      <c r="AE2067" s="63">
        <v>1045</v>
      </c>
      <c r="AF2067" s="63" t="s">
        <v>8147</v>
      </c>
      <c r="AG2067" s="63">
        <v>78</v>
      </c>
      <c r="AH2067" s="63" t="s">
        <v>3494</v>
      </c>
      <c r="AK2067" s="63">
        <v>0</v>
      </c>
      <c r="AL2067" s="63" t="s">
        <v>3493</v>
      </c>
      <c r="AM2067" s="63">
        <v>0</v>
      </c>
      <c r="AQ2067" s="63">
        <v>0</v>
      </c>
      <c r="AR2067" s="63" t="s">
        <v>3493</v>
      </c>
      <c r="AS2067" s="63">
        <v>0</v>
      </c>
      <c r="AW2067" s="63" t="s">
        <v>8146</v>
      </c>
      <c r="AX2067" s="74" t="str">
        <f>VLOOKUP(B2067,[1]COMPLETE_DIVIDEND_DATA!$B$2:$I$1138,8,0)</f>
        <v>PAID</v>
      </c>
    </row>
    <row r="2068" spans="1:50" x14ac:dyDescent="0.25">
      <c r="A2068" s="63">
        <v>502072</v>
      </c>
      <c r="B2068" s="63">
        <v>5116023871</v>
      </c>
      <c r="C2068" s="63" t="s">
        <v>2677</v>
      </c>
      <c r="D2068" s="63" t="s">
        <v>8145</v>
      </c>
      <c r="E2068" s="63" t="s">
        <v>8144</v>
      </c>
      <c r="F2068" s="63" t="s">
        <v>8143</v>
      </c>
      <c r="G2068" s="63" t="s">
        <v>3535</v>
      </c>
      <c r="K2068" s="63">
        <v>2100</v>
      </c>
      <c r="L2068" s="63">
        <v>0</v>
      </c>
      <c r="M2068" s="64">
        <v>2100</v>
      </c>
      <c r="N2068" s="63">
        <v>1050</v>
      </c>
      <c r="O2068" s="63">
        <v>0</v>
      </c>
      <c r="P2068" s="63">
        <v>315</v>
      </c>
      <c r="Q2068" s="63">
        <v>735</v>
      </c>
      <c r="R2068" s="63" t="s">
        <v>8142</v>
      </c>
      <c r="S2068" s="63" t="s">
        <v>8141</v>
      </c>
      <c r="T2068" s="63" t="s">
        <v>8140</v>
      </c>
      <c r="U2068" s="63" t="s">
        <v>2677</v>
      </c>
      <c r="V2068" s="63" t="s">
        <v>8139</v>
      </c>
      <c r="Y2068" s="63">
        <v>2100</v>
      </c>
      <c r="Z2068" s="63" t="s">
        <v>8138</v>
      </c>
      <c r="AA2068" s="63">
        <v>315</v>
      </c>
      <c r="AB2068" s="63" t="s">
        <v>3505</v>
      </c>
      <c r="AE2068" s="63">
        <v>0</v>
      </c>
      <c r="AF2068" s="63" t="s">
        <v>3493</v>
      </c>
      <c r="AG2068" s="63">
        <v>0</v>
      </c>
      <c r="AK2068" s="63">
        <v>0</v>
      </c>
      <c r="AL2068" s="63" t="s">
        <v>3493</v>
      </c>
      <c r="AM2068" s="63">
        <v>0</v>
      </c>
      <c r="AQ2068" s="63">
        <v>0</v>
      </c>
      <c r="AR2068" s="63" t="s">
        <v>3493</v>
      </c>
      <c r="AS2068" s="63">
        <v>0</v>
      </c>
      <c r="AU2068" s="63" t="s">
        <v>8137</v>
      </c>
      <c r="AW2068" s="63" t="s">
        <v>8136</v>
      </c>
      <c r="AX2068" s="74" t="str">
        <f>VLOOKUP(B2068,[1]COMPLETE_DIVIDEND_DATA!$B$2:$I$1138,8,0)</f>
        <v>-</v>
      </c>
    </row>
    <row r="2069" spans="1:50" hidden="1" x14ac:dyDescent="0.25">
      <c r="A2069" s="63">
        <v>502073</v>
      </c>
      <c r="B2069" s="63">
        <v>5116024366</v>
      </c>
      <c r="C2069" s="63" t="s">
        <v>8130</v>
      </c>
      <c r="D2069" s="63" t="s">
        <v>8135</v>
      </c>
      <c r="E2069" s="63" t="s">
        <v>8134</v>
      </c>
      <c r="F2069" s="63" t="s">
        <v>8133</v>
      </c>
      <c r="G2069" s="63" t="s">
        <v>4669</v>
      </c>
      <c r="K2069" s="63">
        <v>3000</v>
      </c>
      <c r="L2069" s="63">
        <v>0</v>
      </c>
      <c r="M2069" s="64">
        <v>3000</v>
      </c>
      <c r="N2069" s="63">
        <v>1500</v>
      </c>
      <c r="O2069" s="63">
        <v>0</v>
      </c>
      <c r="P2069" s="63">
        <v>225</v>
      </c>
      <c r="Q2069" s="63">
        <v>1275</v>
      </c>
      <c r="R2069" s="63" t="s">
        <v>8132</v>
      </c>
      <c r="S2069" s="63" t="s">
        <v>3697</v>
      </c>
      <c r="T2069" s="63" t="s">
        <v>8131</v>
      </c>
      <c r="U2069" s="63" t="s">
        <v>8130</v>
      </c>
      <c r="V2069" s="63" t="s">
        <v>8129</v>
      </c>
      <c r="Y2069" s="63">
        <v>3000</v>
      </c>
      <c r="Z2069" s="63" t="s">
        <v>3611</v>
      </c>
      <c r="AA2069" s="63">
        <v>225</v>
      </c>
      <c r="AB2069" s="63" t="s">
        <v>3494</v>
      </c>
      <c r="AE2069" s="63">
        <v>0</v>
      </c>
      <c r="AF2069" s="63" t="s">
        <v>3493</v>
      </c>
      <c r="AG2069" s="63">
        <v>0</v>
      </c>
      <c r="AK2069" s="63">
        <v>0</v>
      </c>
      <c r="AL2069" s="63" t="s">
        <v>3493</v>
      </c>
      <c r="AM2069" s="63">
        <v>0</v>
      </c>
      <c r="AQ2069" s="63">
        <v>0</v>
      </c>
      <c r="AR2069" s="63" t="s">
        <v>3493</v>
      </c>
      <c r="AS2069" s="63">
        <v>0</v>
      </c>
      <c r="AU2069" s="63" t="s">
        <v>8128</v>
      </c>
      <c r="AW2069" s="63" t="s">
        <v>8127</v>
      </c>
      <c r="AX2069" s="74" t="str">
        <f>VLOOKUP(B2069,[1]COMPLETE_DIVIDEND_DATA!$B$2:$I$1138,8,0)</f>
        <v>PAID</v>
      </c>
    </row>
    <row r="2070" spans="1:50" hidden="1" x14ac:dyDescent="0.25">
      <c r="A2070" s="63">
        <v>502074</v>
      </c>
      <c r="B2070" s="63">
        <v>5116024531</v>
      </c>
      <c r="C2070" s="63" t="s">
        <v>2679</v>
      </c>
      <c r="D2070" s="63" t="s">
        <v>342</v>
      </c>
      <c r="E2070" s="63" t="s">
        <v>8126</v>
      </c>
      <c r="F2070" s="63" t="s">
        <v>8125</v>
      </c>
      <c r="G2070" s="63" t="s">
        <v>3535</v>
      </c>
      <c r="K2070" s="63">
        <v>1150</v>
      </c>
      <c r="L2070" s="63">
        <v>0</v>
      </c>
      <c r="M2070" s="64">
        <v>1150</v>
      </c>
      <c r="N2070" s="63">
        <v>575</v>
      </c>
      <c r="O2070" s="63">
        <v>0</v>
      </c>
      <c r="P2070" s="63">
        <v>86</v>
      </c>
      <c r="Q2070" s="63">
        <v>489</v>
      </c>
      <c r="R2070" s="63" t="s">
        <v>8124</v>
      </c>
      <c r="S2070" s="63" t="s">
        <v>3596</v>
      </c>
      <c r="T2070" s="63" t="s">
        <v>3775</v>
      </c>
      <c r="U2070" s="63" t="s">
        <v>2679</v>
      </c>
      <c r="V2070" s="63" t="s">
        <v>8123</v>
      </c>
      <c r="Y2070" s="63">
        <v>1150</v>
      </c>
      <c r="Z2070" s="63" t="s">
        <v>3972</v>
      </c>
      <c r="AA2070" s="63">
        <v>86</v>
      </c>
      <c r="AB2070" s="63" t="s">
        <v>3494</v>
      </c>
      <c r="AE2070" s="63">
        <v>0</v>
      </c>
      <c r="AF2070" s="63" t="s">
        <v>3493</v>
      </c>
      <c r="AG2070" s="63">
        <v>0</v>
      </c>
      <c r="AK2070" s="63">
        <v>0</v>
      </c>
      <c r="AL2070" s="63" t="s">
        <v>3493</v>
      </c>
      <c r="AM2070" s="63">
        <v>0</v>
      </c>
      <c r="AQ2070" s="63">
        <v>0</v>
      </c>
      <c r="AR2070" s="63" t="s">
        <v>3493</v>
      </c>
      <c r="AS2070" s="63">
        <v>0</v>
      </c>
      <c r="AU2070" s="63" t="s">
        <v>8122</v>
      </c>
      <c r="AW2070" s="63" t="s">
        <v>8121</v>
      </c>
      <c r="AX2070" s="74" t="str">
        <f>VLOOKUP(B2070,[1]COMPLETE_DIVIDEND_DATA!$B$2:$I$1138,8,0)</f>
        <v>PAID</v>
      </c>
    </row>
    <row r="2071" spans="1:50" hidden="1" x14ac:dyDescent="0.25">
      <c r="A2071" s="63">
        <v>502075</v>
      </c>
      <c r="B2071" s="63">
        <v>5264000773</v>
      </c>
      <c r="C2071" s="63" t="s">
        <v>2681</v>
      </c>
      <c r="D2071" s="63" t="s">
        <v>50</v>
      </c>
      <c r="E2071" s="63" t="s">
        <v>8120</v>
      </c>
      <c r="F2071" s="63" t="s">
        <v>8119</v>
      </c>
      <c r="G2071" s="63" t="s">
        <v>3535</v>
      </c>
      <c r="K2071" s="63">
        <v>15056</v>
      </c>
      <c r="L2071" s="63">
        <v>0</v>
      </c>
      <c r="M2071" s="64">
        <v>15056</v>
      </c>
      <c r="N2071" s="63">
        <v>7528</v>
      </c>
      <c r="O2071" s="63">
        <v>0</v>
      </c>
      <c r="P2071" s="63">
        <v>1129</v>
      </c>
      <c r="Q2071" s="63">
        <v>6399</v>
      </c>
      <c r="R2071" s="63" t="s">
        <v>8118</v>
      </c>
      <c r="S2071" s="63" t="s">
        <v>3586</v>
      </c>
      <c r="T2071" s="63" t="s">
        <v>8117</v>
      </c>
      <c r="U2071" s="63" t="s">
        <v>2681</v>
      </c>
      <c r="V2071" s="63" t="s">
        <v>8116</v>
      </c>
      <c r="W2071" s="63" t="s">
        <v>8115</v>
      </c>
      <c r="Y2071" s="63">
        <v>15056</v>
      </c>
      <c r="Z2071" s="63" t="s">
        <v>8114</v>
      </c>
      <c r="AA2071" s="63">
        <v>1129</v>
      </c>
      <c r="AB2071" s="63" t="s">
        <v>3494</v>
      </c>
      <c r="AE2071" s="63">
        <v>0</v>
      </c>
      <c r="AF2071" s="63" t="s">
        <v>3493</v>
      </c>
      <c r="AG2071" s="63">
        <v>0</v>
      </c>
      <c r="AK2071" s="63">
        <v>0</v>
      </c>
      <c r="AL2071" s="63" t="s">
        <v>3493</v>
      </c>
      <c r="AM2071" s="63">
        <v>0</v>
      </c>
      <c r="AQ2071" s="63">
        <v>0</v>
      </c>
      <c r="AR2071" s="63" t="s">
        <v>3493</v>
      </c>
      <c r="AS2071" s="63">
        <v>0</v>
      </c>
      <c r="AW2071" s="63" t="s">
        <v>8113</v>
      </c>
      <c r="AX2071" s="74" t="str">
        <f>VLOOKUP(B2071,[1]COMPLETE_DIVIDEND_DATA!$B$2:$I$1138,8,0)</f>
        <v>PAID</v>
      </c>
    </row>
    <row r="2072" spans="1:50" hidden="1" x14ac:dyDescent="0.25">
      <c r="A2072" s="63">
        <v>502076</v>
      </c>
      <c r="B2072" s="63">
        <v>5264005921</v>
      </c>
      <c r="C2072" s="63" t="s">
        <v>2683</v>
      </c>
      <c r="D2072" s="63" t="s">
        <v>8112</v>
      </c>
      <c r="E2072" s="63" t="s">
        <v>8111</v>
      </c>
      <c r="F2072" s="63" t="s">
        <v>8110</v>
      </c>
      <c r="G2072" s="63" t="s">
        <v>8109</v>
      </c>
      <c r="K2072" s="63">
        <v>1319</v>
      </c>
      <c r="L2072" s="63">
        <v>0</v>
      </c>
      <c r="M2072" s="64">
        <v>1319</v>
      </c>
      <c r="N2072" s="63">
        <v>659.5</v>
      </c>
      <c r="O2072" s="63">
        <v>0</v>
      </c>
      <c r="P2072" s="63">
        <v>99</v>
      </c>
      <c r="Q2072" s="63">
        <v>561</v>
      </c>
      <c r="R2072" s="63" t="s">
        <v>8108</v>
      </c>
      <c r="S2072" s="63" t="s">
        <v>3697</v>
      </c>
      <c r="T2072" s="63" t="s">
        <v>8107</v>
      </c>
      <c r="U2072" s="63" t="s">
        <v>2683</v>
      </c>
      <c r="V2072" s="63" t="s">
        <v>8106</v>
      </c>
      <c r="Y2072" s="63">
        <v>1319</v>
      </c>
      <c r="Z2072" s="63" t="s">
        <v>8105</v>
      </c>
      <c r="AA2072" s="63">
        <v>99</v>
      </c>
      <c r="AB2072" s="63" t="s">
        <v>3494</v>
      </c>
      <c r="AE2072" s="63">
        <v>0</v>
      </c>
      <c r="AF2072" s="63" t="s">
        <v>3493</v>
      </c>
      <c r="AG2072" s="63">
        <v>0</v>
      </c>
      <c r="AK2072" s="63">
        <v>0</v>
      </c>
      <c r="AL2072" s="63" t="s">
        <v>3493</v>
      </c>
      <c r="AM2072" s="63">
        <v>0</v>
      </c>
      <c r="AQ2072" s="63">
        <v>0</v>
      </c>
      <c r="AR2072" s="63" t="s">
        <v>3493</v>
      </c>
      <c r="AS2072" s="63">
        <v>0</v>
      </c>
      <c r="AU2072" s="63" t="s">
        <v>8104</v>
      </c>
      <c r="AW2072" s="63" t="s">
        <v>8103</v>
      </c>
      <c r="AX2072" s="74" t="str">
        <f>VLOOKUP(B2072,[1]COMPLETE_DIVIDEND_DATA!$B$2:$I$1138,8,0)</f>
        <v>PAID</v>
      </c>
    </row>
    <row r="2073" spans="1:50" hidden="1" x14ac:dyDescent="0.25">
      <c r="A2073" s="63">
        <v>502077</v>
      </c>
      <c r="B2073" s="63">
        <v>5264007018</v>
      </c>
      <c r="C2073" s="63" t="s">
        <v>2685</v>
      </c>
      <c r="D2073" s="63" t="s">
        <v>8102</v>
      </c>
      <c r="E2073" s="63" t="s">
        <v>8101</v>
      </c>
      <c r="F2073" s="63" t="s">
        <v>8100</v>
      </c>
      <c r="G2073" s="63" t="s">
        <v>3535</v>
      </c>
      <c r="K2073" s="63">
        <v>7546</v>
      </c>
      <c r="L2073" s="63">
        <v>0</v>
      </c>
      <c r="M2073" s="64">
        <v>7546</v>
      </c>
      <c r="N2073" s="63">
        <v>3773</v>
      </c>
      <c r="O2073" s="63">
        <v>0</v>
      </c>
      <c r="P2073" s="63">
        <v>566</v>
      </c>
      <c r="Q2073" s="63">
        <v>3207</v>
      </c>
      <c r="R2073" s="63" t="s">
        <v>8099</v>
      </c>
      <c r="S2073" s="63" t="s">
        <v>3533</v>
      </c>
      <c r="T2073" s="63" t="s">
        <v>8098</v>
      </c>
      <c r="U2073" s="63" t="s">
        <v>2685</v>
      </c>
      <c r="V2073" s="63" t="s">
        <v>8097</v>
      </c>
      <c r="W2073" s="63" t="s">
        <v>8096</v>
      </c>
      <c r="Y2073" s="63">
        <v>7546</v>
      </c>
      <c r="Z2073" s="63" t="s">
        <v>8095</v>
      </c>
      <c r="AA2073" s="63">
        <v>566</v>
      </c>
      <c r="AB2073" s="63" t="s">
        <v>3494</v>
      </c>
      <c r="AE2073" s="63">
        <v>0</v>
      </c>
      <c r="AF2073" s="63" t="s">
        <v>3493</v>
      </c>
      <c r="AG2073" s="63">
        <v>0</v>
      </c>
      <c r="AK2073" s="63">
        <v>0</v>
      </c>
      <c r="AL2073" s="63" t="s">
        <v>3493</v>
      </c>
      <c r="AM2073" s="63">
        <v>0</v>
      </c>
      <c r="AQ2073" s="63">
        <v>0</v>
      </c>
      <c r="AR2073" s="63" t="s">
        <v>3493</v>
      </c>
      <c r="AS2073" s="63">
        <v>0</v>
      </c>
      <c r="AU2073" s="63" t="s">
        <v>8094</v>
      </c>
      <c r="AW2073" s="63" t="s">
        <v>8093</v>
      </c>
      <c r="AX2073" s="74" t="str">
        <f>VLOOKUP(B2073,[1]COMPLETE_DIVIDEND_DATA!$B$2:$I$1138,8,0)</f>
        <v>PAID</v>
      </c>
    </row>
    <row r="2074" spans="1:50" x14ac:dyDescent="0.25">
      <c r="A2074" s="63">
        <v>502078</v>
      </c>
      <c r="B2074" s="63">
        <v>5264032461</v>
      </c>
      <c r="C2074" s="63" t="s">
        <v>2687</v>
      </c>
      <c r="D2074" s="63" t="s">
        <v>286</v>
      </c>
      <c r="E2074" s="63" t="s">
        <v>8092</v>
      </c>
      <c r="F2074" s="63" t="s">
        <v>8091</v>
      </c>
      <c r="G2074" s="63" t="s">
        <v>3535</v>
      </c>
      <c r="K2074" s="63">
        <v>1</v>
      </c>
      <c r="L2074" s="63">
        <v>0</v>
      </c>
      <c r="M2074" s="64">
        <v>1</v>
      </c>
      <c r="N2074" s="63">
        <v>0.5</v>
      </c>
      <c r="O2074" s="63">
        <v>0</v>
      </c>
      <c r="P2074" s="63">
        <v>0</v>
      </c>
      <c r="Q2074" s="63">
        <v>1</v>
      </c>
      <c r="R2074" s="63" t="s">
        <v>8090</v>
      </c>
      <c r="S2074" s="63" t="s">
        <v>4523</v>
      </c>
      <c r="T2074" s="63" t="s">
        <v>8089</v>
      </c>
      <c r="U2074" s="63" t="s">
        <v>2687</v>
      </c>
      <c r="V2074" s="63" t="s">
        <v>8088</v>
      </c>
      <c r="Y2074" s="63">
        <v>1</v>
      </c>
      <c r="Z2074" s="63" t="s">
        <v>3736</v>
      </c>
      <c r="AA2074" s="63">
        <v>0</v>
      </c>
      <c r="AB2074" s="63" t="s">
        <v>3505</v>
      </c>
      <c r="AE2074" s="63">
        <v>0</v>
      </c>
      <c r="AF2074" s="63" t="s">
        <v>3493</v>
      </c>
      <c r="AG2074" s="63">
        <v>0</v>
      </c>
      <c r="AK2074" s="63">
        <v>0</v>
      </c>
      <c r="AL2074" s="63" t="s">
        <v>3493</v>
      </c>
      <c r="AM2074" s="63">
        <v>0</v>
      </c>
      <c r="AQ2074" s="63">
        <v>0</v>
      </c>
      <c r="AR2074" s="63" t="s">
        <v>3493</v>
      </c>
      <c r="AS2074" s="63">
        <v>0</v>
      </c>
      <c r="AU2074" s="63" t="s">
        <v>8087</v>
      </c>
      <c r="AW2074" s="63" t="s">
        <v>8086</v>
      </c>
      <c r="AX2074" s="74" t="str">
        <f>VLOOKUP(B2074,[1]COMPLETE_DIVIDEND_DATA!$B$2:$I$1138,8,0)</f>
        <v>-</v>
      </c>
    </row>
    <row r="2075" spans="1:50" hidden="1" x14ac:dyDescent="0.25">
      <c r="A2075" s="63">
        <v>502079</v>
      </c>
      <c r="B2075" s="63">
        <v>5264043310</v>
      </c>
      <c r="C2075" s="63" t="s">
        <v>2689</v>
      </c>
      <c r="D2075" s="63" t="s">
        <v>8085</v>
      </c>
      <c r="E2075" s="63" t="s">
        <v>8084</v>
      </c>
      <c r="F2075" s="63" t="s">
        <v>8055</v>
      </c>
      <c r="G2075" s="63" t="s">
        <v>8054</v>
      </c>
      <c r="K2075" s="63">
        <v>575</v>
      </c>
      <c r="L2075" s="63">
        <v>0</v>
      </c>
      <c r="M2075" s="64">
        <v>575</v>
      </c>
      <c r="N2075" s="63">
        <v>287.5</v>
      </c>
      <c r="O2075" s="63">
        <v>0</v>
      </c>
      <c r="P2075" s="63">
        <v>43</v>
      </c>
      <c r="Q2075" s="63">
        <v>245</v>
      </c>
      <c r="R2075" s="63" t="s">
        <v>8083</v>
      </c>
      <c r="S2075" s="63" t="s">
        <v>3586</v>
      </c>
      <c r="T2075" s="63" t="s">
        <v>8052</v>
      </c>
      <c r="U2075" s="63" t="s">
        <v>2689</v>
      </c>
      <c r="V2075" s="63" t="s">
        <v>8082</v>
      </c>
      <c r="Y2075" s="63">
        <v>575</v>
      </c>
      <c r="Z2075" s="63" t="s">
        <v>3602</v>
      </c>
      <c r="AA2075" s="63">
        <v>43</v>
      </c>
      <c r="AB2075" s="63" t="s">
        <v>3494</v>
      </c>
      <c r="AE2075" s="63">
        <v>0</v>
      </c>
      <c r="AF2075" s="63" t="s">
        <v>3493</v>
      </c>
      <c r="AG2075" s="63">
        <v>0</v>
      </c>
      <c r="AK2075" s="63">
        <v>0</v>
      </c>
      <c r="AL2075" s="63" t="s">
        <v>3493</v>
      </c>
      <c r="AM2075" s="63">
        <v>0</v>
      </c>
      <c r="AQ2075" s="63">
        <v>0</v>
      </c>
      <c r="AR2075" s="63" t="s">
        <v>3493</v>
      </c>
      <c r="AS2075" s="63">
        <v>0</v>
      </c>
      <c r="AU2075" s="63" t="s">
        <v>8081</v>
      </c>
      <c r="AW2075" s="63" t="s">
        <v>8080</v>
      </c>
      <c r="AX2075" s="74" t="str">
        <f>VLOOKUP(B2075,[1]COMPLETE_DIVIDEND_DATA!$B$2:$I$1138,8,0)</f>
        <v>PAID</v>
      </c>
    </row>
    <row r="2076" spans="1:50" x14ac:dyDescent="0.25">
      <c r="A2076" s="63">
        <v>502080</v>
      </c>
      <c r="B2076" s="63">
        <v>5264046420</v>
      </c>
      <c r="C2076" s="63" t="s">
        <v>8075</v>
      </c>
      <c r="D2076" s="63" t="s">
        <v>1595</v>
      </c>
      <c r="E2076" s="63" t="s">
        <v>8079</v>
      </c>
      <c r="F2076" s="63" t="s">
        <v>8078</v>
      </c>
      <c r="G2076" s="63" t="s">
        <v>3535</v>
      </c>
      <c r="K2076" s="63">
        <v>500</v>
      </c>
      <c r="L2076" s="63">
        <v>0</v>
      </c>
      <c r="M2076" s="64">
        <v>500</v>
      </c>
      <c r="N2076" s="63">
        <v>250</v>
      </c>
      <c r="O2076" s="63">
        <v>0</v>
      </c>
      <c r="P2076" s="63">
        <v>38</v>
      </c>
      <c r="Q2076" s="63">
        <v>212</v>
      </c>
      <c r="R2076" s="63" t="s">
        <v>8077</v>
      </c>
      <c r="S2076" s="63" t="s">
        <v>3697</v>
      </c>
      <c r="T2076" s="63" t="s">
        <v>8076</v>
      </c>
      <c r="U2076" s="63" t="s">
        <v>8075</v>
      </c>
      <c r="V2076" s="63" t="s">
        <v>8074</v>
      </c>
      <c r="Y2076" s="63">
        <v>500</v>
      </c>
      <c r="Z2076" s="63" t="s">
        <v>3621</v>
      </c>
      <c r="AA2076" s="63">
        <v>38</v>
      </c>
      <c r="AB2076" s="63" t="s">
        <v>3494</v>
      </c>
      <c r="AE2076" s="63">
        <v>0</v>
      </c>
      <c r="AF2076" s="63" t="s">
        <v>3493</v>
      </c>
      <c r="AG2076" s="63">
        <v>0</v>
      </c>
      <c r="AK2076" s="63">
        <v>0</v>
      </c>
      <c r="AL2076" s="63" t="s">
        <v>3493</v>
      </c>
      <c r="AM2076" s="63">
        <v>0</v>
      </c>
      <c r="AQ2076" s="63">
        <v>0</v>
      </c>
      <c r="AR2076" s="63" t="s">
        <v>3493</v>
      </c>
      <c r="AS2076" s="63">
        <v>0</v>
      </c>
      <c r="AU2076" s="63" t="s">
        <v>8073</v>
      </c>
      <c r="AW2076" s="63" t="s">
        <v>8072</v>
      </c>
      <c r="AX2076" s="74" t="str">
        <f>VLOOKUP(B2076,[1]COMPLETE_DIVIDEND_DATA!$B$2:$I$1138,8,0)</f>
        <v>-</v>
      </c>
    </row>
    <row r="2077" spans="1:50" x14ac:dyDescent="0.25">
      <c r="A2077" s="63">
        <v>502081</v>
      </c>
      <c r="B2077" s="63">
        <v>5264048285</v>
      </c>
      <c r="C2077" s="63" t="s">
        <v>2691</v>
      </c>
      <c r="D2077" s="63" t="s">
        <v>8071</v>
      </c>
      <c r="E2077" s="63" t="s">
        <v>8070</v>
      </c>
      <c r="F2077" s="63" t="s">
        <v>3822</v>
      </c>
      <c r="G2077" s="63" t="s">
        <v>3535</v>
      </c>
      <c r="K2077" s="63">
        <v>66</v>
      </c>
      <c r="L2077" s="63">
        <v>0</v>
      </c>
      <c r="M2077" s="64">
        <v>66</v>
      </c>
      <c r="N2077" s="63">
        <v>33</v>
      </c>
      <c r="O2077" s="63">
        <v>0</v>
      </c>
      <c r="P2077" s="63">
        <v>5</v>
      </c>
      <c r="Q2077" s="63">
        <v>28</v>
      </c>
      <c r="R2077" s="63" t="s">
        <v>8069</v>
      </c>
      <c r="S2077" s="63" t="s">
        <v>4136</v>
      </c>
      <c r="T2077" s="63" t="s">
        <v>8068</v>
      </c>
      <c r="U2077" s="63" t="s">
        <v>2691</v>
      </c>
      <c r="V2077" s="63" t="s">
        <v>8067</v>
      </c>
      <c r="W2077" s="63" t="s">
        <v>8067</v>
      </c>
      <c r="Y2077" s="63">
        <v>66</v>
      </c>
      <c r="Z2077" s="63" t="s">
        <v>7622</v>
      </c>
      <c r="AA2077" s="63">
        <v>5</v>
      </c>
      <c r="AB2077" s="63" t="s">
        <v>3494</v>
      </c>
      <c r="AE2077" s="63">
        <v>0</v>
      </c>
      <c r="AF2077" s="63" t="s">
        <v>3493</v>
      </c>
      <c r="AG2077" s="63">
        <v>0</v>
      </c>
      <c r="AK2077" s="63">
        <v>0</v>
      </c>
      <c r="AL2077" s="63" t="s">
        <v>3493</v>
      </c>
      <c r="AM2077" s="63">
        <v>0</v>
      </c>
      <c r="AQ2077" s="63">
        <v>0</v>
      </c>
      <c r="AR2077" s="63" t="s">
        <v>3493</v>
      </c>
      <c r="AS2077" s="63">
        <v>0</v>
      </c>
      <c r="AU2077" s="63" t="s">
        <v>8066</v>
      </c>
      <c r="AW2077" s="63" t="s">
        <v>8065</v>
      </c>
      <c r="AX2077" s="74" t="str">
        <f>VLOOKUP(B2077,[1]COMPLETE_DIVIDEND_DATA!$B$2:$I$1138,8,0)</f>
        <v>-</v>
      </c>
    </row>
    <row r="2078" spans="1:50" hidden="1" x14ac:dyDescent="0.25">
      <c r="A2078" s="63">
        <v>502082</v>
      </c>
      <c r="B2078" s="63">
        <v>5264052071</v>
      </c>
      <c r="C2078" s="63" t="s">
        <v>2693</v>
      </c>
      <c r="D2078" s="63" t="s">
        <v>8064</v>
      </c>
      <c r="E2078" s="63" t="s">
        <v>8063</v>
      </c>
      <c r="F2078" s="63" t="s">
        <v>8062</v>
      </c>
      <c r="G2078" s="63" t="s">
        <v>3535</v>
      </c>
      <c r="K2078" s="63">
        <v>1207</v>
      </c>
      <c r="L2078" s="63">
        <v>1207</v>
      </c>
      <c r="M2078" s="64">
        <v>0</v>
      </c>
      <c r="N2078" s="63">
        <v>603.5</v>
      </c>
      <c r="O2078" s="63">
        <v>302</v>
      </c>
      <c r="P2078" s="63">
        <v>91</v>
      </c>
      <c r="Q2078" s="63">
        <v>211</v>
      </c>
      <c r="R2078" s="63" t="s">
        <v>8061</v>
      </c>
      <c r="S2078" s="63" t="s">
        <v>3586</v>
      </c>
      <c r="T2078" s="63" t="s">
        <v>8060</v>
      </c>
      <c r="U2078" s="63" t="s">
        <v>2693</v>
      </c>
      <c r="V2078" s="63" t="s">
        <v>8059</v>
      </c>
      <c r="Y2078" s="63">
        <v>1207</v>
      </c>
      <c r="Z2078" s="63" t="s">
        <v>8058</v>
      </c>
      <c r="AA2078" s="63">
        <v>91</v>
      </c>
      <c r="AB2078" s="63" t="s">
        <v>3494</v>
      </c>
      <c r="AE2078" s="63">
        <v>0</v>
      </c>
      <c r="AF2078" s="63" t="s">
        <v>3493</v>
      </c>
      <c r="AG2078" s="63">
        <v>0</v>
      </c>
      <c r="AK2078" s="63">
        <v>0</v>
      </c>
      <c r="AL2078" s="63" t="s">
        <v>3493</v>
      </c>
      <c r="AM2078" s="63">
        <v>0</v>
      </c>
      <c r="AQ2078" s="63">
        <v>0</v>
      </c>
      <c r="AR2078" s="63" t="s">
        <v>3493</v>
      </c>
      <c r="AS2078" s="63">
        <v>0</v>
      </c>
      <c r="AU2078" s="63" t="s">
        <v>8057</v>
      </c>
      <c r="AX2078" s="74" t="str">
        <f>VLOOKUP(B2078,[1]COMPLETE_DIVIDEND_DATA!$B$2:$I$1138,8,0)</f>
        <v>PAID</v>
      </c>
    </row>
    <row r="2079" spans="1:50" hidden="1" x14ac:dyDescent="0.25">
      <c r="A2079" s="63">
        <v>502083</v>
      </c>
      <c r="B2079" s="63">
        <v>5264052840</v>
      </c>
      <c r="C2079" s="63" t="s">
        <v>2695</v>
      </c>
      <c r="D2079" s="63" t="s">
        <v>1595</v>
      </c>
      <c r="E2079" s="63" t="s">
        <v>8056</v>
      </c>
      <c r="F2079" s="63" t="s">
        <v>8055</v>
      </c>
      <c r="G2079" s="63" t="s">
        <v>8054</v>
      </c>
      <c r="K2079" s="63">
        <v>1150</v>
      </c>
      <c r="L2079" s="63">
        <v>0</v>
      </c>
      <c r="M2079" s="64">
        <v>1150</v>
      </c>
      <c r="N2079" s="63">
        <v>575</v>
      </c>
      <c r="O2079" s="63">
        <v>0</v>
      </c>
      <c r="P2079" s="63">
        <v>86</v>
      </c>
      <c r="Q2079" s="63">
        <v>489</v>
      </c>
      <c r="R2079" s="63" t="s">
        <v>8053</v>
      </c>
      <c r="S2079" s="63" t="s">
        <v>3586</v>
      </c>
      <c r="T2079" s="63" t="s">
        <v>8052</v>
      </c>
      <c r="U2079" s="63" t="s">
        <v>2695</v>
      </c>
      <c r="V2079" s="63" t="s">
        <v>8051</v>
      </c>
      <c r="W2079" s="63" t="s">
        <v>8050</v>
      </c>
      <c r="Y2079" s="63">
        <v>1150</v>
      </c>
      <c r="Z2079" s="63" t="s">
        <v>3972</v>
      </c>
      <c r="AA2079" s="63">
        <v>86</v>
      </c>
      <c r="AB2079" s="63" t="s">
        <v>3494</v>
      </c>
      <c r="AE2079" s="63">
        <v>0</v>
      </c>
      <c r="AF2079" s="63" t="s">
        <v>3493</v>
      </c>
      <c r="AG2079" s="63">
        <v>0</v>
      </c>
      <c r="AK2079" s="63">
        <v>0</v>
      </c>
      <c r="AL2079" s="63" t="s">
        <v>3493</v>
      </c>
      <c r="AM2079" s="63">
        <v>0</v>
      </c>
      <c r="AQ2079" s="63">
        <v>0</v>
      </c>
      <c r="AR2079" s="63" t="s">
        <v>3493</v>
      </c>
      <c r="AS2079" s="63">
        <v>0</v>
      </c>
      <c r="AU2079" s="63" t="s">
        <v>8049</v>
      </c>
      <c r="AW2079" s="63" t="s">
        <v>8048</v>
      </c>
      <c r="AX2079" s="74" t="str">
        <f>VLOOKUP(B2079,[1]COMPLETE_DIVIDEND_DATA!$B$2:$I$1138,8,0)</f>
        <v>PAID</v>
      </c>
    </row>
    <row r="2080" spans="1:50" hidden="1" x14ac:dyDescent="0.25">
      <c r="A2080" s="63">
        <v>502084</v>
      </c>
      <c r="B2080" s="63">
        <v>5264055306</v>
      </c>
      <c r="C2080" s="63" t="s">
        <v>2697</v>
      </c>
      <c r="D2080" s="63" t="s">
        <v>8047</v>
      </c>
      <c r="E2080" s="63" t="s">
        <v>8046</v>
      </c>
      <c r="F2080" s="63" t="s">
        <v>8045</v>
      </c>
      <c r="G2080" s="63" t="s">
        <v>3576</v>
      </c>
      <c r="K2080" s="63">
        <v>25000</v>
      </c>
      <c r="L2080" s="63">
        <v>0</v>
      </c>
      <c r="M2080" s="64">
        <v>25000</v>
      </c>
      <c r="N2080" s="63">
        <v>12500</v>
      </c>
      <c r="O2080" s="63">
        <v>0</v>
      </c>
      <c r="P2080" s="63">
        <v>1875</v>
      </c>
      <c r="Q2080" s="63">
        <v>10625</v>
      </c>
      <c r="R2080" s="63" t="s">
        <v>8044</v>
      </c>
      <c r="S2080" s="63" t="s">
        <v>3586</v>
      </c>
      <c r="T2080" s="63" t="s">
        <v>8043</v>
      </c>
      <c r="U2080" s="63" t="s">
        <v>2697</v>
      </c>
      <c r="V2080" s="63" t="s">
        <v>8042</v>
      </c>
      <c r="Y2080" s="63">
        <v>25000</v>
      </c>
      <c r="Z2080" s="63" t="s">
        <v>3802</v>
      </c>
      <c r="AA2080" s="63">
        <v>1875</v>
      </c>
      <c r="AB2080" s="63" t="s">
        <v>3494</v>
      </c>
      <c r="AE2080" s="63">
        <v>0</v>
      </c>
      <c r="AF2080" s="63" t="s">
        <v>3493</v>
      </c>
      <c r="AG2080" s="63">
        <v>0</v>
      </c>
      <c r="AK2080" s="63">
        <v>0</v>
      </c>
      <c r="AL2080" s="63" t="s">
        <v>3493</v>
      </c>
      <c r="AM2080" s="63">
        <v>0</v>
      </c>
      <c r="AQ2080" s="63">
        <v>0</v>
      </c>
      <c r="AR2080" s="63" t="s">
        <v>3493</v>
      </c>
      <c r="AS2080" s="63">
        <v>0</v>
      </c>
      <c r="AU2080" s="63" t="s">
        <v>8041</v>
      </c>
      <c r="AW2080" s="63" t="s">
        <v>8040</v>
      </c>
      <c r="AX2080" s="74" t="str">
        <f>VLOOKUP(B2080,[1]COMPLETE_DIVIDEND_DATA!$B$2:$I$1138,8,0)</f>
        <v>PAID</v>
      </c>
    </row>
    <row r="2081" spans="1:50" hidden="1" x14ac:dyDescent="0.25">
      <c r="A2081" s="63">
        <v>502085</v>
      </c>
      <c r="B2081" s="63">
        <v>5264055983</v>
      </c>
      <c r="C2081" s="63" t="s">
        <v>1557</v>
      </c>
      <c r="D2081" s="63" t="s">
        <v>8039</v>
      </c>
      <c r="E2081" s="63" t="s">
        <v>8038</v>
      </c>
      <c r="F2081" s="63" t="s">
        <v>8037</v>
      </c>
      <c r="G2081" s="63" t="s">
        <v>6082</v>
      </c>
      <c r="K2081" s="63">
        <v>1075</v>
      </c>
      <c r="L2081" s="63">
        <v>0</v>
      </c>
      <c r="M2081" s="64">
        <v>1075</v>
      </c>
      <c r="N2081" s="63">
        <v>537.5</v>
      </c>
      <c r="O2081" s="63">
        <v>0</v>
      </c>
      <c r="P2081" s="63">
        <v>161</v>
      </c>
      <c r="Q2081" s="63">
        <v>377</v>
      </c>
      <c r="R2081" s="63" t="s">
        <v>8036</v>
      </c>
      <c r="S2081" s="63" t="s">
        <v>3624</v>
      </c>
      <c r="T2081" s="63" t="s">
        <v>8035</v>
      </c>
      <c r="U2081" s="63" t="s">
        <v>1557</v>
      </c>
      <c r="V2081" s="63" t="s">
        <v>8034</v>
      </c>
      <c r="Y2081" s="63">
        <v>1075</v>
      </c>
      <c r="Z2081" s="63" t="s">
        <v>4871</v>
      </c>
      <c r="AA2081" s="63">
        <v>161</v>
      </c>
      <c r="AB2081" s="63" t="s">
        <v>3505</v>
      </c>
      <c r="AE2081" s="63">
        <v>0</v>
      </c>
      <c r="AF2081" s="63" t="s">
        <v>3493</v>
      </c>
      <c r="AG2081" s="63">
        <v>0</v>
      </c>
      <c r="AK2081" s="63">
        <v>0</v>
      </c>
      <c r="AL2081" s="63" t="s">
        <v>3493</v>
      </c>
      <c r="AM2081" s="63">
        <v>0</v>
      </c>
      <c r="AQ2081" s="63">
        <v>0</v>
      </c>
      <c r="AR2081" s="63" t="s">
        <v>3493</v>
      </c>
      <c r="AS2081" s="63">
        <v>0</v>
      </c>
      <c r="AU2081" s="63" t="s">
        <v>8033</v>
      </c>
      <c r="AW2081" s="63" t="s">
        <v>8032</v>
      </c>
      <c r="AX2081" s="74" t="str">
        <f>VLOOKUP(B2081,[1]COMPLETE_DIVIDEND_DATA!$B$2:$I$1138,8,0)</f>
        <v>PAID</v>
      </c>
    </row>
    <row r="2082" spans="1:50" hidden="1" x14ac:dyDescent="0.25">
      <c r="A2082" s="63">
        <v>502086</v>
      </c>
      <c r="B2082" s="63">
        <v>5264066451</v>
      </c>
      <c r="C2082" s="63" t="s">
        <v>2701</v>
      </c>
      <c r="D2082" s="63" t="s">
        <v>8031</v>
      </c>
      <c r="E2082" s="63" t="s">
        <v>8030</v>
      </c>
      <c r="F2082" s="63" t="s">
        <v>8029</v>
      </c>
      <c r="G2082" s="63" t="s">
        <v>8028</v>
      </c>
      <c r="K2082" s="63">
        <v>12046</v>
      </c>
      <c r="L2082" s="63">
        <v>0</v>
      </c>
      <c r="M2082" s="64">
        <v>12046</v>
      </c>
      <c r="N2082" s="63">
        <v>6023</v>
      </c>
      <c r="O2082" s="63">
        <v>0</v>
      </c>
      <c r="P2082" s="63">
        <v>903</v>
      </c>
      <c r="Q2082" s="63">
        <v>5120</v>
      </c>
      <c r="R2082" s="63" t="s">
        <v>8027</v>
      </c>
      <c r="S2082" s="63" t="s">
        <v>3521</v>
      </c>
      <c r="T2082" s="63" t="s">
        <v>8026</v>
      </c>
      <c r="U2082" s="63" t="s">
        <v>2701</v>
      </c>
      <c r="V2082" s="63" t="s">
        <v>8025</v>
      </c>
      <c r="W2082" s="63" t="s">
        <v>8024</v>
      </c>
      <c r="Y2082" s="63">
        <v>12046</v>
      </c>
      <c r="Z2082" s="63" t="s">
        <v>7026</v>
      </c>
      <c r="AA2082" s="63">
        <v>903</v>
      </c>
      <c r="AB2082" s="63" t="s">
        <v>3494</v>
      </c>
      <c r="AE2082" s="63">
        <v>0</v>
      </c>
      <c r="AF2082" s="63" t="s">
        <v>3493</v>
      </c>
      <c r="AG2082" s="63">
        <v>0</v>
      </c>
      <c r="AK2082" s="63">
        <v>0</v>
      </c>
      <c r="AL2082" s="63" t="s">
        <v>3493</v>
      </c>
      <c r="AM2082" s="63">
        <v>0</v>
      </c>
      <c r="AQ2082" s="63">
        <v>0</v>
      </c>
      <c r="AR2082" s="63" t="s">
        <v>3493</v>
      </c>
      <c r="AS2082" s="63">
        <v>0</v>
      </c>
      <c r="AU2082" s="63" t="s">
        <v>8023</v>
      </c>
      <c r="AW2082" s="63" t="s">
        <v>8022</v>
      </c>
      <c r="AX2082" s="74" t="str">
        <f>VLOOKUP(B2082,[1]COMPLETE_DIVIDEND_DATA!$B$2:$I$1138,8,0)</f>
        <v>PAID</v>
      </c>
    </row>
    <row r="2083" spans="1:50" hidden="1" x14ac:dyDescent="0.25">
      <c r="A2083" s="63">
        <v>502087</v>
      </c>
      <c r="B2083" s="63">
        <v>5264072194</v>
      </c>
      <c r="C2083" s="63" t="s">
        <v>2703</v>
      </c>
      <c r="D2083" s="63" t="s">
        <v>8021</v>
      </c>
      <c r="E2083" s="63" t="s">
        <v>8020</v>
      </c>
      <c r="F2083" s="63" t="s">
        <v>3822</v>
      </c>
      <c r="G2083" s="63" t="s">
        <v>3535</v>
      </c>
      <c r="K2083" s="63">
        <v>5750</v>
      </c>
      <c r="L2083" s="63">
        <v>5750</v>
      </c>
      <c r="M2083" s="64">
        <v>0</v>
      </c>
      <c r="N2083" s="63">
        <v>2875</v>
      </c>
      <c r="O2083" s="63">
        <v>1438</v>
      </c>
      <c r="P2083" s="63">
        <v>431</v>
      </c>
      <c r="Q2083" s="63">
        <v>1006</v>
      </c>
      <c r="R2083" s="63" t="s">
        <v>8019</v>
      </c>
      <c r="S2083" s="63" t="s">
        <v>3596</v>
      </c>
      <c r="T2083" s="63" t="s">
        <v>8018</v>
      </c>
      <c r="U2083" s="63" t="s">
        <v>2703</v>
      </c>
      <c r="V2083" s="63" t="s">
        <v>8017</v>
      </c>
      <c r="Y2083" s="63">
        <v>5750</v>
      </c>
      <c r="Z2083" s="63" t="s">
        <v>6167</v>
      </c>
      <c r="AA2083" s="63">
        <v>431</v>
      </c>
      <c r="AB2083" s="63" t="s">
        <v>3494</v>
      </c>
      <c r="AE2083" s="63">
        <v>0</v>
      </c>
      <c r="AF2083" s="63" t="s">
        <v>3493</v>
      </c>
      <c r="AG2083" s="63">
        <v>0</v>
      </c>
      <c r="AK2083" s="63">
        <v>0</v>
      </c>
      <c r="AL2083" s="63" t="s">
        <v>3493</v>
      </c>
      <c r="AM2083" s="63">
        <v>0</v>
      </c>
      <c r="AQ2083" s="63">
        <v>0</v>
      </c>
      <c r="AR2083" s="63" t="s">
        <v>3493</v>
      </c>
      <c r="AS2083" s="63">
        <v>0</v>
      </c>
      <c r="AU2083" s="63" t="s">
        <v>8016</v>
      </c>
      <c r="AW2083" s="63" t="s">
        <v>8015</v>
      </c>
      <c r="AX2083" s="74" t="str">
        <f>VLOOKUP(B2083,[1]COMPLETE_DIVIDEND_DATA!$B$2:$I$1138,8,0)</f>
        <v>PAID</v>
      </c>
    </row>
    <row r="2084" spans="1:50" hidden="1" x14ac:dyDescent="0.25">
      <c r="A2084" s="63">
        <v>502088</v>
      </c>
      <c r="B2084" s="63">
        <v>5264078530</v>
      </c>
      <c r="C2084" s="63" t="s">
        <v>2705</v>
      </c>
      <c r="D2084" s="63" t="s">
        <v>8014</v>
      </c>
      <c r="E2084" s="63" t="s">
        <v>8013</v>
      </c>
      <c r="F2084" s="63" t="s">
        <v>8012</v>
      </c>
      <c r="G2084" s="63" t="s">
        <v>8011</v>
      </c>
      <c r="K2084" s="63">
        <v>2435</v>
      </c>
      <c r="L2084" s="63">
        <v>0</v>
      </c>
      <c r="M2084" s="64">
        <v>2435</v>
      </c>
      <c r="N2084" s="63">
        <v>1217.5</v>
      </c>
      <c r="O2084" s="63">
        <v>0</v>
      </c>
      <c r="P2084" s="63">
        <v>365</v>
      </c>
      <c r="Q2084" s="63">
        <v>853</v>
      </c>
      <c r="R2084" s="63" t="s">
        <v>8010</v>
      </c>
      <c r="S2084" s="63" t="s">
        <v>4221</v>
      </c>
      <c r="T2084" s="63" t="s">
        <v>8009</v>
      </c>
      <c r="U2084" s="63" t="s">
        <v>2705</v>
      </c>
      <c r="V2084" s="63" t="s">
        <v>8008</v>
      </c>
      <c r="Y2084" s="63">
        <v>2435</v>
      </c>
      <c r="Z2084" s="63" t="s">
        <v>8007</v>
      </c>
      <c r="AA2084" s="63">
        <v>365</v>
      </c>
      <c r="AB2084" s="63" t="s">
        <v>3505</v>
      </c>
      <c r="AE2084" s="63">
        <v>0</v>
      </c>
      <c r="AF2084" s="63" t="s">
        <v>3493</v>
      </c>
      <c r="AG2084" s="63">
        <v>0</v>
      </c>
      <c r="AK2084" s="63">
        <v>0</v>
      </c>
      <c r="AL2084" s="63" t="s">
        <v>3493</v>
      </c>
      <c r="AM2084" s="63">
        <v>0</v>
      </c>
      <c r="AQ2084" s="63">
        <v>0</v>
      </c>
      <c r="AR2084" s="63" t="s">
        <v>3493</v>
      </c>
      <c r="AS2084" s="63">
        <v>0</v>
      </c>
      <c r="AU2084" s="63" t="s">
        <v>8006</v>
      </c>
      <c r="AW2084" s="63" t="s">
        <v>8005</v>
      </c>
      <c r="AX2084" s="74" t="str">
        <f>VLOOKUP(B2084,[1]COMPLETE_DIVIDEND_DATA!$B$2:$I$1138,8,0)</f>
        <v>PAID</v>
      </c>
    </row>
    <row r="2085" spans="1:50" x14ac:dyDescent="0.25">
      <c r="A2085" s="63">
        <v>502089</v>
      </c>
      <c r="B2085" s="63">
        <v>5264078597</v>
      </c>
      <c r="C2085" s="63" t="s">
        <v>8001</v>
      </c>
      <c r="D2085" s="63" t="s">
        <v>231</v>
      </c>
      <c r="E2085" s="63" t="s">
        <v>8004</v>
      </c>
      <c r="F2085" s="63" t="s">
        <v>8003</v>
      </c>
      <c r="G2085" s="63" t="s">
        <v>8002</v>
      </c>
      <c r="K2085" s="63">
        <v>3000</v>
      </c>
      <c r="L2085" s="63">
        <v>3000</v>
      </c>
      <c r="M2085" s="64">
        <v>0</v>
      </c>
      <c r="N2085" s="63">
        <v>1500</v>
      </c>
      <c r="O2085" s="63">
        <v>750</v>
      </c>
      <c r="P2085" s="63">
        <v>450</v>
      </c>
      <c r="Q2085" s="63">
        <v>300</v>
      </c>
      <c r="U2085" s="63" t="s">
        <v>8001</v>
      </c>
      <c r="V2085" s="63" t="s">
        <v>8000</v>
      </c>
      <c r="Y2085" s="63">
        <v>3000</v>
      </c>
      <c r="Z2085" s="63" t="s">
        <v>3611</v>
      </c>
      <c r="AA2085" s="63">
        <v>450</v>
      </c>
      <c r="AB2085" s="63" t="s">
        <v>3505</v>
      </c>
      <c r="AE2085" s="63">
        <v>0</v>
      </c>
      <c r="AF2085" s="63" t="s">
        <v>3493</v>
      </c>
      <c r="AG2085" s="63">
        <v>0</v>
      </c>
      <c r="AK2085" s="63">
        <v>0</v>
      </c>
      <c r="AL2085" s="63" t="s">
        <v>3493</v>
      </c>
      <c r="AM2085" s="63">
        <v>0</v>
      </c>
      <c r="AQ2085" s="63">
        <v>0</v>
      </c>
      <c r="AR2085" s="63" t="s">
        <v>3493</v>
      </c>
      <c r="AS2085" s="63">
        <v>0</v>
      </c>
      <c r="AU2085" s="63" t="s">
        <v>7999</v>
      </c>
      <c r="AW2085" s="63" t="s">
        <v>7998</v>
      </c>
      <c r="AX2085" s="63" t="e">
        <f>VLOOKUP(B2085,[1]COMPLETE_DIVIDEND_DATA!$B$2:$I$1138,3,0)</f>
        <v>#N/A</v>
      </c>
    </row>
    <row r="2086" spans="1:50" x14ac:dyDescent="0.25">
      <c r="A2086" s="63">
        <v>502090</v>
      </c>
      <c r="B2086" s="63">
        <v>5264083522</v>
      </c>
      <c r="C2086" s="63" t="s">
        <v>2709</v>
      </c>
      <c r="D2086" s="63" t="s">
        <v>7997</v>
      </c>
      <c r="E2086" s="63" t="s">
        <v>7996</v>
      </c>
      <c r="F2086" s="63" t="s">
        <v>7995</v>
      </c>
      <c r="G2086" s="63" t="s">
        <v>7454</v>
      </c>
      <c r="K2086" s="63">
        <v>575</v>
      </c>
      <c r="L2086" s="63">
        <v>0</v>
      </c>
      <c r="M2086" s="64">
        <v>575</v>
      </c>
      <c r="N2086" s="63">
        <v>287.5</v>
      </c>
      <c r="O2086" s="63">
        <v>0</v>
      </c>
      <c r="P2086" s="63">
        <v>86</v>
      </c>
      <c r="Q2086" s="63">
        <v>202</v>
      </c>
      <c r="R2086" s="63" t="s">
        <v>7994</v>
      </c>
      <c r="S2086" s="63" t="s">
        <v>7993</v>
      </c>
      <c r="T2086" s="63" t="s">
        <v>7992</v>
      </c>
      <c r="U2086" s="63" t="s">
        <v>2709</v>
      </c>
      <c r="V2086" s="63" t="s">
        <v>7991</v>
      </c>
      <c r="Y2086" s="63">
        <v>575</v>
      </c>
      <c r="Z2086" s="63" t="s">
        <v>3602</v>
      </c>
      <c r="AA2086" s="63">
        <v>86</v>
      </c>
      <c r="AB2086" s="63" t="s">
        <v>3505</v>
      </c>
      <c r="AE2086" s="63">
        <v>0</v>
      </c>
      <c r="AF2086" s="63" t="s">
        <v>3493</v>
      </c>
      <c r="AG2086" s="63">
        <v>0</v>
      </c>
      <c r="AK2086" s="63">
        <v>0</v>
      </c>
      <c r="AL2086" s="63" t="s">
        <v>3493</v>
      </c>
      <c r="AM2086" s="63">
        <v>0</v>
      </c>
      <c r="AQ2086" s="63">
        <v>0</v>
      </c>
      <c r="AR2086" s="63" t="s">
        <v>3493</v>
      </c>
      <c r="AS2086" s="63">
        <v>0</v>
      </c>
      <c r="AU2086" s="63" t="s">
        <v>7990</v>
      </c>
      <c r="AW2086" s="63" t="s">
        <v>7989</v>
      </c>
      <c r="AX2086" s="74" t="str">
        <f>VLOOKUP(B2086,[1]COMPLETE_DIVIDEND_DATA!$B$2:$I$1138,8,0)</f>
        <v>-</v>
      </c>
    </row>
    <row r="2087" spans="1:50" x14ac:dyDescent="0.25">
      <c r="A2087" s="63">
        <v>502091</v>
      </c>
      <c r="B2087" s="63">
        <v>5264089362</v>
      </c>
      <c r="C2087" s="63" t="s">
        <v>2711</v>
      </c>
      <c r="D2087" s="63" t="s">
        <v>7988</v>
      </c>
      <c r="E2087" s="63" t="s">
        <v>7987</v>
      </c>
      <c r="F2087" s="63" t="s">
        <v>7986</v>
      </c>
      <c r="G2087" s="63" t="s">
        <v>7454</v>
      </c>
      <c r="K2087" s="63">
        <v>1150</v>
      </c>
      <c r="L2087" s="63">
        <v>0</v>
      </c>
      <c r="M2087" s="64">
        <v>1150</v>
      </c>
      <c r="N2087" s="63">
        <v>575</v>
      </c>
      <c r="O2087" s="63">
        <v>0</v>
      </c>
      <c r="P2087" s="63">
        <v>173</v>
      </c>
      <c r="Q2087" s="63">
        <v>402</v>
      </c>
      <c r="R2087" s="63" t="s">
        <v>7985</v>
      </c>
      <c r="S2087" s="63" t="s">
        <v>3635</v>
      </c>
      <c r="T2087" s="63" t="s">
        <v>7984</v>
      </c>
      <c r="U2087" s="63" t="s">
        <v>2711</v>
      </c>
      <c r="V2087" s="63" t="s">
        <v>7983</v>
      </c>
      <c r="Y2087" s="63">
        <v>1150</v>
      </c>
      <c r="Z2087" s="63" t="s">
        <v>3972</v>
      </c>
      <c r="AA2087" s="63">
        <v>173</v>
      </c>
      <c r="AB2087" s="63" t="s">
        <v>3505</v>
      </c>
      <c r="AE2087" s="63">
        <v>0</v>
      </c>
      <c r="AF2087" s="63" t="s">
        <v>3493</v>
      </c>
      <c r="AG2087" s="63">
        <v>0</v>
      </c>
      <c r="AK2087" s="63">
        <v>0</v>
      </c>
      <c r="AL2087" s="63" t="s">
        <v>3493</v>
      </c>
      <c r="AM2087" s="63">
        <v>0</v>
      </c>
      <c r="AQ2087" s="63">
        <v>0</v>
      </c>
      <c r="AR2087" s="63" t="s">
        <v>3493</v>
      </c>
      <c r="AS2087" s="63">
        <v>0</v>
      </c>
      <c r="AU2087" s="63" t="s">
        <v>7982</v>
      </c>
      <c r="AW2087" s="63" t="s">
        <v>7981</v>
      </c>
      <c r="AX2087" s="74" t="str">
        <f>VLOOKUP(B2087,[1]COMPLETE_DIVIDEND_DATA!$B$2:$I$1138,8,0)</f>
        <v>-</v>
      </c>
    </row>
    <row r="2088" spans="1:50" hidden="1" x14ac:dyDescent="0.25">
      <c r="A2088" s="63">
        <v>502092</v>
      </c>
      <c r="B2088" s="63">
        <v>5264094651</v>
      </c>
      <c r="C2088" s="63" t="s">
        <v>3317</v>
      </c>
      <c r="D2088" s="63" t="s">
        <v>4645</v>
      </c>
      <c r="E2088" s="63" t="s">
        <v>7980</v>
      </c>
      <c r="F2088" s="63" t="s">
        <v>7979</v>
      </c>
      <c r="G2088" s="63" t="s">
        <v>7978</v>
      </c>
      <c r="K2088" s="63">
        <v>2251</v>
      </c>
      <c r="L2088" s="63">
        <v>2251</v>
      </c>
      <c r="M2088" s="64">
        <v>0</v>
      </c>
      <c r="N2088" s="63">
        <v>1125.5</v>
      </c>
      <c r="O2088" s="63">
        <v>563</v>
      </c>
      <c r="P2088" s="63">
        <v>169</v>
      </c>
      <c r="Q2088" s="63">
        <v>394</v>
      </c>
      <c r="R2088" s="63" t="s">
        <v>4641</v>
      </c>
      <c r="S2088" s="63" t="s">
        <v>4523</v>
      </c>
      <c r="T2088" s="63" t="s">
        <v>7977</v>
      </c>
      <c r="U2088" s="63" t="s">
        <v>3317</v>
      </c>
      <c r="V2088" s="63" t="s">
        <v>4639</v>
      </c>
      <c r="Y2088" s="63">
        <v>2251</v>
      </c>
      <c r="Z2088" s="63" t="s">
        <v>7976</v>
      </c>
      <c r="AA2088" s="63">
        <v>169</v>
      </c>
      <c r="AB2088" s="63" t="s">
        <v>3494</v>
      </c>
      <c r="AE2088" s="63">
        <v>0</v>
      </c>
      <c r="AF2088" s="63" t="s">
        <v>3493</v>
      </c>
      <c r="AG2088" s="63">
        <v>0</v>
      </c>
      <c r="AK2088" s="63">
        <v>0</v>
      </c>
      <c r="AL2088" s="63" t="s">
        <v>3493</v>
      </c>
      <c r="AM2088" s="63">
        <v>0</v>
      </c>
      <c r="AQ2088" s="63">
        <v>0</v>
      </c>
      <c r="AR2088" s="63" t="s">
        <v>3493</v>
      </c>
      <c r="AS2088" s="63">
        <v>0</v>
      </c>
      <c r="AU2088" s="63" t="s">
        <v>4637</v>
      </c>
      <c r="AW2088" s="63" t="s">
        <v>4636</v>
      </c>
      <c r="AX2088" s="74" t="str">
        <f>VLOOKUP(B2088,[1]COMPLETE_DIVIDEND_DATA!$B$2:$I$1138,8,0)</f>
        <v>PAID</v>
      </c>
    </row>
    <row r="2089" spans="1:50" hidden="1" x14ac:dyDescent="0.25">
      <c r="A2089" s="63">
        <v>502093</v>
      </c>
      <c r="B2089" s="63">
        <v>5264101282</v>
      </c>
      <c r="C2089" s="63" t="s">
        <v>1770</v>
      </c>
      <c r="D2089" s="63" t="s">
        <v>962</v>
      </c>
      <c r="E2089" s="63" t="s">
        <v>7975</v>
      </c>
      <c r="F2089" s="63" t="s">
        <v>7974</v>
      </c>
      <c r="G2089" s="63" t="s">
        <v>7973</v>
      </c>
      <c r="K2089" s="63">
        <v>575</v>
      </c>
      <c r="L2089" s="63">
        <v>0</v>
      </c>
      <c r="M2089" s="64">
        <v>575</v>
      </c>
      <c r="N2089" s="63">
        <v>287.5</v>
      </c>
      <c r="O2089" s="63">
        <v>0</v>
      </c>
      <c r="P2089" s="63">
        <v>86</v>
      </c>
      <c r="Q2089" s="63">
        <v>202</v>
      </c>
      <c r="R2089" s="63" t="s">
        <v>7972</v>
      </c>
      <c r="S2089" s="63" t="s">
        <v>3521</v>
      </c>
      <c r="T2089" s="63" t="s">
        <v>7971</v>
      </c>
      <c r="U2089" s="63" t="s">
        <v>1770</v>
      </c>
      <c r="V2089" s="63" t="s">
        <v>7970</v>
      </c>
      <c r="Y2089" s="63">
        <v>575</v>
      </c>
      <c r="Z2089" s="63" t="s">
        <v>3602</v>
      </c>
      <c r="AA2089" s="63">
        <v>86</v>
      </c>
      <c r="AB2089" s="63" t="s">
        <v>3505</v>
      </c>
      <c r="AE2089" s="63">
        <v>0</v>
      </c>
      <c r="AF2089" s="63" t="s">
        <v>3493</v>
      </c>
      <c r="AG2089" s="63">
        <v>0</v>
      </c>
      <c r="AK2089" s="63">
        <v>0</v>
      </c>
      <c r="AL2089" s="63" t="s">
        <v>3493</v>
      </c>
      <c r="AM2089" s="63">
        <v>0</v>
      </c>
      <c r="AQ2089" s="63">
        <v>0</v>
      </c>
      <c r="AR2089" s="63" t="s">
        <v>3493</v>
      </c>
      <c r="AS2089" s="63">
        <v>0</v>
      </c>
      <c r="AU2089" s="63" t="s">
        <v>7969</v>
      </c>
      <c r="AW2089" s="63" t="s">
        <v>7968</v>
      </c>
      <c r="AX2089" s="74" t="str">
        <f>VLOOKUP(B2089,[1]COMPLETE_DIVIDEND_DATA!$B$2:$I$1138,8,0)</f>
        <v>PAID</v>
      </c>
    </row>
    <row r="2090" spans="1:50" hidden="1" x14ac:dyDescent="0.25">
      <c r="A2090" s="63">
        <v>502094</v>
      </c>
      <c r="B2090" s="63">
        <v>5264101407</v>
      </c>
      <c r="C2090" s="63" t="s">
        <v>2713</v>
      </c>
      <c r="D2090" s="63" t="s">
        <v>7967</v>
      </c>
      <c r="E2090" s="63" t="s">
        <v>7966</v>
      </c>
      <c r="F2090" s="63" t="s">
        <v>7965</v>
      </c>
      <c r="G2090" s="63" t="s">
        <v>7964</v>
      </c>
      <c r="K2090" s="63">
        <v>2300</v>
      </c>
      <c r="L2090" s="63">
        <v>2300</v>
      </c>
      <c r="M2090" s="64">
        <v>0</v>
      </c>
      <c r="N2090" s="63">
        <v>1150</v>
      </c>
      <c r="O2090" s="63">
        <v>575</v>
      </c>
      <c r="P2090" s="63">
        <v>173</v>
      </c>
      <c r="Q2090" s="63">
        <v>402</v>
      </c>
      <c r="R2090" s="63" t="s">
        <v>7963</v>
      </c>
      <c r="S2090" s="63" t="s">
        <v>3596</v>
      </c>
      <c r="T2090" s="63" t="s">
        <v>7962</v>
      </c>
      <c r="U2090" s="63" t="s">
        <v>2713</v>
      </c>
      <c r="V2090" s="63" t="s">
        <v>7961</v>
      </c>
      <c r="Y2090" s="63">
        <v>2300</v>
      </c>
      <c r="Z2090" s="63" t="s">
        <v>3495</v>
      </c>
      <c r="AA2090" s="63">
        <v>173</v>
      </c>
      <c r="AB2090" s="63" t="s">
        <v>3494</v>
      </c>
      <c r="AE2090" s="63">
        <v>0</v>
      </c>
      <c r="AF2090" s="63" t="s">
        <v>3493</v>
      </c>
      <c r="AG2090" s="63">
        <v>0</v>
      </c>
      <c r="AK2090" s="63">
        <v>0</v>
      </c>
      <c r="AL2090" s="63" t="s">
        <v>3493</v>
      </c>
      <c r="AM2090" s="63">
        <v>0</v>
      </c>
      <c r="AQ2090" s="63">
        <v>0</v>
      </c>
      <c r="AR2090" s="63" t="s">
        <v>3493</v>
      </c>
      <c r="AS2090" s="63">
        <v>0</v>
      </c>
      <c r="AU2090" s="63" t="s">
        <v>7960</v>
      </c>
      <c r="AW2090" s="63" t="s">
        <v>7959</v>
      </c>
      <c r="AX2090" s="74" t="str">
        <f>VLOOKUP(B2090,[1]COMPLETE_DIVIDEND_DATA!$B$2:$I$1138,8,0)</f>
        <v>PAID</v>
      </c>
    </row>
    <row r="2091" spans="1:50" x14ac:dyDescent="0.25">
      <c r="A2091" s="63">
        <v>502095</v>
      </c>
      <c r="B2091" s="63">
        <v>5264102231</v>
      </c>
      <c r="C2091" s="63" t="s">
        <v>7954</v>
      </c>
      <c r="D2091" s="63" t="s">
        <v>7958</v>
      </c>
      <c r="E2091" s="63" t="s">
        <v>7957</v>
      </c>
      <c r="F2091" s="63" t="s">
        <v>7956</v>
      </c>
      <c r="G2091" s="63" t="s">
        <v>7955</v>
      </c>
      <c r="K2091" s="63">
        <v>2000</v>
      </c>
      <c r="L2091" s="63">
        <v>0</v>
      </c>
      <c r="M2091" s="64">
        <v>2000</v>
      </c>
      <c r="N2091" s="63">
        <v>1000</v>
      </c>
      <c r="O2091" s="63">
        <v>0</v>
      </c>
      <c r="P2091" s="63">
        <v>300</v>
      </c>
      <c r="Q2091" s="63">
        <v>700</v>
      </c>
      <c r="U2091" s="63" t="s">
        <v>7954</v>
      </c>
      <c r="V2091" s="63" t="s">
        <v>7953</v>
      </c>
      <c r="Y2091" s="63">
        <v>2000</v>
      </c>
      <c r="Z2091" s="63" t="s">
        <v>3631</v>
      </c>
      <c r="AA2091" s="63">
        <v>300</v>
      </c>
      <c r="AB2091" s="63" t="s">
        <v>3505</v>
      </c>
      <c r="AE2091" s="63">
        <v>0</v>
      </c>
      <c r="AF2091" s="63" t="s">
        <v>3493</v>
      </c>
      <c r="AG2091" s="63">
        <v>0</v>
      </c>
      <c r="AK2091" s="63">
        <v>0</v>
      </c>
      <c r="AL2091" s="63" t="s">
        <v>3493</v>
      </c>
      <c r="AM2091" s="63">
        <v>0</v>
      </c>
      <c r="AQ2091" s="63">
        <v>0</v>
      </c>
      <c r="AR2091" s="63" t="s">
        <v>3493</v>
      </c>
      <c r="AS2091" s="63">
        <v>0</v>
      </c>
      <c r="AU2091" s="63" t="s">
        <v>7952</v>
      </c>
      <c r="AW2091" s="63" t="s">
        <v>7951</v>
      </c>
      <c r="AX2091" s="63" t="e">
        <f>VLOOKUP(B2091,[1]COMPLETE_DIVIDEND_DATA!$B$2:$I$1138,3,0)</f>
        <v>#N/A</v>
      </c>
    </row>
    <row r="2092" spans="1:50" hidden="1" x14ac:dyDescent="0.25">
      <c r="A2092" s="63">
        <v>502096</v>
      </c>
      <c r="B2092" s="63">
        <v>5264107198</v>
      </c>
      <c r="C2092" s="63" t="s">
        <v>106</v>
      </c>
      <c r="D2092" s="63" t="s">
        <v>7950</v>
      </c>
      <c r="E2092" s="63" t="s">
        <v>7949</v>
      </c>
      <c r="F2092" s="63" t="s">
        <v>7948</v>
      </c>
      <c r="G2092" s="63" t="s">
        <v>7947</v>
      </c>
      <c r="K2092" s="63">
        <v>2202</v>
      </c>
      <c r="L2092" s="63">
        <v>0</v>
      </c>
      <c r="M2092" s="64">
        <v>2202</v>
      </c>
      <c r="N2092" s="63">
        <v>1101</v>
      </c>
      <c r="O2092" s="63">
        <v>0</v>
      </c>
      <c r="P2092" s="63">
        <v>165</v>
      </c>
      <c r="Q2092" s="63">
        <v>936</v>
      </c>
      <c r="R2092" s="63" t="s">
        <v>7946</v>
      </c>
      <c r="S2092" s="63" t="s">
        <v>3533</v>
      </c>
      <c r="T2092" s="63" t="s">
        <v>7945</v>
      </c>
      <c r="U2092" s="63" t="s">
        <v>106</v>
      </c>
      <c r="V2092" s="63" t="s">
        <v>7944</v>
      </c>
      <c r="Y2092" s="63">
        <v>2202</v>
      </c>
      <c r="Z2092" s="63" t="s">
        <v>7943</v>
      </c>
      <c r="AA2092" s="63">
        <v>165</v>
      </c>
      <c r="AB2092" s="63" t="s">
        <v>3494</v>
      </c>
      <c r="AE2092" s="63">
        <v>0</v>
      </c>
      <c r="AF2092" s="63" t="s">
        <v>3493</v>
      </c>
      <c r="AG2092" s="63">
        <v>0</v>
      </c>
      <c r="AK2092" s="63">
        <v>0</v>
      </c>
      <c r="AL2092" s="63" t="s">
        <v>3493</v>
      </c>
      <c r="AM2092" s="63">
        <v>0</v>
      </c>
      <c r="AQ2092" s="63">
        <v>0</v>
      </c>
      <c r="AR2092" s="63" t="s">
        <v>3493</v>
      </c>
      <c r="AS2092" s="63">
        <v>0</v>
      </c>
      <c r="AU2092" s="63" t="s">
        <v>7942</v>
      </c>
      <c r="AW2092" s="63" t="s">
        <v>7941</v>
      </c>
      <c r="AX2092" s="74" t="str">
        <f>VLOOKUP(B2092,[1]COMPLETE_DIVIDEND_DATA!$B$2:$I$1138,8,0)</f>
        <v>PAID</v>
      </c>
    </row>
    <row r="2093" spans="1:50" hidden="1" x14ac:dyDescent="0.25">
      <c r="A2093" s="63">
        <v>502097</v>
      </c>
      <c r="B2093" s="63">
        <v>5264108980</v>
      </c>
      <c r="C2093" s="63" t="s">
        <v>2715</v>
      </c>
      <c r="D2093" s="63" t="s">
        <v>2089</v>
      </c>
      <c r="E2093" s="63" t="s">
        <v>7940</v>
      </c>
      <c r="F2093" s="63" t="s">
        <v>7939</v>
      </c>
      <c r="G2093" s="63" t="s">
        <v>7938</v>
      </c>
      <c r="K2093" s="63">
        <v>1150</v>
      </c>
      <c r="L2093" s="63">
        <v>0</v>
      </c>
      <c r="M2093" s="64">
        <v>1150</v>
      </c>
      <c r="N2093" s="63">
        <v>575</v>
      </c>
      <c r="O2093" s="63">
        <v>0</v>
      </c>
      <c r="P2093" s="63">
        <v>173</v>
      </c>
      <c r="Q2093" s="63">
        <v>402</v>
      </c>
      <c r="R2093" s="63" t="s">
        <v>7937</v>
      </c>
      <c r="S2093" s="63" t="s">
        <v>3574</v>
      </c>
      <c r="T2093" s="63" t="s">
        <v>7936</v>
      </c>
      <c r="U2093" s="63" t="s">
        <v>2715</v>
      </c>
      <c r="V2093" s="63" t="s">
        <v>7935</v>
      </c>
      <c r="Y2093" s="63">
        <v>1150</v>
      </c>
      <c r="Z2093" s="63" t="s">
        <v>3972</v>
      </c>
      <c r="AA2093" s="63">
        <v>173</v>
      </c>
      <c r="AB2093" s="63" t="s">
        <v>3505</v>
      </c>
      <c r="AE2093" s="63">
        <v>0</v>
      </c>
      <c r="AF2093" s="63" t="s">
        <v>3493</v>
      </c>
      <c r="AG2093" s="63">
        <v>0</v>
      </c>
      <c r="AK2093" s="63">
        <v>0</v>
      </c>
      <c r="AL2093" s="63" t="s">
        <v>3493</v>
      </c>
      <c r="AM2093" s="63">
        <v>0</v>
      </c>
      <c r="AQ2093" s="63">
        <v>0</v>
      </c>
      <c r="AR2093" s="63" t="s">
        <v>3493</v>
      </c>
      <c r="AS2093" s="63">
        <v>0</v>
      </c>
      <c r="AU2093" s="63" t="s">
        <v>7934</v>
      </c>
      <c r="AW2093" s="63" t="s">
        <v>7933</v>
      </c>
      <c r="AX2093" s="74" t="str">
        <f>VLOOKUP(B2093,[1]COMPLETE_DIVIDEND_DATA!$B$2:$I$1138,8,0)</f>
        <v>PAID</v>
      </c>
    </row>
    <row r="2094" spans="1:50" hidden="1" x14ac:dyDescent="0.25">
      <c r="A2094" s="63">
        <v>502098</v>
      </c>
      <c r="B2094" s="63">
        <v>5264114335</v>
      </c>
      <c r="C2094" s="63" t="s">
        <v>2717</v>
      </c>
      <c r="D2094" s="63" t="s">
        <v>7932</v>
      </c>
      <c r="E2094" s="63" t="s">
        <v>7931</v>
      </c>
      <c r="F2094" s="63" t="s">
        <v>7930</v>
      </c>
      <c r="G2094" s="63" t="s">
        <v>4669</v>
      </c>
      <c r="K2094" s="63">
        <v>575</v>
      </c>
      <c r="L2094" s="63">
        <v>0</v>
      </c>
      <c r="M2094" s="64">
        <v>575</v>
      </c>
      <c r="N2094" s="63">
        <v>287.5</v>
      </c>
      <c r="O2094" s="63">
        <v>0</v>
      </c>
      <c r="P2094" s="63">
        <v>86</v>
      </c>
      <c r="Q2094" s="63">
        <v>202</v>
      </c>
      <c r="R2094" s="63" t="s">
        <v>7929</v>
      </c>
      <c r="S2094" s="63" t="s">
        <v>3624</v>
      </c>
      <c r="T2094" s="63" t="s">
        <v>7928</v>
      </c>
      <c r="U2094" s="63" t="s">
        <v>2717</v>
      </c>
      <c r="V2094" s="63" t="s">
        <v>7927</v>
      </c>
      <c r="Y2094" s="63">
        <v>575</v>
      </c>
      <c r="Z2094" s="63" t="s">
        <v>3602</v>
      </c>
      <c r="AA2094" s="63">
        <v>86</v>
      </c>
      <c r="AB2094" s="63" t="s">
        <v>3505</v>
      </c>
      <c r="AE2094" s="63">
        <v>0</v>
      </c>
      <c r="AF2094" s="63" t="s">
        <v>3493</v>
      </c>
      <c r="AG2094" s="63">
        <v>0</v>
      </c>
      <c r="AK2094" s="63">
        <v>0</v>
      </c>
      <c r="AL2094" s="63" t="s">
        <v>3493</v>
      </c>
      <c r="AM2094" s="63">
        <v>0</v>
      </c>
      <c r="AQ2094" s="63">
        <v>0</v>
      </c>
      <c r="AR2094" s="63" t="s">
        <v>3493</v>
      </c>
      <c r="AS2094" s="63">
        <v>0</v>
      </c>
      <c r="AU2094" s="63" t="s">
        <v>7926</v>
      </c>
      <c r="AW2094" s="63" t="s">
        <v>7925</v>
      </c>
      <c r="AX2094" s="74" t="str">
        <f>VLOOKUP(B2094,[1]COMPLETE_DIVIDEND_DATA!$B$2:$I$1138,8,0)</f>
        <v>PAID</v>
      </c>
    </row>
    <row r="2095" spans="1:50" hidden="1" x14ac:dyDescent="0.25">
      <c r="A2095" s="63">
        <v>502099</v>
      </c>
      <c r="B2095" s="63">
        <v>5306002112</v>
      </c>
      <c r="C2095" s="63" t="s">
        <v>7919</v>
      </c>
      <c r="D2095" s="63" t="s">
        <v>7924</v>
      </c>
      <c r="E2095" s="63" t="s">
        <v>7923</v>
      </c>
      <c r="G2095" s="63" t="s">
        <v>7922</v>
      </c>
      <c r="K2095" s="63">
        <v>1000</v>
      </c>
      <c r="L2095" s="63">
        <v>0</v>
      </c>
      <c r="M2095" s="64">
        <v>1000</v>
      </c>
      <c r="N2095" s="63">
        <v>500</v>
      </c>
      <c r="O2095" s="63">
        <v>0</v>
      </c>
      <c r="P2095" s="63">
        <v>75</v>
      </c>
      <c r="Q2095" s="63">
        <v>425</v>
      </c>
      <c r="R2095" s="63" t="s">
        <v>7921</v>
      </c>
      <c r="S2095" s="63" t="s">
        <v>4659</v>
      </c>
      <c r="T2095" s="63" t="s">
        <v>7920</v>
      </c>
      <c r="U2095" s="63" t="s">
        <v>7919</v>
      </c>
      <c r="V2095" s="63" t="s">
        <v>7918</v>
      </c>
      <c r="Y2095" s="63">
        <v>1000</v>
      </c>
      <c r="Z2095" s="63" t="s">
        <v>4648</v>
      </c>
      <c r="AA2095" s="63">
        <v>75</v>
      </c>
      <c r="AB2095" s="63" t="s">
        <v>3494</v>
      </c>
      <c r="AE2095" s="63">
        <v>0</v>
      </c>
      <c r="AF2095" s="63" t="s">
        <v>3493</v>
      </c>
      <c r="AG2095" s="63">
        <v>0</v>
      </c>
      <c r="AK2095" s="63">
        <v>0</v>
      </c>
      <c r="AL2095" s="63" t="s">
        <v>3493</v>
      </c>
      <c r="AM2095" s="63">
        <v>0</v>
      </c>
      <c r="AQ2095" s="63">
        <v>0</v>
      </c>
      <c r="AR2095" s="63" t="s">
        <v>3493</v>
      </c>
      <c r="AS2095" s="63">
        <v>0</v>
      </c>
      <c r="AU2095" s="63" t="s">
        <v>7917</v>
      </c>
      <c r="AW2095" s="63" t="s">
        <v>7916</v>
      </c>
      <c r="AX2095" s="74" t="str">
        <f>VLOOKUP(B2095,[1]COMPLETE_DIVIDEND_DATA!$B$2:$I$1138,8,0)</f>
        <v>PAID</v>
      </c>
    </row>
    <row r="2096" spans="1:50" hidden="1" x14ac:dyDescent="0.25">
      <c r="A2096" s="63">
        <v>502100</v>
      </c>
      <c r="B2096" s="63">
        <v>5348008081</v>
      </c>
      <c r="C2096" s="63" t="s">
        <v>2719</v>
      </c>
      <c r="D2096" s="63" t="s">
        <v>7915</v>
      </c>
      <c r="E2096" s="63" t="s">
        <v>7914</v>
      </c>
      <c r="F2096" s="63" t="s">
        <v>7913</v>
      </c>
      <c r="G2096" s="63" t="s">
        <v>7912</v>
      </c>
      <c r="K2096" s="63">
        <v>1204</v>
      </c>
      <c r="L2096" s="63">
        <v>0</v>
      </c>
      <c r="M2096" s="64">
        <v>1204</v>
      </c>
      <c r="N2096" s="63">
        <v>602</v>
      </c>
      <c r="O2096" s="63">
        <v>0</v>
      </c>
      <c r="P2096" s="63">
        <v>90</v>
      </c>
      <c r="Q2096" s="63">
        <v>512</v>
      </c>
      <c r="R2096" s="63" t="s">
        <v>7911</v>
      </c>
      <c r="S2096" s="63" t="s">
        <v>3521</v>
      </c>
      <c r="T2096" s="63" t="s">
        <v>7910</v>
      </c>
      <c r="U2096" s="63" t="s">
        <v>2719</v>
      </c>
      <c r="V2096" s="63" t="s">
        <v>7909</v>
      </c>
      <c r="Y2096" s="63">
        <v>1204</v>
      </c>
      <c r="Z2096" s="63" t="s">
        <v>4049</v>
      </c>
      <c r="AA2096" s="63">
        <v>90</v>
      </c>
      <c r="AB2096" s="63" t="s">
        <v>3494</v>
      </c>
      <c r="AE2096" s="63">
        <v>0</v>
      </c>
      <c r="AF2096" s="63" t="s">
        <v>3493</v>
      </c>
      <c r="AG2096" s="63">
        <v>0</v>
      </c>
      <c r="AK2096" s="63">
        <v>0</v>
      </c>
      <c r="AL2096" s="63" t="s">
        <v>3493</v>
      </c>
      <c r="AM2096" s="63">
        <v>0</v>
      </c>
      <c r="AQ2096" s="63">
        <v>0</v>
      </c>
      <c r="AR2096" s="63" t="s">
        <v>3493</v>
      </c>
      <c r="AS2096" s="63">
        <v>0</v>
      </c>
      <c r="AU2096" s="63" t="s">
        <v>7908</v>
      </c>
      <c r="AW2096" s="63" t="s">
        <v>7907</v>
      </c>
      <c r="AX2096" s="74" t="str">
        <f>VLOOKUP(B2096,[1]COMPLETE_DIVIDEND_DATA!$B$2:$I$1138,8,0)</f>
        <v>PAID</v>
      </c>
    </row>
    <row r="2097" spans="1:50" hidden="1" x14ac:dyDescent="0.25">
      <c r="A2097" s="63">
        <v>502101</v>
      </c>
      <c r="B2097" s="63">
        <v>5348009444</v>
      </c>
      <c r="C2097" s="63" t="s">
        <v>2721</v>
      </c>
      <c r="D2097" s="63" t="s">
        <v>7906</v>
      </c>
      <c r="E2097" s="63" t="s">
        <v>7905</v>
      </c>
      <c r="F2097" s="63" t="s">
        <v>7904</v>
      </c>
      <c r="G2097" s="63" t="s">
        <v>3535</v>
      </c>
      <c r="K2097" s="63">
        <v>575</v>
      </c>
      <c r="L2097" s="63">
        <v>0</v>
      </c>
      <c r="M2097" s="64">
        <v>575</v>
      </c>
      <c r="N2097" s="63">
        <v>287.5</v>
      </c>
      <c r="O2097" s="63">
        <v>0</v>
      </c>
      <c r="P2097" s="63">
        <v>86</v>
      </c>
      <c r="Q2097" s="63">
        <v>202</v>
      </c>
      <c r="R2097" s="63" t="s">
        <v>7877</v>
      </c>
      <c r="S2097" s="63" t="s">
        <v>3697</v>
      </c>
      <c r="T2097" s="63" t="s">
        <v>7903</v>
      </c>
      <c r="U2097" s="63" t="s">
        <v>2721</v>
      </c>
      <c r="V2097" s="63" t="s">
        <v>7902</v>
      </c>
      <c r="Y2097" s="63">
        <v>575</v>
      </c>
      <c r="Z2097" s="63" t="s">
        <v>3602</v>
      </c>
      <c r="AA2097" s="63">
        <v>86</v>
      </c>
      <c r="AB2097" s="63" t="s">
        <v>3505</v>
      </c>
      <c r="AE2097" s="63">
        <v>0</v>
      </c>
      <c r="AF2097" s="63" t="s">
        <v>3493</v>
      </c>
      <c r="AG2097" s="63">
        <v>0</v>
      </c>
      <c r="AK2097" s="63">
        <v>0</v>
      </c>
      <c r="AL2097" s="63" t="s">
        <v>3493</v>
      </c>
      <c r="AM2097" s="63">
        <v>0</v>
      </c>
      <c r="AQ2097" s="63">
        <v>0</v>
      </c>
      <c r="AR2097" s="63" t="s">
        <v>3493</v>
      </c>
      <c r="AS2097" s="63">
        <v>0</v>
      </c>
      <c r="AU2097" s="63" t="s">
        <v>7901</v>
      </c>
      <c r="AW2097" s="63" t="s">
        <v>7900</v>
      </c>
      <c r="AX2097" s="74" t="str">
        <f>VLOOKUP(B2097,[1]COMPLETE_DIVIDEND_DATA!$B$2:$I$1138,8,0)</f>
        <v>PAID</v>
      </c>
    </row>
    <row r="2098" spans="1:50" hidden="1" x14ac:dyDescent="0.25">
      <c r="A2098" s="63">
        <v>502102</v>
      </c>
      <c r="B2098" s="63">
        <v>5348013222</v>
      </c>
      <c r="C2098" s="63" t="s">
        <v>2723</v>
      </c>
      <c r="D2098" s="63" t="s">
        <v>1240</v>
      </c>
      <c r="E2098" s="63" t="s">
        <v>7899</v>
      </c>
      <c r="F2098" s="63" t="s">
        <v>7898</v>
      </c>
      <c r="G2098" s="63" t="s">
        <v>7897</v>
      </c>
      <c r="K2098" s="63">
        <v>2522</v>
      </c>
      <c r="L2098" s="63">
        <v>0</v>
      </c>
      <c r="M2098" s="64">
        <v>2522</v>
      </c>
      <c r="N2098" s="63">
        <v>1261</v>
      </c>
      <c r="O2098" s="63">
        <v>0</v>
      </c>
      <c r="P2098" s="63">
        <v>378</v>
      </c>
      <c r="Q2098" s="63">
        <v>883</v>
      </c>
      <c r="R2098" s="63" t="s">
        <v>7896</v>
      </c>
      <c r="S2098" s="63" t="s">
        <v>3533</v>
      </c>
      <c r="T2098" s="63" t="s">
        <v>7835</v>
      </c>
      <c r="U2098" s="63" t="s">
        <v>2723</v>
      </c>
      <c r="V2098" s="63" t="s">
        <v>7895</v>
      </c>
      <c r="Y2098" s="63">
        <v>2522</v>
      </c>
      <c r="Z2098" s="63" t="s">
        <v>7894</v>
      </c>
      <c r="AA2098" s="63">
        <v>378</v>
      </c>
      <c r="AB2098" s="63" t="s">
        <v>3505</v>
      </c>
      <c r="AE2098" s="63">
        <v>0</v>
      </c>
      <c r="AF2098" s="63" t="s">
        <v>3493</v>
      </c>
      <c r="AG2098" s="63">
        <v>0</v>
      </c>
      <c r="AK2098" s="63">
        <v>0</v>
      </c>
      <c r="AL2098" s="63" t="s">
        <v>3493</v>
      </c>
      <c r="AM2098" s="63">
        <v>0</v>
      </c>
      <c r="AQ2098" s="63">
        <v>0</v>
      </c>
      <c r="AR2098" s="63" t="s">
        <v>3493</v>
      </c>
      <c r="AS2098" s="63">
        <v>0</v>
      </c>
      <c r="AU2098" s="63" t="s">
        <v>7893</v>
      </c>
      <c r="AW2098" s="63" t="s">
        <v>7892</v>
      </c>
      <c r="AX2098" s="74" t="str">
        <f>VLOOKUP(B2098,[1]COMPLETE_DIVIDEND_DATA!$B$2:$I$1138,8,0)</f>
        <v>PAID</v>
      </c>
    </row>
    <row r="2099" spans="1:50" x14ac:dyDescent="0.25">
      <c r="A2099" s="63">
        <v>502103</v>
      </c>
      <c r="B2099" s="63">
        <v>5348018601</v>
      </c>
      <c r="C2099" s="63" t="s">
        <v>1880</v>
      </c>
      <c r="D2099" s="63" t="s">
        <v>7891</v>
      </c>
      <c r="E2099" s="63" t="s">
        <v>7890</v>
      </c>
      <c r="F2099" s="63" t="s">
        <v>7889</v>
      </c>
      <c r="G2099" s="63" t="s">
        <v>3535</v>
      </c>
      <c r="K2099" s="63">
        <v>109</v>
      </c>
      <c r="L2099" s="63">
        <v>0</v>
      </c>
      <c r="M2099" s="64">
        <v>109</v>
      </c>
      <c r="N2099" s="63">
        <v>54.5</v>
      </c>
      <c r="O2099" s="63">
        <v>0</v>
      </c>
      <c r="P2099" s="63">
        <v>12</v>
      </c>
      <c r="Q2099" s="63">
        <v>43</v>
      </c>
      <c r="R2099" s="63" t="s">
        <v>7888</v>
      </c>
      <c r="S2099" s="63" t="s">
        <v>7887</v>
      </c>
      <c r="T2099" s="63" t="s">
        <v>7886</v>
      </c>
      <c r="U2099" s="63" t="s">
        <v>1880</v>
      </c>
      <c r="V2099" s="63" t="s">
        <v>7885</v>
      </c>
      <c r="Y2099" s="63">
        <v>55</v>
      </c>
      <c r="Z2099" s="63" t="s">
        <v>5184</v>
      </c>
      <c r="AA2099" s="63">
        <v>4</v>
      </c>
      <c r="AB2099" s="63" t="s">
        <v>3494</v>
      </c>
      <c r="AC2099" s="63" t="s">
        <v>7884</v>
      </c>
      <c r="AD2099" s="63" t="s">
        <v>7883</v>
      </c>
      <c r="AE2099" s="63">
        <v>54</v>
      </c>
      <c r="AF2099" s="63" t="s">
        <v>4298</v>
      </c>
      <c r="AG2099" s="63">
        <v>8</v>
      </c>
      <c r="AH2099" s="63" t="s">
        <v>3505</v>
      </c>
      <c r="AK2099" s="63">
        <v>0</v>
      </c>
      <c r="AL2099" s="63" t="s">
        <v>3493</v>
      </c>
      <c r="AM2099" s="63">
        <v>0</v>
      </c>
      <c r="AQ2099" s="63">
        <v>0</v>
      </c>
      <c r="AR2099" s="63" t="s">
        <v>3493</v>
      </c>
      <c r="AS2099" s="63">
        <v>0</v>
      </c>
      <c r="AU2099" s="63" t="s">
        <v>7882</v>
      </c>
      <c r="AW2099" s="63" t="s">
        <v>7881</v>
      </c>
      <c r="AX2099" s="74" t="str">
        <f>VLOOKUP(B2099,[1]COMPLETE_DIVIDEND_DATA!$B$2:$I$1138,8,0)</f>
        <v>-</v>
      </c>
    </row>
    <row r="2100" spans="1:50" hidden="1" x14ac:dyDescent="0.25">
      <c r="A2100" s="63">
        <v>502104</v>
      </c>
      <c r="B2100" s="63">
        <v>5348019286</v>
      </c>
      <c r="C2100" s="63" t="s">
        <v>2725</v>
      </c>
      <c r="D2100" s="63" t="s">
        <v>7880</v>
      </c>
      <c r="E2100" s="63" t="s">
        <v>7879</v>
      </c>
      <c r="F2100" s="63" t="s">
        <v>7878</v>
      </c>
      <c r="G2100" s="63" t="s">
        <v>3535</v>
      </c>
      <c r="K2100" s="63">
        <v>8625</v>
      </c>
      <c r="L2100" s="63">
        <v>0</v>
      </c>
      <c r="M2100" s="64">
        <v>8625</v>
      </c>
      <c r="N2100" s="63">
        <v>4312.5</v>
      </c>
      <c r="O2100" s="63">
        <v>0</v>
      </c>
      <c r="P2100" s="63">
        <v>1294</v>
      </c>
      <c r="Q2100" s="63">
        <v>3019</v>
      </c>
      <c r="R2100" s="63" t="s">
        <v>7877</v>
      </c>
      <c r="S2100" s="63" t="s">
        <v>3697</v>
      </c>
      <c r="T2100" s="63" t="s">
        <v>7876</v>
      </c>
      <c r="U2100" s="63" t="s">
        <v>2725</v>
      </c>
      <c r="V2100" s="63" t="s">
        <v>7875</v>
      </c>
      <c r="Y2100" s="63">
        <v>8625</v>
      </c>
      <c r="Z2100" s="63" t="s">
        <v>7874</v>
      </c>
      <c r="AA2100" s="63">
        <v>1294</v>
      </c>
      <c r="AB2100" s="63" t="s">
        <v>3505</v>
      </c>
      <c r="AE2100" s="63">
        <v>0</v>
      </c>
      <c r="AF2100" s="63" t="s">
        <v>3493</v>
      </c>
      <c r="AG2100" s="63">
        <v>0</v>
      </c>
      <c r="AK2100" s="63">
        <v>0</v>
      </c>
      <c r="AL2100" s="63" t="s">
        <v>3493</v>
      </c>
      <c r="AM2100" s="63">
        <v>0</v>
      </c>
      <c r="AQ2100" s="63">
        <v>0</v>
      </c>
      <c r="AR2100" s="63" t="s">
        <v>3493</v>
      </c>
      <c r="AS2100" s="63">
        <v>0</v>
      </c>
      <c r="AU2100" s="63" t="s">
        <v>7873</v>
      </c>
      <c r="AW2100" s="63" t="s">
        <v>7872</v>
      </c>
      <c r="AX2100" s="74" t="str">
        <f>VLOOKUP(B2100,[1]COMPLETE_DIVIDEND_DATA!$B$2:$I$1138,8,0)</f>
        <v>PAID</v>
      </c>
    </row>
    <row r="2101" spans="1:50" hidden="1" x14ac:dyDescent="0.25">
      <c r="A2101" s="63">
        <v>502105</v>
      </c>
      <c r="B2101" s="63">
        <v>5348020011</v>
      </c>
      <c r="C2101" s="63" t="s">
        <v>2565</v>
      </c>
      <c r="D2101" s="63" t="s">
        <v>1479</v>
      </c>
      <c r="E2101" s="63" t="s">
        <v>7871</v>
      </c>
      <c r="F2101" s="63" t="s">
        <v>7870</v>
      </c>
      <c r="G2101" s="63" t="s">
        <v>3535</v>
      </c>
      <c r="K2101" s="63">
        <v>40000</v>
      </c>
      <c r="L2101" s="63">
        <v>0</v>
      </c>
      <c r="M2101" s="64">
        <v>40000</v>
      </c>
      <c r="N2101" s="63">
        <v>20000</v>
      </c>
      <c r="O2101" s="63">
        <v>0</v>
      </c>
      <c r="P2101" s="63">
        <v>6000</v>
      </c>
      <c r="Q2101" s="63">
        <v>14000</v>
      </c>
      <c r="R2101" s="63" t="s">
        <v>7869</v>
      </c>
      <c r="S2101" s="63" t="s">
        <v>3624</v>
      </c>
      <c r="T2101" s="63" t="s">
        <v>3775</v>
      </c>
      <c r="U2101" s="63" t="s">
        <v>2565</v>
      </c>
      <c r="V2101" s="63" t="s">
        <v>7868</v>
      </c>
      <c r="Y2101" s="63">
        <v>20000</v>
      </c>
      <c r="Z2101" s="63" t="s">
        <v>3856</v>
      </c>
      <c r="AA2101" s="63">
        <v>3000</v>
      </c>
      <c r="AB2101" s="63" t="s">
        <v>3505</v>
      </c>
      <c r="AC2101" s="63" t="s">
        <v>7867</v>
      </c>
      <c r="AD2101" s="63" t="s">
        <v>7866</v>
      </c>
      <c r="AE2101" s="63">
        <v>20000</v>
      </c>
      <c r="AF2101" s="63" t="s">
        <v>3856</v>
      </c>
      <c r="AG2101" s="63">
        <v>3000</v>
      </c>
      <c r="AH2101" s="63" t="s">
        <v>3505</v>
      </c>
      <c r="AK2101" s="63">
        <v>0</v>
      </c>
      <c r="AL2101" s="63" t="s">
        <v>3493</v>
      </c>
      <c r="AM2101" s="63">
        <v>0</v>
      </c>
      <c r="AQ2101" s="63">
        <v>0</v>
      </c>
      <c r="AR2101" s="63" t="s">
        <v>3493</v>
      </c>
      <c r="AS2101" s="63">
        <v>0</v>
      </c>
      <c r="AU2101" s="63" t="s">
        <v>7865</v>
      </c>
      <c r="AW2101" s="63" t="s">
        <v>7864</v>
      </c>
      <c r="AX2101" s="74" t="str">
        <f>VLOOKUP(B2101,[1]COMPLETE_DIVIDEND_DATA!$B$2:$I$1138,8,0)</f>
        <v>PAID</v>
      </c>
    </row>
    <row r="2102" spans="1:50" hidden="1" x14ac:dyDescent="0.25">
      <c r="A2102" s="63">
        <v>502106</v>
      </c>
      <c r="B2102" s="63">
        <v>5348025523</v>
      </c>
      <c r="C2102" s="63" t="s">
        <v>2727</v>
      </c>
      <c r="D2102" s="63" t="s">
        <v>231</v>
      </c>
      <c r="E2102" s="63" t="s">
        <v>7863</v>
      </c>
      <c r="G2102" s="63" t="s">
        <v>3535</v>
      </c>
      <c r="K2102" s="63">
        <v>1000</v>
      </c>
      <c r="L2102" s="63">
        <v>0</v>
      </c>
      <c r="M2102" s="64">
        <v>1000</v>
      </c>
      <c r="N2102" s="63">
        <v>500</v>
      </c>
      <c r="O2102" s="63">
        <v>0</v>
      </c>
      <c r="P2102" s="63">
        <v>75</v>
      </c>
      <c r="Q2102" s="63">
        <v>425</v>
      </c>
      <c r="R2102" s="63" t="s">
        <v>7862</v>
      </c>
      <c r="S2102" s="63" t="s">
        <v>3533</v>
      </c>
      <c r="T2102" s="63" t="s">
        <v>7861</v>
      </c>
      <c r="U2102" s="63" t="s">
        <v>2727</v>
      </c>
      <c r="V2102" s="63" t="s">
        <v>7860</v>
      </c>
      <c r="W2102" s="63" t="s">
        <v>7859</v>
      </c>
      <c r="Y2102" s="63">
        <v>1000</v>
      </c>
      <c r="Z2102" s="63" t="s">
        <v>4648</v>
      </c>
      <c r="AA2102" s="63">
        <v>75</v>
      </c>
      <c r="AB2102" s="63" t="s">
        <v>3494</v>
      </c>
      <c r="AE2102" s="63">
        <v>0</v>
      </c>
      <c r="AF2102" s="63" t="s">
        <v>3493</v>
      </c>
      <c r="AG2102" s="63">
        <v>0</v>
      </c>
      <c r="AK2102" s="63">
        <v>0</v>
      </c>
      <c r="AL2102" s="63" t="s">
        <v>3493</v>
      </c>
      <c r="AM2102" s="63">
        <v>0</v>
      </c>
      <c r="AQ2102" s="63">
        <v>0</v>
      </c>
      <c r="AR2102" s="63" t="s">
        <v>3493</v>
      </c>
      <c r="AS2102" s="63">
        <v>0</v>
      </c>
      <c r="AU2102" s="63" t="s">
        <v>7858</v>
      </c>
      <c r="AW2102" s="63" t="s">
        <v>7857</v>
      </c>
      <c r="AX2102" s="74" t="str">
        <f>VLOOKUP(B2102,[1]COMPLETE_DIVIDEND_DATA!$B$2:$I$1138,8,0)</f>
        <v>PAID</v>
      </c>
    </row>
    <row r="2103" spans="1:50" hidden="1" x14ac:dyDescent="0.25">
      <c r="A2103" s="63">
        <v>502107</v>
      </c>
      <c r="B2103" s="63">
        <v>5348026679</v>
      </c>
      <c r="C2103" s="63" t="s">
        <v>7851</v>
      </c>
      <c r="D2103" s="63" t="s">
        <v>7856</v>
      </c>
      <c r="E2103" s="63" t="s">
        <v>7855</v>
      </c>
      <c r="F2103" s="63" t="s">
        <v>7854</v>
      </c>
      <c r="G2103" s="63" t="s">
        <v>3535</v>
      </c>
      <c r="K2103" s="63">
        <v>1000</v>
      </c>
      <c r="L2103" s="63">
        <v>0</v>
      </c>
      <c r="M2103" s="64">
        <v>1000</v>
      </c>
      <c r="N2103" s="63">
        <v>500</v>
      </c>
      <c r="O2103" s="63">
        <v>0</v>
      </c>
      <c r="P2103" s="63">
        <v>113</v>
      </c>
      <c r="Q2103" s="63">
        <v>387</v>
      </c>
      <c r="R2103" s="63" t="s">
        <v>7853</v>
      </c>
      <c r="S2103" s="63" t="s">
        <v>3574</v>
      </c>
      <c r="T2103" s="63" t="s">
        <v>7852</v>
      </c>
      <c r="U2103" s="63" t="s">
        <v>7851</v>
      </c>
      <c r="V2103" s="63" t="s">
        <v>7850</v>
      </c>
      <c r="Y2103" s="63">
        <v>500</v>
      </c>
      <c r="Z2103" s="63" t="s">
        <v>3621</v>
      </c>
      <c r="AA2103" s="63">
        <v>38</v>
      </c>
      <c r="AB2103" s="63" t="s">
        <v>3494</v>
      </c>
      <c r="AC2103" s="63" t="s">
        <v>7849</v>
      </c>
      <c r="AD2103" s="63" t="s">
        <v>7848</v>
      </c>
      <c r="AE2103" s="63">
        <v>500</v>
      </c>
      <c r="AF2103" s="63" t="s">
        <v>3621</v>
      </c>
      <c r="AG2103" s="63">
        <v>75</v>
      </c>
      <c r="AH2103" s="63" t="s">
        <v>3505</v>
      </c>
      <c r="AK2103" s="63">
        <v>0</v>
      </c>
      <c r="AL2103" s="63" t="s">
        <v>3493</v>
      </c>
      <c r="AM2103" s="63">
        <v>0</v>
      </c>
      <c r="AQ2103" s="63">
        <v>0</v>
      </c>
      <c r="AR2103" s="63" t="s">
        <v>3493</v>
      </c>
      <c r="AS2103" s="63">
        <v>0</v>
      </c>
      <c r="AU2103" s="63" t="s">
        <v>7847</v>
      </c>
      <c r="AW2103" s="63" t="s">
        <v>7846</v>
      </c>
      <c r="AX2103" s="74" t="str">
        <f>VLOOKUP(B2103,[1]COMPLETE_DIVIDEND_DATA!$B$2:$I$1138,8,0)</f>
        <v>PAID</v>
      </c>
    </row>
    <row r="2104" spans="1:50" x14ac:dyDescent="0.25">
      <c r="A2104" s="63">
        <v>502108</v>
      </c>
      <c r="B2104" s="63">
        <v>5348031109</v>
      </c>
      <c r="C2104" s="63" t="s">
        <v>2730</v>
      </c>
      <c r="D2104" s="63" t="s">
        <v>1880</v>
      </c>
      <c r="E2104" s="63" t="s">
        <v>7845</v>
      </c>
      <c r="F2104" s="63" t="s">
        <v>7844</v>
      </c>
      <c r="G2104" s="63" t="s">
        <v>3535</v>
      </c>
      <c r="K2104" s="63">
        <v>1806</v>
      </c>
      <c r="L2104" s="63">
        <v>1806</v>
      </c>
      <c r="M2104" s="64">
        <v>0</v>
      </c>
      <c r="N2104" s="63">
        <v>903</v>
      </c>
      <c r="O2104" s="63">
        <v>452</v>
      </c>
      <c r="P2104" s="63">
        <v>271</v>
      </c>
      <c r="Q2104" s="63">
        <v>180</v>
      </c>
      <c r="R2104" s="63" t="s">
        <v>7843</v>
      </c>
      <c r="S2104" s="63" t="s">
        <v>7842</v>
      </c>
      <c r="T2104" s="63" t="s">
        <v>4759</v>
      </c>
      <c r="U2104" s="63" t="s">
        <v>2730</v>
      </c>
      <c r="V2104" s="63" t="s">
        <v>7841</v>
      </c>
      <c r="Y2104" s="63">
        <v>1806</v>
      </c>
      <c r="Z2104" s="63" t="s">
        <v>4749</v>
      </c>
      <c r="AA2104" s="63">
        <v>271</v>
      </c>
      <c r="AB2104" s="63" t="s">
        <v>3505</v>
      </c>
      <c r="AE2104" s="63">
        <v>0</v>
      </c>
      <c r="AF2104" s="63" t="s">
        <v>3493</v>
      </c>
      <c r="AG2104" s="63">
        <v>0</v>
      </c>
      <c r="AK2104" s="63">
        <v>0</v>
      </c>
      <c r="AL2104" s="63" t="s">
        <v>3493</v>
      </c>
      <c r="AM2104" s="63">
        <v>0</v>
      </c>
      <c r="AQ2104" s="63">
        <v>0</v>
      </c>
      <c r="AR2104" s="63" t="s">
        <v>3493</v>
      </c>
      <c r="AS2104" s="63">
        <v>0</v>
      </c>
      <c r="AU2104" s="63" t="s">
        <v>7840</v>
      </c>
      <c r="AW2104" s="63" t="s">
        <v>7839</v>
      </c>
      <c r="AX2104" s="74" t="str">
        <f>VLOOKUP(B2104,[1]COMPLETE_DIVIDEND_DATA!$B$2:$I$1138,8,0)</f>
        <v>-</v>
      </c>
    </row>
    <row r="2105" spans="1:50" hidden="1" x14ac:dyDescent="0.25">
      <c r="A2105" s="63">
        <v>502109</v>
      </c>
      <c r="B2105" s="63">
        <v>5348031448</v>
      </c>
      <c r="C2105" s="63" t="s">
        <v>7834</v>
      </c>
      <c r="D2105" s="63" t="s">
        <v>6323</v>
      </c>
      <c r="E2105" s="63" t="s">
        <v>7838</v>
      </c>
      <c r="F2105" s="63" t="s">
        <v>7837</v>
      </c>
      <c r="G2105" s="63" t="s">
        <v>3535</v>
      </c>
      <c r="K2105" s="63">
        <v>500</v>
      </c>
      <c r="L2105" s="63">
        <v>0</v>
      </c>
      <c r="M2105" s="64">
        <v>500</v>
      </c>
      <c r="N2105" s="63">
        <v>250</v>
      </c>
      <c r="O2105" s="63">
        <v>0</v>
      </c>
      <c r="P2105" s="63">
        <v>38</v>
      </c>
      <c r="Q2105" s="63">
        <v>212</v>
      </c>
      <c r="R2105" s="63" t="s">
        <v>7836</v>
      </c>
      <c r="S2105" s="63" t="s">
        <v>3596</v>
      </c>
      <c r="T2105" s="63" t="s">
        <v>7835</v>
      </c>
      <c r="U2105" s="63" t="s">
        <v>7834</v>
      </c>
      <c r="V2105" s="63" t="s">
        <v>7833</v>
      </c>
      <c r="Y2105" s="63">
        <v>500</v>
      </c>
      <c r="Z2105" s="63" t="s">
        <v>3621</v>
      </c>
      <c r="AA2105" s="63">
        <v>38</v>
      </c>
      <c r="AB2105" s="63" t="s">
        <v>3494</v>
      </c>
      <c r="AE2105" s="63">
        <v>0</v>
      </c>
      <c r="AF2105" s="63" t="s">
        <v>3493</v>
      </c>
      <c r="AG2105" s="63">
        <v>0</v>
      </c>
      <c r="AK2105" s="63">
        <v>0</v>
      </c>
      <c r="AL2105" s="63" t="s">
        <v>3493</v>
      </c>
      <c r="AM2105" s="63">
        <v>0</v>
      </c>
      <c r="AQ2105" s="63">
        <v>0</v>
      </c>
      <c r="AR2105" s="63" t="s">
        <v>3493</v>
      </c>
      <c r="AS2105" s="63">
        <v>0</v>
      </c>
      <c r="AU2105" s="63" t="s">
        <v>7832</v>
      </c>
      <c r="AW2105" s="63" t="s">
        <v>7831</v>
      </c>
      <c r="AX2105" s="74" t="str">
        <f>VLOOKUP(B2105,[1]COMPLETE_DIVIDEND_DATA!$B$2:$I$1138,8,0)</f>
        <v>PAID</v>
      </c>
    </row>
    <row r="2106" spans="1:50" hidden="1" x14ac:dyDescent="0.25">
      <c r="A2106" s="63">
        <v>502110</v>
      </c>
      <c r="B2106" s="63">
        <v>5348032370</v>
      </c>
      <c r="C2106" s="63" t="s">
        <v>2732</v>
      </c>
      <c r="D2106" s="63" t="s">
        <v>968</v>
      </c>
      <c r="E2106" s="63" t="s">
        <v>7830</v>
      </c>
      <c r="F2106" s="63" t="s">
        <v>7829</v>
      </c>
      <c r="G2106" s="63" t="s">
        <v>3535</v>
      </c>
      <c r="K2106" s="63">
        <v>1489</v>
      </c>
      <c r="L2106" s="63">
        <v>0</v>
      </c>
      <c r="M2106" s="64">
        <v>1489</v>
      </c>
      <c r="N2106" s="63">
        <v>744.5</v>
      </c>
      <c r="O2106" s="63">
        <v>0</v>
      </c>
      <c r="P2106" s="63">
        <v>112</v>
      </c>
      <c r="Q2106" s="63">
        <v>633</v>
      </c>
      <c r="R2106" s="63" t="s">
        <v>7828</v>
      </c>
      <c r="S2106" s="63" t="s">
        <v>3687</v>
      </c>
      <c r="T2106" s="63" t="s">
        <v>7827</v>
      </c>
      <c r="U2106" s="63" t="s">
        <v>2732</v>
      </c>
      <c r="V2106" s="63" t="s">
        <v>7826</v>
      </c>
      <c r="Y2106" s="63">
        <v>1489</v>
      </c>
      <c r="Z2106" s="63" t="s">
        <v>5214</v>
      </c>
      <c r="AA2106" s="63">
        <v>112</v>
      </c>
      <c r="AB2106" s="63" t="s">
        <v>3494</v>
      </c>
      <c r="AE2106" s="63">
        <v>0</v>
      </c>
      <c r="AF2106" s="63" t="s">
        <v>3493</v>
      </c>
      <c r="AG2106" s="63">
        <v>0</v>
      </c>
      <c r="AK2106" s="63">
        <v>0</v>
      </c>
      <c r="AL2106" s="63" t="s">
        <v>3493</v>
      </c>
      <c r="AM2106" s="63">
        <v>0</v>
      </c>
      <c r="AQ2106" s="63">
        <v>0</v>
      </c>
      <c r="AR2106" s="63" t="s">
        <v>3493</v>
      </c>
      <c r="AS2106" s="63">
        <v>0</v>
      </c>
      <c r="AU2106" s="63" t="s">
        <v>7825</v>
      </c>
      <c r="AW2106" s="63" t="s">
        <v>7824</v>
      </c>
      <c r="AX2106" s="74" t="str">
        <f>VLOOKUP(B2106,[1]COMPLETE_DIVIDEND_DATA!$B$2:$I$1138,8,0)</f>
        <v>PAID</v>
      </c>
    </row>
    <row r="2107" spans="1:50" x14ac:dyDescent="0.25">
      <c r="A2107" s="63">
        <v>502111</v>
      </c>
      <c r="B2107" s="63">
        <v>5462003526</v>
      </c>
      <c r="C2107" s="63" t="s">
        <v>2734</v>
      </c>
      <c r="D2107" s="63" t="s">
        <v>7823</v>
      </c>
      <c r="E2107" s="63" t="s">
        <v>7822</v>
      </c>
      <c r="F2107" s="63" t="s">
        <v>7821</v>
      </c>
      <c r="G2107" s="63" t="s">
        <v>3535</v>
      </c>
      <c r="K2107" s="63">
        <v>103</v>
      </c>
      <c r="L2107" s="63">
        <v>103</v>
      </c>
      <c r="M2107" s="64">
        <v>0</v>
      </c>
      <c r="N2107" s="63">
        <v>51.5</v>
      </c>
      <c r="O2107" s="63">
        <v>26</v>
      </c>
      <c r="P2107" s="63">
        <v>15</v>
      </c>
      <c r="Q2107" s="63">
        <v>11</v>
      </c>
      <c r="U2107" s="63" t="s">
        <v>2734</v>
      </c>
      <c r="V2107" s="63" t="s">
        <v>7820</v>
      </c>
      <c r="Y2107" s="63">
        <v>103</v>
      </c>
      <c r="Z2107" s="63" t="s">
        <v>3704</v>
      </c>
      <c r="AA2107" s="63">
        <v>15</v>
      </c>
      <c r="AB2107" s="63" t="s">
        <v>3505</v>
      </c>
      <c r="AE2107" s="63">
        <v>0</v>
      </c>
      <c r="AF2107" s="63" t="s">
        <v>3493</v>
      </c>
      <c r="AG2107" s="63">
        <v>0</v>
      </c>
      <c r="AK2107" s="63">
        <v>0</v>
      </c>
      <c r="AL2107" s="63" t="s">
        <v>3493</v>
      </c>
      <c r="AM2107" s="63">
        <v>0</v>
      </c>
      <c r="AQ2107" s="63">
        <v>0</v>
      </c>
      <c r="AR2107" s="63" t="s">
        <v>3493</v>
      </c>
      <c r="AS2107" s="63">
        <v>0</v>
      </c>
      <c r="AX2107" s="63" t="e">
        <f>VLOOKUP(B2107,[1]COMPLETE_DIVIDEND_DATA!$B$2:$I$1138,3,0)</f>
        <v>#N/A</v>
      </c>
    </row>
    <row r="2108" spans="1:50" x14ac:dyDescent="0.25">
      <c r="A2108" s="63">
        <v>502112</v>
      </c>
      <c r="B2108" s="63">
        <v>5462004383</v>
      </c>
      <c r="C2108" s="63" t="s">
        <v>2736</v>
      </c>
      <c r="D2108" s="63" t="s">
        <v>7819</v>
      </c>
      <c r="E2108" s="63" t="s">
        <v>7818</v>
      </c>
      <c r="F2108" s="63" t="s">
        <v>7817</v>
      </c>
      <c r="K2108" s="63">
        <v>462</v>
      </c>
      <c r="L2108" s="63">
        <v>462</v>
      </c>
      <c r="M2108" s="64">
        <v>0</v>
      </c>
      <c r="N2108" s="63">
        <v>231</v>
      </c>
      <c r="O2108" s="63">
        <v>116</v>
      </c>
      <c r="P2108" s="63">
        <v>69</v>
      </c>
      <c r="Q2108" s="63">
        <v>46</v>
      </c>
      <c r="U2108" s="63" t="s">
        <v>2736</v>
      </c>
      <c r="V2108" s="63" t="s">
        <v>7816</v>
      </c>
      <c r="Y2108" s="63">
        <v>462</v>
      </c>
      <c r="Z2108" s="63" t="s">
        <v>7815</v>
      </c>
      <c r="AA2108" s="63">
        <v>69</v>
      </c>
      <c r="AB2108" s="63" t="s">
        <v>3505</v>
      </c>
      <c r="AE2108" s="63">
        <v>0</v>
      </c>
      <c r="AF2108" s="63" t="s">
        <v>3493</v>
      </c>
      <c r="AG2108" s="63">
        <v>0</v>
      </c>
      <c r="AK2108" s="63">
        <v>0</v>
      </c>
      <c r="AL2108" s="63" t="s">
        <v>3493</v>
      </c>
      <c r="AM2108" s="63">
        <v>0</v>
      </c>
      <c r="AQ2108" s="63">
        <v>0</v>
      </c>
      <c r="AR2108" s="63" t="s">
        <v>3493</v>
      </c>
      <c r="AS2108" s="63">
        <v>0</v>
      </c>
      <c r="AW2108" s="63" t="s">
        <v>7814</v>
      </c>
      <c r="AX2108" s="63" t="e">
        <f>VLOOKUP(B2108,[1]COMPLETE_DIVIDEND_DATA!$B$2:$I$1138,3,0)</f>
        <v>#N/A</v>
      </c>
    </row>
    <row r="2109" spans="1:50" x14ac:dyDescent="0.25">
      <c r="A2109" s="63">
        <v>502113</v>
      </c>
      <c r="B2109" s="63">
        <v>5462005133</v>
      </c>
      <c r="C2109" s="63" t="s">
        <v>2738</v>
      </c>
      <c r="D2109" s="63" t="s">
        <v>7813</v>
      </c>
      <c r="E2109" s="63" t="s">
        <v>7812</v>
      </c>
      <c r="F2109" s="63" t="s">
        <v>7811</v>
      </c>
      <c r="G2109" s="63" t="s">
        <v>7810</v>
      </c>
      <c r="K2109" s="63">
        <v>258</v>
      </c>
      <c r="L2109" s="63">
        <v>258</v>
      </c>
      <c r="M2109" s="64">
        <v>0</v>
      </c>
      <c r="N2109" s="63">
        <v>129</v>
      </c>
      <c r="O2109" s="63">
        <v>65</v>
      </c>
      <c r="P2109" s="63">
        <v>19</v>
      </c>
      <c r="Q2109" s="63">
        <v>45</v>
      </c>
      <c r="U2109" s="63" t="s">
        <v>2738</v>
      </c>
      <c r="V2109" s="63" t="s">
        <v>7809</v>
      </c>
      <c r="Y2109" s="63">
        <v>258</v>
      </c>
      <c r="Z2109" s="63" t="s">
        <v>7808</v>
      </c>
      <c r="AA2109" s="63">
        <v>19</v>
      </c>
      <c r="AB2109" s="63" t="s">
        <v>3494</v>
      </c>
      <c r="AE2109" s="63">
        <v>0</v>
      </c>
      <c r="AF2109" s="63" t="s">
        <v>3493</v>
      </c>
      <c r="AG2109" s="63">
        <v>0</v>
      </c>
      <c r="AK2109" s="63">
        <v>0</v>
      </c>
      <c r="AL2109" s="63" t="s">
        <v>3493</v>
      </c>
      <c r="AM2109" s="63">
        <v>0</v>
      </c>
      <c r="AQ2109" s="63">
        <v>0</v>
      </c>
      <c r="AR2109" s="63" t="s">
        <v>3493</v>
      </c>
      <c r="AS2109" s="63">
        <v>0</v>
      </c>
      <c r="AX2109" s="63" t="e">
        <f>VLOOKUP(B2109,[1]COMPLETE_DIVIDEND_DATA!$B$2:$I$1138,3,0)</f>
        <v>#N/A</v>
      </c>
    </row>
    <row r="2110" spans="1:50" hidden="1" x14ac:dyDescent="0.25">
      <c r="A2110" s="63">
        <v>502114</v>
      </c>
      <c r="B2110" s="63">
        <v>5470008052</v>
      </c>
      <c r="C2110" s="63" t="s">
        <v>2740</v>
      </c>
      <c r="D2110" s="63" t="s">
        <v>922</v>
      </c>
      <c r="E2110" s="63" t="s">
        <v>7807</v>
      </c>
      <c r="F2110" s="63" t="s">
        <v>7806</v>
      </c>
      <c r="G2110" s="63" t="s">
        <v>3535</v>
      </c>
      <c r="K2110" s="63">
        <v>3439</v>
      </c>
      <c r="L2110" s="63">
        <v>0</v>
      </c>
      <c r="M2110" s="64">
        <v>3439</v>
      </c>
      <c r="N2110" s="63">
        <v>1719.5</v>
      </c>
      <c r="O2110" s="63">
        <v>0</v>
      </c>
      <c r="P2110" s="63">
        <v>258</v>
      </c>
      <c r="Q2110" s="63">
        <v>1462</v>
      </c>
      <c r="R2110" s="63" t="s">
        <v>7805</v>
      </c>
      <c r="S2110" s="63" t="s">
        <v>3596</v>
      </c>
      <c r="T2110" s="63" t="s">
        <v>7804</v>
      </c>
      <c r="U2110" s="63" t="s">
        <v>2740</v>
      </c>
      <c r="V2110" s="63" t="s">
        <v>7803</v>
      </c>
      <c r="Y2110" s="63">
        <v>3439</v>
      </c>
      <c r="Z2110" s="63" t="s">
        <v>7802</v>
      </c>
      <c r="AA2110" s="63">
        <v>258</v>
      </c>
      <c r="AB2110" s="63" t="s">
        <v>3494</v>
      </c>
      <c r="AE2110" s="63">
        <v>0</v>
      </c>
      <c r="AF2110" s="63" t="s">
        <v>3493</v>
      </c>
      <c r="AG2110" s="63">
        <v>0</v>
      </c>
      <c r="AK2110" s="63">
        <v>0</v>
      </c>
      <c r="AL2110" s="63" t="s">
        <v>3493</v>
      </c>
      <c r="AM2110" s="63">
        <v>0</v>
      </c>
      <c r="AQ2110" s="63">
        <v>0</v>
      </c>
      <c r="AR2110" s="63" t="s">
        <v>3493</v>
      </c>
      <c r="AS2110" s="63">
        <v>0</v>
      </c>
      <c r="AW2110" s="63" t="s">
        <v>7801</v>
      </c>
      <c r="AX2110" s="74" t="str">
        <f>VLOOKUP(B2110,[1]COMPLETE_DIVIDEND_DATA!$B$2:$I$1138,8,0)</f>
        <v>PAID</v>
      </c>
    </row>
    <row r="2111" spans="1:50" hidden="1" x14ac:dyDescent="0.25">
      <c r="A2111" s="63">
        <v>502115</v>
      </c>
      <c r="B2111" s="63">
        <v>5504001408</v>
      </c>
      <c r="C2111" s="63" t="s">
        <v>2742</v>
      </c>
      <c r="D2111" s="63" t="s">
        <v>7800</v>
      </c>
      <c r="E2111" s="63" t="s">
        <v>7799</v>
      </c>
      <c r="G2111" s="63" t="s">
        <v>3547</v>
      </c>
      <c r="K2111" s="63">
        <v>141</v>
      </c>
      <c r="L2111" s="63">
        <v>141</v>
      </c>
      <c r="M2111" s="64">
        <v>0</v>
      </c>
      <c r="N2111" s="63">
        <v>70.5</v>
      </c>
      <c r="O2111" s="63">
        <v>35</v>
      </c>
      <c r="P2111" s="63">
        <v>21</v>
      </c>
      <c r="Q2111" s="63">
        <v>15</v>
      </c>
      <c r="R2111" s="63" t="s">
        <v>7798</v>
      </c>
      <c r="S2111" s="63" t="s">
        <v>7797</v>
      </c>
      <c r="T2111" s="63" t="s">
        <v>7796</v>
      </c>
      <c r="U2111" s="63" t="s">
        <v>2742</v>
      </c>
      <c r="V2111" s="63" t="s">
        <v>7795</v>
      </c>
      <c r="Y2111" s="63">
        <v>141</v>
      </c>
      <c r="Z2111" s="63" t="s">
        <v>5724</v>
      </c>
      <c r="AA2111" s="63">
        <v>21</v>
      </c>
      <c r="AB2111" s="63" t="s">
        <v>3505</v>
      </c>
      <c r="AE2111" s="63">
        <v>0</v>
      </c>
      <c r="AF2111" s="63" t="s">
        <v>3493</v>
      </c>
      <c r="AG2111" s="63">
        <v>0</v>
      </c>
      <c r="AK2111" s="63">
        <v>0</v>
      </c>
      <c r="AL2111" s="63" t="s">
        <v>3493</v>
      </c>
      <c r="AM2111" s="63">
        <v>0</v>
      </c>
      <c r="AQ2111" s="63">
        <v>0</v>
      </c>
      <c r="AR2111" s="63" t="s">
        <v>3493</v>
      </c>
      <c r="AS2111" s="63">
        <v>0</v>
      </c>
      <c r="AU2111" s="63" t="s">
        <v>7794</v>
      </c>
      <c r="AW2111" s="63" t="s">
        <v>7793</v>
      </c>
      <c r="AX2111" s="74" t="str">
        <f>VLOOKUP(B2111,[1]COMPLETE_DIVIDEND_DATA!$B$2:$I$1138,8,0)</f>
        <v>PAID</v>
      </c>
    </row>
    <row r="2112" spans="1:50" hidden="1" x14ac:dyDescent="0.25">
      <c r="A2112" s="63">
        <v>502116</v>
      </c>
      <c r="B2112" s="63">
        <v>5504002166</v>
      </c>
      <c r="C2112" s="63" t="s">
        <v>2744</v>
      </c>
      <c r="D2112" s="63" t="s">
        <v>7792</v>
      </c>
      <c r="E2112" s="63" t="s">
        <v>7791</v>
      </c>
      <c r="F2112" s="63" t="s">
        <v>7790</v>
      </c>
      <c r="G2112" s="63" t="s">
        <v>3547</v>
      </c>
      <c r="K2112" s="63">
        <v>1150</v>
      </c>
      <c r="L2112" s="63">
        <v>0</v>
      </c>
      <c r="M2112" s="64">
        <v>1150</v>
      </c>
      <c r="N2112" s="63">
        <v>575</v>
      </c>
      <c r="O2112" s="63">
        <v>0</v>
      </c>
      <c r="P2112" s="63">
        <v>173</v>
      </c>
      <c r="Q2112" s="63">
        <v>402</v>
      </c>
      <c r="R2112" s="63" t="s">
        <v>7789</v>
      </c>
      <c r="S2112" s="63" t="s">
        <v>3498</v>
      </c>
      <c r="T2112" s="63" t="s">
        <v>7788</v>
      </c>
      <c r="U2112" s="63" t="s">
        <v>2744</v>
      </c>
      <c r="V2112" s="63" t="s">
        <v>7787</v>
      </c>
      <c r="Y2112" s="63">
        <v>1150</v>
      </c>
      <c r="Z2112" s="63" t="s">
        <v>3972</v>
      </c>
      <c r="AA2112" s="63">
        <v>173</v>
      </c>
      <c r="AB2112" s="63" t="s">
        <v>3505</v>
      </c>
      <c r="AE2112" s="63">
        <v>0</v>
      </c>
      <c r="AF2112" s="63" t="s">
        <v>3493</v>
      </c>
      <c r="AG2112" s="63">
        <v>0</v>
      </c>
      <c r="AK2112" s="63">
        <v>0</v>
      </c>
      <c r="AL2112" s="63" t="s">
        <v>3493</v>
      </c>
      <c r="AM2112" s="63">
        <v>0</v>
      </c>
      <c r="AQ2112" s="63">
        <v>0</v>
      </c>
      <c r="AR2112" s="63" t="s">
        <v>3493</v>
      </c>
      <c r="AS2112" s="63">
        <v>0</v>
      </c>
      <c r="AU2112" s="63" t="s">
        <v>7786</v>
      </c>
      <c r="AW2112" s="63" t="s">
        <v>7785</v>
      </c>
      <c r="AX2112" s="74" t="str">
        <f>VLOOKUP(B2112,[1]COMPLETE_DIVIDEND_DATA!$B$2:$I$1138,8,0)</f>
        <v>PAID</v>
      </c>
    </row>
    <row r="2113" spans="1:50" x14ac:dyDescent="0.25">
      <c r="A2113" s="63">
        <v>502117</v>
      </c>
      <c r="B2113" s="63">
        <v>5504021638</v>
      </c>
      <c r="C2113" s="63" t="s">
        <v>2746</v>
      </c>
      <c r="D2113" s="63" t="s">
        <v>7784</v>
      </c>
      <c r="E2113" s="63" t="s">
        <v>7783</v>
      </c>
      <c r="F2113" s="63" t="s">
        <v>7782</v>
      </c>
      <c r="K2113" s="63">
        <v>549</v>
      </c>
      <c r="L2113" s="63">
        <v>549</v>
      </c>
      <c r="M2113" s="64">
        <v>0</v>
      </c>
      <c r="N2113" s="63">
        <v>274.5</v>
      </c>
      <c r="O2113" s="63">
        <v>137</v>
      </c>
      <c r="P2113" s="63">
        <v>82</v>
      </c>
      <c r="Q2113" s="63">
        <v>56</v>
      </c>
      <c r="U2113" s="63" t="s">
        <v>2746</v>
      </c>
      <c r="V2113" s="63" t="s">
        <v>7781</v>
      </c>
      <c r="Y2113" s="63">
        <v>549</v>
      </c>
      <c r="Z2113" s="63" t="s">
        <v>7780</v>
      </c>
      <c r="AA2113" s="63">
        <v>82</v>
      </c>
      <c r="AB2113" s="63" t="s">
        <v>3505</v>
      </c>
      <c r="AE2113" s="63">
        <v>0</v>
      </c>
      <c r="AF2113" s="63" t="s">
        <v>3493</v>
      </c>
      <c r="AG2113" s="63">
        <v>0</v>
      </c>
      <c r="AK2113" s="63">
        <v>0</v>
      </c>
      <c r="AL2113" s="63" t="s">
        <v>3493</v>
      </c>
      <c r="AM2113" s="63">
        <v>0</v>
      </c>
      <c r="AQ2113" s="63">
        <v>0</v>
      </c>
      <c r="AR2113" s="63" t="s">
        <v>3493</v>
      </c>
      <c r="AS2113" s="63">
        <v>0</v>
      </c>
      <c r="AW2113" s="63" t="s">
        <v>7779</v>
      </c>
      <c r="AX2113" s="63" t="e">
        <f>VLOOKUP(B2113,[1]COMPLETE_DIVIDEND_DATA!$B$2:$I$1138,3,0)</f>
        <v>#N/A</v>
      </c>
    </row>
    <row r="2114" spans="1:50" hidden="1" x14ac:dyDescent="0.25">
      <c r="A2114" s="63">
        <v>502118</v>
      </c>
      <c r="B2114" s="63">
        <v>5512081508</v>
      </c>
      <c r="C2114" s="63" t="s">
        <v>2748</v>
      </c>
      <c r="D2114" s="63" t="s">
        <v>4746</v>
      </c>
      <c r="E2114" s="63" t="s">
        <v>7778</v>
      </c>
      <c r="F2114" s="63" t="s">
        <v>7777</v>
      </c>
      <c r="G2114" s="63" t="s">
        <v>3535</v>
      </c>
      <c r="K2114" s="63">
        <v>1725</v>
      </c>
      <c r="L2114" s="63">
        <v>0</v>
      </c>
      <c r="M2114" s="64">
        <v>1725</v>
      </c>
      <c r="N2114" s="63">
        <v>862.5</v>
      </c>
      <c r="O2114" s="63">
        <v>0</v>
      </c>
      <c r="P2114" s="63">
        <v>129</v>
      </c>
      <c r="Q2114" s="63">
        <v>734</v>
      </c>
      <c r="R2114" s="63" t="s">
        <v>4743</v>
      </c>
      <c r="S2114" s="63" t="s">
        <v>3596</v>
      </c>
      <c r="T2114" s="63" t="s">
        <v>4513</v>
      </c>
      <c r="U2114" s="63" t="s">
        <v>2748</v>
      </c>
      <c r="V2114" s="63" t="s">
        <v>4741</v>
      </c>
      <c r="W2114" s="63" t="s">
        <v>7776</v>
      </c>
      <c r="Y2114" s="63">
        <v>1725</v>
      </c>
      <c r="Z2114" s="63" t="s">
        <v>4207</v>
      </c>
      <c r="AA2114" s="63">
        <v>129</v>
      </c>
      <c r="AB2114" s="63" t="s">
        <v>3494</v>
      </c>
      <c r="AE2114" s="63">
        <v>0</v>
      </c>
      <c r="AF2114" s="63" t="s">
        <v>3493</v>
      </c>
      <c r="AG2114" s="63">
        <v>0</v>
      </c>
      <c r="AK2114" s="63">
        <v>0</v>
      </c>
      <c r="AL2114" s="63" t="s">
        <v>3493</v>
      </c>
      <c r="AM2114" s="63">
        <v>0</v>
      </c>
      <c r="AQ2114" s="63">
        <v>0</v>
      </c>
      <c r="AR2114" s="63" t="s">
        <v>3493</v>
      </c>
      <c r="AS2114" s="63">
        <v>0</v>
      </c>
      <c r="AU2114" s="63" t="s">
        <v>4739</v>
      </c>
      <c r="AW2114" s="63" t="s">
        <v>4738</v>
      </c>
      <c r="AX2114" s="74" t="str">
        <f>VLOOKUP(B2114,[1]COMPLETE_DIVIDEND_DATA!$B$2:$I$1138,8,0)</f>
        <v>PAID</v>
      </c>
    </row>
    <row r="2115" spans="1:50" hidden="1" x14ac:dyDescent="0.25">
      <c r="A2115" s="63">
        <v>502119</v>
      </c>
      <c r="B2115" s="63">
        <v>5512083116</v>
      </c>
      <c r="C2115" s="63" t="s">
        <v>1425</v>
      </c>
      <c r="D2115" s="63" t="s">
        <v>461</v>
      </c>
      <c r="E2115" s="63" t="s">
        <v>7775</v>
      </c>
      <c r="F2115" s="63" t="s">
        <v>7774</v>
      </c>
      <c r="G2115" s="63" t="s">
        <v>3535</v>
      </c>
      <c r="K2115" s="63">
        <v>23000</v>
      </c>
      <c r="L2115" s="63">
        <v>0</v>
      </c>
      <c r="M2115" s="64">
        <v>23000</v>
      </c>
      <c r="N2115" s="63">
        <v>11500</v>
      </c>
      <c r="O2115" s="63">
        <v>0</v>
      </c>
      <c r="P2115" s="63">
        <v>1725</v>
      </c>
      <c r="Q2115" s="63">
        <v>9775</v>
      </c>
      <c r="R2115" s="63" t="s">
        <v>7773</v>
      </c>
      <c r="S2115" s="63" t="s">
        <v>3596</v>
      </c>
      <c r="T2115" s="63" t="s">
        <v>7772</v>
      </c>
      <c r="U2115" s="63" t="s">
        <v>1425</v>
      </c>
      <c r="V2115" s="63" t="s">
        <v>7771</v>
      </c>
      <c r="W2115" s="63" t="s">
        <v>7770</v>
      </c>
      <c r="Y2115" s="63">
        <v>23000</v>
      </c>
      <c r="Z2115" s="63" t="s">
        <v>4100</v>
      </c>
      <c r="AA2115" s="63">
        <v>1725</v>
      </c>
      <c r="AB2115" s="63" t="s">
        <v>3494</v>
      </c>
      <c r="AE2115" s="63">
        <v>0</v>
      </c>
      <c r="AF2115" s="63" t="s">
        <v>3493</v>
      </c>
      <c r="AG2115" s="63">
        <v>0</v>
      </c>
      <c r="AK2115" s="63">
        <v>0</v>
      </c>
      <c r="AL2115" s="63" t="s">
        <v>3493</v>
      </c>
      <c r="AM2115" s="63">
        <v>0</v>
      </c>
      <c r="AQ2115" s="63">
        <v>0</v>
      </c>
      <c r="AR2115" s="63" t="s">
        <v>3493</v>
      </c>
      <c r="AS2115" s="63">
        <v>0</v>
      </c>
      <c r="AU2115" s="63" t="s">
        <v>7769</v>
      </c>
      <c r="AW2115" s="63" t="s">
        <v>7768</v>
      </c>
      <c r="AX2115" s="74" t="str">
        <f>VLOOKUP(B2115,[1]COMPLETE_DIVIDEND_DATA!$B$2:$I$1138,8,0)</f>
        <v>PAID</v>
      </c>
    </row>
    <row r="2116" spans="1:50" hidden="1" x14ac:dyDescent="0.25">
      <c r="A2116" s="63">
        <v>502120</v>
      </c>
      <c r="B2116" s="63">
        <v>5512083298</v>
      </c>
      <c r="C2116" s="63" t="s">
        <v>2749</v>
      </c>
      <c r="D2116" s="63" t="s">
        <v>7767</v>
      </c>
      <c r="E2116" s="63" t="s">
        <v>7766</v>
      </c>
      <c r="F2116" s="63" t="s">
        <v>7765</v>
      </c>
      <c r="G2116" s="63" t="s">
        <v>7764</v>
      </c>
      <c r="K2116" s="63">
        <v>54</v>
      </c>
      <c r="L2116" s="63">
        <v>0</v>
      </c>
      <c r="M2116" s="64">
        <v>54</v>
      </c>
      <c r="N2116" s="63">
        <v>27</v>
      </c>
      <c r="O2116" s="63">
        <v>0</v>
      </c>
      <c r="P2116" s="63">
        <v>4</v>
      </c>
      <c r="Q2116" s="63">
        <v>23</v>
      </c>
      <c r="R2116" s="63" t="s">
        <v>7763</v>
      </c>
      <c r="S2116" s="63" t="s">
        <v>3533</v>
      </c>
      <c r="T2116" s="63" t="s">
        <v>5186</v>
      </c>
      <c r="U2116" s="63" t="s">
        <v>2749</v>
      </c>
      <c r="V2116" s="63" t="s">
        <v>7762</v>
      </c>
      <c r="W2116" s="63" t="s">
        <v>7761</v>
      </c>
      <c r="Y2116" s="63">
        <v>54</v>
      </c>
      <c r="Z2116" s="63" t="s">
        <v>4298</v>
      </c>
      <c r="AA2116" s="63">
        <v>4</v>
      </c>
      <c r="AB2116" s="63" t="s">
        <v>3494</v>
      </c>
      <c r="AE2116" s="63">
        <v>0</v>
      </c>
      <c r="AF2116" s="63" t="s">
        <v>3493</v>
      </c>
      <c r="AG2116" s="63">
        <v>0</v>
      </c>
      <c r="AK2116" s="63">
        <v>0</v>
      </c>
      <c r="AL2116" s="63" t="s">
        <v>3493</v>
      </c>
      <c r="AM2116" s="63">
        <v>0</v>
      </c>
      <c r="AQ2116" s="63">
        <v>0</v>
      </c>
      <c r="AR2116" s="63" t="s">
        <v>3493</v>
      </c>
      <c r="AS2116" s="63">
        <v>0</v>
      </c>
      <c r="AU2116" s="63" t="s">
        <v>7760</v>
      </c>
      <c r="AW2116" s="63" t="s">
        <v>7759</v>
      </c>
      <c r="AX2116" s="74" t="str">
        <f>VLOOKUP(B2116,[1]COMPLETE_DIVIDEND_DATA!$B$2:$I$1138,8,0)</f>
        <v>PAID</v>
      </c>
    </row>
    <row r="2117" spans="1:50" hidden="1" x14ac:dyDescent="0.25">
      <c r="A2117" s="63">
        <v>502121</v>
      </c>
      <c r="B2117" s="63">
        <v>5512087109</v>
      </c>
      <c r="C2117" s="63" t="s">
        <v>2754</v>
      </c>
      <c r="D2117" s="63" t="s">
        <v>7758</v>
      </c>
      <c r="E2117" s="63" t="s">
        <v>7757</v>
      </c>
      <c r="F2117" s="63" t="s">
        <v>7756</v>
      </c>
      <c r="G2117" s="63" t="s">
        <v>3535</v>
      </c>
      <c r="K2117" s="63">
        <v>2051637</v>
      </c>
      <c r="L2117" s="63">
        <v>0</v>
      </c>
      <c r="M2117" s="64">
        <v>2051637</v>
      </c>
      <c r="N2117" s="63">
        <v>1025818.5</v>
      </c>
      <c r="O2117" s="63">
        <v>0</v>
      </c>
      <c r="P2117" s="63">
        <v>153873</v>
      </c>
      <c r="Q2117" s="63">
        <v>871946</v>
      </c>
      <c r="R2117" s="63" t="s">
        <v>7755</v>
      </c>
      <c r="S2117" s="63" t="s">
        <v>3533</v>
      </c>
      <c r="T2117" s="63" t="s">
        <v>7737</v>
      </c>
      <c r="U2117" s="63" t="s">
        <v>2754</v>
      </c>
      <c r="V2117" s="63" t="s">
        <v>7754</v>
      </c>
      <c r="W2117" s="63" t="s">
        <v>7753</v>
      </c>
      <c r="Y2117" s="63">
        <v>2051637</v>
      </c>
      <c r="Z2117" s="63" t="s">
        <v>7752</v>
      </c>
      <c r="AA2117" s="63">
        <v>153873</v>
      </c>
      <c r="AB2117" s="63" t="s">
        <v>3494</v>
      </c>
      <c r="AE2117" s="63">
        <v>0</v>
      </c>
      <c r="AF2117" s="63" t="s">
        <v>3493</v>
      </c>
      <c r="AG2117" s="63">
        <v>0</v>
      </c>
      <c r="AK2117" s="63">
        <v>0</v>
      </c>
      <c r="AL2117" s="63" t="s">
        <v>3493</v>
      </c>
      <c r="AM2117" s="63">
        <v>0</v>
      </c>
      <c r="AQ2117" s="63">
        <v>0</v>
      </c>
      <c r="AR2117" s="63" t="s">
        <v>3493</v>
      </c>
      <c r="AS2117" s="63">
        <v>0</v>
      </c>
      <c r="AU2117" s="63" t="s">
        <v>7751</v>
      </c>
      <c r="AW2117" s="63" t="s">
        <v>7750</v>
      </c>
      <c r="AX2117" s="74" t="str">
        <f>VLOOKUP(B2117,[1]COMPLETE_DIVIDEND_DATA!$B$2:$I$1138,8,0)</f>
        <v>PAID</v>
      </c>
    </row>
    <row r="2118" spans="1:50" hidden="1" x14ac:dyDescent="0.25">
      <c r="A2118" s="63">
        <v>502122</v>
      </c>
      <c r="B2118" s="63">
        <v>5512087117</v>
      </c>
      <c r="C2118" s="63" t="s">
        <v>2756</v>
      </c>
      <c r="D2118" s="63" t="s">
        <v>337</v>
      </c>
      <c r="E2118" s="63" t="s">
        <v>7749</v>
      </c>
      <c r="F2118" s="63" t="s">
        <v>7748</v>
      </c>
      <c r="G2118" s="63" t="s">
        <v>3535</v>
      </c>
      <c r="K2118" s="63">
        <v>2136065</v>
      </c>
      <c r="L2118" s="63">
        <v>0</v>
      </c>
      <c r="M2118" s="64">
        <v>2136065</v>
      </c>
      <c r="N2118" s="63">
        <v>1068032.5</v>
      </c>
      <c r="O2118" s="63">
        <v>0</v>
      </c>
      <c r="P2118" s="63">
        <v>160205</v>
      </c>
      <c r="Q2118" s="63">
        <v>907828</v>
      </c>
      <c r="R2118" s="63" t="s">
        <v>7747</v>
      </c>
      <c r="S2118" s="63" t="s">
        <v>3533</v>
      </c>
      <c r="T2118" s="63" t="s">
        <v>7737</v>
      </c>
      <c r="U2118" s="63" t="s">
        <v>2756</v>
      </c>
      <c r="V2118" s="63" t="s">
        <v>7746</v>
      </c>
      <c r="W2118" s="63" t="s">
        <v>7745</v>
      </c>
      <c r="Y2118" s="63">
        <v>2136065</v>
      </c>
      <c r="Z2118" s="63" t="s">
        <v>7744</v>
      </c>
      <c r="AA2118" s="63">
        <v>160205</v>
      </c>
      <c r="AB2118" s="63" t="s">
        <v>3494</v>
      </c>
      <c r="AE2118" s="63">
        <v>0</v>
      </c>
      <c r="AF2118" s="63" t="s">
        <v>3493</v>
      </c>
      <c r="AG2118" s="63">
        <v>0</v>
      </c>
      <c r="AK2118" s="63">
        <v>0</v>
      </c>
      <c r="AL2118" s="63" t="s">
        <v>3493</v>
      </c>
      <c r="AM2118" s="63">
        <v>0</v>
      </c>
      <c r="AQ2118" s="63">
        <v>0</v>
      </c>
      <c r="AR2118" s="63" t="s">
        <v>3493</v>
      </c>
      <c r="AS2118" s="63">
        <v>0</v>
      </c>
      <c r="AU2118" s="63" t="s">
        <v>7743</v>
      </c>
      <c r="AW2118" s="63" t="s">
        <v>7742</v>
      </c>
      <c r="AX2118" s="74" t="str">
        <f>VLOOKUP(B2118,[1]COMPLETE_DIVIDEND_DATA!$B$2:$I$1138,8,0)</f>
        <v>PAID</v>
      </c>
    </row>
    <row r="2119" spans="1:50" hidden="1" x14ac:dyDescent="0.25">
      <c r="A2119" s="63">
        <v>502123</v>
      </c>
      <c r="B2119" s="63">
        <v>5512087125</v>
      </c>
      <c r="C2119" s="63" t="s">
        <v>2758</v>
      </c>
      <c r="D2119" s="63" t="s">
        <v>7741</v>
      </c>
      <c r="E2119" s="63" t="s">
        <v>7740</v>
      </c>
      <c r="F2119" s="63" t="s">
        <v>7739</v>
      </c>
      <c r="G2119" s="63" t="s">
        <v>3535</v>
      </c>
      <c r="K2119" s="63">
        <v>2561480</v>
      </c>
      <c r="L2119" s="63">
        <v>0</v>
      </c>
      <c r="M2119" s="64">
        <v>2561480</v>
      </c>
      <c r="N2119" s="63">
        <v>1280740</v>
      </c>
      <c r="O2119" s="63">
        <v>0</v>
      </c>
      <c r="P2119" s="63">
        <v>192111</v>
      </c>
      <c r="Q2119" s="63">
        <v>1088629</v>
      </c>
      <c r="R2119" s="63" t="s">
        <v>7738</v>
      </c>
      <c r="S2119" s="63" t="s">
        <v>3533</v>
      </c>
      <c r="T2119" s="63" t="s">
        <v>7737</v>
      </c>
      <c r="U2119" s="63" t="s">
        <v>2758</v>
      </c>
      <c r="V2119" s="63" t="s">
        <v>7736</v>
      </c>
      <c r="W2119" s="63" t="s">
        <v>7735</v>
      </c>
      <c r="Y2119" s="63">
        <v>2561480</v>
      </c>
      <c r="Z2119" s="63" t="s">
        <v>7734</v>
      </c>
      <c r="AA2119" s="63">
        <v>192111</v>
      </c>
      <c r="AB2119" s="63" t="s">
        <v>3494</v>
      </c>
      <c r="AE2119" s="63">
        <v>0</v>
      </c>
      <c r="AF2119" s="63" t="s">
        <v>3493</v>
      </c>
      <c r="AG2119" s="63">
        <v>0</v>
      </c>
      <c r="AK2119" s="63">
        <v>0</v>
      </c>
      <c r="AL2119" s="63" t="s">
        <v>3493</v>
      </c>
      <c r="AM2119" s="63">
        <v>0</v>
      </c>
      <c r="AQ2119" s="63">
        <v>0</v>
      </c>
      <c r="AR2119" s="63" t="s">
        <v>3493</v>
      </c>
      <c r="AS2119" s="63">
        <v>0</v>
      </c>
      <c r="AU2119" s="63" t="s">
        <v>7733</v>
      </c>
      <c r="AW2119" s="63" t="s">
        <v>7732</v>
      </c>
      <c r="AX2119" s="74" t="str">
        <f>VLOOKUP(B2119,[1]COMPLETE_DIVIDEND_DATA!$B$2:$I$1138,8,0)</f>
        <v>PAID</v>
      </c>
    </row>
    <row r="2120" spans="1:50" hidden="1" x14ac:dyDescent="0.25">
      <c r="A2120" s="63">
        <v>502124</v>
      </c>
      <c r="B2120" s="63">
        <v>5512088032</v>
      </c>
      <c r="C2120" s="63" t="s">
        <v>7726</v>
      </c>
      <c r="D2120" s="63" t="s">
        <v>7731</v>
      </c>
      <c r="E2120" s="63" t="s">
        <v>7730</v>
      </c>
      <c r="F2120" s="63" t="s">
        <v>7729</v>
      </c>
      <c r="G2120" s="63" t="s">
        <v>3535</v>
      </c>
      <c r="K2120" s="63">
        <v>500</v>
      </c>
      <c r="L2120" s="63">
        <v>0</v>
      </c>
      <c r="M2120" s="64">
        <v>500</v>
      </c>
      <c r="N2120" s="63">
        <v>250</v>
      </c>
      <c r="O2120" s="63">
        <v>0</v>
      </c>
      <c r="P2120" s="63">
        <v>38</v>
      </c>
      <c r="Q2120" s="63">
        <v>212</v>
      </c>
      <c r="R2120" s="63" t="s">
        <v>7728</v>
      </c>
      <c r="S2120" s="63" t="s">
        <v>3521</v>
      </c>
      <c r="T2120" s="63" t="s">
        <v>7727</v>
      </c>
      <c r="U2120" s="63" t="s">
        <v>7726</v>
      </c>
      <c r="V2120" s="63" t="s">
        <v>7725</v>
      </c>
      <c r="Y2120" s="63">
        <v>500</v>
      </c>
      <c r="Z2120" s="63" t="s">
        <v>3621</v>
      </c>
      <c r="AA2120" s="63">
        <v>38</v>
      </c>
      <c r="AB2120" s="63" t="s">
        <v>3494</v>
      </c>
      <c r="AE2120" s="63">
        <v>0</v>
      </c>
      <c r="AF2120" s="63" t="s">
        <v>3493</v>
      </c>
      <c r="AG2120" s="63">
        <v>0</v>
      </c>
      <c r="AK2120" s="63">
        <v>0</v>
      </c>
      <c r="AL2120" s="63" t="s">
        <v>3493</v>
      </c>
      <c r="AM2120" s="63">
        <v>0</v>
      </c>
      <c r="AQ2120" s="63">
        <v>0</v>
      </c>
      <c r="AR2120" s="63" t="s">
        <v>3493</v>
      </c>
      <c r="AS2120" s="63">
        <v>0</v>
      </c>
      <c r="AU2120" s="63" t="s">
        <v>7724</v>
      </c>
      <c r="AW2120" s="63" t="s">
        <v>7723</v>
      </c>
      <c r="AX2120" s="74" t="str">
        <f>VLOOKUP(B2120,[1]COMPLETE_DIVIDEND_DATA!$B$2:$I$1138,8,0)</f>
        <v>PAID</v>
      </c>
    </row>
    <row r="2121" spans="1:50" hidden="1" x14ac:dyDescent="0.25">
      <c r="A2121" s="63">
        <v>502125</v>
      </c>
      <c r="B2121" s="63">
        <v>5512090806</v>
      </c>
      <c r="C2121" s="63" t="s">
        <v>7718</v>
      </c>
      <c r="D2121" s="63" t="s">
        <v>7722</v>
      </c>
      <c r="E2121" s="63" t="s">
        <v>7721</v>
      </c>
      <c r="G2121" s="63" t="s">
        <v>3511</v>
      </c>
      <c r="K2121" s="63">
        <v>1</v>
      </c>
      <c r="L2121" s="63">
        <v>1</v>
      </c>
      <c r="M2121" s="64">
        <v>0</v>
      </c>
      <c r="N2121" s="63">
        <v>0.5</v>
      </c>
      <c r="O2121" s="63">
        <v>0</v>
      </c>
      <c r="P2121" s="63">
        <v>0</v>
      </c>
      <c r="Q2121" s="63">
        <v>1</v>
      </c>
      <c r="R2121" s="63" t="s">
        <v>7720</v>
      </c>
      <c r="S2121" s="63" t="s">
        <v>3498</v>
      </c>
      <c r="T2121" s="63" t="s">
        <v>7719</v>
      </c>
      <c r="U2121" s="63" t="s">
        <v>7718</v>
      </c>
      <c r="V2121" s="63" t="s">
        <v>7717</v>
      </c>
      <c r="W2121" s="63" t="s">
        <v>7716</v>
      </c>
      <c r="Y2121" s="63">
        <v>1</v>
      </c>
      <c r="Z2121" s="63" t="s">
        <v>3736</v>
      </c>
      <c r="AA2121" s="63">
        <v>0</v>
      </c>
      <c r="AB2121" s="63" t="s">
        <v>3494</v>
      </c>
      <c r="AE2121" s="63">
        <v>0</v>
      </c>
      <c r="AF2121" s="63" t="s">
        <v>3493</v>
      </c>
      <c r="AG2121" s="63">
        <v>0</v>
      </c>
      <c r="AK2121" s="63">
        <v>0</v>
      </c>
      <c r="AL2121" s="63" t="s">
        <v>3493</v>
      </c>
      <c r="AM2121" s="63">
        <v>0</v>
      </c>
      <c r="AQ2121" s="63">
        <v>0</v>
      </c>
      <c r="AR2121" s="63" t="s">
        <v>3493</v>
      </c>
      <c r="AS2121" s="63">
        <v>0</v>
      </c>
      <c r="AU2121" s="63" t="s">
        <v>7715</v>
      </c>
      <c r="AW2121" s="63" t="s">
        <v>7714</v>
      </c>
      <c r="AX2121" s="74" t="str">
        <f>VLOOKUP(B2121,[1]COMPLETE_DIVIDEND_DATA!$B$2:$I$1138,8,0)</f>
        <v>PAID</v>
      </c>
    </row>
    <row r="2122" spans="1:50" hidden="1" x14ac:dyDescent="0.25">
      <c r="A2122" s="63">
        <v>502126</v>
      </c>
      <c r="B2122" s="63">
        <v>5512091978</v>
      </c>
      <c r="C2122" s="63" t="s">
        <v>7708</v>
      </c>
      <c r="D2122" s="63" t="s">
        <v>7713</v>
      </c>
      <c r="E2122" s="63" t="s">
        <v>7712</v>
      </c>
      <c r="F2122" s="63" t="s">
        <v>7711</v>
      </c>
      <c r="G2122" s="63" t="s">
        <v>3637</v>
      </c>
      <c r="K2122" s="63">
        <v>60</v>
      </c>
      <c r="L2122" s="63">
        <v>0</v>
      </c>
      <c r="M2122" s="64">
        <v>60</v>
      </c>
      <c r="N2122" s="63">
        <v>30</v>
      </c>
      <c r="O2122" s="63">
        <v>0</v>
      </c>
      <c r="P2122" s="63">
        <v>9</v>
      </c>
      <c r="Q2122" s="63">
        <v>21</v>
      </c>
      <c r="R2122" s="63" t="s">
        <v>7710</v>
      </c>
      <c r="S2122" s="63" t="s">
        <v>3545</v>
      </c>
      <c r="T2122" s="63" t="s">
        <v>7709</v>
      </c>
      <c r="U2122" s="63" t="s">
        <v>7708</v>
      </c>
      <c r="V2122" s="63" t="s">
        <v>7707</v>
      </c>
      <c r="Y2122" s="63">
        <v>60</v>
      </c>
      <c r="Z2122" s="63" t="s">
        <v>7706</v>
      </c>
      <c r="AA2122" s="63">
        <v>9</v>
      </c>
      <c r="AB2122" s="63" t="s">
        <v>3505</v>
      </c>
      <c r="AE2122" s="63">
        <v>0</v>
      </c>
      <c r="AF2122" s="63" t="s">
        <v>3493</v>
      </c>
      <c r="AG2122" s="63">
        <v>0</v>
      </c>
      <c r="AK2122" s="63">
        <v>0</v>
      </c>
      <c r="AL2122" s="63" t="s">
        <v>3493</v>
      </c>
      <c r="AM2122" s="63">
        <v>0</v>
      </c>
      <c r="AQ2122" s="63">
        <v>0</v>
      </c>
      <c r="AR2122" s="63" t="s">
        <v>3493</v>
      </c>
      <c r="AS2122" s="63">
        <v>0</v>
      </c>
      <c r="AU2122" s="63" t="s">
        <v>7705</v>
      </c>
      <c r="AW2122" s="63" t="s">
        <v>7704</v>
      </c>
      <c r="AX2122" s="74" t="str">
        <f>VLOOKUP(B2122,[1]COMPLETE_DIVIDEND_DATA!$B$2:$I$1138,8,0)</f>
        <v>PAID</v>
      </c>
    </row>
    <row r="2123" spans="1:50" x14ac:dyDescent="0.25">
      <c r="A2123" s="63">
        <v>502127</v>
      </c>
      <c r="B2123" s="63">
        <v>5546023788</v>
      </c>
      <c r="C2123" s="63" t="s">
        <v>2760</v>
      </c>
      <c r="D2123" s="63" t="s">
        <v>2156</v>
      </c>
      <c r="E2123" s="63" t="s">
        <v>7703</v>
      </c>
      <c r="F2123" s="63" t="s">
        <v>7702</v>
      </c>
      <c r="G2123" s="63" t="s">
        <v>7701</v>
      </c>
      <c r="K2123" s="63">
        <v>1194</v>
      </c>
      <c r="L2123" s="63">
        <v>1194</v>
      </c>
      <c r="M2123" s="64">
        <v>0</v>
      </c>
      <c r="N2123" s="63">
        <v>597</v>
      </c>
      <c r="O2123" s="63">
        <v>299</v>
      </c>
      <c r="P2123" s="63">
        <v>90</v>
      </c>
      <c r="Q2123" s="63">
        <v>208</v>
      </c>
      <c r="R2123" s="63" t="s">
        <v>7700</v>
      </c>
      <c r="S2123" s="63" t="s">
        <v>6883</v>
      </c>
      <c r="T2123" s="63" t="s">
        <v>7699</v>
      </c>
      <c r="U2123" s="63" t="s">
        <v>2760</v>
      </c>
      <c r="V2123" s="63" t="s">
        <v>7698</v>
      </c>
      <c r="Y2123" s="63">
        <v>1194</v>
      </c>
      <c r="Z2123" s="63" t="s">
        <v>7697</v>
      </c>
      <c r="AA2123" s="63">
        <v>90</v>
      </c>
      <c r="AB2123" s="63" t="s">
        <v>3494</v>
      </c>
      <c r="AE2123" s="63">
        <v>0</v>
      </c>
      <c r="AF2123" s="63" t="s">
        <v>3493</v>
      </c>
      <c r="AG2123" s="63">
        <v>0</v>
      </c>
      <c r="AK2123" s="63">
        <v>0</v>
      </c>
      <c r="AL2123" s="63" t="s">
        <v>3493</v>
      </c>
      <c r="AM2123" s="63">
        <v>0</v>
      </c>
      <c r="AQ2123" s="63">
        <v>0</v>
      </c>
      <c r="AR2123" s="63" t="s">
        <v>3493</v>
      </c>
      <c r="AS2123" s="63">
        <v>0</v>
      </c>
      <c r="AW2123" s="63" t="s">
        <v>7696</v>
      </c>
      <c r="AX2123" s="74" t="str">
        <f>VLOOKUP(B2123,[1]COMPLETE_DIVIDEND_DATA!$B$2:$I$1138,8,0)</f>
        <v>-</v>
      </c>
    </row>
    <row r="2124" spans="1:50" x14ac:dyDescent="0.25">
      <c r="A2124" s="63">
        <v>502128</v>
      </c>
      <c r="B2124" s="63">
        <v>5587002465</v>
      </c>
      <c r="C2124" s="63" t="s">
        <v>2762</v>
      </c>
      <c r="D2124" s="63" t="s">
        <v>7695</v>
      </c>
      <c r="E2124" s="63" t="s">
        <v>7694</v>
      </c>
      <c r="F2124" s="63" t="s">
        <v>7693</v>
      </c>
      <c r="G2124" s="63" t="s">
        <v>7650</v>
      </c>
      <c r="K2124" s="63">
        <v>33</v>
      </c>
      <c r="L2124" s="63">
        <v>0</v>
      </c>
      <c r="M2124" s="64">
        <v>33</v>
      </c>
      <c r="N2124" s="63">
        <v>16.5</v>
      </c>
      <c r="O2124" s="63">
        <v>0</v>
      </c>
      <c r="P2124" s="63">
        <v>5</v>
      </c>
      <c r="Q2124" s="63">
        <v>12</v>
      </c>
      <c r="U2124" s="63" t="s">
        <v>2762</v>
      </c>
      <c r="V2124" s="63" t="s">
        <v>7692</v>
      </c>
      <c r="Y2124" s="63">
        <v>33</v>
      </c>
      <c r="Z2124" s="63" t="s">
        <v>3979</v>
      </c>
      <c r="AA2124" s="63">
        <v>5</v>
      </c>
      <c r="AB2124" s="63" t="s">
        <v>3505</v>
      </c>
      <c r="AE2124" s="63">
        <v>0</v>
      </c>
      <c r="AF2124" s="63" t="s">
        <v>3493</v>
      </c>
      <c r="AG2124" s="63">
        <v>0</v>
      </c>
      <c r="AK2124" s="63">
        <v>0</v>
      </c>
      <c r="AL2124" s="63" t="s">
        <v>3493</v>
      </c>
      <c r="AM2124" s="63">
        <v>0</v>
      </c>
      <c r="AQ2124" s="63">
        <v>0</v>
      </c>
      <c r="AR2124" s="63" t="s">
        <v>3493</v>
      </c>
      <c r="AS2124" s="63">
        <v>0</v>
      </c>
      <c r="AW2124" s="63" t="s">
        <v>7691</v>
      </c>
      <c r="AX2124" s="63" t="e">
        <f>VLOOKUP(B2124,[1]COMPLETE_DIVIDEND_DATA!$B$2:$I$1138,3,0)</f>
        <v>#N/A</v>
      </c>
    </row>
    <row r="2125" spans="1:50" hidden="1" x14ac:dyDescent="0.25">
      <c r="A2125" s="63">
        <v>502129</v>
      </c>
      <c r="B2125" s="63">
        <v>5587027488</v>
      </c>
      <c r="C2125" s="63" t="s">
        <v>2764</v>
      </c>
      <c r="D2125" s="63" t="s">
        <v>7690</v>
      </c>
      <c r="E2125" s="63" t="s">
        <v>7689</v>
      </c>
      <c r="F2125" s="63" t="s">
        <v>7688</v>
      </c>
      <c r="G2125" s="63" t="s">
        <v>3637</v>
      </c>
      <c r="K2125" s="63">
        <v>230</v>
      </c>
      <c r="L2125" s="63">
        <v>0</v>
      </c>
      <c r="M2125" s="64">
        <v>230</v>
      </c>
      <c r="N2125" s="63">
        <v>115</v>
      </c>
      <c r="O2125" s="63">
        <v>0</v>
      </c>
      <c r="P2125" s="63">
        <v>26</v>
      </c>
      <c r="Q2125" s="63">
        <v>89</v>
      </c>
      <c r="R2125" s="63" t="s">
        <v>7687</v>
      </c>
      <c r="S2125" s="63" t="s">
        <v>3635</v>
      </c>
      <c r="T2125" s="63" t="s">
        <v>7686</v>
      </c>
      <c r="U2125" s="63" t="s">
        <v>2764</v>
      </c>
      <c r="V2125" s="63" t="s">
        <v>7685</v>
      </c>
      <c r="W2125" s="63" t="s">
        <v>7684</v>
      </c>
      <c r="Y2125" s="63">
        <v>115</v>
      </c>
      <c r="Z2125" s="63" t="s">
        <v>7681</v>
      </c>
      <c r="AA2125" s="63">
        <v>9</v>
      </c>
      <c r="AB2125" s="63" t="s">
        <v>3494</v>
      </c>
      <c r="AC2125" s="63" t="s">
        <v>7683</v>
      </c>
      <c r="AD2125" s="63" t="s">
        <v>7682</v>
      </c>
      <c r="AE2125" s="63">
        <v>115</v>
      </c>
      <c r="AF2125" s="63" t="s">
        <v>7681</v>
      </c>
      <c r="AG2125" s="63">
        <v>17</v>
      </c>
      <c r="AH2125" s="63" t="s">
        <v>3505</v>
      </c>
      <c r="AK2125" s="63">
        <v>0</v>
      </c>
      <c r="AL2125" s="63" t="s">
        <v>3493</v>
      </c>
      <c r="AM2125" s="63">
        <v>0</v>
      </c>
      <c r="AQ2125" s="63">
        <v>0</v>
      </c>
      <c r="AR2125" s="63" t="s">
        <v>3493</v>
      </c>
      <c r="AS2125" s="63">
        <v>0</v>
      </c>
      <c r="AU2125" s="63" t="s">
        <v>7680</v>
      </c>
      <c r="AW2125" s="63" t="s">
        <v>7679</v>
      </c>
      <c r="AX2125" s="74" t="str">
        <f>VLOOKUP(B2125,[1]COMPLETE_DIVIDEND_DATA!$B$2:$I$1138,8,0)</f>
        <v>PAID</v>
      </c>
    </row>
    <row r="2126" spans="1:50" hidden="1" x14ac:dyDescent="0.25">
      <c r="A2126" s="63">
        <v>502130</v>
      </c>
      <c r="B2126" s="63">
        <v>5587038493</v>
      </c>
      <c r="C2126" s="63" t="s">
        <v>2766</v>
      </c>
      <c r="D2126" s="63" t="s">
        <v>7678</v>
      </c>
      <c r="E2126" s="63" t="s">
        <v>7677</v>
      </c>
      <c r="F2126" s="63" t="s">
        <v>7676</v>
      </c>
      <c r="G2126" s="63" t="s">
        <v>3547</v>
      </c>
      <c r="K2126" s="63">
        <v>601</v>
      </c>
      <c r="L2126" s="63">
        <v>0</v>
      </c>
      <c r="M2126" s="64">
        <v>601</v>
      </c>
      <c r="N2126" s="63">
        <v>300.5</v>
      </c>
      <c r="O2126" s="63">
        <v>0</v>
      </c>
      <c r="P2126" s="63">
        <v>45</v>
      </c>
      <c r="Q2126" s="63">
        <v>256</v>
      </c>
      <c r="R2126" s="63" t="s">
        <v>7675</v>
      </c>
      <c r="S2126" s="63" t="s">
        <v>4221</v>
      </c>
      <c r="T2126" s="63" t="s">
        <v>7674</v>
      </c>
      <c r="U2126" s="63" t="s">
        <v>2766</v>
      </c>
      <c r="V2126" s="63" t="s">
        <v>7673</v>
      </c>
      <c r="Y2126" s="63">
        <v>601</v>
      </c>
      <c r="Z2126" s="63" t="s">
        <v>3964</v>
      </c>
      <c r="AA2126" s="63">
        <v>45</v>
      </c>
      <c r="AB2126" s="63" t="s">
        <v>3494</v>
      </c>
      <c r="AE2126" s="63">
        <v>0</v>
      </c>
      <c r="AF2126" s="63" t="s">
        <v>3493</v>
      </c>
      <c r="AG2126" s="63">
        <v>0</v>
      </c>
      <c r="AK2126" s="63">
        <v>0</v>
      </c>
      <c r="AL2126" s="63" t="s">
        <v>3493</v>
      </c>
      <c r="AM2126" s="63">
        <v>0</v>
      </c>
      <c r="AQ2126" s="63">
        <v>0</v>
      </c>
      <c r="AR2126" s="63" t="s">
        <v>3493</v>
      </c>
      <c r="AS2126" s="63">
        <v>0</v>
      </c>
      <c r="AU2126" s="63" t="s">
        <v>7672</v>
      </c>
      <c r="AW2126" s="63" t="s">
        <v>7671</v>
      </c>
      <c r="AX2126" s="74" t="str">
        <f>VLOOKUP(B2126,[1]COMPLETE_DIVIDEND_DATA!$B$2:$I$1138,8,0)</f>
        <v>PAID</v>
      </c>
    </row>
    <row r="2127" spans="1:50" hidden="1" x14ac:dyDescent="0.25">
      <c r="A2127" s="63">
        <v>502131</v>
      </c>
      <c r="B2127" s="63">
        <v>5587045704</v>
      </c>
      <c r="C2127" s="63" t="s">
        <v>1485</v>
      </c>
      <c r="D2127" s="63" t="s">
        <v>842</v>
      </c>
      <c r="E2127" s="63" t="s">
        <v>7670</v>
      </c>
      <c r="F2127" s="63" t="s">
        <v>7669</v>
      </c>
      <c r="G2127" s="63" t="s">
        <v>7650</v>
      </c>
      <c r="K2127" s="63">
        <v>596</v>
      </c>
      <c r="L2127" s="63">
        <v>0</v>
      </c>
      <c r="M2127" s="64">
        <v>596</v>
      </c>
      <c r="N2127" s="63">
        <v>298</v>
      </c>
      <c r="O2127" s="63">
        <v>0</v>
      </c>
      <c r="P2127" s="63">
        <v>45</v>
      </c>
      <c r="Q2127" s="63">
        <v>253</v>
      </c>
      <c r="R2127" s="63" t="s">
        <v>7668</v>
      </c>
      <c r="S2127" s="63" t="s">
        <v>4221</v>
      </c>
      <c r="T2127" s="63" t="s">
        <v>7667</v>
      </c>
      <c r="U2127" s="63" t="s">
        <v>1485</v>
      </c>
      <c r="V2127" s="63" t="s">
        <v>7666</v>
      </c>
      <c r="Y2127" s="63">
        <v>0</v>
      </c>
      <c r="Z2127" s="63" t="s">
        <v>3493</v>
      </c>
      <c r="AA2127" s="63">
        <v>0</v>
      </c>
      <c r="AB2127" s="63" t="s">
        <v>3505</v>
      </c>
      <c r="AC2127" s="63" t="s">
        <v>7665</v>
      </c>
      <c r="AD2127" s="63" t="s">
        <v>7664</v>
      </c>
      <c r="AE2127" s="63">
        <v>596</v>
      </c>
      <c r="AF2127" s="63" t="s">
        <v>5565</v>
      </c>
      <c r="AG2127" s="63">
        <v>45</v>
      </c>
      <c r="AH2127" s="63" t="s">
        <v>3494</v>
      </c>
      <c r="AK2127" s="63">
        <v>0</v>
      </c>
      <c r="AL2127" s="63" t="s">
        <v>3493</v>
      </c>
      <c r="AM2127" s="63">
        <v>0</v>
      </c>
      <c r="AQ2127" s="63">
        <v>0</v>
      </c>
      <c r="AR2127" s="63" t="s">
        <v>3493</v>
      </c>
      <c r="AS2127" s="63">
        <v>0</v>
      </c>
      <c r="AU2127" s="63" t="s">
        <v>7663</v>
      </c>
      <c r="AW2127" s="63" t="s">
        <v>7662</v>
      </c>
      <c r="AX2127" s="74" t="str">
        <f>VLOOKUP(B2127,[1]COMPLETE_DIVIDEND_DATA!$B$2:$I$1138,8,0)</f>
        <v>PAID</v>
      </c>
    </row>
    <row r="2128" spans="1:50" hidden="1" x14ac:dyDescent="0.25">
      <c r="A2128" s="63">
        <v>502132</v>
      </c>
      <c r="B2128" s="63">
        <v>5587051397</v>
      </c>
      <c r="C2128" s="63" t="s">
        <v>2768</v>
      </c>
      <c r="D2128" s="63" t="s">
        <v>7661</v>
      </c>
      <c r="E2128" s="63" t="s">
        <v>7660</v>
      </c>
      <c r="F2128" s="63" t="s">
        <v>7659</v>
      </c>
      <c r="G2128" s="63" t="s">
        <v>3523</v>
      </c>
      <c r="K2128" s="63">
        <v>30717</v>
      </c>
      <c r="L2128" s="63">
        <v>0</v>
      </c>
      <c r="M2128" s="64">
        <v>30717</v>
      </c>
      <c r="N2128" s="63">
        <v>15358.5</v>
      </c>
      <c r="O2128" s="63">
        <v>0</v>
      </c>
      <c r="P2128" s="63">
        <v>2304</v>
      </c>
      <c r="Q2128" s="63">
        <v>13055</v>
      </c>
      <c r="R2128" s="63" t="s">
        <v>7658</v>
      </c>
      <c r="S2128" s="63" t="s">
        <v>4523</v>
      </c>
      <c r="T2128" s="63" t="s">
        <v>7657</v>
      </c>
      <c r="U2128" s="63" t="s">
        <v>2768</v>
      </c>
      <c r="V2128" s="63" t="s">
        <v>7656</v>
      </c>
      <c r="Y2128" s="63">
        <v>30717</v>
      </c>
      <c r="Z2128" s="63" t="s">
        <v>7655</v>
      </c>
      <c r="AA2128" s="63">
        <v>2304</v>
      </c>
      <c r="AB2128" s="63" t="s">
        <v>3494</v>
      </c>
      <c r="AE2128" s="63">
        <v>0</v>
      </c>
      <c r="AF2128" s="63" t="s">
        <v>3493</v>
      </c>
      <c r="AG2128" s="63">
        <v>0</v>
      </c>
      <c r="AK2128" s="63">
        <v>0</v>
      </c>
      <c r="AL2128" s="63" t="s">
        <v>3493</v>
      </c>
      <c r="AM2128" s="63">
        <v>0</v>
      </c>
      <c r="AQ2128" s="63">
        <v>0</v>
      </c>
      <c r="AR2128" s="63" t="s">
        <v>3493</v>
      </c>
      <c r="AS2128" s="63">
        <v>0</v>
      </c>
      <c r="AU2128" s="63" t="s">
        <v>7654</v>
      </c>
      <c r="AW2128" s="63" t="s">
        <v>7653</v>
      </c>
      <c r="AX2128" s="74" t="str">
        <f>VLOOKUP(B2128,[1]COMPLETE_DIVIDEND_DATA!$B$2:$I$1138,8,0)</f>
        <v>PAID</v>
      </c>
    </row>
    <row r="2129" spans="1:50" x14ac:dyDescent="0.25">
      <c r="A2129" s="63">
        <v>502133</v>
      </c>
      <c r="B2129" s="63">
        <v>5587064051</v>
      </c>
      <c r="C2129" s="63" t="s">
        <v>2770</v>
      </c>
      <c r="D2129" s="63" t="s">
        <v>3526</v>
      </c>
      <c r="E2129" s="63" t="s">
        <v>7652</v>
      </c>
      <c r="F2129" s="63" t="s">
        <v>7651</v>
      </c>
      <c r="G2129" s="63" t="s">
        <v>7650</v>
      </c>
      <c r="K2129" s="63">
        <v>2</v>
      </c>
      <c r="L2129" s="63">
        <v>2</v>
      </c>
      <c r="M2129" s="64">
        <v>0</v>
      </c>
      <c r="N2129" s="63">
        <v>1</v>
      </c>
      <c r="O2129" s="63">
        <v>1</v>
      </c>
      <c r="P2129" s="63">
        <v>0</v>
      </c>
      <c r="Q2129" s="63">
        <v>0</v>
      </c>
      <c r="R2129" s="63" t="s">
        <v>7649</v>
      </c>
      <c r="S2129" s="63" t="s">
        <v>7648</v>
      </c>
      <c r="T2129" s="63" t="s">
        <v>7647</v>
      </c>
      <c r="U2129" s="63" t="s">
        <v>2770</v>
      </c>
      <c r="V2129" s="63" t="s">
        <v>7646</v>
      </c>
      <c r="Y2129" s="63">
        <v>2</v>
      </c>
      <c r="Z2129" s="63" t="s">
        <v>4439</v>
      </c>
      <c r="AA2129" s="63">
        <v>0</v>
      </c>
      <c r="AB2129" s="63" t="s">
        <v>3505</v>
      </c>
      <c r="AE2129" s="63">
        <v>0</v>
      </c>
      <c r="AF2129" s="63" t="s">
        <v>3493</v>
      </c>
      <c r="AG2129" s="63">
        <v>0</v>
      </c>
      <c r="AK2129" s="63">
        <v>0</v>
      </c>
      <c r="AL2129" s="63" t="s">
        <v>3493</v>
      </c>
      <c r="AM2129" s="63">
        <v>0</v>
      </c>
      <c r="AQ2129" s="63">
        <v>0</v>
      </c>
      <c r="AR2129" s="63" t="s">
        <v>3493</v>
      </c>
      <c r="AS2129" s="63">
        <v>0</v>
      </c>
      <c r="AU2129" s="63" t="s">
        <v>7645</v>
      </c>
      <c r="AW2129" s="63" t="s">
        <v>7644</v>
      </c>
      <c r="AX2129" s="63">
        <f>VLOOKUP(B2129,[1]COMPLETE_DIVIDEND_DATA!$B$2:$I$1138,3,0)</f>
        <v>0</v>
      </c>
    </row>
    <row r="2130" spans="1:50" hidden="1" x14ac:dyDescent="0.25">
      <c r="A2130" s="63">
        <v>502134</v>
      </c>
      <c r="B2130" s="63">
        <v>5587075701</v>
      </c>
      <c r="C2130" s="63" t="s">
        <v>7638</v>
      </c>
      <c r="D2130" s="63" t="s">
        <v>7643</v>
      </c>
      <c r="E2130" s="63" t="s">
        <v>7642</v>
      </c>
      <c r="F2130" s="63" t="s">
        <v>7641</v>
      </c>
      <c r="G2130" s="63" t="s">
        <v>3547</v>
      </c>
      <c r="K2130" s="63">
        <v>1</v>
      </c>
      <c r="L2130" s="63">
        <v>1</v>
      </c>
      <c r="M2130" s="64">
        <v>0</v>
      </c>
      <c r="N2130" s="63">
        <v>0.5</v>
      </c>
      <c r="O2130" s="63">
        <v>0</v>
      </c>
      <c r="P2130" s="63">
        <v>0</v>
      </c>
      <c r="Q2130" s="63">
        <v>1</v>
      </c>
      <c r="R2130" s="63" t="s">
        <v>7640</v>
      </c>
      <c r="S2130" s="63" t="s">
        <v>3557</v>
      </c>
      <c r="T2130" s="63" t="s">
        <v>7639</v>
      </c>
      <c r="U2130" s="63" t="s">
        <v>7638</v>
      </c>
      <c r="V2130" s="63" t="s">
        <v>7637</v>
      </c>
      <c r="Y2130" s="63">
        <v>1</v>
      </c>
      <c r="Z2130" s="63" t="s">
        <v>3736</v>
      </c>
      <c r="AA2130" s="63">
        <v>0</v>
      </c>
      <c r="AB2130" s="63" t="s">
        <v>3494</v>
      </c>
      <c r="AE2130" s="63">
        <v>0</v>
      </c>
      <c r="AF2130" s="63" t="s">
        <v>3493</v>
      </c>
      <c r="AG2130" s="63">
        <v>0</v>
      </c>
      <c r="AK2130" s="63">
        <v>0</v>
      </c>
      <c r="AL2130" s="63" t="s">
        <v>3493</v>
      </c>
      <c r="AM2130" s="63">
        <v>0</v>
      </c>
      <c r="AQ2130" s="63">
        <v>0</v>
      </c>
      <c r="AR2130" s="63" t="s">
        <v>3493</v>
      </c>
      <c r="AS2130" s="63">
        <v>0</v>
      </c>
      <c r="AU2130" s="63" t="s">
        <v>7636</v>
      </c>
      <c r="AW2130" s="63" t="s">
        <v>7635</v>
      </c>
      <c r="AX2130" s="74" t="str">
        <f>VLOOKUP(B2130,[1]COMPLETE_DIVIDEND_DATA!$B$2:$I$1138,8,0)</f>
        <v>PAID</v>
      </c>
    </row>
    <row r="2131" spans="1:50" x14ac:dyDescent="0.25">
      <c r="A2131" s="63">
        <v>502135</v>
      </c>
      <c r="B2131" s="63">
        <v>5769001705</v>
      </c>
      <c r="C2131" s="63" t="s">
        <v>2778</v>
      </c>
      <c r="D2131" s="63" t="s">
        <v>7634</v>
      </c>
      <c r="E2131" s="63" t="s">
        <v>7633</v>
      </c>
      <c r="F2131" s="63" t="s">
        <v>7632</v>
      </c>
      <c r="G2131" s="63" t="s">
        <v>7631</v>
      </c>
      <c r="K2131" s="63">
        <v>309</v>
      </c>
      <c r="L2131" s="63">
        <v>309</v>
      </c>
      <c r="M2131" s="64">
        <v>0</v>
      </c>
      <c r="N2131" s="63">
        <v>154.5</v>
      </c>
      <c r="O2131" s="63">
        <v>77</v>
      </c>
      <c r="P2131" s="63">
        <v>46</v>
      </c>
      <c r="Q2131" s="63">
        <v>32</v>
      </c>
      <c r="U2131" s="63" t="s">
        <v>2778</v>
      </c>
      <c r="V2131" s="63" t="s">
        <v>7630</v>
      </c>
      <c r="Y2131" s="63">
        <v>309</v>
      </c>
      <c r="Z2131" s="63" t="s">
        <v>7417</v>
      </c>
      <c r="AA2131" s="63">
        <v>46</v>
      </c>
      <c r="AB2131" s="63" t="s">
        <v>3505</v>
      </c>
      <c r="AE2131" s="63">
        <v>0</v>
      </c>
      <c r="AF2131" s="63" t="s">
        <v>3493</v>
      </c>
      <c r="AG2131" s="63">
        <v>0</v>
      </c>
      <c r="AK2131" s="63">
        <v>0</v>
      </c>
      <c r="AL2131" s="63" t="s">
        <v>3493</v>
      </c>
      <c r="AM2131" s="63">
        <v>0</v>
      </c>
      <c r="AQ2131" s="63">
        <v>0</v>
      </c>
      <c r="AR2131" s="63" t="s">
        <v>3493</v>
      </c>
      <c r="AS2131" s="63">
        <v>0</v>
      </c>
      <c r="AX2131" s="63" t="e">
        <f>VLOOKUP(B2131,[1]COMPLETE_DIVIDEND_DATA!$B$2:$I$1138,3,0)</f>
        <v>#N/A</v>
      </c>
    </row>
    <row r="2132" spans="1:50" x14ac:dyDescent="0.25">
      <c r="A2132" s="63">
        <v>502136</v>
      </c>
      <c r="B2132" s="63">
        <v>5769013213</v>
      </c>
      <c r="C2132" s="63" t="s">
        <v>2780</v>
      </c>
      <c r="D2132" s="63" t="s">
        <v>7629</v>
      </c>
      <c r="E2132" s="63" t="s">
        <v>7628</v>
      </c>
      <c r="F2132" s="63" t="s">
        <v>7627</v>
      </c>
      <c r="G2132" s="63" t="s">
        <v>3535</v>
      </c>
      <c r="K2132" s="63">
        <v>54</v>
      </c>
      <c r="L2132" s="63">
        <v>54</v>
      </c>
      <c r="M2132" s="64">
        <v>0</v>
      </c>
      <c r="N2132" s="63">
        <v>27</v>
      </c>
      <c r="O2132" s="63">
        <v>14</v>
      </c>
      <c r="P2132" s="63">
        <v>4</v>
      </c>
      <c r="Q2132" s="63">
        <v>9</v>
      </c>
      <c r="U2132" s="63" t="s">
        <v>2780</v>
      </c>
      <c r="V2132" s="63" t="s">
        <v>7626</v>
      </c>
      <c r="Y2132" s="63">
        <v>54</v>
      </c>
      <c r="Z2132" s="63" t="s">
        <v>4298</v>
      </c>
      <c r="AA2132" s="63">
        <v>4</v>
      </c>
      <c r="AB2132" s="63" t="s">
        <v>3494</v>
      </c>
      <c r="AE2132" s="63">
        <v>0</v>
      </c>
      <c r="AF2132" s="63" t="s">
        <v>3493</v>
      </c>
      <c r="AG2132" s="63">
        <v>0</v>
      </c>
      <c r="AK2132" s="63">
        <v>0</v>
      </c>
      <c r="AL2132" s="63" t="s">
        <v>3493</v>
      </c>
      <c r="AM2132" s="63">
        <v>0</v>
      </c>
      <c r="AQ2132" s="63">
        <v>0</v>
      </c>
      <c r="AR2132" s="63" t="s">
        <v>3493</v>
      </c>
      <c r="AS2132" s="63">
        <v>0</v>
      </c>
      <c r="AW2132" s="63" t="s">
        <v>7625</v>
      </c>
      <c r="AX2132" s="63" t="e">
        <f>VLOOKUP(B2132,[1]COMPLETE_DIVIDEND_DATA!$B$2:$I$1138,3,0)</f>
        <v>#N/A</v>
      </c>
    </row>
    <row r="2133" spans="1:50" x14ac:dyDescent="0.25">
      <c r="A2133" s="63">
        <v>502137</v>
      </c>
      <c r="B2133" s="63">
        <v>5868008872</v>
      </c>
      <c r="C2133" s="63" t="s">
        <v>2784</v>
      </c>
      <c r="D2133" s="63" t="s">
        <v>5936</v>
      </c>
      <c r="E2133" s="63" t="s">
        <v>7624</v>
      </c>
      <c r="F2133" s="63" t="s">
        <v>7623</v>
      </c>
      <c r="G2133" s="63" t="s">
        <v>3535</v>
      </c>
      <c r="K2133" s="63">
        <v>66</v>
      </c>
      <c r="L2133" s="63">
        <v>0</v>
      </c>
      <c r="M2133" s="64">
        <v>66</v>
      </c>
      <c r="N2133" s="63">
        <v>33</v>
      </c>
      <c r="O2133" s="63">
        <v>0</v>
      </c>
      <c r="P2133" s="63">
        <v>10</v>
      </c>
      <c r="Q2133" s="63">
        <v>23</v>
      </c>
      <c r="U2133" s="63" t="s">
        <v>2784</v>
      </c>
      <c r="V2133" s="63" t="s">
        <v>5856</v>
      </c>
      <c r="Y2133" s="63">
        <v>66</v>
      </c>
      <c r="Z2133" s="63" t="s">
        <v>7622</v>
      </c>
      <c r="AA2133" s="63">
        <v>10</v>
      </c>
      <c r="AB2133" s="63" t="s">
        <v>3505</v>
      </c>
      <c r="AE2133" s="63">
        <v>0</v>
      </c>
      <c r="AF2133" s="63" t="s">
        <v>3493</v>
      </c>
      <c r="AG2133" s="63">
        <v>0</v>
      </c>
      <c r="AK2133" s="63">
        <v>0</v>
      </c>
      <c r="AL2133" s="63" t="s">
        <v>3493</v>
      </c>
      <c r="AM2133" s="63">
        <v>0</v>
      </c>
      <c r="AQ2133" s="63">
        <v>0</v>
      </c>
      <c r="AR2133" s="63" t="s">
        <v>3493</v>
      </c>
      <c r="AS2133" s="63">
        <v>0</v>
      </c>
      <c r="AW2133" s="63" t="s">
        <v>7621</v>
      </c>
      <c r="AX2133" s="63" t="e">
        <f>VLOOKUP(B2133,[1]COMPLETE_DIVIDEND_DATA!$B$2:$I$1138,3,0)</f>
        <v>#N/A</v>
      </c>
    </row>
    <row r="2134" spans="1:50" x14ac:dyDescent="0.25">
      <c r="A2134" s="63">
        <v>502138</v>
      </c>
      <c r="B2134" s="63">
        <v>5868039380</v>
      </c>
      <c r="C2134" s="63" t="s">
        <v>2785</v>
      </c>
      <c r="D2134" s="63" t="s">
        <v>7620</v>
      </c>
      <c r="E2134" s="63" t="s">
        <v>7619</v>
      </c>
      <c r="F2134" s="63" t="s">
        <v>7618</v>
      </c>
      <c r="G2134" s="63" t="s">
        <v>3535</v>
      </c>
      <c r="K2134" s="63">
        <v>744</v>
      </c>
      <c r="L2134" s="63">
        <v>0</v>
      </c>
      <c r="M2134" s="64">
        <v>744</v>
      </c>
      <c r="N2134" s="63">
        <v>372</v>
      </c>
      <c r="O2134" s="63">
        <v>0</v>
      </c>
      <c r="P2134" s="63">
        <v>56</v>
      </c>
      <c r="Q2134" s="63">
        <v>316</v>
      </c>
      <c r="U2134" s="63" t="s">
        <v>2785</v>
      </c>
      <c r="V2134" s="63" t="s">
        <v>7617</v>
      </c>
      <c r="Y2134" s="63">
        <v>744</v>
      </c>
      <c r="Z2134" s="63" t="s">
        <v>3988</v>
      </c>
      <c r="AA2134" s="63">
        <v>56</v>
      </c>
      <c r="AB2134" s="63" t="s">
        <v>3494</v>
      </c>
      <c r="AE2134" s="63">
        <v>0</v>
      </c>
      <c r="AF2134" s="63" t="s">
        <v>3493</v>
      </c>
      <c r="AG2134" s="63">
        <v>0</v>
      </c>
      <c r="AK2134" s="63">
        <v>0</v>
      </c>
      <c r="AL2134" s="63" t="s">
        <v>3493</v>
      </c>
      <c r="AM2134" s="63">
        <v>0</v>
      </c>
      <c r="AQ2134" s="63">
        <v>0</v>
      </c>
      <c r="AR2134" s="63" t="s">
        <v>3493</v>
      </c>
      <c r="AS2134" s="63">
        <v>0</v>
      </c>
      <c r="AX2134" s="63" t="e">
        <f>VLOOKUP(B2134,[1]COMPLETE_DIVIDEND_DATA!$B$2:$I$1138,3,0)</f>
        <v>#N/A</v>
      </c>
    </row>
    <row r="2135" spans="1:50" hidden="1" x14ac:dyDescent="0.25">
      <c r="A2135" s="63">
        <v>502139</v>
      </c>
      <c r="B2135" s="63">
        <v>5884001958</v>
      </c>
      <c r="C2135" s="63" t="s">
        <v>2787</v>
      </c>
      <c r="D2135" s="63" t="s">
        <v>7616</v>
      </c>
      <c r="E2135" s="63" t="s">
        <v>7615</v>
      </c>
      <c r="F2135" s="63" t="s">
        <v>7614</v>
      </c>
      <c r="G2135" s="63" t="s">
        <v>7613</v>
      </c>
      <c r="K2135" s="63">
        <v>1176</v>
      </c>
      <c r="L2135" s="63">
        <v>0</v>
      </c>
      <c r="M2135" s="64">
        <v>1176</v>
      </c>
      <c r="N2135" s="63">
        <v>588</v>
      </c>
      <c r="O2135" s="63">
        <v>0</v>
      </c>
      <c r="P2135" s="63">
        <v>88</v>
      </c>
      <c r="Q2135" s="63">
        <v>500</v>
      </c>
      <c r="R2135" s="63" t="s">
        <v>7612</v>
      </c>
      <c r="S2135" s="63" t="s">
        <v>3596</v>
      </c>
      <c r="T2135" s="63" t="s">
        <v>7611</v>
      </c>
      <c r="U2135" s="63" t="s">
        <v>2787</v>
      </c>
      <c r="V2135" s="63" t="s">
        <v>7610</v>
      </c>
      <c r="Y2135" s="63">
        <v>1176</v>
      </c>
      <c r="Z2135" s="63" t="s">
        <v>7237</v>
      </c>
      <c r="AA2135" s="63">
        <v>88</v>
      </c>
      <c r="AB2135" s="63" t="s">
        <v>3494</v>
      </c>
      <c r="AE2135" s="63">
        <v>0</v>
      </c>
      <c r="AF2135" s="63" t="s">
        <v>3493</v>
      </c>
      <c r="AG2135" s="63">
        <v>0</v>
      </c>
      <c r="AK2135" s="63">
        <v>0</v>
      </c>
      <c r="AL2135" s="63" t="s">
        <v>3493</v>
      </c>
      <c r="AM2135" s="63">
        <v>0</v>
      </c>
      <c r="AQ2135" s="63">
        <v>0</v>
      </c>
      <c r="AR2135" s="63" t="s">
        <v>3493</v>
      </c>
      <c r="AS2135" s="63">
        <v>0</v>
      </c>
      <c r="AU2135" s="63" t="s">
        <v>7609</v>
      </c>
      <c r="AW2135" s="63" t="s">
        <v>7608</v>
      </c>
      <c r="AX2135" s="74" t="str">
        <f>VLOOKUP(B2135,[1]COMPLETE_DIVIDEND_DATA!$B$2:$I$1138,8,0)</f>
        <v>PAID</v>
      </c>
    </row>
    <row r="2136" spans="1:50" x14ac:dyDescent="0.25">
      <c r="A2136" s="63">
        <v>502140</v>
      </c>
      <c r="B2136" s="63">
        <v>5884004747</v>
      </c>
      <c r="C2136" s="63" t="s">
        <v>2789</v>
      </c>
      <c r="D2136" s="63" t="s">
        <v>7607</v>
      </c>
      <c r="E2136" s="63" t="s">
        <v>7606</v>
      </c>
      <c r="F2136" s="63" t="s">
        <v>7605</v>
      </c>
      <c r="G2136" s="63" t="s">
        <v>5208</v>
      </c>
      <c r="K2136" s="63">
        <v>1083</v>
      </c>
      <c r="L2136" s="63">
        <v>0</v>
      </c>
      <c r="M2136" s="64">
        <v>1083</v>
      </c>
      <c r="N2136" s="63">
        <v>541.5</v>
      </c>
      <c r="O2136" s="63">
        <v>0</v>
      </c>
      <c r="P2136" s="63">
        <v>162</v>
      </c>
      <c r="Q2136" s="63">
        <v>380</v>
      </c>
      <c r="U2136" s="63" t="s">
        <v>2789</v>
      </c>
      <c r="V2136" s="63" t="s">
        <v>7604</v>
      </c>
      <c r="Y2136" s="63">
        <v>1083</v>
      </c>
      <c r="Z2136" s="63" t="s">
        <v>7603</v>
      </c>
      <c r="AA2136" s="63">
        <v>162</v>
      </c>
      <c r="AB2136" s="63" t="s">
        <v>3505</v>
      </c>
      <c r="AE2136" s="63">
        <v>0</v>
      </c>
      <c r="AF2136" s="63" t="s">
        <v>3493</v>
      </c>
      <c r="AG2136" s="63">
        <v>0</v>
      </c>
      <c r="AK2136" s="63">
        <v>0</v>
      </c>
      <c r="AL2136" s="63" t="s">
        <v>3493</v>
      </c>
      <c r="AM2136" s="63">
        <v>0</v>
      </c>
      <c r="AQ2136" s="63">
        <v>0</v>
      </c>
      <c r="AR2136" s="63" t="s">
        <v>3493</v>
      </c>
      <c r="AS2136" s="63">
        <v>0</v>
      </c>
      <c r="AW2136" s="63" t="s">
        <v>7602</v>
      </c>
      <c r="AX2136" s="63" t="e">
        <f>VLOOKUP(B2136,[1]COMPLETE_DIVIDEND_DATA!$B$2:$I$1138,3,0)</f>
        <v>#N/A</v>
      </c>
    </row>
    <row r="2137" spans="1:50" hidden="1" x14ac:dyDescent="0.25">
      <c r="A2137" s="63">
        <v>502141</v>
      </c>
      <c r="B2137" s="63">
        <v>5884018085</v>
      </c>
      <c r="C2137" s="63" t="s">
        <v>7596</v>
      </c>
      <c r="D2137" s="63" t="s">
        <v>149</v>
      </c>
      <c r="E2137" s="63" t="s">
        <v>7601</v>
      </c>
      <c r="F2137" s="63" t="s">
        <v>7600</v>
      </c>
      <c r="G2137" s="63" t="s">
        <v>7599</v>
      </c>
      <c r="K2137" s="63">
        <v>1000</v>
      </c>
      <c r="L2137" s="63">
        <v>0</v>
      </c>
      <c r="M2137" s="64">
        <v>1000</v>
      </c>
      <c r="N2137" s="63">
        <v>500</v>
      </c>
      <c r="O2137" s="63">
        <v>0</v>
      </c>
      <c r="P2137" s="63">
        <v>75</v>
      </c>
      <c r="Q2137" s="63">
        <v>425</v>
      </c>
      <c r="R2137" s="63" t="s">
        <v>7598</v>
      </c>
      <c r="S2137" s="63" t="s">
        <v>3624</v>
      </c>
      <c r="T2137" s="63" t="s">
        <v>7597</v>
      </c>
      <c r="U2137" s="63" t="s">
        <v>7596</v>
      </c>
      <c r="V2137" s="63" t="s">
        <v>7595</v>
      </c>
      <c r="Y2137" s="63">
        <v>1000</v>
      </c>
      <c r="Z2137" s="63" t="s">
        <v>4648</v>
      </c>
      <c r="AA2137" s="63">
        <v>75</v>
      </c>
      <c r="AB2137" s="63" t="s">
        <v>3494</v>
      </c>
      <c r="AE2137" s="63">
        <v>0</v>
      </c>
      <c r="AF2137" s="63" t="s">
        <v>3493</v>
      </c>
      <c r="AG2137" s="63">
        <v>0</v>
      </c>
      <c r="AK2137" s="63">
        <v>0</v>
      </c>
      <c r="AL2137" s="63" t="s">
        <v>3493</v>
      </c>
      <c r="AM2137" s="63">
        <v>0</v>
      </c>
      <c r="AQ2137" s="63">
        <v>0</v>
      </c>
      <c r="AR2137" s="63" t="s">
        <v>3493</v>
      </c>
      <c r="AS2137" s="63">
        <v>0</v>
      </c>
      <c r="AU2137" s="63" t="s">
        <v>7594</v>
      </c>
      <c r="AW2137" s="63" t="s">
        <v>7593</v>
      </c>
      <c r="AX2137" s="74" t="str">
        <f>VLOOKUP(B2137,[1]COMPLETE_DIVIDEND_DATA!$B$2:$I$1138,8,0)</f>
        <v>PAID</v>
      </c>
    </row>
    <row r="2138" spans="1:50" hidden="1" x14ac:dyDescent="0.25">
      <c r="A2138" s="63">
        <v>502142</v>
      </c>
      <c r="B2138" s="63">
        <v>5892013564</v>
      </c>
      <c r="C2138" s="63" t="s">
        <v>7586</v>
      </c>
      <c r="D2138" s="63" t="s">
        <v>7592</v>
      </c>
      <c r="E2138" s="63" t="s">
        <v>7591</v>
      </c>
      <c r="F2138" s="63" t="s">
        <v>7590</v>
      </c>
      <c r="G2138" s="63" t="s">
        <v>7589</v>
      </c>
      <c r="K2138" s="63">
        <v>1000</v>
      </c>
      <c r="L2138" s="63">
        <v>1000</v>
      </c>
      <c r="M2138" s="64">
        <v>0</v>
      </c>
      <c r="N2138" s="63">
        <v>500</v>
      </c>
      <c r="O2138" s="63">
        <v>250</v>
      </c>
      <c r="P2138" s="63">
        <v>75</v>
      </c>
      <c r="Q2138" s="63">
        <v>175</v>
      </c>
      <c r="R2138" s="63" t="s">
        <v>7588</v>
      </c>
      <c r="S2138" s="63" t="s">
        <v>3624</v>
      </c>
      <c r="T2138" s="63" t="s">
        <v>7587</v>
      </c>
      <c r="U2138" s="63" t="s">
        <v>7586</v>
      </c>
      <c r="V2138" s="63" t="s">
        <v>7585</v>
      </c>
      <c r="Y2138" s="63">
        <v>1000</v>
      </c>
      <c r="Z2138" s="63" t="s">
        <v>4648</v>
      </c>
      <c r="AA2138" s="63">
        <v>75</v>
      </c>
      <c r="AB2138" s="63" t="s">
        <v>3494</v>
      </c>
      <c r="AC2138" s="63" t="s">
        <v>7584</v>
      </c>
      <c r="AD2138" s="63" t="s">
        <v>7583</v>
      </c>
      <c r="AE2138" s="63">
        <v>0</v>
      </c>
      <c r="AF2138" s="63" t="s">
        <v>3493</v>
      </c>
      <c r="AG2138" s="63">
        <v>0</v>
      </c>
      <c r="AH2138" s="63" t="s">
        <v>3505</v>
      </c>
      <c r="AK2138" s="63">
        <v>0</v>
      </c>
      <c r="AL2138" s="63" t="s">
        <v>3493</v>
      </c>
      <c r="AM2138" s="63">
        <v>0</v>
      </c>
      <c r="AQ2138" s="63">
        <v>0</v>
      </c>
      <c r="AR2138" s="63" t="s">
        <v>3493</v>
      </c>
      <c r="AS2138" s="63">
        <v>0</v>
      </c>
      <c r="AU2138" s="63" t="s">
        <v>7582</v>
      </c>
      <c r="AW2138" s="63" t="s">
        <v>7581</v>
      </c>
      <c r="AX2138" s="74" t="str">
        <f>VLOOKUP(B2138,[1]COMPLETE_DIVIDEND_DATA!$B$2:$I$1138,8,0)</f>
        <v>PAID</v>
      </c>
    </row>
    <row r="2139" spans="1:50" hidden="1" x14ac:dyDescent="0.25">
      <c r="A2139" s="63">
        <v>502143</v>
      </c>
      <c r="B2139" s="63">
        <v>6122009993</v>
      </c>
      <c r="C2139" s="63" t="s">
        <v>7575</v>
      </c>
      <c r="D2139" s="63" t="s">
        <v>7580</v>
      </c>
      <c r="E2139" s="63" t="s">
        <v>7579</v>
      </c>
      <c r="F2139" s="63" t="s">
        <v>7578</v>
      </c>
      <c r="G2139" s="63" t="s">
        <v>3535</v>
      </c>
      <c r="K2139" s="63">
        <v>3500</v>
      </c>
      <c r="L2139" s="63">
        <v>0</v>
      </c>
      <c r="M2139" s="64">
        <v>3500</v>
      </c>
      <c r="N2139" s="63">
        <v>1750</v>
      </c>
      <c r="O2139" s="63">
        <v>0</v>
      </c>
      <c r="P2139" s="63">
        <v>263</v>
      </c>
      <c r="Q2139" s="63">
        <v>1487</v>
      </c>
      <c r="R2139" s="63" t="s">
        <v>7577</v>
      </c>
      <c r="S2139" s="63" t="s">
        <v>3687</v>
      </c>
      <c r="T2139" s="63" t="s">
        <v>7576</v>
      </c>
      <c r="U2139" s="63" t="s">
        <v>7575</v>
      </c>
      <c r="V2139" s="63" t="s">
        <v>7574</v>
      </c>
      <c r="Y2139" s="63">
        <v>3500</v>
      </c>
      <c r="Z2139" s="63" t="s">
        <v>4656</v>
      </c>
      <c r="AA2139" s="63">
        <v>263</v>
      </c>
      <c r="AB2139" s="63" t="s">
        <v>3494</v>
      </c>
      <c r="AE2139" s="63">
        <v>0</v>
      </c>
      <c r="AF2139" s="63" t="s">
        <v>3493</v>
      </c>
      <c r="AG2139" s="63">
        <v>0</v>
      </c>
      <c r="AK2139" s="63">
        <v>0</v>
      </c>
      <c r="AL2139" s="63" t="s">
        <v>3493</v>
      </c>
      <c r="AM2139" s="63">
        <v>0</v>
      </c>
      <c r="AQ2139" s="63">
        <v>0</v>
      </c>
      <c r="AR2139" s="63" t="s">
        <v>3493</v>
      </c>
      <c r="AS2139" s="63">
        <v>0</v>
      </c>
      <c r="AU2139" s="63" t="s">
        <v>7573</v>
      </c>
      <c r="AW2139" s="63" t="s">
        <v>7572</v>
      </c>
      <c r="AX2139" s="74" t="str">
        <f>VLOOKUP(B2139,[1]COMPLETE_DIVIDEND_DATA!$B$2:$I$1138,8,0)</f>
        <v>PAID</v>
      </c>
    </row>
    <row r="2140" spans="1:50" hidden="1" x14ac:dyDescent="0.25">
      <c r="A2140" s="63">
        <v>502144</v>
      </c>
      <c r="B2140" s="63">
        <v>6122016519</v>
      </c>
      <c r="C2140" s="63" t="s">
        <v>1996</v>
      </c>
      <c r="D2140" s="63" t="s">
        <v>5936</v>
      </c>
      <c r="E2140" s="63" t="s">
        <v>7571</v>
      </c>
      <c r="F2140" s="63" t="s">
        <v>7570</v>
      </c>
      <c r="G2140" s="63" t="s">
        <v>4339</v>
      </c>
      <c r="K2140" s="63">
        <v>133</v>
      </c>
      <c r="L2140" s="63">
        <v>0</v>
      </c>
      <c r="M2140" s="64">
        <v>133</v>
      </c>
      <c r="N2140" s="63">
        <v>66.5</v>
      </c>
      <c r="O2140" s="63">
        <v>0</v>
      </c>
      <c r="P2140" s="63">
        <v>20</v>
      </c>
      <c r="Q2140" s="63">
        <v>47</v>
      </c>
      <c r="R2140" s="63" t="s">
        <v>5858</v>
      </c>
      <c r="S2140" s="63" t="s">
        <v>3596</v>
      </c>
      <c r="T2140" s="63" t="s">
        <v>7492</v>
      </c>
      <c r="U2140" s="63" t="s">
        <v>1996</v>
      </c>
      <c r="V2140" s="63" t="s">
        <v>5856</v>
      </c>
      <c r="Y2140" s="63">
        <v>133</v>
      </c>
      <c r="Z2140" s="63" t="s">
        <v>7569</v>
      </c>
      <c r="AA2140" s="63">
        <v>20</v>
      </c>
      <c r="AB2140" s="63" t="s">
        <v>3505</v>
      </c>
      <c r="AE2140" s="63">
        <v>0</v>
      </c>
      <c r="AF2140" s="63" t="s">
        <v>3493</v>
      </c>
      <c r="AG2140" s="63">
        <v>0</v>
      </c>
      <c r="AK2140" s="63">
        <v>0</v>
      </c>
      <c r="AL2140" s="63" t="s">
        <v>3493</v>
      </c>
      <c r="AM2140" s="63">
        <v>0</v>
      </c>
      <c r="AQ2140" s="63">
        <v>0</v>
      </c>
      <c r="AR2140" s="63" t="s">
        <v>3493</v>
      </c>
      <c r="AS2140" s="63">
        <v>0</v>
      </c>
      <c r="AU2140" s="63" t="s">
        <v>5854</v>
      </c>
      <c r="AW2140" s="63" t="s">
        <v>7489</v>
      </c>
      <c r="AX2140" s="74" t="str">
        <f>VLOOKUP(B2140,[1]COMPLETE_DIVIDEND_DATA!$B$2:$I$1138,8,0)</f>
        <v>PAID</v>
      </c>
    </row>
    <row r="2141" spans="1:50" hidden="1" x14ac:dyDescent="0.25">
      <c r="A2141" s="63">
        <v>502145</v>
      </c>
      <c r="B2141" s="63">
        <v>6122018150</v>
      </c>
      <c r="C2141" s="63" t="s">
        <v>7563</v>
      </c>
      <c r="D2141" s="63" t="s">
        <v>5098</v>
      </c>
      <c r="E2141" s="63" t="s">
        <v>7568</v>
      </c>
      <c r="F2141" s="63" t="s">
        <v>7567</v>
      </c>
      <c r="G2141" s="63" t="s">
        <v>7566</v>
      </c>
      <c r="K2141" s="63">
        <v>10</v>
      </c>
      <c r="L2141" s="63">
        <v>0</v>
      </c>
      <c r="M2141" s="64">
        <v>10</v>
      </c>
      <c r="N2141" s="63">
        <v>5</v>
      </c>
      <c r="O2141" s="63">
        <v>0</v>
      </c>
      <c r="P2141" s="63">
        <v>1</v>
      </c>
      <c r="Q2141" s="63">
        <v>4</v>
      </c>
      <c r="R2141" s="63" t="s">
        <v>7565</v>
      </c>
      <c r="S2141" s="63" t="s">
        <v>3596</v>
      </c>
      <c r="T2141" s="63" t="s">
        <v>7564</v>
      </c>
      <c r="U2141" s="63" t="s">
        <v>7563</v>
      </c>
      <c r="V2141" s="63" t="s">
        <v>7562</v>
      </c>
      <c r="Y2141" s="63">
        <v>10</v>
      </c>
      <c r="Z2141" s="63" t="s">
        <v>4402</v>
      </c>
      <c r="AA2141" s="63">
        <v>1</v>
      </c>
      <c r="AB2141" s="63" t="s">
        <v>3494</v>
      </c>
      <c r="AE2141" s="63">
        <v>0</v>
      </c>
      <c r="AF2141" s="63" t="s">
        <v>3493</v>
      </c>
      <c r="AG2141" s="63">
        <v>0</v>
      </c>
      <c r="AK2141" s="63">
        <v>0</v>
      </c>
      <c r="AL2141" s="63" t="s">
        <v>3493</v>
      </c>
      <c r="AM2141" s="63">
        <v>0</v>
      </c>
      <c r="AQ2141" s="63">
        <v>0</v>
      </c>
      <c r="AR2141" s="63" t="s">
        <v>3493</v>
      </c>
      <c r="AS2141" s="63">
        <v>0</v>
      </c>
      <c r="AU2141" s="63" t="s">
        <v>7561</v>
      </c>
      <c r="AW2141" s="63" t="s">
        <v>7560</v>
      </c>
      <c r="AX2141" s="74" t="str">
        <f>VLOOKUP(B2141,[1]COMPLETE_DIVIDEND_DATA!$B$2:$I$1138,8,0)</f>
        <v>PAID</v>
      </c>
    </row>
    <row r="2142" spans="1:50" hidden="1" x14ac:dyDescent="0.25">
      <c r="A2142" s="63">
        <v>502146</v>
      </c>
      <c r="B2142" s="63">
        <v>6122018614</v>
      </c>
      <c r="C2142" s="63" t="s">
        <v>2793</v>
      </c>
      <c r="D2142" s="63" t="s">
        <v>7559</v>
      </c>
      <c r="E2142" s="63" t="s">
        <v>7558</v>
      </c>
      <c r="F2142" s="63" t="s">
        <v>4515</v>
      </c>
      <c r="G2142" s="63" t="s">
        <v>3535</v>
      </c>
      <c r="K2142" s="63">
        <v>2409</v>
      </c>
      <c r="L2142" s="63">
        <v>0</v>
      </c>
      <c r="M2142" s="64">
        <v>2409</v>
      </c>
      <c r="N2142" s="63">
        <v>1204.5</v>
      </c>
      <c r="O2142" s="63">
        <v>0</v>
      </c>
      <c r="P2142" s="63">
        <v>361</v>
      </c>
      <c r="Q2142" s="63">
        <v>844</v>
      </c>
      <c r="R2142" s="63" t="s">
        <v>7557</v>
      </c>
      <c r="S2142" s="63" t="s">
        <v>4659</v>
      </c>
      <c r="T2142" s="63" t="s">
        <v>7556</v>
      </c>
      <c r="U2142" s="63" t="s">
        <v>2793</v>
      </c>
      <c r="V2142" s="63" t="s">
        <v>7555</v>
      </c>
      <c r="Y2142" s="63">
        <v>2409</v>
      </c>
      <c r="Z2142" s="63" t="s">
        <v>4246</v>
      </c>
      <c r="AA2142" s="63">
        <v>361</v>
      </c>
      <c r="AB2142" s="63" t="s">
        <v>3505</v>
      </c>
      <c r="AE2142" s="63">
        <v>0</v>
      </c>
      <c r="AF2142" s="63" t="s">
        <v>3493</v>
      </c>
      <c r="AG2142" s="63">
        <v>0</v>
      </c>
      <c r="AK2142" s="63">
        <v>0</v>
      </c>
      <c r="AL2142" s="63" t="s">
        <v>3493</v>
      </c>
      <c r="AM2142" s="63">
        <v>0</v>
      </c>
      <c r="AQ2142" s="63">
        <v>0</v>
      </c>
      <c r="AR2142" s="63" t="s">
        <v>3493</v>
      </c>
      <c r="AS2142" s="63">
        <v>0</v>
      </c>
      <c r="AU2142" s="63" t="s">
        <v>7554</v>
      </c>
      <c r="AW2142" s="63" t="s">
        <v>7553</v>
      </c>
      <c r="AX2142" s="74" t="str">
        <f>VLOOKUP(B2142,[1]COMPLETE_DIVIDEND_DATA!$B$2:$I$1138,8,0)</f>
        <v>PAID</v>
      </c>
    </row>
    <row r="2143" spans="1:50" hidden="1" x14ac:dyDescent="0.25">
      <c r="A2143" s="63">
        <v>502147</v>
      </c>
      <c r="B2143" s="63">
        <v>6122018747</v>
      </c>
      <c r="C2143" s="63" t="s">
        <v>2797</v>
      </c>
      <c r="D2143" s="63" t="s">
        <v>7552</v>
      </c>
      <c r="E2143" s="63" t="s">
        <v>7551</v>
      </c>
      <c r="F2143" s="63" t="s">
        <v>7550</v>
      </c>
      <c r="G2143" s="63" t="s">
        <v>3637</v>
      </c>
      <c r="K2143" s="63">
        <v>25875</v>
      </c>
      <c r="L2143" s="63">
        <v>0</v>
      </c>
      <c r="M2143" s="64">
        <v>25875</v>
      </c>
      <c r="N2143" s="63">
        <v>12937.5</v>
      </c>
      <c r="O2143" s="63">
        <v>0</v>
      </c>
      <c r="P2143" s="63">
        <v>1941</v>
      </c>
      <c r="Q2143" s="63">
        <v>10997</v>
      </c>
      <c r="R2143" s="63" t="s">
        <v>7549</v>
      </c>
      <c r="S2143" s="63" t="s">
        <v>4523</v>
      </c>
      <c r="T2143" s="63" t="s">
        <v>7548</v>
      </c>
      <c r="U2143" s="63" t="s">
        <v>2797</v>
      </c>
      <c r="V2143" s="63" t="s">
        <v>7547</v>
      </c>
      <c r="Y2143" s="63">
        <v>25875</v>
      </c>
      <c r="Z2143" s="63" t="s">
        <v>7546</v>
      </c>
      <c r="AA2143" s="63">
        <v>1941</v>
      </c>
      <c r="AB2143" s="63" t="s">
        <v>3494</v>
      </c>
      <c r="AE2143" s="63">
        <v>0</v>
      </c>
      <c r="AF2143" s="63" t="s">
        <v>3493</v>
      </c>
      <c r="AG2143" s="63">
        <v>0</v>
      </c>
      <c r="AK2143" s="63">
        <v>0</v>
      </c>
      <c r="AL2143" s="63" t="s">
        <v>3493</v>
      </c>
      <c r="AM2143" s="63">
        <v>0</v>
      </c>
      <c r="AQ2143" s="63">
        <v>0</v>
      </c>
      <c r="AR2143" s="63" t="s">
        <v>3493</v>
      </c>
      <c r="AS2143" s="63">
        <v>0</v>
      </c>
      <c r="AU2143" s="63" t="s">
        <v>7545</v>
      </c>
      <c r="AW2143" s="63" t="s">
        <v>7544</v>
      </c>
      <c r="AX2143" s="74" t="str">
        <f>VLOOKUP(B2143,[1]COMPLETE_DIVIDEND_DATA!$B$2:$I$1138,8,0)</f>
        <v>PAID</v>
      </c>
    </row>
    <row r="2144" spans="1:50" hidden="1" x14ac:dyDescent="0.25">
      <c r="A2144" s="63">
        <v>502148</v>
      </c>
      <c r="B2144" s="63">
        <v>6122019174</v>
      </c>
      <c r="C2144" s="63" t="s">
        <v>2799</v>
      </c>
      <c r="D2144" s="63" t="s">
        <v>1815</v>
      </c>
      <c r="E2144" s="63" t="s">
        <v>7543</v>
      </c>
      <c r="F2144" s="63" t="s">
        <v>7542</v>
      </c>
      <c r="G2144" s="63" t="s">
        <v>7541</v>
      </c>
      <c r="K2144" s="63">
        <v>1</v>
      </c>
      <c r="L2144" s="63">
        <v>0</v>
      </c>
      <c r="M2144" s="64">
        <v>1</v>
      </c>
      <c r="N2144" s="63">
        <v>0.5</v>
      </c>
      <c r="O2144" s="63">
        <v>0</v>
      </c>
      <c r="P2144" s="63">
        <v>0</v>
      </c>
      <c r="Q2144" s="63">
        <v>1</v>
      </c>
      <c r="R2144" s="63" t="s">
        <v>7540</v>
      </c>
      <c r="S2144" s="63" t="s">
        <v>3596</v>
      </c>
      <c r="T2144" s="63" t="s">
        <v>7539</v>
      </c>
      <c r="U2144" s="63" t="s">
        <v>2799</v>
      </c>
      <c r="V2144" s="63" t="s">
        <v>7538</v>
      </c>
      <c r="Y2144" s="63">
        <v>1</v>
      </c>
      <c r="Z2144" s="63" t="s">
        <v>3736</v>
      </c>
      <c r="AA2144" s="63">
        <v>0</v>
      </c>
      <c r="AB2144" s="63" t="s">
        <v>3494</v>
      </c>
      <c r="AC2144" s="63" t="s">
        <v>1527</v>
      </c>
      <c r="AD2144" s="63" t="s">
        <v>7537</v>
      </c>
      <c r="AE2144" s="63">
        <v>0</v>
      </c>
      <c r="AF2144" s="63" t="s">
        <v>3493</v>
      </c>
      <c r="AG2144" s="63">
        <v>0</v>
      </c>
      <c r="AH2144" s="63" t="s">
        <v>3505</v>
      </c>
      <c r="AI2144" s="63" t="s">
        <v>7536</v>
      </c>
      <c r="AJ2144" s="63" t="s">
        <v>7535</v>
      </c>
      <c r="AK2144" s="63">
        <v>0</v>
      </c>
      <c r="AL2144" s="63" t="s">
        <v>3493</v>
      </c>
      <c r="AM2144" s="63">
        <v>0</v>
      </c>
      <c r="AN2144" s="63" t="s">
        <v>3494</v>
      </c>
      <c r="AO2144" s="63" t="s">
        <v>7534</v>
      </c>
      <c r="AP2144" s="63" t="s">
        <v>7533</v>
      </c>
      <c r="AQ2144" s="63">
        <v>0</v>
      </c>
      <c r="AR2144" s="63" t="s">
        <v>3493</v>
      </c>
      <c r="AS2144" s="63">
        <v>0</v>
      </c>
      <c r="AT2144" s="63" t="s">
        <v>3505</v>
      </c>
      <c r="AU2144" s="63" t="s">
        <v>7532</v>
      </c>
      <c r="AW2144" s="63" t="s">
        <v>7531</v>
      </c>
      <c r="AX2144" s="74" t="str">
        <f>VLOOKUP(B2144,[1]COMPLETE_DIVIDEND_DATA!$B$2:$I$1138,8,0)</f>
        <v>PAID</v>
      </c>
    </row>
    <row r="2145" spans="1:50" hidden="1" x14ac:dyDescent="0.25">
      <c r="A2145" s="63">
        <v>502149</v>
      </c>
      <c r="B2145" s="63">
        <v>6122027276</v>
      </c>
      <c r="C2145" s="63" t="s">
        <v>7526</v>
      </c>
      <c r="D2145" s="63" t="s">
        <v>369</v>
      </c>
      <c r="E2145" s="63" t="s">
        <v>7530</v>
      </c>
      <c r="F2145" s="63" t="s">
        <v>7529</v>
      </c>
      <c r="G2145" s="63" t="s">
        <v>3547</v>
      </c>
      <c r="K2145" s="63">
        <v>2000</v>
      </c>
      <c r="L2145" s="63">
        <v>2000</v>
      </c>
      <c r="M2145" s="64">
        <v>0</v>
      </c>
      <c r="N2145" s="63">
        <v>1000</v>
      </c>
      <c r="O2145" s="63">
        <v>500</v>
      </c>
      <c r="P2145" s="63">
        <v>150</v>
      </c>
      <c r="Q2145" s="63">
        <v>350</v>
      </c>
      <c r="R2145" s="63" t="s">
        <v>7528</v>
      </c>
      <c r="S2145" s="63" t="s">
        <v>4523</v>
      </c>
      <c r="T2145" s="63" t="s">
        <v>7527</v>
      </c>
      <c r="U2145" s="63" t="s">
        <v>7526</v>
      </c>
      <c r="V2145" s="63" t="s">
        <v>7525</v>
      </c>
      <c r="Y2145" s="63">
        <v>2000</v>
      </c>
      <c r="Z2145" s="63" t="s">
        <v>3631</v>
      </c>
      <c r="AA2145" s="63">
        <v>150</v>
      </c>
      <c r="AB2145" s="63" t="s">
        <v>3494</v>
      </c>
      <c r="AE2145" s="63">
        <v>0</v>
      </c>
      <c r="AF2145" s="63" t="s">
        <v>3493</v>
      </c>
      <c r="AG2145" s="63">
        <v>0</v>
      </c>
      <c r="AK2145" s="63">
        <v>0</v>
      </c>
      <c r="AL2145" s="63" t="s">
        <v>3493</v>
      </c>
      <c r="AM2145" s="63">
        <v>0</v>
      </c>
      <c r="AQ2145" s="63">
        <v>0</v>
      </c>
      <c r="AR2145" s="63" t="s">
        <v>3493</v>
      </c>
      <c r="AS2145" s="63">
        <v>0</v>
      </c>
      <c r="AU2145" s="63" t="s">
        <v>7524</v>
      </c>
      <c r="AW2145" s="63" t="s">
        <v>7523</v>
      </c>
      <c r="AX2145" s="74" t="str">
        <f>VLOOKUP(B2145,[1]COMPLETE_DIVIDEND_DATA!$B$2:$I$1138,8,0)</f>
        <v>PAID</v>
      </c>
    </row>
    <row r="2146" spans="1:50" hidden="1" x14ac:dyDescent="0.25">
      <c r="A2146" s="63">
        <v>502150</v>
      </c>
      <c r="B2146" s="63">
        <v>6122027821</v>
      </c>
      <c r="C2146" s="63" t="s">
        <v>2801</v>
      </c>
      <c r="D2146" s="63" t="s">
        <v>7522</v>
      </c>
      <c r="E2146" s="63" t="s">
        <v>7521</v>
      </c>
      <c r="F2146" s="63" t="s">
        <v>7520</v>
      </c>
      <c r="G2146" s="63" t="s">
        <v>3547</v>
      </c>
      <c r="K2146" s="63">
        <v>6513</v>
      </c>
      <c r="L2146" s="63">
        <v>0</v>
      </c>
      <c r="M2146" s="64">
        <v>6513</v>
      </c>
      <c r="N2146" s="63">
        <v>3256.5</v>
      </c>
      <c r="O2146" s="63">
        <v>0</v>
      </c>
      <c r="P2146" s="63">
        <v>488</v>
      </c>
      <c r="Q2146" s="63">
        <v>2769</v>
      </c>
      <c r="R2146" s="63" t="s">
        <v>7519</v>
      </c>
      <c r="S2146" s="63" t="s">
        <v>4523</v>
      </c>
      <c r="T2146" s="63" t="s">
        <v>7518</v>
      </c>
      <c r="U2146" s="63" t="s">
        <v>2801</v>
      </c>
      <c r="V2146" s="63" t="s">
        <v>7517</v>
      </c>
      <c r="Y2146" s="63">
        <v>6513</v>
      </c>
      <c r="Z2146" s="63" t="s">
        <v>7516</v>
      </c>
      <c r="AA2146" s="63">
        <v>488</v>
      </c>
      <c r="AB2146" s="63" t="s">
        <v>3494</v>
      </c>
      <c r="AE2146" s="63">
        <v>0</v>
      </c>
      <c r="AF2146" s="63" t="s">
        <v>3493</v>
      </c>
      <c r="AG2146" s="63">
        <v>0</v>
      </c>
      <c r="AK2146" s="63">
        <v>0</v>
      </c>
      <c r="AL2146" s="63" t="s">
        <v>3493</v>
      </c>
      <c r="AM2146" s="63">
        <v>0</v>
      </c>
      <c r="AQ2146" s="63">
        <v>0</v>
      </c>
      <c r="AR2146" s="63" t="s">
        <v>3493</v>
      </c>
      <c r="AS2146" s="63">
        <v>0</v>
      </c>
      <c r="AU2146" s="63" t="s">
        <v>7515</v>
      </c>
      <c r="AW2146" s="63" t="s">
        <v>7514</v>
      </c>
      <c r="AX2146" s="74" t="str">
        <f>VLOOKUP(B2146,[1]COMPLETE_DIVIDEND_DATA!$B$2:$I$1138,8,0)</f>
        <v>PAID</v>
      </c>
    </row>
    <row r="2147" spans="1:50" hidden="1" x14ac:dyDescent="0.25">
      <c r="A2147" s="63">
        <v>502151</v>
      </c>
      <c r="B2147" s="63">
        <v>6122030593</v>
      </c>
      <c r="C2147" s="63" t="s">
        <v>2803</v>
      </c>
      <c r="D2147" s="63" t="s">
        <v>5936</v>
      </c>
      <c r="E2147" s="63" t="s">
        <v>7496</v>
      </c>
      <c r="F2147" s="63" t="s">
        <v>7513</v>
      </c>
      <c r="G2147" s="63" t="s">
        <v>3535</v>
      </c>
      <c r="K2147" s="63">
        <v>1</v>
      </c>
      <c r="L2147" s="63">
        <v>0</v>
      </c>
      <c r="M2147" s="64">
        <v>1</v>
      </c>
      <c r="N2147" s="63">
        <v>0.5</v>
      </c>
      <c r="O2147" s="63">
        <v>0</v>
      </c>
      <c r="P2147" s="63">
        <v>0</v>
      </c>
      <c r="Q2147" s="63">
        <v>1</v>
      </c>
      <c r="R2147" s="63" t="s">
        <v>5933</v>
      </c>
      <c r="S2147" s="63" t="s">
        <v>3697</v>
      </c>
      <c r="T2147" s="63" t="s">
        <v>7512</v>
      </c>
      <c r="U2147" s="63" t="s">
        <v>2803</v>
      </c>
      <c r="V2147" s="63" t="s">
        <v>5932</v>
      </c>
      <c r="Y2147" s="63">
        <v>1</v>
      </c>
      <c r="Z2147" s="63" t="s">
        <v>3736</v>
      </c>
      <c r="AA2147" s="63">
        <v>0</v>
      </c>
      <c r="AB2147" s="63" t="s">
        <v>3505</v>
      </c>
      <c r="AC2147" s="63" t="s">
        <v>1996</v>
      </c>
      <c r="AD2147" s="63" t="s">
        <v>5856</v>
      </c>
      <c r="AE2147" s="63">
        <v>0</v>
      </c>
      <c r="AF2147" s="63" t="s">
        <v>3493</v>
      </c>
      <c r="AG2147" s="63">
        <v>0</v>
      </c>
      <c r="AH2147" s="63" t="s">
        <v>3505</v>
      </c>
      <c r="AK2147" s="63">
        <v>0</v>
      </c>
      <c r="AL2147" s="63" t="s">
        <v>3493</v>
      </c>
      <c r="AM2147" s="63">
        <v>0</v>
      </c>
      <c r="AQ2147" s="63">
        <v>0</v>
      </c>
      <c r="AR2147" s="63" t="s">
        <v>3493</v>
      </c>
      <c r="AS2147" s="63">
        <v>0</v>
      </c>
      <c r="AU2147" s="63" t="s">
        <v>5854</v>
      </c>
      <c r="AW2147" s="63" t="s">
        <v>7489</v>
      </c>
      <c r="AX2147" s="74" t="str">
        <f>VLOOKUP(B2147,[1]COMPLETE_DIVIDEND_DATA!$B$2:$I$1138,8,0)</f>
        <v>PAID</v>
      </c>
    </row>
    <row r="2148" spans="1:50" hidden="1" x14ac:dyDescent="0.25">
      <c r="A2148" s="63">
        <v>502152</v>
      </c>
      <c r="B2148" s="63">
        <v>6122030676</v>
      </c>
      <c r="C2148" s="63" t="s">
        <v>2805</v>
      </c>
      <c r="D2148" s="63" t="s">
        <v>2703</v>
      </c>
      <c r="E2148" s="63" t="s">
        <v>7511</v>
      </c>
      <c r="G2148" s="63" t="s">
        <v>3535</v>
      </c>
      <c r="K2148" s="63">
        <v>5962</v>
      </c>
      <c r="L2148" s="63">
        <v>0</v>
      </c>
      <c r="M2148" s="64">
        <v>5962</v>
      </c>
      <c r="N2148" s="63">
        <v>2981</v>
      </c>
      <c r="O2148" s="63">
        <v>0</v>
      </c>
      <c r="P2148" s="63">
        <v>448</v>
      </c>
      <c r="Q2148" s="63">
        <v>2533</v>
      </c>
      <c r="R2148" s="63" t="s">
        <v>7510</v>
      </c>
      <c r="S2148" s="63" t="s">
        <v>3521</v>
      </c>
      <c r="T2148" s="63" t="s">
        <v>7509</v>
      </c>
      <c r="U2148" s="63" t="s">
        <v>2805</v>
      </c>
      <c r="V2148" s="63" t="s">
        <v>7508</v>
      </c>
      <c r="Y2148" s="63">
        <v>2981</v>
      </c>
      <c r="Z2148" s="63" t="s">
        <v>7506</v>
      </c>
      <c r="AA2148" s="63">
        <v>224</v>
      </c>
      <c r="AB2148" s="63" t="s">
        <v>3494</v>
      </c>
      <c r="AC2148" s="63" t="s">
        <v>2703</v>
      </c>
      <c r="AD2148" s="63" t="s">
        <v>7507</v>
      </c>
      <c r="AE2148" s="63">
        <v>2981</v>
      </c>
      <c r="AF2148" s="63" t="s">
        <v>7506</v>
      </c>
      <c r="AG2148" s="63">
        <v>224</v>
      </c>
      <c r="AH2148" s="63" t="s">
        <v>3494</v>
      </c>
      <c r="AK2148" s="63">
        <v>0</v>
      </c>
      <c r="AL2148" s="63" t="s">
        <v>3493</v>
      </c>
      <c r="AM2148" s="63">
        <v>0</v>
      </c>
      <c r="AQ2148" s="63">
        <v>0</v>
      </c>
      <c r="AR2148" s="63" t="s">
        <v>3493</v>
      </c>
      <c r="AS2148" s="63">
        <v>0</v>
      </c>
      <c r="AU2148" s="63" t="s">
        <v>7505</v>
      </c>
      <c r="AW2148" s="63" t="s">
        <v>7504</v>
      </c>
      <c r="AX2148" s="74" t="str">
        <f>VLOOKUP(B2148,[1]COMPLETE_DIVIDEND_DATA!$B$2:$I$1138,8,0)</f>
        <v>PAID</v>
      </c>
    </row>
    <row r="2149" spans="1:50" hidden="1" x14ac:dyDescent="0.25">
      <c r="A2149" s="63">
        <v>502153</v>
      </c>
      <c r="B2149" s="63">
        <v>6122031088</v>
      </c>
      <c r="C2149" s="63" t="s">
        <v>2807</v>
      </c>
      <c r="D2149" s="63" t="s">
        <v>7503</v>
      </c>
      <c r="E2149" s="63" t="s">
        <v>7502</v>
      </c>
      <c r="F2149" s="63" t="s">
        <v>7501</v>
      </c>
      <c r="G2149" s="63" t="s">
        <v>3535</v>
      </c>
      <c r="K2149" s="63">
        <v>71</v>
      </c>
      <c r="L2149" s="63">
        <v>0</v>
      </c>
      <c r="M2149" s="64">
        <v>71</v>
      </c>
      <c r="N2149" s="63">
        <v>35.5</v>
      </c>
      <c r="O2149" s="63">
        <v>0</v>
      </c>
      <c r="P2149" s="63">
        <v>8</v>
      </c>
      <c r="Q2149" s="63">
        <v>28</v>
      </c>
      <c r="R2149" s="63" t="s">
        <v>7500</v>
      </c>
      <c r="S2149" s="63" t="s">
        <v>3697</v>
      </c>
      <c r="T2149" s="63" t="s">
        <v>7499</v>
      </c>
      <c r="U2149" s="63" t="s">
        <v>2807</v>
      </c>
      <c r="V2149" s="63" t="s">
        <v>7498</v>
      </c>
      <c r="Y2149" s="63">
        <v>36</v>
      </c>
      <c r="Z2149" s="63" t="s">
        <v>5795</v>
      </c>
      <c r="AA2149" s="63">
        <v>3</v>
      </c>
      <c r="AB2149" s="63" t="s">
        <v>3494</v>
      </c>
      <c r="AC2149" s="63" t="s">
        <v>1996</v>
      </c>
      <c r="AD2149" s="63" t="s">
        <v>5856</v>
      </c>
      <c r="AE2149" s="63">
        <v>35</v>
      </c>
      <c r="AF2149" s="63" t="s">
        <v>5363</v>
      </c>
      <c r="AG2149" s="63">
        <v>5</v>
      </c>
      <c r="AH2149" s="63" t="s">
        <v>3505</v>
      </c>
      <c r="AK2149" s="63">
        <v>0</v>
      </c>
      <c r="AL2149" s="63" t="s">
        <v>3493</v>
      </c>
      <c r="AM2149" s="63">
        <v>0</v>
      </c>
      <c r="AQ2149" s="63">
        <v>0</v>
      </c>
      <c r="AR2149" s="63" t="s">
        <v>3493</v>
      </c>
      <c r="AS2149" s="63">
        <v>0</v>
      </c>
      <c r="AU2149" s="63" t="s">
        <v>5854</v>
      </c>
      <c r="AW2149" s="63" t="s">
        <v>7489</v>
      </c>
      <c r="AX2149" s="74" t="str">
        <f>VLOOKUP(B2149,[1]COMPLETE_DIVIDEND_DATA!$B$2:$I$1138,8,0)</f>
        <v>PAID</v>
      </c>
    </row>
    <row r="2150" spans="1:50" hidden="1" x14ac:dyDescent="0.25">
      <c r="A2150" s="63">
        <v>502154</v>
      </c>
      <c r="B2150" s="63">
        <v>6122031377</v>
      </c>
      <c r="C2150" s="63" t="s">
        <v>2808</v>
      </c>
      <c r="D2150" s="63" t="s">
        <v>7497</v>
      </c>
      <c r="E2150" s="63" t="s">
        <v>7496</v>
      </c>
      <c r="F2150" s="63" t="s">
        <v>7495</v>
      </c>
      <c r="G2150" s="63" t="s">
        <v>7494</v>
      </c>
      <c r="K2150" s="63">
        <v>96</v>
      </c>
      <c r="L2150" s="63">
        <v>0</v>
      </c>
      <c r="M2150" s="64">
        <v>96</v>
      </c>
      <c r="N2150" s="63">
        <v>48</v>
      </c>
      <c r="O2150" s="63">
        <v>0</v>
      </c>
      <c r="P2150" s="63">
        <v>11</v>
      </c>
      <c r="Q2150" s="63">
        <v>37</v>
      </c>
      <c r="R2150" s="63" t="s">
        <v>7493</v>
      </c>
      <c r="S2150" s="63" t="s">
        <v>3596</v>
      </c>
      <c r="T2150" s="63" t="s">
        <v>7492</v>
      </c>
      <c r="U2150" s="63" t="s">
        <v>2808</v>
      </c>
      <c r="V2150" s="63" t="s">
        <v>7491</v>
      </c>
      <c r="Y2150" s="63">
        <v>48</v>
      </c>
      <c r="Z2150" s="63" t="s">
        <v>7490</v>
      </c>
      <c r="AA2150" s="63">
        <v>4</v>
      </c>
      <c r="AB2150" s="63" t="s">
        <v>3494</v>
      </c>
      <c r="AC2150" s="63" t="s">
        <v>1996</v>
      </c>
      <c r="AD2150" s="63" t="s">
        <v>5856</v>
      </c>
      <c r="AE2150" s="63">
        <v>48</v>
      </c>
      <c r="AF2150" s="63" t="s">
        <v>7490</v>
      </c>
      <c r="AG2150" s="63">
        <v>7</v>
      </c>
      <c r="AH2150" s="63" t="s">
        <v>3505</v>
      </c>
      <c r="AK2150" s="63">
        <v>0</v>
      </c>
      <c r="AL2150" s="63" t="s">
        <v>3493</v>
      </c>
      <c r="AM2150" s="63">
        <v>0</v>
      </c>
      <c r="AQ2150" s="63">
        <v>0</v>
      </c>
      <c r="AR2150" s="63" t="s">
        <v>3493</v>
      </c>
      <c r="AS2150" s="63">
        <v>0</v>
      </c>
      <c r="AU2150" s="63" t="s">
        <v>5854</v>
      </c>
      <c r="AW2150" s="63" t="s">
        <v>7489</v>
      </c>
      <c r="AX2150" s="74" t="str">
        <f>VLOOKUP(B2150,[1]COMPLETE_DIVIDEND_DATA!$B$2:$I$1138,8,0)</f>
        <v>PAID</v>
      </c>
    </row>
    <row r="2151" spans="1:50" hidden="1" x14ac:dyDescent="0.25">
      <c r="A2151" s="63">
        <v>502155</v>
      </c>
      <c r="B2151" s="63">
        <v>6122032060</v>
      </c>
      <c r="C2151" s="63" t="s">
        <v>2810</v>
      </c>
      <c r="D2151" s="63" t="s">
        <v>5547</v>
      </c>
      <c r="E2151" s="63" t="s">
        <v>7488</v>
      </c>
      <c r="F2151" s="63" t="s">
        <v>7487</v>
      </c>
      <c r="G2151" s="63" t="s">
        <v>3535</v>
      </c>
      <c r="K2151" s="63">
        <v>752</v>
      </c>
      <c r="L2151" s="63">
        <v>752</v>
      </c>
      <c r="M2151" s="64">
        <v>0</v>
      </c>
      <c r="N2151" s="63">
        <v>376</v>
      </c>
      <c r="O2151" s="63">
        <v>188</v>
      </c>
      <c r="P2151" s="63">
        <v>84</v>
      </c>
      <c r="Q2151" s="63">
        <v>104</v>
      </c>
      <c r="R2151" s="63" t="s">
        <v>5544</v>
      </c>
      <c r="S2151" s="63" t="s">
        <v>3596</v>
      </c>
      <c r="T2151" s="63" t="s">
        <v>7486</v>
      </c>
      <c r="U2151" s="63" t="s">
        <v>2810</v>
      </c>
      <c r="V2151" s="63" t="s">
        <v>5542</v>
      </c>
      <c r="Y2151" s="63">
        <v>376</v>
      </c>
      <c r="Z2151" s="63" t="s">
        <v>7483</v>
      </c>
      <c r="AA2151" s="63">
        <v>28</v>
      </c>
      <c r="AB2151" s="63" t="s">
        <v>3494</v>
      </c>
      <c r="AC2151" s="63" t="s">
        <v>7485</v>
      </c>
      <c r="AD2151" s="63" t="s">
        <v>7484</v>
      </c>
      <c r="AE2151" s="63">
        <v>376</v>
      </c>
      <c r="AF2151" s="63" t="s">
        <v>7483</v>
      </c>
      <c r="AG2151" s="63">
        <v>56</v>
      </c>
      <c r="AH2151" s="63" t="s">
        <v>3505</v>
      </c>
      <c r="AK2151" s="63">
        <v>0</v>
      </c>
      <c r="AL2151" s="63" t="s">
        <v>3493</v>
      </c>
      <c r="AM2151" s="63">
        <v>0</v>
      </c>
      <c r="AQ2151" s="63">
        <v>0</v>
      </c>
      <c r="AR2151" s="63" t="s">
        <v>3493</v>
      </c>
      <c r="AS2151" s="63">
        <v>0</v>
      </c>
      <c r="AU2151" s="63" t="s">
        <v>5540</v>
      </c>
      <c r="AW2151" s="63" t="s">
        <v>5539</v>
      </c>
      <c r="AX2151" s="74" t="str">
        <f>VLOOKUP(B2151,[1]COMPLETE_DIVIDEND_DATA!$B$2:$I$1138,8,0)</f>
        <v>PAID</v>
      </c>
    </row>
    <row r="2152" spans="1:50" hidden="1" x14ac:dyDescent="0.25">
      <c r="A2152" s="63">
        <v>502156</v>
      </c>
      <c r="B2152" s="63">
        <v>6122034686</v>
      </c>
      <c r="C2152" s="63" t="s">
        <v>2812</v>
      </c>
      <c r="D2152" s="63" t="s">
        <v>7482</v>
      </c>
      <c r="E2152" s="63" t="s">
        <v>7481</v>
      </c>
      <c r="F2152" s="63" t="s">
        <v>7480</v>
      </c>
      <c r="G2152" s="63" t="s">
        <v>3535</v>
      </c>
      <c r="K2152" s="63">
        <v>111</v>
      </c>
      <c r="L2152" s="63">
        <v>0</v>
      </c>
      <c r="M2152" s="64">
        <v>111</v>
      </c>
      <c r="N2152" s="63">
        <v>55.5</v>
      </c>
      <c r="O2152" s="63">
        <v>0</v>
      </c>
      <c r="P2152" s="63">
        <v>8</v>
      </c>
      <c r="Q2152" s="63">
        <v>48</v>
      </c>
      <c r="R2152" s="63" t="s">
        <v>7479</v>
      </c>
      <c r="S2152" s="63" t="s">
        <v>3533</v>
      </c>
      <c r="T2152" s="63" t="s">
        <v>7478</v>
      </c>
      <c r="U2152" s="63" t="s">
        <v>2812</v>
      </c>
      <c r="V2152" s="63" t="s">
        <v>7477</v>
      </c>
      <c r="W2152" s="63" t="s">
        <v>7476</v>
      </c>
      <c r="Y2152" s="63">
        <v>111</v>
      </c>
      <c r="Z2152" s="63" t="s">
        <v>7475</v>
      </c>
      <c r="AA2152" s="63">
        <v>8</v>
      </c>
      <c r="AB2152" s="63" t="s">
        <v>3494</v>
      </c>
      <c r="AE2152" s="63">
        <v>0</v>
      </c>
      <c r="AF2152" s="63" t="s">
        <v>3493</v>
      </c>
      <c r="AG2152" s="63">
        <v>0</v>
      </c>
      <c r="AK2152" s="63">
        <v>0</v>
      </c>
      <c r="AL2152" s="63" t="s">
        <v>3493</v>
      </c>
      <c r="AM2152" s="63">
        <v>0</v>
      </c>
      <c r="AQ2152" s="63">
        <v>0</v>
      </c>
      <c r="AR2152" s="63" t="s">
        <v>3493</v>
      </c>
      <c r="AS2152" s="63">
        <v>0</v>
      </c>
      <c r="AU2152" s="63" t="s">
        <v>7474</v>
      </c>
      <c r="AW2152" s="63" t="s">
        <v>7473</v>
      </c>
      <c r="AX2152" s="74" t="str">
        <f>VLOOKUP(B2152,[1]COMPLETE_DIVIDEND_DATA!$B$2:$I$1138,8,0)</f>
        <v>PAID</v>
      </c>
    </row>
    <row r="2153" spans="1:50" hidden="1" x14ac:dyDescent="0.25">
      <c r="A2153" s="63">
        <v>502157</v>
      </c>
      <c r="B2153" s="63">
        <v>6122034876</v>
      </c>
      <c r="C2153" s="63" t="s">
        <v>7467</v>
      </c>
      <c r="D2153" s="63" t="s">
        <v>7472</v>
      </c>
      <c r="E2153" s="63" t="s">
        <v>7471</v>
      </c>
      <c r="F2153" s="63" t="s">
        <v>7470</v>
      </c>
      <c r="G2153" s="63" t="s">
        <v>3637</v>
      </c>
      <c r="K2153" s="63">
        <v>500</v>
      </c>
      <c r="L2153" s="63">
        <v>0</v>
      </c>
      <c r="M2153" s="64">
        <v>500</v>
      </c>
      <c r="N2153" s="63">
        <v>250</v>
      </c>
      <c r="O2153" s="63">
        <v>0</v>
      </c>
      <c r="P2153" s="63">
        <v>75</v>
      </c>
      <c r="Q2153" s="63">
        <v>175</v>
      </c>
      <c r="R2153" s="63" t="s">
        <v>7469</v>
      </c>
      <c r="S2153" s="63" t="s">
        <v>3624</v>
      </c>
      <c r="T2153" s="63" t="s">
        <v>7468</v>
      </c>
      <c r="U2153" s="63" t="s">
        <v>7467</v>
      </c>
      <c r="V2153" s="63" t="s">
        <v>7466</v>
      </c>
      <c r="Y2153" s="63">
        <v>500</v>
      </c>
      <c r="Z2153" s="63" t="s">
        <v>3621</v>
      </c>
      <c r="AA2153" s="63">
        <v>75</v>
      </c>
      <c r="AB2153" s="63" t="s">
        <v>3505</v>
      </c>
      <c r="AE2153" s="63">
        <v>0</v>
      </c>
      <c r="AF2153" s="63" t="s">
        <v>3493</v>
      </c>
      <c r="AG2153" s="63">
        <v>0</v>
      </c>
      <c r="AK2153" s="63">
        <v>0</v>
      </c>
      <c r="AL2153" s="63" t="s">
        <v>3493</v>
      </c>
      <c r="AM2153" s="63">
        <v>0</v>
      </c>
      <c r="AQ2153" s="63">
        <v>0</v>
      </c>
      <c r="AR2153" s="63" t="s">
        <v>3493</v>
      </c>
      <c r="AS2153" s="63">
        <v>0</v>
      </c>
      <c r="AU2153" s="63" t="s">
        <v>7465</v>
      </c>
      <c r="AW2153" s="63" t="s">
        <v>7464</v>
      </c>
      <c r="AX2153" s="74" t="str">
        <f>VLOOKUP(B2153,[1]COMPLETE_DIVIDEND_DATA!$B$2:$I$1138,8,0)</f>
        <v>PAID</v>
      </c>
    </row>
    <row r="2154" spans="1:50" hidden="1" x14ac:dyDescent="0.25">
      <c r="A2154" s="63">
        <v>502158</v>
      </c>
      <c r="B2154" s="63">
        <v>6122035295</v>
      </c>
      <c r="C2154" s="63" t="s">
        <v>2814</v>
      </c>
      <c r="D2154" s="63" t="s">
        <v>576</v>
      </c>
      <c r="E2154" s="63" t="s">
        <v>7463</v>
      </c>
      <c r="F2154" s="63" t="s">
        <v>7462</v>
      </c>
      <c r="G2154" s="63" t="s">
        <v>3523</v>
      </c>
      <c r="K2154" s="63">
        <v>150</v>
      </c>
      <c r="L2154" s="63">
        <v>0</v>
      </c>
      <c r="M2154" s="64">
        <v>150</v>
      </c>
      <c r="N2154" s="63">
        <v>75</v>
      </c>
      <c r="O2154" s="63">
        <v>0</v>
      </c>
      <c r="P2154" s="63">
        <v>11</v>
      </c>
      <c r="Q2154" s="63">
        <v>64</v>
      </c>
      <c r="R2154" s="63" t="s">
        <v>7461</v>
      </c>
      <c r="S2154" s="63" t="s">
        <v>3624</v>
      </c>
      <c r="T2154" s="63" t="s">
        <v>7460</v>
      </c>
      <c r="U2154" s="63" t="s">
        <v>2814</v>
      </c>
      <c r="V2154" s="63" t="s">
        <v>7459</v>
      </c>
      <c r="Y2154" s="63">
        <v>150</v>
      </c>
      <c r="Z2154" s="63" t="s">
        <v>6916</v>
      </c>
      <c r="AA2154" s="63">
        <v>11</v>
      </c>
      <c r="AB2154" s="63" t="s">
        <v>3494</v>
      </c>
      <c r="AE2154" s="63">
        <v>0</v>
      </c>
      <c r="AF2154" s="63" t="s">
        <v>3493</v>
      </c>
      <c r="AG2154" s="63">
        <v>0</v>
      </c>
      <c r="AK2154" s="63">
        <v>0</v>
      </c>
      <c r="AL2154" s="63" t="s">
        <v>3493</v>
      </c>
      <c r="AM2154" s="63">
        <v>0</v>
      </c>
      <c r="AQ2154" s="63">
        <v>0</v>
      </c>
      <c r="AR2154" s="63" t="s">
        <v>3493</v>
      </c>
      <c r="AS2154" s="63">
        <v>0</v>
      </c>
      <c r="AU2154" s="63" t="s">
        <v>7458</v>
      </c>
      <c r="AW2154" s="63" t="s">
        <v>7457</v>
      </c>
      <c r="AX2154" s="74" t="str">
        <f>VLOOKUP(B2154,[1]COMPLETE_DIVIDEND_DATA!$B$2:$I$1138,8,0)</f>
        <v>PAID</v>
      </c>
    </row>
    <row r="2155" spans="1:50" hidden="1" x14ac:dyDescent="0.25">
      <c r="A2155" s="63">
        <v>502159</v>
      </c>
      <c r="B2155" s="63">
        <v>6122044289</v>
      </c>
      <c r="C2155" s="63" t="s">
        <v>2816</v>
      </c>
      <c r="D2155" s="63" t="s">
        <v>409</v>
      </c>
      <c r="E2155" s="63" t="s">
        <v>7456</v>
      </c>
      <c r="F2155" s="63" t="s">
        <v>7455</v>
      </c>
      <c r="G2155" s="63" t="s">
        <v>7454</v>
      </c>
      <c r="K2155" s="63">
        <v>12000</v>
      </c>
      <c r="L2155" s="63">
        <v>0</v>
      </c>
      <c r="M2155" s="64">
        <v>12000</v>
      </c>
      <c r="N2155" s="63">
        <v>6000</v>
      </c>
      <c r="O2155" s="63">
        <v>0</v>
      </c>
      <c r="P2155" s="63">
        <v>1350</v>
      </c>
      <c r="Q2155" s="63">
        <v>4650</v>
      </c>
      <c r="R2155" s="63" t="s">
        <v>7453</v>
      </c>
      <c r="S2155" s="63" t="s">
        <v>3596</v>
      </c>
      <c r="T2155" s="63" t="s">
        <v>7452</v>
      </c>
      <c r="U2155" s="63" t="s">
        <v>2816</v>
      </c>
      <c r="V2155" s="63" t="s">
        <v>7451</v>
      </c>
      <c r="Y2155" s="63">
        <v>6000</v>
      </c>
      <c r="Z2155" s="63" t="s">
        <v>3563</v>
      </c>
      <c r="AA2155" s="63">
        <v>450</v>
      </c>
      <c r="AB2155" s="63" t="s">
        <v>3494</v>
      </c>
      <c r="AC2155" s="63" t="s">
        <v>409</v>
      </c>
      <c r="AD2155" s="63" t="s">
        <v>7450</v>
      </c>
      <c r="AE2155" s="63">
        <v>6000</v>
      </c>
      <c r="AF2155" s="63" t="s">
        <v>3563</v>
      </c>
      <c r="AG2155" s="63">
        <v>900</v>
      </c>
      <c r="AH2155" s="63" t="s">
        <v>3505</v>
      </c>
      <c r="AK2155" s="63">
        <v>0</v>
      </c>
      <c r="AL2155" s="63" t="s">
        <v>3493</v>
      </c>
      <c r="AM2155" s="63">
        <v>0</v>
      </c>
      <c r="AQ2155" s="63">
        <v>0</v>
      </c>
      <c r="AR2155" s="63" t="s">
        <v>3493</v>
      </c>
      <c r="AS2155" s="63">
        <v>0</v>
      </c>
      <c r="AU2155" s="63" t="s">
        <v>7449</v>
      </c>
      <c r="AW2155" s="63" t="s">
        <v>7448</v>
      </c>
      <c r="AX2155" s="74" t="str">
        <f>VLOOKUP(B2155,[1]COMPLETE_DIVIDEND_DATA!$B$2:$I$1138,8,0)</f>
        <v>PAID</v>
      </c>
    </row>
    <row r="2156" spans="1:50" x14ac:dyDescent="0.25">
      <c r="A2156" s="63">
        <v>502160</v>
      </c>
      <c r="B2156" s="63">
        <v>6122046532</v>
      </c>
      <c r="C2156" s="63" t="s">
        <v>2818</v>
      </c>
      <c r="D2156" s="63" t="s">
        <v>7447</v>
      </c>
      <c r="E2156" s="63" t="s">
        <v>7446</v>
      </c>
      <c r="F2156" s="63" t="s">
        <v>7105</v>
      </c>
      <c r="G2156" s="63" t="s">
        <v>3535</v>
      </c>
      <c r="K2156" s="63">
        <v>1150</v>
      </c>
      <c r="L2156" s="63">
        <v>0</v>
      </c>
      <c r="M2156" s="64">
        <v>1150</v>
      </c>
      <c r="N2156" s="63">
        <v>575</v>
      </c>
      <c r="O2156" s="63">
        <v>0</v>
      </c>
      <c r="P2156" s="63">
        <v>86</v>
      </c>
      <c r="Q2156" s="63">
        <v>489</v>
      </c>
      <c r="R2156" s="63" t="s">
        <v>7445</v>
      </c>
      <c r="S2156" s="63" t="s">
        <v>7444</v>
      </c>
      <c r="T2156" s="63" t="s">
        <v>7443</v>
      </c>
      <c r="U2156" s="63" t="s">
        <v>2818</v>
      </c>
      <c r="V2156" s="63" t="s">
        <v>7442</v>
      </c>
      <c r="Y2156" s="63">
        <v>1150</v>
      </c>
      <c r="Z2156" s="63" t="s">
        <v>3972</v>
      </c>
      <c r="AA2156" s="63">
        <v>86</v>
      </c>
      <c r="AB2156" s="63" t="s">
        <v>3494</v>
      </c>
      <c r="AE2156" s="63">
        <v>0</v>
      </c>
      <c r="AF2156" s="63" t="s">
        <v>3493</v>
      </c>
      <c r="AG2156" s="63">
        <v>0</v>
      </c>
      <c r="AK2156" s="63">
        <v>0</v>
      </c>
      <c r="AL2156" s="63" t="s">
        <v>3493</v>
      </c>
      <c r="AM2156" s="63">
        <v>0</v>
      </c>
      <c r="AQ2156" s="63">
        <v>0</v>
      </c>
      <c r="AR2156" s="63" t="s">
        <v>3493</v>
      </c>
      <c r="AS2156" s="63">
        <v>0</v>
      </c>
      <c r="AU2156" s="63" t="s">
        <v>7441</v>
      </c>
      <c r="AW2156" s="63" t="s">
        <v>7440</v>
      </c>
      <c r="AX2156" s="74" t="str">
        <f>VLOOKUP(B2156,[1]COMPLETE_DIVIDEND_DATA!$B$2:$I$1138,8,0)</f>
        <v>-</v>
      </c>
    </row>
    <row r="2157" spans="1:50" x14ac:dyDescent="0.25">
      <c r="A2157" s="63">
        <v>502161</v>
      </c>
      <c r="B2157" s="63">
        <v>6122047175</v>
      </c>
      <c r="C2157" s="63" t="s">
        <v>7434</v>
      </c>
      <c r="D2157" s="63" t="s">
        <v>7439</v>
      </c>
      <c r="E2157" s="63" t="s">
        <v>7438</v>
      </c>
      <c r="F2157" s="63" t="s">
        <v>7437</v>
      </c>
      <c r="G2157" s="63" t="s">
        <v>3547</v>
      </c>
      <c r="K2157" s="63">
        <v>500</v>
      </c>
      <c r="L2157" s="63">
        <v>0</v>
      </c>
      <c r="M2157" s="64">
        <v>500</v>
      </c>
      <c r="N2157" s="63">
        <v>250</v>
      </c>
      <c r="O2157" s="63">
        <v>0</v>
      </c>
      <c r="P2157" s="63">
        <v>38</v>
      </c>
      <c r="Q2157" s="63">
        <v>212</v>
      </c>
      <c r="R2157" s="63" t="s">
        <v>7436</v>
      </c>
      <c r="S2157" s="63" t="s">
        <v>3635</v>
      </c>
      <c r="T2157" s="63" t="s">
        <v>7435</v>
      </c>
      <c r="U2157" s="63" t="s">
        <v>7434</v>
      </c>
      <c r="V2157" s="63" t="s">
        <v>7433</v>
      </c>
      <c r="Y2157" s="63">
        <v>500</v>
      </c>
      <c r="Z2157" s="63" t="s">
        <v>3621</v>
      </c>
      <c r="AA2157" s="63">
        <v>38</v>
      </c>
      <c r="AB2157" s="63" t="s">
        <v>3494</v>
      </c>
      <c r="AE2157" s="63">
        <v>0</v>
      </c>
      <c r="AF2157" s="63" t="s">
        <v>3493</v>
      </c>
      <c r="AG2157" s="63">
        <v>0</v>
      </c>
      <c r="AK2157" s="63">
        <v>0</v>
      </c>
      <c r="AL2157" s="63" t="s">
        <v>3493</v>
      </c>
      <c r="AM2157" s="63">
        <v>0</v>
      </c>
      <c r="AQ2157" s="63">
        <v>0</v>
      </c>
      <c r="AR2157" s="63" t="s">
        <v>3493</v>
      </c>
      <c r="AS2157" s="63">
        <v>0</v>
      </c>
      <c r="AU2157" s="63" t="s">
        <v>7432</v>
      </c>
      <c r="AW2157" s="63" t="s">
        <v>7431</v>
      </c>
      <c r="AX2157" s="74" t="str">
        <f>VLOOKUP(B2157,[1]COMPLETE_DIVIDEND_DATA!$B$2:$I$1138,8,0)</f>
        <v>UNPAID</v>
      </c>
    </row>
    <row r="2158" spans="1:50" hidden="1" x14ac:dyDescent="0.25">
      <c r="A2158" s="63">
        <v>502162</v>
      </c>
      <c r="B2158" s="63">
        <v>6122052357</v>
      </c>
      <c r="C2158" s="63" t="s">
        <v>2822</v>
      </c>
      <c r="D2158" s="63" t="s">
        <v>7430</v>
      </c>
      <c r="E2158" s="63" t="s">
        <v>7429</v>
      </c>
      <c r="F2158" s="63" t="s">
        <v>7428</v>
      </c>
      <c r="G2158" s="63" t="s">
        <v>3576</v>
      </c>
      <c r="K2158" s="63">
        <v>8680</v>
      </c>
      <c r="L2158" s="63">
        <v>8680</v>
      </c>
      <c r="M2158" s="64">
        <v>0</v>
      </c>
      <c r="N2158" s="63">
        <v>4340</v>
      </c>
      <c r="O2158" s="63">
        <v>2170</v>
      </c>
      <c r="P2158" s="63">
        <v>1302</v>
      </c>
      <c r="Q2158" s="63">
        <v>868</v>
      </c>
      <c r="R2158" s="63" t="s">
        <v>7427</v>
      </c>
      <c r="S2158" s="63" t="s">
        <v>3498</v>
      </c>
      <c r="T2158" s="63" t="s">
        <v>7426</v>
      </c>
      <c r="U2158" s="63" t="s">
        <v>2822</v>
      </c>
      <c r="V2158" s="63" t="s">
        <v>7425</v>
      </c>
      <c r="Y2158" s="63">
        <v>8680</v>
      </c>
      <c r="Z2158" s="63" t="s">
        <v>7424</v>
      </c>
      <c r="AA2158" s="63">
        <v>1302</v>
      </c>
      <c r="AB2158" s="63" t="s">
        <v>3505</v>
      </c>
      <c r="AE2158" s="63">
        <v>0</v>
      </c>
      <c r="AF2158" s="63" t="s">
        <v>3493</v>
      </c>
      <c r="AG2158" s="63">
        <v>0</v>
      </c>
      <c r="AK2158" s="63">
        <v>0</v>
      </c>
      <c r="AL2158" s="63" t="s">
        <v>3493</v>
      </c>
      <c r="AM2158" s="63">
        <v>0</v>
      </c>
      <c r="AQ2158" s="63">
        <v>0</v>
      </c>
      <c r="AR2158" s="63" t="s">
        <v>3493</v>
      </c>
      <c r="AS2158" s="63">
        <v>0</v>
      </c>
      <c r="AU2158" s="63" t="s">
        <v>7423</v>
      </c>
      <c r="AW2158" s="63" t="s">
        <v>7422</v>
      </c>
      <c r="AX2158" s="74" t="str">
        <f>VLOOKUP(B2158,[1]COMPLETE_DIVIDEND_DATA!$B$2:$I$1138,8,0)</f>
        <v>PAID</v>
      </c>
    </row>
    <row r="2159" spans="1:50" hidden="1" x14ac:dyDescent="0.25">
      <c r="A2159" s="63">
        <v>502163</v>
      </c>
      <c r="B2159" s="63">
        <v>6122056929</v>
      </c>
      <c r="C2159" s="63" t="s">
        <v>2826</v>
      </c>
      <c r="D2159" s="63" t="s">
        <v>3355</v>
      </c>
      <c r="E2159" s="63" t="s">
        <v>7421</v>
      </c>
      <c r="G2159" s="63" t="s">
        <v>3523</v>
      </c>
      <c r="K2159" s="63">
        <v>309</v>
      </c>
      <c r="L2159" s="63">
        <v>0</v>
      </c>
      <c r="M2159" s="64">
        <v>309</v>
      </c>
      <c r="N2159" s="63">
        <v>154.5</v>
      </c>
      <c r="O2159" s="63">
        <v>0</v>
      </c>
      <c r="P2159" s="63">
        <v>46</v>
      </c>
      <c r="Q2159" s="63">
        <v>109</v>
      </c>
      <c r="R2159" s="63" t="s">
        <v>7420</v>
      </c>
      <c r="S2159" s="63" t="s">
        <v>3533</v>
      </c>
      <c r="T2159" s="63" t="s">
        <v>7419</v>
      </c>
      <c r="U2159" s="63" t="s">
        <v>2826</v>
      </c>
      <c r="V2159" s="63" t="s">
        <v>7418</v>
      </c>
      <c r="Y2159" s="63">
        <v>309</v>
      </c>
      <c r="Z2159" s="63" t="s">
        <v>7417</v>
      </c>
      <c r="AA2159" s="63">
        <v>46</v>
      </c>
      <c r="AB2159" s="63" t="s">
        <v>3505</v>
      </c>
      <c r="AE2159" s="63">
        <v>0</v>
      </c>
      <c r="AF2159" s="63" t="s">
        <v>3493</v>
      </c>
      <c r="AG2159" s="63">
        <v>0</v>
      </c>
      <c r="AK2159" s="63">
        <v>0</v>
      </c>
      <c r="AL2159" s="63" t="s">
        <v>3493</v>
      </c>
      <c r="AM2159" s="63">
        <v>0</v>
      </c>
      <c r="AQ2159" s="63">
        <v>0</v>
      </c>
      <c r="AR2159" s="63" t="s">
        <v>3493</v>
      </c>
      <c r="AS2159" s="63">
        <v>0</v>
      </c>
      <c r="AU2159" s="63" t="s">
        <v>7416</v>
      </c>
      <c r="AW2159" s="63" t="s">
        <v>7415</v>
      </c>
      <c r="AX2159" s="74" t="str">
        <f>VLOOKUP(B2159,[1]COMPLETE_DIVIDEND_DATA!$B$2:$I$1138,8,0)</f>
        <v>PAID</v>
      </c>
    </row>
    <row r="2160" spans="1:50" hidden="1" x14ac:dyDescent="0.25">
      <c r="A2160" s="63">
        <v>502164</v>
      </c>
      <c r="B2160" s="63">
        <v>6122057133</v>
      </c>
      <c r="C2160" s="63" t="s">
        <v>2828</v>
      </c>
      <c r="D2160" s="63" t="s">
        <v>685</v>
      </c>
      <c r="E2160" s="63" t="s">
        <v>7414</v>
      </c>
      <c r="F2160" s="63" t="s">
        <v>7413</v>
      </c>
      <c r="G2160" s="63" t="s">
        <v>3535</v>
      </c>
      <c r="K2160" s="63">
        <v>1806</v>
      </c>
      <c r="L2160" s="63">
        <v>0</v>
      </c>
      <c r="M2160" s="64">
        <v>1806</v>
      </c>
      <c r="N2160" s="63">
        <v>903</v>
      </c>
      <c r="O2160" s="63">
        <v>0</v>
      </c>
      <c r="P2160" s="63">
        <v>203</v>
      </c>
      <c r="Q2160" s="63">
        <v>700</v>
      </c>
      <c r="R2160" s="63" t="s">
        <v>7412</v>
      </c>
      <c r="S2160" s="63" t="s">
        <v>3596</v>
      </c>
      <c r="T2160" s="63" t="s">
        <v>4742</v>
      </c>
      <c r="U2160" s="63" t="s">
        <v>2828</v>
      </c>
      <c r="V2160" s="63" t="s">
        <v>7411</v>
      </c>
      <c r="Y2160" s="63">
        <v>903</v>
      </c>
      <c r="Z2160" s="63" t="s">
        <v>4346</v>
      </c>
      <c r="AA2160" s="63">
        <v>68</v>
      </c>
      <c r="AB2160" s="63" t="s">
        <v>3494</v>
      </c>
      <c r="AC2160" s="63" t="s">
        <v>7410</v>
      </c>
      <c r="AD2160" s="63" t="s">
        <v>7409</v>
      </c>
      <c r="AE2160" s="63">
        <v>903</v>
      </c>
      <c r="AF2160" s="63" t="s">
        <v>4346</v>
      </c>
      <c r="AG2160" s="63">
        <v>135</v>
      </c>
      <c r="AH2160" s="63" t="s">
        <v>3505</v>
      </c>
      <c r="AK2160" s="63">
        <v>0</v>
      </c>
      <c r="AL2160" s="63" t="s">
        <v>3493</v>
      </c>
      <c r="AM2160" s="63">
        <v>0</v>
      </c>
      <c r="AQ2160" s="63">
        <v>0</v>
      </c>
      <c r="AR2160" s="63" t="s">
        <v>3493</v>
      </c>
      <c r="AS2160" s="63">
        <v>0</v>
      </c>
      <c r="AU2160" s="63" t="s">
        <v>7408</v>
      </c>
      <c r="AW2160" s="63" t="s">
        <v>7407</v>
      </c>
      <c r="AX2160" s="74" t="str">
        <f>VLOOKUP(B2160,[1]COMPLETE_DIVIDEND_DATA!$B$2:$I$1138,8,0)</f>
        <v>PAID</v>
      </c>
    </row>
    <row r="2161" spans="1:50" hidden="1" x14ac:dyDescent="0.25">
      <c r="A2161" s="63">
        <v>502165</v>
      </c>
      <c r="B2161" s="63">
        <v>6122058453</v>
      </c>
      <c r="C2161" s="63" t="s">
        <v>2830</v>
      </c>
      <c r="D2161" s="63" t="s">
        <v>2826</v>
      </c>
      <c r="E2161" s="63" t="s">
        <v>7406</v>
      </c>
      <c r="F2161" s="63" t="s">
        <v>7405</v>
      </c>
      <c r="G2161" s="63" t="s">
        <v>3523</v>
      </c>
      <c r="K2161" s="63">
        <v>23</v>
      </c>
      <c r="L2161" s="63">
        <v>0</v>
      </c>
      <c r="M2161" s="64">
        <v>23</v>
      </c>
      <c r="N2161" s="63">
        <v>11.5</v>
      </c>
      <c r="O2161" s="63">
        <v>0</v>
      </c>
      <c r="P2161" s="63">
        <v>3</v>
      </c>
      <c r="Q2161" s="63">
        <v>9</v>
      </c>
      <c r="R2161" s="63" t="s">
        <v>7404</v>
      </c>
      <c r="S2161" s="63" t="s">
        <v>3533</v>
      </c>
      <c r="T2161" s="63" t="s">
        <v>7403</v>
      </c>
      <c r="U2161" s="63" t="s">
        <v>2830</v>
      </c>
      <c r="V2161" s="63" t="s">
        <v>7402</v>
      </c>
      <c r="Y2161" s="63">
        <v>23</v>
      </c>
      <c r="Z2161" s="63" t="s">
        <v>4547</v>
      </c>
      <c r="AA2161" s="63">
        <v>3</v>
      </c>
      <c r="AB2161" s="63" t="s">
        <v>3505</v>
      </c>
      <c r="AE2161" s="63">
        <v>0</v>
      </c>
      <c r="AF2161" s="63" t="s">
        <v>3493</v>
      </c>
      <c r="AG2161" s="63">
        <v>0</v>
      </c>
      <c r="AK2161" s="63">
        <v>0</v>
      </c>
      <c r="AL2161" s="63" t="s">
        <v>3493</v>
      </c>
      <c r="AM2161" s="63">
        <v>0</v>
      </c>
      <c r="AQ2161" s="63">
        <v>0</v>
      </c>
      <c r="AR2161" s="63" t="s">
        <v>3493</v>
      </c>
      <c r="AS2161" s="63">
        <v>0</v>
      </c>
      <c r="AU2161" s="63" t="s">
        <v>7401</v>
      </c>
      <c r="AW2161" s="63" t="s">
        <v>7400</v>
      </c>
      <c r="AX2161" s="74" t="str">
        <f>VLOOKUP(B2161,[1]COMPLETE_DIVIDEND_DATA!$B$2:$I$1138,8,0)</f>
        <v>PAID</v>
      </c>
    </row>
    <row r="2162" spans="1:50" hidden="1" x14ac:dyDescent="0.25">
      <c r="A2162" s="63">
        <v>502166</v>
      </c>
      <c r="B2162" s="63">
        <v>6122064642</v>
      </c>
      <c r="C2162" s="63" t="s">
        <v>2832</v>
      </c>
      <c r="D2162" s="63" t="s">
        <v>7399</v>
      </c>
      <c r="E2162" s="63" t="s">
        <v>7398</v>
      </c>
      <c r="G2162" s="63" t="s">
        <v>3523</v>
      </c>
      <c r="K2162" s="63">
        <v>744</v>
      </c>
      <c r="L2162" s="63">
        <v>0</v>
      </c>
      <c r="M2162" s="64">
        <v>744</v>
      </c>
      <c r="N2162" s="63">
        <v>372</v>
      </c>
      <c r="O2162" s="63">
        <v>0</v>
      </c>
      <c r="P2162" s="63">
        <v>56</v>
      </c>
      <c r="Q2162" s="63">
        <v>316</v>
      </c>
      <c r="R2162" s="63" t="s">
        <v>7397</v>
      </c>
      <c r="S2162" s="63" t="s">
        <v>3624</v>
      </c>
      <c r="T2162" s="63" t="s">
        <v>7396</v>
      </c>
      <c r="U2162" s="63" t="s">
        <v>2832</v>
      </c>
      <c r="V2162" s="63" t="s">
        <v>7395</v>
      </c>
      <c r="W2162" s="63" t="s">
        <v>7394</v>
      </c>
      <c r="Y2162" s="63">
        <v>744</v>
      </c>
      <c r="Z2162" s="63" t="s">
        <v>3988</v>
      </c>
      <c r="AA2162" s="63">
        <v>56</v>
      </c>
      <c r="AB2162" s="63" t="s">
        <v>3494</v>
      </c>
      <c r="AE2162" s="63">
        <v>0</v>
      </c>
      <c r="AF2162" s="63" t="s">
        <v>3493</v>
      </c>
      <c r="AG2162" s="63">
        <v>0</v>
      </c>
      <c r="AK2162" s="63">
        <v>0</v>
      </c>
      <c r="AL2162" s="63" t="s">
        <v>3493</v>
      </c>
      <c r="AM2162" s="63">
        <v>0</v>
      </c>
      <c r="AQ2162" s="63">
        <v>0</v>
      </c>
      <c r="AR2162" s="63" t="s">
        <v>3493</v>
      </c>
      <c r="AS2162" s="63">
        <v>0</v>
      </c>
      <c r="AU2162" s="63" t="s">
        <v>7393</v>
      </c>
      <c r="AW2162" s="63" t="s">
        <v>7392</v>
      </c>
      <c r="AX2162" s="74" t="str">
        <f>VLOOKUP(B2162,[1]COMPLETE_DIVIDEND_DATA!$B$2:$I$1138,8,0)</f>
        <v>PAID</v>
      </c>
    </row>
    <row r="2163" spans="1:50" hidden="1" x14ac:dyDescent="0.25">
      <c r="A2163" s="63">
        <v>502167</v>
      </c>
      <c r="B2163" s="63">
        <v>6122064741</v>
      </c>
      <c r="C2163" s="63" t="s">
        <v>2834</v>
      </c>
      <c r="D2163" s="63" t="s">
        <v>7391</v>
      </c>
      <c r="E2163" s="63" t="s">
        <v>7390</v>
      </c>
      <c r="F2163" s="63" t="s">
        <v>7389</v>
      </c>
      <c r="G2163" s="63" t="s">
        <v>3523</v>
      </c>
      <c r="K2163" s="63">
        <v>1500</v>
      </c>
      <c r="L2163" s="63">
        <v>1500</v>
      </c>
      <c r="M2163" s="64">
        <v>0</v>
      </c>
      <c r="N2163" s="63">
        <v>750</v>
      </c>
      <c r="O2163" s="63">
        <v>375</v>
      </c>
      <c r="P2163" s="63">
        <v>113</v>
      </c>
      <c r="Q2163" s="63">
        <v>262</v>
      </c>
      <c r="R2163" s="63" t="s">
        <v>7388</v>
      </c>
      <c r="S2163" s="63" t="s">
        <v>3624</v>
      </c>
      <c r="T2163" s="63" t="s">
        <v>7387</v>
      </c>
      <c r="U2163" s="63" t="s">
        <v>2834</v>
      </c>
      <c r="V2163" s="63" t="s">
        <v>7386</v>
      </c>
      <c r="Y2163" s="63">
        <v>1500</v>
      </c>
      <c r="Z2163" s="63" t="s">
        <v>4817</v>
      </c>
      <c r="AA2163" s="63">
        <v>113</v>
      </c>
      <c r="AB2163" s="63" t="s">
        <v>3494</v>
      </c>
      <c r="AE2163" s="63">
        <v>0</v>
      </c>
      <c r="AF2163" s="63" t="s">
        <v>3493</v>
      </c>
      <c r="AG2163" s="63">
        <v>0</v>
      </c>
      <c r="AK2163" s="63">
        <v>0</v>
      </c>
      <c r="AL2163" s="63" t="s">
        <v>3493</v>
      </c>
      <c r="AM2163" s="63">
        <v>0</v>
      </c>
      <c r="AQ2163" s="63">
        <v>0</v>
      </c>
      <c r="AR2163" s="63" t="s">
        <v>3493</v>
      </c>
      <c r="AS2163" s="63">
        <v>0</v>
      </c>
      <c r="AU2163" s="63" t="s">
        <v>7385</v>
      </c>
      <c r="AW2163" s="63" t="s">
        <v>7384</v>
      </c>
      <c r="AX2163" s="74" t="str">
        <f>VLOOKUP(B2163,[1]COMPLETE_DIVIDEND_DATA!$B$2:$I$1138,8,0)</f>
        <v>PAID</v>
      </c>
    </row>
    <row r="2164" spans="1:50" hidden="1" x14ac:dyDescent="0.25">
      <c r="A2164" s="63">
        <v>502168</v>
      </c>
      <c r="B2164" s="63">
        <v>6122065813</v>
      </c>
      <c r="C2164" s="63" t="s">
        <v>1549</v>
      </c>
      <c r="D2164" s="63" t="s">
        <v>7383</v>
      </c>
      <c r="E2164" s="63" t="s">
        <v>7382</v>
      </c>
      <c r="G2164" s="63" t="s">
        <v>3535</v>
      </c>
      <c r="K2164" s="63">
        <v>1845</v>
      </c>
      <c r="L2164" s="63">
        <v>0</v>
      </c>
      <c r="M2164" s="64">
        <v>1845</v>
      </c>
      <c r="N2164" s="63">
        <v>922.5</v>
      </c>
      <c r="O2164" s="63">
        <v>0</v>
      </c>
      <c r="P2164" s="63">
        <v>276</v>
      </c>
      <c r="Q2164" s="63">
        <v>647</v>
      </c>
      <c r="R2164" s="63" t="s">
        <v>7381</v>
      </c>
      <c r="S2164" s="63" t="s">
        <v>3498</v>
      </c>
      <c r="T2164" s="63" t="s">
        <v>7380</v>
      </c>
      <c r="U2164" s="63" t="s">
        <v>1549</v>
      </c>
      <c r="V2164" s="63" t="s">
        <v>7379</v>
      </c>
      <c r="Y2164" s="63">
        <v>615</v>
      </c>
      <c r="Z2164" s="63" t="s">
        <v>7375</v>
      </c>
      <c r="AA2164" s="63">
        <v>92</v>
      </c>
      <c r="AB2164" s="63" t="s">
        <v>3505</v>
      </c>
      <c r="AC2164" s="63" t="s">
        <v>2096</v>
      </c>
      <c r="AD2164" s="63" t="s">
        <v>7378</v>
      </c>
      <c r="AE2164" s="63">
        <v>615</v>
      </c>
      <c r="AF2164" s="63" t="s">
        <v>7375</v>
      </c>
      <c r="AG2164" s="63">
        <v>92</v>
      </c>
      <c r="AH2164" s="63" t="s">
        <v>3505</v>
      </c>
      <c r="AI2164" s="63" t="s">
        <v>7377</v>
      </c>
      <c r="AJ2164" s="63" t="s">
        <v>7376</v>
      </c>
      <c r="AK2164" s="63">
        <v>615</v>
      </c>
      <c r="AL2164" s="63" t="s">
        <v>7375</v>
      </c>
      <c r="AM2164" s="63">
        <v>92</v>
      </c>
      <c r="AN2164" s="63" t="s">
        <v>3505</v>
      </c>
      <c r="AQ2164" s="63">
        <v>0</v>
      </c>
      <c r="AR2164" s="63" t="s">
        <v>3493</v>
      </c>
      <c r="AS2164" s="63">
        <v>0</v>
      </c>
      <c r="AU2164" s="63" t="s">
        <v>7374</v>
      </c>
      <c r="AW2164" s="63" t="s">
        <v>7373</v>
      </c>
      <c r="AX2164" s="74" t="str">
        <f>VLOOKUP(B2164,[1]COMPLETE_DIVIDEND_DATA!$B$2:$I$1138,8,0)</f>
        <v>PAID</v>
      </c>
    </row>
    <row r="2165" spans="1:50" x14ac:dyDescent="0.25">
      <c r="A2165" s="63">
        <v>502169</v>
      </c>
      <c r="B2165" s="63">
        <v>6122067231</v>
      </c>
      <c r="C2165" s="63" t="s">
        <v>2838</v>
      </c>
      <c r="D2165" s="63" t="s">
        <v>7372</v>
      </c>
      <c r="E2165" s="63" t="s">
        <v>7371</v>
      </c>
      <c r="G2165" s="63" t="s">
        <v>3535</v>
      </c>
      <c r="K2165" s="63">
        <v>744</v>
      </c>
      <c r="L2165" s="63">
        <v>0</v>
      </c>
      <c r="M2165" s="64">
        <v>744</v>
      </c>
      <c r="N2165" s="63">
        <v>372</v>
      </c>
      <c r="O2165" s="63">
        <v>0</v>
      </c>
      <c r="P2165" s="63">
        <v>112</v>
      </c>
      <c r="Q2165" s="63">
        <v>260</v>
      </c>
      <c r="R2165" s="63" t="s">
        <v>7370</v>
      </c>
      <c r="S2165" s="63" t="s">
        <v>4221</v>
      </c>
      <c r="T2165" s="63" t="s">
        <v>7369</v>
      </c>
      <c r="U2165" s="63" t="s">
        <v>2838</v>
      </c>
      <c r="V2165" s="63" t="s">
        <v>7368</v>
      </c>
      <c r="Y2165" s="63">
        <v>372</v>
      </c>
      <c r="Z2165" s="63" t="s">
        <v>3900</v>
      </c>
      <c r="AA2165" s="63">
        <v>56</v>
      </c>
      <c r="AB2165" s="63" t="s">
        <v>3505</v>
      </c>
      <c r="AC2165" s="63" t="s">
        <v>7367</v>
      </c>
      <c r="AD2165" s="63" t="s">
        <v>7366</v>
      </c>
      <c r="AE2165" s="63">
        <v>372</v>
      </c>
      <c r="AF2165" s="63" t="s">
        <v>3900</v>
      </c>
      <c r="AG2165" s="63">
        <v>56</v>
      </c>
      <c r="AH2165" s="63" t="s">
        <v>3505</v>
      </c>
      <c r="AK2165" s="63">
        <v>0</v>
      </c>
      <c r="AL2165" s="63" t="s">
        <v>3493</v>
      </c>
      <c r="AM2165" s="63">
        <v>0</v>
      </c>
      <c r="AQ2165" s="63">
        <v>0</v>
      </c>
      <c r="AR2165" s="63" t="s">
        <v>3493</v>
      </c>
      <c r="AS2165" s="63">
        <v>0</v>
      </c>
      <c r="AU2165" s="63" t="s">
        <v>7365</v>
      </c>
      <c r="AW2165" s="63" t="s">
        <v>7364</v>
      </c>
      <c r="AX2165" s="74" t="str">
        <f>VLOOKUP(B2165,[1]COMPLETE_DIVIDEND_DATA!$B$2:$I$1138,8,0)</f>
        <v>-</v>
      </c>
    </row>
    <row r="2166" spans="1:50" hidden="1" x14ac:dyDescent="0.25">
      <c r="A2166" s="63">
        <v>502170</v>
      </c>
      <c r="B2166" s="63">
        <v>6122067355</v>
      </c>
      <c r="C2166" s="63" t="s">
        <v>7358</v>
      </c>
      <c r="D2166" s="63" t="s">
        <v>7363</v>
      </c>
      <c r="E2166" s="63" t="s">
        <v>7362</v>
      </c>
      <c r="F2166" s="63" t="s">
        <v>7361</v>
      </c>
      <c r="G2166" s="63" t="s">
        <v>3535</v>
      </c>
      <c r="K2166" s="63">
        <v>10000</v>
      </c>
      <c r="L2166" s="63">
        <v>0</v>
      </c>
      <c r="M2166" s="64">
        <v>10000</v>
      </c>
      <c r="N2166" s="63">
        <v>5000</v>
      </c>
      <c r="O2166" s="63">
        <v>0</v>
      </c>
      <c r="P2166" s="63">
        <v>750</v>
      </c>
      <c r="Q2166" s="63">
        <v>4250</v>
      </c>
      <c r="R2166" s="63" t="s">
        <v>7360</v>
      </c>
      <c r="S2166" s="63" t="s">
        <v>3545</v>
      </c>
      <c r="T2166" s="63" t="s">
        <v>7359</v>
      </c>
      <c r="U2166" s="63" t="s">
        <v>7358</v>
      </c>
      <c r="V2166" s="63" t="s">
        <v>7357</v>
      </c>
      <c r="Y2166" s="63">
        <v>10000</v>
      </c>
      <c r="Z2166" s="63" t="s">
        <v>7356</v>
      </c>
      <c r="AA2166" s="63">
        <v>750</v>
      </c>
      <c r="AB2166" s="63" t="s">
        <v>3494</v>
      </c>
      <c r="AE2166" s="63">
        <v>0</v>
      </c>
      <c r="AF2166" s="63" t="s">
        <v>3493</v>
      </c>
      <c r="AG2166" s="63">
        <v>0</v>
      </c>
      <c r="AK2166" s="63">
        <v>0</v>
      </c>
      <c r="AL2166" s="63" t="s">
        <v>3493</v>
      </c>
      <c r="AM2166" s="63">
        <v>0</v>
      </c>
      <c r="AQ2166" s="63">
        <v>0</v>
      </c>
      <c r="AR2166" s="63" t="s">
        <v>3493</v>
      </c>
      <c r="AS2166" s="63">
        <v>0</v>
      </c>
      <c r="AU2166" s="63" t="s">
        <v>7355</v>
      </c>
      <c r="AW2166" s="63" t="s">
        <v>7354</v>
      </c>
      <c r="AX2166" s="74" t="str">
        <f>VLOOKUP(B2166,[1]COMPLETE_DIVIDEND_DATA!$B$2:$I$1138,8,0)</f>
        <v>PAID</v>
      </c>
    </row>
    <row r="2167" spans="1:50" hidden="1" x14ac:dyDescent="0.25">
      <c r="A2167" s="63">
        <v>502171</v>
      </c>
      <c r="B2167" s="63">
        <v>6122069047</v>
      </c>
      <c r="C2167" s="63" t="s">
        <v>2840</v>
      </c>
      <c r="D2167" s="63" t="s">
        <v>7353</v>
      </c>
      <c r="E2167" s="63" t="s">
        <v>7352</v>
      </c>
      <c r="F2167" s="63" t="s">
        <v>7351</v>
      </c>
      <c r="G2167" s="63" t="s">
        <v>3535</v>
      </c>
      <c r="K2167" s="63">
        <v>577</v>
      </c>
      <c r="L2167" s="63">
        <v>577</v>
      </c>
      <c r="M2167" s="64">
        <v>0</v>
      </c>
      <c r="N2167" s="63">
        <v>288.5</v>
      </c>
      <c r="O2167" s="63">
        <v>144</v>
      </c>
      <c r="P2167" s="63">
        <v>87</v>
      </c>
      <c r="Q2167" s="63">
        <v>58</v>
      </c>
      <c r="R2167" s="63" t="s">
        <v>7350</v>
      </c>
      <c r="S2167" s="63" t="s">
        <v>3521</v>
      </c>
      <c r="T2167" s="63" t="s">
        <v>7349</v>
      </c>
      <c r="U2167" s="63" t="s">
        <v>2840</v>
      </c>
      <c r="V2167" s="63" t="s">
        <v>7348</v>
      </c>
      <c r="Y2167" s="63">
        <v>577</v>
      </c>
      <c r="Z2167" s="63" t="s">
        <v>7321</v>
      </c>
      <c r="AA2167" s="63">
        <v>87</v>
      </c>
      <c r="AB2167" s="63" t="s">
        <v>3505</v>
      </c>
      <c r="AE2167" s="63">
        <v>0</v>
      </c>
      <c r="AF2167" s="63" t="s">
        <v>3493</v>
      </c>
      <c r="AG2167" s="63">
        <v>0</v>
      </c>
      <c r="AK2167" s="63">
        <v>0</v>
      </c>
      <c r="AL2167" s="63" t="s">
        <v>3493</v>
      </c>
      <c r="AM2167" s="63">
        <v>0</v>
      </c>
      <c r="AQ2167" s="63">
        <v>0</v>
      </c>
      <c r="AR2167" s="63" t="s">
        <v>3493</v>
      </c>
      <c r="AS2167" s="63">
        <v>0</v>
      </c>
      <c r="AU2167" s="63" t="s">
        <v>7347</v>
      </c>
      <c r="AW2167" s="63" t="s">
        <v>7346</v>
      </c>
      <c r="AX2167" s="74" t="str">
        <f>VLOOKUP(B2167,[1]COMPLETE_DIVIDEND_DATA!$B$2:$I$1138,8,0)</f>
        <v>PAID</v>
      </c>
    </row>
    <row r="2168" spans="1:50" hidden="1" x14ac:dyDescent="0.25">
      <c r="A2168" s="63">
        <v>502172</v>
      </c>
      <c r="B2168" s="63">
        <v>6122069435</v>
      </c>
      <c r="C2168" s="63" t="s">
        <v>2842</v>
      </c>
      <c r="D2168" s="63" t="s">
        <v>7345</v>
      </c>
      <c r="E2168" s="63" t="s">
        <v>7344</v>
      </c>
      <c r="F2168" s="63" t="s">
        <v>7343</v>
      </c>
      <c r="G2168" s="63" t="s">
        <v>3535</v>
      </c>
      <c r="K2168" s="63">
        <v>1204</v>
      </c>
      <c r="L2168" s="63">
        <v>0</v>
      </c>
      <c r="M2168" s="64">
        <v>1204</v>
      </c>
      <c r="N2168" s="63">
        <v>602</v>
      </c>
      <c r="O2168" s="63">
        <v>0</v>
      </c>
      <c r="P2168" s="63">
        <v>90</v>
      </c>
      <c r="Q2168" s="63">
        <v>512</v>
      </c>
      <c r="R2168" s="63" t="s">
        <v>7342</v>
      </c>
      <c r="S2168" s="63" t="s">
        <v>3521</v>
      </c>
      <c r="T2168" s="63" t="s">
        <v>7341</v>
      </c>
      <c r="U2168" s="63" t="s">
        <v>2842</v>
      </c>
      <c r="V2168" s="63" t="s">
        <v>7340</v>
      </c>
      <c r="Y2168" s="63">
        <v>602</v>
      </c>
      <c r="Z2168" s="63" t="s">
        <v>4146</v>
      </c>
      <c r="AA2168" s="63">
        <v>45</v>
      </c>
      <c r="AB2168" s="63" t="s">
        <v>3494</v>
      </c>
      <c r="AC2168" s="63" t="s">
        <v>7339</v>
      </c>
      <c r="AD2168" s="63" t="s">
        <v>7338</v>
      </c>
      <c r="AE2168" s="63">
        <v>602</v>
      </c>
      <c r="AF2168" s="63" t="s">
        <v>4146</v>
      </c>
      <c r="AG2168" s="63">
        <v>45</v>
      </c>
      <c r="AH2168" s="63" t="s">
        <v>3494</v>
      </c>
      <c r="AK2168" s="63">
        <v>0</v>
      </c>
      <c r="AL2168" s="63" t="s">
        <v>3493</v>
      </c>
      <c r="AM2168" s="63">
        <v>0</v>
      </c>
      <c r="AQ2168" s="63">
        <v>0</v>
      </c>
      <c r="AR2168" s="63" t="s">
        <v>3493</v>
      </c>
      <c r="AS2168" s="63">
        <v>0</v>
      </c>
      <c r="AU2168" s="63" t="s">
        <v>7337</v>
      </c>
      <c r="AW2168" s="63" t="s">
        <v>7336</v>
      </c>
      <c r="AX2168" s="74" t="str">
        <f>VLOOKUP(B2168,[1]COMPLETE_DIVIDEND_DATA!$B$2:$I$1138,8,0)</f>
        <v>PAID</v>
      </c>
    </row>
    <row r="2169" spans="1:50" hidden="1" x14ac:dyDescent="0.25">
      <c r="A2169" s="63">
        <v>502173</v>
      </c>
      <c r="B2169" s="63">
        <v>6122071621</v>
      </c>
      <c r="C2169" s="63" t="s">
        <v>2844</v>
      </c>
      <c r="D2169" s="63" t="s">
        <v>461</v>
      </c>
      <c r="E2169" s="63" t="s">
        <v>7335</v>
      </c>
      <c r="F2169" s="63" t="s">
        <v>7334</v>
      </c>
      <c r="G2169" s="63" t="s">
        <v>7333</v>
      </c>
      <c r="K2169" s="63">
        <v>575</v>
      </c>
      <c r="L2169" s="63">
        <v>0</v>
      </c>
      <c r="M2169" s="64">
        <v>575</v>
      </c>
      <c r="N2169" s="63">
        <v>287.5</v>
      </c>
      <c r="O2169" s="63">
        <v>0</v>
      </c>
      <c r="P2169" s="63">
        <v>43</v>
      </c>
      <c r="Q2169" s="63">
        <v>245</v>
      </c>
      <c r="R2169" s="63" t="s">
        <v>7332</v>
      </c>
      <c r="S2169" s="63" t="s">
        <v>3533</v>
      </c>
      <c r="T2169" s="63" t="s">
        <v>7331</v>
      </c>
      <c r="U2169" s="63" t="s">
        <v>2844</v>
      </c>
      <c r="V2169" s="63" t="s">
        <v>7330</v>
      </c>
      <c r="Y2169" s="63">
        <v>575</v>
      </c>
      <c r="Z2169" s="63" t="s">
        <v>3602</v>
      </c>
      <c r="AA2169" s="63">
        <v>43</v>
      </c>
      <c r="AB2169" s="63" t="s">
        <v>3494</v>
      </c>
      <c r="AE2169" s="63">
        <v>0</v>
      </c>
      <c r="AF2169" s="63" t="s">
        <v>3493</v>
      </c>
      <c r="AG2169" s="63">
        <v>0</v>
      </c>
      <c r="AK2169" s="63">
        <v>0</v>
      </c>
      <c r="AL2169" s="63" t="s">
        <v>3493</v>
      </c>
      <c r="AM2169" s="63">
        <v>0</v>
      </c>
      <c r="AQ2169" s="63">
        <v>0</v>
      </c>
      <c r="AR2169" s="63" t="s">
        <v>3493</v>
      </c>
      <c r="AS2169" s="63">
        <v>0</v>
      </c>
      <c r="AU2169" s="63" t="s">
        <v>7329</v>
      </c>
      <c r="AW2169" s="63" t="s">
        <v>7328</v>
      </c>
      <c r="AX2169" s="74" t="str">
        <f>VLOOKUP(B2169,[1]COMPLETE_DIVIDEND_DATA!$B$2:$I$1138,8,0)</f>
        <v>PAID</v>
      </c>
    </row>
    <row r="2170" spans="1:50" hidden="1" x14ac:dyDescent="0.25">
      <c r="A2170" s="63">
        <v>502174</v>
      </c>
      <c r="B2170" s="63">
        <v>6122073957</v>
      </c>
      <c r="C2170" s="63" t="s">
        <v>997</v>
      </c>
      <c r="D2170" s="63" t="s">
        <v>342</v>
      </c>
      <c r="E2170" s="63" t="s">
        <v>7327</v>
      </c>
      <c r="F2170" s="63" t="s">
        <v>7326</v>
      </c>
      <c r="G2170" s="63" t="s">
        <v>7325</v>
      </c>
      <c r="K2170" s="63">
        <v>577</v>
      </c>
      <c r="L2170" s="63">
        <v>577</v>
      </c>
      <c r="M2170" s="64">
        <v>0</v>
      </c>
      <c r="N2170" s="63">
        <v>288.5</v>
      </c>
      <c r="O2170" s="63">
        <v>144</v>
      </c>
      <c r="P2170" s="63">
        <v>43</v>
      </c>
      <c r="Q2170" s="63">
        <v>102</v>
      </c>
      <c r="R2170" s="63" t="s">
        <v>7324</v>
      </c>
      <c r="S2170" s="63" t="s">
        <v>3624</v>
      </c>
      <c r="T2170" s="63" t="s">
        <v>7323</v>
      </c>
      <c r="U2170" s="63" t="s">
        <v>997</v>
      </c>
      <c r="V2170" s="63" t="s">
        <v>7322</v>
      </c>
      <c r="Y2170" s="63">
        <v>577</v>
      </c>
      <c r="Z2170" s="63" t="s">
        <v>7321</v>
      </c>
      <c r="AA2170" s="63">
        <v>43</v>
      </c>
      <c r="AB2170" s="63" t="s">
        <v>3494</v>
      </c>
      <c r="AE2170" s="63">
        <v>0</v>
      </c>
      <c r="AF2170" s="63" t="s">
        <v>3493</v>
      </c>
      <c r="AG2170" s="63">
        <v>0</v>
      </c>
      <c r="AK2170" s="63">
        <v>0</v>
      </c>
      <c r="AL2170" s="63" t="s">
        <v>3493</v>
      </c>
      <c r="AM2170" s="63">
        <v>0</v>
      </c>
      <c r="AQ2170" s="63">
        <v>0</v>
      </c>
      <c r="AR2170" s="63" t="s">
        <v>3493</v>
      </c>
      <c r="AS2170" s="63">
        <v>0</v>
      </c>
      <c r="AU2170" s="63" t="s">
        <v>7320</v>
      </c>
      <c r="AW2170" s="63" t="s">
        <v>7319</v>
      </c>
      <c r="AX2170" s="74" t="str">
        <f>VLOOKUP(B2170,[1]COMPLETE_DIVIDEND_DATA!$B$2:$I$1138,8,0)</f>
        <v>PAID</v>
      </c>
    </row>
    <row r="2171" spans="1:50" hidden="1" x14ac:dyDescent="0.25">
      <c r="A2171" s="63">
        <v>502175</v>
      </c>
      <c r="B2171" s="63">
        <v>6122074351</v>
      </c>
      <c r="C2171" s="63" t="s">
        <v>2847</v>
      </c>
      <c r="D2171" s="63" t="s">
        <v>7318</v>
      </c>
      <c r="E2171" s="63" t="s">
        <v>7317</v>
      </c>
      <c r="F2171" s="63" t="s">
        <v>7316</v>
      </c>
      <c r="G2171" s="63" t="s">
        <v>3535</v>
      </c>
      <c r="K2171" s="63">
        <v>23388</v>
      </c>
      <c r="L2171" s="63">
        <v>0</v>
      </c>
      <c r="M2171" s="64">
        <v>23388</v>
      </c>
      <c r="N2171" s="63">
        <v>11694</v>
      </c>
      <c r="O2171" s="63">
        <v>0</v>
      </c>
      <c r="P2171" s="63">
        <v>2632</v>
      </c>
      <c r="Q2171" s="63">
        <v>9062</v>
      </c>
      <c r="R2171" s="63" t="s">
        <v>7315</v>
      </c>
      <c r="S2171" s="63" t="s">
        <v>3545</v>
      </c>
      <c r="T2171" s="63" t="s">
        <v>7314</v>
      </c>
      <c r="U2171" s="63" t="s">
        <v>2847</v>
      </c>
      <c r="V2171" s="63" t="s">
        <v>7313</v>
      </c>
      <c r="Y2171" s="63">
        <v>5847</v>
      </c>
      <c r="Z2171" s="63" t="s">
        <v>7306</v>
      </c>
      <c r="AA2171" s="63">
        <v>439</v>
      </c>
      <c r="AB2171" s="63" t="s">
        <v>3494</v>
      </c>
      <c r="AC2171" s="63" t="s">
        <v>7312</v>
      </c>
      <c r="AD2171" s="63" t="s">
        <v>7311</v>
      </c>
      <c r="AE2171" s="63">
        <v>5847</v>
      </c>
      <c r="AF2171" s="63" t="s">
        <v>7306</v>
      </c>
      <c r="AG2171" s="63">
        <v>877</v>
      </c>
      <c r="AH2171" s="63" t="s">
        <v>3505</v>
      </c>
      <c r="AI2171" s="63" t="s">
        <v>7310</v>
      </c>
      <c r="AJ2171" s="63" t="s">
        <v>7309</v>
      </c>
      <c r="AK2171" s="63">
        <v>5847</v>
      </c>
      <c r="AL2171" s="63" t="s">
        <v>7306</v>
      </c>
      <c r="AM2171" s="63">
        <v>439</v>
      </c>
      <c r="AN2171" s="63" t="s">
        <v>3494</v>
      </c>
      <c r="AO2171" s="63" t="s">
        <v>7308</v>
      </c>
      <c r="AP2171" s="63" t="s">
        <v>7307</v>
      </c>
      <c r="AQ2171" s="63">
        <v>5847</v>
      </c>
      <c r="AR2171" s="63" t="s">
        <v>7306</v>
      </c>
      <c r="AS2171" s="63">
        <v>877</v>
      </c>
      <c r="AT2171" s="63" t="s">
        <v>3505</v>
      </c>
      <c r="AU2171" s="63" t="s">
        <v>7305</v>
      </c>
      <c r="AW2171" s="63" t="s">
        <v>7304</v>
      </c>
      <c r="AX2171" s="74" t="str">
        <f>VLOOKUP(B2171,[1]COMPLETE_DIVIDEND_DATA!$B$2:$I$1138,8,0)</f>
        <v>PAID</v>
      </c>
    </row>
    <row r="2172" spans="1:50" hidden="1" x14ac:dyDescent="0.25">
      <c r="A2172" s="63">
        <v>502176</v>
      </c>
      <c r="B2172" s="63">
        <v>6122075465</v>
      </c>
      <c r="C2172" s="63" t="s">
        <v>2849</v>
      </c>
      <c r="D2172" s="63" t="s">
        <v>7303</v>
      </c>
      <c r="E2172" s="63" t="s">
        <v>7302</v>
      </c>
      <c r="F2172" s="63" t="s">
        <v>7301</v>
      </c>
      <c r="G2172" s="63" t="s">
        <v>3535</v>
      </c>
      <c r="K2172" s="63">
        <v>25</v>
      </c>
      <c r="L2172" s="63">
        <v>0</v>
      </c>
      <c r="M2172" s="64">
        <v>25</v>
      </c>
      <c r="N2172" s="63">
        <v>12.5</v>
      </c>
      <c r="O2172" s="63">
        <v>0</v>
      </c>
      <c r="P2172" s="63">
        <v>2</v>
      </c>
      <c r="Q2172" s="63">
        <v>11</v>
      </c>
      <c r="R2172" s="63" t="s">
        <v>7300</v>
      </c>
      <c r="S2172" s="63" t="s">
        <v>3545</v>
      </c>
      <c r="T2172" s="63" t="s">
        <v>7299</v>
      </c>
      <c r="U2172" s="63" t="s">
        <v>2849</v>
      </c>
      <c r="V2172" s="63" t="s">
        <v>7298</v>
      </c>
      <c r="Y2172" s="63">
        <v>25</v>
      </c>
      <c r="Z2172" s="63" t="s">
        <v>5482</v>
      </c>
      <c r="AA2172" s="63">
        <v>2</v>
      </c>
      <c r="AB2172" s="63" t="s">
        <v>3494</v>
      </c>
      <c r="AE2172" s="63">
        <v>0</v>
      </c>
      <c r="AF2172" s="63" t="s">
        <v>3493</v>
      </c>
      <c r="AG2172" s="63">
        <v>0</v>
      </c>
      <c r="AK2172" s="63">
        <v>0</v>
      </c>
      <c r="AL2172" s="63" t="s">
        <v>3493</v>
      </c>
      <c r="AM2172" s="63">
        <v>0</v>
      </c>
      <c r="AQ2172" s="63">
        <v>0</v>
      </c>
      <c r="AR2172" s="63" t="s">
        <v>3493</v>
      </c>
      <c r="AS2172" s="63">
        <v>0</v>
      </c>
      <c r="AU2172" s="63" t="s">
        <v>7297</v>
      </c>
      <c r="AW2172" s="63" t="s">
        <v>7296</v>
      </c>
      <c r="AX2172" s="74" t="str">
        <f>VLOOKUP(B2172,[1]COMPLETE_DIVIDEND_DATA!$B$2:$I$1138,8,0)</f>
        <v>PAID</v>
      </c>
    </row>
    <row r="2173" spans="1:50" hidden="1" x14ac:dyDescent="0.25">
      <c r="A2173" s="63">
        <v>502177</v>
      </c>
      <c r="B2173" s="63">
        <v>6122076422</v>
      </c>
      <c r="C2173" s="63" t="s">
        <v>2851</v>
      </c>
      <c r="D2173" s="63" t="s">
        <v>7295</v>
      </c>
      <c r="E2173" s="63" t="s">
        <v>7294</v>
      </c>
      <c r="F2173" s="63" t="s">
        <v>7293</v>
      </c>
      <c r="G2173" s="63" t="s">
        <v>3535</v>
      </c>
      <c r="K2173" s="63">
        <v>3724</v>
      </c>
      <c r="L2173" s="63">
        <v>0</v>
      </c>
      <c r="M2173" s="64">
        <v>3724</v>
      </c>
      <c r="N2173" s="63">
        <v>1862</v>
      </c>
      <c r="O2173" s="63">
        <v>0</v>
      </c>
      <c r="P2173" s="63">
        <v>279</v>
      </c>
      <c r="Q2173" s="63">
        <v>1583</v>
      </c>
      <c r="R2173" s="63" t="s">
        <v>7292</v>
      </c>
      <c r="S2173" s="63" t="s">
        <v>3596</v>
      </c>
      <c r="T2173" s="63" t="s">
        <v>7291</v>
      </c>
      <c r="U2173" s="63" t="s">
        <v>2851</v>
      </c>
      <c r="V2173" s="63" t="s">
        <v>7290</v>
      </c>
      <c r="W2173" s="63" t="s">
        <v>7289</v>
      </c>
      <c r="Y2173" s="63">
        <v>3724</v>
      </c>
      <c r="Z2173" s="63" t="s">
        <v>7288</v>
      </c>
      <c r="AA2173" s="63">
        <v>279</v>
      </c>
      <c r="AB2173" s="63" t="s">
        <v>3494</v>
      </c>
      <c r="AE2173" s="63">
        <v>0</v>
      </c>
      <c r="AF2173" s="63" t="s">
        <v>3493</v>
      </c>
      <c r="AG2173" s="63">
        <v>0</v>
      </c>
      <c r="AK2173" s="63">
        <v>0</v>
      </c>
      <c r="AL2173" s="63" t="s">
        <v>3493</v>
      </c>
      <c r="AM2173" s="63">
        <v>0</v>
      </c>
      <c r="AQ2173" s="63">
        <v>0</v>
      </c>
      <c r="AR2173" s="63" t="s">
        <v>3493</v>
      </c>
      <c r="AS2173" s="63">
        <v>0</v>
      </c>
      <c r="AU2173" s="63" t="s">
        <v>7287</v>
      </c>
      <c r="AW2173" s="63" t="s">
        <v>7286</v>
      </c>
      <c r="AX2173" s="74" t="str">
        <f>VLOOKUP(B2173,[1]COMPLETE_DIVIDEND_DATA!$B$2:$I$1138,8,0)</f>
        <v>PAID</v>
      </c>
    </row>
    <row r="2174" spans="1:50" hidden="1" x14ac:dyDescent="0.25">
      <c r="A2174" s="63">
        <v>502178</v>
      </c>
      <c r="B2174" s="63">
        <v>6122077420</v>
      </c>
      <c r="C2174" s="63" t="s">
        <v>2853</v>
      </c>
      <c r="D2174" s="63" t="s">
        <v>7285</v>
      </c>
      <c r="E2174" s="63" t="s">
        <v>7284</v>
      </c>
      <c r="F2174" s="63" t="s">
        <v>7283</v>
      </c>
      <c r="G2174" s="63" t="s">
        <v>3523</v>
      </c>
      <c r="K2174" s="63">
        <v>26</v>
      </c>
      <c r="L2174" s="63">
        <v>0</v>
      </c>
      <c r="M2174" s="64">
        <v>26</v>
      </c>
      <c r="N2174" s="63">
        <v>13</v>
      </c>
      <c r="O2174" s="63">
        <v>0</v>
      </c>
      <c r="P2174" s="63">
        <v>4</v>
      </c>
      <c r="Q2174" s="63">
        <v>9</v>
      </c>
      <c r="R2174" s="63" t="s">
        <v>7282</v>
      </c>
      <c r="S2174" s="63" t="s">
        <v>3574</v>
      </c>
      <c r="T2174" s="63" t="s">
        <v>7281</v>
      </c>
      <c r="U2174" s="63" t="s">
        <v>2853</v>
      </c>
      <c r="V2174" s="63" t="s">
        <v>7280</v>
      </c>
      <c r="Y2174" s="63">
        <v>8</v>
      </c>
      <c r="Z2174" s="63" t="s">
        <v>4024</v>
      </c>
      <c r="AA2174" s="63">
        <v>1</v>
      </c>
      <c r="AB2174" s="63" t="s">
        <v>3494</v>
      </c>
      <c r="AC2174" s="63" t="s">
        <v>2000</v>
      </c>
      <c r="AD2174" s="63" t="s">
        <v>7279</v>
      </c>
      <c r="AE2174" s="63">
        <v>6</v>
      </c>
      <c r="AF2174" s="63" t="s">
        <v>5915</v>
      </c>
      <c r="AG2174" s="63">
        <v>1</v>
      </c>
      <c r="AH2174" s="63" t="s">
        <v>3505</v>
      </c>
      <c r="AI2174" s="63" t="s">
        <v>7278</v>
      </c>
      <c r="AJ2174" s="63" t="s">
        <v>7277</v>
      </c>
      <c r="AK2174" s="63">
        <v>6</v>
      </c>
      <c r="AL2174" s="63" t="s">
        <v>5915</v>
      </c>
      <c r="AM2174" s="63">
        <v>1</v>
      </c>
      <c r="AN2174" s="63" t="s">
        <v>3505</v>
      </c>
      <c r="AO2174" s="63" t="s">
        <v>7276</v>
      </c>
      <c r="AP2174" s="63" t="s">
        <v>7275</v>
      </c>
      <c r="AQ2174" s="63">
        <v>6</v>
      </c>
      <c r="AR2174" s="63" t="s">
        <v>5915</v>
      </c>
      <c r="AS2174" s="63">
        <v>1</v>
      </c>
      <c r="AT2174" s="63" t="s">
        <v>3505</v>
      </c>
      <c r="AU2174" s="63" t="s">
        <v>7274</v>
      </c>
      <c r="AW2174" s="63" t="s">
        <v>7273</v>
      </c>
      <c r="AX2174" s="74" t="str">
        <f>VLOOKUP(B2174,[1]COMPLETE_DIVIDEND_DATA!$B$2:$I$1138,8,0)</f>
        <v>PAID</v>
      </c>
    </row>
    <row r="2175" spans="1:50" hidden="1" x14ac:dyDescent="0.25">
      <c r="A2175" s="63">
        <v>502179</v>
      </c>
      <c r="B2175" s="63">
        <v>6122078709</v>
      </c>
      <c r="C2175" s="63" t="s">
        <v>7269</v>
      </c>
      <c r="D2175" s="63" t="s">
        <v>7272</v>
      </c>
      <c r="E2175" s="63" t="s">
        <v>7271</v>
      </c>
      <c r="F2175" s="63" t="s">
        <v>4169</v>
      </c>
      <c r="G2175" s="63" t="s">
        <v>3535</v>
      </c>
      <c r="K2175" s="63">
        <v>50</v>
      </c>
      <c r="L2175" s="63">
        <v>0</v>
      </c>
      <c r="M2175" s="64">
        <v>50</v>
      </c>
      <c r="N2175" s="63">
        <v>25</v>
      </c>
      <c r="O2175" s="63">
        <v>0</v>
      </c>
      <c r="P2175" s="63">
        <v>4</v>
      </c>
      <c r="Q2175" s="63">
        <v>21</v>
      </c>
      <c r="R2175" s="63" t="s">
        <v>7270</v>
      </c>
      <c r="S2175" s="63" t="s">
        <v>3521</v>
      </c>
      <c r="T2175" s="63" t="s">
        <v>4827</v>
      </c>
      <c r="U2175" s="63" t="s">
        <v>7269</v>
      </c>
      <c r="V2175" s="63" t="s">
        <v>7268</v>
      </c>
      <c r="Y2175" s="63">
        <v>50</v>
      </c>
      <c r="Z2175" s="63" t="s">
        <v>4880</v>
      </c>
      <c r="AA2175" s="63">
        <v>4</v>
      </c>
      <c r="AB2175" s="63" t="s">
        <v>3494</v>
      </c>
      <c r="AE2175" s="63">
        <v>0</v>
      </c>
      <c r="AF2175" s="63" t="s">
        <v>3493</v>
      </c>
      <c r="AG2175" s="63">
        <v>0</v>
      </c>
      <c r="AK2175" s="63">
        <v>0</v>
      </c>
      <c r="AL2175" s="63" t="s">
        <v>3493</v>
      </c>
      <c r="AM2175" s="63">
        <v>0</v>
      </c>
      <c r="AQ2175" s="63">
        <v>0</v>
      </c>
      <c r="AR2175" s="63" t="s">
        <v>3493</v>
      </c>
      <c r="AS2175" s="63">
        <v>0</v>
      </c>
      <c r="AU2175" s="63" t="s">
        <v>7267</v>
      </c>
      <c r="AW2175" s="63" t="s">
        <v>7266</v>
      </c>
      <c r="AX2175" s="74" t="str">
        <f>VLOOKUP(B2175,[1]COMPLETE_DIVIDEND_DATA!$B$2:$I$1138,8,0)</f>
        <v>PAID</v>
      </c>
    </row>
    <row r="2176" spans="1:50" hidden="1" x14ac:dyDescent="0.25">
      <c r="A2176" s="63">
        <v>502180</v>
      </c>
      <c r="B2176" s="63">
        <v>6122078741</v>
      </c>
      <c r="C2176" s="63" t="s">
        <v>2855</v>
      </c>
      <c r="D2176" s="63" t="s">
        <v>7260</v>
      </c>
      <c r="E2176" s="63" t="s">
        <v>7265</v>
      </c>
      <c r="F2176" s="63" t="s">
        <v>7264</v>
      </c>
      <c r="G2176" s="63" t="s">
        <v>3535</v>
      </c>
      <c r="K2176" s="63">
        <v>11</v>
      </c>
      <c r="L2176" s="63">
        <v>0</v>
      </c>
      <c r="M2176" s="64">
        <v>11</v>
      </c>
      <c r="N2176" s="63">
        <v>5.5</v>
      </c>
      <c r="O2176" s="63">
        <v>0</v>
      </c>
      <c r="P2176" s="63">
        <v>2</v>
      </c>
      <c r="Q2176" s="63">
        <v>4</v>
      </c>
      <c r="R2176" s="63" t="s">
        <v>7263</v>
      </c>
      <c r="S2176" s="63" t="s">
        <v>3574</v>
      </c>
      <c r="T2176" s="63" t="s">
        <v>7262</v>
      </c>
      <c r="U2176" s="63" t="s">
        <v>2855</v>
      </c>
      <c r="V2176" s="63" t="s">
        <v>7261</v>
      </c>
      <c r="W2176" s="63" t="s">
        <v>7261</v>
      </c>
      <c r="Y2176" s="63">
        <v>6</v>
      </c>
      <c r="Z2176" s="63" t="s">
        <v>5915</v>
      </c>
      <c r="AA2176" s="63">
        <v>1</v>
      </c>
      <c r="AB2176" s="63" t="s">
        <v>3505</v>
      </c>
      <c r="AC2176" s="63" t="s">
        <v>7260</v>
      </c>
      <c r="AD2176" s="63" t="s">
        <v>7259</v>
      </c>
      <c r="AE2176" s="63">
        <v>5</v>
      </c>
      <c r="AF2176" s="63" t="s">
        <v>4834</v>
      </c>
      <c r="AG2176" s="63">
        <v>1</v>
      </c>
      <c r="AH2176" s="63" t="s">
        <v>3505</v>
      </c>
      <c r="AK2176" s="63">
        <v>0</v>
      </c>
      <c r="AL2176" s="63" t="s">
        <v>3493</v>
      </c>
      <c r="AM2176" s="63">
        <v>0</v>
      </c>
      <c r="AQ2176" s="63">
        <v>0</v>
      </c>
      <c r="AR2176" s="63" t="s">
        <v>3493</v>
      </c>
      <c r="AS2176" s="63">
        <v>0</v>
      </c>
      <c r="AU2176" s="63" t="s">
        <v>7258</v>
      </c>
      <c r="AW2176" s="63" t="s">
        <v>7257</v>
      </c>
      <c r="AX2176" s="74" t="str">
        <f>VLOOKUP(B2176,[1]COMPLETE_DIVIDEND_DATA!$B$2:$I$1138,8,0)</f>
        <v>PAID</v>
      </c>
    </row>
    <row r="2177" spans="1:50" hidden="1" x14ac:dyDescent="0.25">
      <c r="A2177" s="63">
        <v>502181</v>
      </c>
      <c r="B2177" s="63">
        <v>6122080309</v>
      </c>
      <c r="C2177" s="63" t="s">
        <v>2860</v>
      </c>
      <c r="D2177" s="63" t="s">
        <v>7250</v>
      </c>
      <c r="E2177" s="63" t="s">
        <v>7256</v>
      </c>
      <c r="F2177" s="63" t="s">
        <v>4688</v>
      </c>
      <c r="G2177" s="63" t="s">
        <v>3535</v>
      </c>
      <c r="K2177" s="63">
        <v>1207</v>
      </c>
      <c r="L2177" s="63">
        <v>0</v>
      </c>
      <c r="M2177" s="64">
        <v>1207</v>
      </c>
      <c r="N2177" s="63">
        <v>603.5</v>
      </c>
      <c r="O2177" s="63">
        <v>0</v>
      </c>
      <c r="P2177" s="63">
        <v>92</v>
      </c>
      <c r="Q2177" s="63">
        <v>512</v>
      </c>
      <c r="R2177" s="63" t="s">
        <v>7255</v>
      </c>
      <c r="S2177" s="63" t="s">
        <v>3574</v>
      </c>
      <c r="T2177" s="63" t="s">
        <v>7254</v>
      </c>
      <c r="U2177" s="63" t="s">
        <v>2860</v>
      </c>
      <c r="V2177" s="63" t="s">
        <v>7253</v>
      </c>
      <c r="W2177" s="63" t="s">
        <v>7252</v>
      </c>
      <c r="Y2177" s="63">
        <v>304</v>
      </c>
      <c r="Z2177" s="63" t="s">
        <v>7251</v>
      </c>
      <c r="AA2177" s="63">
        <v>23</v>
      </c>
      <c r="AB2177" s="63" t="s">
        <v>3494</v>
      </c>
      <c r="AC2177" s="63" t="s">
        <v>7250</v>
      </c>
      <c r="AD2177" s="63" t="s">
        <v>7249</v>
      </c>
      <c r="AE2177" s="63">
        <v>301</v>
      </c>
      <c r="AF2177" s="63" t="s">
        <v>3675</v>
      </c>
      <c r="AG2177" s="63">
        <v>23</v>
      </c>
      <c r="AH2177" s="63" t="s">
        <v>3494</v>
      </c>
      <c r="AI2177" s="63" t="s">
        <v>1477</v>
      </c>
      <c r="AJ2177" s="63" t="s">
        <v>7248</v>
      </c>
      <c r="AK2177" s="63">
        <v>301</v>
      </c>
      <c r="AL2177" s="63" t="s">
        <v>3675</v>
      </c>
      <c r="AM2177" s="63">
        <v>23</v>
      </c>
      <c r="AN2177" s="63" t="s">
        <v>3494</v>
      </c>
      <c r="AO2177" s="63" t="s">
        <v>7247</v>
      </c>
      <c r="AP2177" s="63" t="s">
        <v>7246</v>
      </c>
      <c r="AQ2177" s="63">
        <v>301</v>
      </c>
      <c r="AR2177" s="63" t="s">
        <v>3675</v>
      </c>
      <c r="AS2177" s="63">
        <v>23</v>
      </c>
      <c r="AT2177" s="63" t="s">
        <v>3494</v>
      </c>
      <c r="AU2177" s="63" t="s">
        <v>7245</v>
      </c>
      <c r="AW2177" s="63" t="s">
        <v>7244</v>
      </c>
      <c r="AX2177" s="74" t="str">
        <f>VLOOKUP(B2177,[1]COMPLETE_DIVIDEND_DATA!$B$2:$I$1138,8,0)</f>
        <v>PAID</v>
      </c>
    </row>
    <row r="2178" spans="1:50" hidden="1" x14ac:dyDescent="0.25">
      <c r="A2178" s="63">
        <v>502182</v>
      </c>
      <c r="B2178" s="63">
        <v>6122082586</v>
      </c>
      <c r="C2178" s="63" t="s">
        <v>2862</v>
      </c>
      <c r="D2178" s="63" t="s">
        <v>3025</v>
      </c>
      <c r="E2178" s="63" t="s">
        <v>7243</v>
      </c>
      <c r="F2178" s="63" t="s">
        <v>7242</v>
      </c>
      <c r="G2178" s="63" t="s">
        <v>7241</v>
      </c>
      <c r="K2178" s="63">
        <v>1176</v>
      </c>
      <c r="L2178" s="63">
        <v>0</v>
      </c>
      <c r="M2178" s="64">
        <v>1176</v>
      </c>
      <c r="N2178" s="63">
        <v>588</v>
      </c>
      <c r="O2178" s="63">
        <v>0</v>
      </c>
      <c r="P2178" s="63">
        <v>88</v>
      </c>
      <c r="Q2178" s="63">
        <v>500</v>
      </c>
      <c r="R2178" s="63" t="s">
        <v>7240</v>
      </c>
      <c r="S2178" s="63" t="s">
        <v>3596</v>
      </c>
      <c r="T2178" s="63" t="s">
        <v>7239</v>
      </c>
      <c r="U2178" s="63" t="s">
        <v>2862</v>
      </c>
      <c r="V2178" s="63" t="s">
        <v>7238</v>
      </c>
      <c r="Y2178" s="63">
        <v>1176</v>
      </c>
      <c r="Z2178" s="63" t="s">
        <v>7237</v>
      </c>
      <c r="AA2178" s="63">
        <v>88</v>
      </c>
      <c r="AB2178" s="63" t="s">
        <v>3494</v>
      </c>
      <c r="AE2178" s="63">
        <v>0</v>
      </c>
      <c r="AF2178" s="63" t="s">
        <v>3493</v>
      </c>
      <c r="AG2178" s="63">
        <v>0</v>
      </c>
      <c r="AK2178" s="63">
        <v>0</v>
      </c>
      <c r="AL2178" s="63" t="s">
        <v>3493</v>
      </c>
      <c r="AM2178" s="63">
        <v>0</v>
      </c>
      <c r="AQ2178" s="63">
        <v>0</v>
      </c>
      <c r="AR2178" s="63" t="s">
        <v>3493</v>
      </c>
      <c r="AS2178" s="63">
        <v>0</v>
      </c>
      <c r="AU2178" s="63" t="s">
        <v>7236</v>
      </c>
      <c r="AW2178" s="63" t="s">
        <v>7235</v>
      </c>
      <c r="AX2178" s="74" t="str">
        <f>VLOOKUP(B2178,[1]COMPLETE_DIVIDEND_DATA!$B$2:$I$1138,8,0)</f>
        <v>PAID</v>
      </c>
    </row>
    <row r="2179" spans="1:50" hidden="1" x14ac:dyDescent="0.25">
      <c r="A2179" s="63">
        <v>502183</v>
      </c>
      <c r="B2179" s="63">
        <v>6122087999</v>
      </c>
      <c r="C2179" s="63" t="s">
        <v>7231</v>
      </c>
      <c r="D2179" s="63" t="s">
        <v>219</v>
      </c>
      <c r="E2179" s="63" t="s">
        <v>7234</v>
      </c>
      <c r="G2179" s="63" t="s">
        <v>3535</v>
      </c>
      <c r="K2179" s="63">
        <v>2876</v>
      </c>
      <c r="L2179" s="63">
        <v>2876</v>
      </c>
      <c r="M2179" s="64">
        <v>0</v>
      </c>
      <c r="N2179" s="63">
        <v>1438</v>
      </c>
      <c r="O2179" s="63">
        <v>719</v>
      </c>
      <c r="P2179" s="63">
        <v>431</v>
      </c>
      <c r="Q2179" s="63">
        <v>288</v>
      </c>
      <c r="R2179" s="63" t="s">
        <v>7233</v>
      </c>
      <c r="S2179" s="63" t="s">
        <v>3624</v>
      </c>
      <c r="T2179" s="63" t="s">
        <v>7232</v>
      </c>
      <c r="U2179" s="63" t="s">
        <v>7231</v>
      </c>
      <c r="V2179" s="63" t="s">
        <v>7230</v>
      </c>
      <c r="Y2179" s="63">
        <v>2876</v>
      </c>
      <c r="Z2179" s="63" t="s">
        <v>7229</v>
      </c>
      <c r="AA2179" s="63">
        <v>431</v>
      </c>
      <c r="AB2179" s="63" t="s">
        <v>3505</v>
      </c>
      <c r="AE2179" s="63">
        <v>0</v>
      </c>
      <c r="AF2179" s="63" t="s">
        <v>3493</v>
      </c>
      <c r="AG2179" s="63">
        <v>0</v>
      </c>
      <c r="AK2179" s="63">
        <v>0</v>
      </c>
      <c r="AL2179" s="63" t="s">
        <v>3493</v>
      </c>
      <c r="AM2179" s="63">
        <v>0</v>
      </c>
      <c r="AQ2179" s="63">
        <v>0</v>
      </c>
      <c r="AR2179" s="63" t="s">
        <v>3493</v>
      </c>
      <c r="AS2179" s="63">
        <v>0</v>
      </c>
      <c r="AU2179" s="63" t="s">
        <v>7228</v>
      </c>
      <c r="AW2179" s="63" t="s">
        <v>7227</v>
      </c>
      <c r="AX2179" s="74" t="str">
        <f>VLOOKUP(B2179,[1]COMPLETE_DIVIDEND_DATA!$B$2:$I$1138,8,0)</f>
        <v>PAID</v>
      </c>
    </row>
    <row r="2180" spans="1:50" hidden="1" x14ac:dyDescent="0.25">
      <c r="A2180" s="63">
        <v>502184</v>
      </c>
      <c r="B2180" s="63">
        <v>6122088708</v>
      </c>
      <c r="C2180" s="63" t="s">
        <v>2864</v>
      </c>
      <c r="D2180" s="63" t="s">
        <v>7226</v>
      </c>
      <c r="E2180" s="63" t="s">
        <v>7225</v>
      </c>
      <c r="F2180" s="63" t="s">
        <v>7224</v>
      </c>
      <c r="G2180" s="63" t="s">
        <v>3535</v>
      </c>
      <c r="K2180" s="63">
        <v>603</v>
      </c>
      <c r="L2180" s="63">
        <v>0</v>
      </c>
      <c r="M2180" s="64">
        <v>603</v>
      </c>
      <c r="N2180" s="63">
        <v>301.5</v>
      </c>
      <c r="O2180" s="63">
        <v>0</v>
      </c>
      <c r="P2180" s="63">
        <v>90</v>
      </c>
      <c r="Q2180" s="63">
        <v>212</v>
      </c>
      <c r="R2180" s="63" t="s">
        <v>7223</v>
      </c>
      <c r="S2180" s="63" t="s">
        <v>3574</v>
      </c>
      <c r="T2180" s="63" t="s">
        <v>5014</v>
      </c>
      <c r="U2180" s="63" t="s">
        <v>2864</v>
      </c>
      <c r="V2180" s="63" t="s">
        <v>7222</v>
      </c>
      <c r="Y2180" s="63">
        <v>603</v>
      </c>
      <c r="Z2180" s="63" t="s">
        <v>4920</v>
      </c>
      <c r="AA2180" s="63">
        <v>90</v>
      </c>
      <c r="AB2180" s="63" t="s">
        <v>3505</v>
      </c>
      <c r="AE2180" s="63">
        <v>0</v>
      </c>
      <c r="AF2180" s="63" t="s">
        <v>3493</v>
      </c>
      <c r="AG2180" s="63">
        <v>0</v>
      </c>
      <c r="AK2180" s="63">
        <v>0</v>
      </c>
      <c r="AL2180" s="63" t="s">
        <v>3493</v>
      </c>
      <c r="AM2180" s="63">
        <v>0</v>
      </c>
      <c r="AQ2180" s="63">
        <v>0</v>
      </c>
      <c r="AR2180" s="63" t="s">
        <v>3493</v>
      </c>
      <c r="AS2180" s="63">
        <v>0</v>
      </c>
      <c r="AU2180" s="63" t="s">
        <v>7221</v>
      </c>
      <c r="AW2180" s="63" t="s">
        <v>7220</v>
      </c>
      <c r="AX2180" s="74" t="str">
        <f>VLOOKUP(B2180,[1]COMPLETE_DIVIDEND_DATA!$B$2:$I$1138,8,0)</f>
        <v>PAID</v>
      </c>
    </row>
    <row r="2181" spans="1:50" hidden="1" x14ac:dyDescent="0.25">
      <c r="A2181" s="63">
        <v>502185</v>
      </c>
      <c r="B2181" s="63">
        <v>6122088757</v>
      </c>
      <c r="C2181" s="63" t="s">
        <v>2866</v>
      </c>
      <c r="D2181" s="63" t="s">
        <v>7219</v>
      </c>
      <c r="E2181" s="63" t="s">
        <v>7218</v>
      </c>
      <c r="F2181" s="63" t="s">
        <v>7217</v>
      </c>
      <c r="G2181" s="63" t="s">
        <v>3637</v>
      </c>
      <c r="K2181" s="63">
        <v>601</v>
      </c>
      <c r="L2181" s="63">
        <v>0</v>
      </c>
      <c r="M2181" s="64">
        <v>601</v>
      </c>
      <c r="N2181" s="63">
        <v>300.5</v>
      </c>
      <c r="O2181" s="63">
        <v>0</v>
      </c>
      <c r="P2181" s="63">
        <v>45</v>
      </c>
      <c r="Q2181" s="63">
        <v>256</v>
      </c>
      <c r="R2181" s="63" t="s">
        <v>7216</v>
      </c>
      <c r="S2181" s="63" t="s">
        <v>3697</v>
      </c>
      <c r="T2181" s="63" t="s">
        <v>7215</v>
      </c>
      <c r="U2181" s="63" t="s">
        <v>2866</v>
      </c>
      <c r="V2181" s="63" t="s">
        <v>7214</v>
      </c>
      <c r="Y2181" s="63">
        <v>601</v>
      </c>
      <c r="Z2181" s="63" t="s">
        <v>3964</v>
      </c>
      <c r="AA2181" s="63">
        <v>45</v>
      </c>
      <c r="AB2181" s="63" t="s">
        <v>3494</v>
      </c>
      <c r="AE2181" s="63">
        <v>0</v>
      </c>
      <c r="AF2181" s="63" t="s">
        <v>3493</v>
      </c>
      <c r="AG2181" s="63">
        <v>0</v>
      </c>
      <c r="AK2181" s="63">
        <v>0</v>
      </c>
      <c r="AL2181" s="63" t="s">
        <v>3493</v>
      </c>
      <c r="AM2181" s="63">
        <v>0</v>
      </c>
      <c r="AQ2181" s="63">
        <v>0</v>
      </c>
      <c r="AR2181" s="63" t="s">
        <v>3493</v>
      </c>
      <c r="AS2181" s="63">
        <v>0</v>
      </c>
      <c r="AU2181" s="63" t="s">
        <v>7213</v>
      </c>
      <c r="AW2181" s="63" t="s">
        <v>7212</v>
      </c>
      <c r="AX2181" s="74" t="str">
        <f>VLOOKUP(B2181,[1]COMPLETE_DIVIDEND_DATA!$B$2:$I$1138,8,0)</f>
        <v>PAID</v>
      </c>
    </row>
    <row r="2182" spans="1:50" hidden="1" x14ac:dyDescent="0.25">
      <c r="A2182" s="63">
        <v>502186</v>
      </c>
      <c r="B2182" s="63">
        <v>6122090209</v>
      </c>
      <c r="C2182" s="63" t="s">
        <v>7207</v>
      </c>
      <c r="D2182" s="63" t="s">
        <v>7211</v>
      </c>
      <c r="E2182" s="63" t="s">
        <v>7210</v>
      </c>
      <c r="F2182" s="63" t="s">
        <v>7209</v>
      </c>
      <c r="G2182" s="63" t="s">
        <v>3535</v>
      </c>
      <c r="K2182" s="63">
        <v>13000</v>
      </c>
      <c r="L2182" s="63">
        <v>0</v>
      </c>
      <c r="M2182" s="64">
        <v>13000</v>
      </c>
      <c r="N2182" s="63">
        <v>6500</v>
      </c>
      <c r="O2182" s="63">
        <v>0</v>
      </c>
      <c r="P2182" s="63">
        <v>975</v>
      </c>
      <c r="Q2182" s="63">
        <v>5525</v>
      </c>
      <c r="R2182" s="63" t="s">
        <v>7208</v>
      </c>
      <c r="S2182" s="63" t="s">
        <v>3596</v>
      </c>
      <c r="T2182" s="63" t="s">
        <v>4397</v>
      </c>
      <c r="U2182" s="63" t="s">
        <v>7207</v>
      </c>
      <c r="V2182" s="63" t="s">
        <v>7206</v>
      </c>
      <c r="Y2182" s="63">
        <v>13000</v>
      </c>
      <c r="Z2182" s="63" t="s">
        <v>7205</v>
      </c>
      <c r="AA2182" s="63">
        <v>975</v>
      </c>
      <c r="AB2182" s="63" t="s">
        <v>3494</v>
      </c>
      <c r="AE2182" s="63">
        <v>0</v>
      </c>
      <c r="AF2182" s="63" t="s">
        <v>3493</v>
      </c>
      <c r="AG2182" s="63">
        <v>0</v>
      </c>
      <c r="AK2182" s="63">
        <v>0</v>
      </c>
      <c r="AL2182" s="63" t="s">
        <v>3493</v>
      </c>
      <c r="AM2182" s="63">
        <v>0</v>
      </c>
      <c r="AQ2182" s="63">
        <v>0</v>
      </c>
      <c r="AR2182" s="63" t="s">
        <v>3493</v>
      </c>
      <c r="AS2182" s="63">
        <v>0</v>
      </c>
      <c r="AU2182" s="63" t="s">
        <v>7204</v>
      </c>
      <c r="AW2182" s="63" t="s">
        <v>7203</v>
      </c>
      <c r="AX2182" s="74" t="str">
        <f>VLOOKUP(B2182,[1]COMPLETE_DIVIDEND_DATA!$B$2:$I$1138,8,0)</f>
        <v>PAID</v>
      </c>
    </row>
    <row r="2183" spans="1:50" hidden="1" x14ac:dyDescent="0.25">
      <c r="A2183" s="63">
        <v>502187</v>
      </c>
      <c r="B2183" s="63">
        <v>6122090969</v>
      </c>
      <c r="C2183" s="63" t="s">
        <v>7197</v>
      </c>
      <c r="D2183" s="63" t="s">
        <v>7202</v>
      </c>
      <c r="E2183" s="63" t="s">
        <v>7201</v>
      </c>
      <c r="G2183" s="63" t="s">
        <v>7200</v>
      </c>
      <c r="K2183" s="63">
        <v>1000</v>
      </c>
      <c r="L2183" s="63">
        <v>1000</v>
      </c>
      <c r="M2183" s="64">
        <v>0</v>
      </c>
      <c r="N2183" s="63">
        <v>500</v>
      </c>
      <c r="O2183" s="63">
        <v>250</v>
      </c>
      <c r="P2183" s="63">
        <v>113</v>
      </c>
      <c r="Q2183" s="63">
        <v>137</v>
      </c>
      <c r="R2183" s="63" t="s">
        <v>7199</v>
      </c>
      <c r="S2183" s="63" t="s">
        <v>3624</v>
      </c>
      <c r="T2183" s="63" t="s">
        <v>7198</v>
      </c>
      <c r="U2183" s="63" t="s">
        <v>7197</v>
      </c>
      <c r="V2183" s="63" t="s">
        <v>7196</v>
      </c>
      <c r="Y2183" s="63">
        <v>500</v>
      </c>
      <c r="Z2183" s="63" t="s">
        <v>3621</v>
      </c>
      <c r="AA2183" s="63">
        <v>38</v>
      </c>
      <c r="AB2183" s="63" t="s">
        <v>3494</v>
      </c>
      <c r="AC2183" s="63" t="s">
        <v>7195</v>
      </c>
      <c r="AD2183" s="63" t="s">
        <v>7194</v>
      </c>
      <c r="AE2183" s="63">
        <v>500</v>
      </c>
      <c r="AF2183" s="63" t="s">
        <v>3621</v>
      </c>
      <c r="AG2183" s="63">
        <v>75</v>
      </c>
      <c r="AH2183" s="63" t="s">
        <v>3505</v>
      </c>
      <c r="AK2183" s="63">
        <v>0</v>
      </c>
      <c r="AL2183" s="63" t="s">
        <v>3493</v>
      </c>
      <c r="AM2183" s="63">
        <v>0</v>
      </c>
      <c r="AQ2183" s="63">
        <v>0</v>
      </c>
      <c r="AR2183" s="63" t="s">
        <v>3493</v>
      </c>
      <c r="AS2183" s="63">
        <v>0</v>
      </c>
      <c r="AU2183" s="63" t="s">
        <v>7193</v>
      </c>
      <c r="AW2183" s="63" t="s">
        <v>7192</v>
      </c>
      <c r="AX2183" s="74" t="str">
        <f>VLOOKUP(B2183,[1]COMPLETE_DIVIDEND_DATA!$B$2:$I$1138,8,0)</f>
        <v>PAID</v>
      </c>
    </row>
    <row r="2184" spans="1:50" hidden="1" x14ac:dyDescent="0.25">
      <c r="A2184" s="63">
        <v>502188</v>
      </c>
      <c r="B2184" s="63">
        <v>6122091348</v>
      </c>
      <c r="C2184" s="63" t="s">
        <v>2868</v>
      </c>
      <c r="D2184" s="63" t="s">
        <v>7191</v>
      </c>
      <c r="E2184" s="63" t="s">
        <v>7190</v>
      </c>
      <c r="F2184" s="63" t="s">
        <v>7189</v>
      </c>
      <c r="G2184" s="63" t="s">
        <v>3535</v>
      </c>
      <c r="K2184" s="63">
        <v>754</v>
      </c>
      <c r="L2184" s="63">
        <v>0</v>
      </c>
      <c r="M2184" s="64">
        <v>754</v>
      </c>
      <c r="N2184" s="63">
        <v>377</v>
      </c>
      <c r="O2184" s="63">
        <v>0</v>
      </c>
      <c r="P2184" s="63">
        <v>57</v>
      </c>
      <c r="Q2184" s="63">
        <v>320</v>
      </c>
      <c r="R2184" s="63" t="s">
        <v>7188</v>
      </c>
      <c r="S2184" s="63" t="s">
        <v>3533</v>
      </c>
      <c r="T2184" s="63" t="s">
        <v>7187</v>
      </c>
      <c r="U2184" s="63" t="s">
        <v>2868</v>
      </c>
      <c r="V2184" s="63" t="s">
        <v>7186</v>
      </c>
      <c r="Y2184" s="63">
        <v>754</v>
      </c>
      <c r="Z2184" s="63" t="s">
        <v>7185</v>
      </c>
      <c r="AA2184" s="63">
        <v>57</v>
      </c>
      <c r="AB2184" s="63" t="s">
        <v>3494</v>
      </c>
      <c r="AE2184" s="63">
        <v>0</v>
      </c>
      <c r="AF2184" s="63" t="s">
        <v>3493</v>
      </c>
      <c r="AG2184" s="63">
        <v>0</v>
      </c>
      <c r="AK2184" s="63">
        <v>0</v>
      </c>
      <c r="AL2184" s="63" t="s">
        <v>3493</v>
      </c>
      <c r="AM2184" s="63">
        <v>0</v>
      </c>
      <c r="AQ2184" s="63">
        <v>0</v>
      </c>
      <c r="AR2184" s="63" t="s">
        <v>3493</v>
      </c>
      <c r="AS2184" s="63">
        <v>0</v>
      </c>
      <c r="AU2184" s="63" t="s">
        <v>7184</v>
      </c>
      <c r="AW2184" s="63" t="s">
        <v>7183</v>
      </c>
      <c r="AX2184" s="74" t="str">
        <f>VLOOKUP(B2184,[1]COMPLETE_DIVIDEND_DATA!$B$2:$I$1138,8,0)</f>
        <v>PAID</v>
      </c>
    </row>
    <row r="2185" spans="1:50" hidden="1" x14ac:dyDescent="0.25">
      <c r="A2185" s="63">
        <v>502189</v>
      </c>
      <c r="B2185" s="63">
        <v>6122094748</v>
      </c>
      <c r="C2185" s="63" t="s">
        <v>7178</v>
      </c>
      <c r="D2185" s="63" t="s">
        <v>7182</v>
      </c>
      <c r="E2185" s="63" t="s">
        <v>7181</v>
      </c>
      <c r="G2185" s="63" t="s">
        <v>3535</v>
      </c>
      <c r="K2185" s="63">
        <v>500</v>
      </c>
      <c r="L2185" s="63">
        <v>0</v>
      </c>
      <c r="M2185" s="64">
        <v>500</v>
      </c>
      <c r="N2185" s="63">
        <v>250</v>
      </c>
      <c r="O2185" s="63">
        <v>0</v>
      </c>
      <c r="P2185" s="63">
        <v>75</v>
      </c>
      <c r="Q2185" s="63">
        <v>175</v>
      </c>
      <c r="R2185" s="63" t="s">
        <v>7180</v>
      </c>
      <c r="S2185" s="63" t="s">
        <v>3574</v>
      </c>
      <c r="T2185" s="63" t="s">
        <v>7179</v>
      </c>
      <c r="U2185" s="63" t="s">
        <v>7178</v>
      </c>
      <c r="V2185" s="63" t="s">
        <v>7177</v>
      </c>
      <c r="Y2185" s="63">
        <v>500</v>
      </c>
      <c r="Z2185" s="63" t="s">
        <v>3621</v>
      </c>
      <c r="AA2185" s="63">
        <v>75</v>
      </c>
      <c r="AB2185" s="63" t="s">
        <v>3505</v>
      </c>
      <c r="AE2185" s="63">
        <v>0</v>
      </c>
      <c r="AF2185" s="63" t="s">
        <v>3493</v>
      </c>
      <c r="AG2185" s="63">
        <v>0</v>
      </c>
      <c r="AK2185" s="63">
        <v>0</v>
      </c>
      <c r="AL2185" s="63" t="s">
        <v>3493</v>
      </c>
      <c r="AM2185" s="63">
        <v>0</v>
      </c>
      <c r="AQ2185" s="63">
        <v>0</v>
      </c>
      <c r="AR2185" s="63" t="s">
        <v>3493</v>
      </c>
      <c r="AS2185" s="63">
        <v>0</v>
      </c>
      <c r="AU2185" s="63" t="s">
        <v>7176</v>
      </c>
      <c r="AW2185" s="63" t="s">
        <v>7175</v>
      </c>
      <c r="AX2185" s="74" t="str">
        <f>VLOOKUP(B2185,[1]COMPLETE_DIVIDEND_DATA!$B$2:$I$1138,8,0)</f>
        <v>PAID</v>
      </c>
    </row>
    <row r="2186" spans="1:50" x14ac:dyDescent="0.25">
      <c r="A2186" s="63">
        <v>502190</v>
      </c>
      <c r="B2186" s="63">
        <v>6122095034</v>
      </c>
      <c r="C2186" s="63" t="s">
        <v>2870</v>
      </c>
      <c r="D2186" s="63" t="s">
        <v>7174</v>
      </c>
      <c r="E2186" s="63" t="s">
        <v>7173</v>
      </c>
      <c r="G2186" s="63" t="s">
        <v>3523</v>
      </c>
      <c r="K2186" s="63">
        <v>1771</v>
      </c>
      <c r="L2186" s="63">
        <v>1771</v>
      </c>
      <c r="M2186" s="64">
        <v>0</v>
      </c>
      <c r="N2186" s="63">
        <v>885.5</v>
      </c>
      <c r="O2186" s="63">
        <v>443</v>
      </c>
      <c r="P2186" s="63">
        <v>133</v>
      </c>
      <c r="Q2186" s="63">
        <v>310</v>
      </c>
      <c r="R2186" s="63" t="s">
        <v>7172</v>
      </c>
      <c r="S2186" s="63" t="s">
        <v>7171</v>
      </c>
      <c r="T2186" s="63" t="s">
        <v>7170</v>
      </c>
      <c r="U2186" s="63" t="s">
        <v>2870</v>
      </c>
      <c r="V2186" s="63" t="s">
        <v>7169</v>
      </c>
      <c r="Y2186" s="63">
        <v>1771</v>
      </c>
      <c r="Z2186" s="63" t="s">
        <v>7168</v>
      </c>
      <c r="AA2186" s="63">
        <v>133</v>
      </c>
      <c r="AB2186" s="63" t="s">
        <v>3494</v>
      </c>
      <c r="AE2186" s="63">
        <v>0</v>
      </c>
      <c r="AF2186" s="63" t="s">
        <v>3493</v>
      </c>
      <c r="AG2186" s="63">
        <v>0</v>
      </c>
      <c r="AK2186" s="63">
        <v>0</v>
      </c>
      <c r="AL2186" s="63" t="s">
        <v>3493</v>
      </c>
      <c r="AM2186" s="63">
        <v>0</v>
      </c>
      <c r="AQ2186" s="63">
        <v>0</v>
      </c>
      <c r="AR2186" s="63" t="s">
        <v>3493</v>
      </c>
      <c r="AS2186" s="63">
        <v>0</v>
      </c>
      <c r="AU2186" s="63" t="s">
        <v>7167</v>
      </c>
      <c r="AW2186" s="63" t="s">
        <v>7166</v>
      </c>
      <c r="AX2186" s="74" t="str">
        <f>VLOOKUP(B2186,[1]COMPLETE_DIVIDEND_DATA!$B$2:$I$1138,8,0)</f>
        <v>-</v>
      </c>
    </row>
    <row r="2187" spans="1:50" x14ac:dyDescent="0.25">
      <c r="A2187" s="63">
        <v>502191</v>
      </c>
      <c r="B2187" s="63">
        <v>6122095984</v>
      </c>
      <c r="C2187" s="63" t="s">
        <v>7161</v>
      </c>
      <c r="D2187" s="63" t="s">
        <v>968</v>
      </c>
      <c r="E2187" s="63" t="s">
        <v>7165</v>
      </c>
      <c r="F2187" s="63" t="s">
        <v>7164</v>
      </c>
      <c r="G2187" s="63" t="s">
        <v>3535</v>
      </c>
      <c r="K2187" s="63">
        <v>12</v>
      </c>
      <c r="L2187" s="63">
        <v>0</v>
      </c>
      <c r="M2187" s="64">
        <v>12</v>
      </c>
      <c r="N2187" s="63">
        <v>6</v>
      </c>
      <c r="O2187" s="63">
        <v>0</v>
      </c>
      <c r="P2187" s="63">
        <v>0</v>
      </c>
      <c r="Q2187" s="63">
        <v>6</v>
      </c>
      <c r="R2187" s="63" t="s">
        <v>7163</v>
      </c>
      <c r="S2187" s="63" t="s">
        <v>3635</v>
      </c>
      <c r="T2187" s="63" t="s">
        <v>7162</v>
      </c>
      <c r="U2187" s="63" t="s">
        <v>7161</v>
      </c>
      <c r="V2187" s="63" t="s">
        <v>7160</v>
      </c>
      <c r="W2187" s="63" t="s">
        <v>7159</v>
      </c>
      <c r="Y2187" s="63">
        <v>6</v>
      </c>
      <c r="Z2187" s="63" t="s">
        <v>5915</v>
      </c>
      <c r="AA2187" s="63">
        <v>0</v>
      </c>
      <c r="AB2187" s="63" t="s">
        <v>3494</v>
      </c>
      <c r="AC2187" s="63" t="s">
        <v>968</v>
      </c>
      <c r="AD2187" s="63" t="s">
        <v>7158</v>
      </c>
      <c r="AE2187" s="63">
        <v>6</v>
      </c>
      <c r="AF2187" s="63" t="s">
        <v>5915</v>
      </c>
      <c r="AG2187" s="63">
        <v>0</v>
      </c>
      <c r="AH2187" s="63" t="s">
        <v>3494</v>
      </c>
      <c r="AK2187" s="63">
        <v>0</v>
      </c>
      <c r="AL2187" s="63" t="s">
        <v>3493</v>
      </c>
      <c r="AM2187" s="63">
        <v>0</v>
      </c>
      <c r="AQ2187" s="63">
        <v>0</v>
      </c>
      <c r="AR2187" s="63" t="s">
        <v>3493</v>
      </c>
      <c r="AS2187" s="63">
        <v>0</v>
      </c>
      <c r="AU2187" s="63" t="s">
        <v>7157</v>
      </c>
      <c r="AW2187" s="63" t="s">
        <v>7156</v>
      </c>
      <c r="AX2187" s="74" t="str">
        <f>VLOOKUP(B2187,[1]COMPLETE_DIVIDEND_DATA!$B$2:$I$1138,8,0)</f>
        <v>UNPAID</v>
      </c>
    </row>
    <row r="2188" spans="1:50" hidden="1" x14ac:dyDescent="0.25">
      <c r="A2188" s="63">
        <v>502192</v>
      </c>
      <c r="B2188" s="63">
        <v>6122098392</v>
      </c>
      <c r="C2188" s="63" t="s">
        <v>7150</v>
      </c>
      <c r="D2188" s="63" t="s">
        <v>943</v>
      </c>
      <c r="E2188" s="63" t="s">
        <v>7155</v>
      </c>
      <c r="F2188" s="63" t="s">
        <v>7154</v>
      </c>
      <c r="G2188" s="63" t="s">
        <v>7153</v>
      </c>
      <c r="K2188" s="63">
        <v>500</v>
      </c>
      <c r="L2188" s="63">
        <v>0</v>
      </c>
      <c r="M2188" s="64">
        <v>500</v>
      </c>
      <c r="N2188" s="63">
        <v>250</v>
      </c>
      <c r="O2188" s="63">
        <v>0</v>
      </c>
      <c r="P2188" s="63">
        <v>38</v>
      </c>
      <c r="Q2188" s="63">
        <v>212</v>
      </c>
      <c r="R2188" s="63" t="s">
        <v>7152</v>
      </c>
      <c r="S2188" s="63" t="s">
        <v>3697</v>
      </c>
      <c r="T2188" s="63" t="s">
        <v>7151</v>
      </c>
      <c r="U2188" s="63" t="s">
        <v>7150</v>
      </c>
      <c r="V2188" s="63" t="s">
        <v>7149</v>
      </c>
      <c r="Y2188" s="63">
        <v>500</v>
      </c>
      <c r="Z2188" s="63" t="s">
        <v>3621</v>
      </c>
      <c r="AA2188" s="63">
        <v>38</v>
      </c>
      <c r="AB2188" s="63" t="s">
        <v>3494</v>
      </c>
      <c r="AE2188" s="63">
        <v>0</v>
      </c>
      <c r="AF2188" s="63" t="s">
        <v>3493</v>
      </c>
      <c r="AG2188" s="63">
        <v>0</v>
      </c>
      <c r="AK2188" s="63">
        <v>0</v>
      </c>
      <c r="AL2188" s="63" t="s">
        <v>3493</v>
      </c>
      <c r="AM2188" s="63">
        <v>0</v>
      </c>
      <c r="AQ2188" s="63">
        <v>0</v>
      </c>
      <c r="AR2188" s="63" t="s">
        <v>3493</v>
      </c>
      <c r="AS2188" s="63">
        <v>0</v>
      </c>
      <c r="AU2188" s="63" t="s">
        <v>7148</v>
      </c>
      <c r="AW2188" s="63" t="s">
        <v>7147</v>
      </c>
      <c r="AX2188" s="74" t="str">
        <f>VLOOKUP(B2188,[1]COMPLETE_DIVIDEND_DATA!$B$2:$I$1138,8,0)</f>
        <v>PAID</v>
      </c>
    </row>
    <row r="2189" spans="1:50" hidden="1" x14ac:dyDescent="0.25">
      <c r="A2189" s="63">
        <v>502193</v>
      </c>
      <c r="B2189" s="63">
        <v>6122101105</v>
      </c>
      <c r="C2189" s="63" t="s">
        <v>2872</v>
      </c>
      <c r="D2189" s="63" t="s">
        <v>7146</v>
      </c>
      <c r="E2189" s="63" t="s">
        <v>7145</v>
      </c>
      <c r="F2189" s="63" t="s">
        <v>7144</v>
      </c>
      <c r="G2189" s="63" t="s">
        <v>3523</v>
      </c>
      <c r="K2189" s="63">
        <v>2833</v>
      </c>
      <c r="L2189" s="63">
        <v>0</v>
      </c>
      <c r="M2189" s="64">
        <v>2833</v>
      </c>
      <c r="N2189" s="63">
        <v>1416.5</v>
      </c>
      <c r="O2189" s="63">
        <v>0</v>
      </c>
      <c r="P2189" s="63">
        <v>425</v>
      </c>
      <c r="Q2189" s="63">
        <v>992</v>
      </c>
      <c r="R2189" s="63" t="s">
        <v>7143</v>
      </c>
      <c r="S2189" s="63" t="s">
        <v>3498</v>
      </c>
      <c r="T2189" s="63" t="s">
        <v>7142</v>
      </c>
      <c r="U2189" s="63" t="s">
        <v>2872</v>
      </c>
      <c r="V2189" s="63" t="s">
        <v>7141</v>
      </c>
      <c r="Y2189" s="63">
        <v>1417</v>
      </c>
      <c r="Z2189" s="63" t="s">
        <v>7140</v>
      </c>
      <c r="AA2189" s="63">
        <v>213</v>
      </c>
      <c r="AB2189" s="63" t="s">
        <v>3505</v>
      </c>
      <c r="AC2189" s="63" t="s">
        <v>7139</v>
      </c>
      <c r="AD2189" s="63" t="s">
        <v>7138</v>
      </c>
      <c r="AE2189" s="63">
        <v>1416</v>
      </c>
      <c r="AF2189" s="63" t="s">
        <v>7137</v>
      </c>
      <c r="AG2189" s="63">
        <v>212</v>
      </c>
      <c r="AH2189" s="63" t="s">
        <v>3505</v>
      </c>
      <c r="AK2189" s="63">
        <v>0</v>
      </c>
      <c r="AL2189" s="63" t="s">
        <v>3493</v>
      </c>
      <c r="AM2189" s="63">
        <v>0</v>
      </c>
      <c r="AQ2189" s="63">
        <v>0</v>
      </c>
      <c r="AR2189" s="63" t="s">
        <v>3493</v>
      </c>
      <c r="AS2189" s="63">
        <v>0</v>
      </c>
      <c r="AU2189" s="63" t="s">
        <v>7136</v>
      </c>
      <c r="AW2189" s="63" t="s">
        <v>7135</v>
      </c>
      <c r="AX2189" s="74" t="str">
        <f>VLOOKUP(B2189,[1]COMPLETE_DIVIDEND_DATA!$B$2:$I$1138,8,0)</f>
        <v>PAID</v>
      </c>
    </row>
    <row r="2190" spans="1:50" hidden="1" x14ac:dyDescent="0.25">
      <c r="A2190" s="63">
        <v>502194</v>
      </c>
      <c r="B2190" s="63">
        <v>6122104265</v>
      </c>
      <c r="C2190" s="63" t="s">
        <v>2876</v>
      </c>
      <c r="D2190" s="63" t="s">
        <v>1710</v>
      </c>
      <c r="E2190" s="63" t="s">
        <v>7134</v>
      </c>
      <c r="F2190" s="63" t="s">
        <v>5356</v>
      </c>
      <c r="G2190" s="63" t="s">
        <v>3535</v>
      </c>
      <c r="K2190" s="63">
        <v>37266</v>
      </c>
      <c r="L2190" s="63">
        <v>0</v>
      </c>
      <c r="M2190" s="64">
        <v>37266</v>
      </c>
      <c r="N2190" s="63">
        <v>18633</v>
      </c>
      <c r="O2190" s="63">
        <v>0</v>
      </c>
      <c r="P2190" s="63">
        <v>2794</v>
      </c>
      <c r="Q2190" s="63">
        <v>15839</v>
      </c>
      <c r="R2190" s="63" t="s">
        <v>7133</v>
      </c>
      <c r="S2190" s="63" t="s">
        <v>3697</v>
      </c>
      <c r="T2190" s="63" t="s">
        <v>7132</v>
      </c>
      <c r="U2190" s="63" t="s">
        <v>2876</v>
      </c>
      <c r="V2190" s="63" t="s">
        <v>7131</v>
      </c>
      <c r="Y2190" s="63">
        <v>18633</v>
      </c>
      <c r="Z2190" s="63" t="s">
        <v>7128</v>
      </c>
      <c r="AA2190" s="63">
        <v>1397</v>
      </c>
      <c r="AB2190" s="63" t="s">
        <v>3494</v>
      </c>
      <c r="AC2190" s="63" t="s">
        <v>7130</v>
      </c>
      <c r="AD2190" s="63" t="s">
        <v>7129</v>
      </c>
      <c r="AE2190" s="63">
        <v>18633</v>
      </c>
      <c r="AF2190" s="63" t="s">
        <v>7128</v>
      </c>
      <c r="AG2190" s="63">
        <v>1397</v>
      </c>
      <c r="AH2190" s="63" t="s">
        <v>3494</v>
      </c>
      <c r="AK2190" s="63">
        <v>0</v>
      </c>
      <c r="AL2190" s="63" t="s">
        <v>3493</v>
      </c>
      <c r="AM2190" s="63">
        <v>0</v>
      </c>
      <c r="AQ2190" s="63">
        <v>0</v>
      </c>
      <c r="AR2190" s="63" t="s">
        <v>3493</v>
      </c>
      <c r="AS2190" s="63">
        <v>0</v>
      </c>
      <c r="AU2190" s="63" t="s">
        <v>7127</v>
      </c>
      <c r="AW2190" s="63" t="s">
        <v>7126</v>
      </c>
      <c r="AX2190" s="74" t="str">
        <f>VLOOKUP(B2190,[1]COMPLETE_DIVIDEND_DATA!$B$2:$I$1138,8,0)</f>
        <v>PAID</v>
      </c>
    </row>
    <row r="2191" spans="1:50" hidden="1" x14ac:dyDescent="0.25">
      <c r="A2191" s="63">
        <v>502195</v>
      </c>
      <c r="B2191" s="63">
        <v>6122104604</v>
      </c>
      <c r="C2191" s="63" t="s">
        <v>2878</v>
      </c>
      <c r="D2191" s="63" t="s">
        <v>7125</v>
      </c>
      <c r="E2191" s="63" t="s">
        <v>7124</v>
      </c>
      <c r="F2191" s="63" t="s">
        <v>7123</v>
      </c>
      <c r="G2191" s="63" t="s">
        <v>7122</v>
      </c>
      <c r="K2191" s="63">
        <v>1806</v>
      </c>
      <c r="L2191" s="63">
        <v>0</v>
      </c>
      <c r="M2191" s="64">
        <v>1806</v>
      </c>
      <c r="N2191" s="63">
        <v>903</v>
      </c>
      <c r="O2191" s="63">
        <v>0</v>
      </c>
      <c r="P2191" s="63">
        <v>271</v>
      </c>
      <c r="Q2191" s="63">
        <v>632</v>
      </c>
      <c r="R2191" s="63" t="s">
        <v>7121</v>
      </c>
      <c r="S2191" s="63" t="s">
        <v>3624</v>
      </c>
      <c r="T2191" s="63" t="s">
        <v>7120</v>
      </c>
      <c r="U2191" s="63" t="s">
        <v>2878</v>
      </c>
      <c r="V2191" s="63" t="s">
        <v>7119</v>
      </c>
      <c r="Y2191" s="63">
        <v>1806</v>
      </c>
      <c r="Z2191" s="63" t="s">
        <v>4749</v>
      </c>
      <c r="AA2191" s="63">
        <v>271</v>
      </c>
      <c r="AB2191" s="63" t="s">
        <v>3505</v>
      </c>
      <c r="AE2191" s="63">
        <v>0</v>
      </c>
      <c r="AF2191" s="63" t="s">
        <v>3493</v>
      </c>
      <c r="AG2191" s="63">
        <v>0</v>
      </c>
      <c r="AK2191" s="63">
        <v>0</v>
      </c>
      <c r="AL2191" s="63" t="s">
        <v>3493</v>
      </c>
      <c r="AM2191" s="63">
        <v>0</v>
      </c>
      <c r="AQ2191" s="63">
        <v>0</v>
      </c>
      <c r="AR2191" s="63" t="s">
        <v>3493</v>
      </c>
      <c r="AS2191" s="63">
        <v>0</v>
      </c>
      <c r="AU2191" s="63" t="s">
        <v>7118</v>
      </c>
      <c r="AW2191" s="63" t="s">
        <v>7117</v>
      </c>
      <c r="AX2191" s="74" t="str">
        <f>VLOOKUP(B2191,[1]COMPLETE_DIVIDEND_DATA!$B$2:$I$1138,8,0)</f>
        <v>PAID</v>
      </c>
    </row>
    <row r="2192" spans="1:50" hidden="1" x14ac:dyDescent="0.25">
      <c r="A2192" s="63">
        <v>502196</v>
      </c>
      <c r="B2192" s="63">
        <v>6122106583</v>
      </c>
      <c r="C2192" s="63" t="s">
        <v>7114</v>
      </c>
      <c r="D2192" s="63" t="s">
        <v>7116</v>
      </c>
      <c r="E2192" s="63" t="s">
        <v>7060</v>
      </c>
      <c r="G2192" s="63" t="s">
        <v>3547</v>
      </c>
      <c r="K2192" s="63">
        <v>10000</v>
      </c>
      <c r="L2192" s="63">
        <v>10000</v>
      </c>
      <c r="M2192" s="64">
        <v>0</v>
      </c>
      <c r="N2192" s="63">
        <v>5000</v>
      </c>
      <c r="O2192" s="63">
        <v>2500</v>
      </c>
      <c r="P2192" s="63">
        <v>1000</v>
      </c>
      <c r="Q2192" s="63">
        <v>1500</v>
      </c>
      <c r="R2192" s="63" t="s">
        <v>7115</v>
      </c>
      <c r="S2192" s="63" t="s">
        <v>3624</v>
      </c>
      <c r="T2192" s="63" t="s">
        <v>7058</v>
      </c>
      <c r="U2192" s="63" t="s">
        <v>7114</v>
      </c>
      <c r="V2192" s="63" t="s">
        <v>7113</v>
      </c>
      <c r="Y2192" s="63">
        <v>3334</v>
      </c>
      <c r="Z2192" s="63" t="s">
        <v>7112</v>
      </c>
      <c r="AA2192" s="63">
        <v>250</v>
      </c>
      <c r="AB2192" s="63" t="s">
        <v>3494</v>
      </c>
      <c r="AC2192" s="63" t="s">
        <v>7111</v>
      </c>
      <c r="AD2192" s="63" t="s">
        <v>7110</v>
      </c>
      <c r="AE2192" s="63">
        <v>3333</v>
      </c>
      <c r="AF2192" s="63" t="s">
        <v>7109</v>
      </c>
      <c r="AG2192" s="63">
        <v>500</v>
      </c>
      <c r="AH2192" s="63" t="s">
        <v>3505</v>
      </c>
      <c r="AI2192" s="63" t="s">
        <v>7055</v>
      </c>
      <c r="AJ2192" s="63" t="s">
        <v>7054</v>
      </c>
      <c r="AK2192" s="63">
        <v>3333</v>
      </c>
      <c r="AL2192" s="63" t="s">
        <v>7109</v>
      </c>
      <c r="AM2192" s="63">
        <v>250</v>
      </c>
      <c r="AN2192" s="63" t="s">
        <v>3494</v>
      </c>
      <c r="AQ2192" s="63">
        <v>0</v>
      </c>
      <c r="AR2192" s="63" t="s">
        <v>3493</v>
      </c>
      <c r="AS2192" s="63">
        <v>0</v>
      </c>
      <c r="AU2192" s="63" t="s">
        <v>7108</v>
      </c>
      <c r="AW2192" s="63" t="s">
        <v>7107</v>
      </c>
      <c r="AX2192" s="74" t="str">
        <f>VLOOKUP(B2192,[1]COMPLETE_DIVIDEND_DATA!$B$2:$I$1138,8,0)</f>
        <v>PAID</v>
      </c>
    </row>
    <row r="2193" spans="1:50" hidden="1" x14ac:dyDescent="0.25">
      <c r="A2193" s="63">
        <v>502197</v>
      </c>
      <c r="B2193" s="63">
        <v>6122109553</v>
      </c>
      <c r="C2193" s="63" t="s">
        <v>2880</v>
      </c>
      <c r="E2193" s="63" t="s">
        <v>7106</v>
      </c>
      <c r="F2193" s="63" t="s">
        <v>7105</v>
      </c>
      <c r="G2193" s="63" t="s">
        <v>3535</v>
      </c>
      <c r="K2193" s="63">
        <v>105</v>
      </c>
      <c r="L2193" s="63">
        <v>0</v>
      </c>
      <c r="M2193" s="64">
        <v>105</v>
      </c>
      <c r="N2193" s="63">
        <v>52.5</v>
      </c>
      <c r="O2193" s="63">
        <v>0</v>
      </c>
      <c r="P2193" s="63">
        <v>16</v>
      </c>
      <c r="Q2193" s="63">
        <v>37</v>
      </c>
      <c r="R2193" s="63" t="s">
        <v>7104</v>
      </c>
      <c r="S2193" s="63" t="s">
        <v>3596</v>
      </c>
      <c r="T2193" s="63" t="s">
        <v>7103</v>
      </c>
      <c r="U2193" s="63" t="s">
        <v>2880</v>
      </c>
      <c r="W2193" s="63" t="s">
        <v>7102</v>
      </c>
      <c r="Y2193" s="63">
        <v>105</v>
      </c>
      <c r="Z2193" s="63" t="s">
        <v>7101</v>
      </c>
      <c r="AA2193" s="63">
        <v>16</v>
      </c>
      <c r="AB2193" s="63" t="s">
        <v>3505</v>
      </c>
      <c r="AE2193" s="63">
        <v>0</v>
      </c>
      <c r="AF2193" s="63" t="s">
        <v>3493</v>
      </c>
      <c r="AG2193" s="63">
        <v>0</v>
      </c>
      <c r="AK2193" s="63">
        <v>0</v>
      </c>
      <c r="AL2193" s="63" t="s">
        <v>3493</v>
      </c>
      <c r="AM2193" s="63">
        <v>0</v>
      </c>
      <c r="AQ2193" s="63">
        <v>0</v>
      </c>
      <c r="AR2193" s="63" t="s">
        <v>3493</v>
      </c>
      <c r="AS2193" s="63">
        <v>0</v>
      </c>
      <c r="AU2193" s="63" t="s">
        <v>7100</v>
      </c>
      <c r="AV2193" s="63" t="s">
        <v>7099</v>
      </c>
      <c r="AW2193" s="63" t="s">
        <v>7098</v>
      </c>
      <c r="AX2193" s="74" t="str">
        <f>VLOOKUP(B2193,[1]COMPLETE_DIVIDEND_DATA!$B$2:$I$1138,8,0)</f>
        <v>PAID</v>
      </c>
    </row>
    <row r="2194" spans="1:50" hidden="1" x14ac:dyDescent="0.25">
      <c r="A2194" s="63">
        <v>502198</v>
      </c>
      <c r="B2194" s="63">
        <v>6122110031</v>
      </c>
      <c r="C2194" s="63" t="s">
        <v>2664</v>
      </c>
      <c r="D2194" s="63" t="s">
        <v>7097</v>
      </c>
      <c r="E2194" s="63" t="s">
        <v>7096</v>
      </c>
      <c r="F2194" s="63" t="s">
        <v>7095</v>
      </c>
      <c r="G2194" s="63" t="s">
        <v>3547</v>
      </c>
      <c r="K2194" s="63">
        <v>2875</v>
      </c>
      <c r="L2194" s="63">
        <v>0</v>
      </c>
      <c r="M2194" s="64">
        <v>2875</v>
      </c>
      <c r="N2194" s="63">
        <v>1437.5</v>
      </c>
      <c r="O2194" s="63">
        <v>0</v>
      </c>
      <c r="P2194" s="63">
        <v>216</v>
      </c>
      <c r="Q2194" s="63">
        <v>1222</v>
      </c>
      <c r="R2194" s="63" t="s">
        <v>7094</v>
      </c>
      <c r="S2194" s="63" t="s">
        <v>3697</v>
      </c>
      <c r="T2194" s="63" t="s">
        <v>7093</v>
      </c>
      <c r="U2194" s="63" t="s">
        <v>2664</v>
      </c>
      <c r="V2194" s="63" t="s">
        <v>7092</v>
      </c>
      <c r="Y2194" s="63">
        <v>2875</v>
      </c>
      <c r="Z2194" s="63" t="s">
        <v>5193</v>
      </c>
      <c r="AA2194" s="63">
        <v>216</v>
      </c>
      <c r="AB2194" s="63" t="s">
        <v>3494</v>
      </c>
      <c r="AE2194" s="63">
        <v>0</v>
      </c>
      <c r="AF2194" s="63" t="s">
        <v>3493</v>
      </c>
      <c r="AG2194" s="63">
        <v>0</v>
      </c>
      <c r="AK2194" s="63">
        <v>0</v>
      </c>
      <c r="AL2194" s="63" t="s">
        <v>3493</v>
      </c>
      <c r="AM2194" s="63">
        <v>0</v>
      </c>
      <c r="AQ2194" s="63">
        <v>0</v>
      </c>
      <c r="AR2194" s="63" t="s">
        <v>3493</v>
      </c>
      <c r="AS2194" s="63">
        <v>0</v>
      </c>
      <c r="AU2194" s="63" t="s">
        <v>7091</v>
      </c>
      <c r="AW2194" s="63" t="s">
        <v>7090</v>
      </c>
      <c r="AX2194" s="74" t="str">
        <f>VLOOKUP(B2194,[1]COMPLETE_DIVIDEND_DATA!$B$2:$I$1138,8,0)</f>
        <v>PAID</v>
      </c>
    </row>
    <row r="2195" spans="1:50" hidden="1" x14ac:dyDescent="0.25">
      <c r="A2195" s="63">
        <v>502199</v>
      </c>
      <c r="B2195" s="63">
        <v>6122110411</v>
      </c>
      <c r="C2195" s="63" t="s">
        <v>576</v>
      </c>
      <c r="D2195" s="63" t="s">
        <v>7089</v>
      </c>
      <c r="E2195" s="63" t="s">
        <v>7088</v>
      </c>
      <c r="F2195" s="63" t="s">
        <v>7087</v>
      </c>
      <c r="G2195" s="63" t="s">
        <v>7086</v>
      </c>
      <c r="K2195" s="63">
        <v>2000</v>
      </c>
      <c r="L2195" s="63">
        <v>0</v>
      </c>
      <c r="M2195" s="64">
        <v>2000</v>
      </c>
      <c r="N2195" s="63">
        <v>1000</v>
      </c>
      <c r="O2195" s="63">
        <v>0</v>
      </c>
      <c r="P2195" s="63">
        <v>150</v>
      </c>
      <c r="Q2195" s="63">
        <v>850</v>
      </c>
      <c r="R2195" s="63" t="s">
        <v>7085</v>
      </c>
      <c r="S2195" s="63" t="s">
        <v>3624</v>
      </c>
      <c r="T2195" s="63" t="s">
        <v>7084</v>
      </c>
      <c r="U2195" s="63" t="s">
        <v>576</v>
      </c>
      <c r="V2195" s="63" t="s">
        <v>7083</v>
      </c>
      <c r="Y2195" s="63">
        <v>2000</v>
      </c>
      <c r="Z2195" s="63" t="s">
        <v>3631</v>
      </c>
      <c r="AA2195" s="63">
        <v>150</v>
      </c>
      <c r="AB2195" s="63" t="s">
        <v>3494</v>
      </c>
      <c r="AE2195" s="63">
        <v>0</v>
      </c>
      <c r="AF2195" s="63" t="s">
        <v>3493</v>
      </c>
      <c r="AG2195" s="63">
        <v>0</v>
      </c>
      <c r="AK2195" s="63">
        <v>0</v>
      </c>
      <c r="AL2195" s="63" t="s">
        <v>3493</v>
      </c>
      <c r="AM2195" s="63">
        <v>0</v>
      </c>
      <c r="AQ2195" s="63">
        <v>0</v>
      </c>
      <c r="AR2195" s="63" t="s">
        <v>3493</v>
      </c>
      <c r="AS2195" s="63">
        <v>0</v>
      </c>
      <c r="AU2195" s="63" t="s">
        <v>7082</v>
      </c>
      <c r="AW2195" s="63" t="s">
        <v>7081</v>
      </c>
      <c r="AX2195" s="74" t="str">
        <f>VLOOKUP(B2195,[1]COMPLETE_DIVIDEND_DATA!$B$2:$I$1138,8,0)</f>
        <v>PAID</v>
      </c>
    </row>
    <row r="2196" spans="1:50" hidden="1" x14ac:dyDescent="0.25">
      <c r="A2196" s="63">
        <v>502200</v>
      </c>
      <c r="B2196" s="63">
        <v>6122115204</v>
      </c>
      <c r="C2196" s="63" t="s">
        <v>2883</v>
      </c>
      <c r="D2196" s="63" t="s">
        <v>7076</v>
      </c>
      <c r="E2196" s="63" t="s">
        <v>7080</v>
      </c>
      <c r="G2196" s="63" t="s">
        <v>3523</v>
      </c>
      <c r="K2196" s="63">
        <v>5</v>
      </c>
      <c r="L2196" s="63">
        <v>0</v>
      </c>
      <c r="M2196" s="64">
        <v>5</v>
      </c>
      <c r="N2196" s="63">
        <v>2.5</v>
      </c>
      <c r="O2196" s="63">
        <v>0</v>
      </c>
      <c r="P2196" s="63">
        <v>0</v>
      </c>
      <c r="Q2196" s="63">
        <v>3</v>
      </c>
      <c r="R2196" s="63" t="s">
        <v>7079</v>
      </c>
      <c r="S2196" s="63" t="s">
        <v>3697</v>
      </c>
      <c r="T2196" s="63" t="s">
        <v>7078</v>
      </c>
      <c r="U2196" s="63" t="s">
        <v>2883</v>
      </c>
      <c r="V2196" s="63" t="s">
        <v>7077</v>
      </c>
      <c r="Y2196" s="63">
        <v>3</v>
      </c>
      <c r="Z2196" s="63" t="s">
        <v>3914</v>
      </c>
      <c r="AA2196" s="63">
        <v>0</v>
      </c>
      <c r="AB2196" s="63" t="s">
        <v>3505</v>
      </c>
      <c r="AC2196" s="63" t="s">
        <v>7076</v>
      </c>
      <c r="AD2196" s="63" t="s">
        <v>7075</v>
      </c>
      <c r="AE2196" s="63">
        <v>2</v>
      </c>
      <c r="AF2196" s="63" t="s">
        <v>4439</v>
      </c>
      <c r="AG2196" s="63">
        <v>0</v>
      </c>
      <c r="AH2196" s="63" t="s">
        <v>3494</v>
      </c>
      <c r="AK2196" s="63">
        <v>0</v>
      </c>
      <c r="AL2196" s="63" t="s">
        <v>3493</v>
      </c>
      <c r="AM2196" s="63">
        <v>0</v>
      </c>
      <c r="AQ2196" s="63">
        <v>0</v>
      </c>
      <c r="AR2196" s="63" t="s">
        <v>3493</v>
      </c>
      <c r="AS2196" s="63">
        <v>0</v>
      </c>
      <c r="AU2196" s="63" t="s">
        <v>7074</v>
      </c>
      <c r="AW2196" s="63" t="s">
        <v>7073</v>
      </c>
      <c r="AX2196" s="74" t="str">
        <f>VLOOKUP(B2196,[1]COMPLETE_DIVIDEND_DATA!$B$2:$I$1138,8,0)</f>
        <v>PAID</v>
      </c>
    </row>
    <row r="2197" spans="1:50" hidden="1" x14ac:dyDescent="0.25">
      <c r="A2197" s="63">
        <v>502201</v>
      </c>
      <c r="B2197" s="63">
        <v>6122116046</v>
      </c>
      <c r="C2197" s="63" t="s">
        <v>2885</v>
      </c>
      <c r="D2197" s="63" t="s">
        <v>7072</v>
      </c>
      <c r="E2197" s="63" t="s">
        <v>7071</v>
      </c>
      <c r="F2197" s="63" t="s">
        <v>7070</v>
      </c>
      <c r="G2197" s="63" t="s">
        <v>7069</v>
      </c>
      <c r="K2197" s="63">
        <v>26</v>
      </c>
      <c r="L2197" s="63">
        <v>26</v>
      </c>
      <c r="M2197" s="64">
        <v>0</v>
      </c>
      <c r="N2197" s="63">
        <v>13</v>
      </c>
      <c r="O2197" s="63">
        <v>7</v>
      </c>
      <c r="P2197" s="63">
        <v>4</v>
      </c>
      <c r="Q2197" s="63">
        <v>2</v>
      </c>
      <c r="R2197" s="63" t="s">
        <v>7068</v>
      </c>
      <c r="S2197" s="63" t="s">
        <v>3624</v>
      </c>
      <c r="T2197" s="63" t="s">
        <v>7067</v>
      </c>
      <c r="U2197" s="63" t="s">
        <v>2885</v>
      </c>
      <c r="V2197" s="63" t="s">
        <v>7066</v>
      </c>
      <c r="Y2197" s="63">
        <v>13</v>
      </c>
      <c r="Z2197" s="63" t="s">
        <v>3642</v>
      </c>
      <c r="AA2197" s="63">
        <v>2</v>
      </c>
      <c r="AB2197" s="63" t="s">
        <v>3505</v>
      </c>
      <c r="AC2197" s="63" t="s">
        <v>7065</v>
      </c>
      <c r="AD2197" s="63" t="s">
        <v>7064</v>
      </c>
      <c r="AE2197" s="63">
        <v>13</v>
      </c>
      <c r="AF2197" s="63" t="s">
        <v>3642</v>
      </c>
      <c r="AG2197" s="63">
        <v>2</v>
      </c>
      <c r="AH2197" s="63" t="s">
        <v>3505</v>
      </c>
      <c r="AK2197" s="63">
        <v>0</v>
      </c>
      <c r="AL2197" s="63" t="s">
        <v>3493</v>
      </c>
      <c r="AM2197" s="63">
        <v>0</v>
      </c>
      <c r="AQ2197" s="63">
        <v>0</v>
      </c>
      <c r="AR2197" s="63" t="s">
        <v>3493</v>
      </c>
      <c r="AS2197" s="63">
        <v>0</v>
      </c>
      <c r="AU2197" s="63" t="s">
        <v>7063</v>
      </c>
      <c r="AW2197" s="63" t="s">
        <v>7062</v>
      </c>
      <c r="AX2197" s="74" t="str">
        <f>VLOOKUP(B2197,[1]COMPLETE_DIVIDEND_DATA!$B$2:$I$1138,8,0)</f>
        <v>PAID</v>
      </c>
    </row>
    <row r="2198" spans="1:50" hidden="1" x14ac:dyDescent="0.25">
      <c r="A2198" s="63">
        <v>502202</v>
      </c>
      <c r="B2198" s="63">
        <v>6122124164</v>
      </c>
      <c r="C2198" s="63" t="s">
        <v>7057</v>
      </c>
      <c r="D2198" s="63" t="s">
        <v>7061</v>
      </c>
      <c r="E2198" s="63" t="s">
        <v>7060</v>
      </c>
      <c r="G2198" s="63" t="s">
        <v>3547</v>
      </c>
      <c r="K2198" s="63">
        <v>11000</v>
      </c>
      <c r="L2198" s="63">
        <v>11000</v>
      </c>
      <c r="M2198" s="64">
        <v>0</v>
      </c>
      <c r="N2198" s="63">
        <v>5500</v>
      </c>
      <c r="O2198" s="63">
        <v>2750</v>
      </c>
      <c r="P2198" s="63">
        <v>1238</v>
      </c>
      <c r="Q2198" s="63">
        <v>1512</v>
      </c>
      <c r="R2198" s="63" t="s">
        <v>7059</v>
      </c>
      <c r="S2198" s="63" t="s">
        <v>3624</v>
      </c>
      <c r="T2198" s="63" t="s">
        <v>7058</v>
      </c>
      <c r="U2198" s="63" t="s">
        <v>7057</v>
      </c>
      <c r="V2198" s="63" t="s">
        <v>7056</v>
      </c>
      <c r="Y2198" s="63">
        <v>5500</v>
      </c>
      <c r="Z2198" s="63" t="s">
        <v>4462</v>
      </c>
      <c r="AA2198" s="63">
        <v>825</v>
      </c>
      <c r="AB2198" s="63" t="s">
        <v>3505</v>
      </c>
      <c r="AC2198" s="63" t="s">
        <v>7055</v>
      </c>
      <c r="AD2198" s="63" t="s">
        <v>7054</v>
      </c>
      <c r="AE2198" s="63">
        <v>5500</v>
      </c>
      <c r="AF2198" s="63" t="s">
        <v>4462</v>
      </c>
      <c r="AG2198" s="63">
        <v>413</v>
      </c>
      <c r="AH2198" s="63" t="s">
        <v>3494</v>
      </c>
      <c r="AK2198" s="63">
        <v>0</v>
      </c>
      <c r="AL2198" s="63" t="s">
        <v>3493</v>
      </c>
      <c r="AM2198" s="63">
        <v>0</v>
      </c>
      <c r="AQ2198" s="63">
        <v>0</v>
      </c>
      <c r="AR2198" s="63" t="s">
        <v>3493</v>
      </c>
      <c r="AS2198" s="63">
        <v>0</v>
      </c>
      <c r="AU2198" s="63" t="s">
        <v>7053</v>
      </c>
      <c r="AW2198" s="63" t="s">
        <v>7052</v>
      </c>
      <c r="AX2198" s="74" t="str">
        <f>VLOOKUP(B2198,[1]COMPLETE_DIVIDEND_DATA!$B$2:$I$1138,8,0)</f>
        <v>PAID</v>
      </c>
    </row>
    <row r="2199" spans="1:50" hidden="1" x14ac:dyDescent="0.25">
      <c r="A2199" s="63">
        <v>502203</v>
      </c>
      <c r="B2199" s="63">
        <v>6122125831</v>
      </c>
      <c r="C2199" s="63" t="s">
        <v>7047</v>
      </c>
      <c r="D2199" s="63" t="s">
        <v>7051</v>
      </c>
      <c r="E2199" s="63" t="s">
        <v>7050</v>
      </c>
      <c r="G2199" s="63" t="s">
        <v>3523</v>
      </c>
      <c r="K2199" s="63">
        <v>40000</v>
      </c>
      <c r="L2199" s="63">
        <v>0</v>
      </c>
      <c r="M2199" s="64">
        <v>40000</v>
      </c>
      <c r="N2199" s="63">
        <v>20000</v>
      </c>
      <c r="O2199" s="63">
        <v>0</v>
      </c>
      <c r="P2199" s="63">
        <v>3000</v>
      </c>
      <c r="Q2199" s="63">
        <v>17000</v>
      </c>
      <c r="R2199" s="63" t="s">
        <v>7049</v>
      </c>
      <c r="S2199" s="63" t="s">
        <v>3624</v>
      </c>
      <c r="T2199" s="63" t="s">
        <v>7048</v>
      </c>
      <c r="U2199" s="63" t="s">
        <v>7047</v>
      </c>
      <c r="V2199" s="63" t="s">
        <v>7046</v>
      </c>
      <c r="Y2199" s="63">
        <v>40000</v>
      </c>
      <c r="Z2199" s="63" t="s">
        <v>7045</v>
      </c>
      <c r="AA2199" s="63">
        <v>3000</v>
      </c>
      <c r="AB2199" s="63" t="s">
        <v>3494</v>
      </c>
      <c r="AE2199" s="63">
        <v>0</v>
      </c>
      <c r="AF2199" s="63" t="s">
        <v>3493</v>
      </c>
      <c r="AG2199" s="63">
        <v>0</v>
      </c>
      <c r="AK2199" s="63">
        <v>0</v>
      </c>
      <c r="AL2199" s="63" t="s">
        <v>3493</v>
      </c>
      <c r="AM2199" s="63">
        <v>0</v>
      </c>
      <c r="AQ2199" s="63">
        <v>0</v>
      </c>
      <c r="AR2199" s="63" t="s">
        <v>3493</v>
      </c>
      <c r="AS2199" s="63">
        <v>0</v>
      </c>
      <c r="AU2199" s="63" t="s">
        <v>7044</v>
      </c>
      <c r="AW2199" s="63" t="s">
        <v>7043</v>
      </c>
      <c r="AX2199" s="74" t="str">
        <f>VLOOKUP(B2199,[1]COMPLETE_DIVIDEND_DATA!$B$2:$I$1138,8,0)</f>
        <v>PAID</v>
      </c>
    </row>
    <row r="2200" spans="1:50" hidden="1" x14ac:dyDescent="0.25">
      <c r="A2200" s="63">
        <v>502204</v>
      </c>
      <c r="B2200" s="63">
        <v>6122126177</v>
      </c>
      <c r="C2200" s="63" t="s">
        <v>7037</v>
      </c>
      <c r="D2200" s="63" t="s">
        <v>7042</v>
      </c>
      <c r="E2200" s="63" t="s">
        <v>7041</v>
      </c>
      <c r="F2200" s="63" t="s">
        <v>7040</v>
      </c>
      <c r="G2200" s="63" t="s">
        <v>3523</v>
      </c>
      <c r="K2200" s="63">
        <v>58000</v>
      </c>
      <c r="L2200" s="63">
        <v>0</v>
      </c>
      <c r="M2200" s="64">
        <v>58000</v>
      </c>
      <c r="N2200" s="63">
        <v>29000</v>
      </c>
      <c r="O2200" s="63">
        <v>0</v>
      </c>
      <c r="P2200" s="63">
        <v>4350</v>
      </c>
      <c r="Q2200" s="63">
        <v>24650</v>
      </c>
      <c r="R2200" s="63" t="s">
        <v>7039</v>
      </c>
      <c r="S2200" s="63" t="s">
        <v>3697</v>
      </c>
      <c r="T2200" s="63" t="s">
        <v>7038</v>
      </c>
      <c r="U2200" s="63" t="s">
        <v>7037</v>
      </c>
      <c r="V2200" s="63" t="s">
        <v>7036</v>
      </c>
      <c r="Y2200" s="63">
        <v>58000</v>
      </c>
      <c r="Z2200" s="63" t="s">
        <v>7035</v>
      </c>
      <c r="AA2200" s="63">
        <v>4350</v>
      </c>
      <c r="AB2200" s="63" t="s">
        <v>3494</v>
      </c>
      <c r="AE2200" s="63">
        <v>0</v>
      </c>
      <c r="AF2200" s="63" t="s">
        <v>3493</v>
      </c>
      <c r="AG2200" s="63">
        <v>0</v>
      </c>
      <c r="AK2200" s="63">
        <v>0</v>
      </c>
      <c r="AL2200" s="63" t="s">
        <v>3493</v>
      </c>
      <c r="AM2200" s="63">
        <v>0</v>
      </c>
      <c r="AQ2200" s="63">
        <v>0</v>
      </c>
      <c r="AR2200" s="63" t="s">
        <v>3493</v>
      </c>
      <c r="AS2200" s="63">
        <v>0</v>
      </c>
      <c r="AU2200" s="63" t="s">
        <v>7034</v>
      </c>
      <c r="AW2200" s="63" t="s">
        <v>7033</v>
      </c>
      <c r="AX2200" s="74" t="str">
        <f>VLOOKUP(B2200,[1]COMPLETE_DIVIDEND_DATA!$B$2:$I$1138,8,0)</f>
        <v>PAID</v>
      </c>
    </row>
    <row r="2201" spans="1:50" hidden="1" x14ac:dyDescent="0.25">
      <c r="A2201" s="63">
        <v>502205</v>
      </c>
      <c r="B2201" s="63">
        <v>6270006802</v>
      </c>
      <c r="C2201" s="63" t="s">
        <v>2891</v>
      </c>
      <c r="D2201" s="63" t="s">
        <v>7032</v>
      </c>
      <c r="E2201" s="63" t="s">
        <v>7031</v>
      </c>
      <c r="F2201" s="63" t="s">
        <v>7030</v>
      </c>
      <c r="G2201" s="63" t="s">
        <v>3535</v>
      </c>
      <c r="K2201" s="63">
        <v>12046</v>
      </c>
      <c r="L2201" s="63">
        <v>0</v>
      </c>
      <c r="M2201" s="64">
        <v>12046</v>
      </c>
      <c r="N2201" s="63">
        <v>6023</v>
      </c>
      <c r="O2201" s="63">
        <v>0</v>
      </c>
      <c r="P2201" s="63">
        <v>903</v>
      </c>
      <c r="Q2201" s="63">
        <v>5120</v>
      </c>
      <c r="R2201" s="63" t="s">
        <v>7029</v>
      </c>
      <c r="S2201" s="63" t="s">
        <v>3624</v>
      </c>
      <c r="T2201" s="63" t="s">
        <v>7028</v>
      </c>
      <c r="U2201" s="63" t="s">
        <v>2891</v>
      </c>
      <c r="V2201" s="63" t="s">
        <v>7027</v>
      </c>
      <c r="Y2201" s="63">
        <v>12046</v>
      </c>
      <c r="Z2201" s="63" t="s">
        <v>7026</v>
      </c>
      <c r="AA2201" s="63">
        <v>903</v>
      </c>
      <c r="AB2201" s="63" t="s">
        <v>3494</v>
      </c>
      <c r="AE2201" s="63">
        <v>0</v>
      </c>
      <c r="AF2201" s="63" t="s">
        <v>3493</v>
      </c>
      <c r="AG2201" s="63">
        <v>0</v>
      </c>
      <c r="AK2201" s="63">
        <v>0</v>
      </c>
      <c r="AL2201" s="63" t="s">
        <v>3493</v>
      </c>
      <c r="AM2201" s="63">
        <v>0</v>
      </c>
      <c r="AQ2201" s="63">
        <v>0</v>
      </c>
      <c r="AR2201" s="63" t="s">
        <v>3493</v>
      </c>
      <c r="AS2201" s="63">
        <v>0</v>
      </c>
      <c r="AU2201" s="63" t="s">
        <v>7025</v>
      </c>
      <c r="AW2201" s="63" t="s">
        <v>7024</v>
      </c>
      <c r="AX2201" s="74" t="str">
        <f>VLOOKUP(B2201,[1]COMPLETE_DIVIDEND_DATA!$B$2:$I$1138,8,0)</f>
        <v>PAID</v>
      </c>
    </row>
    <row r="2202" spans="1:50" hidden="1" x14ac:dyDescent="0.25">
      <c r="A2202" s="63">
        <v>502206</v>
      </c>
      <c r="B2202" s="63">
        <v>6445007643</v>
      </c>
      <c r="C2202" s="63" t="s">
        <v>2893</v>
      </c>
      <c r="D2202" s="63" t="s">
        <v>418</v>
      </c>
      <c r="E2202" s="63" t="s">
        <v>7023</v>
      </c>
      <c r="F2202" s="63" t="s">
        <v>7022</v>
      </c>
      <c r="G2202" s="63" t="s">
        <v>7021</v>
      </c>
      <c r="K2202" s="63">
        <v>1489</v>
      </c>
      <c r="L2202" s="63">
        <v>1489</v>
      </c>
      <c r="M2202" s="64">
        <v>0</v>
      </c>
      <c r="N2202" s="63">
        <v>744.5</v>
      </c>
      <c r="O2202" s="63">
        <v>372</v>
      </c>
      <c r="P2202" s="63">
        <v>223</v>
      </c>
      <c r="Q2202" s="63">
        <v>150</v>
      </c>
      <c r="R2202" s="63" t="s">
        <v>7020</v>
      </c>
      <c r="S2202" s="63" t="s">
        <v>3545</v>
      </c>
      <c r="T2202" s="63" t="s">
        <v>7019</v>
      </c>
      <c r="U2202" s="63" t="s">
        <v>2893</v>
      </c>
      <c r="V2202" s="63" t="s">
        <v>7018</v>
      </c>
      <c r="Y2202" s="63">
        <v>1489</v>
      </c>
      <c r="Z2202" s="63" t="s">
        <v>5214</v>
      </c>
      <c r="AA2202" s="63">
        <v>223</v>
      </c>
      <c r="AB2202" s="63" t="s">
        <v>3505</v>
      </c>
      <c r="AE2202" s="63">
        <v>0</v>
      </c>
      <c r="AF2202" s="63" t="s">
        <v>3493</v>
      </c>
      <c r="AG2202" s="63">
        <v>0</v>
      </c>
      <c r="AK2202" s="63">
        <v>0</v>
      </c>
      <c r="AL2202" s="63" t="s">
        <v>3493</v>
      </c>
      <c r="AM2202" s="63">
        <v>0</v>
      </c>
      <c r="AQ2202" s="63">
        <v>0</v>
      </c>
      <c r="AR2202" s="63" t="s">
        <v>3493</v>
      </c>
      <c r="AS2202" s="63">
        <v>0</v>
      </c>
      <c r="AU2202" s="63" t="s">
        <v>7017</v>
      </c>
      <c r="AW2202" s="63" t="s">
        <v>7016</v>
      </c>
      <c r="AX2202" s="74" t="str">
        <f>VLOOKUP(B2202,[1]COMPLETE_DIVIDEND_DATA!$B$2:$I$1138,8,0)</f>
        <v>PAID</v>
      </c>
    </row>
    <row r="2203" spans="1:50" hidden="1" x14ac:dyDescent="0.25">
      <c r="A2203" s="63">
        <v>502207</v>
      </c>
      <c r="B2203" s="63">
        <v>6445017725</v>
      </c>
      <c r="C2203" s="63" t="s">
        <v>1298</v>
      </c>
      <c r="D2203" s="63" t="s">
        <v>7015</v>
      </c>
      <c r="E2203" s="63" t="s">
        <v>7014</v>
      </c>
      <c r="F2203" s="63" t="s">
        <v>7013</v>
      </c>
      <c r="G2203" s="63" t="s">
        <v>7012</v>
      </c>
      <c r="K2203" s="63">
        <v>2</v>
      </c>
      <c r="L2203" s="63">
        <v>0</v>
      </c>
      <c r="M2203" s="64">
        <v>2</v>
      </c>
      <c r="N2203" s="63">
        <v>1</v>
      </c>
      <c r="O2203" s="63">
        <v>0</v>
      </c>
      <c r="P2203" s="63">
        <v>0</v>
      </c>
      <c r="Q2203" s="63">
        <v>1</v>
      </c>
      <c r="R2203" s="63" t="s">
        <v>7011</v>
      </c>
      <c r="S2203" s="63" t="s">
        <v>3586</v>
      </c>
      <c r="T2203" s="63" t="s">
        <v>7010</v>
      </c>
      <c r="U2203" s="63" t="s">
        <v>1298</v>
      </c>
      <c r="V2203" s="63" t="s">
        <v>7009</v>
      </c>
      <c r="Y2203" s="63">
        <v>2</v>
      </c>
      <c r="Z2203" s="63" t="s">
        <v>4439</v>
      </c>
      <c r="AA2203" s="63">
        <v>0</v>
      </c>
      <c r="AB2203" s="63" t="s">
        <v>3494</v>
      </c>
      <c r="AE2203" s="63">
        <v>0</v>
      </c>
      <c r="AF2203" s="63" t="s">
        <v>3493</v>
      </c>
      <c r="AG2203" s="63">
        <v>0</v>
      </c>
      <c r="AK2203" s="63">
        <v>0</v>
      </c>
      <c r="AL2203" s="63" t="s">
        <v>3493</v>
      </c>
      <c r="AM2203" s="63">
        <v>0</v>
      </c>
      <c r="AQ2203" s="63">
        <v>0</v>
      </c>
      <c r="AR2203" s="63" t="s">
        <v>3493</v>
      </c>
      <c r="AS2203" s="63">
        <v>0</v>
      </c>
      <c r="AU2203" s="63" t="s">
        <v>7008</v>
      </c>
      <c r="AW2203" s="63" t="s">
        <v>7007</v>
      </c>
      <c r="AX2203" s="74" t="str">
        <f>VLOOKUP(B2203,[1]COMPLETE_DIVIDEND_DATA!$B$2:$I$1138,8,0)</f>
        <v>PAID</v>
      </c>
    </row>
    <row r="2204" spans="1:50" hidden="1" x14ac:dyDescent="0.25">
      <c r="A2204" s="63">
        <v>502208</v>
      </c>
      <c r="B2204" s="63">
        <v>6445018277</v>
      </c>
      <c r="C2204" s="63" t="s">
        <v>7000</v>
      </c>
      <c r="D2204" s="63" t="s">
        <v>7006</v>
      </c>
      <c r="E2204" s="63" t="s">
        <v>7005</v>
      </c>
      <c r="F2204" s="63" t="s">
        <v>7004</v>
      </c>
      <c r="G2204" s="63" t="s">
        <v>7003</v>
      </c>
      <c r="K2204" s="63">
        <v>2000</v>
      </c>
      <c r="L2204" s="63">
        <v>0</v>
      </c>
      <c r="M2204" s="64">
        <v>2000</v>
      </c>
      <c r="N2204" s="63">
        <v>1000</v>
      </c>
      <c r="O2204" s="63">
        <v>0</v>
      </c>
      <c r="P2204" s="63">
        <v>150</v>
      </c>
      <c r="Q2204" s="63">
        <v>850</v>
      </c>
      <c r="R2204" s="63" t="s">
        <v>7002</v>
      </c>
      <c r="S2204" s="63" t="s">
        <v>3498</v>
      </c>
      <c r="T2204" s="63" t="s">
        <v>7001</v>
      </c>
      <c r="U2204" s="63" t="s">
        <v>7000</v>
      </c>
      <c r="V2204" s="63" t="s">
        <v>6999</v>
      </c>
      <c r="W2204" s="63" t="s">
        <v>6998</v>
      </c>
      <c r="Y2204" s="63">
        <v>2000</v>
      </c>
      <c r="Z2204" s="63" t="s">
        <v>3631</v>
      </c>
      <c r="AA2204" s="63">
        <v>150</v>
      </c>
      <c r="AB2204" s="63" t="s">
        <v>3494</v>
      </c>
      <c r="AE2204" s="63">
        <v>0</v>
      </c>
      <c r="AF2204" s="63" t="s">
        <v>3493</v>
      </c>
      <c r="AG2204" s="63">
        <v>0</v>
      </c>
      <c r="AK2204" s="63">
        <v>0</v>
      </c>
      <c r="AL2204" s="63" t="s">
        <v>3493</v>
      </c>
      <c r="AM2204" s="63">
        <v>0</v>
      </c>
      <c r="AQ2204" s="63">
        <v>0</v>
      </c>
      <c r="AR2204" s="63" t="s">
        <v>3493</v>
      </c>
      <c r="AS2204" s="63">
        <v>0</v>
      </c>
      <c r="AU2204" s="63" t="s">
        <v>6997</v>
      </c>
      <c r="AW2204" s="63" t="s">
        <v>6996</v>
      </c>
      <c r="AX2204" s="74" t="str">
        <f>VLOOKUP(B2204,[1]COMPLETE_DIVIDEND_DATA!$B$2:$I$1138,8,0)</f>
        <v>PAID</v>
      </c>
    </row>
    <row r="2205" spans="1:50" hidden="1" x14ac:dyDescent="0.25">
      <c r="A2205" s="63">
        <v>502209</v>
      </c>
      <c r="B2205" s="63">
        <v>6445018582</v>
      </c>
      <c r="C2205" s="63" t="s">
        <v>962</v>
      </c>
      <c r="D2205" s="63" t="s">
        <v>1899</v>
      </c>
      <c r="E2205" s="63" t="s">
        <v>6995</v>
      </c>
      <c r="F2205" s="63" t="s">
        <v>6994</v>
      </c>
      <c r="G2205" s="63" t="s">
        <v>6993</v>
      </c>
      <c r="K2205" s="63">
        <v>5</v>
      </c>
      <c r="L2205" s="63">
        <v>0</v>
      </c>
      <c r="M2205" s="64">
        <v>5</v>
      </c>
      <c r="N2205" s="63">
        <v>2.5</v>
      </c>
      <c r="O2205" s="63">
        <v>0</v>
      </c>
      <c r="P2205" s="63">
        <v>1</v>
      </c>
      <c r="Q2205" s="63">
        <v>2</v>
      </c>
      <c r="R2205" s="63" t="s">
        <v>6992</v>
      </c>
      <c r="S2205" s="63" t="s">
        <v>3697</v>
      </c>
      <c r="T2205" s="63" t="s">
        <v>6991</v>
      </c>
      <c r="U2205" s="63" t="s">
        <v>962</v>
      </c>
      <c r="V2205" s="63" t="s">
        <v>6990</v>
      </c>
      <c r="Y2205" s="63">
        <v>5</v>
      </c>
      <c r="Z2205" s="63" t="s">
        <v>4834</v>
      </c>
      <c r="AA2205" s="63">
        <v>1</v>
      </c>
      <c r="AB2205" s="63" t="s">
        <v>3505</v>
      </c>
      <c r="AE2205" s="63">
        <v>0</v>
      </c>
      <c r="AF2205" s="63" t="s">
        <v>3493</v>
      </c>
      <c r="AG2205" s="63">
        <v>0</v>
      </c>
      <c r="AK2205" s="63">
        <v>0</v>
      </c>
      <c r="AL2205" s="63" t="s">
        <v>3493</v>
      </c>
      <c r="AM2205" s="63">
        <v>0</v>
      </c>
      <c r="AQ2205" s="63">
        <v>0</v>
      </c>
      <c r="AR2205" s="63" t="s">
        <v>3493</v>
      </c>
      <c r="AS2205" s="63">
        <v>0</v>
      </c>
      <c r="AU2205" s="63" t="s">
        <v>6989</v>
      </c>
      <c r="AW2205" s="63" t="s">
        <v>6988</v>
      </c>
      <c r="AX2205" s="74" t="str">
        <f>VLOOKUP(B2205,[1]COMPLETE_DIVIDEND_DATA!$B$2:$I$1138,8,0)</f>
        <v>PAID</v>
      </c>
    </row>
    <row r="2206" spans="1:50" hidden="1" x14ac:dyDescent="0.25">
      <c r="A2206" s="63">
        <v>502210</v>
      </c>
      <c r="B2206" s="63">
        <v>6445024531</v>
      </c>
      <c r="C2206" s="63" t="s">
        <v>1833</v>
      </c>
      <c r="D2206" s="63" t="s">
        <v>6409</v>
      </c>
      <c r="E2206" s="63" t="s">
        <v>6987</v>
      </c>
      <c r="F2206" s="63" t="s">
        <v>6986</v>
      </c>
      <c r="G2206" s="63" t="s">
        <v>6082</v>
      </c>
      <c r="K2206" s="63">
        <v>1</v>
      </c>
      <c r="L2206" s="63">
        <v>0</v>
      </c>
      <c r="M2206" s="64">
        <v>1</v>
      </c>
      <c r="N2206" s="63">
        <v>0.5</v>
      </c>
      <c r="O2206" s="63">
        <v>0</v>
      </c>
      <c r="P2206" s="63">
        <v>0</v>
      </c>
      <c r="Q2206" s="63">
        <v>1</v>
      </c>
      <c r="R2206" s="63" t="s">
        <v>6985</v>
      </c>
      <c r="S2206" s="63" t="s">
        <v>4659</v>
      </c>
      <c r="T2206" s="63" t="s">
        <v>6984</v>
      </c>
      <c r="U2206" s="63" t="s">
        <v>1833</v>
      </c>
      <c r="V2206" s="63" t="s">
        <v>6983</v>
      </c>
      <c r="Y2206" s="63">
        <v>1</v>
      </c>
      <c r="Z2206" s="63" t="s">
        <v>3736</v>
      </c>
      <c r="AA2206" s="63">
        <v>0</v>
      </c>
      <c r="AB2206" s="63" t="s">
        <v>3505</v>
      </c>
      <c r="AE2206" s="63">
        <v>0</v>
      </c>
      <c r="AF2206" s="63" t="s">
        <v>3493</v>
      </c>
      <c r="AG2206" s="63">
        <v>0</v>
      </c>
      <c r="AK2206" s="63">
        <v>0</v>
      </c>
      <c r="AL2206" s="63" t="s">
        <v>3493</v>
      </c>
      <c r="AM2206" s="63">
        <v>0</v>
      </c>
      <c r="AQ2206" s="63">
        <v>0</v>
      </c>
      <c r="AR2206" s="63" t="s">
        <v>3493</v>
      </c>
      <c r="AS2206" s="63">
        <v>0</v>
      </c>
      <c r="AU2206" s="63" t="s">
        <v>6982</v>
      </c>
      <c r="AW2206" s="63" t="s">
        <v>6981</v>
      </c>
      <c r="AX2206" s="74" t="str">
        <f>VLOOKUP(B2206,[1]COMPLETE_DIVIDEND_DATA!$B$2:$I$1138,8,0)</f>
        <v>PAID</v>
      </c>
    </row>
    <row r="2207" spans="1:50" hidden="1" x14ac:dyDescent="0.25">
      <c r="A2207" s="63">
        <v>502211</v>
      </c>
      <c r="B2207" s="63">
        <v>6445038804</v>
      </c>
      <c r="C2207" s="63" t="s">
        <v>6974</v>
      </c>
      <c r="D2207" s="63" t="s">
        <v>6980</v>
      </c>
      <c r="E2207" s="63" t="s">
        <v>6979</v>
      </c>
      <c r="F2207" s="63" t="s">
        <v>6978</v>
      </c>
      <c r="G2207" s="63" t="s">
        <v>6977</v>
      </c>
      <c r="K2207" s="63">
        <v>10</v>
      </c>
      <c r="L2207" s="63">
        <v>0</v>
      </c>
      <c r="M2207" s="64">
        <v>10</v>
      </c>
      <c r="N2207" s="63">
        <v>5</v>
      </c>
      <c r="O2207" s="63">
        <v>0</v>
      </c>
      <c r="P2207" s="63">
        <v>1</v>
      </c>
      <c r="Q2207" s="63">
        <v>4</v>
      </c>
      <c r="R2207" s="63" t="s">
        <v>6976</v>
      </c>
      <c r="S2207" s="63" t="s">
        <v>3521</v>
      </c>
      <c r="T2207" s="63" t="s">
        <v>6975</v>
      </c>
      <c r="U2207" s="63" t="s">
        <v>6974</v>
      </c>
      <c r="V2207" s="63" t="s">
        <v>6973</v>
      </c>
      <c r="W2207" s="63" t="s">
        <v>6972</v>
      </c>
      <c r="Y2207" s="63">
        <v>5</v>
      </c>
      <c r="Z2207" s="63" t="s">
        <v>4834</v>
      </c>
      <c r="AA2207" s="63">
        <v>0</v>
      </c>
      <c r="AB2207" s="63" t="s">
        <v>3494</v>
      </c>
      <c r="AC2207" s="63" t="s">
        <v>6971</v>
      </c>
      <c r="AD2207" s="63" t="s">
        <v>6970</v>
      </c>
      <c r="AE2207" s="63">
        <v>5</v>
      </c>
      <c r="AF2207" s="63" t="s">
        <v>4834</v>
      </c>
      <c r="AG2207" s="63">
        <v>1</v>
      </c>
      <c r="AH2207" s="63" t="s">
        <v>3505</v>
      </c>
      <c r="AK2207" s="63">
        <v>0</v>
      </c>
      <c r="AL2207" s="63" t="s">
        <v>3493</v>
      </c>
      <c r="AM2207" s="63">
        <v>0</v>
      </c>
      <c r="AQ2207" s="63">
        <v>0</v>
      </c>
      <c r="AR2207" s="63" t="s">
        <v>3493</v>
      </c>
      <c r="AS2207" s="63">
        <v>0</v>
      </c>
      <c r="AU2207" s="63" t="s">
        <v>6969</v>
      </c>
      <c r="AW2207" s="63" t="s">
        <v>6968</v>
      </c>
      <c r="AX2207" s="74" t="str">
        <f>VLOOKUP(B2207,[1]COMPLETE_DIVIDEND_DATA!$B$2:$I$1138,8,0)</f>
        <v>PAID</v>
      </c>
    </row>
    <row r="2208" spans="1:50" hidden="1" x14ac:dyDescent="0.25">
      <c r="A2208" s="63">
        <v>502212</v>
      </c>
      <c r="B2208" s="63">
        <v>6445039356</v>
      </c>
      <c r="C2208" s="63" t="s">
        <v>2899</v>
      </c>
      <c r="D2208" s="63" t="s">
        <v>6967</v>
      </c>
      <c r="E2208" s="63" t="s">
        <v>6966</v>
      </c>
      <c r="F2208" s="63" t="s">
        <v>6965</v>
      </c>
      <c r="G2208" s="63" t="s">
        <v>6964</v>
      </c>
      <c r="K2208" s="63">
        <v>1725</v>
      </c>
      <c r="L2208" s="63">
        <v>0</v>
      </c>
      <c r="M2208" s="64">
        <v>1725</v>
      </c>
      <c r="N2208" s="63">
        <v>862.5</v>
      </c>
      <c r="O2208" s="63">
        <v>0</v>
      </c>
      <c r="P2208" s="63">
        <v>259</v>
      </c>
      <c r="Q2208" s="63">
        <v>604</v>
      </c>
      <c r="R2208" s="63" t="s">
        <v>6963</v>
      </c>
      <c r="S2208" s="63" t="s">
        <v>3697</v>
      </c>
      <c r="T2208" s="63" t="s">
        <v>6962</v>
      </c>
      <c r="U2208" s="63" t="s">
        <v>2899</v>
      </c>
      <c r="V2208" s="63" t="s">
        <v>6961</v>
      </c>
      <c r="Y2208" s="63">
        <v>1725</v>
      </c>
      <c r="Z2208" s="63" t="s">
        <v>4207</v>
      </c>
      <c r="AA2208" s="63">
        <v>259</v>
      </c>
      <c r="AB2208" s="63" t="s">
        <v>3505</v>
      </c>
      <c r="AE2208" s="63">
        <v>0</v>
      </c>
      <c r="AF2208" s="63" t="s">
        <v>3493</v>
      </c>
      <c r="AG2208" s="63">
        <v>0</v>
      </c>
      <c r="AK2208" s="63">
        <v>0</v>
      </c>
      <c r="AL2208" s="63" t="s">
        <v>3493</v>
      </c>
      <c r="AM2208" s="63">
        <v>0</v>
      </c>
      <c r="AQ2208" s="63">
        <v>0</v>
      </c>
      <c r="AR2208" s="63" t="s">
        <v>3493</v>
      </c>
      <c r="AS2208" s="63">
        <v>0</v>
      </c>
      <c r="AU2208" s="63" t="s">
        <v>6960</v>
      </c>
      <c r="AW2208" s="63" t="s">
        <v>6959</v>
      </c>
      <c r="AX2208" s="74" t="str">
        <f>VLOOKUP(B2208,[1]COMPLETE_DIVIDEND_DATA!$B$2:$I$1138,8,0)</f>
        <v>PAID</v>
      </c>
    </row>
    <row r="2209" spans="1:50" hidden="1" x14ac:dyDescent="0.25">
      <c r="A2209" s="63">
        <v>502213</v>
      </c>
      <c r="B2209" s="63">
        <v>6445047797</v>
      </c>
      <c r="C2209" s="63" t="s">
        <v>2901</v>
      </c>
      <c r="D2209" s="63" t="s">
        <v>6958</v>
      </c>
      <c r="E2209" s="63" t="s">
        <v>6957</v>
      </c>
      <c r="F2209" s="63" t="s">
        <v>6956</v>
      </c>
      <c r="G2209" s="63" t="s">
        <v>6955</v>
      </c>
      <c r="K2209" s="63">
        <v>1730</v>
      </c>
      <c r="L2209" s="63">
        <v>0</v>
      </c>
      <c r="M2209" s="64">
        <v>1730</v>
      </c>
      <c r="N2209" s="63">
        <v>865</v>
      </c>
      <c r="O2209" s="63">
        <v>0</v>
      </c>
      <c r="P2209" s="63">
        <v>195</v>
      </c>
      <c r="Q2209" s="63">
        <v>670</v>
      </c>
      <c r="R2209" s="63" t="s">
        <v>6954</v>
      </c>
      <c r="S2209" s="63" t="s">
        <v>3624</v>
      </c>
      <c r="T2209" s="63" t="s">
        <v>6953</v>
      </c>
      <c r="U2209" s="63" t="s">
        <v>2901</v>
      </c>
      <c r="V2209" s="63" t="s">
        <v>6952</v>
      </c>
      <c r="Y2209" s="63">
        <v>865</v>
      </c>
      <c r="Z2209" s="63" t="s">
        <v>6949</v>
      </c>
      <c r="AA2209" s="63">
        <v>130</v>
      </c>
      <c r="AB2209" s="63" t="s">
        <v>3505</v>
      </c>
      <c r="AC2209" s="63" t="s">
        <v>6951</v>
      </c>
      <c r="AD2209" s="63" t="s">
        <v>6950</v>
      </c>
      <c r="AE2209" s="63">
        <v>865</v>
      </c>
      <c r="AF2209" s="63" t="s">
        <v>6949</v>
      </c>
      <c r="AG2209" s="63">
        <v>65</v>
      </c>
      <c r="AH2209" s="63" t="s">
        <v>3494</v>
      </c>
      <c r="AK2209" s="63">
        <v>0</v>
      </c>
      <c r="AL2209" s="63" t="s">
        <v>3493</v>
      </c>
      <c r="AM2209" s="63">
        <v>0</v>
      </c>
      <c r="AQ2209" s="63">
        <v>0</v>
      </c>
      <c r="AR2209" s="63" t="s">
        <v>3493</v>
      </c>
      <c r="AS2209" s="63">
        <v>0</v>
      </c>
      <c r="AU2209" s="63" t="s">
        <v>6948</v>
      </c>
      <c r="AW2209" s="63" t="s">
        <v>6947</v>
      </c>
      <c r="AX2209" s="74" t="str">
        <f>VLOOKUP(B2209,[1]COMPLETE_DIVIDEND_DATA!$B$2:$I$1138,8,0)</f>
        <v>PAID</v>
      </c>
    </row>
    <row r="2210" spans="1:50" hidden="1" x14ac:dyDescent="0.25">
      <c r="A2210" s="63">
        <v>502214</v>
      </c>
      <c r="B2210" s="63">
        <v>6445048183</v>
      </c>
      <c r="C2210" s="63" t="s">
        <v>735</v>
      </c>
      <c r="D2210" s="63" t="s">
        <v>3456</v>
      </c>
      <c r="E2210" s="63" t="s">
        <v>6946</v>
      </c>
      <c r="F2210" s="63" t="s">
        <v>6945</v>
      </c>
      <c r="G2210" s="63" t="s">
        <v>6944</v>
      </c>
      <c r="K2210" s="63">
        <v>20</v>
      </c>
      <c r="L2210" s="63">
        <v>0</v>
      </c>
      <c r="M2210" s="64">
        <v>20</v>
      </c>
      <c r="N2210" s="63">
        <v>10</v>
      </c>
      <c r="O2210" s="63">
        <v>0</v>
      </c>
      <c r="P2210" s="63">
        <v>4</v>
      </c>
      <c r="Q2210" s="63">
        <v>6</v>
      </c>
      <c r="R2210" s="63" t="s">
        <v>6943</v>
      </c>
      <c r="S2210" s="63" t="s">
        <v>3596</v>
      </c>
      <c r="T2210" s="63" t="s">
        <v>6942</v>
      </c>
      <c r="U2210" s="63" t="s">
        <v>735</v>
      </c>
      <c r="V2210" s="63" t="s">
        <v>6941</v>
      </c>
      <c r="Y2210" s="63">
        <v>5</v>
      </c>
      <c r="Z2210" s="63" t="s">
        <v>4834</v>
      </c>
      <c r="AA2210" s="63">
        <v>1</v>
      </c>
      <c r="AB2210" s="63" t="s">
        <v>3505</v>
      </c>
      <c r="AC2210" s="63" t="s">
        <v>6940</v>
      </c>
      <c r="AD2210" s="63" t="s">
        <v>6939</v>
      </c>
      <c r="AE2210" s="63">
        <v>5</v>
      </c>
      <c r="AF2210" s="63" t="s">
        <v>4834</v>
      </c>
      <c r="AG2210" s="63">
        <v>1</v>
      </c>
      <c r="AH2210" s="63" t="s">
        <v>3505</v>
      </c>
      <c r="AI2210" s="63" t="s">
        <v>6938</v>
      </c>
      <c r="AJ2210" s="63" t="s">
        <v>6937</v>
      </c>
      <c r="AK2210" s="63">
        <v>5</v>
      </c>
      <c r="AL2210" s="63" t="s">
        <v>4834</v>
      </c>
      <c r="AM2210" s="63">
        <v>1</v>
      </c>
      <c r="AN2210" s="63" t="s">
        <v>3505</v>
      </c>
      <c r="AO2210" s="63" t="s">
        <v>6936</v>
      </c>
      <c r="AP2210" s="63" t="s">
        <v>6935</v>
      </c>
      <c r="AQ2210" s="63">
        <v>5</v>
      </c>
      <c r="AR2210" s="63" t="s">
        <v>4834</v>
      </c>
      <c r="AS2210" s="63">
        <v>1</v>
      </c>
      <c r="AT2210" s="63" t="s">
        <v>3505</v>
      </c>
      <c r="AU2210" s="63" t="s">
        <v>6934</v>
      </c>
      <c r="AW2210" s="63" t="s">
        <v>6933</v>
      </c>
      <c r="AX2210" s="74" t="str">
        <f>VLOOKUP(B2210,[1]COMPLETE_DIVIDEND_DATA!$B$2:$I$1138,8,0)</f>
        <v>PAID</v>
      </c>
    </row>
    <row r="2211" spans="1:50" hidden="1" x14ac:dyDescent="0.25">
      <c r="A2211" s="63">
        <v>502215</v>
      </c>
      <c r="B2211" s="63">
        <v>6445056350</v>
      </c>
      <c r="C2211" s="63" t="s">
        <v>2903</v>
      </c>
      <c r="D2211" s="63" t="s">
        <v>6926</v>
      </c>
      <c r="E2211" s="63" t="s">
        <v>6932</v>
      </c>
      <c r="F2211" s="63" t="s">
        <v>6931</v>
      </c>
      <c r="G2211" s="63" t="s">
        <v>6930</v>
      </c>
      <c r="K2211" s="63">
        <v>109</v>
      </c>
      <c r="L2211" s="63">
        <v>0</v>
      </c>
      <c r="M2211" s="64">
        <v>109</v>
      </c>
      <c r="N2211" s="63">
        <v>54.5</v>
      </c>
      <c r="O2211" s="63">
        <v>0</v>
      </c>
      <c r="P2211" s="63">
        <v>12</v>
      </c>
      <c r="Q2211" s="63">
        <v>43</v>
      </c>
      <c r="R2211" s="63" t="s">
        <v>6929</v>
      </c>
      <c r="S2211" s="63" t="s">
        <v>3521</v>
      </c>
      <c r="T2211" s="63" t="s">
        <v>6928</v>
      </c>
      <c r="U2211" s="63" t="s">
        <v>2903</v>
      </c>
      <c r="V2211" s="63" t="s">
        <v>6927</v>
      </c>
      <c r="Y2211" s="63">
        <v>55</v>
      </c>
      <c r="Z2211" s="63" t="s">
        <v>5184</v>
      </c>
      <c r="AA2211" s="63">
        <v>8</v>
      </c>
      <c r="AB2211" s="63" t="s">
        <v>3505</v>
      </c>
      <c r="AC2211" s="63" t="s">
        <v>6926</v>
      </c>
      <c r="AD2211" s="63" t="s">
        <v>6925</v>
      </c>
      <c r="AE2211" s="63">
        <v>54</v>
      </c>
      <c r="AF2211" s="63" t="s">
        <v>4298</v>
      </c>
      <c r="AG2211" s="63">
        <v>4</v>
      </c>
      <c r="AH2211" s="63" t="s">
        <v>3494</v>
      </c>
      <c r="AK2211" s="63">
        <v>0</v>
      </c>
      <c r="AL2211" s="63" t="s">
        <v>3493</v>
      </c>
      <c r="AM2211" s="63">
        <v>0</v>
      </c>
      <c r="AQ2211" s="63">
        <v>0</v>
      </c>
      <c r="AR2211" s="63" t="s">
        <v>3493</v>
      </c>
      <c r="AS2211" s="63">
        <v>0</v>
      </c>
      <c r="AU2211" s="63" t="s">
        <v>6924</v>
      </c>
      <c r="AW2211" s="63" t="s">
        <v>6923</v>
      </c>
      <c r="AX2211" s="74" t="str">
        <f>VLOOKUP(B2211,[1]COMPLETE_DIVIDEND_DATA!$B$2:$I$1138,8,0)</f>
        <v>PAID</v>
      </c>
    </row>
    <row r="2212" spans="1:50" hidden="1" x14ac:dyDescent="0.25">
      <c r="A2212" s="63">
        <v>502216</v>
      </c>
      <c r="B2212" s="63">
        <v>6452023839</v>
      </c>
      <c r="C2212" s="63" t="s">
        <v>2905</v>
      </c>
      <c r="D2212" s="63" t="s">
        <v>6922</v>
      </c>
      <c r="E2212" s="63" t="s">
        <v>6921</v>
      </c>
      <c r="G2212" s="63" t="s">
        <v>6920</v>
      </c>
      <c r="K2212" s="63">
        <v>150</v>
      </c>
      <c r="L2212" s="63">
        <v>0</v>
      </c>
      <c r="M2212" s="64">
        <v>150</v>
      </c>
      <c r="N2212" s="63">
        <v>75</v>
      </c>
      <c r="O2212" s="63">
        <v>0</v>
      </c>
      <c r="P2212" s="63">
        <v>11</v>
      </c>
      <c r="Q2212" s="63">
        <v>64</v>
      </c>
      <c r="R2212" s="63" t="s">
        <v>6919</v>
      </c>
      <c r="S2212" s="63" t="s">
        <v>4523</v>
      </c>
      <c r="T2212" s="63" t="s">
        <v>6918</v>
      </c>
      <c r="U2212" s="63" t="s">
        <v>2905</v>
      </c>
      <c r="V2212" s="63" t="s">
        <v>6917</v>
      </c>
      <c r="Y2212" s="63">
        <v>150</v>
      </c>
      <c r="Z2212" s="63" t="s">
        <v>6916</v>
      </c>
      <c r="AA2212" s="63">
        <v>11</v>
      </c>
      <c r="AB2212" s="63" t="s">
        <v>3494</v>
      </c>
      <c r="AE2212" s="63">
        <v>0</v>
      </c>
      <c r="AF2212" s="63" t="s">
        <v>3493</v>
      </c>
      <c r="AG2212" s="63">
        <v>0</v>
      </c>
      <c r="AK2212" s="63">
        <v>0</v>
      </c>
      <c r="AL2212" s="63" t="s">
        <v>3493</v>
      </c>
      <c r="AM2212" s="63">
        <v>0</v>
      </c>
      <c r="AQ2212" s="63">
        <v>0</v>
      </c>
      <c r="AR2212" s="63" t="s">
        <v>3493</v>
      </c>
      <c r="AS2212" s="63">
        <v>0</v>
      </c>
      <c r="AU2212" s="63" t="s">
        <v>6915</v>
      </c>
      <c r="AW2212" s="63" t="s">
        <v>6914</v>
      </c>
      <c r="AX2212" s="74" t="str">
        <f>VLOOKUP(B2212,[1]COMPLETE_DIVIDEND_DATA!$B$2:$I$1138,8,0)</f>
        <v>PAID</v>
      </c>
    </row>
    <row r="2213" spans="1:50" hidden="1" x14ac:dyDescent="0.25">
      <c r="A2213" s="63">
        <v>502217</v>
      </c>
      <c r="B2213" s="63">
        <v>6452024662</v>
      </c>
      <c r="C2213" s="63" t="s">
        <v>2427</v>
      </c>
      <c r="D2213" s="63" t="s">
        <v>6913</v>
      </c>
      <c r="E2213" s="63" t="s">
        <v>6912</v>
      </c>
      <c r="G2213" s="63" t="s">
        <v>3535</v>
      </c>
      <c r="K2213" s="63">
        <v>1</v>
      </c>
      <c r="L2213" s="63">
        <v>0</v>
      </c>
      <c r="M2213" s="64">
        <v>1</v>
      </c>
      <c r="N2213" s="63">
        <v>0.5</v>
      </c>
      <c r="O2213" s="63">
        <v>0</v>
      </c>
      <c r="P2213" s="63">
        <v>0</v>
      </c>
      <c r="Q2213" s="63">
        <v>1</v>
      </c>
      <c r="R2213" s="63" t="s">
        <v>6911</v>
      </c>
      <c r="S2213" s="63" t="s">
        <v>3596</v>
      </c>
      <c r="T2213" s="63" t="s">
        <v>6910</v>
      </c>
      <c r="U2213" s="63" t="s">
        <v>2427</v>
      </c>
      <c r="V2213" s="63" t="s">
        <v>6909</v>
      </c>
      <c r="Y2213" s="63">
        <v>1</v>
      </c>
      <c r="Z2213" s="63" t="s">
        <v>3736</v>
      </c>
      <c r="AA2213" s="63">
        <v>0</v>
      </c>
      <c r="AB2213" s="63" t="s">
        <v>3494</v>
      </c>
      <c r="AC2213" s="63" t="s">
        <v>6908</v>
      </c>
      <c r="AD2213" s="63" t="s">
        <v>6907</v>
      </c>
      <c r="AE2213" s="63">
        <v>0</v>
      </c>
      <c r="AF2213" s="63" t="s">
        <v>3493</v>
      </c>
      <c r="AG2213" s="63">
        <v>0</v>
      </c>
      <c r="AH2213" s="63" t="s">
        <v>3494</v>
      </c>
      <c r="AK2213" s="63">
        <v>0</v>
      </c>
      <c r="AL2213" s="63" t="s">
        <v>3493</v>
      </c>
      <c r="AM2213" s="63">
        <v>0</v>
      </c>
      <c r="AQ2213" s="63">
        <v>0</v>
      </c>
      <c r="AR2213" s="63" t="s">
        <v>3493</v>
      </c>
      <c r="AS2213" s="63">
        <v>0</v>
      </c>
      <c r="AU2213" s="63" t="s">
        <v>6906</v>
      </c>
      <c r="AW2213" s="63" t="s">
        <v>6905</v>
      </c>
      <c r="AX2213" s="74" t="str">
        <f>VLOOKUP(B2213,[1]COMPLETE_DIVIDEND_DATA!$B$2:$I$1138,8,0)</f>
        <v>PAID</v>
      </c>
    </row>
    <row r="2214" spans="1:50" hidden="1" x14ac:dyDescent="0.25">
      <c r="A2214" s="63">
        <v>502218</v>
      </c>
      <c r="B2214" s="63">
        <v>6452025370</v>
      </c>
      <c r="C2214" s="63" t="s">
        <v>2907</v>
      </c>
      <c r="D2214" s="63" t="s">
        <v>6904</v>
      </c>
      <c r="E2214" s="63" t="s">
        <v>6903</v>
      </c>
      <c r="F2214" s="63" t="s">
        <v>6902</v>
      </c>
      <c r="G2214" s="63" t="s">
        <v>3535</v>
      </c>
      <c r="K2214" s="63">
        <v>5046</v>
      </c>
      <c r="L2214" s="63">
        <v>0</v>
      </c>
      <c r="M2214" s="64">
        <v>5046</v>
      </c>
      <c r="N2214" s="63">
        <v>2523</v>
      </c>
      <c r="O2214" s="63">
        <v>0</v>
      </c>
      <c r="P2214" s="63">
        <v>378</v>
      </c>
      <c r="Q2214" s="63">
        <v>2145</v>
      </c>
      <c r="R2214" s="63" t="s">
        <v>6901</v>
      </c>
      <c r="S2214" s="63" t="s">
        <v>3596</v>
      </c>
      <c r="T2214" s="63" t="s">
        <v>6900</v>
      </c>
      <c r="U2214" s="63" t="s">
        <v>2907</v>
      </c>
      <c r="V2214" s="63" t="s">
        <v>6899</v>
      </c>
      <c r="Y2214" s="63">
        <v>5046</v>
      </c>
      <c r="Z2214" s="63" t="s">
        <v>6898</v>
      </c>
      <c r="AA2214" s="63">
        <v>378</v>
      </c>
      <c r="AB2214" s="63" t="s">
        <v>3494</v>
      </c>
      <c r="AE2214" s="63">
        <v>0</v>
      </c>
      <c r="AF2214" s="63" t="s">
        <v>3493</v>
      </c>
      <c r="AG2214" s="63">
        <v>0</v>
      </c>
      <c r="AK2214" s="63">
        <v>0</v>
      </c>
      <c r="AL2214" s="63" t="s">
        <v>3493</v>
      </c>
      <c r="AM2214" s="63">
        <v>0</v>
      </c>
      <c r="AQ2214" s="63">
        <v>0</v>
      </c>
      <c r="AR2214" s="63" t="s">
        <v>3493</v>
      </c>
      <c r="AS2214" s="63">
        <v>0</v>
      </c>
      <c r="AU2214" s="63" t="s">
        <v>6897</v>
      </c>
      <c r="AW2214" s="63" t="s">
        <v>6896</v>
      </c>
      <c r="AX2214" s="74" t="str">
        <f>VLOOKUP(B2214,[1]COMPLETE_DIVIDEND_DATA!$B$2:$I$1138,8,0)</f>
        <v>PAID</v>
      </c>
    </row>
    <row r="2215" spans="1:50" hidden="1" x14ac:dyDescent="0.25">
      <c r="A2215" s="63">
        <v>502219</v>
      </c>
      <c r="B2215" s="63">
        <v>6452028960</v>
      </c>
      <c r="C2215" s="63" t="s">
        <v>2909</v>
      </c>
      <c r="D2215" s="63" t="s">
        <v>6870</v>
      </c>
      <c r="E2215" s="63" t="s">
        <v>6869</v>
      </c>
      <c r="F2215" s="63" t="s">
        <v>6868</v>
      </c>
      <c r="G2215" s="63" t="s">
        <v>3535</v>
      </c>
      <c r="K2215" s="63">
        <v>601</v>
      </c>
      <c r="L2215" s="63">
        <v>0</v>
      </c>
      <c r="M2215" s="64">
        <v>601</v>
      </c>
      <c r="N2215" s="63">
        <v>300.5</v>
      </c>
      <c r="O2215" s="63">
        <v>0</v>
      </c>
      <c r="P2215" s="63">
        <v>46</v>
      </c>
      <c r="Q2215" s="63">
        <v>255</v>
      </c>
      <c r="R2215" s="63" t="s">
        <v>6867</v>
      </c>
      <c r="S2215" s="63" t="s">
        <v>3624</v>
      </c>
      <c r="T2215" s="63" t="s">
        <v>6866</v>
      </c>
      <c r="U2215" s="63" t="s">
        <v>2909</v>
      </c>
      <c r="V2215" s="63" t="s">
        <v>6865</v>
      </c>
      <c r="Y2215" s="63">
        <v>301</v>
      </c>
      <c r="Z2215" s="63" t="s">
        <v>3675</v>
      </c>
      <c r="AA2215" s="63">
        <v>23</v>
      </c>
      <c r="AB2215" s="63" t="s">
        <v>3494</v>
      </c>
      <c r="AC2215" s="63" t="s">
        <v>6895</v>
      </c>
      <c r="AD2215" s="63" t="s">
        <v>6894</v>
      </c>
      <c r="AE2215" s="63">
        <v>300</v>
      </c>
      <c r="AF2215" s="63" t="s">
        <v>3891</v>
      </c>
      <c r="AG2215" s="63">
        <v>23</v>
      </c>
      <c r="AH2215" s="63" t="s">
        <v>3494</v>
      </c>
      <c r="AK2215" s="63">
        <v>0</v>
      </c>
      <c r="AL2215" s="63" t="s">
        <v>3493</v>
      </c>
      <c r="AM2215" s="63">
        <v>0</v>
      </c>
      <c r="AQ2215" s="63">
        <v>0</v>
      </c>
      <c r="AR2215" s="63" t="s">
        <v>3493</v>
      </c>
      <c r="AS2215" s="63">
        <v>0</v>
      </c>
      <c r="AU2215" s="63" t="s">
        <v>6860</v>
      </c>
      <c r="AW2215" s="63" t="s">
        <v>6879</v>
      </c>
      <c r="AX2215" s="74" t="str">
        <f>VLOOKUP(B2215,[1]COMPLETE_DIVIDEND_DATA!$B$2:$I$1138,8,0)</f>
        <v>PAID</v>
      </c>
    </row>
    <row r="2216" spans="1:50" hidden="1" x14ac:dyDescent="0.25">
      <c r="A2216" s="63">
        <v>502220</v>
      </c>
      <c r="B2216" s="63">
        <v>6452030586</v>
      </c>
      <c r="C2216" s="63" t="s">
        <v>2911</v>
      </c>
      <c r="D2216" s="63" t="s">
        <v>6198</v>
      </c>
      <c r="E2216" s="63" t="s">
        <v>6893</v>
      </c>
      <c r="F2216" s="63" t="s">
        <v>6892</v>
      </c>
      <c r="G2216" s="63" t="s">
        <v>3535</v>
      </c>
      <c r="K2216" s="63">
        <v>2875</v>
      </c>
      <c r="L2216" s="63">
        <v>0</v>
      </c>
      <c r="M2216" s="64">
        <v>2875</v>
      </c>
      <c r="N2216" s="63">
        <v>1437.5</v>
      </c>
      <c r="O2216" s="63">
        <v>0</v>
      </c>
      <c r="P2216" s="63">
        <v>431</v>
      </c>
      <c r="Q2216" s="63">
        <v>1007</v>
      </c>
      <c r="R2216" s="63" t="s">
        <v>6891</v>
      </c>
      <c r="S2216" s="63" t="s">
        <v>3624</v>
      </c>
      <c r="T2216" s="63" t="s">
        <v>6890</v>
      </c>
      <c r="U2216" s="63" t="s">
        <v>2911</v>
      </c>
      <c r="V2216" s="63" t="s">
        <v>6889</v>
      </c>
      <c r="Y2216" s="63">
        <v>2875</v>
      </c>
      <c r="Z2216" s="63" t="s">
        <v>5193</v>
      </c>
      <c r="AA2216" s="63">
        <v>431</v>
      </c>
      <c r="AB2216" s="63" t="s">
        <v>3505</v>
      </c>
      <c r="AE2216" s="63">
        <v>0</v>
      </c>
      <c r="AF2216" s="63" t="s">
        <v>3493</v>
      </c>
      <c r="AG2216" s="63">
        <v>0</v>
      </c>
      <c r="AK2216" s="63">
        <v>0</v>
      </c>
      <c r="AL2216" s="63" t="s">
        <v>3493</v>
      </c>
      <c r="AM2216" s="63">
        <v>0</v>
      </c>
      <c r="AQ2216" s="63">
        <v>0</v>
      </c>
      <c r="AR2216" s="63" t="s">
        <v>3493</v>
      </c>
      <c r="AS2216" s="63">
        <v>0</v>
      </c>
      <c r="AU2216" s="63" t="s">
        <v>6888</v>
      </c>
      <c r="AW2216" s="63" t="s">
        <v>6887</v>
      </c>
      <c r="AX2216" s="74" t="str">
        <f>VLOOKUP(B2216,[1]COMPLETE_DIVIDEND_DATA!$B$2:$I$1138,8,0)</f>
        <v>PAID</v>
      </c>
    </row>
    <row r="2217" spans="1:50" x14ac:dyDescent="0.25">
      <c r="A2217" s="63">
        <v>502221</v>
      </c>
      <c r="B2217" s="63">
        <v>6452032954</v>
      </c>
      <c r="C2217" s="63" t="s">
        <v>2913</v>
      </c>
      <c r="D2217" s="63" t="s">
        <v>6886</v>
      </c>
      <c r="E2217" s="63" t="s">
        <v>6885</v>
      </c>
      <c r="G2217" s="63" t="s">
        <v>3535</v>
      </c>
      <c r="K2217" s="63">
        <v>575</v>
      </c>
      <c r="L2217" s="63">
        <v>0</v>
      </c>
      <c r="M2217" s="64">
        <v>575</v>
      </c>
      <c r="N2217" s="63">
        <v>287.5</v>
      </c>
      <c r="O2217" s="63">
        <v>0</v>
      </c>
      <c r="P2217" s="63">
        <v>86</v>
      </c>
      <c r="Q2217" s="63">
        <v>202</v>
      </c>
      <c r="R2217" s="63" t="s">
        <v>6884</v>
      </c>
      <c r="S2217" s="63" t="s">
        <v>6883</v>
      </c>
      <c r="T2217" s="63" t="s">
        <v>6866</v>
      </c>
      <c r="U2217" s="63" t="s">
        <v>2913</v>
      </c>
      <c r="V2217" s="63" t="s">
        <v>6882</v>
      </c>
      <c r="Y2217" s="63">
        <v>288</v>
      </c>
      <c r="Z2217" s="63" t="s">
        <v>4452</v>
      </c>
      <c r="AA2217" s="63">
        <v>43</v>
      </c>
      <c r="AB2217" s="63" t="s">
        <v>3505</v>
      </c>
      <c r="AC2217" s="63" t="s">
        <v>6881</v>
      </c>
      <c r="AD2217" s="63" t="s">
        <v>6880</v>
      </c>
      <c r="AE2217" s="63">
        <v>287</v>
      </c>
      <c r="AF2217" s="63" t="s">
        <v>4449</v>
      </c>
      <c r="AG2217" s="63">
        <v>43</v>
      </c>
      <c r="AH2217" s="63" t="s">
        <v>3505</v>
      </c>
      <c r="AK2217" s="63">
        <v>0</v>
      </c>
      <c r="AL2217" s="63" t="s">
        <v>3493</v>
      </c>
      <c r="AM2217" s="63">
        <v>0</v>
      </c>
      <c r="AQ2217" s="63">
        <v>0</v>
      </c>
      <c r="AR2217" s="63" t="s">
        <v>3493</v>
      </c>
      <c r="AS2217" s="63">
        <v>0</v>
      </c>
      <c r="AU2217" s="63" t="s">
        <v>6860</v>
      </c>
      <c r="AW2217" s="63" t="s">
        <v>6879</v>
      </c>
      <c r="AX2217" s="74" t="str">
        <f>VLOOKUP(B2217,[1]COMPLETE_DIVIDEND_DATA!$B$2:$I$1138,8,0)</f>
        <v>-</v>
      </c>
    </row>
    <row r="2218" spans="1:50" hidden="1" x14ac:dyDescent="0.25">
      <c r="A2218" s="63">
        <v>502222</v>
      </c>
      <c r="B2218" s="63">
        <v>6452038100</v>
      </c>
      <c r="C2218" s="63" t="s">
        <v>2915</v>
      </c>
      <c r="D2218" s="63" t="s">
        <v>6878</v>
      </c>
      <c r="E2218" s="63" t="s">
        <v>6877</v>
      </c>
      <c r="F2218" s="63" t="s">
        <v>6876</v>
      </c>
      <c r="G2218" s="63" t="s">
        <v>3535</v>
      </c>
      <c r="K2218" s="63">
        <v>1204</v>
      </c>
      <c r="L2218" s="63">
        <v>0</v>
      </c>
      <c r="M2218" s="64">
        <v>1204</v>
      </c>
      <c r="N2218" s="63">
        <v>602</v>
      </c>
      <c r="O2218" s="63">
        <v>0</v>
      </c>
      <c r="P2218" s="63">
        <v>181</v>
      </c>
      <c r="Q2218" s="63">
        <v>421</v>
      </c>
      <c r="R2218" s="63" t="s">
        <v>6875</v>
      </c>
      <c r="S2218" s="63" t="s">
        <v>6835</v>
      </c>
      <c r="T2218" s="63" t="s">
        <v>6874</v>
      </c>
      <c r="U2218" s="63" t="s">
        <v>2915</v>
      </c>
      <c r="V2218" s="63" t="s">
        <v>6873</v>
      </c>
      <c r="Y2218" s="63">
        <v>1204</v>
      </c>
      <c r="Z2218" s="63" t="s">
        <v>4049</v>
      </c>
      <c r="AA2218" s="63">
        <v>181</v>
      </c>
      <c r="AB2218" s="63" t="s">
        <v>3505</v>
      </c>
      <c r="AE2218" s="63">
        <v>0</v>
      </c>
      <c r="AF2218" s="63" t="s">
        <v>3493</v>
      </c>
      <c r="AG2218" s="63">
        <v>0</v>
      </c>
      <c r="AK2218" s="63">
        <v>0</v>
      </c>
      <c r="AL2218" s="63" t="s">
        <v>3493</v>
      </c>
      <c r="AM2218" s="63">
        <v>0</v>
      </c>
      <c r="AQ2218" s="63">
        <v>0</v>
      </c>
      <c r="AR2218" s="63" t="s">
        <v>3493</v>
      </c>
      <c r="AS2218" s="63">
        <v>0</v>
      </c>
      <c r="AU2218" s="63" t="s">
        <v>6872</v>
      </c>
      <c r="AW2218" s="63" t="s">
        <v>6871</v>
      </c>
      <c r="AX2218" s="74" t="str">
        <f>VLOOKUP(B2218,[1]COMPLETE_DIVIDEND_DATA!$B$2:$I$1138,8,0)</f>
        <v>PAID</v>
      </c>
    </row>
    <row r="2219" spans="1:50" hidden="1" x14ac:dyDescent="0.25">
      <c r="A2219" s="63">
        <v>502223</v>
      </c>
      <c r="B2219" s="63">
        <v>6452039413</v>
      </c>
      <c r="C2219" s="63" t="s">
        <v>2917</v>
      </c>
      <c r="D2219" s="63" t="s">
        <v>6870</v>
      </c>
      <c r="E2219" s="63" t="s">
        <v>6869</v>
      </c>
      <c r="F2219" s="63" t="s">
        <v>6868</v>
      </c>
      <c r="G2219" s="63" t="s">
        <v>3535</v>
      </c>
      <c r="K2219" s="63">
        <v>24659</v>
      </c>
      <c r="L2219" s="63">
        <v>0</v>
      </c>
      <c r="M2219" s="64">
        <v>24659</v>
      </c>
      <c r="N2219" s="63">
        <v>12329.5</v>
      </c>
      <c r="O2219" s="63">
        <v>0</v>
      </c>
      <c r="P2219" s="63">
        <v>2774</v>
      </c>
      <c r="Q2219" s="63">
        <v>9556</v>
      </c>
      <c r="R2219" s="63" t="s">
        <v>6867</v>
      </c>
      <c r="S2219" s="63" t="s">
        <v>3624</v>
      </c>
      <c r="T2219" s="63" t="s">
        <v>6866</v>
      </c>
      <c r="U2219" s="63" t="s">
        <v>2917</v>
      </c>
      <c r="V2219" s="63" t="s">
        <v>6865</v>
      </c>
      <c r="Y2219" s="63">
        <v>12330</v>
      </c>
      <c r="Z2219" s="63" t="s">
        <v>6864</v>
      </c>
      <c r="AA2219" s="63">
        <v>925</v>
      </c>
      <c r="AB2219" s="63" t="s">
        <v>3494</v>
      </c>
      <c r="AC2219" s="63" t="s">
        <v>6863</v>
      </c>
      <c r="AD2219" s="63" t="s">
        <v>6862</v>
      </c>
      <c r="AE2219" s="63">
        <v>12329</v>
      </c>
      <c r="AF2219" s="63" t="s">
        <v>6861</v>
      </c>
      <c r="AG2219" s="63">
        <v>1849</v>
      </c>
      <c r="AH2219" s="63" t="s">
        <v>3505</v>
      </c>
      <c r="AK2219" s="63">
        <v>0</v>
      </c>
      <c r="AL2219" s="63" t="s">
        <v>3493</v>
      </c>
      <c r="AM2219" s="63">
        <v>0</v>
      </c>
      <c r="AQ2219" s="63">
        <v>0</v>
      </c>
      <c r="AR2219" s="63" t="s">
        <v>3493</v>
      </c>
      <c r="AS2219" s="63">
        <v>0</v>
      </c>
      <c r="AU2219" s="63" t="s">
        <v>6860</v>
      </c>
      <c r="AW2219" s="63" t="s">
        <v>6859</v>
      </c>
      <c r="AX2219" s="74" t="str">
        <f>VLOOKUP(B2219,[1]COMPLETE_DIVIDEND_DATA!$B$2:$I$1138,8,0)</f>
        <v>PAID</v>
      </c>
    </row>
    <row r="2220" spans="1:50" hidden="1" x14ac:dyDescent="0.25">
      <c r="A2220" s="63">
        <v>502224</v>
      </c>
      <c r="B2220" s="63">
        <v>6452043118</v>
      </c>
      <c r="C2220" s="63" t="s">
        <v>2920</v>
      </c>
      <c r="D2220" s="63" t="s">
        <v>6858</v>
      </c>
      <c r="E2220" s="63" t="s">
        <v>6857</v>
      </c>
      <c r="G2220" s="63" t="s">
        <v>6856</v>
      </c>
      <c r="K2220" s="63">
        <v>59</v>
      </c>
      <c r="L2220" s="63">
        <v>0</v>
      </c>
      <c r="M2220" s="64">
        <v>59</v>
      </c>
      <c r="N2220" s="63">
        <v>29.5</v>
      </c>
      <c r="O2220" s="63">
        <v>0</v>
      </c>
      <c r="P2220" s="63">
        <v>4</v>
      </c>
      <c r="Q2220" s="63">
        <v>26</v>
      </c>
      <c r="R2220" s="63" t="s">
        <v>6855</v>
      </c>
      <c r="S2220" s="63" t="s">
        <v>3697</v>
      </c>
      <c r="T2220" s="63" t="s">
        <v>6854</v>
      </c>
      <c r="U2220" s="63" t="s">
        <v>2920</v>
      </c>
      <c r="V2220" s="63" t="s">
        <v>6853</v>
      </c>
      <c r="Y2220" s="63">
        <v>59</v>
      </c>
      <c r="Z2220" s="63" t="s">
        <v>6852</v>
      </c>
      <c r="AA2220" s="63">
        <v>4</v>
      </c>
      <c r="AB2220" s="63" t="s">
        <v>3494</v>
      </c>
      <c r="AE2220" s="63">
        <v>0</v>
      </c>
      <c r="AF2220" s="63" t="s">
        <v>3493</v>
      </c>
      <c r="AG2220" s="63">
        <v>0</v>
      </c>
      <c r="AK2220" s="63">
        <v>0</v>
      </c>
      <c r="AL2220" s="63" t="s">
        <v>3493</v>
      </c>
      <c r="AM2220" s="63">
        <v>0</v>
      </c>
      <c r="AQ2220" s="63">
        <v>0</v>
      </c>
      <c r="AR2220" s="63" t="s">
        <v>3493</v>
      </c>
      <c r="AS2220" s="63">
        <v>0</v>
      </c>
      <c r="AU2220" s="63" t="s">
        <v>6851</v>
      </c>
      <c r="AW2220" s="63" t="s">
        <v>6850</v>
      </c>
      <c r="AX2220" s="74" t="str">
        <f>VLOOKUP(B2220,[1]COMPLETE_DIVIDEND_DATA!$B$2:$I$1138,8,0)</f>
        <v>PAID</v>
      </c>
    </row>
    <row r="2221" spans="1:50" hidden="1" x14ac:dyDescent="0.25">
      <c r="A2221" s="63">
        <v>502225</v>
      </c>
      <c r="B2221" s="63">
        <v>6452043563</v>
      </c>
      <c r="C2221" s="63" t="s">
        <v>2922</v>
      </c>
      <c r="D2221" s="63" t="s">
        <v>6849</v>
      </c>
      <c r="E2221" s="63" t="s">
        <v>6848</v>
      </c>
      <c r="F2221" s="63" t="s">
        <v>6847</v>
      </c>
      <c r="G2221" s="63" t="s">
        <v>3535</v>
      </c>
      <c r="K2221" s="63">
        <v>4125</v>
      </c>
      <c r="L2221" s="63">
        <v>0</v>
      </c>
      <c r="M2221" s="64">
        <v>4125</v>
      </c>
      <c r="N2221" s="63">
        <v>2062.5</v>
      </c>
      <c r="O2221" s="63">
        <v>0</v>
      </c>
      <c r="P2221" s="63">
        <v>309</v>
      </c>
      <c r="Q2221" s="63">
        <v>1754</v>
      </c>
      <c r="R2221" s="63" t="s">
        <v>6846</v>
      </c>
      <c r="S2221" s="63" t="s">
        <v>3574</v>
      </c>
      <c r="T2221" s="63" t="s">
        <v>6845</v>
      </c>
      <c r="U2221" s="63" t="s">
        <v>2922</v>
      </c>
      <c r="V2221" s="63" t="s">
        <v>6844</v>
      </c>
      <c r="Y2221" s="63">
        <v>4125</v>
      </c>
      <c r="Z2221" s="63" t="s">
        <v>6843</v>
      </c>
      <c r="AA2221" s="63">
        <v>309</v>
      </c>
      <c r="AB2221" s="63" t="s">
        <v>3494</v>
      </c>
      <c r="AE2221" s="63">
        <v>0</v>
      </c>
      <c r="AF2221" s="63" t="s">
        <v>3493</v>
      </c>
      <c r="AG2221" s="63">
        <v>0</v>
      </c>
      <c r="AK2221" s="63">
        <v>0</v>
      </c>
      <c r="AL2221" s="63" t="s">
        <v>3493</v>
      </c>
      <c r="AM2221" s="63">
        <v>0</v>
      </c>
      <c r="AQ2221" s="63">
        <v>0</v>
      </c>
      <c r="AR2221" s="63" t="s">
        <v>3493</v>
      </c>
      <c r="AS2221" s="63">
        <v>0</v>
      </c>
      <c r="AU2221" s="63" t="s">
        <v>6842</v>
      </c>
      <c r="AW2221" s="63" t="s">
        <v>6841</v>
      </c>
      <c r="AX2221" s="74" t="str">
        <f>VLOOKUP(B2221,[1]COMPLETE_DIVIDEND_DATA!$B$2:$I$1138,8,0)</f>
        <v>PAID</v>
      </c>
    </row>
    <row r="2222" spans="1:50" hidden="1" x14ac:dyDescent="0.25">
      <c r="A2222" s="63">
        <v>502226</v>
      </c>
      <c r="B2222" s="63">
        <v>6452046400</v>
      </c>
      <c r="C2222" s="63" t="s">
        <v>1017</v>
      </c>
      <c r="D2222" s="63" t="s">
        <v>6840</v>
      </c>
      <c r="E2222" s="63" t="s">
        <v>6839</v>
      </c>
      <c r="F2222" s="63" t="s">
        <v>6838</v>
      </c>
      <c r="G2222" s="63" t="s">
        <v>6837</v>
      </c>
      <c r="K2222" s="63">
        <v>1500</v>
      </c>
      <c r="L2222" s="63">
        <v>0</v>
      </c>
      <c r="M2222" s="64">
        <v>1500</v>
      </c>
      <c r="N2222" s="63">
        <v>750</v>
      </c>
      <c r="O2222" s="63">
        <v>0</v>
      </c>
      <c r="P2222" s="63">
        <v>225</v>
      </c>
      <c r="Q2222" s="63">
        <v>525</v>
      </c>
      <c r="R2222" s="63" t="s">
        <v>6836</v>
      </c>
      <c r="S2222" s="63" t="s">
        <v>6835</v>
      </c>
      <c r="T2222" s="63" t="s">
        <v>6834</v>
      </c>
      <c r="U2222" s="63" t="s">
        <v>1017</v>
      </c>
      <c r="V2222" s="63" t="s">
        <v>6833</v>
      </c>
      <c r="Y2222" s="63">
        <v>1500</v>
      </c>
      <c r="Z2222" s="63" t="s">
        <v>4817</v>
      </c>
      <c r="AA2222" s="63">
        <v>225</v>
      </c>
      <c r="AB2222" s="63" t="s">
        <v>3505</v>
      </c>
      <c r="AE2222" s="63">
        <v>0</v>
      </c>
      <c r="AF2222" s="63" t="s">
        <v>3493</v>
      </c>
      <c r="AG2222" s="63">
        <v>0</v>
      </c>
      <c r="AK2222" s="63">
        <v>0</v>
      </c>
      <c r="AL2222" s="63" t="s">
        <v>3493</v>
      </c>
      <c r="AM2222" s="63">
        <v>0</v>
      </c>
      <c r="AQ2222" s="63">
        <v>0</v>
      </c>
      <c r="AR2222" s="63" t="s">
        <v>3493</v>
      </c>
      <c r="AS2222" s="63">
        <v>0</v>
      </c>
      <c r="AU2222" s="63" t="s">
        <v>6832</v>
      </c>
      <c r="AW2222" s="63" t="s">
        <v>6831</v>
      </c>
      <c r="AX2222" s="74" t="str">
        <f>VLOOKUP(B2222,[1]COMPLETE_DIVIDEND_DATA!$B$2:$I$1138,8,0)</f>
        <v>PAID</v>
      </c>
    </row>
    <row r="2223" spans="1:50" hidden="1" x14ac:dyDescent="0.25">
      <c r="A2223" s="63">
        <v>502227</v>
      </c>
      <c r="B2223" s="63">
        <v>6452052622</v>
      </c>
      <c r="C2223" s="63" t="s">
        <v>6824</v>
      </c>
      <c r="D2223" s="63" t="s">
        <v>6830</v>
      </c>
      <c r="E2223" s="63" t="s">
        <v>6829</v>
      </c>
      <c r="F2223" s="63" t="s">
        <v>6828</v>
      </c>
      <c r="G2223" s="63" t="s">
        <v>6827</v>
      </c>
      <c r="K2223" s="63">
        <v>73</v>
      </c>
      <c r="L2223" s="63">
        <v>0</v>
      </c>
      <c r="M2223" s="64">
        <v>73</v>
      </c>
      <c r="N2223" s="63">
        <v>36.5</v>
      </c>
      <c r="O2223" s="63">
        <v>0</v>
      </c>
      <c r="P2223" s="63">
        <v>11</v>
      </c>
      <c r="Q2223" s="63">
        <v>26</v>
      </c>
      <c r="R2223" s="63" t="s">
        <v>6826</v>
      </c>
      <c r="S2223" s="63" t="s">
        <v>3624</v>
      </c>
      <c r="T2223" s="63" t="s">
        <v>6825</v>
      </c>
      <c r="U2223" s="63" t="s">
        <v>6824</v>
      </c>
      <c r="V2223" s="63" t="s">
        <v>6823</v>
      </c>
      <c r="Y2223" s="63">
        <v>73</v>
      </c>
      <c r="Z2223" s="63" t="s">
        <v>6822</v>
      </c>
      <c r="AA2223" s="63">
        <v>11</v>
      </c>
      <c r="AB2223" s="63" t="s">
        <v>3505</v>
      </c>
      <c r="AE2223" s="63">
        <v>0</v>
      </c>
      <c r="AF2223" s="63" t="s">
        <v>3493</v>
      </c>
      <c r="AG2223" s="63">
        <v>0</v>
      </c>
      <c r="AK2223" s="63">
        <v>0</v>
      </c>
      <c r="AL2223" s="63" t="s">
        <v>3493</v>
      </c>
      <c r="AM2223" s="63">
        <v>0</v>
      </c>
      <c r="AQ2223" s="63">
        <v>0</v>
      </c>
      <c r="AR2223" s="63" t="s">
        <v>3493</v>
      </c>
      <c r="AS2223" s="63">
        <v>0</v>
      </c>
      <c r="AU2223" s="63" t="s">
        <v>6821</v>
      </c>
      <c r="AW2223" s="63" t="s">
        <v>6820</v>
      </c>
      <c r="AX2223" s="74" t="str">
        <f>VLOOKUP(B2223,[1]COMPLETE_DIVIDEND_DATA!$B$2:$I$1138,8,0)</f>
        <v>PAID</v>
      </c>
    </row>
    <row r="2224" spans="1:50" hidden="1" x14ac:dyDescent="0.25">
      <c r="A2224" s="63">
        <v>502228</v>
      </c>
      <c r="B2224" s="63">
        <v>6452055864</v>
      </c>
      <c r="C2224" s="63" t="s">
        <v>6814</v>
      </c>
      <c r="D2224" s="63" t="s">
        <v>6819</v>
      </c>
      <c r="E2224" s="63" t="s">
        <v>6818</v>
      </c>
      <c r="F2224" s="63" t="s">
        <v>6817</v>
      </c>
      <c r="G2224" s="63" t="s">
        <v>3637</v>
      </c>
      <c r="K2224" s="63">
        <v>16000</v>
      </c>
      <c r="L2224" s="63">
        <v>0</v>
      </c>
      <c r="M2224" s="64">
        <v>16000</v>
      </c>
      <c r="N2224" s="63">
        <v>8000</v>
      </c>
      <c r="O2224" s="63">
        <v>0</v>
      </c>
      <c r="P2224" s="63">
        <v>1200</v>
      </c>
      <c r="Q2224" s="63">
        <v>6800</v>
      </c>
      <c r="R2224" s="63" t="s">
        <v>6816</v>
      </c>
      <c r="S2224" s="63" t="s">
        <v>3635</v>
      </c>
      <c r="T2224" s="63" t="s">
        <v>6815</v>
      </c>
      <c r="U2224" s="63" t="s">
        <v>6814</v>
      </c>
      <c r="V2224" s="63" t="s">
        <v>6813</v>
      </c>
      <c r="W2224" s="63" t="s">
        <v>6812</v>
      </c>
      <c r="Y2224" s="63">
        <v>16000</v>
      </c>
      <c r="Z2224" s="63" t="s">
        <v>3541</v>
      </c>
      <c r="AA2224" s="63">
        <v>1200</v>
      </c>
      <c r="AB2224" s="63" t="s">
        <v>3494</v>
      </c>
      <c r="AE2224" s="63">
        <v>0</v>
      </c>
      <c r="AF2224" s="63" t="s">
        <v>3493</v>
      </c>
      <c r="AG2224" s="63">
        <v>0</v>
      </c>
      <c r="AK2224" s="63">
        <v>0</v>
      </c>
      <c r="AL2224" s="63" t="s">
        <v>3493</v>
      </c>
      <c r="AM2224" s="63">
        <v>0</v>
      </c>
      <c r="AQ2224" s="63">
        <v>0</v>
      </c>
      <c r="AR2224" s="63" t="s">
        <v>3493</v>
      </c>
      <c r="AS2224" s="63">
        <v>0</v>
      </c>
      <c r="AU2224" s="63" t="s">
        <v>6811</v>
      </c>
      <c r="AW2224" s="63" t="s">
        <v>6810</v>
      </c>
      <c r="AX2224" s="74" t="str">
        <f>VLOOKUP(B2224,[1]COMPLETE_DIVIDEND_DATA!$B$2:$I$1138,8,0)</f>
        <v>PAID</v>
      </c>
    </row>
    <row r="2225" spans="1:50" hidden="1" x14ac:dyDescent="0.25">
      <c r="A2225" s="63">
        <v>502229</v>
      </c>
      <c r="B2225" s="63">
        <v>6452056177</v>
      </c>
      <c r="C2225" s="63" t="s">
        <v>6805</v>
      </c>
      <c r="D2225" s="63" t="s">
        <v>2248</v>
      </c>
      <c r="E2225" s="63" t="s">
        <v>6809</v>
      </c>
      <c r="F2225" s="63" t="s">
        <v>6808</v>
      </c>
      <c r="G2225" s="63" t="s">
        <v>3637</v>
      </c>
      <c r="K2225" s="63">
        <v>5000</v>
      </c>
      <c r="L2225" s="63">
        <v>0</v>
      </c>
      <c r="M2225" s="64">
        <v>5000</v>
      </c>
      <c r="N2225" s="63">
        <v>2500</v>
      </c>
      <c r="O2225" s="63">
        <v>0</v>
      </c>
      <c r="P2225" s="63">
        <v>750</v>
      </c>
      <c r="Q2225" s="63">
        <v>1750</v>
      </c>
      <c r="R2225" s="63" t="s">
        <v>6807</v>
      </c>
      <c r="S2225" s="63" t="s">
        <v>3574</v>
      </c>
      <c r="T2225" s="63" t="s">
        <v>6806</v>
      </c>
      <c r="U2225" s="63" t="s">
        <v>6805</v>
      </c>
      <c r="V2225" s="63" t="s">
        <v>6804</v>
      </c>
      <c r="Y2225" s="63">
        <v>5000</v>
      </c>
      <c r="Z2225" s="63" t="s">
        <v>3529</v>
      </c>
      <c r="AA2225" s="63">
        <v>750</v>
      </c>
      <c r="AB2225" s="63" t="s">
        <v>3505</v>
      </c>
      <c r="AE2225" s="63">
        <v>0</v>
      </c>
      <c r="AF2225" s="63" t="s">
        <v>3493</v>
      </c>
      <c r="AG2225" s="63">
        <v>0</v>
      </c>
      <c r="AK2225" s="63">
        <v>0</v>
      </c>
      <c r="AL2225" s="63" t="s">
        <v>3493</v>
      </c>
      <c r="AM2225" s="63">
        <v>0</v>
      </c>
      <c r="AQ2225" s="63">
        <v>0</v>
      </c>
      <c r="AR2225" s="63" t="s">
        <v>3493</v>
      </c>
      <c r="AS2225" s="63">
        <v>0</v>
      </c>
      <c r="AU2225" s="63" t="s">
        <v>6803</v>
      </c>
      <c r="AW2225" s="63" t="s">
        <v>6802</v>
      </c>
      <c r="AX2225" s="74" t="str">
        <f>VLOOKUP(B2225,[1]COMPLETE_DIVIDEND_DATA!$B$2:$I$1138,8,0)</f>
        <v>PAID</v>
      </c>
    </row>
    <row r="2226" spans="1:50" x14ac:dyDescent="0.25">
      <c r="A2226" s="63">
        <v>502230</v>
      </c>
      <c r="B2226" s="63">
        <v>6452057662</v>
      </c>
      <c r="C2226" s="63" t="s">
        <v>6796</v>
      </c>
      <c r="D2226" s="63" t="s">
        <v>6801</v>
      </c>
      <c r="E2226" s="63" t="s">
        <v>6800</v>
      </c>
      <c r="F2226" s="63" t="s">
        <v>6799</v>
      </c>
      <c r="G2226" s="63" t="s">
        <v>3637</v>
      </c>
      <c r="K2226" s="63">
        <v>1500</v>
      </c>
      <c r="L2226" s="63">
        <v>0</v>
      </c>
      <c r="M2226" s="64">
        <v>1500</v>
      </c>
      <c r="N2226" s="63">
        <v>750</v>
      </c>
      <c r="O2226" s="63">
        <v>0</v>
      </c>
      <c r="P2226" s="63">
        <v>113</v>
      </c>
      <c r="Q2226" s="63">
        <v>637</v>
      </c>
      <c r="R2226" s="63" t="s">
        <v>6798</v>
      </c>
      <c r="S2226" s="63" t="s">
        <v>3635</v>
      </c>
      <c r="T2226" s="63" t="s">
        <v>6797</v>
      </c>
      <c r="U2226" s="63" t="s">
        <v>6796</v>
      </c>
      <c r="V2226" s="63" t="s">
        <v>6795</v>
      </c>
      <c r="W2226" s="63" t="s">
        <v>6794</v>
      </c>
      <c r="Y2226" s="63">
        <v>1500</v>
      </c>
      <c r="Z2226" s="63" t="s">
        <v>4817</v>
      </c>
      <c r="AA2226" s="63">
        <v>113</v>
      </c>
      <c r="AB2226" s="63" t="s">
        <v>3494</v>
      </c>
      <c r="AE2226" s="63">
        <v>0</v>
      </c>
      <c r="AF2226" s="63" t="s">
        <v>3493</v>
      </c>
      <c r="AG2226" s="63">
        <v>0</v>
      </c>
      <c r="AK2226" s="63">
        <v>0</v>
      </c>
      <c r="AL2226" s="63" t="s">
        <v>3493</v>
      </c>
      <c r="AM2226" s="63">
        <v>0</v>
      </c>
      <c r="AQ2226" s="63">
        <v>0</v>
      </c>
      <c r="AR2226" s="63" t="s">
        <v>3493</v>
      </c>
      <c r="AS2226" s="63">
        <v>0</v>
      </c>
      <c r="AU2226" s="63" t="s">
        <v>6793</v>
      </c>
      <c r="AW2226" s="63" t="s">
        <v>6792</v>
      </c>
      <c r="AX2226" s="74" t="str">
        <f>VLOOKUP(B2226,[1]COMPLETE_DIVIDEND_DATA!$B$2:$I$1138,8,0)</f>
        <v>UNPAID</v>
      </c>
    </row>
    <row r="2227" spans="1:50" x14ac:dyDescent="0.25">
      <c r="A2227" s="63">
        <v>502231</v>
      </c>
      <c r="B2227" s="63">
        <v>6452058090</v>
      </c>
      <c r="C2227" s="63" t="s">
        <v>6785</v>
      </c>
      <c r="D2227" s="63" t="s">
        <v>6791</v>
      </c>
      <c r="E2227" s="63" t="s">
        <v>6790</v>
      </c>
      <c r="F2227" s="63" t="s">
        <v>6789</v>
      </c>
      <c r="G2227" s="63" t="s">
        <v>6788</v>
      </c>
      <c r="K2227" s="63">
        <v>5000</v>
      </c>
      <c r="L2227" s="63">
        <v>0</v>
      </c>
      <c r="M2227" s="64">
        <v>5000</v>
      </c>
      <c r="N2227" s="63">
        <v>2500</v>
      </c>
      <c r="O2227" s="63">
        <v>0</v>
      </c>
      <c r="P2227" s="63">
        <v>375</v>
      </c>
      <c r="Q2227" s="63">
        <v>2125</v>
      </c>
      <c r="R2227" s="63" t="s">
        <v>6787</v>
      </c>
      <c r="S2227" s="63" t="s">
        <v>3635</v>
      </c>
      <c r="T2227" s="63" t="s">
        <v>6786</v>
      </c>
      <c r="U2227" s="63" t="s">
        <v>6785</v>
      </c>
      <c r="V2227" s="63" t="s">
        <v>6784</v>
      </c>
      <c r="W2227" s="63" t="s">
        <v>6783</v>
      </c>
      <c r="Y2227" s="63">
        <v>5000</v>
      </c>
      <c r="Z2227" s="63" t="s">
        <v>3529</v>
      </c>
      <c r="AA2227" s="63">
        <v>375</v>
      </c>
      <c r="AB2227" s="63" t="s">
        <v>3494</v>
      </c>
      <c r="AE2227" s="63">
        <v>0</v>
      </c>
      <c r="AF2227" s="63" t="s">
        <v>3493</v>
      </c>
      <c r="AG2227" s="63">
        <v>0</v>
      </c>
      <c r="AK2227" s="63">
        <v>0</v>
      </c>
      <c r="AL2227" s="63" t="s">
        <v>3493</v>
      </c>
      <c r="AM2227" s="63">
        <v>0</v>
      </c>
      <c r="AQ2227" s="63">
        <v>0</v>
      </c>
      <c r="AR2227" s="63" t="s">
        <v>3493</v>
      </c>
      <c r="AS2227" s="63">
        <v>0</v>
      </c>
      <c r="AU2227" s="63" t="s">
        <v>6782</v>
      </c>
      <c r="AW2227" s="63" t="s">
        <v>6781</v>
      </c>
      <c r="AX2227" s="74" t="str">
        <f>VLOOKUP(B2227,[1]COMPLETE_DIVIDEND_DATA!$B$2:$I$1138,8,0)</f>
        <v>UNPAID</v>
      </c>
    </row>
    <row r="2228" spans="1:50" hidden="1" x14ac:dyDescent="0.25">
      <c r="A2228" s="63">
        <v>502232</v>
      </c>
      <c r="B2228" s="63">
        <v>6502004914</v>
      </c>
      <c r="C2228" s="63" t="s">
        <v>2928</v>
      </c>
      <c r="D2228" s="63" t="s">
        <v>6780</v>
      </c>
      <c r="E2228" s="63" t="s">
        <v>6779</v>
      </c>
      <c r="F2228" s="63" t="s">
        <v>6778</v>
      </c>
      <c r="G2228" s="63" t="s">
        <v>3535</v>
      </c>
      <c r="K2228" s="63">
        <v>500</v>
      </c>
      <c r="L2228" s="63">
        <v>0</v>
      </c>
      <c r="M2228" s="64">
        <v>500</v>
      </c>
      <c r="N2228" s="63">
        <v>250</v>
      </c>
      <c r="O2228" s="63">
        <v>0</v>
      </c>
      <c r="P2228" s="63">
        <v>38</v>
      </c>
      <c r="Q2228" s="63">
        <v>212</v>
      </c>
      <c r="R2228" s="63" t="s">
        <v>6777</v>
      </c>
      <c r="S2228" s="63" t="s">
        <v>4406</v>
      </c>
      <c r="T2228" s="63" t="s">
        <v>5996</v>
      </c>
      <c r="U2228" s="63" t="s">
        <v>2928</v>
      </c>
      <c r="V2228" s="63" t="s">
        <v>6776</v>
      </c>
      <c r="Y2228" s="63">
        <v>500</v>
      </c>
      <c r="Z2228" s="63" t="s">
        <v>3621</v>
      </c>
      <c r="AA2228" s="63">
        <v>38</v>
      </c>
      <c r="AB2228" s="63" t="s">
        <v>3494</v>
      </c>
      <c r="AE2228" s="63">
        <v>0</v>
      </c>
      <c r="AF2228" s="63" t="s">
        <v>3493</v>
      </c>
      <c r="AG2228" s="63">
        <v>0</v>
      </c>
      <c r="AK2228" s="63">
        <v>0</v>
      </c>
      <c r="AL2228" s="63" t="s">
        <v>3493</v>
      </c>
      <c r="AM2228" s="63">
        <v>0</v>
      </c>
      <c r="AQ2228" s="63">
        <v>0</v>
      </c>
      <c r="AR2228" s="63" t="s">
        <v>3493</v>
      </c>
      <c r="AS2228" s="63">
        <v>0</v>
      </c>
      <c r="AU2228" s="63" t="s">
        <v>6775</v>
      </c>
      <c r="AW2228" s="63" t="s">
        <v>6774</v>
      </c>
      <c r="AX2228" s="74" t="str">
        <f>VLOOKUP(B2228,[1]COMPLETE_DIVIDEND_DATA!$B$2:$I$1138,8,0)</f>
        <v>PAID</v>
      </c>
    </row>
    <row r="2229" spans="1:50" hidden="1" x14ac:dyDescent="0.25">
      <c r="A2229" s="63">
        <v>502233</v>
      </c>
      <c r="B2229" s="63">
        <v>6502006752</v>
      </c>
      <c r="C2229" s="63" t="s">
        <v>2930</v>
      </c>
      <c r="D2229" s="63" t="s">
        <v>2681</v>
      </c>
      <c r="E2229" s="63" t="s">
        <v>6773</v>
      </c>
      <c r="F2229" s="63" t="s">
        <v>6772</v>
      </c>
      <c r="G2229" s="63" t="s">
        <v>3535</v>
      </c>
      <c r="K2229" s="63">
        <v>72277</v>
      </c>
      <c r="L2229" s="63">
        <v>0</v>
      </c>
      <c r="M2229" s="64">
        <v>72277</v>
      </c>
      <c r="N2229" s="63">
        <v>36138.5</v>
      </c>
      <c r="O2229" s="63">
        <v>0</v>
      </c>
      <c r="P2229" s="63">
        <v>5421</v>
      </c>
      <c r="Q2229" s="63">
        <v>30718</v>
      </c>
      <c r="R2229" s="63" t="s">
        <v>6771</v>
      </c>
      <c r="S2229" s="63" t="s">
        <v>4136</v>
      </c>
      <c r="T2229" s="63" t="s">
        <v>6770</v>
      </c>
      <c r="U2229" s="63" t="s">
        <v>2930</v>
      </c>
      <c r="V2229" s="63" t="s">
        <v>6769</v>
      </c>
      <c r="W2229" s="63" t="s">
        <v>6768</v>
      </c>
      <c r="Y2229" s="63">
        <v>72277</v>
      </c>
      <c r="Z2229" s="63" t="s">
        <v>6767</v>
      </c>
      <c r="AA2229" s="63">
        <v>5421</v>
      </c>
      <c r="AB2229" s="63" t="s">
        <v>3494</v>
      </c>
      <c r="AE2229" s="63">
        <v>0</v>
      </c>
      <c r="AF2229" s="63" t="s">
        <v>3493</v>
      </c>
      <c r="AG2229" s="63">
        <v>0</v>
      </c>
      <c r="AK2229" s="63">
        <v>0</v>
      </c>
      <c r="AL2229" s="63" t="s">
        <v>3493</v>
      </c>
      <c r="AM2229" s="63">
        <v>0</v>
      </c>
      <c r="AQ2229" s="63">
        <v>0</v>
      </c>
      <c r="AR2229" s="63" t="s">
        <v>3493</v>
      </c>
      <c r="AS2229" s="63">
        <v>0</v>
      </c>
      <c r="AU2229" s="63" t="s">
        <v>6766</v>
      </c>
      <c r="AW2229" s="63" t="s">
        <v>6765</v>
      </c>
      <c r="AX2229" s="74" t="str">
        <f>VLOOKUP(B2229,[1]COMPLETE_DIVIDEND_DATA!$B$2:$I$1138,8,0)</f>
        <v>PAID</v>
      </c>
    </row>
    <row r="2230" spans="1:50" hidden="1" x14ac:dyDescent="0.25">
      <c r="A2230" s="63">
        <v>502234</v>
      </c>
      <c r="B2230" s="63">
        <v>6601014234</v>
      </c>
      <c r="C2230" s="63" t="s">
        <v>2932</v>
      </c>
      <c r="D2230" s="63" t="s">
        <v>6764</v>
      </c>
      <c r="E2230" s="63" t="s">
        <v>6763</v>
      </c>
      <c r="F2230" s="63" t="s">
        <v>5554</v>
      </c>
      <c r="G2230" s="63" t="s">
        <v>6762</v>
      </c>
      <c r="K2230" s="63">
        <v>42550</v>
      </c>
      <c r="L2230" s="63">
        <v>0</v>
      </c>
      <c r="M2230" s="64">
        <v>42550</v>
      </c>
      <c r="N2230" s="63">
        <v>21275</v>
      </c>
      <c r="O2230" s="63">
        <v>0</v>
      </c>
      <c r="P2230" s="63">
        <v>3191</v>
      </c>
      <c r="Q2230" s="63">
        <v>18084</v>
      </c>
      <c r="R2230" s="63" t="s">
        <v>6761</v>
      </c>
      <c r="S2230" s="63" t="s">
        <v>3697</v>
      </c>
      <c r="T2230" s="63" t="s">
        <v>6760</v>
      </c>
      <c r="U2230" s="63" t="s">
        <v>2932</v>
      </c>
      <c r="V2230" s="63" t="s">
        <v>6759</v>
      </c>
      <c r="W2230" s="63" t="s">
        <v>6758</v>
      </c>
      <c r="Y2230" s="63">
        <v>42550</v>
      </c>
      <c r="Z2230" s="63" t="s">
        <v>6757</v>
      </c>
      <c r="AA2230" s="63">
        <v>3191</v>
      </c>
      <c r="AB2230" s="63" t="s">
        <v>3494</v>
      </c>
      <c r="AE2230" s="63">
        <v>0</v>
      </c>
      <c r="AF2230" s="63" t="s">
        <v>3493</v>
      </c>
      <c r="AG2230" s="63">
        <v>0</v>
      </c>
      <c r="AK2230" s="63">
        <v>0</v>
      </c>
      <c r="AL2230" s="63" t="s">
        <v>3493</v>
      </c>
      <c r="AM2230" s="63">
        <v>0</v>
      </c>
      <c r="AQ2230" s="63">
        <v>0</v>
      </c>
      <c r="AR2230" s="63" t="s">
        <v>3493</v>
      </c>
      <c r="AS2230" s="63">
        <v>0</v>
      </c>
      <c r="AU2230" s="63" t="s">
        <v>6756</v>
      </c>
      <c r="AW2230" s="63" t="s">
        <v>6755</v>
      </c>
      <c r="AX2230" s="74" t="str">
        <f>VLOOKUP(B2230,[1]COMPLETE_DIVIDEND_DATA!$B$2:$I$1138,8,0)</f>
        <v>PAID</v>
      </c>
    </row>
    <row r="2231" spans="1:50" hidden="1" x14ac:dyDescent="0.25">
      <c r="A2231" s="63">
        <v>502235</v>
      </c>
      <c r="B2231" s="63">
        <v>6601016270</v>
      </c>
      <c r="C2231" s="63" t="s">
        <v>2934</v>
      </c>
      <c r="D2231" s="63" t="s">
        <v>6754</v>
      </c>
      <c r="E2231" s="63" t="s">
        <v>6753</v>
      </c>
      <c r="F2231" s="63" t="s">
        <v>6752</v>
      </c>
      <c r="G2231" s="63" t="s">
        <v>3535</v>
      </c>
      <c r="K2231" s="63">
        <v>35212</v>
      </c>
      <c r="L2231" s="63">
        <v>0</v>
      </c>
      <c r="M2231" s="64">
        <v>35212</v>
      </c>
      <c r="N2231" s="63">
        <v>17606</v>
      </c>
      <c r="O2231" s="63">
        <v>0</v>
      </c>
      <c r="P2231" s="63">
        <v>2641</v>
      </c>
      <c r="Q2231" s="63">
        <v>14965</v>
      </c>
      <c r="R2231" s="63" t="s">
        <v>6751</v>
      </c>
      <c r="S2231" s="63" t="s">
        <v>3498</v>
      </c>
      <c r="T2231" s="63" t="s">
        <v>6750</v>
      </c>
      <c r="U2231" s="63" t="s">
        <v>2934</v>
      </c>
      <c r="V2231" s="63" t="s">
        <v>6749</v>
      </c>
      <c r="W2231" s="63" t="s">
        <v>6748</v>
      </c>
      <c r="Y2231" s="63">
        <v>35212</v>
      </c>
      <c r="Z2231" s="63" t="s">
        <v>6747</v>
      </c>
      <c r="AA2231" s="63">
        <v>2641</v>
      </c>
      <c r="AB2231" s="63" t="s">
        <v>3494</v>
      </c>
      <c r="AE2231" s="63">
        <v>0</v>
      </c>
      <c r="AF2231" s="63" t="s">
        <v>3493</v>
      </c>
      <c r="AG2231" s="63">
        <v>0</v>
      </c>
      <c r="AK2231" s="63">
        <v>0</v>
      </c>
      <c r="AL2231" s="63" t="s">
        <v>3493</v>
      </c>
      <c r="AM2231" s="63">
        <v>0</v>
      </c>
      <c r="AQ2231" s="63">
        <v>0</v>
      </c>
      <c r="AR2231" s="63" t="s">
        <v>3493</v>
      </c>
      <c r="AS2231" s="63">
        <v>0</v>
      </c>
      <c r="AW2231" s="63" t="s">
        <v>6746</v>
      </c>
      <c r="AX2231" s="74" t="str">
        <f>VLOOKUP(B2231,[1]COMPLETE_DIVIDEND_DATA!$B$2:$I$1138,8,0)</f>
        <v>PAID</v>
      </c>
    </row>
    <row r="2232" spans="1:50" hidden="1" x14ac:dyDescent="0.25">
      <c r="A2232" s="63">
        <v>502236</v>
      </c>
      <c r="B2232" s="63">
        <v>6601018748</v>
      </c>
      <c r="C2232" s="63" t="s">
        <v>1718</v>
      </c>
      <c r="D2232" s="63" t="s">
        <v>6745</v>
      </c>
      <c r="E2232" s="63" t="s">
        <v>6744</v>
      </c>
      <c r="F2232" s="63" t="s">
        <v>3535</v>
      </c>
      <c r="G2232" s="63" t="s">
        <v>3535</v>
      </c>
      <c r="K2232" s="63">
        <v>2066</v>
      </c>
      <c r="L2232" s="63">
        <v>0</v>
      </c>
      <c r="M2232" s="64">
        <v>2066</v>
      </c>
      <c r="N2232" s="63">
        <v>1033</v>
      </c>
      <c r="O2232" s="63">
        <v>0</v>
      </c>
      <c r="P2232" s="63">
        <v>154</v>
      </c>
      <c r="Q2232" s="63">
        <v>879</v>
      </c>
      <c r="R2232" s="63" t="s">
        <v>6743</v>
      </c>
      <c r="S2232" s="63" t="s">
        <v>3697</v>
      </c>
      <c r="T2232" s="63" t="s">
        <v>6742</v>
      </c>
      <c r="U2232" s="63" t="s">
        <v>1718</v>
      </c>
      <c r="V2232" s="63" t="s">
        <v>6741</v>
      </c>
      <c r="Y2232" s="63">
        <v>1033</v>
      </c>
      <c r="Z2232" s="63" t="s">
        <v>6738</v>
      </c>
      <c r="AA2232" s="63">
        <v>77</v>
      </c>
      <c r="AB2232" s="63" t="s">
        <v>3494</v>
      </c>
      <c r="AC2232" s="63" t="s">
        <v>6740</v>
      </c>
      <c r="AD2232" s="63" t="s">
        <v>6739</v>
      </c>
      <c r="AE2232" s="63">
        <v>1033</v>
      </c>
      <c r="AF2232" s="63" t="s">
        <v>6738</v>
      </c>
      <c r="AG2232" s="63">
        <v>77</v>
      </c>
      <c r="AH2232" s="63" t="s">
        <v>3494</v>
      </c>
      <c r="AK2232" s="63">
        <v>0</v>
      </c>
      <c r="AL2232" s="63" t="s">
        <v>3493</v>
      </c>
      <c r="AM2232" s="63">
        <v>0</v>
      </c>
      <c r="AQ2232" s="63">
        <v>0</v>
      </c>
      <c r="AR2232" s="63" t="s">
        <v>3493</v>
      </c>
      <c r="AS2232" s="63">
        <v>0</v>
      </c>
      <c r="AW2232" s="63" t="s">
        <v>6737</v>
      </c>
      <c r="AX2232" s="74" t="str">
        <f>VLOOKUP(B2232,[1]COMPLETE_DIVIDEND_DATA!$B$2:$I$1138,8,0)</f>
        <v>PAID</v>
      </c>
    </row>
    <row r="2233" spans="1:50" hidden="1" x14ac:dyDescent="0.25">
      <c r="A2233" s="63">
        <v>502237</v>
      </c>
      <c r="B2233" s="63">
        <v>6601018862</v>
      </c>
      <c r="C2233" s="63" t="s">
        <v>6732</v>
      </c>
      <c r="D2233" s="63" t="s">
        <v>3355</v>
      </c>
      <c r="E2233" s="63" t="s">
        <v>6736</v>
      </c>
      <c r="F2233" s="63" t="s">
        <v>6735</v>
      </c>
      <c r="G2233" s="63" t="s">
        <v>3535</v>
      </c>
      <c r="K2233" s="63">
        <v>500</v>
      </c>
      <c r="L2233" s="63">
        <v>0</v>
      </c>
      <c r="M2233" s="64">
        <v>500</v>
      </c>
      <c r="N2233" s="63">
        <v>250</v>
      </c>
      <c r="O2233" s="63">
        <v>0</v>
      </c>
      <c r="P2233" s="63">
        <v>38</v>
      </c>
      <c r="Q2233" s="63">
        <v>212</v>
      </c>
      <c r="R2233" s="63" t="s">
        <v>6734</v>
      </c>
      <c r="S2233" s="63" t="s">
        <v>3596</v>
      </c>
      <c r="T2233" s="63" t="s">
        <v>6733</v>
      </c>
      <c r="U2233" s="63" t="s">
        <v>6732</v>
      </c>
      <c r="V2233" s="63" t="s">
        <v>6731</v>
      </c>
      <c r="Y2233" s="63">
        <v>500</v>
      </c>
      <c r="Z2233" s="63" t="s">
        <v>3621</v>
      </c>
      <c r="AA2233" s="63">
        <v>38</v>
      </c>
      <c r="AB2233" s="63" t="s">
        <v>3494</v>
      </c>
      <c r="AE2233" s="63">
        <v>0</v>
      </c>
      <c r="AF2233" s="63" t="s">
        <v>3493</v>
      </c>
      <c r="AG2233" s="63">
        <v>0</v>
      </c>
      <c r="AK2233" s="63">
        <v>0</v>
      </c>
      <c r="AL2233" s="63" t="s">
        <v>3493</v>
      </c>
      <c r="AM2233" s="63">
        <v>0</v>
      </c>
      <c r="AQ2233" s="63">
        <v>0</v>
      </c>
      <c r="AR2233" s="63" t="s">
        <v>3493</v>
      </c>
      <c r="AS2233" s="63">
        <v>0</v>
      </c>
      <c r="AU2233" s="63" t="s">
        <v>6730</v>
      </c>
      <c r="AW2233" s="63" t="s">
        <v>6729</v>
      </c>
      <c r="AX2233" s="74" t="str">
        <f>VLOOKUP(B2233,[1]COMPLETE_DIVIDEND_DATA!$B$2:$I$1138,8,0)</f>
        <v>PAID</v>
      </c>
    </row>
    <row r="2234" spans="1:50" hidden="1" x14ac:dyDescent="0.25">
      <c r="A2234" s="63">
        <v>502238</v>
      </c>
      <c r="B2234" s="63">
        <v>6601023417</v>
      </c>
      <c r="C2234" s="63" t="s">
        <v>6723</v>
      </c>
      <c r="D2234" s="63" t="s">
        <v>6706</v>
      </c>
      <c r="E2234" s="63" t="s">
        <v>6728</v>
      </c>
      <c r="F2234" s="63" t="s">
        <v>6727</v>
      </c>
      <c r="G2234" s="63" t="s">
        <v>6726</v>
      </c>
      <c r="K2234" s="63">
        <v>1000</v>
      </c>
      <c r="L2234" s="63">
        <v>0</v>
      </c>
      <c r="M2234" s="64">
        <v>1000</v>
      </c>
      <c r="N2234" s="63">
        <v>500</v>
      </c>
      <c r="O2234" s="63">
        <v>0</v>
      </c>
      <c r="P2234" s="63">
        <v>75</v>
      </c>
      <c r="Q2234" s="63">
        <v>425</v>
      </c>
      <c r="R2234" s="63" t="s">
        <v>6725</v>
      </c>
      <c r="S2234" s="63" t="s">
        <v>3521</v>
      </c>
      <c r="T2234" s="63" t="s">
        <v>6724</v>
      </c>
      <c r="U2234" s="63" t="s">
        <v>6723</v>
      </c>
      <c r="V2234" s="63" t="s">
        <v>6722</v>
      </c>
      <c r="Y2234" s="63">
        <v>1000</v>
      </c>
      <c r="Z2234" s="63" t="s">
        <v>4648</v>
      </c>
      <c r="AA2234" s="63">
        <v>75</v>
      </c>
      <c r="AB2234" s="63" t="s">
        <v>3494</v>
      </c>
      <c r="AE2234" s="63">
        <v>0</v>
      </c>
      <c r="AF2234" s="63" t="s">
        <v>3493</v>
      </c>
      <c r="AG2234" s="63">
        <v>0</v>
      </c>
      <c r="AK2234" s="63">
        <v>0</v>
      </c>
      <c r="AL2234" s="63" t="s">
        <v>3493</v>
      </c>
      <c r="AM2234" s="63">
        <v>0</v>
      </c>
      <c r="AQ2234" s="63">
        <v>0</v>
      </c>
      <c r="AR2234" s="63" t="s">
        <v>3493</v>
      </c>
      <c r="AS2234" s="63">
        <v>0</v>
      </c>
      <c r="AU2234" s="63" t="s">
        <v>6699</v>
      </c>
      <c r="AW2234" s="63" t="s">
        <v>6698</v>
      </c>
      <c r="AX2234" s="74" t="str">
        <f>VLOOKUP(B2234,[1]COMPLETE_DIVIDEND_DATA!$B$2:$I$1138,8,0)</f>
        <v>PAID</v>
      </c>
    </row>
    <row r="2235" spans="1:50" hidden="1" x14ac:dyDescent="0.25">
      <c r="A2235" s="63">
        <v>502239</v>
      </c>
      <c r="B2235" s="63">
        <v>6601026105</v>
      </c>
      <c r="C2235" s="63" t="s">
        <v>2000</v>
      </c>
      <c r="D2235" s="63" t="s">
        <v>6721</v>
      </c>
      <c r="E2235" s="63" t="s">
        <v>6720</v>
      </c>
      <c r="F2235" s="63" t="s">
        <v>6719</v>
      </c>
      <c r="G2235" s="63" t="s">
        <v>3535</v>
      </c>
      <c r="K2235" s="63">
        <v>736</v>
      </c>
      <c r="L2235" s="63">
        <v>0</v>
      </c>
      <c r="M2235" s="64">
        <v>736</v>
      </c>
      <c r="N2235" s="63">
        <v>368</v>
      </c>
      <c r="O2235" s="63">
        <v>0</v>
      </c>
      <c r="P2235" s="63">
        <v>110</v>
      </c>
      <c r="Q2235" s="63">
        <v>258</v>
      </c>
      <c r="R2235" s="63" t="s">
        <v>6718</v>
      </c>
      <c r="S2235" s="63" t="s">
        <v>3624</v>
      </c>
      <c r="T2235" s="63" t="s">
        <v>6717</v>
      </c>
      <c r="U2235" s="63" t="s">
        <v>2000</v>
      </c>
      <c r="V2235" s="63" t="s">
        <v>6716</v>
      </c>
      <c r="Y2235" s="63">
        <v>736</v>
      </c>
      <c r="Z2235" s="63" t="s">
        <v>6715</v>
      </c>
      <c r="AA2235" s="63">
        <v>110</v>
      </c>
      <c r="AB2235" s="63" t="s">
        <v>3505</v>
      </c>
      <c r="AE2235" s="63">
        <v>0</v>
      </c>
      <c r="AF2235" s="63" t="s">
        <v>3493</v>
      </c>
      <c r="AG2235" s="63">
        <v>0</v>
      </c>
      <c r="AK2235" s="63">
        <v>0</v>
      </c>
      <c r="AL2235" s="63" t="s">
        <v>3493</v>
      </c>
      <c r="AM2235" s="63">
        <v>0</v>
      </c>
      <c r="AQ2235" s="63">
        <v>0</v>
      </c>
      <c r="AR2235" s="63" t="s">
        <v>3493</v>
      </c>
      <c r="AS2235" s="63">
        <v>0</v>
      </c>
      <c r="AU2235" s="63" t="s">
        <v>6714</v>
      </c>
      <c r="AW2235" s="63" t="s">
        <v>6713</v>
      </c>
      <c r="AX2235" s="74" t="str">
        <f>VLOOKUP(B2235,[1]COMPLETE_DIVIDEND_DATA!$B$2:$I$1138,8,0)</f>
        <v>PAID</v>
      </c>
    </row>
    <row r="2236" spans="1:50" hidden="1" x14ac:dyDescent="0.25">
      <c r="A2236" s="63">
        <v>502240</v>
      </c>
      <c r="B2236" s="63">
        <v>6601028911</v>
      </c>
      <c r="C2236" s="63" t="s">
        <v>2938</v>
      </c>
      <c r="D2236" s="63" t="s">
        <v>426</v>
      </c>
      <c r="E2236" s="63" t="s">
        <v>6712</v>
      </c>
      <c r="G2236" s="63" t="s">
        <v>5961</v>
      </c>
      <c r="K2236" s="63">
        <v>575</v>
      </c>
      <c r="L2236" s="63">
        <v>575</v>
      </c>
      <c r="M2236" s="64">
        <v>0</v>
      </c>
      <c r="N2236" s="63">
        <v>287.5</v>
      </c>
      <c r="O2236" s="63">
        <v>144</v>
      </c>
      <c r="P2236" s="63">
        <v>86</v>
      </c>
      <c r="Q2236" s="63">
        <v>58</v>
      </c>
      <c r="R2236" s="63" t="s">
        <v>6711</v>
      </c>
      <c r="S2236" s="63" t="s">
        <v>3545</v>
      </c>
      <c r="T2236" s="63" t="s">
        <v>6710</v>
      </c>
      <c r="U2236" s="63" t="s">
        <v>2938</v>
      </c>
      <c r="V2236" s="63" t="s">
        <v>6709</v>
      </c>
      <c r="Y2236" s="63">
        <v>575</v>
      </c>
      <c r="Z2236" s="63" t="s">
        <v>3602</v>
      </c>
      <c r="AA2236" s="63">
        <v>86</v>
      </c>
      <c r="AB2236" s="63" t="s">
        <v>3505</v>
      </c>
      <c r="AE2236" s="63">
        <v>0</v>
      </c>
      <c r="AF2236" s="63" t="s">
        <v>3493</v>
      </c>
      <c r="AG2236" s="63">
        <v>0</v>
      </c>
      <c r="AK2236" s="63">
        <v>0</v>
      </c>
      <c r="AL2236" s="63" t="s">
        <v>3493</v>
      </c>
      <c r="AM2236" s="63">
        <v>0</v>
      </c>
      <c r="AQ2236" s="63">
        <v>0</v>
      </c>
      <c r="AR2236" s="63" t="s">
        <v>3493</v>
      </c>
      <c r="AS2236" s="63">
        <v>0</v>
      </c>
      <c r="AU2236" s="63" t="s">
        <v>6708</v>
      </c>
      <c r="AW2236" s="63" t="s">
        <v>6707</v>
      </c>
      <c r="AX2236" s="74" t="str">
        <f>VLOOKUP(B2236,[1]COMPLETE_DIVIDEND_DATA!$B$2:$I$1138,8,0)</f>
        <v>PAID</v>
      </c>
    </row>
    <row r="2237" spans="1:50" hidden="1" x14ac:dyDescent="0.25">
      <c r="A2237" s="63">
        <v>502241</v>
      </c>
      <c r="B2237" s="63">
        <v>6601031089</v>
      </c>
      <c r="C2237" s="63" t="s">
        <v>1865</v>
      </c>
      <c r="D2237" s="63" t="s">
        <v>6706</v>
      </c>
      <c r="E2237" s="63" t="s">
        <v>6705</v>
      </c>
      <c r="F2237" s="63" t="s">
        <v>6704</v>
      </c>
      <c r="G2237" s="63" t="s">
        <v>6703</v>
      </c>
      <c r="K2237" s="63">
        <v>3000</v>
      </c>
      <c r="L2237" s="63">
        <v>0</v>
      </c>
      <c r="M2237" s="64">
        <v>3000</v>
      </c>
      <c r="N2237" s="63">
        <v>1500</v>
      </c>
      <c r="O2237" s="63">
        <v>0</v>
      </c>
      <c r="P2237" s="63">
        <v>225</v>
      </c>
      <c r="Q2237" s="63">
        <v>1275</v>
      </c>
      <c r="R2237" s="63" t="s">
        <v>6702</v>
      </c>
      <c r="S2237" s="63" t="s">
        <v>3521</v>
      </c>
      <c r="T2237" s="63" t="s">
        <v>6701</v>
      </c>
      <c r="U2237" s="63" t="s">
        <v>1865</v>
      </c>
      <c r="V2237" s="63" t="s">
        <v>6700</v>
      </c>
      <c r="Y2237" s="63">
        <v>3000</v>
      </c>
      <c r="Z2237" s="63" t="s">
        <v>3611</v>
      </c>
      <c r="AA2237" s="63">
        <v>225</v>
      </c>
      <c r="AB2237" s="63" t="s">
        <v>3494</v>
      </c>
      <c r="AE2237" s="63">
        <v>0</v>
      </c>
      <c r="AF2237" s="63" t="s">
        <v>3493</v>
      </c>
      <c r="AG2237" s="63">
        <v>0</v>
      </c>
      <c r="AK2237" s="63">
        <v>0</v>
      </c>
      <c r="AL2237" s="63" t="s">
        <v>3493</v>
      </c>
      <c r="AM2237" s="63">
        <v>0</v>
      </c>
      <c r="AQ2237" s="63">
        <v>0</v>
      </c>
      <c r="AR2237" s="63" t="s">
        <v>3493</v>
      </c>
      <c r="AS2237" s="63">
        <v>0</v>
      </c>
      <c r="AU2237" s="63" t="s">
        <v>6699</v>
      </c>
      <c r="AW2237" s="63" t="s">
        <v>6698</v>
      </c>
      <c r="AX2237" s="74" t="str">
        <f>VLOOKUP(B2237,[1]COMPLETE_DIVIDEND_DATA!$B$2:$I$1138,8,0)</f>
        <v>PAID</v>
      </c>
    </row>
    <row r="2238" spans="1:50" hidden="1" x14ac:dyDescent="0.25">
      <c r="A2238" s="63">
        <v>502242</v>
      </c>
      <c r="B2238" s="63">
        <v>6601031147</v>
      </c>
      <c r="C2238" s="63" t="s">
        <v>6692</v>
      </c>
      <c r="D2238" s="63" t="s">
        <v>6697</v>
      </c>
      <c r="E2238" s="63" t="s">
        <v>6696</v>
      </c>
      <c r="F2238" s="63" t="s">
        <v>6695</v>
      </c>
      <c r="G2238" s="63" t="s">
        <v>5623</v>
      </c>
      <c r="K2238" s="63">
        <v>97</v>
      </c>
      <c r="L2238" s="63">
        <v>0</v>
      </c>
      <c r="M2238" s="64">
        <v>97</v>
      </c>
      <c r="N2238" s="63">
        <v>48.5</v>
      </c>
      <c r="O2238" s="63">
        <v>0</v>
      </c>
      <c r="P2238" s="63">
        <v>15</v>
      </c>
      <c r="Q2238" s="63">
        <v>34</v>
      </c>
      <c r="R2238" s="63" t="s">
        <v>6694</v>
      </c>
      <c r="S2238" s="63" t="s">
        <v>3574</v>
      </c>
      <c r="T2238" s="63" t="s">
        <v>6693</v>
      </c>
      <c r="U2238" s="63" t="s">
        <v>6692</v>
      </c>
      <c r="V2238" s="63" t="s">
        <v>6691</v>
      </c>
      <c r="Y2238" s="63">
        <v>97</v>
      </c>
      <c r="Z2238" s="63" t="s">
        <v>4006</v>
      </c>
      <c r="AA2238" s="63">
        <v>15</v>
      </c>
      <c r="AB2238" s="63" t="s">
        <v>3505</v>
      </c>
      <c r="AE2238" s="63">
        <v>0</v>
      </c>
      <c r="AF2238" s="63" t="s">
        <v>3493</v>
      </c>
      <c r="AG2238" s="63">
        <v>0</v>
      </c>
      <c r="AK2238" s="63">
        <v>0</v>
      </c>
      <c r="AL2238" s="63" t="s">
        <v>3493</v>
      </c>
      <c r="AM2238" s="63">
        <v>0</v>
      </c>
      <c r="AQ2238" s="63">
        <v>0</v>
      </c>
      <c r="AR2238" s="63" t="s">
        <v>3493</v>
      </c>
      <c r="AS2238" s="63">
        <v>0</v>
      </c>
      <c r="AU2238" s="63" t="s">
        <v>6690</v>
      </c>
      <c r="AW2238" s="63" t="s">
        <v>6689</v>
      </c>
      <c r="AX2238" s="74" t="str">
        <f>VLOOKUP(B2238,[1]COMPLETE_DIVIDEND_DATA!$B$2:$I$1138,8,0)</f>
        <v>PAID</v>
      </c>
    </row>
    <row r="2239" spans="1:50" hidden="1" x14ac:dyDescent="0.25">
      <c r="A2239" s="63">
        <v>502243</v>
      </c>
      <c r="B2239" s="63">
        <v>6650003711</v>
      </c>
      <c r="C2239" s="63" t="s">
        <v>2940</v>
      </c>
      <c r="D2239" s="63" t="s">
        <v>6688</v>
      </c>
      <c r="E2239" s="63" t="s">
        <v>6687</v>
      </c>
      <c r="F2239" s="63" t="s">
        <v>6686</v>
      </c>
      <c r="G2239" s="63" t="s">
        <v>3535</v>
      </c>
      <c r="K2239" s="63">
        <v>2409</v>
      </c>
      <c r="L2239" s="63">
        <v>0</v>
      </c>
      <c r="M2239" s="64">
        <v>2409</v>
      </c>
      <c r="N2239" s="63">
        <v>1204.5</v>
      </c>
      <c r="O2239" s="63">
        <v>0</v>
      </c>
      <c r="P2239" s="63">
        <v>180</v>
      </c>
      <c r="Q2239" s="63">
        <v>1025</v>
      </c>
      <c r="R2239" s="63" t="s">
        <v>6685</v>
      </c>
      <c r="S2239" s="63" t="s">
        <v>3697</v>
      </c>
      <c r="T2239" s="63" t="s">
        <v>6684</v>
      </c>
      <c r="U2239" s="63" t="s">
        <v>2940</v>
      </c>
      <c r="V2239" s="63" t="s">
        <v>6683</v>
      </c>
      <c r="Y2239" s="63">
        <v>1205</v>
      </c>
      <c r="Z2239" s="63" t="s">
        <v>3818</v>
      </c>
      <c r="AA2239" s="63">
        <v>90</v>
      </c>
      <c r="AB2239" s="63" t="s">
        <v>3494</v>
      </c>
      <c r="AC2239" s="63" t="s">
        <v>2944</v>
      </c>
      <c r="AD2239" s="63" t="s">
        <v>6667</v>
      </c>
      <c r="AE2239" s="63">
        <v>1204</v>
      </c>
      <c r="AF2239" s="63" t="s">
        <v>4049</v>
      </c>
      <c r="AG2239" s="63">
        <v>90</v>
      </c>
      <c r="AH2239" s="63" t="s">
        <v>3494</v>
      </c>
      <c r="AK2239" s="63">
        <v>0</v>
      </c>
      <c r="AL2239" s="63" t="s">
        <v>3493</v>
      </c>
      <c r="AM2239" s="63">
        <v>0</v>
      </c>
      <c r="AQ2239" s="63">
        <v>0</v>
      </c>
      <c r="AR2239" s="63" t="s">
        <v>3493</v>
      </c>
      <c r="AS2239" s="63">
        <v>0</v>
      </c>
      <c r="AU2239" s="63" t="s">
        <v>6682</v>
      </c>
      <c r="AW2239" s="63" t="s">
        <v>6681</v>
      </c>
      <c r="AX2239" s="74" t="str">
        <f>VLOOKUP(B2239,[1]COMPLETE_DIVIDEND_DATA!$B$2:$I$1138,8,0)</f>
        <v>PAID</v>
      </c>
    </row>
    <row r="2240" spans="1:50" hidden="1" x14ac:dyDescent="0.25">
      <c r="A2240" s="63">
        <v>502244</v>
      </c>
      <c r="B2240" s="63">
        <v>6650004206</v>
      </c>
      <c r="C2240" s="63" t="s">
        <v>2942</v>
      </c>
      <c r="D2240" s="63" t="s">
        <v>231</v>
      </c>
      <c r="E2240" s="63" t="s">
        <v>6680</v>
      </c>
      <c r="F2240" s="63" t="s">
        <v>6679</v>
      </c>
      <c r="G2240" s="63" t="s">
        <v>3535</v>
      </c>
      <c r="K2240" s="63">
        <v>744</v>
      </c>
      <c r="L2240" s="63">
        <v>0</v>
      </c>
      <c r="M2240" s="64">
        <v>744</v>
      </c>
      <c r="N2240" s="63">
        <v>372</v>
      </c>
      <c r="O2240" s="63">
        <v>0</v>
      </c>
      <c r="P2240" s="63">
        <v>56</v>
      </c>
      <c r="Q2240" s="63">
        <v>316</v>
      </c>
      <c r="R2240" s="63" t="s">
        <v>6678</v>
      </c>
      <c r="S2240" s="63" t="s">
        <v>3533</v>
      </c>
      <c r="T2240" s="63" t="s">
        <v>6677</v>
      </c>
      <c r="U2240" s="63" t="s">
        <v>2942</v>
      </c>
      <c r="V2240" s="63" t="s">
        <v>6676</v>
      </c>
      <c r="Y2240" s="63">
        <v>744</v>
      </c>
      <c r="Z2240" s="63" t="s">
        <v>3988</v>
      </c>
      <c r="AA2240" s="63">
        <v>56</v>
      </c>
      <c r="AB2240" s="63" t="s">
        <v>3494</v>
      </c>
      <c r="AE2240" s="63">
        <v>0</v>
      </c>
      <c r="AF2240" s="63" t="s">
        <v>3493</v>
      </c>
      <c r="AG2240" s="63">
        <v>0</v>
      </c>
      <c r="AK2240" s="63">
        <v>0</v>
      </c>
      <c r="AL2240" s="63" t="s">
        <v>3493</v>
      </c>
      <c r="AM2240" s="63">
        <v>0</v>
      </c>
      <c r="AQ2240" s="63">
        <v>0</v>
      </c>
      <c r="AR2240" s="63" t="s">
        <v>3493</v>
      </c>
      <c r="AS2240" s="63">
        <v>0</v>
      </c>
      <c r="AU2240" s="63" t="s">
        <v>6675</v>
      </c>
      <c r="AW2240" s="63" t="s">
        <v>6674</v>
      </c>
      <c r="AX2240" s="74" t="str">
        <f>VLOOKUP(B2240,[1]COMPLETE_DIVIDEND_DATA!$B$2:$I$1138,8,0)</f>
        <v>PAID</v>
      </c>
    </row>
    <row r="2241" spans="1:50" x14ac:dyDescent="0.25">
      <c r="A2241" s="63">
        <v>502245</v>
      </c>
      <c r="B2241" s="63">
        <v>6650004230</v>
      </c>
      <c r="C2241" s="63" t="s">
        <v>2944</v>
      </c>
      <c r="D2241" s="63" t="s">
        <v>6673</v>
      </c>
      <c r="E2241" s="63" t="s">
        <v>6672</v>
      </c>
      <c r="F2241" s="63" t="s">
        <v>6671</v>
      </c>
      <c r="G2241" s="63" t="s">
        <v>3535</v>
      </c>
      <c r="K2241" s="63">
        <v>1204</v>
      </c>
      <c r="L2241" s="63">
        <v>0</v>
      </c>
      <c r="M2241" s="64">
        <v>1204</v>
      </c>
      <c r="N2241" s="63">
        <v>602</v>
      </c>
      <c r="O2241" s="63">
        <v>0</v>
      </c>
      <c r="P2241" s="63">
        <v>90</v>
      </c>
      <c r="Q2241" s="63">
        <v>512</v>
      </c>
      <c r="R2241" s="63" t="s">
        <v>6670</v>
      </c>
      <c r="S2241" s="63" t="s">
        <v>6669</v>
      </c>
      <c r="T2241" s="63" t="s">
        <v>6668</v>
      </c>
      <c r="U2241" s="63" t="s">
        <v>2944</v>
      </c>
      <c r="V2241" s="63" t="s">
        <v>6667</v>
      </c>
      <c r="Y2241" s="63">
        <v>1204</v>
      </c>
      <c r="Z2241" s="63" t="s">
        <v>4049</v>
      </c>
      <c r="AA2241" s="63">
        <v>90</v>
      </c>
      <c r="AB2241" s="63" t="s">
        <v>3494</v>
      </c>
      <c r="AE2241" s="63">
        <v>0</v>
      </c>
      <c r="AF2241" s="63" t="s">
        <v>3493</v>
      </c>
      <c r="AG2241" s="63">
        <v>0</v>
      </c>
      <c r="AK2241" s="63">
        <v>0</v>
      </c>
      <c r="AL2241" s="63" t="s">
        <v>3493</v>
      </c>
      <c r="AM2241" s="63">
        <v>0</v>
      </c>
      <c r="AQ2241" s="63">
        <v>0</v>
      </c>
      <c r="AR2241" s="63" t="s">
        <v>3493</v>
      </c>
      <c r="AS2241" s="63">
        <v>0</v>
      </c>
      <c r="AU2241" s="63" t="s">
        <v>6666</v>
      </c>
      <c r="AW2241" s="63" t="s">
        <v>6665</v>
      </c>
      <c r="AX2241" s="74" t="str">
        <f>VLOOKUP(B2241,[1]COMPLETE_DIVIDEND_DATA!$B$2:$I$1138,8,0)</f>
        <v>-</v>
      </c>
    </row>
    <row r="2242" spans="1:50" hidden="1" x14ac:dyDescent="0.25">
      <c r="A2242" s="63">
        <v>502246</v>
      </c>
      <c r="B2242" s="63">
        <v>6676000988</v>
      </c>
      <c r="C2242" s="63" t="s">
        <v>2946</v>
      </c>
      <c r="D2242" s="63" t="s">
        <v>6660</v>
      </c>
      <c r="E2242" s="63" t="s">
        <v>6664</v>
      </c>
      <c r="F2242" s="63" t="s">
        <v>6663</v>
      </c>
      <c r="G2242" s="63" t="s">
        <v>3535</v>
      </c>
      <c r="K2242" s="63">
        <v>744</v>
      </c>
      <c r="L2242" s="63">
        <v>0</v>
      </c>
      <c r="M2242" s="64">
        <v>744</v>
      </c>
      <c r="N2242" s="63">
        <v>372</v>
      </c>
      <c r="O2242" s="63">
        <v>0</v>
      </c>
      <c r="P2242" s="63">
        <v>93</v>
      </c>
      <c r="Q2242" s="63">
        <v>279</v>
      </c>
      <c r="R2242" s="63" t="s">
        <v>6662</v>
      </c>
      <c r="S2242" s="63" t="s">
        <v>3521</v>
      </c>
      <c r="T2242" s="63" t="s">
        <v>4759</v>
      </c>
      <c r="U2242" s="63" t="s">
        <v>2946</v>
      </c>
      <c r="V2242" s="63" t="s">
        <v>6661</v>
      </c>
      <c r="Y2242" s="63">
        <v>248</v>
      </c>
      <c r="Z2242" s="63" t="s">
        <v>6656</v>
      </c>
      <c r="AA2242" s="63">
        <v>37</v>
      </c>
      <c r="AB2242" s="63" t="s">
        <v>3505</v>
      </c>
      <c r="AC2242" s="63" t="s">
        <v>6660</v>
      </c>
      <c r="AD2242" s="63" t="s">
        <v>6659</v>
      </c>
      <c r="AE2242" s="63">
        <v>248</v>
      </c>
      <c r="AF2242" s="63" t="s">
        <v>6656</v>
      </c>
      <c r="AG2242" s="63">
        <v>37</v>
      </c>
      <c r="AH2242" s="63" t="s">
        <v>3505</v>
      </c>
      <c r="AI2242" s="63" t="s">
        <v>6658</v>
      </c>
      <c r="AJ2242" s="63" t="s">
        <v>6657</v>
      </c>
      <c r="AK2242" s="63">
        <v>248</v>
      </c>
      <c r="AL2242" s="63" t="s">
        <v>6656</v>
      </c>
      <c r="AM2242" s="63">
        <v>19</v>
      </c>
      <c r="AN2242" s="63" t="s">
        <v>3494</v>
      </c>
      <c r="AQ2242" s="63">
        <v>0</v>
      </c>
      <c r="AR2242" s="63" t="s">
        <v>3493</v>
      </c>
      <c r="AS2242" s="63">
        <v>0</v>
      </c>
      <c r="AU2242" s="63" t="s">
        <v>6655</v>
      </c>
      <c r="AW2242" s="63" t="s">
        <v>6654</v>
      </c>
      <c r="AX2242" s="74" t="str">
        <f>VLOOKUP(B2242,[1]COMPLETE_DIVIDEND_DATA!$B$2:$I$1138,8,0)</f>
        <v>PAID</v>
      </c>
    </row>
    <row r="2243" spans="1:50" hidden="1" x14ac:dyDescent="0.25">
      <c r="A2243" s="63">
        <v>502247</v>
      </c>
      <c r="B2243" s="63">
        <v>6676005078</v>
      </c>
      <c r="C2243" s="63" t="s">
        <v>2950</v>
      </c>
      <c r="D2243" s="63" t="s">
        <v>6653</v>
      </c>
      <c r="E2243" s="63" t="s">
        <v>6652</v>
      </c>
      <c r="F2243" s="63" t="s">
        <v>6651</v>
      </c>
      <c r="G2243" s="63" t="s">
        <v>3535</v>
      </c>
      <c r="K2243" s="63">
        <v>1489</v>
      </c>
      <c r="L2243" s="63">
        <v>0</v>
      </c>
      <c r="M2243" s="64">
        <v>1489</v>
      </c>
      <c r="N2243" s="63">
        <v>744.5</v>
      </c>
      <c r="O2243" s="63">
        <v>0</v>
      </c>
      <c r="P2243" s="63">
        <v>112</v>
      </c>
      <c r="Q2243" s="63">
        <v>633</v>
      </c>
      <c r="R2243" s="63" t="s">
        <v>6650</v>
      </c>
      <c r="S2243" s="63" t="s">
        <v>4221</v>
      </c>
      <c r="T2243" s="63" t="s">
        <v>6649</v>
      </c>
      <c r="U2243" s="63" t="s">
        <v>2950</v>
      </c>
      <c r="V2243" s="63" t="s">
        <v>6648</v>
      </c>
      <c r="W2243" s="63" t="s">
        <v>6647</v>
      </c>
      <c r="Y2243" s="63">
        <v>1489</v>
      </c>
      <c r="Z2243" s="63" t="s">
        <v>5214</v>
      </c>
      <c r="AA2243" s="63">
        <v>112</v>
      </c>
      <c r="AB2243" s="63" t="s">
        <v>3494</v>
      </c>
      <c r="AE2243" s="63">
        <v>0</v>
      </c>
      <c r="AF2243" s="63" t="s">
        <v>3493</v>
      </c>
      <c r="AG2243" s="63">
        <v>0</v>
      </c>
      <c r="AK2243" s="63">
        <v>0</v>
      </c>
      <c r="AL2243" s="63" t="s">
        <v>3493</v>
      </c>
      <c r="AM2243" s="63">
        <v>0</v>
      </c>
      <c r="AQ2243" s="63">
        <v>0</v>
      </c>
      <c r="AR2243" s="63" t="s">
        <v>3493</v>
      </c>
      <c r="AS2243" s="63">
        <v>0</v>
      </c>
      <c r="AU2243" s="63" t="s">
        <v>6646</v>
      </c>
      <c r="AW2243" s="63" t="s">
        <v>6645</v>
      </c>
      <c r="AX2243" s="74" t="str">
        <f>VLOOKUP(B2243,[1]COMPLETE_DIVIDEND_DATA!$B$2:$I$1138,8,0)</f>
        <v>PAID</v>
      </c>
    </row>
    <row r="2244" spans="1:50" hidden="1" x14ac:dyDescent="0.25">
      <c r="A2244" s="63">
        <v>502248</v>
      </c>
      <c r="B2244" s="63">
        <v>6676006597</v>
      </c>
      <c r="C2244" s="63" t="s">
        <v>2952</v>
      </c>
      <c r="D2244" s="63" t="s">
        <v>6644</v>
      </c>
      <c r="E2244" s="63" t="s">
        <v>6643</v>
      </c>
      <c r="F2244" s="63" t="s">
        <v>6642</v>
      </c>
      <c r="G2244" s="63" t="s">
        <v>3535</v>
      </c>
      <c r="K2244" s="63">
        <v>4280</v>
      </c>
      <c r="L2244" s="63">
        <v>0</v>
      </c>
      <c r="M2244" s="64">
        <v>4280</v>
      </c>
      <c r="N2244" s="63">
        <v>2140</v>
      </c>
      <c r="O2244" s="63">
        <v>0</v>
      </c>
      <c r="P2244" s="63">
        <v>321</v>
      </c>
      <c r="Q2244" s="63">
        <v>1819</v>
      </c>
      <c r="R2244" s="63" t="s">
        <v>6641</v>
      </c>
      <c r="S2244" s="63" t="s">
        <v>3521</v>
      </c>
      <c r="T2244" s="63" t="s">
        <v>6640</v>
      </c>
      <c r="U2244" s="63" t="s">
        <v>2952</v>
      </c>
      <c r="V2244" s="63" t="s">
        <v>6639</v>
      </c>
      <c r="Y2244" s="63">
        <v>4280</v>
      </c>
      <c r="Z2244" s="63" t="s">
        <v>6638</v>
      </c>
      <c r="AA2244" s="63">
        <v>321</v>
      </c>
      <c r="AB2244" s="63" t="s">
        <v>3494</v>
      </c>
      <c r="AE2244" s="63">
        <v>0</v>
      </c>
      <c r="AF2244" s="63" t="s">
        <v>3493</v>
      </c>
      <c r="AG2244" s="63">
        <v>0</v>
      </c>
      <c r="AK2244" s="63">
        <v>0</v>
      </c>
      <c r="AL2244" s="63" t="s">
        <v>3493</v>
      </c>
      <c r="AM2244" s="63">
        <v>0</v>
      </c>
      <c r="AQ2244" s="63">
        <v>0</v>
      </c>
      <c r="AR2244" s="63" t="s">
        <v>3493</v>
      </c>
      <c r="AS2244" s="63">
        <v>0</v>
      </c>
      <c r="AU2244" s="63" t="s">
        <v>6637</v>
      </c>
      <c r="AW2244" s="63" t="s">
        <v>6636</v>
      </c>
      <c r="AX2244" s="74" t="str">
        <f>VLOOKUP(B2244,[1]COMPLETE_DIVIDEND_DATA!$B$2:$I$1138,8,0)</f>
        <v>PAID</v>
      </c>
    </row>
    <row r="2245" spans="1:50" hidden="1" x14ac:dyDescent="0.25">
      <c r="A2245" s="63">
        <v>502249</v>
      </c>
      <c r="B2245" s="63">
        <v>6676008338</v>
      </c>
      <c r="C2245" s="63" t="s">
        <v>2954</v>
      </c>
      <c r="D2245" s="63" t="s">
        <v>6635</v>
      </c>
      <c r="E2245" s="63" t="s">
        <v>6634</v>
      </c>
      <c r="F2245" s="63" t="s">
        <v>6633</v>
      </c>
      <c r="G2245" s="63" t="s">
        <v>6632</v>
      </c>
      <c r="K2245" s="63">
        <v>3010</v>
      </c>
      <c r="L2245" s="63">
        <v>0</v>
      </c>
      <c r="M2245" s="64">
        <v>3010</v>
      </c>
      <c r="N2245" s="63">
        <v>1505</v>
      </c>
      <c r="O2245" s="63">
        <v>0</v>
      </c>
      <c r="P2245" s="63">
        <v>226</v>
      </c>
      <c r="Q2245" s="63">
        <v>1279</v>
      </c>
      <c r="R2245" s="63" t="s">
        <v>6631</v>
      </c>
      <c r="S2245" s="63" t="s">
        <v>3521</v>
      </c>
      <c r="T2245" s="63" t="s">
        <v>4759</v>
      </c>
      <c r="U2245" s="63" t="s">
        <v>2954</v>
      </c>
      <c r="V2245" s="63" t="s">
        <v>6630</v>
      </c>
      <c r="W2245" s="63" t="s">
        <v>6629</v>
      </c>
      <c r="Y2245" s="63">
        <v>3010</v>
      </c>
      <c r="Z2245" s="63" t="s">
        <v>4942</v>
      </c>
      <c r="AA2245" s="63">
        <v>226</v>
      </c>
      <c r="AB2245" s="63" t="s">
        <v>3494</v>
      </c>
      <c r="AE2245" s="63">
        <v>0</v>
      </c>
      <c r="AF2245" s="63" t="s">
        <v>3493</v>
      </c>
      <c r="AG2245" s="63">
        <v>0</v>
      </c>
      <c r="AK2245" s="63">
        <v>0</v>
      </c>
      <c r="AL2245" s="63" t="s">
        <v>3493</v>
      </c>
      <c r="AM2245" s="63">
        <v>0</v>
      </c>
      <c r="AQ2245" s="63">
        <v>0</v>
      </c>
      <c r="AR2245" s="63" t="s">
        <v>3493</v>
      </c>
      <c r="AS2245" s="63">
        <v>0</v>
      </c>
      <c r="AU2245" s="63" t="s">
        <v>6628</v>
      </c>
      <c r="AW2245" s="63" t="s">
        <v>6627</v>
      </c>
      <c r="AX2245" s="74" t="str">
        <f>VLOOKUP(B2245,[1]COMPLETE_DIVIDEND_DATA!$B$2:$I$1138,8,0)</f>
        <v>PAID</v>
      </c>
    </row>
    <row r="2246" spans="1:50" hidden="1" x14ac:dyDescent="0.25">
      <c r="A2246" s="63">
        <v>502250</v>
      </c>
      <c r="B2246" s="63">
        <v>6676010946</v>
      </c>
      <c r="C2246" s="63" t="s">
        <v>2956</v>
      </c>
      <c r="D2246" s="63" t="s">
        <v>242</v>
      </c>
      <c r="E2246" s="63" t="s">
        <v>6626</v>
      </c>
      <c r="F2246" s="63" t="s">
        <v>6625</v>
      </c>
      <c r="G2246" s="63" t="s">
        <v>6624</v>
      </c>
      <c r="K2246" s="63">
        <v>6022</v>
      </c>
      <c r="L2246" s="63">
        <v>0</v>
      </c>
      <c r="M2246" s="64">
        <v>6022</v>
      </c>
      <c r="N2246" s="63">
        <v>3011</v>
      </c>
      <c r="O2246" s="63">
        <v>0</v>
      </c>
      <c r="P2246" s="63">
        <v>753</v>
      </c>
      <c r="Q2246" s="63">
        <v>2258</v>
      </c>
      <c r="R2246" s="63" t="s">
        <v>6623</v>
      </c>
      <c r="S2246" s="63" t="s">
        <v>3521</v>
      </c>
      <c r="T2246" s="63" t="s">
        <v>6622</v>
      </c>
      <c r="U2246" s="63" t="s">
        <v>2956</v>
      </c>
      <c r="V2246" s="63" t="s">
        <v>6621</v>
      </c>
      <c r="W2246" s="63" t="s">
        <v>6620</v>
      </c>
      <c r="Y2246" s="63">
        <v>2008</v>
      </c>
      <c r="Z2246" s="63" t="s">
        <v>6619</v>
      </c>
      <c r="AA2246" s="63">
        <v>301</v>
      </c>
      <c r="AB2246" s="63" t="s">
        <v>3505</v>
      </c>
      <c r="AC2246" s="63" t="s">
        <v>6618</v>
      </c>
      <c r="AD2246" s="63" t="s">
        <v>6617</v>
      </c>
      <c r="AE2246" s="63">
        <v>2007</v>
      </c>
      <c r="AF2246" s="63" t="s">
        <v>6614</v>
      </c>
      <c r="AG2246" s="63">
        <v>301</v>
      </c>
      <c r="AH2246" s="63" t="s">
        <v>3505</v>
      </c>
      <c r="AI2246" s="63" t="s">
        <v>6616</v>
      </c>
      <c r="AJ2246" s="63" t="s">
        <v>6615</v>
      </c>
      <c r="AK2246" s="63">
        <v>2007</v>
      </c>
      <c r="AL2246" s="63" t="s">
        <v>6614</v>
      </c>
      <c r="AM2246" s="63">
        <v>151</v>
      </c>
      <c r="AN2246" s="63" t="s">
        <v>3494</v>
      </c>
      <c r="AQ2246" s="63">
        <v>0</v>
      </c>
      <c r="AR2246" s="63" t="s">
        <v>3493</v>
      </c>
      <c r="AS2246" s="63">
        <v>0</v>
      </c>
      <c r="AU2246" s="63" t="s">
        <v>6613</v>
      </c>
      <c r="AW2246" s="63" t="s">
        <v>6612</v>
      </c>
      <c r="AX2246" s="74" t="str">
        <f>VLOOKUP(B2246,[1]COMPLETE_DIVIDEND_DATA!$B$2:$I$1138,8,0)</f>
        <v>PAID</v>
      </c>
    </row>
    <row r="2247" spans="1:50" hidden="1" x14ac:dyDescent="0.25">
      <c r="A2247" s="63">
        <v>502251</v>
      </c>
      <c r="B2247" s="63">
        <v>6684000813</v>
      </c>
      <c r="C2247" s="63" t="s">
        <v>342</v>
      </c>
      <c r="D2247" s="63" t="s">
        <v>6611</v>
      </c>
      <c r="E2247" s="63" t="s">
        <v>6610</v>
      </c>
      <c r="F2247" s="63" t="s">
        <v>6609</v>
      </c>
      <c r="G2247" s="63" t="s">
        <v>3535</v>
      </c>
      <c r="K2247" s="63">
        <v>5750</v>
      </c>
      <c r="L2247" s="63">
        <v>0</v>
      </c>
      <c r="M2247" s="64">
        <v>5750</v>
      </c>
      <c r="N2247" s="63">
        <v>2875</v>
      </c>
      <c r="O2247" s="63">
        <v>0</v>
      </c>
      <c r="P2247" s="63">
        <v>575</v>
      </c>
      <c r="Q2247" s="63">
        <v>2300</v>
      </c>
      <c r="R2247" s="63" t="s">
        <v>6608</v>
      </c>
      <c r="S2247" s="63" t="s">
        <v>3697</v>
      </c>
      <c r="T2247" s="63" t="s">
        <v>6607</v>
      </c>
      <c r="U2247" s="63" t="s">
        <v>342</v>
      </c>
      <c r="V2247" s="63" t="s">
        <v>6606</v>
      </c>
      <c r="W2247" s="63" t="s">
        <v>6605</v>
      </c>
      <c r="Y2247" s="63">
        <v>1918</v>
      </c>
      <c r="Z2247" s="63" t="s">
        <v>6604</v>
      </c>
      <c r="AA2247" s="63">
        <v>144</v>
      </c>
      <c r="AB2247" s="63" t="s">
        <v>3494</v>
      </c>
      <c r="AC2247" s="63" t="s">
        <v>6603</v>
      </c>
      <c r="AD2247" s="63" t="s">
        <v>6602</v>
      </c>
      <c r="AE2247" s="63">
        <v>1916</v>
      </c>
      <c r="AF2247" s="63" t="s">
        <v>6600</v>
      </c>
      <c r="AG2247" s="63">
        <v>287</v>
      </c>
      <c r="AH2247" s="63" t="s">
        <v>3505</v>
      </c>
      <c r="AI2247" s="63" t="s">
        <v>2401</v>
      </c>
      <c r="AJ2247" s="63" t="s">
        <v>6601</v>
      </c>
      <c r="AK2247" s="63">
        <v>1916</v>
      </c>
      <c r="AL2247" s="63" t="s">
        <v>6600</v>
      </c>
      <c r="AM2247" s="63">
        <v>144</v>
      </c>
      <c r="AN2247" s="63" t="s">
        <v>3494</v>
      </c>
      <c r="AQ2247" s="63">
        <v>0</v>
      </c>
      <c r="AR2247" s="63" t="s">
        <v>3493</v>
      </c>
      <c r="AS2247" s="63">
        <v>0</v>
      </c>
      <c r="AU2247" s="63" t="s">
        <v>6599</v>
      </c>
      <c r="AW2247" s="63" t="s">
        <v>6598</v>
      </c>
      <c r="AX2247" s="74" t="str">
        <f>VLOOKUP(B2247,[1]COMPLETE_DIVIDEND_DATA!$B$2:$I$1138,8,0)</f>
        <v>PAID</v>
      </c>
    </row>
    <row r="2248" spans="1:50" hidden="1" x14ac:dyDescent="0.25">
      <c r="A2248" s="63">
        <v>502252</v>
      </c>
      <c r="B2248" s="63">
        <v>6684008857</v>
      </c>
      <c r="C2248" s="63" t="s">
        <v>2961</v>
      </c>
      <c r="D2248" s="63" t="s">
        <v>6597</v>
      </c>
      <c r="E2248" s="63" t="s">
        <v>6596</v>
      </c>
      <c r="F2248" s="63" t="s">
        <v>6595</v>
      </c>
      <c r="G2248" s="63" t="s">
        <v>3535</v>
      </c>
      <c r="K2248" s="63">
        <v>4025</v>
      </c>
      <c r="L2248" s="63">
        <v>0</v>
      </c>
      <c r="M2248" s="64">
        <v>4025</v>
      </c>
      <c r="N2248" s="63">
        <v>2012.5</v>
      </c>
      <c r="O2248" s="63">
        <v>0</v>
      </c>
      <c r="P2248" s="63">
        <v>604</v>
      </c>
      <c r="Q2248" s="63">
        <v>1409</v>
      </c>
      <c r="R2248" s="63" t="s">
        <v>6594</v>
      </c>
      <c r="S2248" s="63" t="s">
        <v>3624</v>
      </c>
      <c r="T2248" s="63" t="s">
        <v>6593</v>
      </c>
      <c r="U2248" s="63" t="s">
        <v>2961</v>
      </c>
      <c r="V2248" s="63" t="s">
        <v>6592</v>
      </c>
      <c r="Y2248" s="63">
        <v>4025</v>
      </c>
      <c r="Z2248" s="63" t="s">
        <v>6591</v>
      </c>
      <c r="AA2248" s="63">
        <v>604</v>
      </c>
      <c r="AB2248" s="63" t="s">
        <v>3505</v>
      </c>
      <c r="AE2248" s="63">
        <v>0</v>
      </c>
      <c r="AF2248" s="63" t="s">
        <v>3493</v>
      </c>
      <c r="AG2248" s="63">
        <v>0</v>
      </c>
      <c r="AK2248" s="63">
        <v>0</v>
      </c>
      <c r="AL2248" s="63" t="s">
        <v>3493</v>
      </c>
      <c r="AM2248" s="63">
        <v>0</v>
      </c>
      <c r="AQ2248" s="63">
        <v>0</v>
      </c>
      <c r="AR2248" s="63" t="s">
        <v>3493</v>
      </c>
      <c r="AS2248" s="63">
        <v>0</v>
      </c>
      <c r="AU2248" s="63" t="s">
        <v>6590</v>
      </c>
      <c r="AW2248" s="63" t="s">
        <v>6589</v>
      </c>
      <c r="AX2248" s="74" t="str">
        <f>VLOOKUP(B2248,[1]COMPLETE_DIVIDEND_DATA!$B$2:$I$1138,8,0)</f>
        <v>PAID</v>
      </c>
    </row>
    <row r="2249" spans="1:50" hidden="1" x14ac:dyDescent="0.25">
      <c r="A2249" s="63">
        <v>502253</v>
      </c>
      <c r="B2249" s="63">
        <v>6684009301</v>
      </c>
      <c r="C2249" s="63" t="s">
        <v>6584</v>
      </c>
      <c r="D2249" s="63" t="s">
        <v>6588</v>
      </c>
      <c r="E2249" s="63" t="s">
        <v>6587</v>
      </c>
      <c r="G2249" s="63" t="s">
        <v>3535</v>
      </c>
      <c r="K2249" s="63">
        <v>500</v>
      </c>
      <c r="L2249" s="63">
        <v>0</v>
      </c>
      <c r="M2249" s="64">
        <v>500</v>
      </c>
      <c r="N2249" s="63">
        <v>250</v>
      </c>
      <c r="O2249" s="63">
        <v>0</v>
      </c>
      <c r="P2249" s="63">
        <v>76</v>
      </c>
      <c r="Q2249" s="63">
        <v>174</v>
      </c>
      <c r="R2249" s="63" t="s">
        <v>6586</v>
      </c>
      <c r="S2249" s="63" t="s">
        <v>3521</v>
      </c>
      <c r="T2249" s="63" t="s">
        <v>6585</v>
      </c>
      <c r="U2249" s="63" t="s">
        <v>6584</v>
      </c>
      <c r="V2249" s="63" t="s">
        <v>6583</v>
      </c>
      <c r="Y2249" s="63">
        <v>125</v>
      </c>
      <c r="Z2249" s="63" t="s">
        <v>6576</v>
      </c>
      <c r="AA2249" s="63">
        <v>19</v>
      </c>
      <c r="AB2249" s="63" t="s">
        <v>3505</v>
      </c>
      <c r="AC2249" s="63" t="s">
        <v>6582</v>
      </c>
      <c r="AD2249" s="63" t="s">
        <v>6581</v>
      </c>
      <c r="AE2249" s="63">
        <v>125</v>
      </c>
      <c r="AF2249" s="63" t="s">
        <v>6576</v>
      </c>
      <c r="AG2249" s="63">
        <v>19</v>
      </c>
      <c r="AH2249" s="63" t="s">
        <v>3505</v>
      </c>
      <c r="AI2249" s="63" t="s">
        <v>6580</v>
      </c>
      <c r="AJ2249" s="63" t="s">
        <v>6579</v>
      </c>
      <c r="AK2249" s="63">
        <v>125</v>
      </c>
      <c r="AL2249" s="63" t="s">
        <v>6576</v>
      </c>
      <c r="AM2249" s="63">
        <v>19</v>
      </c>
      <c r="AN2249" s="63" t="s">
        <v>3505</v>
      </c>
      <c r="AO2249" s="63" t="s">
        <v>6578</v>
      </c>
      <c r="AP2249" s="63" t="s">
        <v>6577</v>
      </c>
      <c r="AQ2249" s="63">
        <v>125</v>
      </c>
      <c r="AR2249" s="63" t="s">
        <v>6576</v>
      </c>
      <c r="AS2249" s="63">
        <v>19</v>
      </c>
      <c r="AT2249" s="63" t="s">
        <v>3505</v>
      </c>
      <c r="AW2249" s="63" t="s">
        <v>6575</v>
      </c>
      <c r="AX2249" s="74" t="str">
        <f>VLOOKUP(B2249,[1]COMPLETE_DIVIDEND_DATA!$B$2:$I$1138,8,0)</f>
        <v>PAID</v>
      </c>
    </row>
    <row r="2250" spans="1:50" x14ac:dyDescent="0.25">
      <c r="A2250" s="63">
        <v>502254</v>
      </c>
      <c r="B2250" s="63">
        <v>6684012834</v>
      </c>
      <c r="C2250" s="63" t="s">
        <v>6571</v>
      </c>
      <c r="D2250" s="63" t="s">
        <v>6574</v>
      </c>
      <c r="E2250" s="63" t="s">
        <v>6573</v>
      </c>
      <c r="F2250" s="63" t="s">
        <v>6572</v>
      </c>
      <c r="G2250" s="63" t="s">
        <v>3535</v>
      </c>
      <c r="K2250" s="63">
        <v>1000</v>
      </c>
      <c r="L2250" s="63">
        <v>0</v>
      </c>
      <c r="M2250" s="64">
        <v>1000</v>
      </c>
      <c r="N2250" s="63">
        <v>500</v>
      </c>
      <c r="O2250" s="63">
        <v>0</v>
      </c>
      <c r="P2250" s="63">
        <v>75</v>
      </c>
      <c r="Q2250" s="63">
        <v>425</v>
      </c>
      <c r="U2250" s="63" t="s">
        <v>6571</v>
      </c>
      <c r="V2250" s="63" t="s">
        <v>6570</v>
      </c>
      <c r="Y2250" s="63">
        <v>1000</v>
      </c>
      <c r="Z2250" s="63" t="s">
        <v>4648</v>
      </c>
      <c r="AA2250" s="63">
        <v>75</v>
      </c>
      <c r="AB2250" s="63" t="s">
        <v>3494</v>
      </c>
      <c r="AE2250" s="63">
        <v>0</v>
      </c>
      <c r="AF2250" s="63" t="s">
        <v>3493</v>
      </c>
      <c r="AG2250" s="63">
        <v>0</v>
      </c>
      <c r="AK2250" s="63">
        <v>0</v>
      </c>
      <c r="AL2250" s="63" t="s">
        <v>3493</v>
      </c>
      <c r="AM2250" s="63">
        <v>0</v>
      </c>
      <c r="AQ2250" s="63">
        <v>0</v>
      </c>
      <c r="AR2250" s="63" t="s">
        <v>3493</v>
      </c>
      <c r="AS2250" s="63">
        <v>0</v>
      </c>
      <c r="AU2250" s="63" t="s">
        <v>6569</v>
      </c>
      <c r="AW2250" s="63" t="s">
        <v>6568</v>
      </c>
      <c r="AX2250" s="63" t="e">
        <f>VLOOKUP(B2250,[1]COMPLETE_DIVIDEND_DATA!$B$2:$I$1138,3,0)</f>
        <v>#N/A</v>
      </c>
    </row>
    <row r="2251" spans="1:50" hidden="1" x14ac:dyDescent="0.25">
      <c r="A2251" s="63">
        <v>502255</v>
      </c>
      <c r="B2251" s="63">
        <v>6684059819</v>
      </c>
      <c r="C2251" s="63" t="s">
        <v>6562</v>
      </c>
      <c r="D2251" s="63" t="s">
        <v>6567</v>
      </c>
      <c r="E2251" s="63" t="s">
        <v>6566</v>
      </c>
      <c r="F2251" s="63" t="s">
        <v>6565</v>
      </c>
      <c r="G2251" s="63" t="s">
        <v>6564</v>
      </c>
      <c r="K2251" s="63">
        <v>1500</v>
      </c>
      <c r="L2251" s="63">
        <v>0</v>
      </c>
      <c r="M2251" s="64">
        <v>1500</v>
      </c>
      <c r="N2251" s="63">
        <v>750</v>
      </c>
      <c r="O2251" s="63">
        <v>0</v>
      </c>
      <c r="P2251" s="63">
        <v>113</v>
      </c>
      <c r="Q2251" s="63">
        <v>637</v>
      </c>
      <c r="R2251" s="63" t="s">
        <v>6563</v>
      </c>
      <c r="S2251" s="63" t="s">
        <v>3533</v>
      </c>
      <c r="T2251" s="63" t="s">
        <v>5488</v>
      </c>
      <c r="U2251" s="63" t="s">
        <v>6562</v>
      </c>
      <c r="V2251" s="63" t="s">
        <v>6561</v>
      </c>
      <c r="Y2251" s="63">
        <v>1500</v>
      </c>
      <c r="Z2251" s="63" t="s">
        <v>4817</v>
      </c>
      <c r="AA2251" s="63">
        <v>113</v>
      </c>
      <c r="AB2251" s="63" t="s">
        <v>3494</v>
      </c>
      <c r="AE2251" s="63">
        <v>0</v>
      </c>
      <c r="AF2251" s="63" t="s">
        <v>3493</v>
      </c>
      <c r="AG2251" s="63">
        <v>0</v>
      </c>
      <c r="AK2251" s="63">
        <v>0</v>
      </c>
      <c r="AL2251" s="63" t="s">
        <v>3493</v>
      </c>
      <c r="AM2251" s="63">
        <v>0</v>
      </c>
      <c r="AQ2251" s="63">
        <v>0</v>
      </c>
      <c r="AR2251" s="63" t="s">
        <v>3493</v>
      </c>
      <c r="AS2251" s="63">
        <v>0</v>
      </c>
      <c r="AW2251" s="63" t="s">
        <v>6560</v>
      </c>
      <c r="AX2251" s="74" t="str">
        <f>VLOOKUP(B2251,[1]COMPLETE_DIVIDEND_DATA!$B$2:$I$1138,8,0)</f>
        <v>PAID</v>
      </c>
    </row>
    <row r="2252" spans="1:50" hidden="1" x14ac:dyDescent="0.25">
      <c r="A2252" s="63">
        <v>502256</v>
      </c>
      <c r="B2252" s="63">
        <v>6684067267</v>
      </c>
      <c r="C2252" s="63" t="s">
        <v>2963</v>
      </c>
      <c r="D2252" s="63" t="s">
        <v>49</v>
      </c>
      <c r="E2252" s="63" t="s">
        <v>6559</v>
      </c>
      <c r="F2252" s="63" t="s">
        <v>6558</v>
      </c>
      <c r="G2252" s="63" t="s">
        <v>3535</v>
      </c>
      <c r="K2252" s="63">
        <v>11500</v>
      </c>
      <c r="L2252" s="63">
        <v>0</v>
      </c>
      <c r="M2252" s="64">
        <v>11500</v>
      </c>
      <c r="N2252" s="63">
        <v>5750</v>
      </c>
      <c r="O2252" s="63">
        <v>0</v>
      </c>
      <c r="P2252" s="63">
        <v>1725</v>
      </c>
      <c r="Q2252" s="63">
        <v>4025</v>
      </c>
      <c r="R2252" s="63" t="s">
        <v>4660</v>
      </c>
      <c r="S2252" s="63" t="s">
        <v>4659</v>
      </c>
      <c r="T2252" s="63" t="s">
        <v>6557</v>
      </c>
      <c r="U2252" s="63" t="s">
        <v>2963</v>
      </c>
      <c r="V2252" s="63" t="s">
        <v>4657</v>
      </c>
      <c r="Y2252" s="63">
        <v>11500</v>
      </c>
      <c r="Z2252" s="63" t="s">
        <v>5523</v>
      </c>
      <c r="AA2252" s="63">
        <v>1725</v>
      </c>
      <c r="AB2252" s="63" t="s">
        <v>3505</v>
      </c>
      <c r="AE2252" s="63">
        <v>0</v>
      </c>
      <c r="AF2252" s="63" t="s">
        <v>3493</v>
      </c>
      <c r="AG2252" s="63">
        <v>0</v>
      </c>
      <c r="AK2252" s="63">
        <v>0</v>
      </c>
      <c r="AL2252" s="63" t="s">
        <v>3493</v>
      </c>
      <c r="AM2252" s="63">
        <v>0</v>
      </c>
      <c r="AQ2252" s="63">
        <v>0</v>
      </c>
      <c r="AR2252" s="63" t="s">
        <v>3493</v>
      </c>
      <c r="AS2252" s="63">
        <v>0</v>
      </c>
      <c r="AU2252" s="63" t="s">
        <v>6556</v>
      </c>
      <c r="AW2252" s="63" t="s">
        <v>4654</v>
      </c>
      <c r="AX2252" s="74" t="str">
        <f>VLOOKUP(B2252,[1]COMPLETE_DIVIDEND_DATA!$B$2:$I$1138,8,0)</f>
        <v>PAID</v>
      </c>
    </row>
    <row r="2253" spans="1:50" hidden="1" x14ac:dyDescent="0.25">
      <c r="A2253" s="63">
        <v>502257</v>
      </c>
      <c r="B2253" s="63">
        <v>6684069354</v>
      </c>
      <c r="C2253" s="63" t="s">
        <v>1202</v>
      </c>
      <c r="D2253" s="63" t="s">
        <v>6555</v>
      </c>
      <c r="E2253" s="63" t="s">
        <v>6554</v>
      </c>
      <c r="F2253" s="63" t="s">
        <v>6553</v>
      </c>
      <c r="G2253" s="63" t="s">
        <v>6552</v>
      </c>
      <c r="K2253" s="63">
        <v>83</v>
      </c>
      <c r="L2253" s="63">
        <v>0</v>
      </c>
      <c r="M2253" s="64">
        <v>83</v>
      </c>
      <c r="N2253" s="63">
        <v>41.5</v>
      </c>
      <c r="O2253" s="63">
        <v>0</v>
      </c>
      <c r="P2253" s="63">
        <v>12</v>
      </c>
      <c r="Q2253" s="63">
        <v>30</v>
      </c>
      <c r="R2253" s="63" t="s">
        <v>6551</v>
      </c>
      <c r="S2253" s="63" t="s">
        <v>3586</v>
      </c>
      <c r="T2253" s="63" t="s">
        <v>6550</v>
      </c>
      <c r="U2253" s="63" t="s">
        <v>1202</v>
      </c>
      <c r="V2253" s="63" t="s">
        <v>6549</v>
      </c>
      <c r="Y2253" s="63">
        <v>83</v>
      </c>
      <c r="Z2253" s="63" t="s">
        <v>6548</v>
      </c>
      <c r="AA2253" s="63">
        <v>12</v>
      </c>
      <c r="AB2253" s="63" t="s">
        <v>3505</v>
      </c>
      <c r="AE2253" s="63">
        <v>0</v>
      </c>
      <c r="AF2253" s="63" t="s">
        <v>3493</v>
      </c>
      <c r="AG2253" s="63">
        <v>0</v>
      </c>
      <c r="AK2253" s="63">
        <v>0</v>
      </c>
      <c r="AL2253" s="63" t="s">
        <v>3493</v>
      </c>
      <c r="AM2253" s="63">
        <v>0</v>
      </c>
      <c r="AQ2253" s="63">
        <v>0</v>
      </c>
      <c r="AR2253" s="63" t="s">
        <v>3493</v>
      </c>
      <c r="AS2253" s="63">
        <v>0</v>
      </c>
      <c r="AW2253" s="63" t="s">
        <v>6547</v>
      </c>
      <c r="AX2253" s="74" t="str">
        <f>VLOOKUP(B2253,[1]COMPLETE_DIVIDEND_DATA!$B$2:$I$1138,8,0)</f>
        <v>PAID</v>
      </c>
    </row>
    <row r="2254" spans="1:50" x14ac:dyDescent="0.25">
      <c r="A2254" s="63">
        <v>502258</v>
      </c>
      <c r="B2254" s="63">
        <v>6684073828</v>
      </c>
      <c r="C2254" s="63" t="s">
        <v>2965</v>
      </c>
      <c r="D2254" s="63" t="s">
        <v>6546</v>
      </c>
      <c r="E2254" s="63" t="s">
        <v>6545</v>
      </c>
      <c r="F2254" s="63" t="s">
        <v>6544</v>
      </c>
      <c r="G2254" s="63" t="s">
        <v>5510</v>
      </c>
      <c r="K2254" s="63">
        <v>11500</v>
      </c>
      <c r="L2254" s="63">
        <v>0</v>
      </c>
      <c r="M2254" s="64">
        <v>11500</v>
      </c>
      <c r="N2254" s="63">
        <v>5750</v>
      </c>
      <c r="O2254" s="63">
        <v>0</v>
      </c>
      <c r="P2254" s="63">
        <v>863</v>
      </c>
      <c r="Q2254" s="63">
        <v>4887</v>
      </c>
      <c r="R2254" s="63" t="s">
        <v>6543</v>
      </c>
      <c r="S2254" s="63" t="s">
        <v>3635</v>
      </c>
      <c r="T2254" s="63" t="s">
        <v>6542</v>
      </c>
      <c r="U2254" s="63" t="s">
        <v>2965</v>
      </c>
      <c r="V2254" s="63" t="s">
        <v>6541</v>
      </c>
      <c r="Y2254" s="63">
        <v>11500</v>
      </c>
      <c r="Z2254" s="63" t="s">
        <v>5523</v>
      </c>
      <c r="AA2254" s="63">
        <v>863</v>
      </c>
      <c r="AB2254" s="63" t="s">
        <v>3494</v>
      </c>
      <c r="AE2254" s="63">
        <v>0</v>
      </c>
      <c r="AF2254" s="63" t="s">
        <v>3493</v>
      </c>
      <c r="AG2254" s="63">
        <v>0</v>
      </c>
      <c r="AK2254" s="63">
        <v>0</v>
      </c>
      <c r="AL2254" s="63" t="s">
        <v>3493</v>
      </c>
      <c r="AM2254" s="63">
        <v>0</v>
      </c>
      <c r="AQ2254" s="63">
        <v>0</v>
      </c>
      <c r="AR2254" s="63" t="s">
        <v>3493</v>
      </c>
      <c r="AS2254" s="63">
        <v>0</v>
      </c>
      <c r="AU2254" s="63" t="s">
        <v>6540</v>
      </c>
      <c r="AW2254" s="63" t="s">
        <v>6539</v>
      </c>
      <c r="AX2254" s="74" t="str">
        <f>VLOOKUP(B2254,[1]COMPLETE_DIVIDEND_DATA!$B$2:$I$1138,8,0)</f>
        <v>UNPAID</v>
      </c>
    </row>
    <row r="2255" spans="1:50" hidden="1" x14ac:dyDescent="0.25">
      <c r="A2255" s="63">
        <v>502259</v>
      </c>
      <c r="B2255" s="63">
        <v>6684090905</v>
      </c>
      <c r="C2255" s="63" t="s">
        <v>2970</v>
      </c>
      <c r="D2255" s="63" t="s">
        <v>6538</v>
      </c>
      <c r="E2255" s="63" t="s">
        <v>6537</v>
      </c>
      <c r="F2255" s="63" t="s">
        <v>6536</v>
      </c>
      <c r="G2255" s="63" t="s">
        <v>3535</v>
      </c>
      <c r="K2255" s="63">
        <v>1150</v>
      </c>
      <c r="L2255" s="63">
        <v>0</v>
      </c>
      <c r="M2255" s="64">
        <v>1150</v>
      </c>
      <c r="N2255" s="63">
        <v>575</v>
      </c>
      <c r="O2255" s="63">
        <v>0</v>
      </c>
      <c r="P2255" s="63">
        <v>86</v>
      </c>
      <c r="Q2255" s="63">
        <v>489</v>
      </c>
      <c r="R2255" s="63" t="s">
        <v>6535</v>
      </c>
      <c r="S2255" s="63" t="s">
        <v>3533</v>
      </c>
      <c r="T2255" s="63" t="s">
        <v>6534</v>
      </c>
      <c r="U2255" s="63" t="s">
        <v>2970</v>
      </c>
      <c r="V2255" s="63" t="s">
        <v>6533</v>
      </c>
      <c r="W2255" s="63" t="s">
        <v>6532</v>
      </c>
      <c r="Y2255" s="63">
        <v>1150</v>
      </c>
      <c r="Z2255" s="63" t="s">
        <v>3972</v>
      </c>
      <c r="AA2255" s="63">
        <v>86</v>
      </c>
      <c r="AB2255" s="63" t="s">
        <v>3494</v>
      </c>
      <c r="AE2255" s="63">
        <v>0</v>
      </c>
      <c r="AF2255" s="63" t="s">
        <v>3493</v>
      </c>
      <c r="AG2255" s="63">
        <v>0</v>
      </c>
      <c r="AK2255" s="63">
        <v>0</v>
      </c>
      <c r="AL2255" s="63" t="s">
        <v>3493</v>
      </c>
      <c r="AM2255" s="63">
        <v>0</v>
      </c>
      <c r="AQ2255" s="63">
        <v>0</v>
      </c>
      <c r="AR2255" s="63" t="s">
        <v>3493</v>
      </c>
      <c r="AS2255" s="63">
        <v>0</v>
      </c>
      <c r="AU2255" s="63" t="s">
        <v>6531</v>
      </c>
      <c r="AW2255" s="63" t="s">
        <v>6530</v>
      </c>
      <c r="AX2255" s="74" t="str">
        <f>VLOOKUP(B2255,[1]COMPLETE_DIVIDEND_DATA!$B$2:$I$1138,8,0)</f>
        <v>PAID</v>
      </c>
    </row>
    <row r="2256" spans="1:50" x14ac:dyDescent="0.25">
      <c r="A2256" s="63">
        <v>502260</v>
      </c>
      <c r="B2256" s="63">
        <v>6684092075</v>
      </c>
      <c r="C2256" s="63" t="s">
        <v>2972</v>
      </c>
      <c r="D2256" s="63" t="s">
        <v>6529</v>
      </c>
      <c r="E2256" s="63" t="s">
        <v>6528</v>
      </c>
      <c r="F2256" s="63" t="s">
        <v>6527</v>
      </c>
      <c r="G2256" s="63" t="s">
        <v>3535</v>
      </c>
      <c r="K2256" s="63">
        <v>35</v>
      </c>
      <c r="L2256" s="63">
        <v>0</v>
      </c>
      <c r="M2256" s="64">
        <v>35</v>
      </c>
      <c r="N2256" s="63">
        <v>17.5</v>
      </c>
      <c r="O2256" s="63">
        <v>0</v>
      </c>
      <c r="P2256" s="63">
        <v>3</v>
      </c>
      <c r="Q2256" s="63">
        <v>15</v>
      </c>
      <c r="U2256" s="63" t="s">
        <v>2972</v>
      </c>
      <c r="V2256" s="63" t="s">
        <v>6526</v>
      </c>
      <c r="Y2256" s="63">
        <v>35</v>
      </c>
      <c r="Z2256" s="63" t="s">
        <v>5363</v>
      </c>
      <c r="AA2256" s="63">
        <v>3</v>
      </c>
      <c r="AB2256" s="63" t="s">
        <v>3494</v>
      </c>
      <c r="AE2256" s="63">
        <v>0</v>
      </c>
      <c r="AF2256" s="63" t="s">
        <v>3493</v>
      </c>
      <c r="AG2256" s="63">
        <v>0</v>
      </c>
      <c r="AK2256" s="63">
        <v>0</v>
      </c>
      <c r="AL2256" s="63" t="s">
        <v>3493</v>
      </c>
      <c r="AM2256" s="63">
        <v>0</v>
      </c>
      <c r="AQ2256" s="63">
        <v>0</v>
      </c>
      <c r="AR2256" s="63" t="s">
        <v>3493</v>
      </c>
      <c r="AS2256" s="63">
        <v>0</v>
      </c>
      <c r="AX2256" s="63" t="e">
        <f>VLOOKUP(B2256,[1]COMPLETE_DIVIDEND_DATA!$B$2:$I$1138,3,0)</f>
        <v>#N/A</v>
      </c>
    </row>
    <row r="2257" spans="1:50" hidden="1" x14ac:dyDescent="0.25">
      <c r="A2257" s="63">
        <v>502261</v>
      </c>
      <c r="B2257" s="63">
        <v>6684093875</v>
      </c>
      <c r="C2257" s="63" t="s">
        <v>2974</v>
      </c>
      <c r="D2257" s="63" t="s">
        <v>6520</v>
      </c>
      <c r="E2257" s="63" t="s">
        <v>6525</v>
      </c>
      <c r="F2257" s="63" t="s">
        <v>6524</v>
      </c>
      <c r="G2257" s="63" t="s">
        <v>3535</v>
      </c>
      <c r="K2257" s="63">
        <v>60</v>
      </c>
      <c r="L2257" s="63">
        <v>0</v>
      </c>
      <c r="M2257" s="64">
        <v>60</v>
      </c>
      <c r="N2257" s="63">
        <v>30</v>
      </c>
      <c r="O2257" s="63">
        <v>0</v>
      </c>
      <c r="P2257" s="63">
        <v>4</v>
      </c>
      <c r="Q2257" s="63">
        <v>26</v>
      </c>
      <c r="R2257" s="63" t="s">
        <v>6523</v>
      </c>
      <c r="S2257" s="63" t="s">
        <v>3521</v>
      </c>
      <c r="T2257" s="63" t="s">
        <v>6176</v>
      </c>
      <c r="U2257" s="63" t="s">
        <v>2974</v>
      </c>
      <c r="V2257" s="63" t="s">
        <v>6522</v>
      </c>
      <c r="W2257" s="63" t="s">
        <v>6521</v>
      </c>
      <c r="Y2257" s="63">
        <v>30</v>
      </c>
      <c r="Z2257" s="63" t="s">
        <v>6518</v>
      </c>
      <c r="AA2257" s="63">
        <v>2</v>
      </c>
      <c r="AB2257" s="63" t="s">
        <v>3494</v>
      </c>
      <c r="AC2257" s="63" t="s">
        <v>6520</v>
      </c>
      <c r="AD2257" s="63" t="s">
        <v>6519</v>
      </c>
      <c r="AE2257" s="63">
        <v>30</v>
      </c>
      <c r="AF2257" s="63" t="s">
        <v>6518</v>
      </c>
      <c r="AG2257" s="63">
        <v>2</v>
      </c>
      <c r="AH2257" s="63" t="s">
        <v>3494</v>
      </c>
      <c r="AK2257" s="63">
        <v>0</v>
      </c>
      <c r="AL2257" s="63" t="s">
        <v>3493</v>
      </c>
      <c r="AM2257" s="63">
        <v>0</v>
      </c>
      <c r="AQ2257" s="63">
        <v>0</v>
      </c>
      <c r="AR2257" s="63" t="s">
        <v>3493</v>
      </c>
      <c r="AS2257" s="63">
        <v>0</v>
      </c>
      <c r="AU2257" s="63" t="s">
        <v>6517</v>
      </c>
      <c r="AW2257" s="63" t="s">
        <v>6516</v>
      </c>
      <c r="AX2257" s="74" t="str">
        <f>VLOOKUP(B2257,[1]COMPLETE_DIVIDEND_DATA!$B$2:$I$1138,8,0)</f>
        <v>PAID</v>
      </c>
    </row>
    <row r="2258" spans="1:50" hidden="1" x14ac:dyDescent="0.25">
      <c r="A2258" s="63">
        <v>502262</v>
      </c>
      <c r="B2258" s="63">
        <v>6684095409</v>
      </c>
      <c r="C2258" s="63" t="s">
        <v>2976</v>
      </c>
      <c r="D2258" s="63" t="s">
        <v>6515</v>
      </c>
      <c r="E2258" s="63" t="s">
        <v>6514</v>
      </c>
      <c r="F2258" s="63" t="s">
        <v>6513</v>
      </c>
      <c r="G2258" s="63" t="s">
        <v>3535</v>
      </c>
      <c r="K2258" s="63">
        <v>93</v>
      </c>
      <c r="L2258" s="63">
        <v>0</v>
      </c>
      <c r="M2258" s="64">
        <v>93</v>
      </c>
      <c r="N2258" s="63">
        <v>46.5</v>
      </c>
      <c r="O2258" s="63">
        <v>0</v>
      </c>
      <c r="P2258" s="63">
        <v>7</v>
      </c>
      <c r="Q2258" s="63">
        <v>40</v>
      </c>
      <c r="R2258" s="63" t="s">
        <v>6512</v>
      </c>
      <c r="S2258" s="63" t="s">
        <v>3521</v>
      </c>
      <c r="T2258" s="63" t="s">
        <v>4610</v>
      </c>
      <c r="U2258" s="63" t="s">
        <v>2976</v>
      </c>
      <c r="V2258" s="63" t="s">
        <v>6511</v>
      </c>
      <c r="W2258" s="63" t="s">
        <v>6510</v>
      </c>
      <c r="Y2258" s="63">
        <v>93</v>
      </c>
      <c r="Z2258" s="63" t="s">
        <v>6509</v>
      </c>
      <c r="AA2258" s="63">
        <v>7</v>
      </c>
      <c r="AB2258" s="63" t="s">
        <v>3494</v>
      </c>
      <c r="AE2258" s="63">
        <v>0</v>
      </c>
      <c r="AF2258" s="63" t="s">
        <v>3493</v>
      </c>
      <c r="AG2258" s="63">
        <v>0</v>
      </c>
      <c r="AK2258" s="63">
        <v>0</v>
      </c>
      <c r="AL2258" s="63" t="s">
        <v>3493</v>
      </c>
      <c r="AM2258" s="63">
        <v>0</v>
      </c>
      <c r="AQ2258" s="63">
        <v>0</v>
      </c>
      <c r="AR2258" s="63" t="s">
        <v>3493</v>
      </c>
      <c r="AS2258" s="63">
        <v>0</v>
      </c>
      <c r="AU2258" s="63" t="s">
        <v>6508</v>
      </c>
      <c r="AW2258" s="63" t="s">
        <v>6507</v>
      </c>
      <c r="AX2258" s="74" t="str">
        <f>VLOOKUP(B2258,[1]COMPLETE_DIVIDEND_DATA!$B$2:$I$1138,8,0)</f>
        <v>PAID</v>
      </c>
    </row>
    <row r="2259" spans="1:50" hidden="1" x14ac:dyDescent="0.25">
      <c r="A2259" s="63">
        <v>502263</v>
      </c>
      <c r="B2259" s="63">
        <v>6684098445</v>
      </c>
      <c r="C2259" s="63" t="s">
        <v>6502</v>
      </c>
      <c r="D2259" s="63" t="s">
        <v>6506</v>
      </c>
      <c r="E2259" s="63" t="s">
        <v>6505</v>
      </c>
      <c r="F2259" s="63" t="s">
        <v>6425</v>
      </c>
      <c r="G2259" s="63" t="s">
        <v>3535</v>
      </c>
      <c r="K2259" s="63">
        <v>500</v>
      </c>
      <c r="L2259" s="63">
        <v>0</v>
      </c>
      <c r="M2259" s="64">
        <v>500</v>
      </c>
      <c r="N2259" s="63">
        <v>250</v>
      </c>
      <c r="O2259" s="63">
        <v>0</v>
      </c>
      <c r="P2259" s="63">
        <v>75</v>
      </c>
      <c r="Q2259" s="63">
        <v>175</v>
      </c>
      <c r="R2259" s="63" t="s">
        <v>6504</v>
      </c>
      <c r="S2259" s="63" t="s">
        <v>3521</v>
      </c>
      <c r="T2259" s="63" t="s">
        <v>6503</v>
      </c>
      <c r="U2259" s="63" t="s">
        <v>6502</v>
      </c>
      <c r="V2259" s="63" t="s">
        <v>6501</v>
      </c>
      <c r="W2259" s="63" t="s">
        <v>6500</v>
      </c>
      <c r="Y2259" s="63">
        <v>500</v>
      </c>
      <c r="Z2259" s="63" t="s">
        <v>3621</v>
      </c>
      <c r="AA2259" s="63">
        <v>75</v>
      </c>
      <c r="AB2259" s="63" t="s">
        <v>3505</v>
      </c>
      <c r="AE2259" s="63">
        <v>0</v>
      </c>
      <c r="AF2259" s="63" t="s">
        <v>3493</v>
      </c>
      <c r="AG2259" s="63">
        <v>0</v>
      </c>
      <c r="AK2259" s="63">
        <v>0</v>
      </c>
      <c r="AL2259" s="63" t="s">
        <v>3493</v>
      </c>
      <c r="AM2259" s="63">
        <v>0</v>
      </c>
      <c r="AQ2259" s="63">
        <v>0</v>
      </c>
      <c r="AR2259" s="63" t="s">
        <v>3493</v>
      </c>
      <c r="AS2259" s="63">
        <v>0</v>
      </c>
      <c r="AU2259" s="63" t="s">
        <v>6499</v>
      </c>
      <c r="AW2259" s="63" t="s">
        <v>6498</v>
      </c>
      <c r="AX2259" s="74" t="str">
        <f>VLOOKUP(B2259,[1]COMPLETE_DIVIDEND_DATA!$B$2:$I$1138,8,0)</f>
        <v>PAID</v>
      </c>
    </row>
    <row r="2260" spans="1:50" hidden="1" x14ac:dyDescent="0.25">
      <c r="A2260" s="63">
        <v>502264</v>
      </c>
      <c r="B2260" s="63">
        <v>6684099104</v>
      </c>
      <c r="C2260" s="63" t="s">
        <v>2978</v>
      </c>
      <c r="D2260" s="63" t="s">
        <v>6497</v>
      </c>
      <c r="E2260" s="63" t="s">
        <v>6496</v>
      </c>
      <c r="F2260" s="63" t="s">
        <v>6425</v>
      </c>
      <c r="G2260" s="63" t="s">
        <v>3535</v>
      </c>
      <c r="K2260" s="63">
        <v>744</v>
      </c>
      <c r="L2260" s="63">
        <v>0</v>
      </c>
      <c r="M2260" s="64">
        <v>744</v>
      </c>
      <c r="N2260" s="63">
        <v>372</v>
      </c>
      <c r="O2260" s="63">
        <v>0</v>
      </c>
      <c r="P2260" s="63">
        <v>84</v>
      </c>
      <c r="Q2260" s="63">
        <v>288</v>
      </c>
      <c r="R2260" s="63" t="s">
        <v>6495</v>
      </c>
      <c r="S2260" s="63" t="s">
        <v>3521</v>
      </c>
      <c r="T2260" s="63" t="s">
        <v>6494</v>
      </c>
      <c r="U2260" s="63" t="s">
        <v>2978</v>
      </c>
      <c r="V2260" s="63" t="s">
        <v>6493</v>
      </c>
      <c r="W2260" s="63" t="s">
        <v>6492</v>
      </c>
      <c r="Y2260" s="63">
        <v>372</v>
      </c>
      <c r="Z2260" s="63" t="s">
        <v>3900</v>
      </c>
      <c r="AA2260" s="63">
        <v>56</v>
      </c>
      <c r="AB2260" s="63" t="s">
        <v>3505</v>
      </c>
      <c r="AC2260" s="63" t="s">
        <v>6491</v>
      </c>
      <c r="AD2260" s="63" t="s">
        <v>6490</v>
      </c>
      <c r="AE2260" s="63">
        <v>372</v>
      </c>
      <c r="AF2260" s="63" t="s">
        <v>3900</v>
      </c>
      <c r="AG2260" s="63">
        <v>28</v>
      </c>
      <c r="AH2260" s="63" t="s">
        <v>3494</v>
      </c>
      <c r="AK2260" s="63">
        <v>0</v>
      </c>
      <c r="AL2260" s="63" t="s">
        <v>3493</v>
      </c>
      <c r="AM2260" s="63">
        <v>0</v>
      </c>
      <c r="AQ2260" s="63">
        <v>0</v>
      </c>
      <c r="AR2260" s="63" t="s">
        <v>3493</v>
      </c>
      <c r="AS2260" s="63">
        <v>0</v>
      </c>
      <c r="AU2260" s="63" t="s">
        <v>6489</v>
      </c>
      <c r="AW2260" s="63" t="s">
        <v>6488</v>
      </c>
      <c r="AX2260" s="74" t="str">
        <f>VLOOKUP(B2260,[1]COMPLETE_DIVIDEND_DATA!$B$2:$I$1138,8,0)</f>
        <v>PAID</v>
      </c>
    </row>
    <row r="2261" spans="1:50" hidden="1" x14ac:dyDescent="0.25">
      <c r="A2261" s="63">
        <v>502265</v>
      </c>
      <c r="B2261" s="63">
        <v>6684099211</v>
      </c>
      <c r="C2261" s="63" t="s">
        <v>1907</v>
      </c>
      <c r="D2261" s="63" t="s">
        <v>6487</v>
      </c>
      <c r="E2261" s="63" t="s">
        <v>6486</v>
      </c>
      <c r="F2261" s="63" t="s">
        <v>6485</v>
      </c>
      <c r="G2261" s="63" t="s">
        <v>3535</v>
      </c>
      <c r="K2261" s="63">
        <v>1000</v>
      </c>
      <c r="L2261" s="63">
        <v>0</v>
      </c>
      <c r="M2261" s="64">
        <v>1000</v>
      </c>
      <c r="N2261" s="63">
        <v>500</v>
      </c>
      <c r="O2261" s="63">
        <v>0</v>
      </c>
      <c r="P2261" s="63">
        <v>150</v>
      </c>
      <c r="Q2261" s="63">
        <v>350</v>
      </c>
      <c r="R2261" s="63" t="s">
        <v>6484</v>
      </c>
      <c r="S2261" s="63" t="s">
        <v>3596</v>
      </c>
      <c r="T2261" s="63" t="s">
        <v>6483</v>
      </c>
      <c r="U2261" s="63" t="s">
        <v>1907</v>
      </c>
      <c r="V2261" s="63" t="s">
        <v>6482</v>
      </c>
      <c r="W2261" s="63" t="s">
        <v>6481</v>
      </c>
      <c r="Y2261" s="63">
        <v>500</v>
      </c>
      <c r="Z2261" s="63" t="s">
        <v>3621</v>
      </c>
      <c r="AA2261" s="63">
        <v>75</v>
      </c>
      <c r="AB2261" s="63" t="s">
        <v>3505</v>
      </c>
      <c r="AC2261" s="63" t="s">
        <v>6480</v>
      </c>
      <c r="AD2261" s="63" t="s">
        <v>6479</v>
      </c>
      <c r="AE2261" s="63">
        <v>500</v>
      </c>
      <c r="AF2261" s="63" t="s">
        <v>3621</v>
      </c>
      <c r="AG2261" s="63">
        <v>75</v>
      </c>
      <c r="AH2261" s="63" t="s">
        <v>3505</v>
      </c>
      <c r="AK2261" s="63">
        <v>0</v>
      </c>
      <c r="AL2261" s="63" t="s">
        <v>3493</v>
      </c>
      <c r="AM2261" s="63">
        <v>0</v>
      </c>
      <c r="AQ2261" s="63">
        <v>0</v>
      </c>
      <c r="AR2261" s="63" t="s">
        <v>3493</v>
      </c>
      <c r="AS2261" s="63">
        <v>0</v>
      </c>
      <c r="AU2261" s="63" t="s">
        <v>6478</v>
      </c>
      <c r="AW2261" s="63" t="s">
        <v>6477</v>
      </c>
      <c r="AX2261" s="74" t="str">
        <f>VLOOKUP(B2261,[1]COMPLETE_DIVIDEND_DATA!$B$2:$I$1138,8,0)</f>
        <v>PAID</v>
      </c>
    </row>
    <row r="2262" spans="1:50" hidden="1" x14ac:dyDescent="0.25">
      <c r="A2262" s="63">
        <v>502266</v>
      </c>
      <c r="B2262" s="63">
        <v>6684105075</v>
      </c>
      <c r="C2262" s="63" t="s">
        <v>2980</v>
      </c>
      <c r="D2262" s="63" t="s">
        <v>6476</v>
      </c>
      <c r="E2262" s="63" t="s">
        <v>6475</v>
      </c>
      <c r="F2262" s="63" t="s">
        <v>4515</v>
      </c>
      <c r="G2262" s="63" t="s">
        <v>3535</v>
      </c>
      <c r="K2262" s="63">
        <v>1489</v>
      </c>
      <c r="L2262" s="63">
        <v>1489</v>
      </c>
      <c r="M2262" s="64">
        <v>0</v>
      </c>
      <c r="N2262" s="63">
        <v>744.5</v>
      </c>
      <c r="O2262" s="63">
        <v>372</v>
      </c>
      <c r="P2262" s="63">
        <v>224</v>
      </c>
      <c r="Q2262" s="63">
        <v>149</v>
      </c>
      <c r="R2262" s="63" t="s">
        <v>6474</v>
      </c>
      <c r="S2262" s="63" t="s">
        <v>3624</v>
      </c>
      <c r="T2262" s="63" t="s">
        <v>6473</v>
      </c>
      <c r="U2262" s="63" t="s">
        <v>2980</v>
      </c>
      <c r="V2262" s="63" t="s">
        <v>6472</v>
      </c>
      <c r="Y2262" s="63">
        <v>745</v>
      </c>
      <c r="Z2262" s="63" t="s">
        <v>3991</v>
      </c>
      <c r="AA2262" s="63">
        <v>112</v>
      </c>
      <c r="AB2262" s="63" t="s">
        <v>3505</v>
      </c>
      <c r="AC2262" s="63" t="s">
        <v>6471</v>
      </c>
      <c r="AD2262" s="63" t="s">
        <v>6470</v>
      </c>
      <c r="AE2262" s="63">
        <v>744</v>
      </c>
      <c r="AF2262" s="63" t="s">
        <v>3988</v>
      </c>
      <c r="AG2262" s="63">
        <v>112</v>
      </c>
      <c r="AH2262" s="63" t="s">
        <v>3505</v>
      </c>
      <c r="AK2262" s="63">
        <v>0</v>
      </c>
      <c r="AL2262" s="63" t="s">
        <v>3493</v>
      </c>
      <c r="AM2262" s="63">
        <v>0</v>
      </c>
      <c r="AQ2262" s="63">
        <v>0</v>
      </c>
      <c r="AR2262" s="63" t="s">
        <v>3493</v>
      </c>
      <c r="AS2262" s="63">
        <v>0</v>
      </c>
      <c r="AU2262" s="63" t="s">
        <v>6469</v>
      </c>
      <c r="AW2262" s="63" t="s">
        <v>6468</v>
      </c>
      <c r="AX2262" s="74" t="str">
        <f>VLOOKUP(B2262,[1]COMPLETE_DIVIDEND_DATA!$B$2:$I$1138,8,0)</f>
        <v>PAID</v>
      </c>
    </row>
    <row r="2263" spans="1:50" hidden="1" x14ac:dyDescent="0.25">
      <c r="A2263" s="63">
        <v>502267</v>
      </c>
      <c r="B2263" s="63">
        <v>6684108954</v>
      </c>
      <c r="C2263" s="63" t="s">
        <v>2982</v>
      </c>
      <c r="D2263" s="63" t="s">
        <v>6467</v>
      </c>
      <c r="E2263" s="63" t="s">
        <v>6466</v>
      </c>
      <c r="F2263" s="63" t="s">
        <v>6465</v>
      </c>
      <c r="G2263" s="63" t="s">
        <v>3535</v>
      </c>
      <c r="K2263" s="63">
        <v>8</v>
      </c>
      <c r="L2263" s="63">
        <v>8</v>
      </c>
      <c r="M2263" s="64">
        <v>0</v>
      </c>
      <c r="N2263" s="63">
        <v>4</v>
      </c>
      <c r="O2263" s="63">
        <v>2</v>
      </c>
      <c r="P2263" s="63">
        <v>1</v>
      </c>
      <c r="Q2263" s="63">
        <v>1</v>
      </c>
      <c r="R2263" s="63" t="s">
        <v>6464</v>
      </c>
      <c r="S2263" s="63" t="s">
        <v>3624</v>
      </c>
      <c r="T2263" s="63" t="s">
        <v>6463</v>
      </c>
      <c r="U2263" s="63" t="s">
        <v>2982</v>
      </c>
      <c r="V2263" s="63" t="s">
        <v>6462</v>
      </c>
      <c r="Y2263" s="63">
        <v>8</v>
      </c>
      <c r="Z2263" s="63" t="s">
        <v>4024</v>
      </c>
      <c r="AA2263" s="63">
        <v>1</v>
      </c>
      <c r="AB2263" s="63" t="s">
        <v>3505</v>
      </c>
      <c r="AE2263" s="63">
        <v>0</v>
      </c>
      <c r="AF2263" s="63" t="s">
        <v>3493</v>
      </c>
      <c r="AG2263" s="63">
        <v>0</v>
      </c>
      <c r="AK2263" s="63">
        <v>0</v>
      </c>
      <c r="AL2263" s="63" t="s">
        <v>3493</v>
      </c>
      <c r="AM2263" s="63">
        <v>0</v>
      </c>
      <c r="AQ2263" s="63">
        <v>0</v>
      </c>
      <c r="AR2263" s="63" t="s">
        <v>3493</v>
      </c>
      <c r="AS2263" s="63">
        <v>0</v>
      </c>
      <c r="AU2263" s="63" t="s">
        <v>6461</v>
      </c>
      <c r="AW2263" s="63" t="s">
        <v>6460</v>
      </c>
      <c r="AX2263" s="74" t="str">
        <f>VLOOKUP(B2263,[1]COMPLETE_DIVIDEND_DATA!$B$2:$I$1138,8,0)</f>
        <v>PAID</v>
      </c>
    </row>
    <row r="2264" spans="1:50" hidden="1" x14ac:dyDescent="0.25">
      <c r="A2264" s="63">
        <v>502268</v>
      </c>
      <c r="B2264" s="63">
        <v>6684109069</v>
      </c>
      <c r="C2264" s="63" t="s">
        <v>2984</v>
      </c>
      <c r="D2264" s="63" t="s">
        <v>6459</v>
      </c>
      <c r="E2264" s="63" t="s">
        <v>6458</v>
      </c>
      <c r="F2264" s="63" t="s">
        <v>6457</v>
      </c>
      <c r="G2264" s="63" t="s">
        <v>3535</v>
      </c>
      <c r="K2264" s="63">
        <v>6037</v>
      </c>
      <c r="L2264" s="63">
        <v>0</v>
      </c>
      <c r="M2264" s="64">
        <v>6037</v>
      </c>
      <c r="N2264" s="63">
        <v>3018.5</v>
      </c>
      <c r="O2264" s="63">
        <v>0</v>
      </c>
      <c r="P2264" s="63">
        <v>679</v>
      </c>
      <c r="Q2264" s="63">
        <v>2340</v>
      </c>
      <c r="R2264" s="63" t="s">
        <v>6456</v>
      </c>
      <c r="S2264" s="63" t="s">
        <v>3586</v>
      </c>
      <c r="T2264" s="63" t="s">
        <v>6455</v>
      </c>
      <c r="U2264" s="63" t="s">
        <v>2984</v>
      </c>
      <c r="V2264" s="63" t="s">
        <v>6454</v>
      </c>
      <c r="W2264" s="63" t="s">
        <v>6453</v>
      </c>
      <c r="Y2264" s="63">
        <v>3019</v>
      </c>
      <c r="Z2264" s="63" t="s">
        <v>6452</v>
      </c>
      <c r="AA2264" s="63">
        <v>226</v>
      </c>
      <c r="AB2264" s="63" t="s">
        <v>3494</v>
      </c>
      <c r="AC2264" s="63" t="s">
        <v>6451</v>
      </c>
      <c r="AD2264" s="63" t="s">
        <v>6450</v>
      </c>
      <c r="AE2264" s="63">
        <v>3018</v>
      </c>
      <c r="AF2264" s="63" t="s">
        <v>6449</v>
      </c>
      <c r="AG2264" s="63">
        <v>453</v>
      </c>
      <c r="AH2264" s="63" t="s">
        <v>3505</v>
      </c>
      <c r="AK2264" s="63">
        <v>0</v>
      </c>
      <c r="AL2264" s="63" t="s">
        <v>3493</v>
      </c>
      <c r="AM2264" s="63">
        <v>0</v>
      </c>
      <c r="AQ2264" s="63">
        <v>0</v>
      </c>
      <c r="AR2264" s="63" t="s">
        <v>3493</v>
      </c>
      <c r="AS2264" s="63">
        <v>0</v>
      </c>
      <c r="AU2264" s="63" t="s">
        <v>6448</v>
      </c>
      <c r="AW2264" s="63" t="s">
        <v>6447</v>
      </c>
      <c r="AX2264" s="74" t="str">
        <f>VLOOKUP(B2264,[1]COMPLETE_DIVIDEND_DATA!$B$2:$I$1138,8,0)</f>
        <v>PAID</v>
      </c>
    </row>
    <row r="2265" spans="1:50" hidden="1" x14ac:dyDescent="0.25">
      <c r="A2265" s="63">
        <v>502269</v>
      </c>
      <c r="B2265" s="63">
        <v>6684111552</v>
      </c>
      <c r="C2265" s="63" t="s">
        <v>2986</v>
      </c>
      <c r="D2265" s="63" t="s">
        <v>576</v>
      </c>
      <c r="E2265" s="63" t="s">
        <v>6446</v>
      </c>
      <c r="F2265" s="63" t="s">
        <v>6445</v>
      </c>
      <c r="G2265" s="63" t="s">
        <v>6444</v>
      </c>
      <c r="K2265" s="63">
        <v>1508</v>
      </c>
      <c r="L2265" s="63">
        <v>0</v>
      </c>
      <c r="M2265" s="64">
        <v>1508</v>
      </c>
      <c r="N2265" s="63">
        <v>754</v>
      </c>
      <c r="O2265" s="63">
        <v>0</v>
      </c>
      <c r="P2265" s="63">
        <v>113</v>
      </c>
      <c r="Q2265" s="63">
        <v>641</v>
      </c>
      <c r="R2265" s="63" t="s">
        <v>6443</v>
      </c>
      <c r="S2265" s="63" t="s">
        <v>3596</v>
      </c>
      <c r="T2265" s="63" t="s">
        <v>6442</v>
      </c>
      <c r="U2265" s="63" t="s">
        <v>2986</v>
      </c>
      <c r="V2265" s="63" t="s">
        <v>6441</v>
      </c>
      <c r="Y2265" s="63">
        <v>1508</v>
      </c>
      <c r="Z2265" s="63" t="s">
        <v>6440</v>
      </c>
      <c r="AA2265" s="63">
        <v>113</v>
      </c>
      <c r="AB2265" s="63" t="s">
        <v>3494</v>
      </c>
      <c r="AE2265" s="63">
        <v>0</v>
      </c>
      <c r="AF2265" s="63" t="s">
        <v>3493</v>
      </c>
      <c r="AG2265" s="63">
        <v>0</v>
      </c>
      <c r="AK2265" s="63">
        <v>0</v>
      </c>
      <c r="AL2265" s="63" t="s">
        <v>3493</v>
      </c>
      <c r="AM2265" s="63">
        <v>0</v>
      </c>
      <c r="AQ2265" s="63">
        <v>0</v>
      </c>
      <c r="AR2265" s="63" t="s">
        <v>3493</v>
      </c>
      <c r="AS2265" s="63">
        <v>0</v>
      </c>
      <c r="AU2265" s="63" t="s">
        <v>6439</v>
      </c>
      <c r="AW2265" s="63" t="s">
        <v>6438</v>
      </c>
      <c r="AX2265" s="74" t="str">
        <f>VLOOKUP(B2265,[1]COMPLETE_DIVIDEND_DATA!$B$2:$I$1138,8,0)</f>
        <v>PAID</v>
      </c>
    </row>
    <row r="2266" spans="1:50" hidden="1" x14ac:dyDescent="0.25">
      <c r="A2266" s="63">
        <v>502270</v>
      </c>
      <c r="B2266" s="63">
        <v>6684116247</v>
      </c>
      <c r="C2266" s="63" t="s">
        <v>6433</v>
      </c>
      <c r="D2266" s="63" t="s">
        <v>6437</v>
      </c>
      <c r="E2266" s="63" t="s">
        <v>6436</v>
      </c>
      <c r="F2266" s="63" t="s">
        <v>5658</v>
      </c>
      <c r="G2266" s="63" t="s">
        <v>3535</v>
      </c>
      <c r="K2266" s="63">
        <v>1000</v>
      </c>
      <c r="L2266" s="63">
        <v>0</v>
      </c>
      <c r="M2266" s="64">
        <v>1000</v>
      </c>
      <c r="N2266" s="63">
        <v>500</v>
      </c>
      <c r="O2266" s="63">
        <v>0</v>
      </c>
      <c r="P2266" s="63">
        <v>76</v>
      </c>
      <c r="Q2266" s="63">
        <v>424</v>
      </c>
      <c r="R2266" s="63" t="s">
        <v>6435</v>
      </c>
      <c r="S2266" s="63" t="s">
        <v>3574</v>
      </c>
      <c r="T2266" s="63" t="s">
        <v>6434</v>
      </c>
      <c r="U2266" s="63" t="s">
        <v>6433</v>
      </c>
      <c r="V2266" s="63" t="s">
        <v>6432</v>
      </c>
      <c r="Y2266" s="63">
        <v>500</v>
      </c>
      <c r="Z2266" s="63" t="s">
        <v>3621</v>
      </c>
      <c r="AA2266" s="63">
        <v>38</v>
      </c>
      <c r="AB2266" s="63" t="s">
        <v>3494</v>
      </c>
      <c r="AC2266" s="63" t="s">
        <v>6431</v>
      </c>
      <c r="AD2266" s="63" t="s">
        <v>6430</v>
      </c>
      <c r="AE2266" s="63">
        <v>500</v>
      </c>
      <c r="AF2266" s="63" t="s">
        <v>3621</v>
      </c>
      <c r="AG2266" s="63">
        <v>38</v>
      </c>
      <c r="AH2266" s="63" t="s">
        <v>3494</v>
      </c>
      <c r="AK2266" s="63">
        <v>0</v>
      </c>
      <c r="AL2266" s="63" t="s">
        <v>3493</v>
      </c>
      <c r="AM2266" s="63">
        <v>0</v>
      </c>
      <c r="AQ2266" s="63">
        <v>0</v>
      </c>
      <c r="AR2266" s="63" t="s">
        <v>3493</v>
      </c>
      <c r="AS2266" s="63">
        <v>0</v>
      </c>
      <c r="AU2266" s="63" t="s">
        <v>6429</v>
      </c>
      <c r="AW2266" s="63" t="s">
        <v>6428</v>
      </c>
      <c r="AX2266" s="74" t="str">
        <f>VLOOKUP(B2266,[1]COMPLETE_DIVIDEND_DATA!$B$2:$I$1138,8,0)</f>
        <v>PAID</v>
      </c>
    </row>
    <row r="2267" spans="1:50" x14ac:dyDescent="0.25">
      <c r="A2267" s="63">
        <v>502271</v>
      </c>
      <c r="B2267" s="63">
        <v>6684124647</v>
      </c>
      <c r="C2267" s="63" t="s">
        <v>2990</v>
      </c>
      <c r="D2267" s="63" t="s">
        <v>6427</v>
      </c>
      <c r="E2267" s="63" t="s">
        <v>6426</v>
      </c>
      <c r="F2267" s="63" t="s">
        <v>6425</v>
      </c>
      <c r="G2267" s="63" t="s">
        <v>3535</v>
      </c>
      <c r="K2267" s="63">
        <v>285</v>
      </c>
      <c r="L2267" s="63">
        <v>0</v>
      </c>
      <c r="M2267" s="64">
        <v>285</v>
      </c>
      <c r="N2267" s="63">
        <v>142.5</v>
      </c>
      <c r="O2267" s="63">
        <v>0</v>
      </c>
      <c r="P2267" s="63">
        <v>42</v>
      </c>
      <c r="Q2267" s="63">
        <v>101</v>
      </c>
      <c r="U2267" s="63" t="s">
        <v>2990</v>
      </c>
      <c r="V2267" s="63" t="s">
        <v>6424</v>
      </c>
      <c r="Y2267" s="63">
        <v>143</v>
      </c>
      <c r="Z2267" s="63" t="s">
        <v>6423</v>
      </c>
      <c r="AA2267" s="63">
        <v>21</v>
      </c>
      <c r="AB2267" s="63" t="s">
        <v>3505</v>
      </c>
      <c r="AC2267" s="63" t="s">
        <v>6422</v>
      </c>
      <c r="AD2267" s="63" t="s">
        <v>6421</v>
      </c>
      <c r="AE2267" s="63">
        <v>142</v>
      </c>
      <c r="AF2267" s="63" t="s">
        <v>6420</v>
      </c>
      <c r="AG2267" s="63">
        <v>21</v>
      </c>
      <c r="AH2267" s="63" t="s">
        <v>3505</v>
      </c>
      <c r="AK2267" s="63">
        <v>0</v>
      </c>
      <c r="AL2267" s="63" t="s">
        <v>3493</v>
      </c>
      <c r="AM2267" s="63">
        <v>0</v>
      </c>
      <c r="AQ2267" s="63">
        <v>0</v>
      </c>
      <c r="AR2267" s="63" t="s">
        <v>3493</v>
      </c>
      <c r="AS2267" s="63">
        <v>0</v>
      </c>
      <c r="AU2267" s="63" t="s">
        <v>6419</v>
      </c>
      <c r="AW2267" s="63" t="s">
        <v>6418</v>
      </c>
      <c r="AX2267" s="63" t="e">
        <f>VLOOKUP(B2267,[1]COMPLETE_DIVIDEND_DATA!$B$2:$I$1138,3,0)</f>
        <v>#N/A</v>
      </c>
    </row>
    <row r="2268" spans="1:50" hidden="1" x14ac:dyDescent="0.25">
      <c r="A2268" s="63">
        <v>502272</v>
      </c>
      <c r="B2268" s="63">
        <v>6684127293</v>
      </c>
      <c r="C2268" s="63" t="s">
        <v>2992</v>
      </c>
      <c r="D2268" s="63" t="s">
        <v>6417</v>
      </c>
      <c r="E2268" s="63" t="s">
        <v>6416</v>
      </c>
      <c r="F2268" s="63" t="s">
        <v>6415</v>
      </c>
      <c r="G2268" s="63" t="s">
        <v>3547</v>
      </c>
      <c r="K2268" s="63">
        <v>1725</v>
      </c>
      <c r="L2268" s="63">
        <v>0</v>
      </c>
      <c r="M2268" s="64">
        <v>1725</v>
      </c>
      <c r="N2268" s="63">
        <v>862.5</v>
      </c>
      <c r="O2268" s="63">
        <v>0</v>
      </c>
      <c r="P2268" s="63">
        <v>129</v>
      </c>
      <c r="Q2268" s="63">
        <v>734</v>
      </c>
      <c r="R2268" s="63" t="s">
        <v>6414</v>
      </c>
      <c r="S2268" s="63" t="s">
        <v>3574</v>
      </c>
      <c r="T2268" s="63" t="s">
        <v>6413</v>
      </c>
      <c r="U2268" s="63" t="s">
        <v>2992</v>
      </c>
      <c r="V2268" s="63" t="s">
        <v>6412</v>
      </c>
      <c r="Y2268" s="63">
        <v>1725</v>
      </c>
      <c r="Z2268" s="63" t="s">
        <v>4207</v>
      </c>
      <c r="AA2268" s="63">
        <v>129</v>
      </c>
      <c r="AB2268" s="63" t="s">
        <v>3494</v>
      </c>
      <c r="AE2268" s="63">
        <v>0</v>
      </c>
      <c r="AF2268" s="63" t="s">
        <v>3493</v>
      </c>
      <c r="AG2268" s="63">
        <v>0</v>
      </c>
      <c r="AK2268" s="63">
        <v>0</v>
      </c>
      <c r="AL2268" s="63" t="s">
        <v>3493</v>
      </c>
      <c r="AM2268" s="63">
        <v>0</v>
      </c>
      <c r="AQ2268" s="63">
        <v>0</v>
      </c>
      <c r="AR2268" s="63" t="s">
        <v>3493</v>
      </c>
      <c r="AS2268" s="63">
        <v>0</v>
      </c>
      <c r="AU2268" s="63" t="s">
        <v>6411</v>
      </c>
      <c r="AW2268" s="63" t="s">
        <v>6410</v>
      </c>
      <c r="AX2268" s="74" t="str">
        <f>VLOOKUP(B2268,[1]COMPLETE_DIVIDEND_DATA!$B$2:$I$1138,8,0)</f>
        <v>PAID</v>
      </c>
    </row>
    <row r="2269" spans="1:50" hidden="1" x14ac:dyDescent="0.25">
      <c r="A2269" s="63">
        <v>502273</v>
      </c>
      <c r="B2269" s="63">
        <v>6684128150</v>
      </c>
      <c r="C2269" s="63" t="s">
        <v>2994</v>
      </c>
      <c r="D2269" s="63" t="s">
        <v>6409</v>
      </c>
      <c r="E2269" s="63" t="s">
        <v>6408</v>
      </c>
      <c r="F2269" s="63" t="s">
        <v>6407</v>
      </c>
      <c r="G2269" s="63" t="s">
        <v>3535</v>
      </c>
      <c r="K2269" s="63">
        <v>1500</v>
      </c>
      <c r="L2269" s="63">
        <v>0</v>
      </c>
      <c r="M2269" s="64">
        <v>1500</v>
      </c>
      <c r="N2269" s="63">
        <v>750</v>
      </c>
      <c r="O2269" s="63">
        <v>0</v>
      </c>
      <c r="P2269" s="63">
        <v>225</v>
      </c>
      <c r="Q2269" s="63">
        <v>525</v>
      </c>
      <c r="R2269" s="63" t="s">
        <v>6406</v>
      </c>
      <c r="S2269" s="63" t="s">
        <v>3521</v>
      </c>
      <c r="T2269" s="63" t="s">
        <v>6405</v>
      </c>
      <c r="U2269" s="63" t="s">
        <v>2994</v>
      </c>
      <c r="V2269" s="63" t="s">
        <v>6404</v>
      </c>
      <c r="Y2269" s="63">
        <v>1500</v>
      </c>
      <c r="Z2269" s="63" t="s">
        <v>4817</v>
      </c>
      <c r="AA2269" s="63">
        <v>225</v>
      </c>
      <c r="AB2269" s="63" t="s">
        <v>3505</v>
      </c>
      <c r="AE2269" s="63">
        <v>0</v>
      </c>
      <c r="AF2269" s="63" t="s">
        <v>3493</v>
      </c>
      <c r="AG2269" s="63">
        <v>0</v>
      </c>
      <c r="AK2269" s="63">
        <v>0</v>
      </c>
      <c r="AL2269" s="63" t="s">
        <v>3493</v>
      </c>
      <c r="AM2269" s="63">
        <v>0</v>
      </c>
      <c r="AQ2269" s="63">
        <v>0</v>
      </c>
      <c r="AR2269" s="63" t="s">
        <v>3493</v>
      </c>
      <c r="AS2269" s="63">
        <v>0</v>
      </c>
      <c r="AU2269" s="63" t="s">
        <v>6403</v>
      </c>
      <c r="AW2269" s="63" t="s">
        <v>6402</v>
      </c>
      <c r="AX2269" s="74" t="str">
        <f>VLOOKUP(B2269,[1]COMPLETE_DIVIDEND_DATA!$B$2:$I$1138,8,0)</f>
        <v>PAID</v>
      </c>
    </row>
    <row r="2270" spans="1:50" hidden="1" x14ac:dyDescent="0.25">
      <c r="A2270" s="63">
        <v>502274</v>
      </c>
      <c r="B2270" s="63">
        <v>6684129406</v>
      </c>
      <c r="C2270" s="63" t="s">
        <v>2996</v>
      </c>
      <c r="D2270" s="63" t="s">
        <v>6401</v>
      </c>
      <c r="E2270" s="63" t="s">
        <v>6400</v>
      </c>
      <c r="F2270" s="63" t="s">
        <v>6399</v>
      </c>
      <c r="G2270" s="63" t="s">
        <v>6398</v>
      </c>
      <c r="K2270" s="63">
        <v>1026</v>
      </c>
      <c r="L2270" s="63">
        <v>0</v>
      </c>
      <c r="M2270" s="64">
        <v>1026</v>
      </c>
      <c r="N2270" s="63">
        <v>513</v>
      </c>
      <c r="O2270" s="63">
        <v>0</v>
      </c>
      <c r="P2270" s="63">
        <v>76</v>
      </c>
      <c r="Q2270" s="63">
        <v>437</v>
      </c>
      <c r="R2270" s="63" t="s">
        <v>6397</v>
      </c>
      <c r="S2270" s="63" t="s">
        <v>3596</v>
      </c>
      <c r="T2270" s="63" t="s">
        <v>6396</v>
      </c>
      <c r="U2270" s="63" t="s">
        <v>2996</v>
      </c>
      <c r="V2270" s="63" t="s">
        <v>6395</v>
      </c>
      <c r="W2270" s="63" t="s">
        <v>6394</v>
      </c>
      <c r="Y2270" s="63">
        <v>513</v>
      </c>
      <c r="Z2270" s="63" t="s">
        <v>6391</v>
      </c>
      <c r="AA2270" s="63">
        <v>38</v>
      </c>
      <c r="AB2270" s="63" t="s">
        <v>3494</v>
      </c>
      <c r="AC2270" s="63" t="s">
        <v>6393</v>
      </c>
      <c r="AD2270" s="63" t="s">
        <v>6392</v>
      </c>
      <c r="AE2270" s="63">
        <v>513</v>
      </c>
      <c r="AF2270" s="63" t="s">
        <v>6391</v>
      </c>
      <c r="AG2270" s="63">
        <v>38</v>
      </c>
      <c r="AH2270" s="63" t="s">
        <v>3494</v>
      </c>
      <c r="AK2270" s="63">
        <v>0</v>
      </c>
      <c r="AL2270" s="63" t="s">
        <v>3493</v>
      </c>
      <c r="AM2270" s="63">
        <v>0</v>
      </c>
      <c r="AQ2270" s="63">
        <v>0</v>
      </c>
      <c r="AR2270" s="63" t="s">
        <v>3493</v>
      </c>
      <c r="AS2270" s="63">
        <v>0</v>
      </c>
      <c r="AU2270" s="63" t="s">
        <v>6390</v>
      </c>
      <c r="AW2270" s="63" t="s">
        <v>6389</v>
      </c>
      <c r="AX2270" s="74" t="str">
        <f>VLOOKUP(B2270,[1]COMPLETE_DIVIDEND_DATA!$B$2:$I$1138,8,0)</f>
        <v>PAID</v>
      </c>
    </row>
    <row r="2271" spans="1:50" hidden="1" x14ac:dyDescent="0.25">
      <c r="A2271" s="63">
        <v>502275</v>
      </c>
      <c r="B2271" s="63">
        <v>6684134588</v>
      </c>
      <c r="C2271" s="63" t="s">
        <v>2156</v>
      </c>
      <c r="D2271" s="63" t="s">
        <v>6388</v>
      </c>
      <c r="E2271" s="63" t="s">
        <v>6387</v>
      </c>
      <c r="F2271" s="63" t="s">
        <v>6386</v>
      </c>
      <c r="G2271" s="63" t="s">
        <v>3535</v>
      </c>
      <c r="K2271" s="63">
        <v>2409</v>
      </c>
      <c r="L2271" s="63">
        <v>0</v>
      </c>
      <c r="M2271" s="64">
        <v>2409</v>
      </c>
      <c r="N2271" s="63">
        <v>1204.5</v>
      </c>
      <c r="O2271" s="63">
        <v>0</v>
      </c>
      <c r="P2271" s="63">
        <v>315</v>
      </c>
      <c r="Q2271" s="63">
        <v>890</v>
      </c>
      <c r="R2271" s="63" t="s">
        <v>6385</v>
      </c>
      <c r="S2271" s="63" t="s">
        <v>4523</v>
      </c>
      <c r="T2271" s="63" t="s">
        <v>6384</v>
      </c>
      <c r="U2271" s="63" t="s">
        <v>2156</v>
      </c>
      <c r="V2271" s="63" t="s">
        <v>6383</v>
      </c>
      <c r="Y2271" s="63">
        <v>603</v>
      </c>
      <c r="Z2271" s="63" t="s">
        <v>4920</v>
      </c>
      <c r="AA2271" s="63">
        <v>45</v>
      </c>
      <c r="AB2271" s="63" t="s">
        <v>3494</v>
      </c>
      <c r="AC2271" s="63" t="s">
        <v>6382</v>
      </c>
      <c r="AD2271" s="63" t="s">
        <v>6381</v>
      </c>
      <c r="AE2271" s="63">
        <v>602</v>
      </c>
      <c r="AF2271" s="63" t="s">
        <v>4146</v>
      </c>
      <c r="AG2271" s="63">
        <v>90</v>
      </c>
      <c r="AH2271" s="63" t="s">
        <v>3505</v>
      </c>
      <c r="AI2271" s="63" t="s">
        <v>6380</v>
      </c>
      <c r="AJ2271" s="63" t="s">
        <v>6379</v>
      </c>
      <c r="AK2271" s="63">
        <v>602</v>
      </c>
      <c r="AL2271" s="63" t="s">
        <v>4146</v>
      </c>
      <c r="AM2271" s="63">
        <v>90</v>
      </c>
      <c r="AN2271" s="63" t="s">
        <v>3505</v>
      </c>
      <c r="AO2271" s="63" t="s">
        <v>6378</v>
      </c>
      <c r="AP2271" s="63" t="s">
        <v>6377</v>
      </c>
      <c r="AQ2271" s="63">
        <v>602</v>
      </c>
      <c r="AR2271" s="63" t="s">
        <v>4146</v>
      </c>
      <c r="AS2271" s="63">
        <v>90</v>
      </c>
      <c r="AT2271" s="63" t="s">
        <v>3505</v>
      </c>
      <c r="AU2271" s="63" t="s">
        <v>6376</v>
      </c>
      <c r="AW2271" s="63" t="s">
        <v>6375</v>
      </c>
      <c r="AX2271" s="74" t="str">
        <f>VLOOKUP(B2271,[1]COMPLETE_DIVIDEND_DATA!$B$2:$I$1138,8,0)</f>
        <v>PAID</v>
      </c>
    </row>
    <row r="2272" spans="1:50" x14ac:dyDescent="0.25">
      <c r="A2272" s="63">
        <v>502276</v>
      </c>
      <c r="B2272" s="63">
        <v>6684143787</v>
      </c>
      <c r="C2272" s="63" t="s">
        <v>338</v>
      </c>
      <c r="D2272" s="63" t="s">
        <v>1833</v>
      </c>
      <c r="E2272" s="63" t="s">
        <v>6374</v>
      </c>
      <c r="F2272" s="63" t="s">
        <v>6373</v>
      </c>
      <c r="G2272" s="63" t="s">
        <v>6372</v>
      </c>
      <c r="K2272" s="63">
        <v>210</v>
      </c>
      <c r="L2272" s="63">
        <v>0</v>
      </c>
      <c r="M2272" s="64">
        <v>210</v>
      </c>
      <c r="N2272" s="63">
        <v>105</v>
      </c>
      <c r="O2272" s="63">
        <v>0</v>
      </c>
      <c r="P2272" s="63">
        <v>16</v>
      </c>
      <c r="Q2272" s="63">
        <v>89</v>
      </c>
      <c r="R2272" s="63" t="s">
        <v>6371</v>
      </c>
      <c r="S2272" s="63" t="s">
        <v>3521</v>
      </c>
      <c r="T2272" s="63" t="s">
        <v>6370</v>
      </c>
      <c r="U2272" s="63" t="s">
        <v>338</v>
      </c>
      <c r="V2272" s="63" t="s">
        <v>6369</v>
      </c>
      <c r="Y2272" s="63">
        <v>210</v>
      </c>
      <c r="Z2272" s="63" t="s">
        <v>6368</v>
      </c>
      <c r="AA2272" s="63">
        <v>16</v>
      </c>
      <c r="AB2272" s="63" t="s">
        <v>3494</v>
      </c>
      <c r="AE2272" s="63">
        <v>0</v>
      </c>
      <c r="AF2272" s="63" t="s">
        <v>3493</v>
      </c>
      <c r="AG2272" s="63">
        <v>0</v>
      </c>
      <c r="AK2272" s="63">
        <v>0</v>
      </c>
      <c r="AL2272" s="63" t="s">
        <v>3493</v>
      </c>
      <c r="AM2272" s="63">
        <v>0</v>
      </c>
      <c r="AQ2272" s="63">
        <v>0</v>
      </c>
      <c r="AR2272" s="63" t="s">
        <v>3493</v>
      </c>
      <c r="AS2272" s="63">
        <v>0</v>
      </c>
      <c r="AU2272" s="63" t="s">
        <v>6367</v>
      </c>
      <c r="AW2272" s="63" t="s">
        <v>6366</v>
      </c>
      <c r="AX2272" s="74" t="str">
        <f>VLOOKUP(B2272,[1]COMPLETE_DIVIDEND_DATA!$B$2:$I$1138,8,0)</f>
        <v>-</v>
      </c>
    </row>
    <row r="2273" spans="1:50" hidden="1" x14ac:dyDescent="0.25">
      <c r="A2273" s="63">
        <v>502277</v>
      </c>
      <c r="B2273" s="63">
        <v>6684144132</v>
      </c>
      <c r="C2273" s="63" t="s">
        <v>3001</v>
      </c>
      <c r="D2273" s="63" t="s">
        <v>6365</v>
      </c>
      <c r="E2273" s="63" t="s">
        <v>6364</v>
      </c>
      <c r="F2273" s="63" t="s">
        <v>6363</v>
      </c>
      <c r="G2273" s="63" t="s">
        <v>3535</v>
      </c>
      <c r="K2273" s="63">
        <v>1000</v>
      </c>
      <c r="L2273" s="63">
        <v>0</v>
      </c>
      <c r="M2273" s="64">
        <v>1000</v>
      </c>
      <c r="N2273" s="63">
        <v>500</v>
      </c>
      <c r="O2273" s="63">
        <v>0</v>
      </c>
      <c r="P2273" s="63">
        <v>75</v>
      </c>
      <c r="Q2273" s="63">
        <v>425</v>
      </c>
      <c r="R2273" s="63" t="s">
        <v>6362</v>
      </c>
      <c r="S2273" s="63" t="s">
        <v>3574</v>
      </c>
      <c r="T2273" s="63" t="s">
        <v>6361</v>
      </c>
      <c r="U2273" s="63" t="s">
        <v>3001</v>
      </c>
      <c r="V2273" s="63" t="s">
        <v>6360</v>
      </c>
      <c r="W2273" s="63" t="s">
        <v>6360</v>
      </c>
      <c r="Y2273" s="63">
        <v>1000</v>
      </c>
      <c r="Z2273" s="63" t="s">
        <v>4648</v>
      </c>
      <c r="AA2273" s="63">
        <v>75</v>
      </c>
      <c r="AB2273" s="63" t="s">
        <v>3494</v>
      </c>
      <c r="AE2273" s="63">
        <v>0</v>
      </c>
      <c r="AF2273" s="63" t="s">
        <v>3493</v>
      </c>
      <c r="AG2273" s="63">
        <v>0</v>
      </c>
      <c r="AK2273" s="63">
        <v>0</v>
      </c>
      <c r="AL2273" s="63" t="s">
        <v>3493</v>
      </c>
      <c r="AM2273" s="63">
        <v>0</v>
      </c>
      <c r="AQ2273" s="63">
        <v>0</v>
      </c>
      <c r="AR2273" s="63" t="s">
        <v>3493</v>
      </c>
      <c r="AS2273" s="63">
        <v>0</v>
      </c>
      <c r="AU2273" s="63" t="s">
        <v>6359</v>
      </c>
      <c r="AW2273" s="63" t="s">
        <v>6358</v>
      </c>
      <c r="AX2273" s="74" t="str">
        <f>VLOOKUP(B2273,[1]COMPLETE_DIVIDEND_DATA!$B$2:$I$1138,8,0)</f>
        <v>PAID</v>
      </c>
    </row>
    <row r="2274" spans="1:50" hidden="1" x14ac:dyDescent="0.25">
      <c r="A2274" s="63">
        <v>502278</v>
      </c>
      <c r="B2274" s="63">
        <v>6684147135</v>
      </c>
      <c r="C2274" s="63" t="s">
        <v>3003</v>
      </c>
      <c r="D2274" s="63" t="s">
        <v>6357</v>
      </c>
      <c r="E2274" s="63" t="s">
        <v>6356</v>
      </c>
      <c r="F2274" s="63" t="s">
        <v>6355</v>
      </c>
      <c r="G2274" s="63" t="s">
        <v>4669</v>
      </c>
      <c r="K2274" s="63">
        <v>119</v>
      </c>
      <c r="L2274" s="63">
        <v>0</v>
      </c>
      <c r="M2274" s="64">
        <v>119</v>
      </c>
      <c r="N2274" s="63">
        <v>59.5</v>
      </c>
      <c r="O2274" s="63">
        <v>0</v>
      </c>
      <c r="P2274" s="63">
        <v>15</v>
      </c>
      <c r="Q2274" s="63">
        <v>45</v>
      </c>
      <c r="R2274" s="63" t="s">
        <v>6354</v>
      </c>
      <c r="S2274" s="63" t="s">
        <v>3574</v>
      </c>
      <c r="T2274" s="63" t="s">
        <v>6353</v>
      </c>
      <c r="U2274" s="63" t="s">
        <v>3003</v>
      </c>
      <c r="V2274" s="63" t="s">
        <v>6352</v>
      </c>
      <c r="Y2274" s="63">
        <v>41</v>
      </c>
      <c r="Z2274" s="63" t="s">
        <v>6351</v>
      </c>
      <c r="AA2274" s="63">
        <v>6</v>
      </c>
      <c r="AB2274" s="63" t="s">
        <v>3505</v>
      </c>
      <c r="AC2274" s="63" t="s">
        <v>392</v>
      </c>
      <c r="AD2274" s="63" t="s">
        <v>6350</v>
      </c>
      <c r="AE2274" s="63">
        <v>39</v>
      </c>
      <c r="AF2274" s="63" t="s">
        <v>6347</v>
      </c>
      <c r="AG2274" s="63">
        <v>3</v>
      </c>
      <c r="AH2274" s="63" t="s">
        <v>3494</v>
      </c>
      <c r="AI2274" s="63" t="s">
        <v>6349</v>
      </c>
      <c r="AJ2274" s="63" t="s">
        <v>6348</v>
      </c>
      <c r="AK2274" s="63">
        <v>39</v>
      </c>
      <c r="AL2274" s="63" t="s">
        <v>6347</v>
      </c>
      <c r="AM2274" s="63">
        <v>6</v>
      </c>
      <c r="AN2274" s="63" t="s">
        <v>3505</v>
      </c>
      <c r="AQ2274" s="63">
        <v>0</v>
      </c>
      <c r="AR2274" s="63" t="s">
        <v>3493</v>
      </c>
      <c r="AS2274" s="63">
        <v>0</v>
      </c>
      <c r="AU2274" s="63" t="s">
        <v>6346</v>
      </c>
      <c r="AW2274" s="63" t="s">
        <v>6345</v>
      </c>
      <c r="AX2274" s="74" t="str">
        <f>VLOOKUP(B2274,[1]COMPLETE_DIVIDEND_DATA!$B$2:$I$1138,8,0)</f>
        <v>PAID</v>
      </c>
    </row>
    <row r="2275" spans="1:50" hidden="1" x14ac:dyDescent="0.25">
      <c r="A2275" s="63">
        <v>502279</v>
      </c>
      <c r="B2275" s="63">
        <v>6684149263</v>
      </c>
      <c r="C2275" s="63" t="s">
        <v>3005</v>
      </c>
      <c r="D2275" s="63" t="s">
        <v>6339</v>
      </c>
      <c r="E2275" s="63" t="s">
        <v>6344</v>
      </c>
      <c r="F2275" s="63" t="s">
        <v>6343</v>
      </c>
      <c r="G2275" s="63" t="s">
        <v>3535</v>
      </c>
      <c r="K2275" s="63">
        <v>23</v>
      </c>
      <c r="L2275" s="63">
        <v>0</v>
      </c>
      <c r="M2275" s="64">
        <v>23</v>
      </c>
      <c r="N2275" s="63">
        <v>11.5</v>
      </c>
      <c r="O2275" s="63">
        <v>0</v>
      </c>
      <c r="P2275" s="63">
        <v>3</v>
      </c>
      <c r="Q2275" s="63">
        <v>9</v>
      </c>
      <c r="R2275" s="63" t="s">
        <v>6342</v>
      </c>
      <c r="S2275" s="63" t="s">
        <v>3596</v>
      </c>
      <c r="T2275" s="63" t="s">
        <v>6341</v>
      </c>
      <c r="U2275" s="63" t="s">
        <v>3005</v>
      </c>
      <c r="V2275" s="63" t="s">
        <v>6340</v>
      </c>
      <c r="Y2275" s="63">
        <v>9</v>
      </c>
      <c r="Z2275" s="63" t="s">
        <v>5230</v>
      </c>
      <c r="AA2275" s="63">
        <v>1</v>
      </c>
      <c r="AB2275" s="63" t="s">
        <v>3494</v>
      </c>
      <c r="AC2275" s="63" t="s">
        <v>6339</v>
      </c>
      <c r="AD2275" s="63" t="s">
        <v>6338</v>
      </c>
      <c r="AE2275" s="63">
        <v>7</v>
      </c>
      <c r="AF2275" s="63" t="s">
        <v>6335</v>
      </c>
      <c r="AG2275" s="63">
        <v>1</v>
      </c>
      <c r="AH2275" s="63" t="s">
        <v>3494</v>
      </c>
      <c r="AI2275" s="63" t="s">
        <v>6337</v>
      </c>
      <c r="AJ2275" s="63" t="s">
        <v>6336</v>
      </c>
      <c r="AK2275" s="63">
        <v>7</v>
      </c>
      <c r="AL2275" s="63" t="s">
        <v>6335</v>
      </c>
      <c r="AM2275" s="63">
        <v>1</v>
      </c>
      <c r="AN2275" s="63" t="s">
        <v>3505</v>
      </c>
      <c r="AQ2275" s="63">
        <v>0</v>
      </c>
      <c r="AR2275" s="63" t="s">
        <v>3493</v>
      </c>
      <c r="AS2275" s="63">
        <v>0</v>
      </c>
      <c r="AU2275" s="63" t="s">
        <v>6334</v>
      </c>
      <c r="AW2275" s="63" t="s">
        <v>6333</v>
      </c>
      <c r="AX2275" s="74" t="str">
        <f>VLOOKUP(B2275,[1]COMPLETE_DIVIDEND_DATA!$B$2:$I$1138,8,0)</f>
        <v>PAID</v>
      </c>
    </row>
    <row r="2276" spans="1:50" hidden="1" x14ac:dyDescent="0.25">
      <c r="A2276" s="63">
        <v>502280</v>
      </c>
      <c r="B2276" s="63">
        <v>6684150931</v>
      </c>
      <c r="C2276" s="63" t="s">
        <v>3007</v>
      </c>
      <c r="D2276" s="63" t="s">
        <v>968</v>
      </c>
      <c r="E2276" s="63" t="s">
        <v>6332</v>
      </c>
      <c r="F2276" s="63" t="s">
        <v>6331</v>
      </c>
      <c r="G2276" s="63" t="s">
        <v>6330</v>
      </c>
      <c r="K2276" s="63">
        <v>2746</v>
      </c>
      <c r="L2276" s="63">
        <v>0</v>
      </c>
      <c r="M2276" s="64">
        <v>2746</v>
      </c>
      <c r="N2276" s="63">
        <v>1373</v>
      </c>
      <c r="O2276" s="63">
        <v>0</v>
      </c>
      <c r="P2276" s="63">
        <v>206</v>
      </c>
      <c r="Q2276" s="63">
        <v>1167</v>
      </c>
      <c r="R2276" s="63" t="s">
        <v>6329</v>
      </c>
      <c r="S2276" s="63" t="s">
        <v>3697</v>
      </c>
      <c r="T2276" s="63" t="s">
        <v>6328</v>
      </c>
      <c r="U2276" s="63" t="s">
        <v>3007</v>
      </c>
      <c r="V2276" s="63" t="s">
        <v>6327</v>
      </c>
      <c r="Y2276" s="63">
        <v>2746</v>
      </c>
      <c r="Z2276" s="63" t="s">
        <v>6326</v>
      </c>
      <c r="AA2276" s="63">
        <v>206</v>
      </c>
      <c r="AB2276" s="63" t="s">
        <v>3494</v>
      </c>
      <c r="AC2276" s="63" t="s">
        <v>6325</v>
      </c>
      <c r="AD2276" s="63" t="s">
        <v>6324</v>
      </c>
      <c r="AE2276" s="63">
        <v>0</v>
      </c>
      <c r="AF2276" s="63" t="s">
        <v>3493</v>
      </c>
      <c r="AG2276" s="63">
        <v>0</v>
      </c>
      <c r="AH2276" s="63" t="s">
        <v>3505</v>
      </c>
      <c r="AI2276" s="63" t="s">
        <v>6323</v>
      </c>
      <c r="AJ2276" s="63" t="s">
        <v>6322</v>
      </c>
      <c r="AK2276" s="63">
        <v>0</v>
      </c>
      <c r="AL2276" s="63" t="s">
        <v>3493</v>
      </c>
      <c r="AM2276" s="63">
        <v>0</v>
      </c>
      <c r="AN2276" s="63" t="s">
        <v>3505</v>
      </c>
      <c r="AQ2276" s="63">
        <v>0</v>
      </c>
      <c r="AR2276" s="63" t="s">
        <v>3493</v>
      </c>
      <c r="AS2276" s="63">
        <v>0</v>
      </c>
      <c r="AU2276" s="63" t="s">
        <v>6321</v>
      </c>
      <c r="AW2276" s="63" t="s">
        <v>6320</v>
      </c>
      <c r="AX2276" s="74" t="str">
        <f>VLOOKUP(B2276,[1]COMPLETE_DIVIDEND_DATA!$B$2:$I$1138,8,0)</f>
        <v>PAID</v>
      </c>
    </row>
    <row r="2277" spans="1:50" hidden="1" x14ac:dyDescent="0.25">
      <c r="A2277" s="63">
        <v>502281</v>
      </c>
      <c r="B2277" s="63">
        <v>6684153034</v>
      </c>
      <c r="C2277" s="63" t="s">
        <v>3009</v>
      </c>
      <c r="D2277" s="63" t="s">
        <v>6313</v>
      </c>
      <c r="E2277" s="63" t="s">
        <v>6319</v>
      </c>
      <c r="F2277" s="63" t="s">
        <v>6318</v>
      </c>
      <c r="G2277" s="63" t="s">
        <v>3535</v>
      </c>
      <c r="K2277" s="63">
        <v>1204</v>
      </c>
      <c r="L2277" s="63">
        <v>0</v>
      </c>
      <c r="M2277" s="64">
        <v>1204</v>
      </c>
      <c r="N2277" s="63">
        <v>602</v>
      </c>
      <c r="O2277" s="63">
        <v>0</v>
      </c>
      <c r="P2277" s="63">
        <v>150</v>
      </c>
      <c r="Q2277" s="63">
        <v>452</v>
      </c>
      <c r="R2277" s="63" t="s">
        <v>6317</v>
      </c>
      <c r="S2277" s="63" t="s">
        <v>3521</v>
      </c>
      <c r="T2277" s="63" t="s">
        <v>6316</v>
      </c>
      <c r="U2277" s="63" t="s">
        <v>3009</v>
      </c>
      <c r="V2277" s="63" t="s">
        <v>6315</v>
      </c>
      <c r="Y2277" s="63">
        <v>402</v>
      </c>
      <c r="Z2277" s="63" t="s">
        <v>6314</v>
      </c>
      <c r="AA2277" s="63">
        <v>30</v>
      </c>
      <c r="AB2277" s="63" t="s">
        <v>3494</v>
      </c>
      <c r="AC2277" s="63" t="s">
        <v>6313</v>
      </c>
      <c r="AD2277" s="63" t="s">
        <v>6312</v>
      </c>
      <c r="AE2277" s="63">
        <v>401</v>
      </c>
      <c r="AF2277" s="63" t="s">
        <v>6309</v>
      </c>
      <c r="AG2277" s="63">
        <v>60</v>
      </c>
      <c r="AH2277" s="63" t="s">
        <v>3505</v>
      </c>
      <c r="AI2277" s="63" t="s">
        <v>6311</v>
      </c>
      <c r="AJ2277" s="63" t="s">
        <v>6310</v>
      </c>
      <c r="AK2277" s="63">
        <v>401</v>
      </c>
      <c r="AL2277" s="63" t="s">
        <v>6309</v>
      </c>
      <c r="AM2277" s="63">
        <v>60</v>
      </c>
      <c r="AN2277" s="63" t="s">
        <v>3505</v>
      </c>
      <c r="AQ2277" s="63">
        <v>0</v>
      </c>
      <c r="AR2277" s="63" t="s">
        <v>3493</v>
      </c>
      <c r="AS2277" s="63">
        <v>0</v>
      </c>
      <c r="AU2277" s="63" t="s">
        <v>6308</v>
      </c>
      <c r="AW2277" s="63" t="s">
        <v>6307</v>
      </c>
      <c r="AX2277" s="74" t="str">
        <f>VLOOKUP(B2277,[1]COMPLETE_DIVIDEND_DATA!$B$2:$I$1138,8,0)</f>
        <v>PAID</v>
      </c>
    </row>
    <row r="2278" spans="1:50" hidden="1" x14ac:dyDescent="0.25">
      <c r="A2278" s="63">
        <v>502282</v>
      </c>
      <c r="B2278" s="63">
        <v>6684154644</v>
      </c>
      <c r="C2278" s="63" t="s">
        <v>6301</v>
      </c>
      <c r="D2278" s="63" t="s">
        <v>6306</v>
      </c>
      <c r="E2278" s="63" t="s">
        <v>6305</v>
      </c>
      <c r="F2278" s="63" t="s">
        <v>6304</v>
      </c>
      <c r="G2278" s="63" t="s">
        <v>6303</v>
      </c>
      <c r="K2278" s="63">
        <v>2000</v>
      </c>
      <c r="L2278" s="63">
        <v>0</v>
      </c>
      <c r="M2278" s="64">
        <v>2000</v>
      </c>
      <c r="N2278" s="63">
        <v>1000</v>
      </c>
      <c r="O2278" s="63">
        <v>0</v>
      </c>
      <c r="P2278" s="63">
        <v>300</v>
      </c>
      <c r="Q2278" s="63">
        <v>700</v>
      </c>
      <c r="R2278" s="63" t="s">
        <v>6302</v>
      </c>
      <c r="S2278" s="63" t="s">
        <v>3533</v>
      </c>
      <c r="T2278" s="63" t="s">
        <v>3775</v>
      </c>
      <c r="U2278" s="63" t="s">
        <v>6301</v>
      </c>
      <c r="V2278" s="63" t="s">
        <v>6300</v>
      </c>
      <c r="Y2278" s="63">
        <v>2000</v>
      </c>
      <c r="Z2278" s="63" t="s">
        <v>3631</v>
      </c>
      <c r="AA2278" s="63">
        <v>300</v>
      </c>
      <c r="AB2278" s="63" t="s">
        <v>3505</v>
      </c>
      <c r="AE2278" s="63">
        <v>0</v>
      </c>
      <c r="AF2278" s="63" t="s">
        <v>3493</v>
      </c>
      <c r="AG2278" s="63">
        <v>0</v>
      </c>
      <c r="AK2278" s="63">
        <v>0</v>
      </c>
      <c r="AL2278" s="63" t="s">
        <v>3493</v>
      </c>
      <c r="AM2278" s="63">
        <v>0</v>
      </c>
      <c r="AQ2278" s="63">
        <v>0</v>
      </c>
      <c r="AR2278" s="63" t="s">
        <v>3493</v>
      </c>
      <c r="AS2278" s="63">
        <v>0</v>
      </c>
      <c r="AU2278" s="63" t="s">
        <v>6299</v>
      </c>
      <c r="AW2278" s="63" t="s">
        <v>6298</v>
      </c>
      <c r="AX2278" s="74" t="str">
        <f>VLOOKUP(B2278,[1]COMPLETE_DIVIDEND_DATA!$B$2:$I$1138,8,0)</f>
        <v>PAID</v>
      </c>
    </row>
    <row r="2279" spans="1:50" hidden="1" x14ac:dyDescent="0.25">
      <c r="A2279" s="63">
        <v>502283</v>
      </c>
      <c r="B2279" s="63">
        <v>6684157142</v>
      </c>
      <c r="C2279" s="63" t="s">
        <v>3013</v>
      </c>
      <c r="D2279" s="63" t="s">
        <v>3052</v>
      </c>
      <c r="E2279" s="63" t="s">
        <v>6297</v>
      </c>
      <c r="F2279" s="63" t="s">
        <v>4515</v>
      </c>
      <c r="G2279" s="63" t="s">
        <v>3535</v>
      </c>
      <c r="K2279" s="63">
        <v>3450</v>
      </c>
      <c r="L2279" s="63">
        <v>0</v>
      </c>
      <c r="M2279" s="64">
        <v>3450</v>
      </c>
      <c r="N2279" s="63">
        <v>1725</v>
      </c>
      <c r="O2279" s="63">
        <v>0</v>
      </c>
      <c r="P2279" s="63">
        <v>259</v>
      </c>
      <c r="Q2279" s="63">
        <v>1466</v>
      </c>
      <c r="R2279" s="63" t="s">
        <v>6296</v>
      </c>
      <c r="S2279" s="63" t="s">
        <v>3687</v>
      </c>
      <c r="T2279" s="63" t="s">
        <v>3775</v>
      </c>
      <c r="U2279" s="63" t="s">
        <v>3013</v>
      </c>
      <c r="V2279" s="63" t="s">
        <v>6295</v>
      </c>
      <c r="W2279" s="63" t="s">
        <v>6294</v>
      </c>
      <c r="Y2279" s="63">
        <v>3450</v>
      </c>
      <c r="Z2279" s="63" t="s">
        <v>5473</v>
      </c>
      <c r="AA2279" s="63">
        <v>259</v>
      </c>
      <c r="AB2279" s="63" t="s">
        <v>3494</v>
      </c>
      <c r="AE2279" s="63">
        <v>0</v>
      </c>
      <c r="AF2279" s="63" t="s">
        <v>3493</v>
      </c>
      <c r="AG2279" s="63">
        <v>0</v>
      </c>
      <c r="AK2279" s="63">
        <v>0</v>
      </c>
      <c r="AL2279" s="63" t="s">
        <v>3493</v>
      </c>
      <c r="AM2279" s="63">
        <v>0</v>
      </c>
      <c r="AQ2279" s="63">
        <v>0</v>
      </c>
      <c r="AR2279" s="63" t="s">
        <v>3493</v>
      </c>
      <c r="AS2279" s="63">
        <v>0</v>
      </c>
      <c r="AU2279" s="63" t="s">
        <v>6293</v>
      </c>
      <c r="AW2279" s="63" t="s">
        <v>6292</v>
      </c>
      <c r="AX2279" s="74" t="str">
        <f>VLOOKUP(B2279,[1]COMPLETE_DIVIDEND_DATA!$B$2:$I$1138,8,0)</f>
        <v>PAID</v>
      </c>
    </row>
    <row r="2280" spans="1:50" hidden="1" x14ac:dyDescent="0.25">
      <c r="A2280" s="63">
        <v>502284</v>
      </c>
      <c r="B2280" s="63">
        <v>6684160708</v>
      </c>
      <c r="C2280" s="63" t="s">
        <v>3015</v>
      </c>
      <c r="D2280" s="63" t="s">
        <v>6291</v>
      </c>
      <c r="E2280" s="63" t="s">
        <v>6290</v>
      </c>
      <c r="F2280" s="63" t="s">
        <v>6289</v>
      </c>
      <c r="G2280" s="63" t="s">
        <v>6288</v>
      </c>
      <c r="K2280" s="63">
        <v>3613</v>
      </c>
      <c r="L2280" s="63">
        <v>0</v>
      </c>
      <c r="M2280" s="64">
        <v>3613</v>
      </c>
      <c r="N2280" s="63">
        <v>1806.5</v>
      </c>
      <c r="O2280" s="63">
        <v>0</v>
      </c>
      <c r="P2280" s="63">
        <v>271</v>
      </c>
      <c r="Q2280" s="63">
        <v>1536</v>
      </c>
      <c r="R2280" s="63" t="s">
        <v>6287</v>
      </c>
      <c r="S2280" s="63" t="s">
        <v>3596</v>
      </c>
      <c r="T2280" s="63" t="s">
        <v>6286</v>
      </c>
      <c r="U2280" s="63" t="s">
        <v>3015</v>
      </c>
      <c r="V2280" s="63" t="s">
        <v>6285</v>
      </c>
      <c r="W2280" s="63" t="s">
        <v>6284</v>
      </c>
      <c r="Y2280" s="63">
        <v>3613</v>
      </c>
      <c r="Z2280" s="63" t="s">
        <v>4684</v>
      </c>
      <c r="AA2280" s="63">
        <v>271</v>
      </c>
      <c r="AB2280" s="63" t="s">
        <v>3494</v>
      </c>
      <c r="AC2280" s="63" t="s">
        <v>6283</v>
      </c>
      <c r="AD2280" s="63" t="s">
        <v>6282</v>
      </c>
      <c r="AE2280" s="63">
        <v>0</v>
      </c>
      <c r="AF2280" s="63" t="s">
        <v>3493</v>
      </c>
      <c r="AG2280" s="63">
        <v>0</v>
      </c>
      <c r="AH2280" s="63" t="s">
        <v>3505</v>
      </c>
      <c r="AI2280" s="63" t="s">
        <v>6281</v>
      </c>
      <c r="AJ2280" s="63" t="s">
        <v>6280</v>
      </c>
      <c r="AK2280" s="63">
        <v>0</v>
      </c>
      <c r="AL2280" s="63" t="s">
        <v>3493</v>
      </c>
      <c r="AM2280" s="63">
        <v>0</v>
      </c>
      <c r="AN2280" s="63" t="s">
        <v>3505</v>
      </c>
      <c r="AO2280" s="63" t="s">
        <v>6279</v>
      </c>
      <c r="AP2280" s="63" t="s">
        <v>6278</v>
      </c>
      <c r="AQ2280" s="63">
        <v>0</v>
      </c>
      <c r="AR2280" s="63" t="s">
        <v>3493</v>
      </c>
      <c r="AS2280" s="63">
        <v>0</v>
      </c>
      <c r="AT2280" s="63" t="s">
        <v>3505</v>
      </c>
      <c r="AU2280" s="63" t="s">
        <v>6277</v>
      </c>
      <c r="AW2280" s="63" t="s">
        <v>6276</v>
      </c>
      <c r="AX2280" s="74" t="str">
        <f>VLOOKUP(B2280,[1]COMPLETE_DIVIDEND_DATA!$B$2:$I$1138,8,0)</f>
        <v>PAID</v>
      </c>
    </row>
    <row r="2281" spans="1:50" hidden="1" x14ac:dyDescent="0.25">
      <c r="A2281" s="63">
        <v>502285</v>
      </c>
      <c r="B2281" s="63">
        <v>6684161219</v>
      </c>
      <c r="C2281" s="63" t="s">
        <v>6270</v>
      </c>
      <c r="D2281" s="63" t="s">
        <v>735</v>
      </c>
      <c r="E2281" s="63" t="s">
        <v>6275</v>
      </c>
      <c r="F2281" s="63" t="s">
        <v>6274</v>
      </c>
      <c r="G2281" s="63" t="s">
        <v>6273</v>
      </c>
      <c r="K2281" s="63">
        <v>500</v>
      </c>
      <c r="L2281" s="63">
        <v>0</v>
      </c>
      <c r="M2281" s="64">
        <v>500</v>
      </c>
      <c r="N2281" s="63">
        <v>250</v>
      </c>
      <c r="O2281" s="63">
        <v>0</v>
      </c>
      <c r="P2281" s="63">
        <v>38</v>
      </c>
      <c r="Q2281" s="63">
        <v>212</v>
      </c>
      <c r="R2281" s="63" t="s">
        <v>6272</v>
      </c>
      <c r="S2281" s="63" t="s">
        <v>3533</v>
      </c>
      <c r="T2281" s="63" t="s">
        <v>6271</v>
      </c>
      <c r="U2281" s="63" t="s">
        <v>6270</v>
      </c>
      <c r="V2281" s="63" t="s">
        <v>6269</v>
      </c>
      <c r="Y2281" s="63">
        <v>500</v>
      </c>
      <c r="Z2281" s="63" t="s">
        <v>3621</v>
      </c>
      <c r="AA2281" s="63">
        <v>38</v>
      </c>
      <c r="AB2281" s="63" t="s">
        <v>3494</v>
      </c>
      <c r="AC2281" s="63" t="s">
        <v>6268</v>
      </c>
      <c r="AD2281" s="63" t="s">
        <v>6267</v>
      </c>
      <c r="AE2281" s="63">
        <v>0</v>
      </c>
      <c r="AF2281" s="63" t="s">
        <v>3493</v>
      </c>
      <c r="AG2281" s="63">
        <v>0</v>
      </c>
      <c r="AH2281" s="63" t="s">
        <v>3505</v>
      </c>
      <c r="AI2281" s="63" t="s">
        <v>6266</v>
      </c>
      <c r="AJ2281" s="63" t="s">
        <v>6265</v>
      </c>
      <c r="AK2281" s="63">
        <v>0</v>
      </c>
      <c r="AL2281" s="63" t="s">
        <v>3493</v>
      </c>
      <c r="AM2281" s="63">
        <v>0</v>
      </c>
      <c r="AN2281" s="63" t="s">
        <v>3505</v>
      </c>
      <c r="AO2281" s="63" t="s">
        <v>2703</v>
      </c>
      <c r="AP2281" s="63" t="s">
        <v>6264</v>
      </c>
      <c r="AQ2281" s="63">
        <v>0</v>
      </c>
      <c r="AR2281" s="63" t="s">
        <v>3493</v>
      </c>
      <c r="AS2281" s="63">
        <v>0</v>
      </c>
      <c r="AT2281" s="63" t="s">
        <v>3505</v>
      </c>
      <c r="AU2281" s="63" t="s">
        <v>6263</v>
      </c>
      <c r="AW2281" s="63" t="s">
        <v>6262</v>
      </c>
      <c r="AX2281" s="74" t="str">
        <f>VLOOKUP(B2281,[1]COMPLETE_DIVIDEND_DATA!$B$2:$I$1138,8,0)</f>
        <v>PAID</v>
      </c>
    </row>
    <row r="2282" spans="1:50" hidden="1" x14ac:dyDescent="0.25">
      <c r="A2282" s="63">
        <v>502286</v>
      </c>
      <c r="B2282" s="63">
        <v>6684163439</v>
      </c>
      <c r="C2282" s="63" t="s">
        <v>3017</v>
      </c>
      <c r="D2282" s="63" t="s">
        <v>3326</v>
      </c>
      <c r="E2282" s="63" t="s">
        <v>6261</v>
      </c>
      <c r="F2282" s="63" t="s">
        <v>6260</v>
      </c>
      <c r="G2282" s="63" t="s">
        <v>6259</v>
      </c>
      <c r="K2282" s="63">
        <v>744</v>
      </c>
      <c r="L2282" s="63">
        <v>0</v>
      </c>
      <c r="M2282" s="64">
        <v>744</v>
      </c>
      <c r="N2282" s="63">
        <v>372</v>
      </c>
      <c r="O2282" s="63">
        <v>0</v>
      </c>
      <c r="P2282" s="63">
        <v>112</v>
      </c>
      <c r="Q2282" s="63">
        <v>260</v>
      </c>
      <c r="R2282" s="63" t="s">
        <v>6258</v>
      </c>
      <c r="S2282" s="63" t="s">
        <v>3533</v>
      </c>
      <c r="T2282" s="63" t="s">
        <v>6257</v>
      </c>
      <c r="U2282" s="63" t="s">
        <v>3017</v>
      </c>
      <c r="V2282" s="63" t="s">
        <v>6256</v>
      </c>
      <c r="Y2282" s="63">
        <v>744</v>
      </c>
      <c r="Z2282" s="63" t="s">
        <v>3988</v>
      </c>
      <c r="AA2282" s="63">
        <v>112</v>
      </c>
      <c r="AB2282" s="63" t="s">
        <v>3505</v>
      </c>
      <c r="AE2282" s="63">
        <v>0</v>
      </c>
      <c r="AF2282" s="63" t="s">
        <v>3493</v>
      </c>
      <c r="AG2282" s="63">
        <v>0</v>
      </c>
      <c r="AK2282" s="63">
        <v>0</v>
      </c>
      <c r="AL2282" s="63" t="s">
        <v>3493</v>
      </c>
      <c r="AM2282" s="63">
        <v>0</v>
      </c>
      <c r="AQ2282" s="63">
        <v>0</v>
      </c>
      <c r="AR2282" s="63" t="s">
        <v>3493</v>
      </c>
      <c r="AS2282" s="63">
        <v>0</v>
      </c>
      <c r="AU2282" s="63" t="s">
        <v>6255</v>
      </c>
      <c r="AW2282" s="63" t="s">
        <v>6254</v>
      </c>
      <c r="AX2282" s="74" t="str">
        <f>VLOOKUP(B2282,[1]COMPLETE_DIVIDEND_DATA!$B$2:$I$1138,8,0)</f>
        <v>PAID</v>
      </c>
    </row>
    <row r="2283" spans="1:50" x14ac:dyDescent="0.25">
      <c r="A2283" s="63">
        <v>502287</v>
      </c>
      <c r="B2283" s="63">
        <v>6684163462</v>
      </c>
      <c r="C2283" s="63" t="s">
        <v>3019</v>
      </c>
      <c r="D2283" s="63" t="s">
        <v>6253</v>
      </c>
      <c r="E2283" s="63" t="s">
        <v>6252</v>
      </c>
      <c r="F2283" s="63" t="s">
        <v>6251</v>
      </c>
      <c r="G2283" s="63" t="s">
        <v>3535</v>
      </c>
      <c r="K2283" s="63">
        <v>224</v>
      </c>
      <c r="L2283" s="63">
        <v>0</v>
      </c>
      <c r="M2283" s="64">
        <v>224</v>
      </c>
      <c r="N2283" s="63">
        <v>112</v>
      </c>
      <c r="O2283" s="63">
        <v>0</v>
      </c>
      <c r="P2283" s="63">
        <v>17</v>
      </c>
      <c r="Q2283" s="63">
        <v>95</v>
      </c>
      <c r="U2283" s="63" t="s">
        <v>3019</v>
      </c>
      <c r="V2283" s="63" t="s">
        <v>6250</v>
      </c>
      <c r="Y2283" s="63">
        <v>224</v>
      </c>
      <c r="Z2283" s="63" t="s">
        <v>3842</v>
      </c>
      <c r="AA2283" s="63">
        <v>17</v>
      </c>
      <c r="AB2283" s="63" t="s">
        <v>3494</v>
      </c>
      <c r="AE2283" s="63">
        <v>0</v>
      </c>
      <c r="AF2283" s="63" t="s">
        <v>3493</v>
      </c>
      <c r="AG2283" s="63">
        <v>0</v>
      </c>
      <c r="AK2283" s="63">
        <v>0</v>
      </c>
      <c r="AL2283" s="63" t="s">
        <v>3493</v>
      </c>
      <c r="AM2283" s="63">
        <v>0</v>
      </c>
      <c r="AQ2283" s="63">
        <v>0</v>
      </c>
      <c r="AR2283" s="63" t="s">
        <v>3493</v>
      </c>
      <c r="AS2283" s="63">
        <v>0</v>
      </c>
      <c r="AU2283" s="63" t="s">
        <v>6249</v>
      </c>
      <c r="AW2283" s="63" t="s">
        <v>6248</v>
      </c>
      <c r="AX2283" s="63" t="e">
        <f>VLOOKUP(B2283,[1]COMPLETE_DIVIDEND_DATA!$B$2:$I$1138,3,0)</f>
        <v>#N/A</v>
      </c>
    </row>
    <row r="2284" spans="1:50" hidden="1" x14ac:dyDescent="0.25">
      <c r="A2284" s="63">
        <v>502288</v>
      </c>
      <c r="B2284" s="63">
        <v>6684164551</v>
      </c>
      <c r="C2284" s="63" t="s">
        <v>3022</v>
      </c>
      <c r="D2284" s="63" t="s">
        <v>6247</v>
      </c>
      <c r="E2284" s="63" t="s">
        <v>6246</v>
      </c>
      <c r="F2284" s="63" t="s">
        <v>6245</v>
      </c>
      <c r="G2284" s="63" t="s">
        <v>3535</v>
      </c>
      <c r="K2284" s="63">
        <v>382</v>
      </c>
      <c r="L2284" s="63">
        <v>0</v>
      </c>
      <c r="M2284" s="64">
        <v>382</v>
      </c>
      <c r="N2284" s="63">
        <v>191</v>
      </c>
      <c r="O2284" s="63">
        <v>0</v>
      </c>
      <c r="P2284" s="63">
        <v>29</v>
      </c>
      <c r="Q2284" s="63">
        <v>162</v>
      </c>
      <c r="R2284" s="63" t="s">
        <v>6244</v>
      </c>
      <c r="S2284" s="63" t="s">
        <v>3697</v>
      </c>
      <c r="T2284" s="63" t="s">
        <v>6243</v>
      </c>
      <c r="U2284" s="63" t="s">
        <v>3022</v>
      </c>
      <c r="V2284" s="63" t="s">
        <v>6242</v>
      </c>
      <c r="W2284" s="63" t="s">
        <v>6241</v>
      </c>
      <c r="Y2284" s="63">
        <v>382</v>
      </c>
      <c r="Z2284" s="63" t="s">
        <v>6240</v>
      </c>
      <c r="AA2284" s="63">
        <v>29</v>
      </c>
      <c r="AB2284" s="63" t="s">
        <v>3494</v>
      </c>
      <c r="AE2284" s="63">
        <v>0</v>
      </c>
      <c r="AF2284" s="63" t="s">
        <v>3493</v>
      </c>
      <c r="AG2284" s="63">
        <v>0</v>
      </c>
      <c r="AK2284" s="63">
        <v>0</v>
      </c>
      <c r="AL2284" s="63" t="s">
        <v>3493</v>
      </c>
      <c r="AM2284" s="63">
        <v>0</v>
      </c>
      <c r="AQ2284" s="63">
        <v>0</v>
      </c>
      <c r="AR2284" s="63" t="s">
        <v>3493</v>
      </c>
      <c r="AS2284" s="63">
        <v>0</v>
      </c>
      <c r="AU2284" s="63" t="s">
        <v>6239</v>
      </c>
      <c r="AW2284" s="63" t="s">
        <v>6238</v>
      </c>
      <c r="AX2284" s="74" t="str">
        <f>VLOOKUP(B2284,[1]COMPLETE_DIVIDEND_DATA!$B$2:$I$1138,8,0)</f>
        <v>PAID</v>
      </c>
    </row>
    <row r="2285" spans="1:50" hidden="1" x14ac:dyDescent="0.25">
      <c r="A2285" s="63">
        <v>502289</v>
      </c>
      <c r="B2285" s="63">
        <v>6684168743</v>
      </c>
      <c r="C2285" s="63" t="s">
        <v>3025</v>
      </c>
      <c r="D2285" s="63" t="s">
        <v>968</v>
      </c>
      <c r="E2285" s="63" t="s">
        <v>6237</v>
      </c>
      <c r="F2285" s="63" t="s">
        <v>6236</v>
      </c>
      <c r="G2285" s="63" t="s">
        <v>3535</v>
      </c>
      <c r="K2285" s="63">
        <v>2300</v>
      </c>
      <c r="L2285" s="63">
        <v>0</v>
      </c>
      <c r="M2285" s="64">
        <v>2300</v>
      </c>
      <c r="N2285" s="63">
        <v>1150</v>
      </c>
      <c r="O2285" s="63">
        <v>0</v>
      </c>
      <c r="P2285" s="63">
        <v>172</v>
      </c>
      <c r="Q2285" s="63">
        <v>978</v>
      </c>
      <c r="R2285" s="63" t="s">
        <v>6235</v>
      </c>
      <c r="S2285" s="63" t="s">
        <v>3574</v>
      </c>
      <c r="T2285" s="63" t="s">
        <v>6234</v>
      </c>
      <c r="U2285" s="63" t="s">
        <v>3025</v>
      </c>
      <c r="V2285" s="63" t="s">
        <v>6233</v>
      </c>
      <c r="W2285" s="63" t="s">
        <v>6233</v>
      </c>
      <c r="Y2285" s="63">
        <v>1150</v>
      </c>
      <c r="Z2285" s="63" t="s">
        <v>3972</v>
      </c>
      <c r="AA2285" s="63">
        <v>86</v>
      </c>
      <c r="AB2285" s="63" t="s">
        <v>3494</v>
      </c>
      <c r="AC2285" s="63" t="s">
        <v>6232</v>
      </c>
      <c r="AD2285" s="63" t="s">
        <v>6231</v>
      </c>
      <c r="AE2285" s="63">
        <v>1150</v>
      </c>
      <c r="AF2285" s="63" t="s">
        <v>3972</v>
      </c>
      <c r="AG2285" s="63">
        <v>86</v>
      </c>
      <c r="AH2285" s="63" t="s">
        <v>3494</v>
      </c>
      <c r="AK2285" s="63">
        <v>0</v>
      </c>
      <c r="AL2285" s="63" t="s">
        <v>3493</v>
      </c>
      <c r="AM2285" s="63">
        <v>0</v>
      </c>
      <c r="AQ2285" s="63">
        <v>0</v>
      </c>
      <c r="AR2285" s="63" t="s">
        <v>3493</v>
      </c>
      <c r="AS2285" s="63">
        <v>0</v>
      </c>
      <c r="AU2285" s="63" t="s">
        <v>6230</v>
      </c>
      <c r="AW2285" s="63" t="s">
        <v>6229</v>
      </c>
      <c r="AX2285" s="74" t="str">
        <f>VLOOKUP(B2285,[1]COMPLETE_DIVIDEND_DATA!$B$2:$I$1138,8,0)</f>
        <v>PAID</v>
      </c>
    </row>
    <row r="2286" spans="1:50" hidden="1" x14ac:dyDescent="0.25">
      <c r="A2286" s="63">
        <v>502290</v>
      </c>
      <c r="B2286" s="63">
        <v>6684168750</v>
      </c>
      <c r="C2286" s="63" t="s">
        <v>3027</v>
      </c>
      <c r="D2286" s="63" t="s">
        <v>6228</v>
      </c>
      <c r="E2286" s="63" t="s">
        <v>6227</v>
      </c>
      <c r="F2286" s="63" t="s">
        <v>6226</v>
      </c>
      <c r="G2286" s="63" t="s">
        <v>3535</v>
      </c>
      <c r="K2286" s="63">
        <v>1150</v>
      </c>
      <c r="L2286" s="63">
        <v>0</v>
      </c>
      <c r="M2286" s="64">
        <v>1150</v>
      </c>
      <c r="N2286" s="63">
        <v>575</v>
      </c>
      <c r="O2286" s="63">
        <v>0</v>
      </c>
      <c r="P2286" s="63">
        <v>173</v>
      </c>
      <c r="Q2286" s="63">
        <v>402</v>
      </c>
      <c r="R2286" s="63" t="s">
        <v>6225</v>
      </c>
      <c r="S2286" s="63" t="s">
        <v>3596</v>
      </c>
      <c r="T2286" s="63" t="s">
        <v>6224</v>
      </c>
      <c r="U2286" s="63" t="s">
        <v>3027</v>
      </c>
      <c r="V2286" s="63" t="s">
        <v>6223</v>
      </c>
      <c r="Y2286" s="63">
        <v>1150</v>
      </c>
      <c r="Z2286" s="63" t="s">
        <v>3972</v>
      </c>
      <c r="AA2286" s="63">
        <v>173</v>
      </c>
      <c r="AB2286" s="63" t="s">
        <v>3505</v>
      </c>
      <c r="AE2286" s="63">
        <v>0</v>
      </c>
      <c r="AF2286" s="63" t="s">
        <v>3493</v>
      </c>
      <c r="AG2286" s="63">
        <v>0</v>
      </c>
      <c r="AK2286" s="63">
        <v>0</v>
      </c>
      <c r="AL2286" s="63" t="s">
        <v>3493</v>
      </c>
      <c r="AM2286" s="63">
        <v>0</v>
      </c>
      <c r="AQ2286" s="63">
        <v>0</v>
      </c>
      <c r="AR2286" s="63" t="s">
        <v>3493</v>
      </c>
      <c r="AS2286" s="63">
        <v>0</v>
      </c>
      <c r="AU2286" s="63" t="s">
        <v>6222</v>
      </c>
      <c r="AW2286" s="63" t="s">
        <v>6221</v>
      </c>
      <c r="AX2286" s="74" t="str">
        <f>VLOOKUP(B2286,[1]COMPLETE_DIVIDEND_DATA!$B$2:$I$1138,8,0)</f>
        <v>PAID</v>
      </c>
    </row>
    <row r="2287" spans="1:50" hidden="1" x14ac:dyDescent="0.25">
      <c r="A2287" s="63">
        <v>502291</v>
      </c>
      <c r="B2287" s="63">
        <v>6684172539</v>
      </c>
      <c r="C2287" s="63" t="s">
        <v>6216</v>
      </c>
      <c r="D2287" s="63" t="s">
        <v>6220</v>
      </c>
      <c r="E2287" s="63" t="s">
        <v>6219</v>
      </c>
      <c r="G2287" s="63" t="s">
        <v>3535</v>
      </c>
      <c r="K2287" s="63">
        <v>2000</v>
      </c>
      <c r="L2287" s="63">
        <v>0</v>
      </c>
      <c r="M2287" s="64">
        <v>2000</v>
      </c>
      <c r="N2287" s="63">
        <v>1000</v>
      </c>
      <c r="O2287" s="63">
        <v>0</v>
      </c>
      <c r="P2287" s="63">
        <v>300</v>
      </c>
      <c r="Q2287" s="63">
        <v>700</v>
      </c>
      <c r="R2287" s="63" t="s">
        <v>6218</v>
      </c>
      <c r="S2287" s="63" t="s">
        <v>3574</v>
      </c>
      <c r="T2287" s="63" t="s">
        <v>6217</v>
      </c>
      <c r="U2287" s="63" t="s">
        <v>6216</v>
      </c>
      <c r="V2287" s="63" t="s">
        <v>6215</v>
      </c>
      <c r="Y2287" s="63">
        <v>2000</v>
      </c>
      <c r="Z2287" s="63" t="s">
        <v>3631</v>
      </c>
      <c r="AA2287" s="63">
        <v>300</v>
      </c>
      <c r="AB2287" s="63" t="s">
        <v>3505</v>
      </c>
      <c r="AE2287" s="63">
        <v>0</v>
      </c>
      <c r="AF2287" s="63" t="s">
        <v>3493</v>
      </c>
      <c r="AG2287" s="63">
        <v>0</v>
      </c>
      <c r="AK2287" s="63">
        <v>0</v>
      </c>
      <c r="AL2287" s="63" t="s">
        <v>3493</v>
      </c>
      <c r="AM2287" s="63">
        <v>0</v>
      </c>
      <c r="AQ2287" s="63">
        <v>0</v>
      </c>
      <c r="AR2287" s="63" t="s">
        <v>3493</v>
      </c>
      <c r="AS2287" s="63">
        <v>0</v>
      </c>
      <c r="AU2287" s="63" t="s">
        <v>6214</v>
      </c>
      <c r="AW2287" s="63" t="s">
        <v>6213</v>
      </c>
      <c r="AX2287" s="74" t="str">
        <f>VLOOKUP(B2287,[1]COMPLETE_DIVIDEND_DATA!$B$2:$I$1138,8,0)</f>
        <v>PAID</v>
      </c>
    </row>
    <row r="2288" spans="1:50" hidden="1" x14ac:dyDescent="0.25">
      <c r="A2288" s="63">
        <v>502292</v>
      </c>
      <c r="B2288" s="63">
        <v>6684172778</v>
      </c>
      <c r="C2288" s="63" t="s">
        <v>3029</v>
      </c>
      <c r="D2288" s="63" t="s">
        <v>2427</v>
      </c>
      <c r="E2288" s="63" t="s">
        <v>6212</v>
      </c>
      <c r="F2288" s="63" t="s">
        <v>6211</v>
      </c>
      <c r="G2288" s="63" t="s">
        <v>3535</v>
      </c>
      <c r="K2288" s="63">
        <v>75</v>
      </c>
      <c r="L2288" s="63">
        <v>0</v>
      </c>
      <c r="M2288" s="64">
        <v>75</v>
      </c>
      <c r="N2288" s="63">
        <v>37.5</v>
      </c>
      <c r="O2288" s="63">
        <v>0</v>
      </c>
      <c r="P2288" s="63">
        <v>11</v>
      </c>
      <c r="Q2288" s="63">
        <v>27</v>
      </c>
      <c r="R2288" s="63" t="s">
        <v>6210</v>
      </c>
      <c r="S2288" s="63" t="s">
        <v>3533</v>
      </c>
      <c r="T2288" s="63" t="s">
        <v>6209</v>
      </c>
      <c r="U2288" s="63" t="s">
        <v>3029</v>
      </c>
      <c r="V2288" s="63" t="s">
        <v>6208</v>
      </c>
      <c r="Y2288" s="63">
        <v>75</v>
      </c>
      <c r="Z2288" s="63" t="s">
        <v>5826</v>
      </c>
      <c r="AA2288" s="63">
        <v>11</v>
      </c>
      <c r="AB2288" s="63" t="s">
        <v>3505</v>
      </c>
      <c r="AE2288" s="63">
        <v>0</v>
      </c>
      <c r="AF2288" s="63" t="s">
        <v>3493</v>
      </c>
      <c r="AG2288" s="63">
        <v>0</v>
      </c>
      <c r="AK2288" s="63">
        <v>0</v>
      </c>
      <c r="AL2288" s="63" t="s">
        <v>3493</v>
      </c>
      <c r="AM2288" s="63">
        <v>0</v>
      </c>
      <c r="AQ2288" s="63">
        <v>0</v>
      </c>
      <c r="AR2288" s="63" t="s">
        <v>3493</v>
      </c>
      <c r="AS2288" s="63">
        <v>0</v>
      </c>
      <c r="AU2288" s="63" t="s">
        <v>6207</v>
      </c>
      <c r="AW2288" s="63" t="s">
        <v>6206</v>
      </c>
      <c r="AX2288" s="74" t="str">
        <f>VLOOKUP(B2288,[1]COMPLETE_DIVIDEND_DATA!$B$2:$I$1138,8,0)</f>
        <v>PAID</v>
      </c>
    </row>
    <row r="2289" spans="1:50" x14ac:dyDescent="0.25">
      <c r="A2289" s="63">
        <v>502293</v>
      </c>
      <c r="B2289" s="63">
        <v>6684175623</v>
      </c>
      <c r="C2289" s="63" t="s">
        <v>3031</v>
      </c>
      <c r="D2289" s="63" t="s">
        <v>6202</v>
      </c>
      <c r="E2289" s="63" t="s">
        <v>6205</v>
      </c>
      <c r="F2289" s="63" t="s">
        <v>6204</v>
      </c>
      <c r="G2289" s="63" t="s">
        <v>3535</v>
      </c>
      <c r="K2289" s="63">
        <v>601</v>
      </c>
      <c r="L2289" s="63">
        <v>0</v>
      </c>
      <c r="M2289" s="64">
        <v>601</v>
      </c>
      <c r="N2289" s="63">
        <v>300.5</v>
      </c>
      <c r="O2289" s="63">
        <v>0</v>
      </c>
      <c r="P2289" s="63">
        <v>68</v>
      </c>
      <c r="Q2289" s="63">
        <v>233</v>
      </c>
      <c r="U2289" s="63" t="s">
        <v>3031</v>
      </c>
      <c r="V2289" s="63" t="s">
        <v>6203</v>
      </c>
      <c r="Y2289" s="63">
        <v>301</v>
      </c>
      <c r="Z2289" s="63" t="s">
        <v>3675</v>
      </c>
      <c r="AA2289" s="63">
        <v>23</v>
      </c>
      <c r="AB2289" s="63" t="s">
        <v>3494</v>
      </c>
      <c r="AC2289" s="63" t="s">
        <v>6202</v>
      </c>
      <c r="AD2289" s="63" t="s">
        <v>6201</v>
      </c>
      <c r="AE2289" s="63">
        <v>300</v>
      </c>
      <c r="AF2289" s="63" t="s">
        <v>3891</v>
      </c>
      <c r="AG2289" s="63">
        <v>45</v>
      </c>
      <c r="AH2289" s="63" t="s">
        <v>3505</v>
      </c>
      <c r="AK2289" s="63">
        <v>0</v>
      </c>
      <c r="AL2289" s="63" t="s">
        <v>3493</v>
      </c>
      <c r="AM2289" s="63">
        <v>0</v>
      </c>
      <c r="AQ2289" s="63">
        <v>0</v>
      </c>
      <c r="AR2289" s="63" t="s">
        <v>3493</v>
      </c>
      <c r="AS2289" s="63">
        <v>0</v>
      </c>
      <c r="AU2289" s="63" t="s">
        <v>6200</v>
      </c>
      <c r="AW2289" s="63" t="s">
        <v>6199</v>
      </c>
      <c r="AX2289" s="63" t="e">
        <f>VLOOKUP(B2289,[1]COMPLETE_DIVIDEND_DATA!$B$2:$I$1138,3,0)</f>
        <v>#N/A</v>
      </c>
    </row>
    <row r="2290" spans="1:50" x14ac:dyDescent="0.25">
      <c r="A2290" s="63">
        <v>502294</v>
      </c>
      <c r="B2290" s="63">
        <v>6684176944</v>
      </c>
      <c r="C2290" s="63" t="s">
        <v>6195</v>
      </c>
      <c r="D2290" s="63" t="s">
        <v>6198</v>
      </c>
      <c r="E2290" s="63" t="s">
        <v>6197</v>
      </c>
      <c r="F2290" s="63" t="s">
        <v>6196</v>
      </c>
      <c r="G2290" s="63" t="s">
        <v>3535</v>
      </c>
      <c r="K2290" s="63">
        <v>2000</v>
      </c>
      <c r="L2290" s="63">
        <v>0</v>
      </c>
      <c r="M2290" s="64">
        <v>2000</v>
      </c>
      <c r="N2290" s="63">
        <v>1000</v>
      </c>
      <c r="O2290" s="63">
        <v>0</v>
      </c>
      <c r="P2290" s="63">
        <v>300</v>
      </c>
      <c r="Q2290" s="63">
        <v>700</v>
      </c>
      <c r="U2290" s="63" t="s">
        <v>6195</v>
      </c>
      <c r="V2290" s="63" t="s">
        <v>6194</v>
      </c>
      <c r="Y2290" s="63">
        <v>2000</v>
      </c>
      <c r="Z2290" s="63" t="s">
        <v>3631</v>
      </c>
      <c r="AA2290" s="63">
        <v>300</v>
      </c>
      <c r="AB2290" s="63" t="s">
        <v>3505</v>
      </c>
      <c r="AE2290" s="63">
        <v>0</v>
      </c>
      <c r="AF2290" s="63" t="s">
        <v>3493</v>
      </c>
      <c r="AG2290" s="63">
        <v>0</v>
      </c>
      <c r="AK2290" s="63">
        <v>0</v>
      </c>
      <c r="AL2290" s="63" t="s">
        <v>3493</v>
      </c>
      <c r="AM2290" s="63">
        <v>0</v>
      </c>
      <c r="AQ2290" s="63">
        <v>0</v>
      </c>
      <c r="AR2290" s="63" t="s">
        <v>3493</v>
      </c>
      <c r="AS2290" s="63">
        <v>0</v>
      </c>
      <c r="AU2290" s="63" t="s">
        <v>6193</v>
      </c>
      <c r="AW2290" s="63" t="s">
        <v>6192</v>
      </c>
      <c r="AX2290" s="63" t="e">
        <f>VLOOKUP(B2290,[1]COMPLETE_DIVIDEND_DATA!$B$2:$I$1138,3,0)</f>
        <v>#N/A</v>
      </c>
    </row>
    <row r="2291" spans="1:50" hidden="1" x14ac:dyDescent="0.25">
      <c r="A2291" s="63">
        <v>502295</v>
      </c>
      <c r="B2291" s="63">
        <v>6684182330</v>
      </c>
      <c r="C2291" s="63" t="s">
        <v>3033</v>
      </c>
      <c r="D2291" s="63" t="s">
        <v>6185</v>
      </c>
      <c r="E2291" s="63" t="s">
        <v>6191</v>
      </c>
      <c r="F2291" s="63" t="s">
        <v>6190</v>
      </c>
      <c r="G2291" s="63" t="s">
        <v>3535</v>
      </c>
      <c r="K2291" s="63">
        <v>10750</v>
      </c>
      <c r="L2291" s="63">
        <v>0</v>
      </c>
      <c r="M2291" s="64">
        <v>10750</v>
      </c>
      <c r="N2291" s="63">
        <v>5375</v>
      </c>
      <c r="O2291" s="63">
        <v>0</v>
      </c>
      <c r="P2291" s="63">
        <v>806</v>
      </c>
      <c r="Q2291" s="63">
        <v>4569</v>
      </c>
      <c r="R2291" s="63" t="s">
        <v>6189</v>
      </c>
      <c r="S2291" s="63" t="s">
        <v>4136</v>
      </c>
      <c r="T2291" s="63" t="s">
        <v>6188</v>
      </c>
      <c r="U2291" s="63" t="s">
        <v>3033</v>
      </c>
      <c r="V2291" s="63" t="s">
        <v>6187</v>
      </c>
      <c r="W2291" s="63" t="s">
        <v>6186</v>
      </c>
      <c r="Y2291" s="63">
        <v>5375</v>
      </c>
      <c r="Z2291" s="63" t="s">
        <v>6183</v>
      </c>
      <c r="AA2291" s="63">
        <v>403</v>
      </c>
      <c r="AB2291" s="63" t="s">
        <v>3494</v>
      </c>
      <c r="AC2291" s="63" t="s">
        <v>6185</v>
      </c>
      <c r="AD2291" s="63" t="s">
        <v>6184</v>
      </c>
      <c r="AE2291" s="63">
        <v>5375</v>
      </c>
      <c r="AF2291" s="63" t="s">
        <v>6183</v>
      </c>
      <c r="AG2291" s="63">
        <v>403</v>
      </c>
      <c r="AH2291" s="63" t="s">
        <v>3494</v>
      </c>
      <c r="AK2291" s="63">
        <v>0</v>
      </c>
      <c r="AL2291" s="63" t="s">
        <v>3493</v>
      </c>
      <c r="AM2291" s="63">
        <v>0</v>
      </c>
      <c r="AQ2291" s="63">
        <v>0</v>
      </c>
      <c r="AR2291" s="63" t="s">
        <v>3493</v>
      </c>
      <c r="AS2291" s="63">
        <v>0</v>
      </c>
      <c r="AU2291" s="63" t="s">
        <v>6182</v>
      </c>
      <c r="AW2291" s="63" t="s">
        <v>6181</v>
      </c>
      <c r="AX2291" s="74" t="str">
        <f>VLOOKUP(B2291,[1]COMPLETE_DIVIDEND_DATA!$B$2:$I$1138,8,0)</f>
        <v>PAID</v>
      </c>
    </row>
    <row r="2292" spans="1:50" hidden="1" x14ac:dyDescent="0.25">
      <c r="A2292" s="63">
        <v>502296</v>
      </c>
      <c r="B2292" s="63">
        <v>6684187024</v>
      </c>
      <c r="C2292" s="63" t="s">
        <v>6175</v>
      </c>
      <c r="D2292" s="63" t="s">
        <v>6180</v>
      </c>
      <c r="E2292" s="63" t="s">
        <v>6179</v>
      </c>
      <c r="F2292" s="63" t="s">
        <v>6178</v>
      </c>
      <c r="G2292" s="63" t="s">
        <v>3535</v>
      </c>
      <c r="K2292" s="63">
        <v>500</v>
      </c>
      <c r="L2292" s="63">
        <v>0</v>
      </c>
      <c r="M2292" s="64">
        <v>500</v>
      </c>
      <c r="N2292" s="63">
        <v>250</v>
      </c>
      <c r="O2292" s="63">
        <v>0</v>
      </c>
      <c r="P2292" s="63">
        <v>38</v>
      </c>
      <c r="Q2292" s="63">
        <v>212</v>
      </c>
      <c r="R2292" s="63" t="s">
        <v>6177</v>
      </c>
      <c r="S2292" s="63" t="s">
        <v>3521</v>
      </c>
      <c r="T2292" s="63" t="s">
        <v>6176</v>
      </c>
      <c r="U2292" s="63" t="s">
        <v>6175</v>
      </c>
      <c r="V2292" s="63" t="s">
        <v>6174</v>
      </c>
      <c r="Y2292" s="63">
        <v>500</v>
      </c>
      <c r="Z2292" s="63" t="s">
        <v>3621</v>
      </c>
      <c r="AA2292" s="63">
        <v>38</v>
      </c>
      <c r="AB2292" s="63" t="s">
        <v>3494</v>
      </c>
      <c r="AE2292" s="63">
        <v>0</v>
      </c>
      <c r="AF2292" s="63" t="s">
        <v>3493</v>
      </c>
      <c r="AG2292" s="63">
        <v>0</v>
      </c>
      <c r="AK2292" s="63">
        <v>0</v>
      </c>
      <c r="AL2292" s="63" t="s">
        <v>3493</v>
      </c>
      <c r="AM2292" s="63">
        <v>0</v>
      </c>
      <c r="AQ2292" s="63">
        <v>0</v>
      </c>
      <c r="AR2292" s="63" t="s">
        <v>3493</v>
      </c>
      <c r="AS2292" s="63">
        <v>0</v>
      </c>
      <c r="AU2292" s="63" t="s">
        <v>6173</v>
      </c>
      <c r="AW2292" s="63" t="s">
        <v>6172</v>
      </c>
      <c r="AX2292" s="74" t="str">
        <f>VLOOKUP(B2292,[1]COMPLETE_DIVIDEND_DATA!$B$2:$I$1138,8,0)</f>
        <v>PAID</v>
      </c>
    </row>
    <row r="2293" spans="1:50" hidden="1" x14ac:dyDescent="0.25">
      <c r="A2293" s="63">
        <v>502297</v>
      </c>
      <c r="B2293" s="63">
        <v>6684189350</v>
      </c>
      <c r="C2293" s="63" t="s">
        <v>3035</v>
      </c>
      <c r="D2293" s="63" t="s">
        <v>342</v>
      </c>
      <c r="E2293" s="63" t="s">
        <v>6171</v>
      </c>
      <c r="F2293" s="63" t="s">
        <v>6170</v>
      </c>
      <c r="G2293" s="63" t="s">
        <v>3535</v>
      </c>
      <c r="K2293" s="63">
        <v>5750</v>
      </c>
      <c r="L2293" s="63">
        <v>0</v>
      </c>
      <c r="M2293" s="64">
        <v>5750</v>
      </c>
      <c r="N2293" s="63">
        <v>2875</v>
      </c>
      <c r="O2293" s="63">
        <v>0</v>
      </c>
      <c r="P2293" s="63">
        <v>431</v>
      </c>
      <c r="Q2293" s="63">
        <v>2444</v>
      </c>
      <c r="R2293" s="63" t="s">
        <v>6169</v>
      </c>
      <c r="S2293" s="63" t="s">
        <v>3596</v>
      </c>
      <c r="T2293" s="63" t="s">
        <v>5488</v>
      </c>
      <c r="U2293" s="63" t="s">
        <v>3035</v>
      </c>
      <c r="V2293" s="63" t="s">
        <v>6168</v>
      </c>
      <c r="Y2293" s="63">
        <v>5750</v>
      </c>
      <c r="Z2293" s="63" t="s">
        <v>6167</v>
      </c>
      <c r="AA2293" s="63">
        <v>431</v>
      </c>
      <c r="AB2293" s="63" t="s">
        <v>3494</v>
      </c>
      <c r="AE2293" s="63">
        <v>0</v>
      </c>
      <c r="AF2293" s="63" t="s">
        <v>3493</v>
      </c>
      <c r="AG2293" s="63">
        <v>0</v>
      </c>
      <c r="AK2293" s="63">
        <v>0</v>
      </c>
      <c r="AL2293" s="63" t="s">
        <v>3493</v>
      </c>
      <c r="AM2293" s="63">
        <v>0</v>
      </c>
      <c r="AQ2293" s="63">
        <v>0</v>
      </c>
      <c r="AR2293" s="63" t="s">
        <v>3493</v>
      </c>
      <c r="AS2293" s="63">
        <v>0</v>
      </c>
      <c r="AU2293" s="63" t="s">
        <v>6166</v>
      </c>
      <c r="AW2293" s="63" t="s">
        <v>6165</v>
      </c>
      <c r="AX2293" s="74" t="str">
        <f>VLOOKUP(B2293,[1]COMPLETE_DIVIDEND_DATA!$B$2:$I$1138,8,0)</f>
        <v>PAID</v>
      </c>
    </row>
    <row r="2294" spans="1:50" hidden="1" x14ac:dyDescent="0.25">
      <c r="A2294" s="63">
        <v>502298</v>
      </c>
      <c r="B2294" s="63">
        <v>6684195886</v>
      </c>
      <c r="C2294" s="63" t="s">
        <v>6159</v>
      </c>
      <c r="D2294" s="63" t="s">
        <v>6164</v>
      </c>
      <c r="E2294" s="63" t="s">
        <v>6163</v>
      </c>
      <c r="F2294" s="63" t="s">
        <v>6162</v>
      </c>
      <c r="G2294" s="63" t="s">
        <v>3535</v>
      </c>
      <c r="K2294" s="63">
        <v>2000</v>
      </c>
      <c r="L2294" s="63">
        <v>0</v>
      </c>
      <c r="M2294" s="64">
        <v>2000</v>
      </c>
      <c r="N2294" s="63">
        <v>1000</v>
      </c>
      <c r="O2294" s="63">
        <v>0</v>
      </c>
      <c r="P2294" s="63">
        <v>300</v>
      </c>
      <c r="Q2294" s="63">
        <v>700</v>
      </c>
      <c r="R2294" s="63" t="s">
        <v>6161</v>
      </c>
      <c r="S2294" s="63" t="s">
        <v>3533</v>
      </c>
      <c r="T2294" s="63" t="s">
        <v>6160</v>
      </c>
      <c r="U2294" s="63" t="s">
        <v>6159</v>
      </c>
      <c r="V2294" s="63" t="s">
        <v>6158</v>
      </c>
      <c r="W2294" s="63" t="s">
        <v>6157</v>
      </c>
      <c r="Y2294" s="63">
        <v>2000</v>
      </c>
      <c r="Z2294" s="63" t="s">
        <v>3631</v>
      </c>
      <c r="AA2294" s="63">
        <v>300</v>
      </c>
      <c r="AB2294" s="63" t="s">
        <v>3505</v>
      </c>
      <c r="AE2294" s="63">
        <v>0</v>
      </c>
      <c r="AF2294" s="63" t="s">
        <v>3493</v>
      </c>
      <c r="AG2294" s="63">
        <v>0</v>
      </c>
      <c r="AK2294" s="63">
        <v>0</v>
      </c>
      <c r="AL2294" s="63" t="s">
        <v>3493</v>
      </c>
      <c r="AM2294" s="63">
        <v>0</v>
      </c>
      <c r="AQ2294" s="63">
        <v>0</v>
      </c>
      <c r="AR2294" s="63" t="s">
        <v>3493</v>
      </c>
      <c r="AS2294" s="63">
        <v>0</v>
      </c>
      <c r="AU2294" s="63" t="s">
        <v>6156</v>
      </c>
      <c r="AW2294" s="63" t="s">
        <v>6155</v>
      </c>
      <c r="AX2294" s="74" t="str">
        <f>VLOOKUP(B2294,[1]COMPLETE_DIVIDEND_DATA!$B$2:$I$1138,8,0)</f>
        <v>PAID</v>
      </c>
    </row>
    <row r="2295" spans="1:50" hidden="1" x14ac:dyDescent="0.25">
      <c r="A2295" s="63">
        <v>502299</v>
      </c>
      <c r="B2295" s="63">
        <v>6684196298</v>
      </c>
      <c r="C2295" s="63" t="s">
        <v>6150</v>
      </c>
      <c r="D2295" s="63" t="s">
        <v>6154</v>
      </c>
      <c r="E2295" s="63" t="s">
        <v>6153</v>
      </c>
      <c r="F2295" s="63" t="s">
        <v>6152</v>
      </c>
      <c r="G2295" s="63" t="s">
        <v>3535</v>
      </c>
      <c r="K2295" s="63">
        <v>2500</v>
      </c>
      <c r="L2295" s="63">
        <v>0</v>
      </c>
      <c r="M2295" s="64">
        <v>2500</v>
      </c>
      <c r="N2295" s="63">
        <v>1250</v>
      </c>
      <c r="O2295" s="63">
        <v>0</v>
      </c>
      <c r="P2295" s="63">
        <v>188</v>
      </c>
      <c r="Q2295" s="63">
        <v>1062</v>
      </c>
      <c r="R2295" s="63" t="s">
        <v>6151</v>
      </c>
      <c r="S2295" s="63" t="s">
        <v>3521</v>
      </c>
      <c r="T2295" s="63" t="s">
        <v>5014</v>
      </c>
      <c r="U2295" s="63" t="s">
        <v>6150</v>
      </c>
      <c r="V2295" s="63" t="s">
        <v>6149</v>
      </c>
      <c r="W2295" s="63" t="s">
        <v>6148</v>
      </c>
      <c r="Y2295" s="63">
        <v>2500</v>
      </c>
      <c r="Z2295" s="63" t="s">
        <v>4825</v>
      </c>
      <c r="AA2295" s="63">
        <v>188</v>
      </c>
      <c r="AB2295" s="63" t="s">
        <v>3494</v>
      </c>
      <c r="AE2295" s="63">
        <v>0</v>
      </c>
      <c r="AF2295" s="63" t="s">
        <v>3493</v>
      </c>
      <c r="AG2295" s="63">
        <v>0</v>
      </c>
      <c r="AK2295" s="63">
        <v>0</v>
      </c>
      <c r="AL2295" s="63" t="s">
        <v>3493</v>
      </c>
      <c r="AM2295" s="63">
        <v>0</v>
      </c>
      <c r="AQ2295" s="63">
        <v>0</v>
      </c>
      <c r="AR2295" s="63" t="s">
        <v>3493</v>
      </c>
      <c r="AS2295" s="63">
        <v>0</v>
      </c>
      <c r="AU2295" s="63" t="s">
        <v>6147</v>
      </c>
      <c r="AW2295" s="63" t="s">
        <v>6146</v>
      </c>
      <c r="AX2295" s="74" t="str">
        <f>VLOOKUP(B2295,[1]COMPLETE_DIVIDEND_DATA!$B$2:$I$1138,8,0)</f>
        <v>PAID</v>
      </c>
    </row>
    <row r="2296" spans="1:50" hidden="1" x14ac:dyDescent="0.25">
      <c r="A2296" s="63">
        <v>502300</v>
      </c>
      <c r="B2296" s="63">
        <v>6684196538</v>
      </c>
      <c r="C2296" s="63" t="s">
        <v>461</v>
      </c>
      <c r="D2296" s="63" t="s">
        <v>815</v>
      </c>
      <c r="E2296" s="63" t="s">
        <v>6144</v>
      </c>
      <c r="F2296" s="63" t="s">
        <v>6145</v>
      </c>
      <c r="G2296" s="63" t="s">
        <v>3535</v>
      </c>
      <c r="K2296" s="63">
        <v>25000</v>
      </c>
      <c r="L2296" s="63">
        <v>0</v>
      </c>
      <c r="M2296" s="64">
        <v>25000</v>
      </c>
      <c r="N2296" s="63">
        <v>12500</v>
      </c>
      <c r="O2296" s="63">
        <v>0</v>
      </c>
      <c r="P2296" s="63">
        <v>1875</v>
      </c>
      <c r="Q2296" s="63">
        <v>10625</v>
      </c>
      <c r="R2296" s="63" t="s">
        <v>6142</v>
      </c>
      <c r="S2296" s="63" t="s">
        <v>3533</v>
      </c>
      <c r="T2296" s="63" t="s">
        <v>6131</v>
      </c>
      <c r="U2296" s="63" t="s">
        <v>461</v>
      </c>
      <c r="V2296" s="63" t="s">
        <v>6141</v>
      </c>
      <c r="W2296" s="63" t="s">
        <v>6140</v>
      </c>
      <c r="Y2296" s="63">
        <v>25000</v>
      </c>
      <c r="Z2296" s="63" t="s">
        <v>3802</v>
      </c>
      <c r="AA2296" s="63">
        <v>1875</v>
      </c>
      <c r="AB2296" s="63" t="s">
        <v>3494</v>
      </c>
      <c r="AE2296" s="63">
        <v>0</v>
      </c>
      <c r="AF2296" s="63" t="s">
        <v>3493</v>
      </c>
      <c r="AG2296" s="63">
        <v>0</v>
      </c>
      <c r="AK2296" s="63">
        <v>0</v>
      </c>
      <c r="AL2296" s="63" t="s">
        <v>3493</v>
      </c>
      <c r="AM2296" s="63">
        <v>0</v>
      </c>
      <c r="AQ2296" s="63">
        <v>0</v>
      </c>
      <c r="AR2296" s="63" t="s">
        <v>3493</v>
      </c>
      <c r="AS2296" s="63">
        <v>0</v>
      </c>
      <c r="AU2296" s="63" t="s">
        <v>6137</v>
      </c>
      <c r="AW2296" s="63" t="s">
        <v>6136</v>
      </c>
      <c r="AX2296" s="74" t="str">
        <f>VLOOKUP(B2296,[1]COMPLETE_DIVIDEND_DATA!$B$2:$I$1138,8,0)</f>
        <v>PAID</v>
      </c>
    </row>
    <row r="2297" spans="1:50" hidden="1" x14ac:dyDescent="0.25">
      <c r="A2297" s="63">
        <v>502301</v>
      </c>
      <c r="B2297" s="63">
        <v>6684196884</v>
      </c>
      <c r="C2297" s="63" t="s">
        <v>461</v>
      </c>
      <c r="D2297" s="63" t="s">
        <v>3025</v>
      </c>
      <c r="E2297" s="63" t="s">
        <v>6144</v>
      </c>
      <c r="F2297" s="63" t="s">
        <v>6143</v>
      </c>
      <c r="G2297" s="63" t="s">
        <v>3535</v>
      </c>
      <c r="K2297" s="63">
        <v>4000</v>
      </c>
      <c r="L2297" s="63">
        <v>0</v>
      </c>
      <c r="M2297" s="64">
        <v>4000</v>
      </c>
      <c r="N2297" s="63">
        <v>2000</v>
      </c>
      <c r="O2297" s="63">
        <v>0</v>
      </c>
      <c r="P2297" s="63">
        <v>300</v>
      </c>
      <c r="Q2297" s="63">
        <v>1700</v>
      </c>
      <c r="R2297" s="63" t="s">
        <v>6142</v>
      </c>
      <c r="S2297" s="63" t="s">
        <v>3533</v>
      </c>
      <c r="T2297" s="63" t="s">
        <v>6131</v>
      </c>
      <c r="U2297" s="63" t="s">
        <v>461</v>
      </c>
      <c r="V2297" s="63" t="s">
        <v>6141</v>
      </c>
      <c r="W2297" s="63" t="s">
        <v>6140</v>
      </c>
      <c r="Y2297" s="63">
        <v>2000</v>
      </c>
      <c r="Z2297" s="63" t="s">
        <v>3631</v>
      </c>
      <c r="AA2297" s="63">
        <v>150</v>
      </c>
      <c r="AB2297" s="63" t="s">
        <v>3494</v>
      </c>
      <c r="AC2297" s="63" t="s">
        <v>6139</v>
      </c>
      <c r="AD2297" s="63" t="s">
        <v>6138</v>
      </c>
      <c r="AE2297" s="63">
        <v>2000</v>
      </c>
      <c r="AF2297" s="63" t="s">
        <v>3631</v>
      </c>
      <c r="AG2297" s="63">
        <v>150</v>
      </c>
      <c r="AH2297" s="63" t="s">
        <v>3494</v>
      </c>
      <c r="AK2297" s="63">
        <v>0</v>
      </c>
      <c r="AL2297" s="63" t="s">
        <v>3493</v>
      </c>
      <c r="AM2297" s="63">
        <v>0</v>
      </c>
      <c r="AQ2297" s="63">
        <v>0</v>
      </c>
      <c r="AR2297" s="63" t="s">
        <v>3493</v>
      </c>
      <c r="AS2297" s="63">
        <v>0</v>
      </c>
      <c r="AU2297" s="63" t="s">
        <v>6137</v>
      </c>
      <c r="AW2297" s="63" t="s">
        <v>6136</v>
      </c>
      <c r="AX2297" s="74" t="str">
        <f>VLOOKUP(B2297,[1]COMPLETE_DIVIDEND_DATA!$B$2:$I$1138,8,0)</f>
        <v>PAID</v>
      </c>
    </row>
    <row r="2298" spans="1:50" hidden="1" x14ac:dyDescent="0.25">
      <c r="A2298" s="63">
        <v>502302</v>
      </c>
      <c r="B2298" s="63">
        <v>6684197106</v>
      </c>
      <c r="C2298" s="63" t="s">
        <v>6130</v>
      </c>
      <c r="D2298" s="63" t="s">
        <v>6135</v>
      </c>
      <c r="E2298" s="63" t="s">
        <v>6134</v>
      </c>
      <c r="F2298" s="63" t="s">
        <v>6133</v>
      </c>
      <c r="G2298" s="63" t="s">
        <v>3535</v>
      </c>
      <c r="K2298" s="63">
        <v>15000</v>
      </c>
      <c r="L2298" s="63">
        <v>0</v>
      </c>
      <c r="M2298" s="64">
        <v>15000</v>
      </c>
      <c r="N2298" s="63">
        <v>7500</v>
      </c>
      <c r="O2298" s="63">
        <v>0</v>
      </c>
      <c r="P2298" s="63">
        <v>1125</v>
      </c>
      <c r="Q2298" s="63">
        <v>6375</v>
      </c>
      <c r="R2298" s="63" t="s">
        <v>6132</v>
      </c>
      <c r="S2298" s="63" t="s">
        <v>4659</v>
      </c>
      <c r="T2298" s="63" t="s">
        <v>6131</v>
      </c>
      <c r="U2298" s="63" t="s">
        <v>6130</v>
      </c>
      <c r="V2298" s="63" t="s">
        <v>6129</v>
      </c>
      <c r="Y2298" s="63">
        <v>15000</v>
      </c>
      <c r="Z2298" s="63" t="s">
        <v>3782</v>
      </c>
      <c r="AA2298" s="63">
        <v>1125</v>
      </c>
      <c r="AB2298" s="63" t="s">
        <v>3494</v>
      </c>
      <c r="AE2298" s="63">
        <v>0</v>
      </c>
      <c r="AF2298" s="63" t="s">
        <v>3493</v>
      </c>
      <c r="AG2298" s="63">
        <v>0</v>
      </c>
      <c r="AK2298" s="63">
        <v>0</v>
      </c>
      <c r="AL2298" s="63" t="s">
        <v>3493</v>
      </c>
      <c r="AM2298" s="63">
        <v>0</v>
      </c>
      <c r="AQ2298" s="63">
        <v>0</v>
      </c>
      <c r="AR2298" s="63" t="s">
        <v>3493</v>
      </c>
      <c r="AS2298" s="63">
        <v>0</v>
      </c>
      <c r="AU2298" s="63" t="s">
        <v>6128</v>
      </c>
      <c r="AW2298" s="63" t="s">
        <v>6127</v>
      </c>
      <c r="AX2298" s="74" t="str">
        <f>VLOOKUP(B2298,[1]COMPLETE_DIVIDEND_DATA!$B$2:$I$1138,8,0)</f>
        <v>PAID</v>
      </c>
    </row>
    <row r="2299" spans="1:50" hidden="1" x14ac:dyDescent="0.25">
      <c r="A2299" s="63">
        <v>502303</v>
      </c>
      <c r="B2299" s="63">
        <v>6684200496</v>
      </c>
      <c r="C2299" s="63" t="s">
        <v>6122</v>
      </c>
      <c r="D2299" s="63" t="s">
        <v>6126</v>
      </c>
      <c r="E2299" s="63" t="s">
        <v>6125</v>
      </c>
      <c r="F2299" s="63" t="s">
        <v>6124</v>
      </c>
      <c r="G2299" s="63" t="s">
        <v>3767</v>
      </c>
      <c r="K2299" s="63">
        <v>1000</v>
      </c>
      <c r="L2299" s="63">
        <v>0</v>
      </c>
      <c r="M2299" s="64">
        <v>1000</v>
      </c>
      <c r="N2299" s="63">
        <v>500</v>
      </c>
      <c r="O2299" s="63">
        <v>0</v>
      </c>
      <c r="P2299" s="63">
        <v>75</v>
      </c>
      <c r="Q2299" s="63">
        <v>425</v>
      </c>
      <c r="R2299" s="63" t="s">
        <v>6123</v>
      </c>
      <c r="S2299" s="63" t="s">
        <v>3533</v>
      </c>
      <c r="U2299" s="63" t="s">
        <v>6122</v>
      </c>
      <c r="V2299" s="63" t="s">
        <v>6121</v>
      </c>
      <c r="Y2299" s="63">
        <v>1000</v>
      </c>
      <c r="Z2299" s="63" t="s">
        <v>4648</v>
      </c>
      <c r="AA2299" s="63">
        <v>75</v>
      </c>
      <c r="AB2299" s="63" t="s">
        <v>3494</v>
      </c>
      <c r="AE2299" s="63">
        <v>0</v>
      </c>
      <c r="AF2299" s="63" t="s">
        <v>3493</v>
      </c>
      <c r="AG2299" s="63">
        <v>0</v>
      </c>
      <c r="AK2299" s="63">
        <v>0</v>
      </c>
      <c r="AL2299" s="63" t="s">
        <v>3493</v>
      </c>
      <c r="AM2299" s="63">
        <v>0</v>
      </c>
      <c r="AQ2299" s="63">
        <v>0</v>
      </c>
      <c r="AR2299" s="63" t="s">
        <v>3493</v>
      </c>
      <c r="AS2299" s="63">
        <v>0</v>
      </c>
      <c r="AW2299" s="63" t="s">
        <v>6120</v>
      </c>
      <c r="AX2299" s="74" t="str">
        <f>VLOOKUP(B2299,[1]COMPLETE_DIVIDEND_DATA!$B$2:$I$1138,8,0)</f>
        <v>PAID</v>
      </c>
    </row>
    <row r="2300" spans="1:50" hidden="1" x14ac:dyDescent="0.25">
      <c r="A2300" s="63">
        <v>502304</v>
      </c>
      <c r="B2300" s="63">
        <v>6700004720</v>
      </c>
      <c r="C2300" s="63" t="s">
        <v>6113</v>
      </c>
      <c r="D2300" s="63" t="s">
        <v>6119</v>
      </c>
      <c r="E2300" s="63" t="s">
        <v>6118</v>
      </c>
      <c r="F2300" s="63" t="s">
        <v>6117</v>
      </c>
      <c r="G2300" s="63" t="s">
        <v>6116</v>
      </c>
      <c r="K2300" s="63">
        <v>15000</v>
      </c>
      <c r="L2300" s="63">
        <v>15000</v>
      </c>
      <c r="M2300" s="64">
        <v>0</v>
      </c>
      <c r="N2300" s="63">
        <v>7500</v>
      </c>
      <c r="O2300" s="63">
        <v>3750</v>
      </c>
      <c r="P2300" s="63">
        <v>1125</v>
      </c>
      <c r="Q2300" s="63">
        <v>2625</v>
      </c>
      <c r="R2300" s="63" t="s">
        <v>6115</v>
      </c>
      <c r="S2300" s="63" t="s">
        <v>3624</v>
      </c>
      <c r="T2300" s="63" t="s">
        <v>6114</v>
      </c>
      <c r="U2300" s="63" t="s">
        <v>6113</v>
      </c>
      <c r="V2300" s="63" t="s">
        <v>6112</v>
      </c>
      <c r="W2300" s="63" t="s">
        <v>6111</v>
      </c>
      <c r="Y2300" s="63">
        <v>15000</v>
      </c>
      <c r="Z2300" s="63" t="s">
        <v>3782</v>
      </c>
      <c r="AA2300" s="63">
        <v>1125</v>
      </c>
      <c r="AB2300" s="63" t="s">
        <v>3494</v>
      </c>
      <c r="AE2300" s="63">
        <v>0</v>
      </c>
      <c r="AF2300" s="63" t="s">
        <v>3493</v>
      </c>
      <c r="AG2300" s="63">
        <v>0</v>
      </c>
      <c r="AK2300" s="63">
        <v>0</v>
      </c>
      <c r="AL2300" s="63" t="s">
        <v>3493</v>
      </c>
      <c r="AM2300" s="63">
        <v>0</v>
      </c>
      <c r="AQ2300" s="63">
        <v>0</v>
      </c>
      <c r="AR2300" s="63" t="s">
        <v>3493</v>
      </c>
      <c r="AS2300" s="63">
        <v>0</v>
      </c>
      <c r="AU2300" s="63" t="s">
        <v>6110</v>
      </c>
      <c r="AW2300" s="63" t="s">
        <v>6109</v>
      </c>
      <c r="AX2300" s="74" t="str">
        <f>VLOOKUP(B2300,[1]COMPLETE_DIVIDEND_DATA!$B$2:$I$1138,8,0)</f>
        <v>PAID</v>
      </c>
    </row>
    <row r="2301" spans="1:50" hidden="1" x14ac:dyDescent="0.25">
      <c r="A2301" s="63">
        <v>502305</v>
      </c>
      <c r="B2301" s="63">
        <v>6700010685</v>
      </c>
      <c r="C2301" s="63" t="s">
        <v>3037</v>
      </c>
      <c r="D2301" s="63" t="s">
        <v>4097</v>
      </c>
      <c r="E2301" s="63" t="s">
        <v>6108</v>
      </c>
      <c r="F2301" s="63" t="s">
        <v>6107</v>
      </c>
      <c r="G2301" s="63" t="s">
        <v>3547</v>
      </c>
      <c r="K2301" s="63">
        <v>722</v>
      </c>
      <c r="L2301" s="63">
        <v>0</v>
      </c>
      <c r="M2301" s="64">
        <v>722</v>
      </c>
      <c r="N2301" s="63">
        <v>361</v>
      </c>
      <c r="O2301" s="63">
        <v>0</v>
      </c>
      <c r="P2301" s="63">
        <v>108</v>
      </c>
      <c r="Q2301" s="63">
        <v>253</v>
      </c>
      <c r="R2301" s="63" t="s">
        <v>6106</v>
      </c>
      <c r="S2301" s="63" t="s">
        <v>3557</v>
      </c>
      <c r="T2301" s="63" t="s">
        <v>6105</v>
      </c>
      <c r="U2301" s="63" t="s">
        <v>3037</v>
      </c>
      <c r="V2301" s="63" t="s">
        <v>6104</v>
      </c>
      <c r="Y2301" s="63">
        <v>722</v>
      </c>
      <c r="Z2301" s="63" t="s">
        <v>6103</v>
      </c>
      <c r="AA2301" s="63">
        <v>108</v>
      </c>
      <c r="AB2301" s="63" t="s">
        <v>3505</v>
      </c>
      <c r="AE2301" s="63">
        <v>0</v>
      </c>
      <c r="AF2301" s="63" t="s">
        <v>3493</v>
      </c>
      <c r="AG2301" s="63">
        <v>0</v>
      </c>
      <c r="AK2301" s="63">
        <v>0</v>
      </c>
      <c r="AL2301" s="63" t="s">
        <v>3493</v>
      </c>
      <c r="AM2301" s="63">
        <v>0</v>
      </c>
      <c r="AQ2301" s="63">
        <v>0</v>
      </c>
      <c r="AR2301" s="63" t="s">
        <v>3493</v>
      </c>
      <c r="AS2301" s="63">
        <v>0</v>
      </c>
      <c r="AW2301" s="63" t="s">
        <v>6102</v>
      </c>
      <c r="AX2301" s="74" t="str">
        <f>VLOOKUP(B2301,[1]COMPLETE_DIVIDEND_DATA!$B$2:$I$1138,8,0)</f>
        <v>PAID</v>
      </c>
    </row>
    <row r="2302" spans="1:50" hidden="1" x14ac:dyDescent="0.25">
      <c r="A2302" s="63">
        <v>502306</v>
      </c>
      <c r="B2302" s="63">
        <v>6700011063</v>
      </c>
      <c r="C2302" s="63" t="s">
        <v>3039</v>
      </c>
      <c r="D2302" s="63" t="s">
        <v>6101</v>
      </c>
      <c r="E2302" s="63" t="s">
        <v>6100</v>
      </c>
      <c r="F2302" s="63" t="s">
        <v>6099</v>
      </c>
      <c r="G2302" s="63" t="s">
        <v>3547</v>
      </c>
      <c r="K2302" s="63">
        <v>1231</v>
      </c>
      <c r="L2302" s="63">
        <v>0</v>
      </c>
      <c r="M2302" s="64">
        <v>1231</v>
      </c>
      <c r="N2302" s="63">
        <v>615.5</v>
      </c>
      <c r="O2302" s="63">
        <v>0</v>
      </c>
      <c r="P2302" s="63">
        <v>185</v>
      </c>
      <c r="Q2302" s="63">
        <v>431</v>
      </c>
      <c r="R2302" s="63" t="s">
        <v>6098</v>
      </c>
      <c r="S2302" s="63" t="s">
        <v>4136</v>
      </c>
      <c r="T2302" s="63" t="s">
        <v>6097</v>
      </c>
      <c r="U2302" s="63" t="s">
        <v>3039</v>
      </c>
      <c r="V2302" s="63" t="s">
        <v>6096</v>
      </c>
      <c r="Y2302" s="63">
        <v>1231</v>
      </c>
      <c r="Z2302" s="63" t="s">
        <v>6095</v>
      </c>
      <c r="AA2302" s="63">
        <v>185</v>
      </c>
      <c r="AB2302" s="63" t="s">
        <v>3505</v>
      </c>
      <c r="AE2302" s="63">
        <v>0</v>
      </c>
      <c r="AF2302" s="63" t="s">
        <v>3493</v>
      </c>
      <c r="AG2302" s="63">
        <v>0</v>
      </c>
      <c r="AK2302" s="63">
        <v>0</v>
      </c>
      <c r="AL2302" s="63" t="s">
        <v>3493</v>
      </c>
      <c r="AM2302" s="63">
        <v>0</v>
      </c>
      <c r="AQ2302" s="63">
        <v>0</v>
      </c>
      <c r="AR2302" s="63" t="s">
        <v>3493</v>
      </c>
      <c r="AS2302" s="63">
        <v>0</v>
      </c>
      <c r="AU2302" s="63" t="s">
        <v>6094</v>
      </c>
      <c r="AW2302" s="63" t="s">
        <v>6093</v>
      </c>
      <c r="AX2302" s="74" t="str">
        <f>VLOOKUP(B2302,[1]COMPLETE_DIVIDEND_DATA!$B$2:$I$1138,8,0)</f>
        <v>PAID</v>
      </c>
    </row>
    <row r="2303" spans="1:50" hidden="1" x14ac:dyDescent="0.25">
      <c r="A2303" s="63">
        <v>502307</v>
      </c>
      <c r="B2303" s="63">
        <v>6700019223</v>
      </c>
      <c r="C2303" s="63" t="s">
        <v>392</v>
      </c>
      <c r="D2303" s="63" t="s">
        <v>968</v>
      </c>
      <c r="E2303" s="63" t="s">
        <v>6092</v>
      </c>
      <c r="F2303" s="63" t="s">
        <v>6091</v>
      </c>
      <c r="G2303" s="63" t="s">
        <v>6090</v>
      </c>
      <c r="K2303" s="63">
        <v>500</v>
      </c>
      <c r="L2303" s="63">
        <v>0</v>
      </c>
      <c r="M2303" s="64">
        <v>500</v>
      </c>
      <c r="N2303" s="63">
        <v>250</v>
      </c>
      <c r="O2303" s="63">
        <v>0</v>
      </c>
      <c r="P2303" s="63">
        <v>75</v>
      </c>
      <c r="Q2303" s="63">
        <v>175</v>
      </c>
      <c r="R2303" s="63" t="s">
        <v>6089</v>
      </c>
      <c r="S2303" s="63" t="s">
        <v>4659</v>
      </c>
      <c r="T2303" s="63" t="s">
        <v>4308</v>
      </c>
      <c r="U2303" s="63" t="s">
        <v>392</v>
      </c>
      <c r="V2303" s="63" t="s">
        <v>6088</v>
      </c>
      <c r="Y2303" s="63">
        <v>500</v>
      </c>
      <c r="Z2303" s="63" t="s">
        <v>3621</v>
      </c>
      <c r="AA2303" s="63">
        <v>75</v>
      </c>
      <c r="AB2303" s="63" t="s">
        <v>3505</v>
      </c>
      <c r="AE2303" s="63">
        <v>0</v>
      </c>
      <c r="AF2303" s="63" t="s">
        <v>3493</v>
      </c>
      <c r="AG2303" s="63">
        <v>0</v>
      </c>
      <c r="AK2303" s="63">
        <v>0</v>
      </c>
      <c r="AL2303" s="63" t="s">
        <v>3493</v>
      </c>
      <c r="AM2303" s="63">
        <v>0</v>
      </c>
      <c r="AQ2303" s="63">
        <v>0</v>
      </c>
      <c r="AR2303" s="63" t="s">
        <v>3493</v>
      </c>
      <c r="AS2303" s="63">
        <v>0</v>
      </c>
      <c r="AU2303" s="63" t="s">
        <v>6087</v>
      </c>
      <c r="AW2303" s="63" t="s">
        <v>6086</v>
      </c>
      <c r="AX2303" s="74" t="str">
        <f>VLOOKUP(B2303,[1]COMPLETE_DIVIDEND_DATA!$B$2:$I$1138,8,0)</f>
        <v>PAID</v>
      </c>
    </row>
    <row r="2304" spans="1:50" hidden="1" x14ac:dyDescent="0.25">
      <c r="A2304" s="63">
        <v>502308</v>
      </c>
      <c r="B2304" s="63">
        <v>6700020569</v>
      </c>
      <c r="C2304" s="63" t="s">
        <v>6079</v>
      </c>
      <c r="D2304" s="63" t="s">
        <v>6085</v>
      </c>
      <c r="E2304" s="63" t="s">
        <v>6084</v>
      </c>
      <c r="F2304" s="63" t="s">
        <v>6083</v>
      </c>
      <c r="G2304" s="63" t="s">
        <v>6082</v>
      </c>
      <c r="K2304" s="63">
        <v>7500</v>
      </c>
      <c r="L2304" s="63">
        <v>0</v>
      </c>
      <c r="M2304" s="64">
        <v>7500</v>
      </c>
      <c r="N2304" s="63">
        <v>3750</v>
      </c>
      <c r="O2304" s="63">
        <v>0</v>
      </c>
      <c r="P2304" s="63">
        <v>563</v>
      </c>
      <c r="Q2304" s="63">
        <v>3187</v>
      </c>
      <c r="R2304" s="63" t="s">
        <v>6081</v>
      </c>
      <c r="S2304" s="63" t="s">
        <v>3596</v>
      </c>
      <c r="T2304" s="63" t="s">
        <v>6080</v>
      </c>
      <c r="U2304" s="63" t="s">
        <v>6079</v>
      </c>
      <c r="V2304" s="63" t="s">
        <v>6078</v>
      </c>
      <c r="Y2304" s="63">
        <v>7500</v>
      </c>
      <c r="Z2304" s="63" t="s">
        <v>6077</v>
      </c>
      <c r="AA2304" s="63">
        <v>563</v>
      </c>
      <c r="AB2304" s="63" t="s">
        <v>3494</v>
      </c>
      <c r="AE2304" s="63">
        <v>0</v>
      </c>
      <c r="AF2304" s="63" t="s">
        <v>3493</v>
      </c>
      <c r="AG2304" s="63">
        <v>0</v>
      </c>
      <c r="AK2304" s="63">
        <v>0</v>
      </c>
      <c r="AL2304" s="63" t="s">
        <v>3493</v>
      </c>
      <c r="AM2304" s="63">
        <v>0</v>
      </c>
      <c r="AQ2304" s="63">
        <v>0</v>
      </c>
      <c r="AR2304" s="63" t="s">
        <v>3493</v>
      </c>
      <c r="AS2304" s="63">
        <v>0</v>
      </c>
      <c r="AU2304" s="63" t="s">
        <v>6076</v>
      </c>
      <c r="AW2304" s="63" t="s">
        <v>6075</v>
      </c>
      <c r="AX2304" s="74" t="str">
        <f>VLOOKUP(B2304,[1]COMPLETE_DIVIDEND_DATA!$B$2:$I$1138,8,0)</f>
        <v>PAID</v>
      </c>
    </row>
    <row r="2305" spans="1:50" hidden="1" x14ac:dyDescent="0.25">
      <c r="A2305" s="63">
        <v>502309</v>
      </c>
      <c r="B2305" s="63">
        <v>6700026343</v>
      </c>
      <c r="C2305" s="63" t="s">
        <v>6068</v>
      </c>
      <c r="D2305" s="63" t="s">
        <v>6074</v>
      </c>
      <c r="E2305" s="63" t="s">
        <v>6073</v>
      </c>
      <c r="F2305" s="63" t="s">
        <v>6072</v>
      </c>
      <c r="G2305" s="63" t="s">
        <v>6071</v>
      </c>
      <c r="K2305" s="63">
        <v>5</v>
      </c>
      <c r="L2305" s="63">
        <v>0</v>
      </c>
      <c r="M2305" s="64">
        <v>5</v>
      </c>
      <c r="N2305" s="63">
        <v>2.5</v>
      </c>
      <c r="O2305" s="63">
        <v>0</v>
      </c>
      <c r="P2305" s="63">
        <v>1</v>
      </c>
      <c r="Q2305" s="63">
        <v>2</v>
      </c>
      <c r="R2305" s="63" t="s">
        <v>6070</v>
      </c>
      <c r="S2305" s="63" t="s">
        <v>3697</v>
      </c>
      <c r="T2305" s="63" t="s">
        <v>6069</v>
      </c>
      <c r="U2305" s="63" t="s">
        <v>6068</v>
      </c>
      <c r="V2305" s="63" t="s">
        <v>6067</v>
      </c>
      <c r="Y2305" s="63">
        <v>5</v>
      </c>
      <c r="Z2305" s="63" t="s">
        <v>4834</v>
      </c>
      <c r="AA2305" s="63">
        <v>1</v>
      </c>
      <c r="AB2305" s="63" t="s">
        <v>3505</v>
      </c>
      <c r="AE2305" s="63">
        <v>0</v>
      </c>
      <c r="AF2305" s="63" t="s">
        <v>3493</v>
      </c>
      <c r="AG2305" s="63">
        <v>0</v>
      </c>
      <c r="AK2305" s="63">
        <v>0</v>
      </c>
      <c r="AL2305" s="63" t="s">
        <v>3493</v>
      </c>
      <c r="AM2305" s="63">
        <v>0</v>
      </c>
      <c r="AQ2305" s="63">
        <v>0</v>
      </c>
      <c r="AR2305" s="63" t="s">
        <v>3493</v>
      </c>
      <c r="AS2305" s="63">
        <v>0</v>
      </c>
      <c r="AU2305" s="63" t="s">
        <v>6066</v>
      </c>
      <c r="AW2305" s="63" t="s">
        <v>6065</v>
      </c>
      <c r="AX2305" s="74" t="str">
        <f>VLOOKUP(B2305,[1]COMPLETE_DIVIDEND_DATA!$B$2:$I$1138,8,0)</f>
        <v>PAID</v>
      </c>
    </row>
    <row r="2306" spans="1:50" hidden="1" x14ac:dyDescent="0.25">
      <c r="A2306" s="63">
        <v>502310</v>
      </c>
      <c r="B2306" s="63">
        <v>6700027549</v>
      </c>
      <c r="C2306" s="63" t="s">
        <v>6059</v>
      </c>
      <c r="D2306" s="63" t="s">
        <v>6064</v>
      </c>
      <c r="E2306" s="63" t="s">
        <v>6063</v>
      </c>
      <c r="F2306" s="63" t="s">
        <v>6062</v>
      </c>
      <c r="G2306" s="63" t="s">
        <v>3547</v>
      </c>
      <c r="K2306" s="63">
        <v>3500</v>
      </c>
      <c r="L2306" s="63">
        <v>0</v>
      </c>
      <c r="M2306" s="64">
        <v>3500</v>
      </c>
      <c r="N2306" s="63">
        <v>1750</v>
      </c>
      <c r="O2306" s="63">
        <v>0</v>
      </c>
      <c r="P2306" s="63">
        <v>289</v>
      </c>
      <c r="Q2306" s="63">
        <v>1461</v>
      </c>
      <c r="R2306" s="63" t="s">
        <v>6061</v>
      </c>
      <c r="S2306" s="63" t="s">
        <v>4523</v>
      </c>
      <c r="T2306" s="63" t="s">
        <v>6060</v>
      </c>
      <c r="U2306" s="63" t="s">
        <v>6059</v>
      </c>
      <c r="V2306" s="63" t="s">
        <v>6058</v>
      </c>
      <c r="Y2306" s="63">
        <v>350</v>
      </c>
      <c r="Z2306" s="63" t="s">
        <v>6057</v>
      </c>
      <c r="AA2306" s="63">
        <v>53</v>
      </c>
      <c r="AB2306" s="63" t="s">
        <v>3505</v>
      </c>
      <c r="AC2306" s="63" t="s">
        <v>6056</v>
      </c>
      <c r="AD2306" s="63" t="s">
        <v>6055</v>
      </c>
      <c r="AE2306" s="63">
        <v>3150</v>
      </c>
      <c r="AF2306" s="63" t="s">
        <v>6054</v>
      </c>
      <c r="AG2306" s="63">
        <v>236</v>
      </c>
      <c r="AH2306" s="63" t="s">
        <v>3494</v>
      </c>
      <c r="AK2306" s="63">
        <v>0</v>
      </c>
      <c r="AL2306" s="63" t="s">
        <v>3493</v>
      </c>
      <c r="AM2306" s="63">
        <v>0</v>
      </c>
      <c r="AQ2306" s="63">
        <v>0</v>
      </c>
      <c r="AR2306" s="63" t="s">
        <v>3493</v>
      </c>
      <c r="AS2306" s="63">
        <v>0</v>
      </c>
      <c r="AU2306" s="63" t="s">
        <v>6053</v>
      </c>
      <c r="AW2306" s="63" t="s">
        <v>6052</v>
      </c>
      <c r="AX2306" s="74" t="str">
        <f>VLOOKUP(B2306,[1]COMPLETE_DIVIDEND_DATA!$B$2:$I$1138,8,0)</f>
        <v>PAID</v>
      </c>
    </row>
    <row r="2307" spans="1:50" x14ac:dyDescent="0.25">
      <c r="A2307" s="63">
        <v>502311</v>
      </c>
      <c r="B2307" s="63">
        <v>6700028711</v>
      </c>
      <c r="C2307" s="63" t="s">
        <v>3041</v>
      </c>
      <c r="D2307" s="63" t="s">
        <v>3723</v>
      </c>
      <c r="E2307" s="63" t="s">
        <v>6051</v>
      </c>
      <c r="F2307" s="63" t="s">
        <v>6050</v>
      </c>
      <c r="G2307" s="63" t="s">
        <v>3547</v>
      </c>
      <c r="K2307" s="63">
        <v>1150</v>
      </c>
      <c r="L2307" s="63">
        <v>0</v>
      </c>
      <c r="M2307" s="64">
        <v>1150</v>
      </c>
      <c r="N2307" s="63">
        <v>575</v>
      </c>
      <c r="O2307" s="63">
        <v>0</v>
      </c>
      <c r="P2307" s="63">
        <v>173</v>
      </c>
      <c r="Q2307" s="63">
        <v>402</v>
      </c>
      <c r="R2307" s="63" t="s">
        <v>3974</v>
      </c>
      <c r="S2307" s="63" t="s">
        <v>3635</v>
      </c>
      <c r="T2307" s="63" t="s">
        <v>6049</v>
      </c>
      <c r="U2307" s="63" t="s">
        <v>3041</v>
      </c>
      <c r="V2307" s="63" t="s">
        <v>3719</v>
      </c>
      <c r="Y2307" s="63">
        <v>1150</v>
      </c>
      <c r="Z2307" s="63" t="s">
        <v>3972</v>
      </c>
      <c r="AA2307" s="63">
        <v>173</v>
      </c>
      <c r="AB2307" s="63" t="s">
        <v>3505</v>
      </c>
      <c r="AE2307" s="63">
        <v>0</v>
      </c>
      <c r="AF2307" s="63" t="s">
        <v>3493</v>
      </c>
      <c r="AG2307" s="63">
        <v>0</v>
      </c>
      <c r="AK2307" s="63">
        <v>0</v>
      </c>
      <c r="AL2307" s="63" t="s">
        <v>3493</v>
      </c>
      <c r="AM2307" s="63">
        <v>0</v>
      </c>
      <c r="AQ2307" s="63">
        <v>0</v>
      </c>
      <c r="AR2307" s="63" t="s">
        <v>3493</v>
      </c>
      <c r="AS2307" s="63">
        <v>0</v>
      </c>
      <c r="AU2307" s="63" t="s">
        <v>3718</v>
      </c>
      <c r="AW2307" s="63" t="s">
        <v>3717</v>
      </c>
      <c r="AX2307" s="74" t="str">
        <f>VLOOKUP(B2307,[1]COMPLETE_DIVIDEND_DATA!$B$2:$I$1138,8,0)</f>
        <v>UNPAID</v>
      </c>
    </row>
    <row r="2308" spans="1:50" hidden="1" x14ac:dyDescent="0.25">
      <c r="A2308" s="63">
        <v>502312</v>
      </c>
      <c r="B2308" s="63">
        <v>6700036987</v>
      </c>
      <c r="C2308" s="63" t="s">
        <v>6043</v>
      </c>
      <c r="D2308" s="63" t="s">
        <v>6048</v>
      </c>
      <c r="E2308" s="63" t="s">
        <v>6047</v>
      </c>
      <c r="F2308" s="63" t="s">
        <v>5990</v>
      </c>
      <c r="G2308" s="63" t="s">
        <v>3547</v>
      </c>
      <c r="K2308" s="63">
        <v>5</v>
      </c>
      <c r="L2308" s="63">
        <v>5</v>
      </c>
      <c r="M2308" s="64">
        <v>0</v>
      </c>
      <c r="N2308" s="63">
        <v>2.5</v>
      </c>
      <c r="O2308" s="63">
        <v>1</v>
      </c>
      <c r="P2308" s="63">
        <v>0</v>
      </c>
      <c r="Q2308" s="63">
        <v>2</v>
      </c>
      <c r="R2308" s="63" t="s">
        <v>6046</v>
      </c>
      <c r="S2308" s="63" t="s">
        <v>6045</v>
      </c>
      <c r="T2308" s="63" t="s">
        <v>6044</v>
      </c>
      <c r="U2308" s="63" t="s">
        <v>6043</v>
      </c>
      <c r="V2308" s="63" t="s">
        <v>6042</v>
      </c>
      <c r="Y2308" s="63">
        <v>5</v>
      </c>
      <c r="Z2308" s="63" t="s">
        <v>4834</v>
      </c>
      <c r="AA2308" s="63">
        <v>0</v>
      </c>
      <c r="AB2308" s="63" t="s">
        <v>3494</v>
      </c>
      <c r="AE2308" s="63">
        <v>0</v>
      </c>
      <c r="AF2308" s="63" t="s">
        <v>3493</v>
      </c>
      <c r="AG2308" s="63">
        <v>0</v>
      </c>
      <c r="AK2308" s="63">
        <v>0</v>
      </c>
      <c r="AL2308" s="63" t="s">
        <v>3493</v>
      </c>
      <c r="AM2308" s="63">
        <v>0</v>
      </c>
      <c r="AQ2308" s="63">
        <v>0</v>
      </c>
      <c r="AR2308" s="63" t="s">
        <v>3493</v>
      </c>
      <c r="AS2308" s="63">
        <v>0</v>
      </c>
      <c r="AU2308" s="63" t="s">
        <v>6041</v>
      </c>
      <c r="AW2308" s="63" t="s">
        <v>6040</v>
      </c>
      <c r="AX2308" s="74" t="str">
        <f>VLOOKUP(B2308,[1]COMPLETE_DIVIDEND_DATA!$B$2:$I$1138,8,0)</f>
        <v>PAID</v>
      </c>
    </row>
    <row r="2309" spans="1:50" hidden="1" x14ac:dyDescent="0.25">
      <c r="A2309" s="63">
        <v>502313</v>
      </c>
      <c r="B2309" s="63">
        <v>6742050063</v>
      </c>
      <c r="C2309" s="63" t="s">
        <v>2304</v>
      </c>
      <c r="D2309" s="63" t="s">
        <v>6039</v>
      </c>
      <c r="E2309" s="63" t="s">
        <v>6038</v>
      </c>
      <c r="F2309" s="63" t="s">
        <v>6037</v>
      </c>
      <c r="G2309" s="63" t="s">
        <v>4669</v>
      </c>
      <c r="K2309" s="63">
        <v>3240</v>
      </c>
      <c r="L2309" s="63">
        <v>3240</v>
      </c>
      <c r="M2309" s="64">
        <v>0</v>
      </c>
      <c r="N2309" s="63">
        <v>1620</v>
      </c>
      <c r="O2309" s="63">
        <v>810</v>
      </c>
      <c r="P2309" s="63">
        <v>488</v>
      </c>
      <c r="Q2309" s="63">
        <v>322</v>
      </c>
      <c r="R2309" s="63" t="s">
        <v>6036</v>
      </c>
      <c r="S2309" s="63" t="s">
        <v>3697</v>
      </c>
      <c r="T2309" s="63" t="s">
        <v>6035</v>
      </c>
      <c r="U2309" s="63" t="s">
        <v>2304</v>
      </c>
      <c r="V2309" s="63" t="s">
        <v>6034</v>
      </c>
      <c r="Y2309" s="63">
        <v>810</v>
      </c>
      <c r="Z2309" s="63" t="s">
        <v>6029</v>
      </c>
      <c r="AA2309" s="63">
        <v>122</v>
      </c>
      <c r="AB2309" s="63" t="s">
        <v>3505</v>
      </c>
      <c r="AC2309" s="63" t="s">
        <v>1168</v>
      </c>
      <c r="AD2309" s="63" t="s">
        <v>6033</v>
      </c>
      <c r="AE2309" s="63">
        <v>810</v>
      </c>
      <c r="AF2309" s="63" t="s">
        <v>6029</v>
      </c>
      <c r="AG2309" s="63">
        <v>122</v>
      </c>
      <c r="AH2309" s="63" t="s">
        <v>3505</v>
      </c>
      <c r="AI2309" s="63" t="s">
        <v>6032</v>
      </c>
      <c r="AJ2309" s="63" t="s">
        <v>6031</v>
      </c>
      <c r="AK2309" s="63">
        <v>810</v>
      </c>
      <c r="AL2309" s="63" t="s">
        <v>6029</v>
      </c>
      <c r="AM2309" s="63">
        <v>122</v>
      </c>
      <c r="AN2309" s="63" t="s">
        <v>3505</v>
      </c>
      <c r="AO2309" s="63" t="s">
        <v>865</v>
      </c>
      <c r="AP2309" s="63" t="s">
        <v>6030</v>
      </c>
      <c r="AQ2309" s="63">
        <v>810</v>
      </c>
      <c r="AR2309" s="63" t="s">
        <v>6029</v>
      </c>
      <c r="AS2309" s="63">
        <v>122</v>
      </c>
      <c r="AT2309" s="63" t="s">
        <v>3505</v>
      </c>
      <c r="AW2309" s="63" t="s">
        <v>6028</v>
      </c>
      <c r="AX2309" s="74" t="str">
        <f>VLOOKUP(B2309,[1]COMPLETE_DIVIDEND_DATA!$B$2:$I$1138,8,0)</f>
        <v>PAID</v>
      </c>
    </row>
    <row r="2310" spans="1:50" hidden="1" x14ac:dyDescent="0.25">
      <c r="A2310" s="63">
        <v>502314</v>
      </c>
      <c r="B2310" s="63">
        <v>6742063078</v>
      </c>
      <c r="C2310" s="63" t="s">
        <v>3046</v>
      </c>
      <c r="D2310" s="63" t="s">
        <v>6027</v>
      </c>
      <c r="E2310" s="63" t="s">
        <v>6026</v>
      </c>
      <c r="F2310" s="63" t="s">
        <v>6025</v>
      </c>
      <c r="G2310" s="63" t="s">
        <v>6024</v>
      </c>
      <c r="K2310" s="63">
        <v>10433</v>
      </c>
      <c r="L2310" s="63">
        <v>0</v>
      </c>
      <c r="M2310" s="64">
        <v>10433</v>
      </c>
      <c r="N2310" s="63">
        <v>5216.5</v>
      </c>
      <c r="O2310" s="63">
        <v>0</v>
      </c>
      <c r="P2310" s="63">
        <v>1173</v>
      </c>
      <c r="Q2310" s="63">
        <v>4044</v>
      </c>
      <c r="R2310" s="63" t="s">
        <v>6023</v>
      </c>
      <c r="S2310" s="63" t="s">
        <v>3574</v>
      </c>
      <c r="T2310" s="63" t="s">
        <v>6022</v>
      </c>
      <c r="U2310" s="63" t="s">
        <v>3046</v>
      </c>
      <c r="V2310" s="63" t="s">
        <v>6021</v>
      </c>
      <c r="Y2310" s="63">
        <v>5217</v>
      </c>
      <c r="Z2310" s="63" t="s">
        <v>6020</v>
      </c>
      <c r="AA2310" s="63">
        <v>391</v>
      </c>
      <c r="AB2310" s="63" t="s">
        <v>3494</v>
      </c>
      <c r="AC2310" s="63" t="s">
        <v>6019</v>
      </c>
      <c r="AD2310" s="63" t="s">
        <v>6018</v>
      </c>
      <c r="AE2310" s="63">
        <v>5216</v>
      </c>
      <c r="AF2310" s="63" t="s">
        <v>6017</v>
      </c>
      <c r="AG2310" s="63">
        <v>782</v>
      </c>
      <c r="AH2310" s="63" t="s">
        <v>3505</v>
      </c>
      <c r="AK2310" s="63">
        <v>0</v>
      </c>
      <c r="AL2310" s="63" t="s">
        <v>3493</v>
      </c>
      <c r="AM2310" s="63">
        <v>0</v>
      </c>
      <c r="AQ2310" s="63">
        <v>0</v>
      </c>
      <c r="AR2310" s="63" t="s">
        <v>3493</v>
      </c>
      <c r="AS2310" s="63">
        <v>0</v>
      </c>
      <c r="AU2310" s="63" t="s">
        <v>6016</v>
      </c>
      <c r="AW2310" s="63" t="s">
        <v>6015</v>
      </c>
      <c r="AX2310" s="74" t="str">
        <f>VLOOKUP(B2310,[1]COMPLETE_DIVIDEND_DATA!$B$2:$I$1138,8,0)</f>
        <v>PAID</v>
      </c>
    </row>
    <row r="2311" spans="1:50" x14ac:dyDescent="0.25">
      <c r="A2311" s="63">
        <v>502315</v>
      </c>
      <c r="B2311" s="63">
        <v>6742063555</v>
      </c>
      <c r="C2311" s="63" t="s">
        <v>3048</v>
      </c>
      <c r="D2311" s="63" t="s">
        <v>6014</v>
      </c>
      <c r="E2311" s="63" t="s">
        <v>6013</v>
      </c>
      <c r="F2311" s="63" t="s">
        <v>6012</v>
      </c>
      <c r="G2311" s="63" t="s">
        <v>6011</v>
      </c>
      <c r="K2311" s="63">
        <v>325</v>
      </c>
      <c r="L2311" s="63">
        <v>325</v>
      </c>
      <c r="M2311" s="64">
        <v>0</v>
      </c>
      <c r="N2311" s="63">
        <v>162.5</v>
      </c>
      <c r="O2311" s="63">
        <v>81</v>
      </c>
      <c r="P2311" s="63">
        <v>24</v>
      </c>
      <c r="Q2311" s="63">
        <v>58</v>
      </c>
      <c r="U2311" s="63" t="s">
        <v>3048</v>
      </c>
      <c r="V2311" s="63" t="s">
        <v>6010</v>
      </c>
      <c r="Y2311" s="63">
        <v>325</v>
      </c>
      <c r="Z2311" s="63" t="s">
        <v>6009</v>
      </c>
      <c r="AA2311" s="63">
        <v>24</v>
      </c>
      <c r="AB2311" s="63" t="s">
        <v>3494</v>
      </c>
      <c r="AE2311" s="63">
        <v>0</v>
      </c>
      <c r="AF2311" s="63" t="s">
        <v>3493</v>
      </c>
      <c r="AG2311" s="63">
        <v>0</v>
      </c>
      <c r="AK2311" s="63">
        <v>0</v>
      </c>
      <c r="AL2311" s="63" t="s">
        <v>3493</v>
      </c>
      <c r="AM2311" s="63">
        <v>0</v>
      </c>
      <c r="AQ2311" s="63">
        <v>0</v>
      </c>
      <c r="AR2311" s="63" t="s">
        <v>3493</v>
      </c>
      <c r="AS2311" s="63">
        <v>0</v>
      </c>
      <c r="AW2311" s="63" t="s">
        <v>6008</v>
      </c>
      <c r="AX2311" s="63" t="e">
        <f>VLOOKUP(B2311,[1]COMPLETE_DIVIDEND_DATA!$B$2:$I$1138,3,0)</f>
        <v>#N/A</v>
      </c>
    </row>
    <row r="2312" spans="1:50" hidden="1" x14ac:dyDescent="0.25">
      <c r="A2312" s="63">
        <v>502316</v>
      </c>
      <c r="B2312" s="63">
        <v>6742070757</v>
      </c>
      <c r="C2312" s="63" t="s">
        <v>3050</v>
      </c>
      <c r="D2312" s="63" t="s">
        <v>6007</v>
      </c>
      <c r="E2312" s="63" t="s">
        <v>6006</v>
      </c>
      <c r="F2312" s="63" t="s">
        <v>6005</v>
      </c>
      <c r="G2312" s="63" t="s">
        <v>4669</v>
      </c>
      <c r="K2312" s="63">
        <v>89</v>
      </c>
      <c r="L2312" s="63">
        <v>0</v>
      </c>
      <c r="M2312" s="64">
        <v>89</v>
      </c>
      <c r="N2312" s="63">
        <v>44.5</v>
      </c>
      <c r="O2312" s="63">
        <v>0</v>
      </c>
      <c r="P2312" s="63">
        <v>7</v>
      </c>
      <c r="Q2312" s="63">
        <v>38</v>
      </c>
      <c r="R2312" s="63" t="s">
        <v>6004</v>
      </c>
      <c r="S2312" s="63" t="s">
        <v>4136</v>
      </c>
      <c r="T2312" s="63" t="s">
        <v>6003</v>
      </c>
      <c r="U2312" s="63" t="s">
        <v>3050</v>
      </c>
      <c r="V2312" s="63" t="s">
        <v>6002</v>
      </c>
      <c r="Y2312" s="63">
        <v>89</v>
      </c>
      <c r="Z2312" s="63" t="s">
        <v>6001</v>
      </c>
      <c r="AA2312" s="63">
        <v>7</v>
      </c>
      <c r="AB2312" s="63" t="s">
        <v>3494</v>
      </c>
      <c r="AE2312" s="63">
        <v>0</v>
      </c>
      <c r="AF2312" s="63" t="s">
        <v>3493</v>
      </c>
      <c r="AG2312" s="63">
        <v>0</v>
      </c>
      <c r="AK2312" s="63">
        <v>0</v>
      </c>
      <c r="AL2312" s="63" t="s">
        <v>3493</v>
      </c>
      <c r="AM2312" s="63">
        <v>0</v>
      </c>
      <c r="AQ2312" s="63">
        <v>0</v>
      </c>
      <c r="AR2312" s="63" t="s">
        <v>3493</v>
      </c>
      <c r="AS2312" s="63">
        <v>0</v>
      </c>
      <c r="AU2312" s="63" t="s">
        <v>6000</v>
      </c>
      <c r="AW2312" s="63" t="s">
        <v>5999</v>
      </c>
      <c r="AX2312" s="74" t="str">
        <f>VLOOKUP(B2312,[1]COMPLETE_DIVIDEND_DATA!$B$2:$I$1138,8,0)</f>
        <v>PAID</v>
      </c>
    </row>
    <row r="2313" spans="1:50" x14ac:dyDescent="0.25">
      <c r="A2313" s="63">
        <v>502317</v>
      </c>
      <c r="B2313" s="63">
        <v>6858028250</v>
      </c>
      <c r="C2313" s="63" t="s">
        <v>3052</v>
      </c>
      <c r="D2313" s="63" t="s">
        <v>94</v>
      </c>
      <c r="E2313" s="63" t="s">
        <v>5998</v>
      </c>
      <c r="F2313" s="63" t="s">
        <v>3535</v>
      </c>
      <c r="G2313" s="63" t="s">
        <v>3535</v>
      </c>
      <c r="K2313" s="63">
        <v>1822</v>
      </c>
      <c r="L2313" s="63">
        <v>1822</v>
      </c>
      <c r="M2313" s="64">
        <v>0</v>
      </c>
      <c r="N2313" s="63">
        <v>911</v>
      </c>
      <c r="O2313" s="63">
        <v>456</v>
      </c>
      <c r="P2313" s="63">
        <v>273</v>
      </c>
      <c r="Q2313" s="63">
        <v>182</v>
      </c>
      <c r="R2313" s="63" t="s">
        <v>5997</v>
      </c>
      <c r="S2313" s="63" t="s">
        <v>3533</v>
      </c>
      <c r="T2313" s="63" t="s">
        <v>5996</v>
      </c>
      <c r="U2313" s="63" t="s">
        <v>3052</v>
      </c>
      <c r="V2313" s="63" t="s">
        <v>5995</v>
      </c>
      <c r="Y2313" s="63">
        <v>1822</v>
      </c>
      <c r="Z2313" s="63" t="s">
        <v>5994</v>
      </c>
      <c r="AA2313" s="63">
        <v>273</v>
      </c>
      <c r="AB2313" s="63" t="s">
        <v>3505</v>
      </c>
      <c r="AE2313" s="63">
        <v>0</v>
      </c>
      <c r="AF2313" s="63" t="s">
        <v>3493</v>
      </c>
      <c r="AG2313" s="63">
        <v>0</v>
      </c>
      <c r="AK2313" s="63">
        <v>0</v>
      </c>
      <c r="AL2313" s="63" t="s">
        <v>3493</v>
      </c>
      <c r="AM2313" s="63">
        <v>0</v>
      </c>
      <c r="AQ2313" s="63">
        <v>0</v>
      </c>
      <c r="AR2313" s="63" t="s">
        <v>3493</v>
      </c>
      <c r="AS2313" s="63">
        <v>0</v>
      </c>
      <c r="AU2313" s="63" t="s">
        <v>5993</v>
      </c>
      <c r="AW2313" s="63" t="s">
        <v>5992</v>
      </c>
      <c r="AX2313" s="74" t="str">
        <f>VLOOKUP(B2313,[1]COMPLETE_DIVIDEND_DATA!$B$2:$I$1138,8,0)</f>
        <v>UNPAID</v>
      </c>
    </row>
    <row r="2314" spans="1:50" hidden="1" x14ac:dyDescent="0.25">
      <c r="A2314" s="63">
        <v>502318</v>
      </c>
      <c r="B2314" s="63">
        <v>6874001248</v>
      </c>
      <c r="C2314" s="63" t="s">
        <v>3059</v>
      </c>
      <c r="D2314" s="63" t="s">
        <v>670</v>
      </c>
      <c r="E2314" s="63" t="s">
        <v>5991</v>
      </c>
      <c r="F2314" s="63" t="s">
        <v>5990</v>
      </c>
      <c r="G2314" s="63" t="s">
        <v>3547</v>
      </c>
      <c r="K2314" s="63">
        <v>3415</v>
      </c>
      <c r="L2314" s="63">
        <v>3415</v>
      </c>
      <c r="M2314" s="64">
        <v>0</v>
      </c>
      <c r="N2314" s="63">
        <v>1707.5</v>
      </c>
      <c r="O2314" s="63">
        <v>854</v>
      </c>
      <c r="P2314" s="63">
        <v>512</v>
      </c>
      <c r="Q2314" s="63">
        <v>342</v>
      </c>
      <c r="R2314" s="63" t="s">
        <v>5989</v>
      </c>
      <c r="S2314" s="63" t="s">
        <v>3498</v>
      </c>
      <c r="T2314" s="63" t="s">
        <v>5607</v>
      </c>
      <c r="U2314" s="63" t="s">
        <v>3059</v>
      </c>
      <c r="V2314" s="63" t="s">
        <v>5988</v>
      </c>
      <c r="Y2314" s="63">
        <v>3415</v>
      </c>
      <c r="Z2314" s="63" t="s">
        <v>5987</v>
      </c>
      <c r="AA2314" s="63">
        <v>512</v>
      </c>
      <c r="AB2314" s="63" t="s">
        <v>3505</v>
      </c>
      <c r="AE2314" s="63">
        <v>0</v>
      </c>
      <c r="AF2314" s="63" t="s">
        <v>3493</v>
      </c>
      <c r="AG2314" s="63">
        <v>0</v>
      </c>
      <c r="AK2314" s="63">
        <v>0</v>
      </c>
      <c r="AL2314" s="63" t="s">
        <v>3493</v>
      </c>
      <c r="AM2314" s="63">
        <v>0</v>
      </c>
      <c r="AQ2314" s="63">
        <v>0</v>
      </c>
      <c r="AR2314" s="63" t="s">
        <v>3493</v>
      </c>
      <c r="AS2314" s="63">
        <v>0</v>
      </c>
      <c r="AU2314" s="63" t="s">
        <v>5986</v>
      </c>
      <c r="AW2314" s="63" t="s">
        <v>5985</v>
      </c>
      <c r="AX2314" s="74" t="str">
        <f>VLOOKUP(B2314,[1]COMPLETE_DIVIDEND_DATA!$B$2:$I$1138,8,0)</f>
        <v>PAID</v>
      </c>
    </row>
    <row r="2315" spans="1:50" x14ac:dyDescent="0.25">
      <c r="A2315" s="63">
        <v>502319</v>
      </c>
      <c r="B2315" s="63">
        <v>6874005660</v>
      </c>
      <c r="C2315" s="63" t="s">
        <v>409</v>
      </c>
      <c r="D2315" s="63" t="s">
        <v>5984</v>
      </c>
      <c r="E2315" s="63" t="s">
        <v>5983</v>
      </c>
      <c r="F2315" s="63" t="s">
        <v>5982</v>
      </c>
      <c r="G2315" s="63" t="s">
        <v>5981</v>
      </c>
      <c r="K2315" s="63">
        <v>7354</v>
      </c>
      <c r="L2315" s="63">
        <v>0</v>
      </c>
      <c r="M2315" s="64">
        <v>7354</v>
      </c>
      <c r="N2315" s="63">
        <v>3677</v>
      </c>
      <c r="O2315" s="63">
        <v>0</v>
      </c>
      <c r="P2315" s="63">
        <v>552</v>
      </c>
      <c r="Q2315" s="63">
        <v>3125</v>
      </c>
      <c r="R2315" s="63" t="s">
        <v>5980</v>
      </c>
      <c r="S2315" s="63" t="s">
        <v>3635</v>
      </c>
      <c r="T2315" s="63" t="s">
        <v>3983</v>
      </c>
      <c r="U2315" s="63" t="s">
        <v>409</v>
      </c>
      <c r="V2315" s="63" t="s">
        <v>5979</v>
      </c>
      <c r="Y2315" s="63">
        <v>3677</v>
      </c>
      <c r="Z2315" s="63" t="s">
        <v>5976</v>
      </c>
      <c r="AA2315" s="63">
        <v>276</v>
      </c>
      <c r="AB2315" s="63" t="s">
        <v>3494</v>
      </c>
      <c r="AC2315" s="63" t="s">
        <v>5978</v>
      </c>
      <c r="AD2315" s="63" t="s">
        <v>5977</v>
      </c>
      <c r="AE2315" s="63">
        <v>3677</v>
      </c>
      <c r="AF2315" s="63" t="s">
        <v>5976</v>
      </c>
      <c r="AG2315" s="63">
        <v>276</v>
      </c>
      <c r="AH2315" s="63" t="s">
        <v>3494</v>
      </c>
      <c r="AK2315" s="63">
        <v>0</v>
      </c>
      <c r="AL2315" s="63" t="s">
        <v>3493</v>
      </c>
      <c r="AM2315" s="63">
        <v>0</v>
      </c>
      <c r="AQ2315" s="63">
        <v>0</v>
      </c>
      <c r="AR2315" s="63" t="s">
        <v>3493</v>
      </c>
      <c r="AS2315" s="63">
        <v>0</v>
      </c>
      <c r="AU2315" s="63" t="s">
        <v>5975</v>
      </c>
      <c r="AW2315" s="63" t="s">
        <v>5974</v>
      </c>
      <c r="AX2315" s="74" t="str">
        <f>VLOOKUP(B2315,[1]COMPLETE_DIVIDEND_DATA!$B$2:$I$1138,8,0)</f>
        <v>UNPAID</v>
      </c>
    </row>
    <row r="2316" spans="1:50" hidden="1" x14ac:dyDescent="0.25">
      <c r="A2316" s="63">
        <v>502320</v>
      </c>
      <c r="B2316" s="63">
        <v>6874006494</v>
      </c>
      <c r="C2316" s="63" t="s">
        <v>5968</v>
      </c>
      <c r="D2316" s="63" t="s">
        <v>5973</v>
      </c>
      <c r="E2316" s="63" t="s">
        <v>5972</v>
      </c>
      <c r="F2316" s="63" t="s">
        <v>5971</v>
      </c>
      <c r="G2316" s="63" t="s">
        <v>5970</v>
      </c>
      <c r="K2316" s="63">
        <v>1000</v>
      </c>
      <c r="L2316" s="63">
        <v>1000</v>
      </c>
      <c r="M2316" s="64">
        <v>0</v>
      </c>
      <c r="N2316" s="63">
        <v>500</v>
      </c>
      <c r="O2316" s="63">
        <v>250</v>
      </c>
      <c r="P2316" s="63">
        <v>75</v>
      </c>
      <c r="Q2316" s="63">
        <v>175</v>
      </c>
      <c r="R2316" s="63" t="s">
        <v>5969</v>
      </c>
      <c r="S2316" s="63" t="s">
        <v>3498</v>
      </c>
      <c r="T2316" s="63" t="s">
        <v>4795</v>
      </c>
      <c r="U2316" s="63" t="s">
        <v>5968</v>
      </c>
      <c r="V2316" s="63" t="s">
        <v>5967</v>
      </c>
      <c r="Y2316" s="63">
        <v>1000</v>
      </c>
      <c r="Z2316" s="63" t="s">
        <v>4648</v>
      </c>
      <c r="AA2316" s="63">
        <v>75</v>
      </c>
      <c r="AB2316" s="63" t="s">
        <v>3494</v>
      </c>
      <c r="AE2316" s="63">
        <v>0</v>
      </c>
      <c r="AF2316" s="63" t="s">
        <v>3493</v>
      </c>
      <c r="AG2316" s="63">
        <v>0</v>
      </c>
      <c r="AK2316" s="63">
        <v>0</v>
      </c>
      <c r="AL2316" s="63" t="s">
        <v>3493</v>
      </c>
      <c r="AM2316" s="63">
        <v>0</v>
      </c>
      <c r="AQ2316" s="63">
        <v>0</v>
      </c>
      <c r="AR2316" s="63" t="s">
        <v>3493</v>
      </c>
      <c r="AS2316" s="63">
        <v>0</v>
      </c>
      <c r="AU2316" s="63" t="s">
        <v>5966</v>
      </c>
      <c r="AW2316" s="63" t="s">
        <v>5965</v>
      </c>
      <c r="AX2316" s="74" t="str">
        <f>VLOOKUP(B2316,[1]COMPLETE_DIVIDEND_DATA!$B$2:$I$1138,8,0)</f>
        <v>PAID</v>
      </c>
    </row>
    <row r="2317" spans="1:50" hidden="1" x14ac:dyDescent="0.25">
      <c r="A2317" s="63">
        <v>502321</v>
      </c>
      <c r="B2317" s="63">
        <v>6874008334</v>
      </c>
      <c r="C2317" s="63" t="s">
        <v>3061</v>
      </c>
      <c r="D2317" s="63" t="s">
        <v>5964</v>
      </c>
      <c r="E2317" s="63" t="s">
        <v>5963</v>
      </c>
      <c r="F2317" s="63" t="s">
        <v>5962</v>
      </c>
      <c r="G2317" s="63" t="s">
        <v>5961</v>
      </c>
      <c r="K2317" s="63">
        <v>27330</v>
      </c>
      <c r="L2317" s="63">
        <v>0</v>
      </c>
      <c r="M2317" s="64">
        <v>27330</v>
      </c>
      <c r="N2317" s="63">
        <v>13665</v>
      </c>
      <c r="O2317" s="63">
        <v>0</v>
      </c>
      <c r="P2317" s="63">
        <v>2050</v>
      </c>
      <c r="Q2317" s="63">
        <v>11615</v>
      </c>
      <c r="R2317" s="63" t="s">
        <v>5960</v>
      </c>
      <c r="S2317" s="63" t="s">
        <v>3545</v>
      </c>
      <c r="T2317" s="63" t="s">
        <v>5959</v>
      </c>
      <c r="U2317" s="63" t="s">
        <v>3061</v>
      </c>
      <c r="V2317" s="63" t="s">
        <v>5958</v>
      </c>
      <c r="Y2317" s="63">
        <v>27330</v>
      </c>
      <c r="Z2317" s="63" t="s">
        <v>5957</v>
      </c>
      <c r="AA2317" s="63">
        <v>2050</v>
      </c>
      <c r="AB2317" s="63" t="s">
        <v>3494</v>
      </c>
      <c r="AE2317" s="63">
        <v>0</v>
      </c>
      <c r="AF2317" s="63" t="s">
        <v>3493</v>
      </c>
      <c r="AG2317" s="63">
        <v>0</v>
      </c>
      <c r="AK2317" s="63">
        <v>0</v>
      </c>
      <c r="AL2317" s="63" t="s">
        <v>3493</v>
      </c>
      <c r="AM2317" s="63">
        <v>0</v>
      </c>
      <c r="AQ2317" s="63">
        <v>0</v>
      </c>
      <c r="AR2317" s="63" t="s">
        <v>3493</v>
      </c>
      <c r="AS2317" s="63">
        <v>0</v>
      </c>
      <c r="AU2317" s="63" t="s">
        <v>5956</v>
      </c>
      <c r="AW2317" s="63" t="s">
        <v>5955</v>
      </c>
      <c r="AX2317" s="74" t="str">
        <f>VLOOKUP(B2317,[1]COMPLETE_DIVIDEND_DATA!$B$2:$I$1138,8,0)</f>
        <v>PAID</v>
      </c>
    </row>
    <row r="2318" spans="1:50" hidden="1" x14ac:dyDescent="0.25">
      <c r="A2318" s="63">
        <v>502322</v>
      </c>
      <c r="B2318" s="63">
        <v>6874015446</v>
      </c>
      <c r="C2318" s="63" t="s">
        <v>3063</v>
      </c>
      <c r="D2318" s="63" t="s">
        <v>5954</v>
      </c>
      <c r="E2318" s="63" t="s">
        <v>5953</v>
      </c>
      <c r="F2318" s="63" t="s">
        <v>5952</v>
      </c>
      <c r="G2318" s="63" t="s">
        <v>5951</v>
      </c>
      <c r="K2318" s="63">
        <v>10500</v>
      </c>
      <c r="L2318" s="63">
        <v>10500</v>
      </c>
      <c r="M2318" s="64">
        <v>0</v>
      </c>
      <c r="N2318" s="63">
        <v>5250</v>
      </c>
      <c r="O2318" s="63">
        <v>2625</v>
      </c>
      <c r="P2318" s="63">
        <v>1575</v>
      </c>
      <c r="Q2318" s="63">
        <v>1050</v>
      </c>
      <c r="R2318" s="63" t="s">
        <v>5950</v>
      </c>
      <c r="S2318" s="63" t="s">
        <v>3574</v>
      </c>
      <c r="T2318" s="63" t="s">
        <v>5949</v>
      </c>
      <c r="U2318" s="63" t="s">
        <v>3063</v>
      </c>
      <c r="V2318" s="63" t="s">
        <v>5948</v>
      </c>
      <c r="Y2318" s="63">
        <v>10500</v>
      </c>
      <c r="Z2318" s="63" t="s">
        <v>5947</v>
      </c>
      <c r="AA2318" s="63">
        <v>1575</v>
      </c>
      <c r="AB2318" s="63" t="s">
        <v>3505</v>
      </c>
      <c r="AE2318" s="63">
        <v>0</v>
      </c>
      <c r="AF2318" s="63" t="s">
        <v>3493</v>
      </c>
      <c r="AG2318" s="63">
        <v>0</v>
      </c>
      <c r="AK2318" s="63">
        <v>0</v>
      </c>
      <c r="AL2318" s="63" t="s">
        <v>3493</v>
      </c>
      <c r="AM2318" s="63">
        <v>0</v>
      </c>
      <c r="AQ2318" s="63">
        <v>0</v>
      </c>
      <c r="AR2318" s="63" t="s">
        <v>3493</v>
      </c>
      <c r="AS2318" s="63">
        <v>0</v>
      </c>
      <c r="AU2318" s="63" t="s">
        <v>5946</v>
      </c>
      <c r="AW2318" s="63" t="s">
        <v>5945</v>
      </c>
      <c r="AX2318" s="74" t="str">
        <f>VLOOKUP(B2318,[1]COMPLETE_DIVIDEND_DATA!$B$2:$I$1138,8,0)</f>
        <v>PAID</v>
      </c>
    </row>
    <row r="2319" spans="1:50" hidden="1" x14ac:dyDescent="0.25">
      <c r="A2319" s="63">
        <v>502323</v>
      </c>
      <c r="B2319" s="63">
        <v>6890000792</v>
      </c>
      <c r="C2319" s="63" t="s">
        <v>146</v>
      </c>
      <c r="D2319" s="63" t="s">
        <v>263</v>
      </c>
      <c r="E2319" s="63" t="s">
        <v>5944</v>
      </c>
      <c r="F2319" s="63" t="s">
        <v>5943</v>
      </c>
      <c r="G2319" s="63" t="s">
        <v>5942</v>
      </c>
      <c r="K2319" s="63">
        <v>1958</v>
      </c>
      <c r="L2319" s="63">
        <v>0</v>
      </c>
      <c r="M2319" s="64">
        <v>1958</v>
      </c>
      <c r="N2319" s="63">
        <v>979</v>
      </c>
      <c r="O2319" s="63">
        <v>0</v>
      </c>
      <c r="P2319" s="63">
        <v>147</v>
      </c>
      <c r="Q2319" s="63">
        <v>832</v>
      </c>
      <c r="R2319" s="63" t="s">
        <v>5941</v>
      </c>
      <c r="S2319" s="63" t="s">
        <v>3545</v>
      </c>
      <c r="T2319" s="63" t="s">
        <v>5848</v>
      </c>
      <c r="U2319" s="63" t="s">
        <v>146</v>
      </c>
      <c r="V2319" s="63" t="s">
        <v>5940</v>
      </c>
      <c r="Y2319" s="63">
        <v>1958</v>
      </c>
      <c r="Z2319" s="63" t="s">
        <v>5939</v>
      </c>
      <c r="AA2319" s="63">
        <v>147</v>
      </c>
      <c r="AB2319" s="63" t="s">
        <v>3494</v>
      </c>
      <c r="AE2319" s="63">
        <v>0</v>
      </c>
      <c r="AF2319" s="63" t="s">
        <v>3493</v>
      </c>
      <c r="AG2319" s="63">
        <v>0</v>
      </c>
      <c r="AK2319" s="63">
        <v>0</v>
      </c>
      <c r="AL2319" s="63" t="s">
        <v>3493</v>
      </c>
      <c r="AM2319" s="63">
        <v>0</v>
      </c>
      <c r="AQ2319" s="63">
        <v>0</v>
      </c>
      <c r="AR2319" s="63" t="s">
        <v>3493</v>
      </c>
      <c r="AS2319" s="63">
        <v>0</v>
      </c>
      <c r="AU2319" s="63" t="s">
        <v>5938</v>
      </c>
      <c r="AW2319" s="63" t="s">
        <v>5937</v>
      </c>
      <c r="AX2319" s="74" t="str">
        <f>VLOOKUP(B2319,[1]COMPLETE_DIVIDEND_DATA!$B$2:$I$1138,8,0)</f>
        <v>PAID</v>
      </c>
    </row>
    <row r="2320" spans="1:50" hidden="1" x14ac:dyDescent="0.25">
      <c r="A2320" s="63">
        <v>502324</v>
      </c>
      <c r="B2320" s="63">
        <v>6890000859</v>
      </c>
      <c r="C2320" s="63" t="s">
        <v>2803</v>
      </c>
      <c r="D2320" s="63" t="s">
        <v>5936</v>
      </c>
      <c r="E2320" s="63" t="s">
        <v>5935</v>
      </c>
      <c r="F2320" s="63" t="s">
        <v>5934</v>
      </c>
      <c r="G2320" s="63" t="s">
        <v>3535</v>
      </c>
      <c r="K2320" s="63">
        <v>6</v>
      </c>
      <c r="L2320" s="63">
        <v>0</v>
      </c>
      <c r="M2320" s="64">
        <v>6</v>
      </c>
      <c r="N2320" s="63">
        <v>3</v>
      </c>
      <c r="O2320" s="63">
        <v>0</v>
      </c>
      <c r="P2320" s="63">
        <v>1</v>
      </c>
      <c r="Q2320" s="63">
        <v>2</v>
      </c>
      <c r="R2320" s="63" t="s">
        <v>5933</v>
      </c>
      <c r="S2320" s="63" t="s">
        <v>3697</v>
      </c>
      <c r="T2320" s="63" t="s">
        <v>5857</v>
      </c>
      <c r="U2320" s="63" t="s">
        <v>2803</v>
      </c>
      <c r="V2320" s="63" t="s">
        <v>5932</v>
      </c>
      <c r="Y2320" s="63">
        <v>6</v>
      </c>
      <c r="Z2320" s="63" t="s">
        <v>5915</v>
      </c>
      <c r="AA2320" s="63">
        <v>1</v>
      </c>
      <c r="AB2320" s="63" t="s">
        <v>3505</v>
      </c>
      <c r="AE2320" s="63">
        <v>0</v>
      </c>
      <c r="AF2320" s="63" t="s">
        <v>3493</v>
      </c>
      <c r="AG2320" s="63">
        <v>0</v>
      </c>
      <c r="AK2320" s="63">
        <v>0</v>
      </c>
      <c r="AL2320" s="63" t="s">
        <v>3493</v>
      </c>
      <c r="AM2320" s="63">
        <v>0</v>
      </c>
      <c r="AQ2320" s="63">
        <v>0</v>
      </c>
      <c r="AR2320" s="63" t="s">
        <v>3493</v>
      </c>
      <c r="AS2320" s="63">
        <v>0</v>
      </c>
      <c r="AU2320" s="63" t="s">
        <v>5931</v>
      </c>
      <c r="AW2320" s="63" t="s">
        <v>5930</v>
      </c>
      <c r="AX2320" s="74" t="str">
        <f>VLOOKUP(B2320,[1]COMPLETE_DIVIDEND_DATA!$B$2:$I$1138,8,0)</f>
        <v>PAID</v>
      </c>
    </row>
    <row r="2321" spans="1:50" hidden="1" x14ac:dyDescent="0.25">
      <c r="A2321" s="63">
        <v>502325</v>
      </c>
      <c r="B2321" s="63">
        <v>6890001196</v>
      </c>
      <c r="C2321" s="63" t="s">
        <v>3066</v>
      </c>
      <c r="D2321" s="63" t="s">
        <v>5929</v>
      </c>
      <c r="E2321" s="63" t="s">
        <v>5928</v>
      </c>
      <c r="F2321" s="63" t="s">
        <v>5927</v>
      </c>
      <c r="G2321" s="63" t="s">
        <v>3535</v>
      </c>
      <c r="K2321" s="63">
        <v>5</v>
      </c>
      <c r="L2321" s="63">
        <v>0</v>
      </c>
      <c r="M2321" s="64">
        <v>5</v>
      </c>
      <c r="N2321" s="63">
        <v>2.5</v>
      </c>
      <c r="O2321" s="63">
        <v>0</v>
      </c>
      <c r="P2321" s="63">
        <v>1</v>
      </c>
      <c r="Q2321" s="63">
        <v>2</v>
      </c>
      <c r="R2321" s="63" t="s">
        <v>5926</v>
      </c>
      <c r="S2321" s="63" t="s">
        <v>3521</v>
      </c>
      <c r="T2321" s="63" t="s">
        <v>3786</v>
      </c>
      <c r="U2321" s="63" t="s">
        <v>3066</v>
      </c>
      <c r="V2321" s="63" t="s">
        <v>5925</v>
      </c>
      <c r="Y2321" s="63">
        <v>5</v>
      </c>
      <c r="Z2321" s="63" t="s">
        <v>4834</v>
      </c>
      <c r="AA2321" s="63">
        <v>1</v>
      </c>
      <c r="AB2321" s="63" t="s">
        <v>3505</v>
      </c>
      <c r="AE2321" s="63">
        <v>0</v>
      </c>
      <c r="AF2321" s="63" t="s">
        <v>3493</v>
      </c>
      <c r="AG2321" s="63">
        <v>0</v>
      </c>
      <c r="AK2321" s="63">
        <v>0</v>
      </c>
      <c r="AL2321" s="63" t="s">
        <v>3493</v>
      </c>
      <c r="AM2321" s="63">
        <v>0</v>
      </c>
      <c r="AQ2321" s="63">
        <v>0</v>
      </c>
      <c r="AR2321" s="63" t="s">
        <v>3493</v>
      </c>
      <c r="AS2321" s="63">
        <v>0</v>
      </c>
      <c r="AU2321" s="63" t="s">
        <v>5924</v>
      </c>
      <c r="AW2321" s="63" t="s">
        <v>5923</v>
      </c>
      <c r="AX2321" s="74" t="str">
        <f>VLOOKUP(B2321,[1]COMPLETE_DIVIDEND_DATA!$B$2:$I$1138,8,0)</f>
        <v>PAID</v>
      </c>
    </row>
    <row r="2322" spans="1:50" hidden="1" x14ac:dyDescent="0.25">
      <c r="A2322" s="63">
        <v>502326</v>
      </c>
      <c r="B2322" s="63">
        <v>6890001246</v>
      </c>
      <c r="C2322" s="63" t="s">
        <v>3068</v>
      </c>
      <c r="D2322" s="63" t="s">
        <v>3355</v>
      </c>
      <c r="E2322" s="63" t="s">
        <v>5922</v>
      </c>
      <c r="F2322" s="63" t="s">
        <v>5921</v>
      </c>
      <c r="G2322" s="63" t="s">
        <v>5920</v>
      </c>
      <c r="K2322" s="63">
        <v>6</v>
      </c>
      <c r="L2322" s="63">
        <v>0</v>
      </c>
      <c r="M2322" s="64">
        <v>6</v>
      </c>
      <c r="N2322" s="63">
        <v>3</v>
      </c>
      <c r="O2322" s="63">
        <v>0</v>
      </c>
      <c r="P2322" s="63">
        <v>0</v>
      </c>
      <c r="Q2322" s="63">
        <v>3</v>
      </c>
      <c r="R2322" s="63" t="s">
        <v>5919</v>
      </c>
      <c r="S2322" s="63" t="s">
        <v>3624</v>
      </c>
      <c r="T2322" s="63" t="s">
        <v>5918</v>
      </c>
      <c r="U2322" s="63" t="s">
        <v>3068</v>
      </c>
      <c r="V2322" s="63" t="s">
        <v>5917</v>
      </c>
      <c r="W2322" s="63" t="s">
        <v>5916</v>
      </c>
      <c r="Y2322" s="63">
        <v>6</v>
      </c>
      <c r="Z2322" s="63" t="s">
        <v>5915</v>
      </c>
      <c r="AA2322" s="63">
        <v>0</v>
      </c>
      <c r="AB2322" s="63" t="s">
        <v>3494</v>
      </c>
      <c r="AE2322" s="63">
        <v>0</v>
      </c>
      <c r="AF2322" s="63" t="s">
        <v>3493</v>
      </c>
      <c r="AG2322" s="63">
        <v>0</v>
      </c>
      <c r="AK2322" s="63">
        <v>0</v>
      </c>
      <c r="AL2322" s="63" t="s">
        <v>3493</v>
      </c>
      <c r="AM2322" s="63">
        <v>0</v>
      </c>
      <c r="AQ2322" s="63">
        <v>0</v>
      </c>
      <c r="AR2322" s="63" t="s">
        <v>3493</v>
      </c>
      <c r="AS2322" s="63">
        <v>0</v>
      </c>
      <c r="AU2322" s="63" t="s">
        <v>5914</v>
      </c>
      <c r="AW2322" s="63" t="s">
        <v>5913</v>
      </c>
      <c r="AX2322" s="74" t="str">
        <f>VLOOKUP(B2322,[1]COMPLETE_DIVIDEND_DATA!$B$2:$I$1138,8,0)</f>
        <v>PAID</v>
      </c>
    </row>
    <row r="2323" spans="1:50" hidden="1" x14ac:dyDescent="0.25">
      <c r="A2323" s="63">
        <v>502327</v>
      </c>
      <c r="B2323" s="63">
        <v>6890001303</v>
      </c>
      <c r="C2323" s="63" t="s">
        <v>3070</v>
      </c>
      <c r="D2323" s="63" t="s">
        <v>3355</v>
      </c>
      <c r="E2323" s="63" t="s">
        <v>5912</v>
      </c>
      <c r="F2323" s="63" t="s">
        <v>5911</v>
      </c>
      <c r="G2323" s="63" t="s">
        <v>5910</v>
      </c>
      <c r="K2323" s="63">
        <v>6751</v>
      </c>
      <c r="L2323" s="63">
        <v>0</v>
      </c>
      <c r="M2323" s="64">
        <v>6751</v>
      </c>
      <c r="N2323" s="63">
        <v>3375.5</v>
      </c>
      <c r="O2323" s="63">
        <v>0</v>
      </c>
      <c r="P2323" s="63">
        <v>506</v>
      </c>
      <c r="Q2323" s="63">
        <v>2870</v>
      </c>
      <c r="R2323" s="63" t="s">
        <v>5909</v>
      </c>
      <c r="S2323" s="63" t="s">
        <v>3533</v>
      </c>
      <c r="T2323" s="63" t="s">
        <v>3786</v>
      </c>
      <c r="U2323" s="63" t="s">
        <v>3070</v>
      </c>
      <c r="V2323" s="63" t="s">
        <v>5908</v>
      </c>
      <c r="Y2323" s="63">
        <v>6751</v>
      </c>
      <c r="Z2323" s="63" t="s">
        <v>5907</v>
      </c>
      <c r="AA2323" s="63">
        <v>506</v>
      </c>
      <c r="AB2323" s="63" t="s">
        <v>3494</v>
      </c>
      <c r="AE2323" s="63">
        <v>0</v>
      </c>
      <c r="AF2323" s="63" t="s">
        <v>3493</v>
      </c>
      <c r="AG2323" s="63">
        <v>0</v>
      </c>
      <c r="AK2323" s="63">
        <v>0</v>
      </c>
      <c r="AL2323" s="63" t="s">
        <v>3493</v>
      </c>
      <c r="AM2323" s="63">
        <v>0</v>
      </c>
      <c r="AQ2323" s="63">
        <v>0</v>
      </c>
      <c r="AR2323" s="63" t="s">
        <v>3493</v>
      </c>
      <c r="AS2323" s="63">
        <v>0</v>
      </c>
      <c r="AU2323" s="63" t="s">
        <v>5906</v>
      </c>
      <c r="AW2323" s="63" t="s">
        <v>5905</v>
      </c>
      <c r="AX2323" s="74" t="str">
        <f>VLOOKUP(B2323,[1]COMPLETE_DIVIDEND_DATA!$B$2:$I$1138,8,0)</f>
        <v>PAID</v>
      </c>
    </row>
    <row r="2324" spans="1:50" hidden="1" x14ac:dyDescent="0.25">
      <c r="A2324" s="63">
        <v>502328</v>
      </c>
      <c r="B2324" s="63">
        <v>6890001899</v>
      </c>
      <c r="C2324" s="63" t="s">
        <v>5899</v>
      </c>
      <c r="D2324" s="63" t="s">
        <v>263</v>
      </c>
      <c r="E2324" s="63" t="s">
        <v>5904</v>
      </c>
      <c r="F2324" s="63" t="s">
        <v>5903</v>
      </c>
      <c r="G2324" s="63" t="s">
        <v>5902</v>
      </c>
      <c r="K2324" s="63">
        <v>8500</v>
      </c>
      <c r="L2324" s="63">
        <v>0</v>
      </c>
      <c r="M2324" s="64">
        <v>8500</v>
      </c>
      <c r="N2324" s="63">
        <v>4250</v>
      </c>
      <c r="O2324" s="63">
        <v>0</v>
      </c>
      <c r="P2324" s="63">
        <v>638</v>
      </c>
      <c r="Q2324" s="63">
        <v>3612</v>
      </c>
      <c r="R2324" s="63" t="s">
        <v>5901</v>
      </c>
      <c r="S2324" s="63" t="s">
        <v>3697</v>
      </c>
      <c r="T2324" s="63" t="s">
        <v>5900</v>
      </c>
      <c r="U2324" s="63" t="s">
        <v>5899</v>
      </c>
      <c r="V2324" s="63" t="s">
        <v>5898</v>
      </c>
      <c r="W2324" s="63" t="s">
        <v>5897</v>
      </c>
      <c r="Y2324" s="63">
        <v>4250</v>
      </c>
      <c r="Z2324" s="63" t="s">
        <v>5895</v>
      </c>
      <c r="AA2324" s="63">
        <v>319</v>
      </c>
      <c r="AB2324" s="63" t="s">
        <v>3494</v>
      </c>
      <c r="AC2324" s="63" t="s">
        <v>263</v>
      </c>
      <c r="AD2324" s="63" t="s">
        <v>5896</v>
      </c>
      <c r="AE2324" s="63">
        <v>4250</v>
      </c>
      <c r="AF2324" s="63" t="s">
        <v>5895</v>
      </c>
      <c r="AG2324" s="63">
        <v>319</v>
      </c>
      <c r="AH2324" s="63" t="s">
        <v>3494</v>
      </c>
      <c r="AK2324" s="63">
        <v>0</v>
      </c>
      <c r="AL2324" s="63" t="s">
        <v>3493</v>
      </c>
      <c r="AM2324" s="63">
        <v>0</v>
      </c>
      <c r="AQ2324" s="63">
        <v>0</v>
      </c>
      <c r="AR2324" s="63" t="s">
        <v>3493</v>
      </c>
      <c r="AS2324" s="63">
        <v>0</v>
      </c>
      <c r="AU2324" s="63" t="s">
        <v>5894</v>
      </c>
      <c r="AW2324" s="63" t="s">
        <v>5893</v>
      </c>
      <c r="AX2324" s="74" t="str">
        <f>VLOOKUP(B2324,[1]COMPLETE_DIVIDEND_DATA!$B$2:$I$1138,8,0)</f>
        <v>PAID</v>
      </c>
    </row>
    <row r="2325" spans="1:50" hidden="1" x14ac:dyDescent="0.25">
      <c r="A2325" s="63">
        <v>502329</v>
      </c>
      <c r="B2325" s="63">
        <v>6890002350</v>
      </c>
      <c r="C2325" s="63" t="s">
        <v>3071</v>
      </c>
      <c r="D2325" s="63" t="s">
        <v>5892</v>
      </c>
      <c r="E2325" s="63" t="s">
        <v>5891</v>
      </c>
      <c r="F2325" s="63" t="s">
        <v>5890</v>
      </c>
      <c r="G2325" s="63" t="s">
        <v>3535</v>
      </c>
      <c r="K2325" s="63">
        <v>27471</v>
      </c>
      <c r="L2325" s="63">
        <v>0</v>
      </c>
      <c r="M2325" s="64">
        <v>27471</v>
      </c>
      <c r="N2325" s="63">
        <v>13735.5</v>
      </c>
      <c r="O2325" s="63">
        <v>0</v>
      </c>
      <c r="P2325" s="63">
        <v>2060</v>
      </c>
      <c r="Q2325" s="63">
        <v>11676</v>
      </c>
      <c r="R2325" s="63" t="s">
        <v>5889</v>
      </c>
      <c r="S2325" s="63" t="s">
        <v>3697</v>
      </c>
      <c r="T2325" s="63" t="s">
        <v>5888</v>
      </c>
      <c r="U2325" s="63" t="s">
        <v>3071</v>
      </c>
      <c r="V2325" s="63" t="s">
        <v>5887</v>
      </c>
      <c r="W2325" s="63" t="s">
        <v>5886</v>
      </c>
      <c r="Y2325" s="63">
        <v>27471</v>
      </c>
      <c r="Z2325" s="63" t="s">
        <v>5885</v>
      </c>
      <c r="AA2325" s="63">
        <v>2060</v>
      </c>
      <c r="AB2325" s="63" t="s">
        <v>3494</v>
      </c>
      <c r="AE2325" s="63">
        <v>0</v>
      </c>
      <c r="AF2325" s="63" t="s">
        <v>3493</v>
      </c>
      <c r="AG2325" s="63">
        <v>0</v>
      </c>
      <c r="AK2325" s="63">
        <v>0</v>
      </c>
      <c r="AL2325" s="63" t="s">
        <v>3493</v>
      </c>
      <c r="AM2325" s="63">
        <v>0</v>
      </c>
      <c r="AQ2325" s="63">
        <v>0</v>
      </c>
      <c r="AR2325" s="63" t="s">
        <v>3493</v>
      </c>
      <c r="AS2325" s="63">
        <v>0</v>
      </c>
      <c r="AU2325" s="63" t="s">
        <v>5884</v>
      </c>
      <c r="AW2325" s="63" t="s">
        <v>5883</v>
      </c>
      <c r="AX2325" s="74" t="str">
        <f>VLOOKUP(B2325,[1]COMPLETE_DIVIDEND_DATA!$B$2:$I$1138,8,0)</f>
        <v>PAID</v>
      </c>
    </row>
    <row r="2326" spans="1:50" hidden="1" x14ac:dyDescent="0.25">
      <c r="A2326" s="63">
        <v>502330</v>
      </c>
      <c r="B2326" s="63">
        <v>6890002749</v>
      </c>
      <c r="C2326" s="63" t="s">
        <v>3073</v>
      </c>
      <c r="D2326" s="63" t="s">
        <v>461</v>
      </c>
      <c r="E2326" s="63" t="s">
        <v>5882</v>
      </c>
      <c r="F2326" s="63" t="s">
        <v>5881</v>
      </c>
      <c r="G2326" s="63" t="s">
        <v>5880</v>
      </c>
      <c r="K2326" s="63">
        <v>2980</v>
      </c>
      <c r="L2326" s="63">
        <v>0</v>
      </c>
      <c r="M2326" s="64">
        <v>2980</v>
      </c>
      <c r="N2326" s="63">
        <v>1490</v>
      </c>
      <c r="O2326" s="63">
        <v>0</v>
      </c>
      <c r="P2326" s="63">
        <v>448</v>
      </c>
      <c r="Q2326" s="63">
        <v>1042</v>
      </c>
      <c r="R2326" s="63" t="s">
        <v>5879</v>
      </c>
      <c r="S2326" s="63" t="s">
        <v>3533</v>
      </c>
      <c r="T2326" s="63" t="s">
        <v>5878</v>
      </c>
      <c r="U2326" s="63" t="s">
        <v>3073</v>
      </c>
      <c r="V2326" s="63" t="s">
        <v>5877</v>
      </c>
      <c r="Y2326" s="63">
        <v>1490</v>
      </c>
      <c r="Z2326" s="63" t="s">
        <v>5875</v>
      </c>
      <c r="AA2326" s="63">
        <v>224</v>
      </c>
      <c r="AB2326" s="63" t="s">
        <v>3505</v>
      </c>
      <c r="AC2326" s="63" t="s">
        <v>461</v>
      </c>
      <c r="AD2326" s="63" t="s">
        <v>5876</v>
      </c>
      <c r="AE2326" s="63">
        <v>1490</v>
      </c>
      <c r="AF2326" s="63" t="s">
        <v>5875</v>
      </c>
      <c r="AG2326" s="63">
        <v>224</v>
      </c>
      <c r="AH2326" s="63" t="s">
        <v>3505</v>
      </c>
      <c r="AK2326" s="63">
        <v>0</v>
      </c>
      <c r="AL2326" s="63" t="s">
        <v>3493</v>
      </c>
      <c r="AM2326" s="63">
        <v>0</v>
      </c>
      <c r="AQ2326" s="63">
        <v>0</v>
      </c>
      <c r="AR2326" s="63" t="s">
        <v>3493</v>
      </c>
      <c r="AS2326" s="63">
        <v>0</v>
      </c>
      <c r="AU2326" s="63" t="s">
        <v>5874</v>
      </c>
      <c r="AW2326" s="63" t="s">
        <v>5873</v>
      </c>
      <c r="AX2326" s="74" t="str">
        <f>VLOOKUP(B2326,[1]COMPLETE_DIVIDEND_DATA!$B$2:$I$1138,8,0)</f>
        <v>PAID</v>
      </c>
    </row>
    <row r="2327" spans="1:50" hidden="1" x14ac:dyDescent="0.25">
      <c r="A2327" s="63">
        <v>502331</v>
      </c>
      <c r="B2327" s="63">
        <v>6890002764</v>
      </c>
      <c r="C2327" s="63" t="s">
        <v>3075</v>
      </c>
      <c r="D2327" s="63" t="s">
        <v>5872</v>
      </c>
      <c r="E2327" s="63" t="s">
        <v>5871</v>
      </c>
      <c r="F2327" s="63" t="s">
        <v>5870</v>
      </c>
      <c r="G2327" s="63" t="s">
        <v>5869</v>
      </c>
      <c r="K2327" s="63">
        <v>30115</v>
      </c>
      <c r="L2327" s="63">
        <v>0</v>
      </c>
      <c r="M2327" s="64">
        <v>30115</v>
      </c>
      <c r="N2327" s="63">
        <v>15057.5</v>
      </c>
      <c r="O2327" s="63">
        <v>0</v>
      </c>
      <c r="P2327" s="63">
        <v>2259</v>
      </c>
      <c r="Q2327" s="63">
        <v>12799</v>
      </c>
      <c r="R2327" s="63" t="s">
        <v>5868</v>
      </c>
      <c r="S2327" s="63" t="s">
        <v>3586</v>
      </c>
      <c r="T2327" s="63" t="s">
        <v>5867</v>
      </c>
      <c r="U2327" s="63" t="s">
        <v>3075</v>
      </c>
      <c r="V2327" s="63" t="s">
        <v>5866</v>
      </c>
      <c r="W2327" s="63" t="s">
        <v>5865</v>
      </c>
      <c r="Y2327" s="63">
        <v>30115</v>
      </c>
      <c r="Z2327" s="63" t="s">
        <v>5864</v>
      </c>
      <c r="AA2327" s="63">
        <v>2259</v>
      </c>
      <c r="AB2327" s="63" t="s">
        <v>3494</v>
      </c>
      <c r="AE2327" s="63">
        <v>0</v>
      </c>
      <c r="AF2327" s="63" t="s">
        <v>3493</v>
      </c>
      <c r="AG2327" s="63">
        <v>0</v>
      </c>
      <c r="AK2327" s="63">
        <v>0</v>
      </c>
      <c r="AL2327" s="63" t="s">
        <v>3493</v>
      </c>
      <c r="AM2327" s="63">
        <v>0</v>
      </c>
      <c r="AQ2327" s="63">
        <v>0</v>
      </c>
      <c r="AR2327" s="63" t="s">
        <v>3493</v>
      </c>
      <c r="AS2327" s="63">
        <v>0</v>
      </c>
      <c r="AU2327" s="63" t="s">
        <v>5863</v>
      </c>
      <c r="AW2327" s="63" t="s">
        <v>5862</v>
      </c>
      <c r="AX2327" s="74" t="str">
        <f>VLOOKUP(B2327,[1]COMPLETE_DIVIDEND_DATA!$B$2:$I$1138,8,0)</f>
        <v>PAID</v>
      </c>
    </row>
    <row r="2328" spans="1:50" hidden="1" x14ac:dyDescent="0.25">
      <c r="A2328" s="63">
        <v>502332</v>
      </c>
      <c r="B2328" s="63">
        <v>6890002806</v>
      </c>
      <c r="C2328" s="63" t="s">
        <v>1996</v>
      </c>
      <c r="D2328" s="63" t="s">
        <v>5861</v>
      </c>
      <c r="E2328" s="63" t="s">
        <v>5860</v>
      </c>
      <c r="F2328" s="63" t="s">
        <v>5859</v>
      </c>
      <c r="G2328" s="63" t="s">
        <v>3535</v>
      </c>
      <c r="K2328" s="63">
        <v>1</v>
      </c>
      <c r="L2328" s="63">
        <v>0</v>
      </c>
      <c r="M2328" s="64">
        <v>1</v>
      </c>
      <c r="N2328" s="63">
        <v>0.5</v>
      </c>
      <c r="O2328" s="63">
        <v>0</v>
      </c>
      <c r="P2328" s="63">
        <v>0</v>
      </c>
      <c r="Q2328" s="63">
        <v>1</v>
      </c>
      <c r="R2328" s="63" t="s">
        <v>5858</v>
      </c>
      <c r="S2328" s="63" t="s">
        <v>3596</v>
      </c>
      <c r="T2328" s="63" t="s">
        <v>5857</v>
      </c>
      <c r="U2328" s="63" t="s">
        <v>1996</v>
      </c>
      <c r="V2328" s="63" t="s">
        <v>5856</v>
      </c>
      <c r="W2328" s="63" t="s">
        <v>5855</v>
      </c>
      <c r="Y2328" s="63">
        <v>1</v>
      </c>
      <c r="Z2328" s="63" t="s">
        <v>3736</v>
      </c>
      <c r="AA2328" s="63">
        <v>0</v>
      </c>
      <c r="AB2328" s="63" t="s">
        <v>3505</v>
      </c>
      <c r="AE2328" s="63">
        <v>0</v>
      </c>
      <c r="AF2328" s="63" t="s">
        <v>3493</v>
      </c>
      <c r="AG2328" s="63">
        <v>0</v>
      </c>
      <c r="AK2328" s="63">
        <v>0</v>
      </c>
      <c r="AL2328" s="63" t="s">
        <v>3493</v>
      </c>
      <c r="AM2328" s="63">
        <v>0</v>
      </c>
      <c r="AQ2328" s="63">
        <v>0</v>
      </c>
      <c r="AR2328" s="63" t="s">
        <v>3493</v>
      </c>
      <c r="AS2328" s="63">
        <v>0</v>
      </c>
      <c r="AU2328" s="63" t="s">
        <v>5854</v>
      </c>
      <c r="AW2328" s="63" t="s">
        <v>5853</v>
      </c>
      <c r="AX2328" s="74" t="str">
        <f>VLOOKUP(B2328,[1]COMPLETE_DIVIDEND_DATA!$B$2:$I$1138,8,0)</f>
        <v>PAID</v>
      </c>
    </row>
    <row r="2329" spans="1:50" hidden="1" x14ac:dyDescent="0.25">
      <c r="A2329" s="63">
        <v>502333</v>
      </c>
      <c r="B2329" s="63">
        <v>6890003564</v>
      </c>
      <c r="C2329" s="63" t="s">
        <v>3077</v>
      </c>
      <c r="D2329" s="63" t="s">
        <v>5852</v>
      </c>
      <c r="E2329" s="63" t="s">
        <v>5851</v>
      </c>
      <c r="F2329" s="63" t="s">
        <v>5850</v>
      </c>
      <c r="G2329" s="63" t="s">
        <v>3535</v>
      </c>
      <c r="K2329" s="63">
        <v>94</v>
      </c>
      <c r="L2329" s="63">
        <v>0</v>
      </c>
      <c r="M2329" s="64">
        <v>94</v>
      </c>
      <c r="N2329" s="63">
        <v>47</v>
      </c>
      <c r="O2329" s="63">
        <v>0</v>
      </c>
      <c r="P2329" s="63">
        <v>11</v>
      </c>
      <c r="Q2329" s="63">
        <v>36</v>
      </c>
      <c r="R2329" s="63" t="s">
        <v>5849</v>
      </c>
      <c r="S2329" s="63" t="s">
        <v>3521</v>
      </c>
      <c r="T2329" s="63" t="s">
        <v>5848</v>
      </c>
      <c r="U2329" s="63" t="s">
        <v>3077</v>
      </c>
      <c r="V2329" s="63" t="s">
        <v>5847</v>
      </c>
      <c r="W2329" s="63" t="s">
        <v>5846</v>
      </c>
      <c r="Y2329" s="63">
        <v>47</v>
      </c>
      <c r="Z2329" s="63" t="s">
        <v>5843</v>
      </c>
      <c r="AA2329" s="63">
        <v>4</v>
      </c>
      <c r="AB2329" s="63" t="s">
        <v>3494</v>
      </c>
      <c r="AC2329" s="63" t="s">
        <v>5845</v>
      </c>
      <c r="AD2329" s="63" t="s">
        <v>5844</v>
      </c>
      <c r="AE2329" s="63">
        <v>47</v>
      </c>
      <c r="AF2329" s="63" t="s">
        <v>5843</v>
      </c>
      <c r="AG2329" s="63">
        <v>7</v>
      </c>
      <c r="AH2329" s="63" t="s">
        <v>3505</v>
      </c>
      <c r="AK2329" s="63">
        <v>0</v>
      </c>
      <c r="AL2329" s="63" t="s">
        <v>3493</v>
      </c>
      <c r="AM2329" s="63">
        <v>0</v>
      </c>
      <c r="AQ2329" s="63">
        <v>0</v>
      </c>
      <c r="AR2329" s="63" t="s">
        <v>3493</v>
      </c>
      <c r="AS2329" s="63">
        <v>0</v>
      </c>
      <c r="AU2329" s="63" t="s">
        <v>5842</v>
      </c>
      <c r="AW2329" s="63" t="s">
        <v>5841</v>
      </c>
      <c r="AX2329" s="74" t="str">
        <f>VLOOKUP(B2329,[1]COMPLETE_DIVIDEND_DATA!$B$2:$I$1138,8,0)</f>
        <v>PAID</v>
      </c>
    </row>
    <row r="2330" spans="1:50" hidden="1" x14ac:dyDescent="0.25">
      <c r="A2330" s="63">
        <v>502334</v>
      </c>
      <c r="B2330" s="63">
        <v>6890003788</v>
      </c>
      <c r="C2330" s="63" t="s">
        <v>3079</v>
      </c>
      <c r="D2330" s="63" t="s">
        <v>5840</v>
      </c>
      <c r="E2330" s="63" t="s">
        <v>5839</v>
      </c>
      <c r="F2330" s="63" t="s">
        <v>5838</v>
      </c>
      <c r="G2330" s="63" t="s">
        <v>3535</v>
      </c>
      <c r="K2330" s="63">
        <v>7452</v>
      </c>
      <c r="L2330" s="63">
        <v>0</v>
      </c>
      <c r="M2330" s="64">
        <v>7452</v>
      </c>
      <c r="N2330" s="63">
        <v>3726</v>
      </c>
      <c r="O2330" s="63">
        <v>0</v>
      </c>
      <c r="P2330" s="63">
        <v>559</v>
      </c>
      <c r="Q2330" s="63">
        <v>3167</v>
      </c>
      <c r="R2330" s="63" t="s">
        <v>5837</v>
      </c>
      <c r="S2330" s="63" t="s">
        <v>4406</v>
      </c>
      <c r="T2330" s="63" t="s">
        <v>5836</v>
      </c>
      <c r="U2330" s="63" t="s">
        <v>3079</v>
      </c>
      <c r="V2330" s="63" t="s">
        <v>5835</v>
      </c>
      <c r="Y2330" s="63">
        <v>7452</v>
      </c>
      <c r="Z2330" s="63" t="s">
        <v>4537</v>
      </c>
      <c r="AA2330" s="63">
        <v>559</v>
      </c>
      <c r="AB2330" s="63" t="s">
        <v>3494</v>
      </c>
      <c r="AE2330" s="63">
        <v>0</v>
      </c>
      <c r="AF2330" s="63" t="s">
        <v>3493</v>
      </c>
      <c r="AG2330" s="63">
        <v>0</v>
      </c>
      <c r="AK2330" s="63">
        <v>0</v>
      </c>
      <c r="AL2330" s="63" t="s">
        <v>3493</v>
      </c>
      <c r="AM2330" s="63">
        <v>0</v>
      </c>
      <c r="AQ2330" s="63">
        <v>0</v>
      </c>
      <c r="AR2330" s="63" t="s">
        <v>3493</v>
      </c>
      <c r="AS2330" s="63">
        <v>0</v>
      </c>
      <c r="AU2330" s="63" t="s">
        <v>5834</v>
      </c>
      <c r="AW2330" s="63" t="s">
        <v>5833</v>
      </c>
      <c r="AX2330" s="74" t="str">
        <f>VLOOKUP(B2330,[1]COMPLETE_DIVIDEND_DATA!$B$2:$I$1138,8,0)</f>
        <v>PAID</v>
      </c>
    </row>
    <row r="2331" spans="1:50" hidden="1" x14ac:dyDescent="0.25">
      <c r="A2331" s="63">
        <v>502335</v>
      </c>
      <c r="B2331" s="63">
        <v>6890004604</v>
      </c>
      <c r="C2331" s="63" t="s">
        <v>324</v>
      </c>
      <c r="D2331" s="63" t="s">
        <v>2044</v>
      </c>
      <c r="E2331" s="63" t="s">
        <v>5832</v>
      </c>
      <c r="F2331" s="63" t="s">
        <v>5831</v>
      </c>
      <c r="G2331" s="63" t="s">
        <v>3535</v>
      </c>
      <c r="K2331" s="63">
        <v>149</v>
      </c>
      <c r="L2331" s="63">
        <v>0</v>
      </c>
      <c r="M2331" s="64">
        <v>149</v>
      </c>
      <c r="N2331" s="63">
        <v>74.5</v>
      </c>
      <c r="O2331" s="63">
        <v>0</v>
      </c>
      <c r="P2331" s="63">
        <v>12</v>
      </c>
      <c r="Q2331" s="63">
        <v>63</v>
      </c>
      <c r="R2331" s="63" t="s">
        <v>5830</v>
      </c>
      <c r="S2331" s="63" t="s">
        <v>3596</v>
      </c>
      <c r="T2331" s="63" t="s">
        <v>5829</v>
      </c>
      <c r="U2331" s="63" t="s">
        <v>324</v>
      </c>
      <c r="V2331" s="63" t="s">
        <v>5828</v>
      </c>
      <c r="W2331" s="63" t="s">
        <v>5827</v>
      </c>
      <c r="Y2331" s="63">
        <v>75</v>
      </c>
      <c r="Z2331" s="63" t="s">
        <v>5826</v>
      </c>
      <c r="AA2331" s="63">
        <v>6</v>
      </c>
      <c r="AB2331" s="63" t="s">
        <v>3494</v>
      </c>
      <c r="AC2331" s="63" t="s">
        <v>5825</v>
      </c>
      <c r="AD2331" s="63" t="s">
        <v>5824</v>
      </c>
      <c r="AE2331" s="63">
        <v>74</v>
      </c>
      <c r="AF2331" s="63" t="s">
        <v>5823</v>
      </c>
      <c r="AG2331" s="63">
        <v>6</v>
      </c>
      <c r="AH2331" s="63" t="s">
        <v>3494</v>
      </c>
      <c r="AK2331" s="63">
        <v>0</v>
      </c>
      <c r="AL2331" s="63" t="s">
        <v>3493</v>
      </c>
      <c r="AM2331" s="63">
        <v>0</v>
      </c>
      <c r="AQ2331" s="63">
        <v>0</v>
      </c>
      <c r="AR2331" s="63" t="s">
        <v>3493</v>
      </c>
      <c r="AS2331" s="63">
        <v>0</v>
      </c>
      <c r="AU2331" s="63" t="s">
        <v>5822</v>
      </c>
      <c r="AW2331" s="63" t="s">
        <v>5821</v>
      </c>
      <c r="AX2331" s="74" t="str">
        <f>VLOOKUP(B2331,[1]COMPLETE_DIVIDEND_DATA!$B$2:$I$1138,8,0)</f>
        <v>PAID</v>
      </c>
    </row>
    <row r="2332" spans="1:50" hidden="1" x14ac:dyDescent="0.25">
      <c r="A2332" s="63">
        <v>502336</v>
      </c>
      <c r="B2332" s="63">
        <v>6890004950</v>
      </c>
      <c r="C2332" s="63" t="s">
        <v>5815</v>
      </c>
      <c r="D2332" s="63" t="s">
        <v>5820</v>
      </c>
      <c r="E2332" s="63" t="s">
        <v>5819</v>
      </c>
      <c r="F2332" s="63" t="s">
        <v>5818</v>
      </c>
      <c r="G2332" s="63" t="s">
        <v>5817</v>
      </c>
      <c r="K2332" s="63">
        <v>20000</v>
      </c>
      <c r="L2332" s="63">
        <v>0</v>
      </c>
      <c r="M2332" s="64">
        <v>20000</v>
      </c>
      <c r="N2332" s="63">
        <v>10000</v>
      </c>
      <c r="O2332" s="63">
        <v>0</v>
      </c>
      <c r="P2332" s="63">
        <v>1500</v>
      </c>
      <c r="Q2332" s="63">
        <v>8500</v>
      </c>
      <c r="R2332" s="63" t="s">
        <v>5816</v>
      </c>
      <c r="S2332" s="63" t="s">
        <v>3533</v>
      </c>
      <c r="T2332" s="63" t="s">
        <v>3786</v>
      </c>
      <c r="U2332" s="63" t="s">
        <v>5815</v>
      </c>
      <c r="V2332" s="63" t="s">
        <v>5814</v>
      </c>
      <c r="W2332" s="63" t="s">
        <v>5813</v>
      </c>
      <c r="Y2332" s="63">
        <v>20000</v>
      </c>
      <c r="Z2332" s="63" t="s">
        <v>3856</v>
      </c>
      <c r="AA2332" s="63">
        <v>1500</v>
      </c>
      <c r="AB2332" s="63" t="s">
        <v>3494</v>
      </c>
      <c r="AE2332" s="63">
        <v>0</v>
      </c>
      <c r="AF2332" s="63" t="s">
        <v>3493</v>
      </c>
      <c r="AG2332" s="63">
        <v>0</v>
      </c>
      <c r="AK2332" s="63">
        <v>0</v>
      </c>
      <c r="AL2332" s="63" t="s">
        <v>3493</v>
      </c>
      <c r="AM2332" s="63">
        <v>0</v>
      </c>
      <c r="AQ2332" s="63">
        <v>0</v>
      </c>
      <c r="AR2332" s="63" t="s">
        <v>3493</v>
      </c>
      <c r="AS2332" s="63">
        <v>0</v>
      </c>
      <c r="AU2332" s="63" t="s">
        <v>5812</v>
      </c>
      <c r="AW2332" s="63" t="s">
        <v>5811</v>
      </c>
      <c r="AX2332" s="74" t="str">
        <f>VLOOKUP(B2332,[1]COMPLETE_DIVIDEND_DATA!$B$2:$I$1138,8,0)</f>
        <v>PAID</v>
      </c>
    </row>
    <row r="2333" spans="1:50" hidden="1" x14ac:dyDescent="0.25">
      <c r="A2333" s="63">
        <v>502337</v>
      </c>
      <c r="B2333" s="63">
        <v>6890005890</v>
      </c>
      <c r="C2333" s="63" t="s">
        <v>3082</v>
      </c>
      <c r="D2333" s="63" t="s">
        <v>5810</v>
      </c>
      <c r="E2333" s="63" t="s">
        <v>5809</v>
      </c>
      <c r="F2333" s="63" t="s">
        <v>5808</v>
      </c>
      <c r="G2333" s="63" t="s">
        <v>3535</v>
      </c>
      <c r="K2333" s="63">
        <v>37644</v>
      </c>
      <c r="L2333" s="63">
        <v>0</v>
      </c>
      <c r="M2333" s="64">
        <v>37644</v>
      </c>
      <c r="N2333" s="63">
        <v>18822</v>
      </c>
      <c r="O2333" s="63">
        <v>0</v>
      </c>
      <c r="P2333" s="63">
        <v>2823</v>
      </c>
      <c r="Q2333" s="63">
        <v>15999</v>
      </c>
      <c r="R2333" s="63" t="s">
        <v>5807</v>
      </c>
      <c r="S2333" s="63" t="s">
        <v>4406</v>
      </c>
      <c r="T2333" s="63" t="s">
        <v>5806</v>
      </c>
      <c r="U2333" s="63" t="s">
        <v>3082</v>
      </c>
      <c r="V2333" s="63" t="s">
        <v>5805</v>
      </c>
      <c r="W2333" s="63" t="s">
        <v>5804</v>
      </c>
      <c r="Y2333" s="63">
        <v>37644</v>
      </c>
      <c r="Z2333" s="63" t="s">
        <v>5803</v>
      </c>
      <c r="AA2333" s="63">
        <v>2823</v>
      </c>
      <c r="AB2333" s="63" t="s">
        <v>3494</v>
      </c>
      <c r="AE2333" s="63">
        <v>0</v>
      </c>
      <c r="AF2333" s="63" t="s">
        <v>3493</v>
      </c>
      <c r="AG2333" s="63">
        <v>0</v>
      </c>
      <c r="AK2333" s="63">
        <v>0</v>
      </c>
      <c r="AL2333" s="63" t="s">
        <v>3493</v>
      </c>
      <c r="AM2333" s="63">
        <v>0</v>
      </c>
      <c r="AQ2333" s="63">
        <v>0</v>
      </c>
      <c r="AR2333" s="63" t="s">
        <v>3493</v>
      </c>
      <c r="AS2333" s="63">
        <v>0</v>
      </c>
      <c r="AU2333" s="63" t="s">
        <v>5802</v>
      </c>
      <c r="AW2333" s="63" t="s">
        <v>5801</v>
      </c>
      <c r="AX2333" s="74" t="str">
        <f>VLOOKUP(B2333,[1]COMPLETE_DIVIDEND_DATA!$B$2:$I$1138,8,0)</f>
        <v>PAID</v>
      </c>
    </row>
    <row r="2334" spans="1:50" hidden="1" x14ac:dyDescent="0.25">
      <c r="A2334" s="63">
        <v>502338</v>
      </c>
      <c r="B2334" s="63">
        <v>6890006351</v>
      </c>
      <c r="C2334" s="63" t="s">
        <v>882</v>
      </c>
      <c r="D2334" s="63" t="s">
        <v>1141</v>
      </c>
      <c r="E2334" s="63" t="s">
        <v>5800</v>
      </c>
      <c r="F2334" s="63" t="s">
        <v>5799</v>
      </c>
      <c r="G2334" s="63" t="s">
        <v>3535</v>
      </c>
      <c r="K2334" s="63">
        <v>141</v>
      </c>
      <c r="L2334" s="63">
        <v>0</v>
      </c>
      <c r="M2334" s="64">
        <v>141</v>
      </c>
      <c r="N2334" s="63">
        <v>70.5</v>
      </c>
      <c r="O2334" s="63">
        <v>0</v>
      </c>
      <c r="P2334" s="63">
        <v>18</v>
      </c>
      <c r="Q2334" s="63">
        <v>53</v>
      </c>
      <c r="R2334" s="63" t="s">
        <v>5798</v>
      </c>
      <c r="S2334" s="63" t="s">
        <v>3533</v>
      </c>
      <c r="T2334" s="63" t="s">
        <v>5797</v>
      </c>
      <c r="U2334" s="63" t="s">
        <v>882</v>
      </c>
      <c r="V2334" s="63" t="s">
        <v>5796</v>
      </c>
      <c r="Y2334" s="63">
        <v>36</v>
      </c>
      <c r="Z2334" s="63" t="s">
        <v>5795</v>
      </c>
      <c r="AA2334" s="63">
        <v>5</v>
      </c>
      <c r="AB2334" s="63" t="s">
        <v>3505</v>
      </c>
      <c r="AC2334" s="63" t="s">
        <v>5794</v>
      </c>
      <c r="AD2334" s="63" t="s">
        <v>5793</v>
      </c>
      <c r="AE2334" s="63">
        <v>35</v>
      </c>
      <c r="AF2334" s="63" t="s">
        <v>5363</v>
      </c>
      <c r="AG2334" s="63">
        <v>5</v>
      </c>
      <c r="AH2334" s="63" t="s">
        <v>3505</v>
      </c>
      <c r="AI2334" s="63" t="s">
        <v>5792</v>
      </c>
      <c r="AJ2334" s="63" t="s">
        <v>5791</v>
      </c>
      <c r="AK2334" s="63">
        <v>35</v>
      </c>
      <c r="AL2334" s="63" t="s">
        <v>5363</v>
      </c>
      <c r="AM2334" s="63">
        <v>3</v>
      </c>
      <c r="AN2334" s="63" t="s">
        <v>3494</v>
      </c>
      <c r="AO2334" s="63" t="s">
        <v>1141</v>
      </c>
      <c r="AP2334" s="63" t="s">
        <v>5790</v>
      </c>
      <c r="AQ2334" s="63">
        <v>35</v>
      </c>
      <c r="AR2334" s="63" t="s">
        <v>5363</v>
      </c>
      <c r="AS2334" s="63">
        <v>5</v>
      </c>
      <c r="AT2334" s="63" t="s">
        <v>3505</v>
      </c>
      <c r="AU2334" s="63" t="s">
        <v>5789</v>
      </c>
      <c r="AW2334" s="63" t="s">
        <v>5788</v>
      </c>
      <c r="AX2334" s="74" t="str">
        <f>VLOOKUP(B2334,[1]COMPLETE_DIVIDEND_DATA!$B$2:$I$1138,8,0)</f>
        <v>PAID</v>
      </c>
    </row>
    <row r="2335" spans="1:50" hidden="1" x14ac:dyDescent="0.25">
      <c r="A2335" s="63">
        <v>502339</v>
      </c>
      <c r="B2335" s="63">
        <v>6890006898</v>
      </c>
      <c r="C2335" s="63" t="s">
        <v>5783</v>
      </c>
      <c r="D2335" s="63" t="s">
        <v>5787</v>
      </c>
      <c r="E2335" s="63" t="s">
        <v>5786</v>
      </c>
      <c r="F2335" s="63" t="s">
        <v>5785</v>
      </c>
      <c r="G2335" s="63" t="s">
        <v>3535</v>
      </c>
      <c r="K2335" s="63">
        <v>6000</v>
      </c>
      <c r="L2335" s="63">
        <v>0</v>
      </c>
      <c r="M2335" s="64">
        <v>6000</v>
      </c>
      <c r="N2335" s="63">
        <v>3000</v>
      </c>
      <c r="O2335" s="63">
        <v>0</v>
      </c>
      <c r="P2335" s="63">
        <v>450</v>
      </c>
      <c r="Q2335" s="63">
        <v>2550</v>
      </c>
      <c r="R2335" s="63" t="s">
        <v>5784</v>
      </c>
      <c r="S2335" s="63" t="s">
        <v>4523</v>
      </c>
      <c r="T2335" s="63" t="s">
        <v>4318</v>
      </c>
      <c r="U2335" s="63" t="s">
        <v>5783</v>
      </c>
      <c r="V2335" s="63" t="s">
        <v>5782</v>
      </c>
      <c r="W2335" s="63" t="s">
        <v>5781</v>
      </c>
      <c r="Y2335" s="63">
        <v>6000</v>
      </c>
      <c r="Z2335" s="63" t="s">
        <v>3563</v>
      </c>
      <c r="AA2335" s="63">
        <v>450</v>
      </c>
      <c r="AB2335" s="63" t="s">
        <v>3494</v>
      </c>
      <c r="AE2335" s="63">
        <v>0</v>
      </c>
      <c r="AF2335" s="63" t="s">
        <v>3493</v>
      </c>
      <c r="AG2335" s="63">
        <v>0</v>
      </c>
      <c r="AK2335" s="63">
        <v>0</v>
      </c>
      <c r="AL2335" s="63" t="s">
        <v>3493</v>
      </c>
      <c r="AM2335" s="63">
        <v>0</v>
      </c>
      <c r="AQ2335" s="63">
        <v>0</v>
      </c>
      <c r="AR2335" s="63" t="s">
        <v>3493</v>
      </c>
      <c r="AS2335" s="63">
        <v>0</v>
      </c>
      <c r="AU2335" s="63" t="s">
        <v>5780</v>
      </c>
      <c r="AW2335" s="63" t="s">
        <v>5779</v>
      </c>
      <c r="AX2335" s="74" t="str">
        <f>VLOOKUP(B2335,[1]COMPLETE_DIVIDEND_DATA!$B$2:$I$1138,8,0)</f>
        <v>PAID</v>
      </c>
    </row>
    <row r="2336" spans="1:50" hidden="1" x14ac:dyDescent="0.25">
      <c r="A2336" s="63">
        <v>502340</v>
      </c>
      <c r="B2336" s="63">
        <v>6981000692</v>
      </c>
      <c r="C2336" s="63" t="s">
        <v>316</v>
      </c>
      <c r="D2336" s="63" t="s">
        <v>815</v>
      </c>
      <c r="E2336" s="63" t="s">
        <v>5778</v>
      </c>
      <c r="F2336" s="63" t="s">
        <v>5777</v>
      </c>
      <c r="G2336" s="63" t="s">
        <v>3523</v>
      </c>
      <c r="K2336" s="63">
        <v>371</v>
      </c>
      <c r="L2336" s="63">
        <v>371</v>
      </c>
      <c r="M2336" s="64">
        <v>0</v>
      </c>
      <c r="N2336" s="63">
        <v>185.5</v>
      </c>
      <c r="O2336" s="63">
        <v>93</v>
      </c>
      <c r="P2336" s="63">
        <v>28</v>
      </c>
      <c r="Q2336" s="63">
        <v>65</v>
      </c>
      <c r="R2336" s="63" t="s">
        <v>5776</v>
      </c>
      <c r="S2336" s="63" t="s">
        <v>3697</v>
      </c>
      <c r="T2336" s="63" t="s">
        <v>5775</v>
      </c>
      <c r="U2336" s="63" t="s">
        <v>316</v>
      </c>
      <c r="V2336" s="63" t="s">
        <v>5774</v>
      </c>
      <c r="Y2336" s="63">
        <v>371</v>
      </c>
      <c r="Z2336" s="63" t="s">
        <v>5773</v>
      </c>
      <c r="AA2336" s="63">
        <v>28</v>
      </c>
      <c r="AB2336" s="63" t="s">
        <v>3494</v>
      </c>
      <c r="AE2336" s="63">
        <v>0</v>
      </c>
      <c r="AF2336" s="63" t="s">
        <v>3493</v>
      </c>
      <c r="AG2336" s="63">
        <v>0</v>
      </c>
      <c r="AK2336" s="63">
        <v>0</v>
      </c>
      <c r="AL2336" s="63" t="s">
        <v>3493</v>
      </c>
      <c r="AM2336" s="63">
        <v>0</v>
      </c>
      <c r="AQ2336" s="63">
        <v>0</v>
      </c>
      <c r="AR2336" s="63" t="s">
        <v>3493</v>
      </c>
      <c r="AS2336" s="63">
        <v>0</v>
      </c>
      <c r="AU2336" s="63" t="s">
        <v>5772</v>
      </c>
      <c r="AW2336" s="63" t="s">
        <v>5771</v>
      </c>
      <c r="AX2336" s="74" t="str">
        <f>VLOOKUP(B2336,[1]COMPLETE_DIVIDEND_DATA!$B$2:$I$1138,8,0)</f>
        <v>PAID</v>
      </c>
    </row>
    <row r="2337" spans="1:50" x14ac:dyDescent="0.25">
      <c r="A2337" s="63">
        <v>502341</v>
      </c>
      <c r="B2337" s="63">
        <v>6999000022</v>
      </c>
      <c r="C2337" s="63" t="s">
        <v>3088</v>
      </c>
      <c r="E2337" s="63" t="s">
        <v>5770</v>
      </c>
      <c r="F2337" s="63" t="s">
        <v>5769</v>
      </c>
      <c r="G2337" s="63" t="s">
        <v>3523</v>
      </c>
      <c r="K2337" s="63">
        <v>750</v>
      </c>
      <c r="L2337" s="63">
        <v>0</v>
      </c>
      <c r="M2337" s="64">
        <v>750</v>
      </c>
      <c r="N2337" s="63">
        <v>375</v>
      </c>
      <c r="O2337" s="63">
        <v>0</v>
      </c>
      <c r="P2337" s="63">
        <v>113</v>
      </c>
      <c r="Q2337" s="63">
        <v>262</v>
      </c>
      <c r="U2337" s="63" t="s">
        <v>3088</v>
      </c>
      <c r="Y2337" s="63">
        <v>750</v>
      </c>
      <c r="Z2337" s="63" t="s">
        <v>5768</v>
      </c>
      <c r="AA2337" s="63">
        <v>113</v>
      </c>
      <c r="AB2337" s="63" t="s">
        <v>3505</v>
      </c>
      <c r="AE2337" s="63">
        <v>0</v>
      </c>
      <c r="AF2337" s="63" t="s">
        <v>3493</v>
      </c>
      <c r="AG2337" s="63">
        <v>0</v>
      </c>
      <c r="AK2337" s="63">
        <v>0</v>
      </c>
      <c r="AL2337" s="63" t="s">
        <v>3493</v>
      </c>
      <c r="AM2337" s="63">
        <v>0</v>
      </c>
      <c r="AQ2337" s="63">
        <v>0</v>
      </c>
      <c r="AR2337" s="63" t="s">
        <v>3493</v>
      </c>
      <c r="AS2337" s="63">
        <v>0</v>
      </c>
      <c r="AV2337" s="63" t="s">
        <v>5767</v>
      </c>
      <c r="AX2337" s="63" t="e">
        <f>VLOOKUP(B2337,[1]COMPLETE_DIVIDEND_DATA!$B$2:$I$1138,3,0)</f>
        <v>#N/A</v>
      </c>
    </row>
    <row r="2338" spans="1:50" x14ac:dyDescent="0.25">
      <c r="A2338" s="63">
        <v>502342</v>
      </c>
      <c r="B2338" s="63">
        <v>7005000029</v>
      </c>
      <c r="C2338" s="63" t="s">
        <v>3089</v>
      </c>
      <c r="E2338" s="63" t="s">
        <v>5766</v>
      </c>
      <c r="F2338" s="63" t="s">
        <v>5765</v>
      </c>
      <c r="G2338" s="63" t="s">
        <v>5764</v>
      </c>
      <c r="K2338" s="63">
        <v>147</v>
      </c>
      <c r="L2338" s="63">
        <v>0</v>
      </c>
      <c r="M2338" s="64">
        <v>147</v>
      </c>
      <c r="N2338" s="63">
        <v>73.5</v>
      </c>
      <c r="O2338" s="63">
        <v>0</v>
      </c>
      <c r="P2338" s="63">
        <v>22</v>
      </c>
      <c r="Q2338" s="63">
        <v>52</v>
      </c>
      <c r="U2338" s="63" t="s">
        <v>3089</v>
      </c>
      <c r="Y2338" s="63">
        <v>147</v>
      </c>
      <c r="Z2338" s="63" t="s">
        <v>5763</v>
      </c>
      <c r="AA2338" s="63">
        <v>22</v>
      </c>
      <c r="AB2338" s="63" t="s">
        <v>3505</v>
      </c>
      <c r="AE2338" s="63">
        <v>0</v>
      </c>
      <c r="AF2338" s="63" t="s">
        <v>3493</v>
      </c>
      <c r="AG2338" s="63">
        <v>0</v>
      </c>
      <c r="AK2338" s="63">
        <v>0</v>
      </c>
      <c r="AL2338" s="63" t="s">
        <v>3493</v>
      </c>
      <c r="AM2338" s="63">
        <v>0</v>
      </c>
      <c r="AQ2338" s="63">
        <v>0</v>
      </c>
      <c r="AR2338" s="63" t="s">
        <v>3493</v>
      </c>
      <c r="AS2338" s="63">
        <v>0</v>
      </c>
      <c r="AV2338" s="63" t="s">
        <v>5762</v>
      </c>
      <c r="AX2338" s="63" t="e">
        <f>VLOOKUP(B2338,[1]COMPLETE_DIVIDEND_DATA!$B$2:$I$1138,3,0)</f>
        <v>#N/A</v>
      </c>
    </row>
    <row r="2339" spans="1:50" hidden="1" x14ac:dyDescent="0.25">
      <c r="A2339" s="63">
        <v>502343</v>
      </c>
      <c r="B2339" s="63">
        <v>7047000843</v>
      </c>
      <c r="C2339" s="63" t="s">
        <v>3091</v>
      </c>
      <c r="D2339" s="63" t="s">
        <v>5761</v>
      </c>
      <c r="E2339" s="63" t="s">
        <v>5760</v>
      </c>
      <c r="F2339" s="63" t="s">
        <v>5759</v>
      </c>
      <c r="G2339" s="63" t="s">
        <v>5208</v>
      </c>
      <c r="K2339" s="63">
        <v>34</v>
      </c>
      <c r="L2339" s="63">
        <v>0</v>
      </c>
      <c r="M2339" s="64">
        <v>34</v>
      </c>
      <c r="N2339" s="63">
        <v>17</v>
      </c>
      <c r="O2339" s="63">
        <v>0</v>
      </c>
      <c r="P2339" s="63">
        <v>4</v>
      </c>
      <c r="Q2339" s="63">
        <v>13</v>
      </c>
      <c r="R2339" s="63" t="s">
        <v>5758</v>
      </c>
      <c r="S2339" s="63" t="s">
        <v>3697</v>
      </c>
      <c r="T2339" s="63" t="s">
        <v>4614</v>
      </c>
      <c r="U2339" s="63" t="s">
        <v>3091</v>
      </c>
      <c r="V2339" s="63" t="s">
        <v>5757</v>
      </c>
      <c r="Y2339" s="63">
        <v>10</v>
      </c>
      <c r="Z2339" s="63" t="s">
        <v>4402</v>
      </c>
      <c r="AA2339" s="63">
        <v>1</v>
      </c>
      <c r="AB2339" s="63" t="s">
        <v>3494</v>
      </c>
      <c r="AC2339" s="63" t="s">
        <v>5756</v>
      </c>
      <c r="AD2339" s="63" t="s">
        <v>5755</v>
      </c>
      <c r="AE2339" s="63">
        <v>8</v>
      </c>
      <c r="AF2339" s="63" t="s">
        <v>4024</v>
      </c>
      <c r="AG2339" s="63">
        <v>1</v>
      </c>
      <c r="AH2339" s="63" t="s">
        <v>3505</v>
      </c>
      <c r="AI2339" s="63" t="s">
        <v>5754</v>
      </c>
      <c r="AJ2339" s="63" t="s">
        <v>5753</v>
      </c>
      <c r="AK2339" s="63">
        <v>8</v>
      </c>
      <c r="AL2339" s="63" t="s">
        <v>4024</v>
      </c>
      <c r="AM2339" s="63">
        <v>1</v>
      </c>
      <c r="AN2339" s="63" t="s">
        <v>3505</v>
      </c>
      <c r="AO2339" s="63" t="s">
        <v>5752</v>
      </c>
      <c r="AP2339" s="63" t="s">
        <v>5751</v>
      </c>
      <c r="AQ2339" s="63">
        <v>8</v>
      </c>
      <c r="AR2339" s="63" t="s">
        <v>4024</v>
      </c>
      <c r="AS2339" s="63">
        <v>1</v>
      </c>
      <c r="AT2339" s="63" t="s">
        <v>3505</v>
      </c>
      <c r="AU2339" s="63" t="s">
        <v>5750</v>
      </c>
      <c r="AW2339" s="63" t="s">
        <v>5749</v>
      </c>
      <c r="AX2339" s="74" t="str">
        <f>VLOOKUP(B2339,[1]COMPLETE_DIVIDEND_DATA!$B$2:$I$1138,8,0)</f>
        <v>PAID</v>
      </c>
    </row>
    <row r="2340" spans="1:50" hidden="1" x14ac:dyDescent="0.25">
      <c r="A2340" s="63">
        <v>502344</v>
      </c>
      <c r="B2340" s="63">
        <v>7047005396</v>
      </c>
      <c r="C2340" s="63" t="s">
        <v>3093</v>
      </c>
      <c r="D2340" s="63" t="s">
        <v>5748</v>
      </c>
      <c r="E2340" s="63" t="s">
        <v>5747</v>
      </c>
      <c r="F2340" s="63" t="s">
        <v>5746</v>
      </c>
      <c r="G2340" s="63" t="s">
        <v>3535</v>
      </c>
      <c r="K2340" s="63">
        <v>2</v>
      </c>
      <c r="L2340" s="63">
        <v>0</v>
      </c>
      <c r="M2340" s="64">
        <v>2</v>
      </c>
      <c r="N2340" s="63">
        <v>1</v>
      </c>
      <c r="O2340" s="63">
        <v>0</v>
      </c>
      <c r="P2340" s="63">
        <v>0</v>
      </c>
      <c r="Q2340" s="63">
        <v>1</v>
      </c>
      <c r="R2340" s="63" t="s">
        <v>5745</v>
      </c>
      <c r="S2340" s="63" t="s">
        <v>3533</v>
      </c>
      <c r="T2340" s="63" t="s">
        <v>5744</v>
      </c>
      <c r="U2340" s="63" t="s">
        <v>3093</v>
      </c>
      <c r="V2340" s="63" t="s">
        <v>5743</v>
      </c>
      <c r="Y2340" s="63">
        <v>2</v>
      </c>
      <c r="Z2340" s="63" t="s">
        <v>4439</v>
      </c>
      <c r="AA2340" s="63">
        <v>0</v>
      </c>
      <c r="AB2340" s="63" t="s">
        <v>3505</v>
      </c>
      <c r="AE2340" s="63">
        <v>0</v>
      </c>
      <c r="AF2340" s="63" t="s">
        <v>3493</v>
      </c>
      <c r="AG2340" s="63">
        <v>0</v>
      </c>
      <c r="AK2340" s="63">
        <v>0</v>
      </c>
      <c r="AL2340" s="63" t="s">
        <v>3493</v>
      </c>
      <c r="AM2340" s="63">
        <v>0</v>
      </c>
      <c r="AQ2340" s="63">
        <v>0</v>
      </c>
      <c r="AR2340" s="63" t="s">
        <v>3493</v>
      </c>
      <c r="AS2340" s="63">
        <v>0</v>
      </c>
      <c r="AU2340" s="63" t="s">
        <v>5742</v>
      </c>
      <c r="AW2340" s="63" t="s">
        <v>5741</v>
      </c>
      <c r="AX2340" s="74" t="str">
        <f>VLOOKUP(B2340,[1]COMPLETE_DIVIDEND_DATA!$B$2:$I$1138,8,0)</f>
        <v>PAID</v>
      </c>
    </row>
    <row r="2341" spans="1:50" hidden="1" x14ac:dyDescent="0.25">
      <c r="A2341" s="63">
        <v>502345</v>
      </c>
      <c r="B2341" s="63">
        <v>7047005966</v>
      </c>
      <c r="C2341" s="63" t="s">
        <v>3095</v>
      </c>
      <c r="D2341" s="63" t="s">
        <v>5740</v>
      </c>
      <c r="E2341" s="63" t="s">
        <v>5739</v>
      </c>
      <c r="F2341" s="63" t="s">
        <v>5738</v>
      </c>
      <c r="G2341" s="63" t="s">
        <v>3535</v>
      </c>
      <c r="K2341" s="63">
        <v>754</v>
      </c>
      <c r="L2341" s="63">
        <v>0</v>
      </c>
      <c r="M2341" s="64">
        <v>754</v>
      </c>
      <c r="N2341" s="63">
        <v>377</v>
      </c>
      <c r="O2341" s="63">
        <v>0</v>
      </c>
      <c r="P2341" s="63">
        <v>85</v>
      </c>
      <c r="Q2341" s="63">
        <v>292</v>
      </c>
      <c r="R2341" s="63" t="s">
        <v>5737</v>
      </c>
      <c r="S2341" s="63" t="s">
        <v>4406</v>
      </c>
      <c r="T2341" s="63" t="s">
        <v>5072</v>
      </c>
      <c r="U2341" s="63" t="s">
        <v>3095</v>
      </c>
      <c r="V2341" s="63" t="s">
        <v>5736</v>
      </c>
      <c r="Y2341" s="63">
        <v>377</v>
      </c>
      <c r="Z2341" s="63" t="s">
        <v>5733</v>
      </c>
      <c r="AA2341" s="63">
        <v>28</v>
      </c>
      <c r="AB2341" s="63" t="s">
        <v>3494</v>
      </c>
      <c r="AC2341" s="63" t="s">
        <v>5735</v>
      </c>
      <c r="AD2341" s="63" t="s">
        <v>5734</v>
      </c>
      <c r="AE2341" s="63">
        <v>377</v>
      </c>
      <c r="AF2341" s="63" t="s">
        <v>5733</v>
      </c>
      <c r="AG2341" s="63">
        <v>57</v>
      </c>
      <c r="AH2341" s="63" t="s">
        <v>3505</v>
      </c>
      <c r="AK2341" s="63">
        <v>0</v>
      </c>
      <c r="AL2341" s="63" t="s">
        <v>3493</v>
      </c>
      <c r="AM2341" s="63">
        <v>0</v>
      </c>
      <c r="AQ2341" s="63">
        <v>0</v>
      </c>
      <c r="AR2341" s="63" t="s">
        <v>3493</v>
      </c>
      <c r="AS2341" s="63">
        <v>0</v>
      </c>
      <c r="AU2341" s="63" t="s">
        <v>5732</v>
      </c>
      <c r="AW2341" s="63" t="s">
        <v>5731</v>
      </c>
      <c r="AX2341" s="74" t="str">
        <f>VLOOKUP(B2341,[1]COMPLETE_DIVIDEND_DATA!$B$2:$I$1138,8,0)</f>
        <v>PAID</v>
      </c>
    </row>
    <row r="2342" spans="1:50" hidden="1" x14ac:dyDescent="0.25">
      <c r="A2342" s="63">
        <v>502346</v>
      </c>
      <c r="B2342" s="63">
        <v>7112001180</v>
      </c>
      <c r="C2342" s="63" t="s">
        <v>3099</v>
      </c>
      <c r="D2342" s="63" t="s">
        <v>5730</v>
      </c>
      <c r="E2342" s="63" t="s">
        <v>5729</v>
      </c>
      <c r="F2342" s="63" t="s">
        <v>5728</v>
      </c>
      <c r="G2342" s="63" t="s">
        <v>3535</v>
      </c>
      <c r="K2342" s="63">
        <v>141</v>
      </c>
      <c r="L2342" s="63">
        <v>0</v>
      </c>
      <c r="M2342" s="64">
        <v>141</v>
      </c>
      <c r="N2342" s="63">
        <v>70.5</v>
      </c>
      <c r="O2342" s="63">
        <v>0</v>
      </c>
      <c r="P2342" s="63">
        <v>11</v>
      </c>
      <c r="Q2342" s="63">
        <v>60</v>
      </c>
      <c r="R2342" s="63" t="s">
        <v>5727</v>
      </c>
      <c r="S2342" s="63" t="s">
        <v>3697</v>
      </c>
      <c r="T2342" s="63" t="s">
        <v>5726</v>
      </c>
      <c r="U2342" s="63" t="s">
        <v>3099</v>
      </c>
      <c r="V2342" s="63" t="s">
        <v>5725</v>
      </c>
      <c r="Y2342" s="63">
        <v>141</v>
      </c>
      <c r="Z2342" s="63" t="s">
        <v>5724</v>
      </c>
      <c r="AA2342" s="63">
        <v>11</v>
      </c>
      <c r="AB2342" s="63" t="s">
        <v>3494</v>
      </c>
      <c r="AE2342" s="63">
        <v>0</v>
      </c>
      <c r="AF2342" s="63" t="s">
        <v>3493</v>
      </c>
      <c r="AG2342" s="63">
        <v>0</v>
      </c>
      <c r="AK2342" s="63">
        <v>0</v>
      </c>
      <c r="AL2342" s="63" t="s">
        <v>3493</v>
      </c>
      <c r="AM2342" s="63">
        <v>0</v>
      </c>
      <c r="AQ2342" s="63">
        <v>0</v>
      </c>
      <c r="AR2342" s="63" t="s">
        <v>3493</v>
      </c>
      <c r="AS2342" s="63">
        <v>0</v>
      </c>
      <c r="AU2342" s="63" t="s">
        <v>5723</v>
      </c>
      <c r="AW2342" s="63" t="s">
        <v>5722</v>
      </c>
      <c r="AX2342" s="74" t="str">
        <f>VLOOKUP(B2342,[1]COMPLETE_DIVIDEND_DATA!$B$2:$I$1138,8,0)</f>
        <v>PAID</v>
      </c>
    </row>
    <row r="2343" spans="1:50" hidden="1" x14ac:dyDescent="0.25">
      <c r="A2343" s="63">
        <v>502347</v>
      </c>
      <c r="B2343" s="63">
        <v>7112001537</v>
      </c>
      <c r="C2343" s="63" t="s">
        <v>3101</v>
      </c>
      <c r="D2343" s="63" t="s">
        <v>5721</v>
      </c>
      <c r="E2343" s="63" t="s">
        <v>5720</v>
      </c>
      <c r="F2343" s="63" t="s">
        <v>5719</v>
      </c>
      <c r="G2343" s="63" t="s">
        <v>3535</v>
      </c>
      <c r="K2343" s="63">
        <v>2101</v>
      </c>
      <c r="L2343" s="63">
        <v>0</v>
      </c>
      <c r="M2343" s="64">
        <v>2101</v>
      </c>
      <c r="N2343" s="63">
        <v>1050.5</v>
      </c>
      <c r="O2343" s="63">
        <v>0</v>
      </c>
      <c r="P2343" s="63">
        <v>315</v>
      </c>
      <c r="Q2343" s="63">
        <v>736</v>
      </c>
      <c r="R2343" s="63" t="s">
        <v>5718</v>
      </c>
      <c r="S2343" s="63" t="s">
        <v>3533</v>
      </c>
      <c r="T2343" s="63" t="s">
        <v>5717</v>
      </c>
      <c r="U2343" s="63" t="s">
        <v>3101</v>
      </c>
      <c r="V2343" s="63" t="s">
        <v>5716</v>
      </c>
      <c r="Y2343" s="63">
        <v>2101</v>
      </c>
      <c r="Z2343" s="63" t="s">
        <v>5715</v>
      </c>
      <c r="AA2343" s="63">
        <v>315</v>
      </c>
      <c r="AB2343" s="63" t="s">
        <v>3505</v>
      </c>
      <c r="AE2343" s="63">
        <v>0</v>
      </c>
      <c r="AF2343" s="63" t="s">
        <v>3493</v>
      </c>
      <c r="AG2343" s="63">
        <v>0</v>
      </c>
      <c r="AK2343" s="63">
        <v>0</v>
      </c>
      <c r="AL2343" s="63" t="s">
        <v>3493</v>
      </c>
      <c r="AM2343" s="63">
        <v>0</v>
      </c>
      <c r="AQ2343" s="63">
        <v>0</v>
      </c>
      <c r="AR2343" s="63" t="s">
        <v>3493</v>
      </c>
      <c r="AS2343" s="63">
        <v>0</v>
      </c>
      <c r="AU2343" s="63" t="s">
        <v>5714</v>
      </c>
      <c r="AW2343" s="63" t="s">
        <v>5713</v>
      </c>
      <c r="AX2343" s="74" t="str">
        <f>VLOOKUP(B2343,[1]COMPLETE_DIVIDEND_DATA!$B$2:$I$1138,8,0)</f>
        <v>PAID</v>
      </c>
    </row>
    <row r="2344" spans="1:50" hidden="1" x14ac:dyDescent="0.25">
      <c r="A2344" s="63">
        <v>502348</v>
      </c>
      <c r="B2344" s="63">
        <v>7112004457</v>
      </c>
      <c r="C2344" s="63" t="s">
        <v>3103</v>
      </c>
      <c r="D2344" s="63" t="s">
        <v>5712</v>
      </c>
      <c r="E2344" s="63" t="s">
        <v>5711</v>
      </c>
      <c r="F2344" s="63" t="s">
        <v>5710</v>
      </c>
      <c r="G2344" s="63" t="s">
        <v>3535</v>
      </c>
      <c r="K2344" s="63">
        <v>1204</v>
      </c>
      <c r="L2344" s="63">
        <v>0</v>
      </c>
      <c r="M2344" s="64">
        <v>1204</v>
      </c>
      <c r="N2344" s="63">
        <v>602</v>
      </c>
      <c r="O2344" s="63">
        <v>0</v>
      </c>
      <c r="P2344" s="63">
        <v>90</v>
      </c>
      <c r="Q2344" s="63">
        <v>512</v>
      </c>
      <c r="R2344" s="63" t="s">
        <v>5709</v>
      </c>
      <c r="S2344" s="63" t="s">
        <v>3533</v>
      </c>
      <c r="T2344" s="63" t="s">
        <v>5708</v>
      </c>
      <c r="U2344" s="63" t="s">
        <v>3103</v>
      </c>
      <c r="V2344" s="63" t="s">
        <v>5707</v>
      </c>
      <c r="Y2344" s="63">
        <v>1204</v>
      </c>
      <c r="Z2344" s="63" t="s">
        <v>4049</v>
      </c>
      <c r="AA2344" s="63">
        <v>90</v>
      </c>
      <c r="AB2344" s="63" t="s">
        <v>3494</v>
      </c>
      <c r="AE2344" s="63">
        <v>0</v>
      </c>
      <c r="AF2344" s="63" t="s">
        <v>3493</v>
      </c>
      <c r="AG2344" s="63">
        <v>0</v>
      </c>
      <c r="AK2344" s="63">
        <v>0</v>
      </c>
      <c r="AL2344" s="63" t="s">
        <v>3493</v>
      </c>
      <c r="AM2344" s="63">
        <v>0</v>
      </c>
      <c r="AQ2344" s="63">
        <v>0</v>
      </c>
      <c r="AR2344" s="63" t="s">
        <v>3493</v>
      </c>
      <c r="AS2344" s="63">
        <v>0</v>
      </c>
      <c r="AU2344" s="63" t="s">
        <v>5706</v>
      </c>
      <c r="AW2344" s="63" t="s">
        <v>5705</v>
      </c>
      <c r="AX2344" s="74" t="str">
        <f>VLOOKUP(B2344,[1]COMPLETE_DIVIDEND_DATA!$B$2:$I$1138,8,0)</f>
        <v>PAID</v>
      </c>
    </row>
    <row r="2345" spans="1:50" hidden="1" x14ac:dyDescent="0.25">
      <c r="A2345" s="63">
        <v>502349</v>
      </c>
      <c r="B2345" s="63">
        <v>7112009712</v>
      </c>
      <c r="C2345" s="63" t="s">
        <v>535</v>
      </c>
      <c r="D2345" s="63" t="s">
        <v>5704</v>
      </c>
      <c r="E2345" s="63" t="s">
        <v>5703</v>
      </c>
      <c r="F2345" s="63" t="s">
        <v>5702</v>
      </c>
      <c r="G2345" s="63" t="s">
        <v>5701</v>
      </c>
      <c r="K2345" s="63">
        <v>10000</v>
      </c>
      <c r="L2345" s="63">
        <v>0</v>
      </c>
      <c r="M2345" s="64">
        <v>10000</v>
      </c>
      <c r="N2345" s="63">
        <v>5000</v>
      </c>
      <c r="O2345" s="63">
        <v>0</v>
      </c>
      <c r="P2345" s="63">
        <v>750</v>
      </c>
      <c r="Q2345" s="63">
        <v>4250</v>
      </c>
      <c r="R2345" s="63" t="s">
        <v>5700</v>
      </c>
      <c r="S2345" s="63" t="s">
        <v>3574</v>
      </c>
      <c r="T2345" s="63" t="s">
        <v>3967</v>
      </c>
      <c r="U2345" s="63" t="s">
        <v>535</v>
      </c>
      <c r="V2345" s="63" t="s">
        <v>5699</v>
      </c>
      <c r="W2345" s="63" t="s">
        <v>5698</v>
      </c>
      <c r="Y2345" s="63">
        <v>5000</v>
      </c>
      <c r="Z2345" s="63" t="s">
        <v>3529</v>
      </c>
      <c r="AA2345" s="63">
        <v>375</v>
      </c>
      <c r="AB2345" s="63" t="s">
        <v>3494</v>
      </c>
      <c r="AC2345" s="63" t="s">
        <v>5697</v>
      </c>
      <c r="AD2345" s="63" t="s">
        <v>5696</v>
      </c>
      <c r="AE2345" s="63">
        <v>5000</v>
      </c>
      <c r="AF2345" s="63" t="s">
        <v>3529</v>
      </c>
      <c r="AG2345" s="63">
        <v>375</v>
      </c>
      <c r="AH2345" s="63" t="s">
        <v>3494</v>
      </c>
      <c r="AK2345" s="63">
        <v>0</v>
      </c>
      <c r="AL2345" s="63" t="s">
        <v>3493</v>
      </c>
      <c r="AM2345" s="63">
        <v>0</v>
      </c>
      <c r="AQ2345" s="63">
        <v>0</v>
      </c>
      <c r="AR2345" s="63" t="s">
        <v>3493</v>
      </c>
      <c r="AS2345" s="63">
        <v>0</v>
      </c>
      <c r="AU2345" s="63" t="s">
        <v>5695</v>
      </c>
      <c r="AW2345" s="63" t="s">
        <v>5694</v>
      </c>
      <c r="AX2345" s="74" t="str">
        <f>VLOOKUP(B2345,[1]COMPLETE_DIVIDEND_DATA!$B$2:$I$1138,8,0)</f>
        <v>PAID</v>
      </c>
    </row>
    <row r="2346" spans="1:50" hidden="1" x14ac:dyDescent="0.25">
      <c r="A2346" s="63">
        <v>502350</v>
      </c>
      <c r="B2346" s="63">
        <v>7112009738</v>
      </c>
      <c r="C2346" s="63" t="s">
        <v>3105</v>
      </c>
      <c r="D2346" s="63" t="s">
        <v>5693</v>
      </c>
      <c r="E2346" s="63" t="s">
        <v>5692</v>
      </c>
      <c r="F2346" s="63" t="s">
        <v>5691</v>
      </c>
      <c r="G2346" s="63" t="s">
        <v>4053</v>
      </c>
      <c r="K2346" s="63">
        <v>272</v>
      </c>
      <c r="L2346" s="63">
        <v>0</v>
      </c>
      <c r="M2346" s="64">
        <v>272</v>
      </c>
      <c r="N2346" s="63">
        <v>136</v>
      </c>
      <c r="O2346" s="63">
        <v>0</v>
      </c>
      <c r="P2346" s="63">
        <v>41</v>
      </c>
      <c r="Q2346" s="63">
        <v>95</v>
      </c>
      <c r="R2346" s="63" t="s">
        <v>5690</v>
      </c>
      <c r="S2346" s="63" t="s">
        <v>3545</v>
      </c>
      <c r="T2346" s="63" t="s">
        <v>5689</v>
      </c>
      <c r="U2346" s="63" t="s">
        <v>3105</v>
      </c>
      <c r="V2346" s="63" t="s">
        <v>5688</v>
      </c>
      <c r="Y2346" s="63">
        <v>272</v>
      </c>
      <c r="Z2346" s="63" t="s">
        <v>3999</v>
      </c>
      <c r="AA2346" s="63">
        <v>41</v>
      </c>
      <c r="AB2346" s="63" t="s">
        <v>3505</v>
      </c>
      <c r="AE2346" s="63">
        <v>0</v>
      </c>
      <c r="AF2346" s="63" t="s">
        <v>3493</v>
      </c>
      <c r="AG2346" s="63">
        <v>0</v>
      </c>
      <c r="AK2346" s="63">
        <v>0</v>
      </c>
      <c r="AL2346" s="63" t="s">
        <v>3493</v>
      </c>
      <c r="AM2346" s="63">
        <v>0</v>
      </c>
      <c r="AQ2346" s="63">
        <v>0</v>
      </c>
      <c r="AR2346" s="63" t="s">
        <v>3493</v>
      </c>
      <c r="AS2346" s="63">
        <v>0</v>
      </c>
      <c r="AU2346" s="63" t="s">
        <v>5687</v>
      </c>
      <c r="AW2346" s="63" t="s">
        <v>5686</v>
      </c>
      <c r="AX2346" s="74" t="str">
        <f>VLOOKUP(B2346,[1]COMPLETE_DIVIDEND_DATA!$B$2:$I$1138,8,0)</f>
        <v>PAID</v>
      </c>
    </row>
    <row r="2347" spans="1:50" x14ac:dyDescent="0.25">
      <c r="A2347" s="63">
        <v>502351</v>
      </c>
      <c r="B2347" s="63">
        <v>7112012260</v>
      </c>
      <c r="C2347" s="63" t="s">
        <v>3109</v>
      </c>
      <c r="D2347" s="63" t="s">
        <v>5685</v>
      </c>
      <c r="E2347" s="63" t="s">
        <v>5684</v>
      </c>
      <c r="G2347" s="63" t="s">
        <v>3535</v>
      </c>
      <c r="K2347" s="63">
        <v>3010</v>
      </c>
      <c r="L2347" s="63">
        <v>0</v>
      </c>
      <c r="M2347" s="64">
        <v>3010</v>
      </c>
      <c r="N2347" s="63">
        <v>1505</v>
      </c>
      <c r="O2347" s="63">
        <v>0</v>
      </c>
      <c r="P2347" s="63">
        <v>226</v>
      </c>
      <c r="Q2347" s="63">
        <v>1279</v>
      </c>
      <c r="R2347" s="63" t="s">
        <v>5683</v>
      </c>
      <c r="S2347" s="63" t="s">
        <v>3635</v>
      </c>
      <c r="T2347" s="63" t="s">
        <v>3775</v>
      </c>
      <c r="U2347" s="63" t="s">
        <v>3109</v>
      </c>
      <c r="V2347" s="63" t="s">
        <v>5682</v>
      </c>
      <c r="Y2347" s="63">
        <v>3010</v>
      </c>
      <c r="Z2347" s="63" t="s">
        <v>4942</v>
      </c>
      <c r="AA2347" s="63">
        <v>226</v>
      </c>
      <c r="AB2347" s="63" t="s">
        <v>3494</v>
      </c>
      <c r="AE2347" s="63">
        <v>0</v>
      </c>
      <c r="AF2347" s="63" t="s">
        <v>3493</v>
      </c>
      <c r="AG2347" s="63">
        <v>0</v>
      </c>
      <c r="AK2347" s="63">
        <v>0</v>
      </c>
      <c r="AL2347" s="63" t="s">
        <v>3493</v>
      </c>
      <c r="AM2347" s="63">
        <v>0</v>
      </c>
      <c r="AQ2347" s="63">
        <v>0</v>
      </c>
      <c r="AR2347" s="63" t="s">
        <v>3493</v>
      </c>
      <c r="AS2347" s="63">
        <v>0</v>
      </c>
      <c r="AU2347" s="63" t="s">
        <v>5681</v>
      </c>
      <c r="AW2347" s="63" t="s">
        <v>5680</v>
      </c>
      <c r="AX2347" s="74" t="str">
        <f>VLOOKUP(B2347,[1]COMPLETE_DIVIDEND_DATA!$B$2:$I$1138,8,0)</f>
        <v>UNPAID</v>
      </c>
    </row>
    <row r="2348" spans="1:50" hidden="1" x14ac:dyDescent="0.25">
      <c r="A2348" s="63">
        <v>502352</v>
      </c>
      <c r="B2348" s="63">
        <v>7112013706</v>
      </c>
      <c r="C2348" s="63" t="s">
        <v>2156</v>
      </c>
      <c r="D2348" s="63" t="s">
        <v>263</v>
      </c>
      <c r="E2348" s="63" t="s">
        <v>5679</v>
      </c>
      <c r="F2348" s="63" t="s">
        <v>5678</v>
      </c>
      <c r="G2348" s="63" t="s">
        <v>3535</v>
      </c>
      <c r="K2348" s="63">
        <v>1731</v>
      </c>
      <c r="L2348" s="63">
        <v>0</v>
      </c>
      <c r="M2348" s="64">
        <v>1731</v>
      </c>
      <c r="N2348" s="63">
        <v>865.5</v>
      </c>
      <c r="O2348" s="63">
        <v>0</v>
      </c>
      <c r="P2348" s="63">
        <v>260</v>
      </c>
      <c r="Q2348" s="63">
        <v>606</v>
      </c>
      <c r="R2348" s="63" t="s">
        <v>5677</v>
      </c>
      <c r="S2348" s="63" t="s">
        <v>3697</v>
      </c>
      <c r="T2348" s="63" t="s">
        <v>5676</v>
      </c>
      <c r="U2348" s="63" t="s">
        <v>2156</v>
      </c>
      <c r="V2348" s="63" t="s">
        <v>5675</v>
      </c>
      <c r="Y2348" s="63">
        <v>1731</v>
      </c>
      <c r="Z2348" s="63" t="s">
        <v>5674</v>
      </c>
      <c r="AA2348" s="63">
        <v>260</v>
      </c>
      <c r="AB2348" s="63" t="s">
        <v>3505</v>
      </c>
      <c r="AE2348" s="63">
        <v>0</v>
      </c>
      <c r="AF2348" s="63" t="s">
        <v>3493</v>
      </c>
      <c r="AG2348" s="63">
        <v>0</v>
      </c>
      <c r="AK2348" s="63">
        <v>0</v>
      </c>
      <c r="AL2348" s="63" t="s">
        <v>3493</v>
      </c>
      <c r="AM2348" s="63">
        <v>0</v>
      </c>
      <c r="AQ2348" s="63">
        <v>0</v>
      </c>
      <c r="AR2348" s="63" t="s">
        <v>3493</v>
      </c>
      <c r="AS2348" s="63">
        <v>0</v>
      </c>
      <c r="AU2348" s="63" t="s">
        <v>5673</v>
      </c>
      <c r="AW2348" s="63" t="s">
        <v>5672</v>
      </c>
      <c r="AX2348" s="74" t="str">
        <f>VLOOKUP(B2348,[1]COMPLETE_DIVIDEND_DATA!$B$2:$I$1138,8,0)</f>
        <v>PAID</v>
      </c>
    </row>
    <row r="2349" spans="1:50" x14ac:dyDescent="0.25">
      <c r="A2349" s="63">
        <v>502353</v>
      </c>
      <c r="B2349" s="63">
        <v>7161004841</v>
      </c>
      <c r="C2349" s="63" t="s">
        <v>3111</v>
      </c>
      <c r="D2349" s="63" t="s">
        <v>5671</v>
      </c>
      <c r="E2349" s="63" t="s">
        <v>5670</v>
      </c>
      <c r="F2349" s="63" t="s">
        <v>5669</v>
      </c>
      <c r="G2349" s="63" t="s">
        <v>3535</v>
      </c>
      <c r="K2349" s="63">
        <v>1</v>
      </c>
      <c r="L2349" s="63">
        <v>0</v>
      </c>
      <c r="M2349" s="64">
        <v>1</v>
      </c>
      <c r="N2349" s="63">
        <v>0.5</v>
      </c>
      <c r="O2349" s="63">
        <v>0</v>
      </c>
      <c r="P2349" s="63">
        <v>0</v>
      </c>
      <c r="Q2349" s="63">
        <v>1</v>
      </c>
      <c r="U2349" s="63" t="s">
        <v>3111</v>
      </c>
      <c r="V2349" s="63" t="s">
        <v>5668</v>
      </c>
      <c r="Y2349" s="63">
        <v>1</v>
      </c>
      <c r="Z2349" s="63" t="s">
        <v>3736</v>
      </c>
      <c r="AA2349" s="63">
        <v>0</v>
      </c>
      <c r="AB2349" s="63" t="s">
        <v>3505</v>
      </c>
      <c r="AC2349" s="63" t="s">
        <v>5667</v>
      </c>
      <c r="AD2349" s="63" t="s">
        <v>5666</v>
      </c>
      <c r="AE2349" s="63">
        <v>0</v>
      </c>
      <c r="AF2349" s="63" t="s">
        <v>3493</v>
      </c>
      <c r="AG2349" s="63">
        <v>0</v>
      </c>
      <c r="AH2349" s="63" t="s">
        <v>3505</v>
      </c>
      <c r="AI2349" s="63" t="s">
        <v>962</v>
      </c>
      <c r="AJ2349" s="63" t="s">
        <v>5665</v>
      </c>
      <c r="AK2349" s="63">
        <v>0</v>
      </c>
      <c r="AL2349" s="63" t="s">
        <v>3493</v>
      </c>
      <c r="AM2349" s="63">
        <v>0</v>
      </c>
      <c r="AN2349" s="63" t="s">
        <v>3505</v>
      </c>
      <c r="AO2349" s="63" t="s">
        <v>5664</v>
      </c>
      <c r="AP2349" s="63" t="s">
        <v>5663</v>
      </c>
      <c r="AQ2349" s="63">
        <v>0</v>
      </c>
      <c r="AR2349" s="63" t="s">
        <v>3493</v>
      </c>
      <c r="AS2349" s="63">
        <v>0</v>
      </c>
      <c r="AT2349" s="63" t="s">
        <v>3505</v>
      </c>
      <c r="AU2349" s="63" t="s">
        <v>5662</v>
      </c>
      <c r="AW2349" s="63" t="s">
        <v>5661</v>
      </c>
      <c r="AX2349" s="63" t="e">
        <f>VLOOKUP(B2349,[1]COMPLETE_DIVIDEND_DATA!$B$2:$I$1138,3,0)</f>
        <v>#N/A</v>
      </c>
    </row>
    <row r="2350" spans="1:50" x14ac:dyDescent="0.25">
      <c r="A2350" s="63">
        <v>502354</v>
      </c>
      <c r="B2350" s="63">
        <v>7161043336</v>
      </c>
      <c r="C2350" s="63" t="s">
        <v>1833</v>
      </c>
      <c r="D2350" s="63" t="s">
        <v>5660</v>
      </c>
      <c r="E2350" s="63" t="s">
        <v>5659</v>
      </c>
      <c r="F2350" s="63" t="s">
        <v>5658</v>
      </c>
      <c r="G2350" s="63" t="s">
        <v>3535</v>
      </c>
      <c r="K2350" s="63">
        <v>1</v>
      </c>
      <c r="L2350" s="63">
        <v>0</v>
      </c>
      <c r="M2350" s="64">
        <v>1</v>
      </c>
      <c r="N2350" s="63">
        <v>0.5</v>
      </c>
      <c r="O2350" s="63">
        <v>0</v>
      </c>
      <c r="P2350" s="63">
        <v>0</v>
      </c>
      <c r="Q2350" s="63">
        <v>1</v>
      </c>
      <c r="U2350" s="63" t="s">
        <v>1833</v>
      </c>
      <c r="V2350" s="63" t="s">
        <v>5657</v>
      </c>
      <c r="Y2350" s="63">
        <v>1</v>
      </c>
      <c r="Z2350" s="63" t="s">
        <v>3736</v>
      </c>
      <c r="AA2350" s="63">
        <v>0</v>
      </c>
      <c r="AB2350" s="63" t="s">
        <v>3505</v>
      </c>
      <c r="AC2350" s="63" t="s">
        <v>5656</v>
      </c>
      <c r="AD2350" s="63" t="s">
        <v>5655</v>
      </c>
      <c r="AE2350" s="63">
        <v>0</v>
      </c>
      <c r="AF2350" s="63" t="s">
        <v>3493</v>
      </c>
      <c r="AG2350" s="63">
        <v>0</v>
      </c>
      <c r="AH2350" s="63" t="s">
        <v>3505</v>
      </c>
      <c r="AK2350" s="63">
        <v>0</v>
      </c>
      <c r="AL2350" s="63" t="s">
        <v>3493</v>
      </c>
      <c r="AM2350" s="63">
        <v>0</v>
      </c>
      <c r="AQ2350" s="63">
        <v>0</v>
      </c>
      <c r="AR2350" s="63" t="s">
        <v>3493</v>
      </c>
      <c r="AS2350" s="63">
        <v>0</v>
      </c>
      <c r="AU2350" s="63" t="s">
        <v>5654</v>
      </c>
      <c r="AW2350" s="63" t="s">
        <v>5653</v>
      </c>
      <c r="AX2350" s="63" t="e">
        <f>VLOOKUP(B2350,[1]COMPLETE_DIVIDEND_DATA!$B$2:$I$1138,3,0)</f>
        <v>#N/A</v>
      </c>
    </row>
    <row r="2351" spans="1:50" x14ac:dyDescent="0.25">
      <c r="A2351" s="63">
        <v>502355</v>
      </c>
      <c r="B2351" s="63">
        <v>7179001358</v>
      </c>
      <c r="C2351" s="63" t="s">
        <v>3114</v>
      </c>
      <c r="D2351" s="63" t="s">
        <v>5652</v>
      </c>
      <c r="E2351" s="63" t="s">
        <v>5651</v>
      </c>
      <c r="F2351" s="63" t="s">
        <v>5650</v>
      </c>
      <c r="G2351" s="63" t="s">
        <v>5649</v>
      </c>
      <c r="K2351" s="63">
        <v>7452</v>
      </c>
      <c r="L2351" s="63">
        <v>0</v>
      </c>
      <c r="M2351" s="64">
        <v>7452</v>
      </c>
      <c r="N2351" s="63">
        <v>3726</v>
      </c>
      <c r="O2351" s="63">
        <v>0</v>
      </c>
      <c r="P2351" s="63">
        <v>559</v>
      </c>
      <c r="Q2351" s="63">
        <v>3167</v>
      </c>
      <c r="U2351" s="63" t="s">
        <v>3114</v>
      </c>
      <c r="V2351" s="63" t="s">
        <v>5648</v>
      </c>
      <c r="Y2351" s="63">
        <v>7452</v>
      </c>
      <c r="Z2351" s="63" t="s">
        <v>4537</v>
      </c>
      <c r="AA2351" s="63">
        <v>559</v>
      </c>
      <c r="AB2351" s="63" t="s">
        <v>3494</v>
      </c>
      <c r="AE2351" s="63">
        <v>0</v>
      </c>
      <c r="AF2351" s="63" t="s">
        <v>3493</v>
      </c>
      <c r="AG2351" s="63">
        <v>0</v>
      </c>
      <c r="AK2351" s="63">
        <v>0</v>
      </c>
      <c r="AL2351" s="63" t="s">
        <v>3493</v>
      </c>
      <c r="AM2351" s="63">
        <v>0</v>
      </c>
      <c r="AQ2351" s="63">
        <v>0</v>
      </c>
      <c r="AR2351" s="63" t="s">
        <v>3493</v>
      </c>
      <c r="AS2351" s="63">
        <v>0</v>
      </c>
      <c r="AU2351" s="63" t="s">
        <v>5647</v>
      </c>
      <c r="AW2351" s="63" t="s">
        <v>5646</v>
      </c>
      <c r="AX2351" s="63" t="e">
        <f>VLOOKUP(B2351,[1]COMPLETE_DIVIDEND_DATA!$B$2:$I$1138,3,0)</f>
        <v>#N/A</v>
      </c>
    </row>
    <row r="2352" spans="1:50" hidden="1" x14ac:dyDescent="0.25">
      <c r="A2352" s="63">
        <v>502356</v>
      </c>
      <c r="B2352" s="63">
        <v>7179003099</v>
      </c>
      <c r="C2352" s="63" t="s">
        <v>3116</v>
      </c>
      <c r="D2352" s="63" t="s">
        <v>5645</v>
      </c>
      <c r="E2352" s="63" t="s">
        <v>5644</v>
      </c>
      <c r="F2352" s="63" t="s">
        <v>5643</v>
      </c>
      <c r="G2352" s="63" t="s">
        <v>3535</v>
      </c>
      <c r="K2352" s="63">
        <v>141</v>
      </c>
      <c r="L2352" s="63">
        <v>0</v>
      </c>
      <c r="M2352" s="64">
        <v>141</v>
      </c>
      <c r="N2352" s="63">
        <v>70.5</v>
      </c>
      <c r="O2352" s="63">
        <v>0</v>
      </c>
      <c r="P2352" s="63">
        <v>22</v>
      </c>
      <c r="Q2352" s="63">
        <v>49</v>
      </c>
      <c r="R2352" s="63" t="s">
        <v>5642</v>
      </c>
      <c r="S2352" s="63" t="s">
        <v>3498</v>
      </c>
      <c r="T2352" s="63" t="s">
        <v>5641</v>
      </c>
      <c r="U2352" s="63" t="s">
        <v>3116</v>
      </c>
      <c r="V2352" s="63" t="s">
        <v>5640</v>
      </c>
      <c r="W2352" s="63" t="s">
        <v>5639</v>
      </c>
      <c r="Y2352" s="63">
        <v>71</v>
      </c>
      <c r="Z2352" s="63" t="s">
        <v>3668</v>
      </c>
      <c r="AA2352" s="63">
        <v>11</v>
      </c>
      <c r="AB2352" s="63" t="s">
        <v>3505</v>
      </c>
      <c r="AC2352" s="63" t="s">
        <v>5638</v>
      </c>
      <c r="AD2352" s="63" t="s">
        <v>5637</v>
      </c>
      <c r="AE2352" s="63">
        <v>70</v>
      </c>
      <c r="AF2352" s="63" t="s">
        <v>3667</v>
      </c>
      <c r="AG2352" s="63">
        <v>11</v>
      </c>
      <c r="AH2352" s="63" t="s">
        <v>3505</v>
      </c>
      <c r="AK2352" s="63">
        <v>0</v>
      </c>
      <c r="AL2352" s="63" t="s">
        <v>3493</v>
      </c>
      <c r="AM2352" s="63">
        <v>0</v>
      </c>
      <c r="AQ2352" s="63">
        <v>0</v>
      </c>
      <c r="AR2352" s="63" t="s">
        <v>3493</v>
      </c>
      <c r="AS2352" s="63">
        <v>0</v>
      </c>
      <c r="AU2352" s="63" t="s">
        <v>5636</v>
      </c>
      <c r="AW2352" s="63" t="s">
        <v>5635</v>
      </c>
      <c r="AX2352" s="74" t="str">
        <f>VLOOKUP(B2352,[1]COMPLETE_DIVIDEND_DATA!$B$2:$I$1138,8,0)</f>
        <v>PAID</v>
      </c>
    </row>
    <row r="2353" spans="1:50" hidden="1" x14ac:dyDescent="0.25">
      <c r="A2353" s="63">
        <v>502357</v>
      </c>
      <c r="B2353" s="63">
        <v>7286000027</v>
      </c>
      <c r="C2353" s="63" t="s">
        <v>3118</v>
      </c>
      <c r="E2353" s="63" t="s">
        <v>5634</v>
      </c>
      <c r="G2353" s="63" t="s">
        <v>3547</v>
      </c>
      <c r="K2353" s="63">
        <v>1601</v>
      </c>
      <c r="L2353" s="63">
        <v>0</v>
      </c>
      <c r="M2353" s="64">
        <v>1601</v>
      </c>
      <c r="N2353" s="63">
        <v>800.5</v>
      </c>
      <c r="O2353" s="63">
        <v>0</v>
      </c>
      <c r="P2353" s="63">
        <v>120</v>
      </c>
      <c r="Q2353" s="63">
        <v>681</v>
      </c>
      <c r="R2353" s="63" t="s">
        <v>5633</v>
      </c>
      <c r="S2353" s="63" t="s">
        <v>4406</v>
      </c>
      <c r="T2353" s="63" t="s">
        <v>5632</v>
      </c>
      <c r="U2353" s="63" t="s">
        <v>3118</v>
      </c>
      <c r="W2353" s="63" t="s">
        <v>5631</v>
      </c>
      <c r="Y2353" s="63">
        <v>1601</v>
      </c>
      <c r="Z2353" s="63" t="s">
        <v>5630</v>
      </c>
      <c r="AA2353" s="63">
        <v>120</v>
      </c>
      <c r="AB2353" s="63" t="s">
        <v>3494</v>
      </c>
      <c r="AE2353" s="63">
        <v>0</v>
      </c>
      <c r="AF2353" s="63" t="s">
        <v>3493</v>
      </c>
      <c r="AG2353" s="63">
        <v>0</v>
      </c>
      <c r="AK2353" s="63">
        <v>0</v>
      </c>
      <c r="AL2353" s="63" t="s">
        <v>3493</v>
      </c>
      <c r="AM2353" s="63">
        <v>0</v>
      </c>
      <c r="AQ2353" s="63">
        <v>0</v>
      </c>
      <c r="AR2353" s="63" t="s">
        <v>3493</v>
      </c>
      <c r="AS2353" s="63">
        <v>0</v>
      </c>
      <c r="AU2353" s="63" t="s">
        <v>5629</v>
      </c>
      <c r="AV2353" s="63" t="s">
        <v>5628</v>
      </c>
      <c r="AW2353" s="63" t="s">
        <v>5627</v>
      </c>
      <c r="AX2353" s="74" t="str">
        <f>VLOOKUP(B2353,[1]COMPLETE_DIVIDEND_DATA!$B$2:$I$1138,8,0)</f>
        <v>PAID</v>
      </c>
    </row>
    <row r="2354" spans="1:50" hidden="1" x14ac:dyDescent="0.25">
      <c r="A2354" s="63">
        <v>502358</v>
      </c>
      <c r="B2354" s="63">
        <v>7286001470</v>
      </c>
      <c r="C2354" s="63" t="s">
        <v>1282</v>
      </c>
      <c r="D2354" s="63" t="s">
        <v>5626</v>
      </c>
      <c r="E2354" s="63" t="s">
        <v>5625</v>
      </c>
      <c r="F2354" s="63" t="s">
        <v>5624</v>
      </c>
      <c r="G2354" s="63" t="s">
        <v>5623</v>
      </c>
      <c r="K2354" s="63">
        <v>1350</v>
      </c>
      <c r="L2354" s="63">
        <v>0</v>
      </c>
      <c r="M2354" s="64">
        <v>1350</v>
      </c>
      <c r="N2354" s="63">
        <v>675</v>
      </c>
      <c r="O2354" s="63">
        <v>0</v>
      </c>
      <c r="P2354" s="63">
        <v>101</v>
      </c>
      <c r="Q2354" s="63">
        <v>574</v>
      </c>
      <c r="R2354" s="63" t="s">
        <v>5622</v>
      </c>
      <c r="S2354" s="63" t="s">
        <v>3624</v>
      </c>
      <c r="T2354" s="63" t="s">
        <v>5621</v>
      </c>
      <c r="U2354" s="63" t="s">
        <v>1282</v>
      </c>
      <c r="V2354" s="63" t="s">
        <v>5620</v>
      </c>
      <c r="Y2354" s="63">
        <v>1350</v>
      </c>
      <c r="Z2354" s="63" t="s">
        <v>5619</v>
      </c>
      <c r="AA2354" s="63">
        <v>101</v>
      </c>
      <c r="AB2354" s="63" t="s">
        <v>3494</v>
      </c>
      <c r="AE2354" s="63">
        <v>0</v>
      </c>
      <c r="AF2354" s="63" t="s">
        <v>3493</v>
      </c>
      <c r="AG2354" s="63">
        <v>0</v>
      </c>
      <c r="AK2354" s="63">
        <v>0</v>
      </c>
      <c r="AL2354" s="63" t="s">
        <v>3493</v>
      </c>
      <c r="AM2354" s="63">
        <v>0</v>
      </c>
      <c r="AQ2354" s="63">
        <v>0</v>
      </c>
      <c r="AR2354" s="63" t="s">
        <v>3493</v>
      </c>
      <c r="AS2354" s="63">
        <v>0</v>
      </c>
      <c r="AU2354" s="63" t="s">
        <v>5618</v>
      </c>
      <c r="AW2354" s="63" t="s">
        <v>5617</v>
      </c>
      <c r="AX2354" s="74" t="str">
        <f>VLOOKUP(B2354,[1]COMPLETE_DIVIDEND_DATA!$B$2:$I$1138,8,0)</f>
        <v>PAID</v>
      </c>
    </row>
    <row r="2355" spans="1:50" x14ac:dyDescent="0.25">
      <c r="A2355" s="63">
        <v>502359</v>
      </c>
      <c r="B2355" s="63">
        <v>7294001834</v>
      </c>
      <c r="C2355" s="63" t="s">
        <v>3120</v>
      </c>
      <c r="D2355" s="63" t="s">
        <v>5616</v>
      </c>
      <c r="E2355" s="63" t="s">
        <v>5615</v>
      </c>
      <c r="F2355" s="63" t="s">
        <v>5614</v>
      </c>
      <c r="G2355" s="63" t="s">
        <v>3547</v>
      </c>
      <c r="K2355" s="63">
        <v>3409</v>
      </c>
      <c r="L2355" s="63">
        <v>0</v>
      </c>
      <c r="M2355" s="64">
        <v>3409</v>
      </c>
      <c r="N2355" s="63">
        <v>1704.5</v>
      </c>
      <c r="O2355" s="63">
        <v>0</v>
      </c>
      <c r="P2355" s="63">
        <v>256</v>
      </c>
      <c r="Q2355" s="63">
        <v>1449</v>
      </c>
      <c r="U2355" s="63" t="s">
        <v>3120</v>
      </c>
      <c r="V2355" s="63" t="s">
        <v>5613</v>
      </c>
      <c r="Y2355" s="63">
        <v>3409</v>
      </c>
      <c r="Z2355" s="63" t="s">
        <v>5612</v>
      </c>
      <c r="AA2355" s="63">
        <v>256</v>
      </c>
      <c r="AB2355" s="63" t="s">
        <v>3494</v>
      </c>
      <c r="AE2355" s="63">
        <v>0</v>
      </c>
      <c r="AF2355" s="63" t="s">
        <v>3493</v>
      </c>
      <c r="AG2355" s="63">
        <v>0</v>
      </c>
      <c r="AK2355" s="63">
        <v>0</v>
      </c>
      <c r="AL2355" s="63" t="s">
        <v>3493</v>
      </c>
      <c r="AM2355" s="63">
        <v>0</v>
      </c>
      <c r="AQ2355" s="63">
        <v>0</v>
      </c>
      <c r="AR2355" s="63" t="s">
        <v>3493</v>
      </c>
      <c r="AS2355" s="63">
        <v>0</v>
      </c>
      <c r="AW2355" s="63" t="s">
        <v>5611</v>
      </c>
      <c r="AX2355" s="63" t="e">
        <f>VLOOKUP(B2355,[1]COMPLETE_DIVIDEND_DATA!$B$2:$I$1138,3,0)</f>
        <v>#N/A</v>
      </c>
    </row>
    <row r="2356" spans="1:50" hidden="1" x14ac:dyDescent="0.25">
      <c r="A2356" s="63">
        <v>502360</v>
      </c>
      <c r="B2356" s="63">
        <v>7294001917</v>
      </c>
      <c r="C2356" s="63" t="s">
        <v>3122</v>
      </c>
      <c r="D2356" s="63" t="s">
        <v>5610</v>
      </c>
      <c r="E2356" s="63" t="s">
        <v>5609</v>
      </c>
      <c r="G2356" s="63" t="s">
        <v>3547</v>
      </c>
      <c r="K2356" s="63">
        <v>601</v>
      </c>
      <c r="L2356" s="63">
        <v>0</v>
      </c>
      <c r="M2356" s="64">
        <v>601</v>
      </c>
      <c r="N2356" s="63">
        <v>300.5</v>
      </c>
      <c r="O2356" s="63">
        <v>0</v>
      </c>
      <c r="P2356" s="63">
        <v>45</v>
      </c>
      <c r="Q2356" s="63">
        <v>256</v>
      </c>
      <c r="R2356" s="63" t="s">
        <v>5608</v>
      </c>
      <c r="S2356" s="63" t="s">
        <v>4523</v>
      </c>
      <c r="T2356" s="63" t="s">
        <v>5607</v>
      </c>
      <c r="U2356" s="63" t="s">
        <v>3122</v>
      </c>
      <c r="V2356" s="63" t="s">
        <v>5606</v>
      </c>
      <c r="Y2356" s="63">
        <v>601</v>
      </c>
      <c r="Z2356" s="63" t="s">
        <v>3964</v>
      </c>
      <c r="AA2356" s="63">
        <v>45</v>
      </c>
      <c r="AB2356" s="63" t="s">
        <v>3494</v>
      </c>
      <c r="AE2356" s="63">
        <v>0</v>
      </c>
      <c r="AF2356" s="63" t="s">
        <v>3493</v>
      </c>
      <c r="AG2356" s="63">
        <v>0</v>
      </c>
      <c r="AK2356" s="63">
        <v>0</v>
      </c>
      <c r="AL2356" s="63" t="s">
        <v>3493</v>
      </c>
      <c r="AM2356" s="63">
        <v>0</v>
      </c>
      <c r="AQ2356" s="63">
        <v>0</v>
      </c>
      <c r="AR2356" s="63" t="s">
        <v>3493</v>
      </c>
      <c r="AS2356" s="63">
        <v>0</v>
      </c>
      <c r="AU2356" s="63" t="s">
        <v>5605</v>
      </c>
      <c r="AW2356" s="63" t="s">
        <v>5604</v>
      </c>
      <c r="AX2356" s="74" t="str">
        <f>VLOOKUP(B2356,[1]COMPLETE_DIVIDEND_DATA!$B$2:$I$1138,8,0)</f>
        <v>PAID</v>
      </c>
    </row>
    <row r="2357" spans="1:50" hidden="1" x14ac:dyDescent="0.25">
      <c r="A2357" s="63">
        <v>502361</v>
      </c>
      <c r="B2357" s="63">
        <v>7294002089</v>
      </c>
      <c r="C2357" s="63" t="s">
        <v>3124</v>
      </c>
      <c r="D2357" s="63" t="s">
        <v>2025</v>
      </c>
      <c r="E2357" s="63" t="s">
        <v>5603</v>
      </c>
      <c r="F2357" s="63" t="s">
        <v>5602</v>
      </c>
      <c r="G2357" s="63" t="s">
        <v>3576</v>
      </c>
      <c r="K2357" s="63">
        <v>65</v>
      </c>
      <c r="L2357" s="63">
        <v>65</v>
      </c>
      <c r="M2357" s="64">
        <v>0</v>
      </c>
      <c r="N2357" s="63">
        <v>32.5</v>
      </c>
      <c r="O2357" s="63">
        <v>16</v>
      </c>
      <c r="P2357" s="63">
        <v>5</v>
      </c>
      <c r="Q2357" s="63">
        <v>12</v>
      </c>
      <c r="R2357" s="63" t="s">
        <v>5601</v>
      </c>
      <c r="S2357" s="63" t="s">
        <v>3596</v>
      </c>
      <c r="T2357" s="63" t="s">
        <v>5600</v>
      </c>
      <c r="U2357" s="63" t="s">
        <v>3124</v>
      </c>
      <c r="V2357" s="63" t="s">
        <v>5599</v>
      </c>
      <c r="Y2357" s="63">
        <v>65</v>
      </c>
      <c r="Z2357" s="63" t="s">
        <v>5598</v>
      </c>
      <c r="AA2357" s="63">
        <v>5</v>
      </c>
      <c r="AB2357" s="63" t="s">
        <v>3494</v>
      </c>
      <c r="AE2357" s="63">
        <v>0</v>
      </c>
      <c r="AF2357" s="63" t="s">
        <v>3493</v>
      </c>
      <c r="AG2357" s="63">
        <v>0</v>
      </c>
      <c r="AK2357" s="63">
        <v>0</v>
      </c>
      <c r="AL2357" s="63" t="s">
        <v>3493</v>
      </c>
      <c r="AM2357" s="63">
        <v>0</v>
      </c>
      <c r="AQ2357" s="63">
        <v>0</v>
      </c>
      <c r="AR2357" s="63" t="s">
        <v>3493</v>
      </c>
      <c r="AS2357" s="63">
        <v>0</v>
      </c>
      <c r="AU2357" s="63" t="s">
        <v>5597</v>
      </c>
      <c r="AW2357" s="63" t="s">
        <v>5596</v>
      </c>
      <c r="AX2357" s="74" t="str">
        <f>VLOOKUP(B2357,[1]COMPLETE_DIVIDEND_DATA!$B$2:$I$1138,8,0)</f>
        <v>PAID</v>
      </c>
    </row>
    <row r="2358" spans="1:50" hidden="1" x14ac:dyDescent="0.25">
      <c r="A2358" s="63">
        <v>502362</v>
      </c>
      <c r="B2358" s="63">
        <v>7294004846</v>
      </c>
      <c r="C2358" s="63" t="s">
        <v>5592</v>
      </c>
      <c r="D2358" s="63" t="s">
        <v>263</v>
      </c>
      <c r="E2358" s="63" t="s">
        <v>5595</v>
      </c>
      <c r="G2358" s="63" t="s">
        <v>3576</v>
      </c>
      <c r="K2358" s="63">
        <v>3704</v>
      </c>
      <c r="L2358" s="63">
        <v>3704</v>
      </c>
      <c r="M2358" s="64">
        <v>0</v>
      </c>
      <c r="N2358" s="63">
        <v>1852</v>
      </c>
      <c r="O2358" s="63">
        <v>926</v>
      </c>
      <c r="P2358" s="63">
        <v>556</v>
      </c>
      <c r="Q2358" s="63">
        <v>370</v>
      </c>
      <c r="R2358" s="63" t="s">
        <v>5594</v>
      </c>
      <c r="S2358" s="63" t="s">
        <v>3521</v>
      </c>
      <c r="T2358" s="63" t="s">
        <v>5593</v>
      </c>
      <c r="U2358" s="63" t="s">
        <v>5592</v>
      </c>
      <c r="V2358" s="63" t="s">
        <v>5591</v>
      </c>
      <c r="Y2358" s="63">
        <v>3704</v>
      </c>
      <c r="Z2358" s="63" t="s">
        <v>5590</v>
      </c>
      <c r="AA2358" s="63">
        <v>556</v>
      </c>
      <c r="AB2358" s="63" t="s">
        <v>3505</v>
      </c>
      <c r="AE2358" s="63">
        <v>0</v>
      </c>
      <c r="AF2358" s="63" t="s">
        <v>3493</v>
      </c>
      <c r="AG2358" s="63">
        <v>0</v>
      </c>
      <c r="AK2358" s="63">
        <v>0</v>
      </c>
      <c r="AL2358" s="63" t="s">
        <v>3493</v>
      </c>
      <c r="AM2358" s="63">
        <v>0</v>
      </c>
      <c r="AQ2358" s="63">
        <v>0</v>
      </c>
      <c r="AR2358" s="63" t="s">
        <v>3493</v>
      </c>
      <c r="AS2358" s="63">
        <v>0</v>
      </c>
      <c r="AU2358" s="63" t="s">
        <v>5589</v>
      </c>
      <c r="AW2358" s="63" t="s">
        <v>5588</v>
      </c>
      <c r="AX2358" s="74" t="str">
        <f>VLOOKUP(B2358,[1]COMPLETE_DIVIDEND_DATA!$B$2:$I$1138,8,0)</f>
        <v>PAID</v>
      </c>
    </row>
    <row r="2359" spans="1:50" hidden="1" x14ac:dyDescent="0.25">
      <c r="A2359" s="63">
        <v>502363</v>
      </c>
      <c r="B2359" s="63">
        <v>7294005306</v>
      </c>
      <c r="C2359" s="63" t="s">
        <v>3127</v>
      </c>
      <c r="D2359" s="63" t="s">
        <v>5587</v>
      </c>
      <c r="E2359" s="63" t="s">
        <v>5586</v>
      </c>
      <c r="G2359" s="63" t="s">
        <v>3576</v>
      </c>
      <c r="K2359" s="63">
        <v>7527</v>
      </c>
      <c r="L2359" s="63">
        <v>0</v>
      </c>
      <c r="M2359" s="64">
        <v>7527</v>
      </c>
      <c r="N2359" s="63">
        <v>3763.5</v>
      </c>
      <c r="O2359" s="63">
        <v>0</v>
      </c>
      <c r="P2359" s="63">
        <v>565</v>
      </c>
      <c r="Q2359" s="63">
        <v>3199</v>
      </c>
      <c r="R2359" s="63" t="s">
        <v>5585</v>
      </c>
      <c r="S2359" s="63" t="s">
        <v>3697</v>
      </c>
      <c r="T2359" s="63" t="s">
        <v>5584</v>
      </c>
      <c r="U2359" s="63" t="s">
        <v>3127</v>
      </c>
      <c r="V2359" s="63" t="s">
        <v>5583</v>
      </c>
      <c r="Y2359" s="63">
        <v>7527</v>
      </c>
      <c r="Z2359" s="63" t="s">
        <v>5582</v>
      </c>
      <c r="AA2359" s="63">
        <v>565</v>
      </c>
      <c r="AB2359" s="63" t="s">
        <v>3494</v>
      </c>
      <c r="AE2359" s="63">
        <v>0</v>
      </c>
      <c r="AF2359" s="63" t="s">
        <v>3493</v>
      </c>
      <c r="AG2359" s="63">
        <v>0</v>
      </c>
      <c r="AK2359" s="63">
        <v>0</v>
      </c>
      <c r="AL2359" s="63" t="s">
        <v>3493</v>
      </c>
      <c r="AM2359" s="63">
        <v>0</v>
      </c>
      <c r="AQ2359" s="63">
        <v>0</v>
      </c>
      <c r="AR2359" s="63" t="s">
        <v>3493</v>
      </c>
      <c r="AS2359" s="63">
        <v>0</v>
      </c>
      <c r="AU2359" s="63" t="s">
        <v>5581</v>
      </c>
      <c r="AW2359" s="63" t="s">
        <v>5580</v>
      </c>
      <c r="AX2359" s="74" t="str">
        <f>VLOOKUP(B2359,[1]COMPLETE_DIVIDEND_DATA!$B$2:$I$1138,8,0)</f>
        <v>PAID</v>
      </c>
    </row>
    <row r="2360" spans="1:50" x14ac:dyDescent="0.25">
      <c r="A2360" s="63">
        <v>502364</v>
      </c>
      <c r="B2360" s="63">
        <v>7294011700</v>
      </c>
      <c r="C2360" s="63" t="s">
        <v>3129</v>
      </c>
      <c r="D2360" s="63" t="s">
        <v>5579</v>
      </c>
      <c r="E2360" s="63" t="s">
        <v>5578</v>
      </c>
      <c r="F2360" s="63" t="s">
        <v>5577</v>
      </c>
      <c r="G2360" s="63" t="s">
        <v>3576</v>
      </c>
      <c r="K2360" s="63">
        <v>1489</v>
      </c>
      <c r="L2360" s="63">
        <v>0</v>
      </c>
      <c r="M2360" s="64">
        <v>1489</v>
      </c>
      <c r="N2360" s="63">
        <v>744.5</v>
      </c>
      <c r="O2360" s="63">
        <v>0</v>
      </c>
      <c r="P2360" s="63">
        <v>223</v>
      </c>
      <c r="Q2360" s="63">
        <v>522</v>
      </c>
      <c r="R2360" s="63" t="s">
        <v>5576</v>
      </c>
      <c r="S2360" s="63" t="s">
        <v>4221</v>
      </c>
      <c r="T2360" s="63" t="s">
        <v>5575</v>
      </c>
      <c r="U2360" s="63" t="s">
        <v>3129</v>
      </c>
      <c r="V2360" s="63" t="s">
        <v>5574</v>
      </c>
      <c r="Y2360" s="63">
        <v>1489</v>
      </c>
      <c r="Z2360" s="63" t="s">
        <v>5214</v>
      </c>
      <c r="AA2360" s="63">
        <v>223</v>
      </c>
      <c r="AB2360" s="63" t="s">
        <v>3505</v>
      </c>
      <c r="AE2360" s="63">
        <v>0</v>
      </c>
      <c r="AF2360" s="63" t="s">
        <v>3493</v>
      </c>
      <c r="AG2360" s="63">
        <v>0</v>
      </c>
      <c r="AK2360" s="63">
        <v>0</v>
      </c>
      <c r="AL2360" s="63" t="s">
        <v>3493</v>
      </c>
      <c r="AM2360" s="63">
        <v>0</v>
      </c>
      <c r="AQ2360" s="63">
        <v>0</v>
      </c>
      <c r="AR2360" s="63" t="s">
        <v>3493</v>
      </c>
      <c r="AS2360" s="63">
        <v>0</v>
      </c>
      <c r="AW2360" s="63" t="s">
        <v>5573</v>
      </c>
      <c r="AX2360" s="74" t="str">
        <f>VLOOKUP(B2360,[1]COMPLETE_DIVIDEND_DATA!$B$2:$I$1138,8,0)</f>
        <v>UNPAID</v>
      </c>
    </row>
    <row r="2361" spans="1:50" x14ac:dyDescent="0.25">
      <c r="A2361" s="63">
        <v>502365</v>
      </c>
      <c r="B2361" s="63">
        <v>7310006177</v>
      </c>
      <c r="C2361" s="63" t="s">
        <v>3133</v>
      </c>
      <c r="D2361" s="63" t="s">
        <v>5572</v>
      </c>
      <c r="E2361" s="63" t="s">
        <v>5571</v>
      </c>
      <c r="F2361" s="63" t="s">
        <v>5570</v>
      </c>
      <c r="K2361" s="63">
        <v>596</v>
      </c>
      <c r="L2361" s="63">
        <v>596</v>
      </c>
      <c r="M2361" s="64">
        <v>0</v>
      </c>
      <c r="N2361" s="63">
        <v>298</v>
      </c>
      <c r="O2361" s="63">
        <v>149</v>
      </c>
      <c r="P2361" s="63">
        <v>89</v>
      </c>
      <c r="Q2361" s="63">
        <v>60</v>
      </c>
      <c r="R2361" s="63" t="s">
        <v>5569</v>
      </c>
      <c r="S2361" s="63" t="s">
        <v>5568</v>
      </c>
      <c r="T2361" s="63" t="s">
        <v>5567</v>
      </c>
      <c r="U2361" s="63" t="s">
        <v>3133</v>
      </c>
      <c r="V2361" s="63" t="s">
        <v>5566</v>
      </c>
      <c r="Y2361" s="63">
        <v>596</v>
      </c>
      <c r="Z2361" s="63" t="s">
        <v>5565</v>
      </c>
      <c r="AA2361" s="63">
        <v>89</v>
      </c>
      <c r="AB2361" s="63" t="s">
        <v>3505</v>
      </c>
      <c r="AE2361" s="63">
        <v>0</v>
      </c>
      <c r="AF2361" s="63" t="s">
        <v>3493</v>
      </c>
      <c r="AG2361" s="63">
        <v>0</v>
      </c>
      <c r="AK2361" s="63">
        <v>0</v>
      </c>
      <c r="AL2361" s="63" t="s">
        <v>3493</v>
      </c>
      <c r="AM2361" s="63">
        <v>0</v>
      </c>
      <c r="AQ2361" s="63">
        <v>0</v>
      </c>
      <c r="AR2361" s="63" t="s">
        <v>3493</v>
      </c>
      <c r="AS2361" s="63">
        <v>0</v>
      </c>
      <c r="AX2361" s="74" t="str">
        <f>VLOOKUP(B2361,[1]COMPLETE_DIVIDEND_DATA!$B$2:$I$1138,8,0)</f>
        <v>-</v>
      </c>
    </row>
    <row r="2362" spans="1:50" hidden="1" x14ac:dyDescent="0.25">
      <c r="A2362" s="63">
        <v>502366</v>
      </c>
      <c r="B2362" s="63">
        <v>7310029096</v>
      </c>
      <c r="C2362" s="63" t="s">
        <v>3135</v>
      </c>
      <c r="D2362" s="63" t="s">
        <v>5564</v>
      </c>
      <c r="E2362" s="63" t="s">
        <v>5563</v>
      </c>
      <c r="F2362" s="63" t="s">
        <v>5562</v>
      </c>
      <c r="G2362" s="63" t="s">
        <v>3547</v>
      </c>
      <c r="K2362" s="63">
        <v>744</v>
      </c>
      <c r="L2362" s="63">
        <v>744</v>
      </c>
      <c r="M2362" s="64">
        <v>0</v>
      </c>
      <c r="N2362" s="63">
        <v>372</v>
      </c>
      <c r="O2362" s="63">
        <v>186</v>
      </c>
      <c r="P2362" s="63">
        <v>56</v>
      </c>
      <c r="Q2362" s="63">
        <v>130</v>
      </c>
      <c r="R2362" s="63" t="s">
        <v>5561</v>
      </c>
      <c r="S2362" s="63" t="s">
        <v>3545</v>
      </c>
      <c r="T2362" s="63" t="s">
        <v>5560</v>
      </c>
      <c r="U2362" s="63" t="s">
        <v>3135</v>
      </c>
      <c r="V2362" s="63" t="s">
        <v>5559</v>
      </c>
      <c r="Y2362" s="63">
        <v>744</v>
      </c>
      <c r="Z2362" s="63" t="s">
        <v>3988</v>
      </c>
      <c r="AA2362" s="63">
        <v>56</v>
      </c>
      <c r="AB2362" s="63" t="s">
        <v>3494</v>
      </c>
      <c r="AE2362" s="63">
        <v>0</v>
      </c>
      <c r="AF2362" s="63" t="s">
        <v>3493</v>
      </c>
      <c r="AG2362" s="63">
        <v>0</v>
      </c>
      <c r="AK2362" s="63">
        <v>0</v>
      </c>
      <c r="AL2362" s="63" t="s">
        <v>3493</v>
      </c>
      <c r="AM2362" s="63">
        <v>0</v>
      </c>
      <c r="AQ2362" s="63">
        <v>0</v>
      </c>
      <c r="AR2362" s="63" t="s">
        <v>3493</v>
      </c>
      <c r="AS2362" s="63">
        <v>0</v>
      </c>
      <c r="AU2362" s="63" t="s">
        <v>5558</v>
      </c>
      <c r="AW2362" s="63" t="s">
        <v>5557</v>
      </c>
      <c r="AX2362" s="74" t="str">
        <f>VLOOKUP(B2362,[1]COMPLETE_DIVIDEND_DATA!$B$2:$I$1138,8,0)</f>
        <v>PAID</v>
      </c>
    </row>
    <row r="2363" spans="1:50" hidden="1" x14ac:dyDescent="0.25">
      <c r="A2363" s="63">
        <v>502367</v>
      </c>
      <c r="B2363" s="63">
        <v>7328001862</v>
      </c>
      <c r="C2363" s="63" t="s">
        <v>3137</v>
      </c>
      <c r="D2363" s="63" t="s">
        <v>5556</v>
      </c>
      <c r="E2363" s="63" t="s">
        <v>5555</v>
      </c>
      <c r="F2363" s="63" t="s">
        <v>5554</v>
      </c>
      <c r="G2363" s="63" t="s">
        <v>3767</v>
      </c>
      <c r="K2363" s="63">
        <v>752</v>
      </c>
      <c r="L2363" s="63">
        <v>0</v>
      </c>
      <c r="M2363" s="64">
        <v>752</v>
      </c>
      <c r="N2363" s="63">
        <v>376</v>
      </c>
      <c r="O2363" s="63">
        <v>0</v>
      </c>
      <c r="P2363" s="63">
        <v>56</v>
      </c>
      <c r="Q2363" s="63">
        <v>320</v>
      </c>
      <c r="R2363" s="63" t="s">
        <v>5553</v>
      </c>
      <c r="S2363" s="63" t="s">
        <v>3521</v>
      </c>
      <c r="T2363" s="63" t="s">
        <v>5436</v>
      </c>
      <c r="U2363" s="63" t="s">
        <v>3137</v>
      </c>
      <c r="V2363" s="63" t="s">
        <v>5552</v>
      </c>
      <c r="W2363" s="63" t="s">
        <v>5551</v>
      </c>
      <c r="Y2363" s="63">
        <v>752</v>
      </c>
      <c r="Z2363" s="63" t="s">
        <v>5550</v>
      </c>
      <c r="AA2363" s="63">
        <v>56</v>
      </c>
      <c r="AB2363" s="63" t="s">
        <v>3494</v>
      </c>
      <c r="AE2363" s="63">
        <v>0</v>
      </c>
      <c r="AF2363" s="63" t="s">
        <v>3493</v>
      </c>
      <c r="AG2363" s="63">
        <v>0</v>
      </c>
      <c r="AK2363" s="63">
        <v>0</v>
      </c>
      <c r="AL2363" s="63" t="s">
        <v>3493</v>
      </c>
      <c r="AM2363" s="63">
        <v>0</v>
      </c>
      <c r="AQ2363" s="63">
        <v>0</v>
      </c>
      <c r="AR2363" s="63" t="s">
        <v>3493</v>
      </c>
      <c r="AS2363" s="63">
        <v>0</v>
      </c>
      <c r="AU2363" s="63" t="s">
        <v>5549</v>
      </c>
      <c r="AW2363" s="63" t="s">
        <v>5548</v>
      </c>
      <c r="AX2363" s="74" t="str">
        <f>VLOOKUP(B2363,[1]COMPLETE_DIVIDEND_DATA!$B$2:$I$1138,8,0)</f>
        <v>PAID</v>
      </c>
    </row>
    <row r="2364" spans="1:50" hidden="1" x14ac:dyDescent="0.25">
      <c r="A2364" s="63">
        <v>502368</v>
      </c>
      <c r="B2364" s="63">
        <v>7344001886</v>
      </c>
      <c r="C2364" s="63" t="s">
        <v>3143</v>
      </c>
      <c r="D2364" s="63" t="s">
        <v>5547</v>
      </c>
      <c r="E2364" s="63" t="s">
        <v>5546</v>
      </c>
      <c r="F2364" s="63" t="s">
        <v>5545</v>
      </c>
      <c r="G2364" s="63" t="s">
        <v>3535</v>
      </c>
      <c r="K2364" s="63">
        <v>4517</v>
      </c>
      <c r="L2364" s="63">
        <v>0</v>
      </c>
      <c r="M2364" s="64">
        <v>4517</v>
      </c>
      <c r="N2364" s="63">
        <v>2258.5</v>
      </c>
      <c r="O2364" s="63">
        <v>0</v>
      </c>
      <c r="P2364" s="63">
        <v>339</v>
      </c>
      <c r="Q2364" s="63">
        <v>1920</v>
      </c>
      <c r="R2364" s="63" t="s">
        <v>5544</v>
      </c>
      <c r="S2364" s="63" t="s">
        <v>3596</v>
      </c>
      <c r="T2364" s="63" t="s">
        <v>5543</v>
      </c>
      <c r="U2364" s="63" t="s">
        <v>3143</v>
      </c>
      <c r="V2364" s="63" t="s">
        <v>5542</v>
      </c>
      <c r="Y2364" s="63">
        <v>4517</v>
      </c>
      <c r="Z2364" s="63" t="s">
        <v>5541</v>
      </c>
      <c r="AA2364" s="63">
        <v>339</v>
      </c>
      <c r="AB2364" s="63" t="s">
        <v>3494</v>
      </c>
      <c r="AE2364" s="63">
        <v>0</v>
      </c>
      <c r="AF2364" s="63" t="s">
        <v>3493</v>
      </c>
      <c r="AG2364" s="63">
        <v>0</v>
      </c>
      <c r="AK2364" s="63">
        <v>0</v>
      </c>
      <c r="AL2364" s="63" t="s">
        <v>3493</v>
      </c>
      <c r="AM2364" s="63">
        <v>0</v>
      </c>
      <c r="AQ2364" s="63">
        <v>0</v>
      </c>
      <c r="AR2364" s="63" t="s">
        <v>3493</v>
      </c>
      <c r="AS2364" s="63">
        <v>0</v>
      </c>
      <c r="AU2364" s="63" t="s">
        <v>5540</v>
      </c>
      <c r="AW2364" s="63" t="s">
        <v>5539</v>
      </c>
      <c r="AX2364" s="74" t="str">
        <f>VLOOKUP(B2364,[1]COMPLETE_DIVIDEND_DATA!$B$2:$I$1138,8,0)</f>
        <v>PAID</v>
      </c>
    </row>
    <row r="2365" spans="1:50" hidden="1" x14ac:dyDescent="0.25">
      <c r="A2365" s="63">
        <v>502369</v>
      </c>
      <c r="B2365" s="63">
        <v>7344002959</v>
      </c>
      <c r="C2365" s="63" t="s">
        <v>3144</v>
      </c>
      <c r="D2365" s="63" t="s">
        <v>685</v>
      </c>
      <c r="E2365" s="63" t="s">
        <v>5538</v>
      </c>
      <c r="F2365" s="63" t="s">
        <v>5537</v>
      </c>
      <c r="G2365" s="63" t="s">
        <v>5536</v>
      </c>
      <c r="K2365" s="63">
        <v>1489</v>
      </c>
      <c r="L2365" s="63">
        <v>0</v>
      </c>
      <c r="M2365" s="64">
        <v>1489</v>
      </c>
      <c r="N2365" s="63">
        <v>744.5</v>
      </c>
      <c r="O2365" s="63">
        <v>0</v>
      </c>
      <c r="P2365" s="63">
        <v>112</v>
      </c>
      <c r="Q2365" s="63">
        <v>633</v>
      </c>
      <c r="R2365" s="63" t="s">
        <v>5535</v>
      </c>
      <c r="S2365" s="63" t="s">
        <v>3596</v>
      </c>
      <c r="T2365" s="63" t="s">
        <v>5534</v>
      </c>
      <c r="U2365" s="63" t="s">
        <v>3144</v>
      </c>
      <c r="V2365" s="63" t="s">
        <v>5533</v>
      </c>
      <c r="W2365" s="63" t="s">
        <v>5532</v>
      </c>
      <c r="Y2365" s="63">
        <v>1489</v>
      </c>
      <c r="Z2365" s="63" t="s">
        <v>5214</v>
      </c>
      <c r="AA2365" s="63">
        <v>112</v>
      </c>
      <c r="AB2365" s="63" t="s">
        <v>3494</v>
      </c>
      <c r="AE2365" s="63">
        <v>0</v>
      </c>
      <c r="AF2365" s="63" t="s">
        <v>3493</v>
      </c>
      <c r="AG2365" s="63">
        <v>0</v>
      </c>
      <c r="AK2365" s="63">
        <v>0</v>
      </c>
      <c r="AL2365" s="63" t="s">
        <v>3493</v>
      </c>
      <c r="AM2365" s="63">
        <v>0</v>
      </c>
      <c r="AQ2365" s="63">
        <v>0</v>
      </c>
      <c r="AR2365" s="63" t="s">
        <v>3493</v>
      </c>
      <c r="AS2365" s="63">
        <v>0</v>
      </c>
      <c r="AU2365" s="63" t="s">
        <v>5531</v>
      </c>
      <c r="AW2365" s="63" t="s">
        <v>5530</v>
      </c>
      <c r="AX2365" s="74" t="str">
        <f>VLOOKUP(B2365,[1]COMPLETE_DIVIDEND_DATA!$B$2:$I$1138,8,0)</f>
        <v>PAID</v>
      </c>
    </row>
    <row r="2366" spans="1:50" hidden="1" x14ac:dyDescent="0.25">
      <c r="A2366" s="63">
        <v>502370</v>
      </c>
      <c r="B2366" s="63">
        <v>7344003130</v>
      </c>
      <c r="C2366" s="63" t="s">
        <v>3146</v>
      </c>
      <c r="D2366" s="63" t="s">
        <v>5529</v>
      </c>
      <c r="E2366" s="63" t="s">
        <v>5528</v>
      </c>
      <c r="F2366" s="63" t="s">
        <v>5527</v>
      </c>
      <c r="G2366" s="63" t="s">
        <v>3535</v>
      </c>
      <c r="K2366" s="63">
        <v>11500</v>
      </c>
      <c r="L2366" s="63">
        <v>0</v>
      </c>
      <c r="M2366" s="64">
        <v>11500</v>
      </c>
      <c r="N2366" s="63">
        <v>5750</v>
      </c>
      <c r="O2366" s="63">
        <v>0</v>
      </c>
      <c r="P2366" s="63">
        <v>863</v>
      </c>
      <c r="Q2366" s="63">
        <v>4887</v>
      </c>
      <c r="R2366" s="63" t="s">
        <v>5526</v>
      </c>
      <c r="S2366" s="63" t="s">
        <v>3521</v>
      </c>
      <c r="T2366" s="63" t="s">
        <v>5525</v>
      </c>
      <c r="U2366" s="63" t="s">
        <v>3146</v>
      </c>
      <c r="V2366" s="63" t="s">
        <v>5524</v>
      </c>
      <c r="Y2366" s="63">
        <v>11500</v>
      </c>
      <c r="Z2366" s="63" t="s">
        <v>5523</v>
      </c>
      <c r="AA2366" s="63">
        <v>863</v>
      </c>
      <c r="AB2366" s="63" t="s">
        <v>3494</v>
      </c>
      <c r="AE2366" s="63">
        <v>0</v>
      </c>
      <c r="AF2366" s="63" t="s">
        <v>3493</v>
      </c>
      <c r="AG2366" s="63">
        <v>0</v>
      </c>
      <c r="AK2366" s="63">
        <v>0</v>
      </c>
      <c r="AL2366" s="63" t="s">
        <v>3493</v>
      </c>
      <c r="AM2366" s="63">
        <v>0</v>
      </c>
      <c r="AQ2366" s="63">
        <v>0</v>
      </c>
      <c r="AR2366" s="63" t="s">
        <v>3493</v>
      </c>
      <c r="AS2366" s="63">
        <v>0</v>
      </c>
      <c r="AU2366" s="63" t="s">
        <v>5522</v>
      </c>
      <c r="AW2366" s="63" t="s">
        <v>5521</v>
      </c>
      <c r="AX2366" s="74" t="str">
        <f>VLOOKUP(B2366,[1]COMPLETE_DIVIDEND_DATA!$B$2:$I$1138,8,0)</f>
        <v>PAID</v>
      </c>
    </row>
    <row r="2367" spans="1:50" hidden="1" x14ac:dyDescent="0.25">
      <c r="A2367" s="63">
        <v>502371</v>
      </c>
      <c r="B2367" s="63">
        <v>7344005184</v>
      </c>
      <c r="C2367" s="63" t="s">
        <v>3148</v>
      </c>
      <c r="D2367" s="63" t="s">
        <v>5520</v>
      </c>
      <c r="E2367" s="63" t="s">
        <v>5519</v>
      </c>
      <c r="F2367" s="63" t="s">
        <v>5518</v>
      </c>
      <c r="G2367" s="63" t="s">
        <v>3535</v>
      </c>
      <c r="K2367" s="63">
        <v>575</v>
      </c>
      <c r="L2367" s="63">
        <v>0</v>
      </c>
      <c r="M2367" s="64">
        <v>575</v>
      </c>
      <c r="N2367" s="63">
        <v>287.5</v>
      </c>
      <c r="O2367" s="63">
        <v>0</v>
      </c>
      <c r="P2367" s="63">
        <v>86</v>
      </c>
      <c r="Q2367" s="63">
        <v>202</v>
      </c>
      <c r="R2367" s="63" t="s">
        <v>5517</v>
      </c>
      <c r="S2367" s="63" t="s">
        <v>3545</v>
      </c>
      <c r="T2367" s="63" t="s">
        <v>3775</v>
      </c>
      <c r="U2367" s="63" t="s">
        <v>3148</v>
      </c>
      <c r="V2367" s="63" t="s">
        <v>5516</v>
      </c>
      <c r="Y2367" s="63">
        <v>575</v>
      </c>
      <c r="Z2367" s="63" t="s">
        <v>3602</v>
      </c>
      <c r="AA2367" s="63">
        <v>86</v>
      </c>
      <c r="AB2367" s="63" t="s">
        <v>3505</v>
      </c>
      <c r="AE2367" s="63">
        <v>0</v>
      </c>
      <c r="AF2367" s="63" t="s">
        <v>3493</v>
      </c>
      <c r="AG2367" s="63">
        <v>0</v>
      </c>
      <c r="AK2367" s="63">
        <v>0</v>
      </c>
      <c r="AL2367" s="63" t="s">
        <v>3493</v>
      </c>
      <c r="AM2367" s="63">
        <v>0</v>
      </c>
      <c r="AQ2367" s="63">
        <v>0</v>
      </c>
      <c r="AR2367" s="63" t="s">
        <v>3493</v>
      </c>
      <c r="AS2367" s="63">
        <v>0</v>
      </c>
      <c r="AU2367" s="63" t="s">
        <v>5515</v>
      </c>
      <c r="AW2367" s="63" t="s">
        <v>5514</v>
      </c>
      <c r="AX2367" s="74" t="str">
        <f>VLOOKUP(B2367,[1]COMPLETE_DIVIDEND_DATA!$B$2:$I$1138,8,0)</f>
        <v>PAID</v>
      </c>
    </row>
    <row r="2368" spans="1:50" hidden="1" x14ac:dyDescent="0.25">
      <c r="A2368" s="63">
        <v>502372</v>
      </c>
      <c r="B2368" s="63">
        <v>7344006364</v>
      </c>
      <c r="C2368" s="63" t="s">
        <v>1648</v>
      </c>
      <c r="D2368" s="63" t="s">
        <v>5513</v>
      </c>
      <c r="E2368" s="63" t="s">
        <v>5512</v>
      </c>
      <c r="F2368" s="63" t="s">
        <v>5511</v>
      </c>
      <c r="G2368" s="63" t="s">
        <v>5510</v>
      </c>
      <c r="K2368" s="63">
        <v>630</v>
      </c>
      <c r="L2368" s="63">
        <v>0</v>
      </c>
      <c r="M2368" s="64">
        <v>630</v>
      </c>
      <c r="N2368" s="63">
        <v>315</v>
      </c>
      <c r="O2368" s="63">
        <v>0</v>
      </c>
      <c r="P2368" s="63">
        <v>71</v>
      </c>
      <c r="Q2368" s="63">
        <v>244</v>
      </c>
      <c r="R2368" s="63" t="s">
        <v>5509</v>
      </c>
      <c r="S2368" s="63" t="s">
        <v>3596</v>
      </c>
      <c r="T2368" s="63" t="s">
        <v>5488</v>
      </c>
      <c r="U2368" s="63" t="s">
        <v>1648</v>
      </c>
      <c r="V2368" s="63" t="s">
        <v>5483</v>
      </c>
      <c r="W2368" s="63" t="s">
        <v>5483</v>
      </c>
      <c r="Y2368" s="63">
        <v>315</v>
      </c>
      <c r="Z2368" s="63" t="s">
        <v>5508</v>
      </c>
      <c r="AA2368" s="63">
        <v>24</v>
      </c>
      <c r="AB2368" s="63" t="s">
        <v>3494</v>
      </c>
      <c r="AC2368" s="63" t="s">
        <v>5486</v>
      </c>
      <c r="AD2368" s="63" t="s">
        <v>5485</v>
      </c>
      <c r="AE2368" s="63">
        <v>315</v>
      </c>
      <c r="AF2368" s="63" t="s">
        <v>5508</v>
      </c>
      <c r="AG2368" s="63">
        <v>47</v>
      </c>
      <c r="AH2368" s="63" t="s">
        <v>3505</v>
      </c>
      <c r="AK2368" s="63">
        <v>0</v>
      </c>
      <c r="AL2368" s="63" t="s">
        <v>3493</v>
      </c>
      <c r="AM2368" s="63">
        <v>0</v>
      </c>
      <c r="AQ2368" s="63">
        <v>0</v>
      </c>
      <c r="AR2368" s="63" t="s">
        <v>3493</v>
      </c>
      <c r="AS2368" s="63">
        <v>0</v>
      </c>
      <c r="AU2368" s="63" t="s">
        <v>5507</v>
      </c>
      <c r="AW2368" s="63" t="s">
        <v>5506</v>
      </c>
      <c r="AX2368" s="74" t="str">
        <f>VLOOKUP(B2368,[1]COMPLETE_DIVIDEND_DATA!$B$2:$I$1138,8,0)</f>
        <v>PAID</v>
      </c>
    </row>
    <row r="2369" spans="1:50" hidden="1" x14ac:dyDescent="0.25">
      <c r="A2369" s="63">
        <v>502373</v>
      </c>
      <c r="B2369" s="63">
        <v>7344006547</v>
      </c>
      <c r="C2369" s="63" t="s">
        <v>1595</v>
      </c>
      <c r="D2369" s="63" t="s">
        <v>231</v>
      </c>
      <c r="E2369" s="63" t="s">
        <v>5505</v>
      </c>
      <c r="F2369" s="63" t="s">
        <v>5504</v>
      </c>
      <c r="G2369" s="63" t="s">
        <v>3767</v>
      </c>
      <c r="K2369" s="63">
        <v>12075</v>
      </c>
      <c r="L2369" s="63">
        <v>0</v>
      </c>
      <c r="M2369" s="64">
        <v>12075</v>
      </c>
      <c r="N2369" s="63">
        <v>6037.5</v>
      </c>
      <c r="O2369" s="63">
        <v>0</v>
      </c>
      <c r="P2369" s="63">
        <v>906</v>
      </c>
      <c r="Q2369" s="63">
        <v>5132</v>
      </c>
      <c r="R2369" s="63" t="s">
        <v>5503</v>
      </c>
      <c r="S2369" s="63" t="s">
        <v>3533</v>
      </c>
      <c r="T2369" s="63" t="s">
        <v>5502</v>
      </c>
      <c r="U2369" s="63" t="s">
        <v>1595</v>
      </c>
      <c r="V2369" s="63" t="s">
        <v>5501</v>
      </c>
      <c r="W2369" s="63" t="s">
        <v>5500</v>
      </c>
      <c r="Y2369" s="63">
        <v>6038</v>
      </c>
      <c r="Z2369" s="63" t="s">
        <v>5499</v>
      </c>
      <c r="AA2369" s="63">
        <v>453</v>
      </c>
      <c r="AB2369" s="63" t="s">
        <v>3494</v>
      </c>
      <c r="AC2369" s="63" t="s">
        <v>5498</v>
      </c>
      <c r="AD2369" s="63" t="s">
        <v>5497</v>
      </c>
      <c r="AE2369" s="63">
        <v>6037</v>
      </c>
      <c r="AF2369" s="63" t="s">
        <v>5496</v>
      </c>
      <c r="AG2369" s="63">
        <v>453</v>
      </c>
      <c r="AH2369" s="63" t="s">
        <v>3494</v>
      </c>
      <c r="AK2369" s="63">
        <v>0</v>
      </c>
      <c r="AL2369" s="63" t="s">
        <v>3493</v>
      </c>
      <c r="AM2369" s="63">
        <v>0</v>
      </c>
      <c r="AQ2369" s="63">
        <v>0</v>
      </c>
      <c r="AR2369" s="63" t="s">
        <v>3493</v>
      </c>
      <c r="AS2369" s="63">
        <v>0</v>
      </c>
      <c r="AU2369" s="63" t="s">
        <v>5495</v>
      </c>
      <c r="AW2369" s="63" t="s">
        <v>5494</v>
      </c>
      <c r="AX2369" s="74" t="str">
        <f>VLOOKUP(B2369,[1]COMPLETE_DIVIDEND_DATA!$B$2:$I$1138,8,0)</f>
        <v>PAID</v>
      </c>
    </row>
    <row r="2370" spans="1:50" hidden="1" x14ac:dyDescent="0.25">
      <c r="A2370" s="63">
        <v>502374</v>
      </c>
      <c r="B2370" s="63">
        <v>7344006661</v>
      </c>
      <c r="C2370" s="63" t="s">
        <v>3151</v>
      </c>
      <c r="D2370" s="63" t="s">
        <v>5493</v>
      </c>
      <c r="E2370" s="63" t="s">
        <v>5492</v>
      </c>
      <c r="F2370" s="63" t="s">
        <v>5491</v>
      </c>
      <c r="G2370" s="63" t="s">
        <v>5490</v>
      </c>
      <c r="K2370" s="63">
        <v>101</v>
      </c>
      <c r="L2370" s="63">
        <v>0</v>
      </c>
      <c r="M2370" s="64">
        <v>101</v>
      </c>
      <c r="N2370" s="63">
        <v>50.5</v>
      </c>
      <c r="O2370" s="63">
        <v>0</v>
      </c>
      <c r="P2370" s="63">
        <v>12</v>
      </c>
      <c r="Q2370" s="63">
        <v>39</v>
      </c>
      <c r="R2370" s="63" t="s">
        <v>5489</v>
      </c>
      <c r="S2370" s="63" t="s">
        <v>3596</v>
      </c>
      <c r="T2370" s="63" t="s">
        <v>5488</v>
      </c>
      <c r="U2370" s="63" t="s">
        <v>3151</v>
      </c>
      <c r="V2370" s="63" t="s">
        <v>5487</v>
      </c>
      <c r="Y2370" s="63">
        <v>26</v>
      </c>
      <c r="Z2370" s="63" t="s">
        <v>5354</v>
      </c>
      <c r="AA2370" s="63">
        <v>4</v>
      </c>
      <c r="AB2370" s="63" t="s">
        <v>3505</v>
      </c>
      <c r="AC2370" s="63" t="s">
        <v>5486</v>
      </c>
      <c r="AD2370" s="63" t="s">
        <v>5485</v>
      </c>
      <c r="AE2370" s="63">
        <v>25</v>
      </c>
      <c r="AF2370" s="63" t="s">
        <v>5482</v>
      </c>
      <c r="AG2370" s="63">
        <v>4</v>
      </c>
      <c r="AH2370" s="63" t="s">
        <v>3505</v>
      </c>
      <c r="AI2370" s="63" t="s">
        <v>2311</v>
      </c>
      <c r="AJ2370" s="63" t="s">
        <v>5484</v>
      </c>
      <c r="AK2370" s="63">
        <v>25</v>
      </c>
      <c r="AL2370" s="63" t="s">
        <v>5482</v>
      </c>
      <c r="AM2370" s="63">
        <v>2</v>
      </c>
      <c r="AN2370" s="63" t="s">
        <v>3494</v>
      </c>
      <c r="AO2370" s="63" t="s">
        <v>1648</v>
      </c>
      <c r="AP2370" s="63" t="s">
        <v>5483</v>
      </c>
      <c r="AQ2370" s="63">
        <v>25</v>
      </c>
      <c r="AR2370" s="63" t="s">
        <v>5482</v>
      </c>
      <c r="AS2370" s="63">
        <v>2</v>
      </c>
      <c r="AT2370" s="63" t="s">
        <v>3494</v>
      </c>
      <c r="AU2370" s="63" t="s">
        <v>5481</v>
      </c>
      <c r="AW2370" s="63" t="s">
        <v>5480</v>
      </c>
      <c r="AX2370" s="74" t="str">
        <f>VLOOKUP(B2370,[1]COMPLETE_DIVIDEND_DATA!$B$2:$I$1138,8,0)</f>
        <v>PAID</v>
      </c>
    </row>
    <row r="2371" spans="1:50" hidden="1" x14ac:dyDescent="0.25">
      <c r="A2371" s="63">
        <v>502375</v>
      </c>
      <c r="B2371" s="63">
        <v>7344007784</v>
      </c>
      <c r="C2371" s="63" t="s">
        <v>3153</v>
      </c>
      <c r="D2371" s="63" t="s">
        <v>5479</v>
      </c>
      <c r="E2371" s="63" t="s">
        <v>5478</v>
      </c>
      <c r="G2371" s="63" t="s">
        <v>3535</v>
      </c>
      <c r="K2371" s="63">
        <v>3450</v>
      </c>
      <c r="L2371" s="63">
        <v>0</v>
      </c>
      <c r="M2371" s="64">
        <v>3450</v>
      </c>
      <c r="N2371" s="63">
        <v>1725</v>
      </c>
      <c r="O2371" s="63">
        <v>0</v>
      </c>
      <c r="P2371" s="63">
        <v>259</v>
      </c>
      <c r="Q2371" s="63">
        <v>1466</v>
      </c>
      <c r="R2371" s="63" t="s">
        <v>5477</v>
      </c>
      <c r="S2371" s="63" t="s">
        <v>3596</v>
      </c>
      <c r="T2371" s="63" t="s">
        <v>5476</v>
      </c>
      <c r="U2371" s="63" t="s">
        <v>3153</v>
      </c>
      <c r="V2371" s="63" t="s">
        <v>5475</v>
      </c>
      <c r="W2371" s="63" t="s">
        <v>5474</v>
      </c>
      <c r="Y2371" s="63">
        <v>3450</v>
      </c>
      <c r="Z2371" s="63" t="s">
        <v>5473</v>
      </c>
      <c r="AA2371" s="63">
        <v>259</v>
      </c>
      <c r="AB2371" s="63" t="s">
        <v>3494</v>
      </c>
      <c r="AE2371" s="63">
        <v>0</v>
      </c>
      <c r="AF2371" s="63" t="s">
        <v>3493</v>
      </c>
      <c r="AG2371" s="63">
        <v>0</v>
      </c>
      <c r="AK2371" s="63">
        <v>0</v>
      </c>
      <c r="AL2371" s="63" t="s">
        <v>3493</v>
      </c>
      <c r="AM2371" s="63">
        <v>0</v>
      </c>
      <c r="AQ2371" s="63">
        <v>0</v>
      </c>
      <c r="AR2371" s="63" t="s">
        <v>3493</v>
      </c>
      <c r="AS2371" s="63">
        <v>0</v>
      </c>
      <c r="AU2371" s="63" t="s">
        <v>5472</v>
      </c>
      <c r="AW2371" s="63" t="s">
        <v>5471</v>
      </c>
      <c r="AX2371" s="74" t="str">
        <f>VLOOKUP(B2371,[1]COMPLETE_DIVIDEND_DATA!$B$2:$I$1138,8,0)</f>
        <v>PAID</v>
      </c>
    </row>
    <row r="2372" spans="1:50" hidden="1" x14ac:dyDescent="0.25">
      <c r="A2372" s="63">
        <v>502376</v>
      </c>
      <c r="B2372" s="63">
        <v>7344007842</v>
      </c>
      <c r="C2372" s="63" t="s">
        <v>3155</v>
      </c>
      <c r="D2372" s="63" t="s">
        <v>5470</v>
      </c>
      <c r="E2372" s="63" t="s">
        <v>5469</v>
      </c>
      <c r="F2372" s="63" t="s">
        <v>5468</v>
      </c>
      <c r="G2372" s="63" t="s">
        <v>3535</v>
      </c>
      <c r="K2372" s="63">
        <v>1725</v>
      </c>
      <c r="L2372" s="63">
        <v>0</v>
      </c>
      <c r="M2372" s="64">
        <v>1725</v>
      </c>
      <c r="N2372" s="63">
        <v>862.5</v>
      </c>
      <c r="O2372" s="63">
        <v>0</v>
      </c>
      <c r="P2372" s="63">
        <v>259</v>
      </c>
      <c r="Q2372" s="63">
        <v>604</v>
      </c>
      <c r="R2372" s="63" t="s">
        <v>5467</v>
      </c>
      <c r="S2372" s="63" t="s">
        <v>4659</v>
      </c>
      <c r="T2372" s="63" t="s">
        <v>5466</v>
      </c>
      <c r="U2372" s="63" t="s">
        <v>3155</v>
      </c>
      <c r="V2372" s="63" t="s">
        <v>5465</v>
      </c>
      <c r="Y2372" s="63">
        <v>1725</v>
      </c>
      <c r="Z2372" s="63" t="s">
        <v>4207</v>
      </c>
      <c r="AA2372" s="63">
        <v>259</v>
      </c>
      <c r="AB2372" s="63" t="s">
        <v>3505</v>
      </c>
      <c r="AE2372" s="63">
        <v>0</v>
      </c>
      <c r="AF2372" s="63" t="s">
        <v>3493</v>
      </c>
      <c r="AG2372" s="63">
        <v>0</v>
      </c>
      <c r="AK2372" s="63">
        <v>0</v>
      </c>
      <c r="AL2372" s="63" t="s">
        <v>3493</v>
      </c>
      <c r="AM2372" s="63">
        <v>0</v>
      </c>
      <c r="AQ2372" s="63">
        <v>0</v>
      </c>
      <c r="AR2372" s="63" t="s">
        <v>3493</v>
      </c>
      <c r="AS2372" s="63">
        <v>0</v>
      </c>
      <c r="AU2372" s="63" t="s">
        <v>5464</v>
      </c>
      <c r="AW2372" s="63" t="s">
        <v>5463</v>
      </c>
      <c r="AX2372" s="74" t="str">
        <f>VLOOKUP(B2372,[1]COMPLETE_DIVIDEND_DATA!$B$2:$I$1138,8,0)</f>
        <v>PAID</v>
      </c>
    </row>
    <row r="2373" spans="1:50" hidden="1" x14ac:dyDescent="0.25">
      <c r="A2373" s="63">
        <v>502377</v>
      </c>
      <c r="B2373" s="63">
        <v>7344008246</v>
      </c>
      <c r="C2373" s="63" t="s">
        <v>5457</v>
      </c>
      <c r="D2373" s="63" t="s">
        <v>5462</v>
      </c>
      <c r="E2373" s="63" t="s">
        <v>5461</v>
      </c>
      <c r="F2373" s="63" t="s">
        <v>5460</v>
      </c>
      <c r="G2373" s="63" t="s">
        <v>3523</v>
      </c>
      <c r="K2373" s="63">
        <v>500</v>
      </c>
      <c r="L2373" s="63">
        <v>0</v>
      </c>
      <c r="M2373" s="64">
        <v>500</v>
      </c>
      <c r="N2373" s="63">
        <v>250</v>
      </c>
      <c r="O2373" s="63">
        <v>0</v>
      </c>
      <c r="P2373" s="63">
        <v>38</v>
      </c>
      <c r="Q2373" s="63">
        <v>212</v>
      </c>
      <c r="R2373" s="63" t="s">
        <v>5459</v>
      </c>
      <c r="S2373" s="63" t="s">
        <v>3624</v>
      </c>
      <c r="T2373" s="63" t="s">
        <v>5458</v>
      </c>
      <c r="U2373" s="63" t="s">
        <v>5457</v>
      </c>
      <c r="V2373" s="63" t="s">
        <v>5456</v>
      </c>
      <c r="W2373" s="63" t="s">
        <v>5455</v>
      </c>
      <c r="Y2373" s="63">
        <v>500</v>
      </c>
      <c r="Z2373" s="63" t="s">
        <v>3621</v>
      </c>
      <c r="AA2373" s="63">
        <v>38</v>
      </c>
      <c r="AB2373" s="63" t="s">
        <v>3494</v>
      </c>
      <c r="AE2373" s="63">
        <v>0</v>
      </c>
      <c r="AF2373" s="63" t="s">
        <v>3493</v>
      </c>
      <c r="AG2373" s="63">
        <v>0</v>
      </c>
      <c r="AK2373" s="63">
        <v>0</v>
      </c>
      <c r="AL2373" s="63" t="s">
        <v>3493</v>
      </c>
      <c r="AM2373" s="63">
        <v>0</v>
      </c>
      <c r="AQ2373" s="63">
        <v>0</v>
      </c>
      <c r="AR2373" s="63" t="s">
        <v>3493</v>
      </c>
      <c r="AS2373" s="63">
        <v>0</v>
      </c>
      <c r="AU2373" s="63" t="s">
        <v>5454</v>
      </c>
      <c r="AW2373" s="63" t="s">
        <v>5453</v>
      </c>
      <c r="AX2373" s="74" t="str">
        <f>VLOOKUP(B2373,[1]COMPLETE_DIVIDEND_DATA!$B$2:$I$1138,8,0)</f>
        <v>PAID</v>
      </c>
    </row>
    <row r="2374" spans="1:50" x14ac:dyDescent="0.25">
      <c r="A2374" s="63">
        <v>502378</v>
      </c>
      <c r="B2374" s="63">
        <v>7419004998</v>
      </c>
      <c r="C2374" s="63" t="s">
        <v>3157</v>
      </c>
      <c r="D2374" s="63" t="s">
        <v>5452</v>
      </c>
      <c r="E2374" s="63" t="s">
        <v>5451</v>
      </c>
      <c r="F2374" s="63" t="s">
        <v>5450</v>
      </c>
      <c r="G2374" s="63" t="s">
        <v>3535</v>
      </c>
      <c r="K2374" s="63">
        <v>2086</v>
      </c>
      <c r="L2374" s="63">
        <v>0</v>
      </c>
      <c r="M2374" s="64">
        <v>2086</v>
      </c>
      <c r="N2374" s="63">
        <v>1043</v>
      </c>
      <c r="O2374" s="63">
        <v>0</v>
      </c>
      <c r="P2374" s="63">
        <v>313</v>
      </c>
      <c r="Q2374" s="63">
        <v>730</v>
      </c>
      <c r="U2374" s="63" t="s">
        <v>3157</v>
      </c>
      <c r="V2374" s="63" t="s">
        <v>5449</v>
      </c>
      <c r="Y2374" s="63">
        <v>2086</v>
      </c>
      <c r="Z2374" s="63" t="s">
        <v>5448</v>
      </c>
      <c r="AA2374" s="63">
        <v>313</v>
      </c>
      <c r="AB2374" s="63" t="s">
        <v>3505</v>
      </c>
      <c r="AE2374" s="63">
        <v>0</v>
      </c>
      <c r="AF2374" s="63" t="s">
        <v>3493</v>
      </c>
      <c r="AG2374" s="63">
        <v>0</v>
      </c>
      <c r="AK2374" s="63">
        <v>0</v>
      </c>
      <c r="AL2374" s="63" t="s">
        <v>3493</v>
      </c>
      <c r="AM2374" s="63">
        <v>0</v>
      </c>
      <c r="AQ2374" s="63">
        <v>0</v>
      </c>
      <c r="AR2374" s="63" t="s">
        <v>3493</v>
      </c>
      <c r="AS2374" s="63">
        <v>0</v>
      </c>
      <c r="AW2374" s="63" t="s">
        <v>5447</v>
      </c>
      <c r="AX2374" s="63" t="e">
        <f>VLOOKUP(B2374,[1]COMPLETE_DIVIDEND_DATA!$B$2:$I$1138,3,0)</f>
        <v>#N/A</v>
      </c>
    </row>
    <row r="2375" spans="1:50" hidden="1" x14ac:dyDescent="0.25">
      <c r="A2375" s="63">
        <v>502379</v>
      </c>
      <c r="B2375" s="63">
        <v>7419006225</v>
      </c>
      <c r="C2375" s="63" t="s">
        <v>3159</v>
      </c>
      <c r="D2375" s="63" t="s">
        <v>5446</v>
      </c>
      <c r="E2375" s="63" t="s">
        <v>5445</v>
      </c>
      <c r="F2375" s="63" t="s">
        <v>5444</v>
      </c>
      <c r="G2375" s="63" t="s">
        <v>3535</v>
      </c>
      <c r="K2375" s="63">
        <v>3010</v>
      </c>
      <c r="L2375" s="63">
        <v>0</v>
      </c>
      <c r="M2375" s="64">
        <v>3010</v>
      </c>
      <c r="N2375" s="63">
        <v>1505</v>
      </c>
      <c r="O2375" s="63">
        <v>0</v>
      </c>
      <c r="P2375" s="63">
        <v>452</v>
      </c>
      <c r="Q2375" s="63">
        <v>1053</v>
      </c>
      <c r="R2375" s="63" t="s">
        <v>5443</v>
      </c>
      <c r="S2375" s="63" t="s">
        <v>3521</v>
      </c>
      <c r="T2375" s="63" t="s">
        <v>5442</v>
      </c>
      <c r="U2375" s="63" t="s">
        <v>3159</v>
      </c>
      <c r="V2375" s="63" t="s">
        <v>5441</v>
      </c>
      <c r="Y2375" s="63">
        <v>3010</v>
      </c>
      <c r="Z2375" s="63" t="s">
        <v>4942</v>
      </c>
      <c r="AA2375" s="63">
        <v>452</v>
      </c>
      <c r="AB2375" s="63" t="s">
        <v>3505</v>
      </c>
      <c r="AE2375" s="63">
        <v>0</v>
      </c>
      <c r="AF2375" s="63" t="s">
        <v>3493</v>
      </c>
      <c r="AG2375" s="63">
        <v>0</v>
      </c>
      <c r="AK2375" s="63">
        <v>0</v>
      </c>
      <c r="AL2375" s="63" t="s">
        <v>3493</v>
      </c>
      <c r="AM2375" s="63">
        <v>0</v>
      </c>
      <c r="AQ2375" s="63">
        <v>0</v>
      </c>
      <c r="AR2375" s="63" t="s">
        <v>3493</v>
      </c>
      <c r="AS2375" s="63">
        <v>0</v>
      </c>
      <c r="AU2375" s="63" t="s">
        <v>5440</v>
      </c>
      <c r="AW2375" s="63" t="s">
        <v>5439</v>
      </c>
      <c r="AX2375" s="74" t="str">
        <f>VLOOKUP(B2375,[1]COMPLETE_DIVIDEND_DATA!$B$2:$I$1138,8,0)</f>
        <v>PAID</v>
      </c>
    </row>
    <row r="2376" spans="1:50" hidden="1" x14ac:dyDescent="0.25">
      <c r="A2376" s="63">
        <v>502380</v>
      </c>
      <c r="B2376" s="63">
        <v>7450001586</v>
      </c>
      <c r="C2376" s="63" t="s">
        <v>1789</v>
      </c>
      <c r="D2376" s="63" t="s">
        <v>2456</v>
      </c>
      <c r="E2376" s="63" t="s">
        <v>5438</v>
      </c>
      <c r="F2376" s="63" t="s">
        <v>5373</v>
      </c>
      <c r="G2376" s="63" t="s">
        <v>3535</v>
      </c>
      <c r="K2376" s="63">
        <v>1204</v>
      </c>
      <c r="L2376" s="63">
        <v>0</v>
      </c>
      <c r="M2376" s="64">
        <v>1204</v>
      </c>
      <c r="N2376" s="63">
        <v>602</v>
      </c>
      <c r="O2376" s="63">
        <v>0</v>
      </c>
      <c r="P2376" s="63">
        <v>90</v>
      </c>
      <c r="Q2376" s="63">
        <v>512</v>
      </c>
      <c r="R2376" s="63" t="s">
        <v>5437</v>
      </c>
      <c r="S2376" s="63" t="s">
        <v>3533</v>
      </c>
      <c r="T2376" s="63" t="s">
        <v>5436</v>
      </c>
      <c r="U2376" s="63" t="s">
        <v>1789</v>
      </c>
      <c r="V2376" s="63" t="s">
        <v>5435</v>
      </c>
      <c r="Y2376" s="63">
        <v>1204</v>
      </c>
      <c r="Z2376" s="63" t="s">
        <v>4049</v>
      </c>
      <c r="AA2376" s="63">
        <v>90</v>
      </c>
      <c r="AB2376" s="63" t="s">
        <v>3494</v>
      </c>
      <c r="AE2376" s="63">
        <v>0</v>
      </c>
      <c r="AF2376" s="63" t="s">
        <v>3493</v>
      </c>
      <c r="AG2376" s="63">
        <v>0</v>
      </c>
      <c r="AK2376" s="63">
        <v>0</v>
      </c>
      <c r="AL2376" s="63" t="s">
        <v>3493</v>
      </c>
      <c r="AM2376" s="63">
        <v>0</v>
      </c>
      <c r="AQ2376" s="63">
        <v>0</v>
      </c>
      <c r="AR2376" s="63" t="s">
        <v>3493</v>
      </c>
      <c r="AS2376" s="63">
        <v>0</v>
      </c>
      <c r="AU2376" s="63" t="s">
        <v>5434</v>
      </c>
      <c r="AW2376" s="63" t="s">
        <v>5433</v>
      </c>
      <c r="AX2376" s="74" t="str">
        <f>VLOOKUP(B2376,[1]COMPLETE_DIVIDEND_DATA!$B$2:$I$1138,8,0)</f>
        <v>PAID</v>
      </c>
    </row>
    <row r="2377" spans="1:50" hidden="1" x14ac:dyDescent="0.25">
      <c r="A2377" s="63">
        <v>502381</v>
      </c>
      <c r="B2377" s="63">
        <v>7450007211</v>
      </c>
      <c r="C2377" s="63" t="s">
        <v>3163</v>
      </c>
      <c r="D2377" s="63" t="s">
        <v>5432</v>
      </c>
      <c r="E2377" s="63" t="s">
        <v>5431</v>
      </c>
      <c r="F2377" s="63" t="s">
        <v>5430</v>
      </c>
      <c r="G2377" s="63" t="s">
        <v>5429</v>
      </c>
      <c r="K2377" s="63">
        <v>2</v>
      </c>
      <c r="L2377" s="63">
        <v>0</v>
      </c>
      <c r="M2377" s="64">
        <v>2</v>
      </c>
      <c r="N2377" s="63">
        <v>1</v>
      </c>
      <c r="O2377" s="63">
        <v>0</v>
      </c>
      <c r="P2377" s="63">
        <v>0</v>
      </c>
      <c r="Q2377" s="63">
        <v>1</v>
      </c>
      <c r="R2377" s="63" t="s">
        <v>5428</v>
      </c>
      <c r="S2377" s="63" t="s">
        <v>3624</v>
      </c>
      <c r="T2377" s="63" t="s">
        <v>4610</v>
      </c>
      <c r="U2377" s="63" t="s">
        <v>3163</v>
      </c>
      <c r="V2377" s="63" t="s">
        <v>5427</v>
      </c>
      <c r="Y2377" s="63">
        <v>2</v>
      </c>
      <c r="Z2377" s="63" t="s">
        <v>4439</v>
      </c>
      <c r="AA2377" s="63">
        <v>0</v>
      </c>
      <c r="AB2377" s="63" t="s">
        <v>3505</v>
      </c>
      <c r="AE2377" s="63">
        <v>0</v>
      </c>
      <c r="AF2377" s="63" t="s">
        <v>3493</v>
      </c>
      <c r="AG2377" s="63">
        <v>0</v>
      </c>
      <c r="AK2377" s="63">
        <v>0</v>
      </c>
      <c r="AL2377" s="63" t="s">
        <v>3493</v>
      </c>
      <c r="AM2377" s="63">
        <v>0</v>
      </c>
      <c r="AQ2377" s="63">
        <v>0</v>
      </c>
      <c r="AR2377" s="63" t="s">
        <v>3493</v>
      </c>
      <c r="AS2377" s="63">
        <v>0</v>
      </c>
      <c r="AU2377" s="63" t="s">
        <v>5426</v>
      </c>
      <c r="AW2377" s="63" t="s">
        <v>5425</v>
      </c>
      <c r="AX2377" s="74" t="str">
        <f>VLOOKUP(B2377,[1]COMPLETE_DIVIDEND_DATA!$B$2:$I$1138,8,0)</f>
        <v>PAID</v>
      </c>
    </row>
    <row r="2378" spans="1:50" x14ac:dyDescent="0.25">
      <c r="A2378" s="63">
        <v>502382</v>
      </c>
      <c r="B2378" s="63">
        <v>7450015149</v>
      </c>
      <c r="C2378" s="63" t="s">
        <v>3165</v>
      </c>
      <c r="D2378" s="63" t="s">
        <v>5424</v>
      </c>
      <c r="E2378" s="63" t="s">
        <v>5423</v>
      </c>
      <c r="F2378" s="63" t="s">
        <v>5422</v>
      </c>
      <c r="G2378" s="63" t="s">
        <v>3535</v>
      </c>
      <c r="K2378" s="63">
        <v>744</v>
      </c>
      <c r="L2378" s="63">
        <v>0</v>
      </c>
      <c r="M2378" s="64">
        <v>744</v>
      </c>
      <c r="N2378" s="63">
        <v>372</v>
      </c>
      <c r="O2378" s="63">
        <v>0</v>
      </c>
      <c r="P2378" s="63">
        <v>56</v>
      </c>
      <c r="Q2378" s="63">
        <v>316</v>
      </c>
      <c r="R2378" s="63" t="s">
        <v>5421</v>
      </c>
      <c r="S2378" s="63" t="s">
        <v>3596</v>
      </c>
      <c r="T2378" s="63" t="s">
        <v>5420</v>
      </c>
      <c r="U2378" s="63" t="s">
        <v>3165</v>
      </c>
      <c r="V2378" s="63" t="s">
        <v>5419</v>
      </c>
      <c r="Y2378" s="63">
        <v>744</v>
      </c>
      <c r="Z2378" s="63" t="s">
        <v>3988</v>
      </c>
      <c r="AA2378" s="63">
        <v>56</v>
      </c>
      <c r="AB2378" s="63" t="s">
        <v>3494</v>
      </c>
      <c r="AE2378" s="63">
        <v>0</v>
      </c>
      <c r="AF2378" s="63" t="s">
        <v>3493</v>
      </c>
      <c r="AG2378" s="63">
        <v>0</v>
      </c>
      <c r="AK2378" s="63">
        <v>0</v>
      </c>
      <c r="AL2378" s="63" t="s">
        <v>3493</v>
      </c>
      <c r="AM2378" s="63">
        <v>0</v>
      </c>
      <c r="AQ2378" s="63">
        <v>0</v>
      </c>
      <c r="AR2378" s="63" t="s">
        <v>3493</v>
      </c>
      <c r="AS2378" s="63">
        <v>0</v>
      </c>
      <c r="AU2378" s="63" t="s">
        <v>5418</v>
      </c>
      <c r="AW2378" s="63" t="s">
        <v>5417</v>
      </c>
      <c r="AX2378" s="74" t="str">
        <f>VLOOKUP(B2378,[1]COMPLETE_DIVIDEND_DATA!$B$2:$I$1138,8,0)</f>
        <v>UNPAID</v>
      </c>
    </row>
    <row r="2379" spans="1:50" hidden="1" x14ac:dyDescent="0.25">
      <c r="A2379" s="63">
        <v>502383</v>
      </c>
      <c r="B2379" s="63">
        <v>7450017459</v>
      </c>
      <c r="C2379" s="63" t="s">
        <v>871</v>
      </c>
      <c r="D2379" s="63" t="s">
        <v>5416</v>
      </c>
      <c r="E2379" s="63" t="s">
        <v>5415</v>
      </c>
      <c r="G2379" s="63" t="s">
        <v>4669</v>
      </c>
      <c r="K2379" s="63">
        <v>1000</v>
      </c>
      <c r="L2379" s="63">
        <v>0</v>
      </c>
      <c r="M2379" s="64">
        <v>1000</v>
      </c>
      <c r="N2379" s="63">
        <v>500</v>
      </c>
      <c r="O2379" s="63">
        <v>0</v>
      </c>
      <c r="P2379" s="63">
        <v>150</v>
      </c>
      <c r="Q2379" s="63">
        <v>350</v>
      </c>
      <c r="R2379" s="63" t="s">
        <v>5414</v>
      </c>
      <c r="S2379" s="63" t="s">
        <v>3574</v>
      </c>
      <c r="T2379" s="63" t="s">
        <v>5413</v>
      </c>
      <c r="U2379" s="63" t="s">
        <v>871</v>
      </c>
      <c r="V2379" s="63" t="s">
        <v>5412</v>
      </c>
      <c r="Y2379" s="63">
        <v>1000</v>
      </c>
      <c r="Z2379" s="63" t="s">
        <v>4648</v>
      </c>
      <c r="AA2379" s="63">
        <v>150</v>
      </c>
      <c r="AB2379" s="63" t="s">
        <v>3505</v>
      </c>
      <c r="AE2379" s="63">
        <v>0</v>
      </c>
      <c r="AF2379" s="63" t="s">
        <v>3493</v>
      </c>
      <c r="AG2379" s="63">
        <v>0</v>
      </c>
      <c r="AK2379" s="63">
        <v>0</v>
      </c>
      <c r="AL2379" s="63" t="s">
        <v>3493</v>
      </c>
      <c r="AM2379" s="63">
        <v>0</v>
      </c>
      <c r="AQ2379" s="63">
        <v>0</v>
      </c>
      <c r="AR2379" s="63" t="s">
        <v>3493</v>
      </c>
      <c r="AS2379" s="63">
        <v>0</v>
      </c>
      <c r="AU2379" s="63" t="s">
        <v>5411</v>
      </c>
      <c r="AW2379" s="63" t="s">
        <v>5410</v>
      </c>
      <c r="AX2379" s="74" t="str">
        <f>VLOOKUP(B2379,[1]COMPLETE_DIVIDEND_DATA!$B$2:$I$1138,8,0)</f>
        <v>PAID</v>
      </c>
    </row>
    <row r="2380" spans="1:50" hidden="1" x14ac:dyDescent="0.25">
      <c r="A2380" s="63">
        <v>502384</v>
      </c>
      <c r="B2380" s="63">
        <v>7450019570</v>
      </c>
      <c r="C2380" s="63" t="s">
        <v>3167</v>
      </c>
      <c r="D2380" s="63" t="s">
        <v>2748</v>
      </c>
      <c r="E2380" s="63" t="s">
        <v>5409</v>
      </c>
      <c r="F2380" s="63" t="s">
        <v>5408</v>
      </c>
      <c r="G2380" s="63" t="s">
        <v>3535</v>
      </c>
      <c r="K2380" s="63">
        <v>6022</v>
      </c>
      <c r="L2380" s="63">
        <v>0</v>
      </c>
      <c r="M2380" s="64">
        <v>6022</v>
      </c>
      <c r="N2380" s="63">
        <v>3011</v>
      </c>
      <c r="O2380" s="63">
        <v>0</v>
      </c>
      <c r="P2380" s="63">
        <v>678</v>
      </c>
      <c r="Q2380" s="63">
        <v>2333</v>
      </c>
      <c r="R2380" s="63" t="s">
        <v>5407</v>
      </c>
      <c r="S2380" s="63" t="s">
        <v>3533</v>
      </c>
      <c r="T2380" s="63" t="s">
        <v>5406</v>
      </c>
      <c r="U2380" s="63" t="s">
        <v>3167</v>
      </c>
      <c r="V2380" s="63" t="s">
        <v>5405</v>
      </c>
      <c r="Y2380" s="63">
        <v>3011</v>
      </c>
      <c r="Z2380" s="63" t="s">
        <v>4472</v>
      </c>
      <c r="AA2380" s="63">
        <v>452</v>
      </c>
      <c r="AB2380" s="63" t="s">
        <v>3505</v>
      </c>
      <c r="AC2380" s="63" t="s">
        <v>2748</v>
      </c>
      <c r="AD2380" s="63" t="s">
        <v>5404</v>
      </c>
      <c r="AE2380" s="63">
        <v>3011</v>
      </c>
      <c r="AF2380" s="63" t="s">
        <v>4472</v>
      </c>
      <c r="AG2380" s="63">
        <v>226</v>
      </c>
      <c r="AH2380" s="63" t="s">
        <v>3494</v>
      </c>
      <c r="AK2380" s="63">
        <v>0</v>
      </c>
      <c r="AL2380" s="63" t="s">
        <v>3493</v>
      </c>
      <c r="AM2380" s="63">
        <v>0</v>
      </c>
      <c r="AQ2380" s="63">
        <v>0</v>
      </c>
      <c r="AR2380" s="63" t="s">
        <v>3493</v>
      </c>
      <c r="AS2380" s="63">
        <v>0</v>
      </c>
      <c r="AU2380" s="63" t="s">
        <v>5403</v>
      </c>
      <c r="AW2380" s="63" t="s">
        <v>5402</v>
      </c>
      <c r="AX2380" s="74" t="str">
        <f>VLOOKUP(B2380,[1]COMPLETE_DIVIDEND_DATA!$B$2:$I$1138,8,0)</f>
        <v>PAID</v>
      </c>
    </row>
    <row r="2381" spans="1:50" hidden="1" x14ac:dyDescent="0.25">
      <c r="A2381" s="63">
        <v>502385</v>
      </c>
      <c r="B2381" s="63">
        <v>7450023127</v>
      </c>
      <c r="C2381" s="63" t="s">
        <v>3169</v>
      </c>
      <c r="D2381" s="63" t="s">
        <v>5401</v>
      </c>
      <c r="E2381" s="63" t="s">
        <v>5400</v>
      </c>
      <c r="F2381" s="63" t="s">
        <v>5399</v>
      </c>
      <c r="G2381" s="63" t="s">
        <v>3535</v>
      </c>
      <c r="K2381" s="63">
        <v>601</v>
      </c>
      <c r="L2381" s="63">
        <v>0</v>
      </c>
      <c r="M2381" s="64">
        <v>601</v>
      </c>
      <c r="N2381" s="63">
        <v>300.5</v>
      </c>
      <c r="O2381" s="63">
        <v>0</v>
      </c>
      <c r="P2381" s="63">
        <v>90</v>
      </c>
      <c r="Q2381" s="63">
        <v>211</v>
      </c>
      <c r="R2381" s="63" t="s">
        <v>5398</v>
      </c>
      <c r="S2381" s="63" t="s">
        <v>3574</v>
      </c>
      <c r="T2381" s="63" t="s">
        <v>5397</v>
      </c>
      <c r="U2381" s="63" t="s">
        <v>3169</v>
      </c>
      <c r="V2381" s="63" t="s">
        <v>5396</v>
      </c>
      <c r="Y2381" s="63">
        <v>301</v>
      </c>
      <c r="Z2381" s="63" t="s">
        <v>3675</v>
      </c>
      <c r="AA2381" s="63">
        <v>45</v>
      </c>
      <c r="AB2381" s="63" t="s">
        <v>3505</v>
      </c>
      <c r="AC2381" s="63" t="s">
        <v>5395</v>
      </c>
      <c r="AD2381" s="63" t="s">
        <v>5394</v>
      </c>
      <c r="AE2381" s="63">
        <v>300</v>
      </c>
      <c r="AF2381" s="63" t="s">
        <v>3891</v>
      </c>
      <c r="AG2381" s="63">
        <v>45</v>
      </c>
      <c r="AH2381" s="63" t="s">
        <v>3505</v>
      </c>
      <c r="AK2381" s="63">
        <v>0</v>
      </c>
      <c r="AL2381" s="63" t="s">
        <v>3493</v>
      </c>
      <c r="AM2381" s="63">
        <v>0</v>
      </c>
      <c r="AQ2381" s="63">
        <v>0</v>
      </c>
      <c r="AR2381" s="63" t="s">
        <v>3493</v>
      </c>
      <c r="AS2381" s="63">
        <v>0</v>
      </c>
      <c r="AU2381" s="63" t="s">
        <v>5393</v>
      </c>
      <c r="AW2381" s="63" t="s">
        <v>5392</v>
      </c>
      <c r="AX2381" s="74" t="str">
        <f>VLOOKUP(B2381,[1]COMPLETE_DIVIDEND_DATA!$B$2:$I$1138,8,0)</f>
        <v>PAID</v>
      </c>
    </row>
    <row r="2382" spans="1:50" hidden="1" x14ac:dyDescent="0.25">
      <c r="A2382" s="63">
        <v>502386</v>
      </c>
      <c r="B2382" s="63">
        <v>7450025916</v>
      </c>
      <c r="C2382" s="63" t="s">
        <v>5386</v>
      </c>
      <c r="D2382" s="63" t="s">
        <v>5391</v>
      </c>
      <c r="E2382" s="63" t="s">
        <v>5390</v>
      </c>
      <c r="F2382" s="63" t="s">
        <v>5389</v>
      </c>
      <c r="G2382" s="63" t="s">
        <v>3535</v>
      </c>
      <c r="K2382" s="63">
        <v>1000</v>
      </c>
      <c r="L2382" s="63">
        <v>0</v>
      </c>
      <c r="M2382" s="64">
        <v>1000</v>
      </c>
      <c r="N2382" s="63">
        <v>500</v>
      </c>
      <c r="O2382" s="63">
        <v>0</v>
      </c>
      <c r="P2382" s="63">
        <v>75</v>
      </c>
      <c r="Q2382" s="63">
        <v>425</v>
      </c>
      <c r="R2382" s="63" t="s">
        <v>5388</v>
      </c>
      <c r="S2382" s="63" t="s">
        <v>3697</v>
      </c>
      <c r="T2382" s="63" t="s">
        <v>5387</v>
      </c>
      <c r="U2382" s="63" t="s">
        <v>5386</v>
      </c>
      <c r="V2382" s="63" t="s">
        <v>5385</v>
      </c>
      <c r="Y2382" s="63">
        <v>1000</v>
      </c>
      <c r="Z2382" s="63" t="s">
        <v>4648</v>
      </c>
      <c r="AA2382" s="63">
        <v>75</v>
      </c>
      <c r="AB2382" s="63" t="s">
        <v>3494</v>
      </c>
      <c r="AE2382" s="63">
        <v>0</v>
      </c>
      <c r="AF2382" s="63" t="s">
        <v>3493</v>
      </c>
      <c r="AG2382" s="63">
        <v>0</v>
      </c>
      <c r="AK2382" s="63">
        <v>0</v>
      </c>
      <c r="AL2382" s="63" t="s">
        <v>3493</v>
      </c>
      <c r="AM2382" s="63">
        <v>0</v>
      </c>
      <c r="AQ2382" s="63">
        <v>0</v>
      </c>
      <c r="AR2382" s="63" t="s">
        <v>3493</v>
      </c>
      <c r="AS2382" s="63">
        <v>0</v>
      </c>
      <c r="AU2382" s="63" t="s">
        <v>5384</v>
      </c>
      <c r="AW2382" s="63" t="s">
        <v>5383</v>
      </c>
      <c r="AX2382" s="74" t="str">
        <f>VLOOKUP(B2382,[1]COMPLETE_DIVIDEND_DATA!$B$2:$I$1138,8,0)</f>
        <v>PAID</v>
      </c>
    </row>
    <row r="2383" spans="1:50" x14ac:dyDescent="0.25">
      <c r="A2383" s="63">
        <v>502387</v>
      </c>
      <c r="B2383" s="63">
        <v>9316000657</v>
      </c>
      <c r="C2383" s="63" t="s">
        <v>3171</v>
      </c>
      <c r="D2383" s="63" t="s">
        <v>5382</v>
      </c>
      <c r="E2383" s="63" t="s">
        <v>5381</v>
      </c>
      <c r="F2383" s="63" t="s">
        <v>5380</v>
      </c>
      <c r="G2383" s="63" t="s">
        <v>3535</v>
      </c>
      <c r="K2383" s="63">
        <v>7452</v>
      </c>
      <c r="L2383" s="63">
        <v>0</v>
      </c>
      <c r="M2383" s="64">
        <v>7452</v>
      </c>
      <c r="N2383" s="63">
        <v>3726</v>
      </c>
      <c r="O2383" s="63">
        <v>0</v>
      </c>
      <c r="P2383" s="63">
        <v>838</v>
      </c>
      <c r="Q2383" s="63">
        <v>2888</v>
      </c>
      <c r="U2383" s="63" t="s">
        <v>3171</v>
      </c>
      <c r="V2383" s="63" t="s">
        <v>5379</v>
      </c>
      <c r="Y2383" s="63">
        <v>3726</v>
      </c>
      <c r="Z2383" s="63" t="s">
        <v>5376</v>
      </c>
      <c r="AA2383" s="63">
        <v>559</v>
      </c>
      <c r="AB2383" s="63" t="s">
        <v>3505</v>
      </c>
      <c r="AC2383" s="63" t="s">
        <v>5378</v>
      </c>
      <c r="AD2383" s="63" t="s">
        <v>5377</v>
      </c>
      <c r="AE2383" s="63">
        <v>3726</v>
      </c>
      <c r="AF2383" s="63" t="s">
        <v>5376</v>
      </c>
      <c r="AG2383" s="63">
        <v>279</v>
      </c>
      <c r="AH2383" s="63" t="s">
        <v>3494</v>
      </c>
      <c r="AK2383" s="63">
        <v>0</v>
      </c>
      <c r="AL2383" s="63" t="s">
        <v>3493</v>
      </c>
      <c r="AM2383" s="63">
        <v>0</v>
      </c>
      <c r="AQ2383" s="63">
        <v>0</v>
      </c>
      <c r="AR2383" s="63" t="s">
        <v>3493</v>
      </c>
      <c r="AS2383" s="63">
        <v>0</v>
      </c>
      <c r="AX2383" s="63" t="e">
        <f>VLOOKUP(B2383,[1]COMPLETE_DIVIDEND_DATA!$B$2:$I$1138,3,0)</f>
        <v>#N/A</v>
      </c>
    </row>
    <row r="2384" spans="1:50" x14ac:dyDescent="0.25">
      <c r="A2384" s="63">
        <v>502388</v>
      </c>
      <c r="B2384" s="63">
        <v>9472000618</v>
      </c>
      <c r="C2384" s="63" t="s">
        <v>3173</v>
      </c>
      <c r="D2384" s="63" t="s">
        <v>5375</v>
      </c>
      <c r="E2384" s="63" t="s">
        <v>5374</v>
      </c>
      <c r="F2384" s="63" t="s">
        <v>5373</v>
      </c>
      <c r="G2384" s="63" t="s">
        <v>3535</v>
      </c>
      <c r="K2384" s="63">
        <v>72</v>
      </c>
      <c r="L2384" s="63">
        <v>72</v>
      </c>
      <c r="M2384" s="64">
        <v>0</v>
      </c>
      <c r="N2384" s="63">
        <v>36</v>
      </c>
      <c r="O2384" s="63">
        <v>18</v>
      </c>
      <c r="P2384" s="63">
        <v>11</v>
      </c>
      <c r="Q2384" s="63">
        <v>7</v>
      </c>
      <c r="U2384" s="63" t="s">
        <v>3173</v>
      </c>
      <c r="V2384" s="63" t="s">
        <v>5372</v>
      </c>
      <c r="Y2384" s="63">
        <v>72</v>
      </c>
      <c r="Z2384" s="63" t="s">
        <v>5358</v>
      </c>
      <c r="AA2384" s="63">
        <v>11</v>
      </c>
      <c r="AB2384" s="63" t="s">
        <v>3505</v>
      </c>
      <c r="AE2384" s="63">
        <v>0</v>
      </c>
      <c r="AF2384" s="63" t="s">
        <v>3493</v>
      </c>
      <c r="AG2384" s="63">
        <v>0</v>
      </c>
      <c r="AK2384" s="63">
        <v>0</v>
      </c>
      <c r="AL2384" s="63" t="s">
        <v>3493</v>
      </c>
      <c r="AM2384" s="63">
        <v>0</v>
      </c>
      <c r="AQ2384" s="63">
        <v>0</v>
      </c>
      <c r="AR2384" s="63" t="s">
        <v>3493</v>
      </c>
      <c r="AS2384" s="63">
        <v>0</v>
      </c>
      <c r="AX2384" s="63" t="e">
        <f>VLOOKUP(B2384,[1]COMPLETE_DIVIDEND_DATA!$B$2:$I$1138,3,0)</f>
        <v>#N/A</v>
      </c>
    </row>
    <row r="2385" spans="1:50" x14ac:dyDescent="0.25">
      <c r="A2385" s="63">
        <v>502389</v>
      </c>
      <c r="B2385" s="63">
        <v>9472000642</v>
      </c>
      <c r="C2385" s="63" t="s">
        <v>449</v>
      </c>
      <c r="D2385" s="63" t="s">
        <v>312</v>
      </c>
      <c r="E2385" s="63" t="s">
        <v>5369</v>
      </c>
      <c r="G2385" s="63" t="s">
        <v>3535</v>
      </c>
      <c r="K2385" s="63">
        <v>35</v>
      </c>
      <c r="L2385" s="63">
        <v>35</v>
      </c>
      <c r="M2385" s="64">
        <v>0</v>
      </c>
      <c r="N2385" s="63">
        <v>17.5</v>
      </c>
      <c r="O2385" s="63">
        <v>9</v>
      </c>
      <c r="P2385" s="63">
        <v>5</v>
      </c>
      <c r="Q2385" s="63">
        <v>4</v>
      </c>
      <c r="U2385" s="63" t="s">
        <v>449</v>
      </c>
      <c r="V2385" s="63" t="s">
        <v>5371</v>
      </c>
      <c r="Y2385" s="63">
        <v>35</v>
      </c>
      <c r="Z2385" s="63" t="s">
        <v>5363</v>
      </c>
      <c r="AA2385" s="63">
        <v>5</v>
      </c>
      <c r="AB2385" s="63" t="s">
        <v>3505</v>
      </c>
      <c r="AE2385" s="63">
        <v>0</v>
      </c>
      <c r="AF2385" s="63" t="s">
        <v>3493</v>
      </c>
      <c r="AG2385" s="63">
        <v>0</v>
      </c>
      <c r="AK2385" s="63">
        <v>0</v>
      </c>
      <c r="AL2385" s="63" t="s">
        <v>3493</v>
      </c>
      <c r="AM2385" s="63">
        <v>0</v>
      </c>
      <c r="AQ2385" s="63">
        <v>0</v>
      </c>
      <c r="AR2385" s="63" t="s">
        <v>3493</v>
      </c>
      <c r="AS2385" s="63">
        <v>0</v>
      </c>
      <c r="AX2385" s="63" t="e">
        <f>VLOOKUP(B2385,[1]COMPLETE_DIVIDEND_DATA!$B$2:$I$1138,3,0)</f>
        <v>#N/A</v>
      </c>
    </row>
    <row r="2386" spans="1:50" x14ac:dyDescent="0.25">
      <c r="A2386" s="63">
        <v>502390</v>
      </c>
      <c r="B2386" s="63">
        <v>9472000659</v>
      </c>
      <c r="C2386" s="63" t="s">
        <v>3176</v>
      </c>
      <c r="D2386" s="63" t="s">
        <v>5370</v>
      </c>
      <c r="E2386" s="63" t="s">
        <v>5369</v>
      </c>
      <c r="G2386" s="63" t="s">
        <v>3535</v>
      </c>
      <c r="K2386" s="63">
        <v>72</v>
      </c>
      <c r="L2386" s="63">
        <v>72</v>
      </c>
      <c r="M2386" s="64">
        <v>0</v>
      </c>
      <c r="N2386" s="63">
        <v>36</v>
      </c>
      <c r="O2386" s="63">
        <v>18</v>
      </c>
      <c r="P2386" s="63">
        <v>11</v>
      </c>
      <c r="Q2386" s="63">
        <v>7</v>
      </c>
      <c r="U2386" s="63" t="s">
        <v>3176</v>
      </c>
      <c r="V2386" s="63" t="s">
        <v>5368</v>
      </c>
      <c r="Y2386" s="63">
        <v>72</v>
      </c>
      <c r="Z2386" s="63" t="s">
        <v>5358</v>
      </c>
      <c r="AA2386" s="63">
        <v>11</v>
      </c>
      <c r="AB2386" s="63" t="s">
        <v>3505</v>
      </c>
      <c r="AE2386" s="63">
        <v>0</v>
      </c>
      <c r="AF2386" s="63" t="s">
        <v>3493</v>
      </c>
      <c r="AG2386" s="63">
        <v>0</v>
      </c>
      <c r="AK2386" s="63">
        <v>0</v>
      </c>
      <c r="AL2386" s="63" t="s">
        <v>3493</v>
      </c>
      <c r="AM2386" s="63">
        <v>0</v>
      </c>
      <c r="AQ2386" s="63">
        <v>0</v>
      </c>
      <c r="AR2386" s="63" t="s">
        <v>3493</v>
      </c>
      <c r="AS2386" s="63">
        <v>0</v>
      </c>
      <c r="AX2386" s="63" t="e">
        <f>VLOOKUP(B2386,[1]COMPLETE_DIVIDEND_DATA!$B$2:$I$1138,3,0)</f>
        <v>#N/A</v>
      </c>
    </row>
    <row r="2387" spans="1:50" x14ac:dyDescent="0.25">
      <c r="A2387" s="63">
        <v>502391</v>
      </c>
      <c r="B2387" s="63">
        <v>9472013561</v>
      </c>
      <c r="C2387" s="63" t="s">
        <v>3178</v>
      </c>
      <c r="D2387" s="63" t="s">
        <v>5367</v>
      </c>
      <c r="E2387" s="63" t="s">
        <v>5366</v>
      </c>
      <c r="F2387" s="63" t="s">
        <v>5365</v>
      </c>
      <c r="K2387" s="63">
        <v>35</v>
      </c>
      <c r="L2387" s="63">
        <v>35</v>
      </c>
      <c r="M2387" s="64">
        <v>0</v>
      </c>
      <c r="N2387" s="63">
        <v>17.5</v>
      </c>
      <c r="O2387" s="63">
        <v>9</v>
      </c>
      <c r="P2387" s="63">
        <v>5</v>
      </c>
      <c r="Q2387" s="63">
        <v>4</v>
      </c>
      <c r="U2387" s="63" t="s">
        <v>3178</v>
      </c>
      <c r="V2387" s="63" t="s">
        <v>5364</v>
      </c>
      <c r="Y2387" s="63">
        <v>35</v>
      </c>
      <c r="Z2387" s="63" t="s">
        <v>5363</v>
      </c>
      <c r="AA2387" s="63">
        <v>5</v>
      </c>
      <c r="AB2387" s="63" t="s">
        <v>3505</v>
      </c>
      <c r="AE2387" s="63">
        <v>0</v>
      </c>
      <c r="AF2387" s="63" t="s">
        <v>3493</v>
      </c>
      <c r="AG2387" s="63">
        <v>0</v>
      </c>
      <c r="AK2387" s="63">
        <v>0</v>
      </c>
      <c r="AL2387" s="63" t="s">
        <v>3493</v>
      </c>
      <c r="AM2387" s="63">
        <v>0</v>
      </c>
      <c r="AQ2387" s="63">
        <v>0</v>
      </c>
      <c r="AR2387" s="63" t="s">
        <v>3493</v>
      </c>
      <c r="AS2387" s="63">
        <v>0</v>
      </c>
      <c r="AX2387" s="63" t="e">
        <f>VLOOKUP(B2387,[1]COMPLETE_DIVIDEND_DATA!$B$2:$I$1138,3,0)</f>
        <v>#N/A</v>
      </c>
    </row>
    <row r="2388" spans="1:50" x14ac:dyDescent="0.25">
      <c r="A2388" s="63">
        <v>502392</v>
      </c>
      <c r="B2388" s="63">
        <v>9472016879</v>
      </c>
      <c r="C2388" s="63" t="s">
        <v>3180</v>
      </c>
      <c r="D2388" s="63" t="s">
        <v>5362</v>
      </c>
      <c r="E2388" s="63" t="s">
        <v>5361</v>
      </c>
      <c r="F2388" s="63" t="s">
        <v>5360</v>
      </c>
      <c r="G2388" s="63" t="s">
        <v>3535</v>
      </c>
      <c r="K2388" s="63">
        <v>72</v>
      </c>
      <c r="L2388" s="63">
        <v>72</v>
      </c>
      <c r="M2388" s="64">
        <v>0</v>
      </c>
      <c r="N2388" s="63">
        <v>36</v>
      </c>
      <c r="O2388" s="63">
        <v>18</v>
      </c>
      <c r="P2388" s="63">
        <v>11</v>
      </c>
      <c r="Q2388" s="63">
        <v>7</v>
      </c>
      <c r="U2388" s="63" t="s">
        <v>3180</v>
      </c>
      <c r="V2388" s="63" t="s">
        <v>5359</v>
      </c>
      <c r="Y2388" s="63">
        <v>72</v>
      </c>
      <c r="Z2388" s="63" t="s">
        <v>5358</v>
      </c>
      <c r="AA2388" s="63">
        <v>11</v>
      </c>
      <c r="AB2388" s="63" t="s">
        <v>3505</v>
      </c>
      <c r="AE2388" s="63">
        <v>0</v>
      </c>
      <c r="AF2388" s="63" t="s">
        <v>3493</v>
      </c>
      <c r="AG2388" s="63">
        <v>0</v>
      </c>
      <c r="AK2388" s="63">
        <v>0</v>
      </c>
      <c r="AL2388" s="63" t="s">
        <v>3493</v>
      </c>
      <c r="AM2388" s="63">
        <v>0</v>
      </c>
      <c r="AQ2388" s="63">
        <v>0</v>
      </c>
      <c r="AR2388" s="63" t="s">
        <v>3493</v>
      </c>
      <c r="AS2388" s="63">
        <v>0</v>
      </c>
      <c r="AX2388" s="63" t="e">
        <f>VLOOKUP(B2388,[1]COMPLETE_DIVIDEND_DATA!$B$2:$I$1138,3,0)</f>
        <v>#N/A</v>
      </c>
    </row>
    <row r="2389" spans="1:50" x14ac:dyDescent="0.25">
      <c r="A2389" s="63">
        <v>502393</v>
      </c>
      <c r="B2389" s="63">
        <v>9472018230</v>
      </c>
      <c r="C2389" s="63" t="s">
        <v>3182</v>
      </c>
      <c r="D2389" s="63" t="s">
        <v>3141</v>
      </c>
      <c r="E2389" s="63" t="s">
        <v>5357</v>
      </c>
      <c r="F2389" s="63" t="s">
        <v>5356</v>
      </c>
      <c r="K2389" s="63">
        <v>26</v>
      </c>
      <c r="L2389" s="63">
        <v>0</v>
      </c>
      <c r="M2389" s="64">
        <v>26</v>
      </c>
      <c r="N2389" s="63">
        <v>13</v>
      </c>
      <c r="O2389" s="63">
        <v>0</v>
      </c>
      <c r="P2389" s="63">
        <v>2</v>
      </c>
      <c r="Q2389" s="63">
        <v>11</v>
      </c>
      <c r="U2389" s="63" t="s">
        <v>3182</v>
      </c>
      <c r="V2389" s="63" t="s">
        <v>5355</v>
      </c>
      <c r="Y2389" s="63">
        <v>26</v>
      </c>
      <c r="Z2389" s="63" t="s">
        <v>5354</v>
      </c>
      <c r="AA2389" s="63">
        <v>2</v>
      </c>
      <c r="AB2389" s="63" t="s">
        <v>3494</v>
      </c>
      <c r="AE2389" s="63">
        <v>0</v>
      </c>
      <c r="AF2389" s="63" t="s">
        <v>3493</v>
      </c>
      <c r="AG2389" s="63">
        <v>0</v>
      </c>
      <c r="AK2389" s="63">
        <v>0</v>
      </c>
      <c r="AL2389" s="63" t="s">
        <v>3493</v>
      </c>
      <c r="AM2389" s="63">
        <v>0</v>
      </c>
      <c r="AQ2389" s="63">
        <v>0</v>
      </c>
      <c r="AR2389" s="63" t="s">
        <v>3493</v>
      </c>
      <c r="AS2389" s="63">
        <v>0</v>
      </c>
      <c r="AX2389" s="63" t="e">
        <f>VLOOKUP(B2389,[1]COMPLETE_DIVIDEND_DATA!$B$2:$I$1138,3,0)</f>
        <v>#N/A</v>
      </c>
    </row>
    <row r="2390" spans="1:50" x14ac:dyDescent="0.25">
      <c r="A2390" s="63">
        <v>502394</v>
      </c>
      <c r="B2390" s="63">
        <v>10181002996</v>
      </c>
      <c r="C2390" s="63" t="s">
        <v>3184</v>
      </c>
      <c r="D2390" s="63" t="s">
        <v>5353</v>
      </c>
      <c r="E2390" s="63" t="s">
        <v>5352</v>
      </c>
      <c r="F2390" s="63" t="s">
        <v>5351</v>
      </c>
      <c r="G2390" s="63" t="s">
        <v>5350</v>
      </c>
      <c r="K2390" s="63">
        <v>2</v>
      </c>
      <c r="L2390" s="63">
        <v>2</v>
      </c>
      <c r="M2390" s="64">
        <v>0</v>
      </c>
      <c r="N2390" s="63">
        <v>1</v>
      </c>
      <c r="O2390" s="63">
        <v>1</v>
      </c>
      <c r="P2390" s="63">
        <v>0</v>
      </c>
      <c r="Q2390" s="63">
        <v>0</v>
      </c>
      <c r="U2390" s="63" t="s">
        <v>3184</v>
      </c>
      <c r="V2390" s="63" t="s">
        <v>5349</v>
      </c>
      <c r="Y2390" s="63">
        <v>2</v>
      </c>
      <c r="Z2390" s="63" t="s">
        <v>4439</v>
      </c>
      <c r="AA2390" s="63">
        <v>0</v>
      </c>
      <c r="AB2390" s="63" t="s">
        <v>3494</v>
      </c>
      <c r="AE2390" s="63">
        <v>0</v>
      </c>
      <c r="AF2390" s="63" t="s">
        <v>3493</v>
      </c>
      <c r="AG2390" s="63">
        <v>0</v>
      </c>
      <c r="AK2390" s="63">
        <v>0</v>
      </c>
      <c r="AL2390" s="63" t="s">
        <v>3493</v>
      </c>
      <c r="AM2390" s="63">
        <v>0</v>
      </c>
      <c r="AQ2390" s="63">
        <v>0</v>
      </c>
      <c r="AR2390" s="63" t="s">
        <v>3493</v>
      </c>
      <c r="AS2390" s="63">
        <v>0</v>
      </c>
      <c r="AU2390" s="63" t="s">
        <v>5348</v>
      </c>
      <c r="AW2390" s="63" t="s">
        <v>5347</v>
      </c>
      <c r="AX2390" s="63" t="e">
        <f>VLOOKUP(B2390,[1]COMPLETE_DIVIDEND_DATA!$B$2:$I$1138,3,0)</f>
        <v>#N/A</v>
      </c>
    </row>
    <row r="2391" spans="1:50" hidden="1" x14ac:dyDescent="0.25">
      <c r="A2391" s="63">
        <v>502395</v>
      </c>
      <c r="B2391" s="63">
        <v>10231000647</v>
      </c>
      <c r="C2391" s="63" t="s">
        <v>3186</v>
      </c>
      <c r="D2391" s="63" t="s">
        <v>5346</v>
      </c>
      <c r="E2391" s="63" t="s">
        <v>5345</v>
      </c>
      <c r="F2391" s="63" t="s">
        <v>5344</v>
      </c>
      <c r="G2391" s="63" t="s">
        <v>5343</v>
      </c>
      <c r="K2391" s="63">
        <v>1</v>
      </c>
      <c r="L2391" s="63">
        <v>0</v>
      </c>
      <c r="M2391" s="64">
        <v>1</v>
      </c>
      <c r="N2391" s="63">
        <v>0.5</v>
      </c>
      <c r="O2391" s="63">
        <v>0</v>
      </c>
      <c r="P2391" s="63">
        <v>0</v>
      </c>
      <c r="Q2391" s="63">
        <v>1</v>
      </c>
      <c r="R2391" s="63" t="s">
        <v>5342</v>
      </c>
      <c r="S2391" s="63" t="s">
        <v>3697</v>
      </c>
      <c r="T2391" s="63" t="s">
        <v>4318</v>
      </c>
      <c r="U2391" s="63" t="s">
        <v>3186</v>
      </c>
      <c r="V2391" s="63" t="s">
        <v>5341</v>
      </c>
      <c r="Y2391" s="63">
        <v>1</v>
      </c>
      <c r="Z2391" s="63" t="s">
        <v>3736</v>
      </c>
      <c r="AA2391" s="63">
        <v>0</v>
      </c>
      <c r="AB2391" s="63" t="s">
        <v>3505</v>
      </c>
      <c r="AE2391" s="63">
        <v>0</v>
      </c>
      <c r="AF2391" s="63" t="s">
        <v>3493</v>
      </c>
      <c r="AG2391" s="63">
        <v>0</v>
      </c>
      <c r="AK2391" s="63">
        <v>0</v>
      </c>
      <c r="AL2391" s="63" t="s">
        <v>3493</v>
      </c>
      <c r="AM2391" s="63">
        <v>0</v>
      </c>
      <c r="AQ2391" s="63">
        <v>0</v>
      </c>
      <c r="AR2391" s="63" t="s">
        <v>3493</v>
      </c>
      <c r="AS2391" s="63">
        <v>0</v>
      </c>
      <c r="AW2391" s="63" t="s">
        <v>5340</v>
      </c>
      <c r="AX2391" s="74" t="str">
        <f>VLOOKUP(B2391,[1]COMPLETE_DIVIDEND_DATA!$B$2:$I$1138,8,0)</f>
        <v>PAID</v>
      </c>
    </row>
    <row r="2392" spans="1:50" x14ac:dyDescent="0.25">
      <c r="A2392" s="63">
        <v>502396</v>
      </c>
      <c r="B2392" s="63">
        <v>10231002510</v>
      </c>
      <c r="C2392" s="63" t="s">
        <v>3188</v>
      </c>
      <c r="D2392" s="63" t="s">
        <v>5339</v>
      </c>
      <c r="E2392" s="63" t="s">
        <v>5338</v>
      </c>
      <c r="F2392" s="63" t="s">
        <v>5337</v>
      </c>
      <c r="G2392" s="63" t="s">
        <v>5336</v>
      </c>
      <c r="K2392" s="63">
        <v>2551</v>
      </c>
      <c r="L2392" s="63">
        <v>0</v>
      </c>
      <c r="M2392" s="64">
        <v>2551</v>
      </c>
      <c r="N2392" s="63">
        <v>1275.5</v>
      </c>
      <c r="O2392" s="63">
        <v>0</v>
      </c>
      <c r="P2392" s="63">
        <v>287</v>
      </c>
      <c r="Q2392" s="63">
        <v>989</v>
      </c>
      <c r="R2392" s="63" t="s">
        <v>5335</v>
      </c>
      <c r="S2392" s="63" t="s">
        <v>5334</v>
      </c>
      <c r="T2392" s="63" t="s">
        <v>5333</v>
      </c>
      <c r="U2392" s="63" t="s">
        <v>3188</v>
      </c>
      <c r="V2392" s="63" t="s">
        <v>5332</v>
      </c>
      <c r="Y2392" s="63">
        <v>1276</v>
      </c>
      <c r="Z2392" s="63" t="s">
        <v>5331</v>
      </c>
      <c r="AA2392" s="63">
        <v>96</v>
      </c>
      <c r="AB2392" s="63" t="s">
        <v>3494</v>
      </c>
      <c r="AC2392" s="63" t="s">
        <v>5330</v>
      </c>
      <c r="AD2392" s="63" t="s">
        <v>5329</v>
      </c>
      <c r="AE2392" s="63">
        <v>1275</v>
      </c>
      <c r="AF2392" s="63" t="s">
        <v>5328</v>
      </c>
      <c r="AG2392" s="63">
        <v>191</v>
      </c>
      <c r="AH2392" s="63" t="s">
        <v>3505</v>
      </c>
      <c r="AK2392" s="63">
        <v>0</v>
      </c>
      <c r="AL2392" s="63" t="s">
        <v>3493</v>
      </c>
      <c r="AM2392" s="63">
        <v>0</v>
      </c>
      <c r="AQ2392" s="63">
        <v>0</v>
      </c>
      <c r="AR2392" s="63" t="s">
        <v>3493</v>
      </c>
      <c r="AS2392" s="63">
        <v>0</v>
      </c>
      <c r="AW2392" s="63" t="s">
        <v>5327</v>
      </c>
      <c r="AX2392" s="74" t="str">
        <f>VLOOKUP(B2392,[1]COMPLETE_DIVIDEND_DATA!$B$2:$I$1138,8,0)</f>
        <v>-</v>
      </c>
    </row>
    <row r="2393" spans="1:50" hidden="1" x14ac:dyDescent="0.25">
      <c r="A2393" s="63">
        <v>502397</v>
      </c>
      <c r="B2393" s="63">
        <v>10231010745</v>
      </c>
      <c r="C2393" s="63" t="s">
        <v>3190</v>
      </c>
      <c r="D2393" s="63" t="s">
        <v>5326</v>
      </c>
      <c r="E2393" s="63" t="s">
        <v>5325</v>
      </c>
      <c r="F2393" s="63" t="s">
        <v>5324</v>
      </c>
      <c r="G2393" s="63" t="s">
        <v>5323</v>
      </c>
      <c r="K2393" s="63">
        <v>13</v>
      </c>
      <c r="L2393" s="63">
        <v>0</v>
      </c>
      <c r="M2393" s="64">
        <v>13</v>
      </c>
      <c r="N2393" s="63">
        <v>6.5</v>
      </c>
      <c r="O2393" s="63">
        <v>0</v>
      </c>
      <c r="P2393" s="63">
        <v>2</v>
      </c>
      <c r="Q2393" s="63">
        <v>5</v>
      </c>
      <c r="R2393" s="63" t="s">
        <v>5322</v>
      </c>
      <c r="S2393" s="63" t="s">
        <v>4659</v>
      </c>
      <c r="T2393" s="63" t="s">
        <v>5321</v>
      </c>
      <c r="U2393" s="63" t="s">
        <v>3190</v>
      </c>
      <c r="V2393" s="63" t="s">
        <v>5320</v>
      </c>
      <c r="Y2393" s="63">
        <v>13</v>
      </c>
      <c r="Z2393" s="63" t="s">
        <v>3642</v>
      </c>
      <c r="AA2393" s="63">
        <v>2</v>
      </c>
      <c r="AB2393" s="63" t="s">
        <v>3505</v>
      </c>
      <c r="AE2393" s="63">
        <v>0</v>
      </c>
      <c r="AF2393" s="63" t="s">
        <v>3493</v>
      </c>
      <c r="AG2393" s="63">
        <v>0</v>
      </c>
      <c r="AK2393" s="63">
        <v>0</v>
      </c>
      <c r="AL2393" s="63" t="s">
        <v>3493</v>
      </c>
      <c r="AM2393" s="63">
        <v>0</v>
      </c>
      <c r="AQ2393" s="63">
        <v>0</v>
      </c>
      <c r="AR2393" s="63" t="s">
        <v>3493</v>
      </c>
      <c r="AS2393" s="63">
        <v>0</v>
      </c>
      <c r="AW2393" s="63" t="s">
        <v>5319</v>
      </c>
      <c r="AX2393" s="74" t="str">
        <f>VLOOKUP(B2393,[1]COMPLETE_DIVIDEND_DATA!$B$2:$I$1138,8,0)</f>
        <v>PAID</v>
      </c>
    </row>
    <row r="2394" spans="1:50" hidden="1" x14ac:dyDescent="0.25">
      <c r="A2394" s="63">
        <v>502398</v>
      </c>
      <c r="B2394" s="63">
        <v>10231011040</v>
      </c>
      <c r="C2394" s="63" t="s">
        <v>3192</v>
      </c>
      <c r="D2394" s="63" t="s">
        <v>5318</v>
      </c>
      <c r="E2394" s="63" t="s">
        <v>5317</v>
      </c>
      <c r="F2394" s="63" t="s">
        <v>5316</v>
      </c>
      <c r="G2394" s="63" t="s">
        <v>4397</v>
      </c>
      <c r="K2394" s="63">
        <v>51</v>
      </c>
      <c r="L2394" s="63">
        <v>0</v>
      </c>
      <c r="M2394" s="64">
        <v>51</v>
      </c>
      <c r="N2394" s="63">
        <v>25.5</v>
      </c>
      <c r="O2394" s="63">
        <v>0</v>
      </c>
      <c r="P2394" s="63">
        <v>4</v>
      </c>
      <c r="Q2394" s="63">
        <v>22</v>
      </c>
      <c r="R2394" s="63" t="s">
        <v>5315</v>
      </c>
      <c r="S2394" s="63" t="s">
        <v>3545</v>
      </c>
      <c r="T2394" s="63" t="s">
        <v>4308</v>
      </c>
      <c r="U2394" s="63" t="s">
        <v>3192</v>
      </c>
      <c r="V2394" s="63" t="s">
        <v>5314</v>
      </c>
      <c r="W2394" s="63" t="s">
        <v>5313</v>
      </c>
      <c r="Y2394" s="63">
        <v>51</v>
      </c>
      <c r="Z2394" s="63" t="s">
        <v>5312</v>
      </c>
      <c r="AA2394" s="63">
        <v>4</v>
      </c>
      <c r="AB2394" s="63" t="s">
        <v>3494</v>
      </c>
      <c r="AE2394" s="63">
        <v>0</v>
      </c>
      <c r="AF2394" s="63" t="s">
        <v>3493</v>
      </c>
      <c r="AG2394" s="63">
        <v>0</v>
      </c>
      <c r="AK2394" s="63">
        <v>0</v>
      </c>
      <c r="AL2394" s="63" t="s">
        <v>3493</v>
      </c>
      <c r="AM2394" s="63">
        <v>0</v>
      </c>
      <c r="AQ2394" s="63">
        <v>0</v>
      </c>
      <c r="AR2394" s="63" t="s">
        <v>3493</v>
      </c>
      <c r="AS2394" s="63">
        <v>0</v>
      </c>
      <c r="AW2394" s="63" t="s">
        <v>5311</v>
      </c>
      <c r="AX2394" s="74" t="str">
        <f>VLOOKUP(B2394,[1]COMPLETE_DIVIDEND_DATA!$B$2:$I$1138,8,0)</f>
        <v>PAID</v>
      </c>
    </row>
    <row r="2395" spans="1:50" hidden="1" x14ac:dyDescent="0.25">
      <c r="A2395" s="63">
        <v>502399</v>
      </c>
      <c r="B2395" s="63">
        <v>10231011719</v>
      </c>
      <c r="C2395" s="63" t="s">
        <v>3194</v>
      </c>
      <c r="D2395" s="63" t="s">
        <v>312</v>
      </c>
      <c r="E2395" s="63" t="s">
        <v>5310</v>
      </c>
      <c r="F2395" s="63" t="s">
        <v>5309</v>
      </c>
      <c r="G2395" s="63" t="s">
        <v>5208</v>
      </c>
      <c r="K2395" s="63">
        <v>1</v>
      </c>
      <c r="L2395" s="63">
        <v>0</v>
      </c>
      <c r="M2395" s="64">
        <v>1</v>
      </c>
      <c r="N2395" s="63">
        <v>0.5</v>
      </c>
      <c r="O2395" s="63">
        <v>0</v>
      </c>
      <c r="P2395" s="63">
        <v>0</v>
      </c>
      <c r="Q2395" s="63">
        <v>1</v>
      </c>
      <c r="R2395" s="63" t="s">
        <v>5308</v>
      </c>
      <c r="S2395" s="63" t="s">
        <v>3521</v>
      </c>
      <c r="T2395" s="63" t="s">
        <v>4610</v>
      </c>
      <c r="U2395" s="63" t="s">
        <v>3194</v>
      </c>
      <c r="V2395" s="63" t="s">
        <v>5307</v>
      </c>
      <c r="Y2395" s="63">
        <v>1</v>
      </c>
      <c r="Z2395" s="63" t="s">
        <v>3736</v>
      </c>
      <c r="AA2395" s="63">
        <v>0</v>
      </c>
      <c r="AB2395" s="63" t="s">
        <v>3505</v>
      </c>
      <c r="AE2395" s="63">
        <v>0</v>
      </c>
      <c r="AF2395" s="63" t="s">
        <v>3493</v>
      </c>
      <c r="AG2395" s="63">
        <v>0</v>
      </c>
      <c r="AK2395" s="63">
        <v>0</v>
      </c>
      <c r="AL2395" s="63" t="s">
        <v>3493</v>
      </c>
      <c r="AM2395" s="63">
        <v>0</v>
      </c>
      <c r="AQ2395" s="63">
        <v>0</v>
      </c>
      <c r="AR2395" s="63" t="s">
        <v>3493</v>
      </c>
      <c r="AS2395" s="63">
        <v>0</v>
      </c>
      <c r="AW2395" s="63" t="s">
        <v>5306</v>
      </c>
      <c r="AX2395" s="74" t="str">
        <f>VLOOKUP(B2395,[1]COMPLETE_DIVIDEND_DATA!$B$2:$I$1138,8,0)</f>
        <v>PAID</v>
      </c>
    </row>
    <row r="2396" spans="1:50" hidden="1" x14ac:dyDescent="0.25">
      <c r="A2396" s="63">
        <v>502400</v>
      </c>
      <c r="B2396" s="63">
        <v>10231013533</v>
      </c>
      <c r="C2396" s="63" t="s">
        <v>3196</v>
      </c>
      <c r="D2396" s="63" t="s">
        <v>854</v>
      </c>
      <c r="E2396" s="63" t="s">
        <v>5305</v>
      </c>
      <c r="F2396" s="63" t="s">
        <v>5304</v>
      </c>
      <c r="G2396" s="63" t="s">
        <v>5208</v>
      </c>
      <c r="K2396" s="63">
        <v>2</v>
      </c>
      <c r="L2396" s="63">
        <v>0</v>
      </c>
      <c r="M2396" s="64">
        <v>2</v>
      </c>
      <c r="N2396" s="63">
        <v>1</v>
      </c>
      <c r="O2396" s="63">
        <v>0</v>
      </c>
      <c r="P2396" s="63">
        <v>0</v>
      </c>
      <c r="Q2396" s="63">
        <v>1</v>
      </c>
      <c r="R2396" s="63" t="s">
        <v>5303</v>
      </c>
      <c r="S2396" s="63" t="s">
        <v>3624</v>
      </c>
      <c r="T2396" s="63" t="s">
        <v>5302</v>
      </c>
      <c r="U2396" s="63" t="s">
        <v>3196</v>
      </c>
      <c r="V2396" s="63" t="s">
        <v>5301</v>
      </c>
      <c r="Y2396" s="63">
        <v>1</v>
      </c>
      <c r="Z2396" s="63" t="s">
        <v>3736</v>
      </c>
      <c r="AA2396" s="63">
        <v>0</v>
      </c>
      <c r="AB2396" s="63" t="s">
        <v>3505</v>
      </c>
      <c r="AC2396" s="63" t="s">
        <v>1929</v>
      </c>
      <c r="AD2396" s="63" t="s">
        <v>5271</v>
      </c>
      <c r="AE2396" s="63">
        <v>1</v>
      </c>
      <c r="AF2396" s="63" t="s">
        <v>3736</v>
      </c>
      <c r="AG2396" s="63">
        <v>0</v>
      </c>
      <c r="AH2396" s="63" t="s">
        <v>3505</v>
      </c>
      <c r="AK2396" s="63">
        <v>0</v>
      </c>
      <c r="AL2396" s="63" t="s">
        <v>3493</v>
      </c>
      <c r="AM2396" s="63">
        <v>0</v>
      </c>
      <c r="AQ2396" s="63">
        <v>0</v>
      </c>
      <c r="AR2396" s="63" t="s">
        <v>3493</v>
      </c>
      <c r="AS2396" s="63">
        <v>0</v>
      </c>
      <c r="AW2396" s="63" t="s">
        <v>5300</v>
      </c>
      <c r="AX2396" s="74" t="str">
        <f>VLOOKUP(B2396,[1]COMPLETE_DIVIDEND_DATA!$B$2:$I$1138,8,0)</f>
        <v>PAID</v>
      </c>
    </row>
    <row r="2397" spans="1:50" hidden="1" x14ac:dyDescent="0.25">
      <c r="A2397" s="63">
        <v>502401</v>
      </c>
      <c r="B2397" s="63">
        <v>10231013624</v>
      </c>
      <c r="C2397" s="63" t="s">
        <v>937</v>
      </c>
      <c r="D2397" s="63" t="s">
        <v>5299</v>
      </c>
      <c r="E2397" s="63" t="s">
        <v>5298</v>
      </c>
      <c r="F2397" s="63" t="s">
        <v>5276</v>
      </c>
      <c r="G2397" s="63" t="s">
        <v>3535</v>
      </c>
      <c r="K2397" s="63">
        <v>1</v>
      </c>
      <c r="L2397" s="63">
        <v>0</v>
      </c>
      <c r="M2397" s="64">
        <v>1</v>
      </c>
      <c r="N2397" s="63">
        <v>0.5</v>
      </c>
      <c r="O2397" s="63">
        <v>0</v>
      </c>
      <c r="P2397" s="63">
        <v>0</v>
      </c>
      <c r="Q2397" s="63">
        <v>1</v>
      </c>
      <c r="R2397" s="63" t="s">
        <v>5297</v>
      </c>
      <c r="S2397" s="63" t="s">
        <v>3521</v>
      </c>
      <c r="T2397" s="63" t="s">
        <v>5296</v>
      </c>
      <c r="U2397" s="63" t="s">
        <v>937</v>
      </c>
      <c r="V2397" s="63" t="s">
        <v>5295</v>
      </c>
      <c r="Y2397" s="63">
        <v>1</v>
      </c>
      <c r="Z2397" s="63" t="s">
        <v>3736</v>
      </c>
      <c r="AA2397" s="63">
        <v>0</v>
      </c>
      <c r="AB2397" s="63" t="s">
        <v>3494</v>
      </c>
      <c r="AC2397" s="63" t="s">
        <v>1988</v>
      </c>
      <c r="AD2397" s="63" t="s">
        <v>5294</v>
      </c>
      <c r="AE2397" s="63">
        <v>0</v>
      </c>
      <c r="AF2397" s="63" t="s">
        <v>3493</v>
      </c>
      <c r="AG2397" s="63">
        <v>0</v>
      </c>
      <c r="AH2397" s="63" t="s">
        <v>3505</v>
      </c>
      <c r="AK2397" s="63">
        <v>0</v>
      </c>
      <c r="AL2397" s="63" t="s">
        <v>3493</v>
      </c>
      <c r="AM2397" s="63">
        <v>0</v>
      </c>
      <c r="AQ2397" s="63">
        <v>0</v>
      </c>
      <c r="AR2397" s="63" t="s">
        <v>3493</v>
      </c>
      <c r="AS2397" s="63">
        <v>0</v>
      </c>
      <c r="AW2397" s="63" t="s">
        <v>5293</v>
      </c>
      <c r="AX2397" s="74" t="str">
        <f>VLOOKUP(B2397,[1]COMPLETE_DIVIDEND_DATA!$B$2:$I$1138,8,0)</f>
        <v>PAID</v>
      </c>
    </row>
    <row r="2398" spans="1:50" hidden="1" x14ac:dyDescent="0.25">
      <c r="A2398" s="63">
        <v>502402</v>
      </c>
      <c r="B2398" s="63">
        <v>10231014267</v>
      </c>
      <c r="C2398" s="63" t="s">
        <v>204</v>
      </c>
      <c r="D2398" s="63" t="s">
        <v>5292</v>
      </c>
      <c r="E2398" s="63" t="s">
        <v>5291</v>
      </c>
      <c r="F2398" s="63" t="s">
        <v>5066</v>
      </c>
      <c r="G2398" s="63" t="s">
        <v>3535</v>
      </c>
      <c r="K2398" s="63">
        <v>4000</v>
      </c>
      <c r="L2398" s="63">
        <v>0</v>
      </c>
      <c r="M2398" s="64">
        <v>4000</v>
      </c>
      <c r="N2398" s="63">
        <v>2000</v>
      </c>
      <c r="O2398" s="63">
        <v>0</v>
      </c>
      <c r="P2398" s="63">
        <v>300</v>
      </c>
      <c r="Q2398" s="63">
        <v>1700</v>
      </c>
      <c r="R2398" s="63" t="s">
        <v>5290</v>
      </c>
      <c r="S2398" s="63" t="s">
        <v>3586</v>
      </c>
      <c r="T2398" s="63" t="s">
        <v>3967</v>
      </c>
      <c r="U2398" s="63" t="s">
        <v>204</v>
      </c>
      <c r="V2398" s="63" t="s">
        <v>5289</v>
      </c>
      <c r="W2398" s="63" t="s">
        <v>5288</v>
      </c>
      <c r="Y2398" s="63">
        <v>4000</v>
      </c>
      <c r="Z2398" s="63" t="s">
        <v>4278</v>
      </c>
      <c r="AA2398" s="63">
        <v>300</v>
      </c>
      <c r="AB2398" s="63" t="s">
        <v>3494</v>
      </c>
      <c r="AE2398" s="63">
        <v>0</v>
      </c>
      <c r="AF2398" s="63" t="s">
        <v>3493</v>
      </c>
      <c r="AG2398" s="63">
        <v>0</v>
      </c>
      <c r="AK2398" s="63">
        <v>0</v>
      </c>
      <c r="AL2398" s="63" t="s">
        <v>3493</v>
      </c>
      <c r="AM2398" s="63">
        <v>0</v>
      </c>
      <c r="AQ2398" s="63">
        <v>0</v>
      </c>
      <c r="AR2398" s="63" t="s">
        <v>3493</v>
      </c>
      <c r="AS2398" s="63">
        <v>0</v>
      </c>
      <c r="AU2398" s="63" t="s">
        <v>5287</v>
      </c>
      <c r="AW2398" s="63" t="s">
        <v>5286</v>
      </c>
      <c r="AX2398" s="74" t="str">
        <f>VLOOKUP(B2398,[1]COMPLETE_DIVIDEND_DATA!$B$2:$I$1138,8,0)</f>
        <v>PAID</v>
      </c>
    </row>
    <row r="2399" spans="1:50" hidden="1" x14ac:dyDescent="0.25">
      <c r="A2399" s="63">
        <v>502403</v>
      </c>
      <c r="B2399" s="63">
        <v>10231014705</v>
      </c>
      <c r="C2399" s="63" t="s">
        <v>3200</v>
      </c>
      <c r="D2399" s="63" t="s">
        <v>5285</v>
      </c>
      <c r="E2399" s="63" t="s">
        <v>5284</v>
      </c>
      <c r="F2399" s="63" t="s">
        <v>5283</v>
      </c>
      <c r="G2399" s="63" t="s">
        <v>3535</v>
      </c>
      <c r="K2399" s="63">
        <v>1</v>
      </c>
      <c r="L2399" s="63">
        <v>0</v>
      </c>
      <c r="M2399" s="64">
        <v>1</v>
      </c>
      <c r="N2399" s="63">
        <v>0.5</v>
      </c>
      <c r="O2399" s="63">
        <v>0</v>
      </c>
      <c r="P2399" s="63">
        <v>0</v>
      </c>
      <c r="Q2399" s="63">
        <v>1</v>
      </c>
      <c r="R2399" s="63" t="s">
        <v>5282</v>
      </c>
      <c r="S2399" s="63" t="s">
        <v>3697</v>
      </c>
      <c r="T2399" s="63" t="s">
        <v>4318</v>
      </c>
      <c r="U2399" s="63" t="s">
        <v>3200</v>
      </c>
      <c r="V2399" s="63" t="s">
        <v>5281</v>
      </c>
      <c r="Y2399" s="63">
        <v>1</v>
      </c>
      <c r="Z2399" s="63" t="s">
        <v>3736</v>
      </c>
      <c r="AA2399" s="63">
        <v>0</v>
      </c>
      <c r="AB2399" s="63" t="s">
        <v>3505</v>
      </c>
      <c r="AC2399" s="63" t="s">
        <v>2005</v>
      </c>
      <c r="AD2399" s="63" t="s">
        <v>5280</v>
      </c>
      <c r="AE2399" s="63">
        <v>0</v>
      </c>
      <c r="AF2399" s="63" t="s">
        <v>3493</v>
      </c>
      <c r="AG2399" s="63">
        <v>0</v>
      </c>
      <c r="AH2399" s="63" t="s">
        <v>3505</v>
      </c>
      <c r="AK2399" s="63">
        <v>0</v>
      </c>
      <c r="AL2399" s="63" t="s">
        <v>3493</v>
      </c>
      <c r="AM2399" s="63">
        <v>0</v>
      </c>
      <c r="AQ2399" s="63">
        <v>0</v>
      </c>
      <c r="AR2399" s="63" t="s">
        <v>3493</v>
      </c>
      <c r="AS2399" s="63">
        <v>0</v>
      </c>
      <c r="AW2399" s="63" t="s">
        <v>5279</v>
      </c>
      <c r="AX2399" s="74" t="str">
        <f>VLOOKUP(B2399,[1]COMPLETE_DIVIDEND_DATA!$B$2:$I$1138,8,0)</f>
        <v>PAID</v>
      </c>
    </row>
    <row r="2400" spans="1:50" hidden="1" x14ac:dyDescent="0.25">
      <c r="A2400" s="63">
        <v>502404</v>
      </c>
      <c r="B2400" s="63">
        <v>10231014911</v>
      </c>
      <c r="C2400" s="63" t="s">
        <v>3202</v>
      </c>
      <c r="D2400" s="63" t="s">
        <v>5278</v>
      </c>
      <c r="E2400" s="63" t="s">
        <v>5277</v>
      </c>
      <c r="F2400" s="63" t="s">
        <v>5276</v>
      </c>
      <c r="G2400" s="63" t="s">
        <v>3767</v>
      </c>
      <c r="K2400" s="63">
        <v>1</v>
      </c>
      <c r="L2400" s="63">
        <v>0</v>
      </c>
      <c r="M2400" s="64">
        <v>1</v>
      </c>
      <c r="N2400" s="63">
        <v>0.5</v>
      </c>
      <c r="O2400" s="63">
        <v>0</v>
      </c>
      <c r="P2400" s="63">
        <v>0</v>
      </c>
      <c r="Q2400" s="63">
        <v>1</v>
      </c>
      <c r="R2400" s="63" t="s">
        <v>5275</v>
      </c>
      <c r="S2400" s="63" t="s">
        <v>3521</v>
      </c>
      <c r="T2400" s="63" t="s">
        <v>5274</v>
      </c>
      <c r="U2400" s="63" t="s">
        <v>3202</v>
      </c>
      <c r="V2400" s="63" t="s">
        <v>5273</v>
      </c>
      <c r="Y2400" s="63">
        <v>1</v>
      </c>
      <c r="Z2400" s="63" t="s">
        <v>3736</v>
      </c>
      <c r="AA2400" s="63">
        <v>0</v>
      </c>
      <c r="AB2400" s="63" t="s">
        <v>3505</v>
      </c>
      <c r="AC2400" s="63" t="s">
        <v>5272</v>
      </c>
      <c r="AD2400" s="63" t="s">
        <v>5271</v>
      </c>
      <c r="AE2400" s="63">
        <v>0</v>
      </c>
      <c r="AF2400" s="63" t="s">
        <v>3493</v>
      </c>
      <c r="AG2400" s="63">
        <v>0</v>
      </c>
      <c r="AH2400" s="63" t="s">
        <v>3505</v>
      </c>
      <c r="AK2400" s="63">
        <v>0</v>
      </c>
      <c r="AL2400" s="63" t="s">
        <v>3493</v>
      </c>
      <c r="AM2400" s="63">
        <v>0</v>
      </c>
      <c r="AQ2400" s="63">
        <v>0</v>
      </c>
      <c r="AR2400" s="63" t="s">
        <v>3493</v>
      </c>
      <c r="AS2400" s="63">
        <v>0</v>
      </c>
      <c r="AW2400" s="63" t="s">
        <v>5270</v>
      </c>
      <c r="AX2400" s="74" t="str">
        <f>VLOOKUP(B2400,[1]COMPLETE_DIVIDEND_DATA!$B$2:$I$1138,8,0)</f>
        <v>PAID</v>
      </c>
    </row>
    <row r="2401" spans="1:50" hidden="1" x14ac:dyDescent="0.25">
      <c r="A2401" s="63">
        <v>502405</v>
      </c>
      <c r="B2401" s="63">
        <v>10231014929</v>
      </c>
      <c r="C2401" s="63" t="s">
        <v>3204</v>
      </c>
      <c r="D2401" s="63" t="s">
        <v>5269</v>
      </c>
      <c r="E2401" s="63" t="s">
        <v>5268</v>
      </c>
      <c r="F2401" s="63" t="s">
        <v>5267</v>
      </c>
      <c r="G2401" s="63" t="s">
        <v>3535</v>
      </c>
      <c r="K2401" s="63">
        <v>1</v>
      </c>
      <c r="L2401" s="63">
        <v>0</v>
      </c>
      <c r="M2401" s="64">
        <v>1</v>
      </c>
      <c r="N2401" s="63">
        <v>0.5</v>
      </c>
      <c r="O2401" s="63">
        <v>0</v>
      </c>
      <c r="P2401" s="63">
        <v>0</v>
      </c>
      <c r="Q2401" s="63">
        <v>1</v>
      </c>
      <c r="R2401" s="63" t="s">
        <v>5266</v>
      </c>
      <c r="S2401" s="63" t="s">
        <v>3521</v>
      </c>
      <c r="T2401" s="63" t="s">
        <v>4610</v>
      </c>
      <c r="U2401" s="63" t="s">
        <v>3204</v>
      </c>
      <c r="V2401" s="63" t="s">
        <v>5265</v>
      </c>
      <c r="Y2401" s="63">
        <v>1</v>
      </c>
      <c r="Z2401" s="63" t="s">
        <v>3736</v>
      </c>
      <c r="AA2401" s="63">
        <v>0</v>
      </c>
      <c r="AB2401" s="63" t="s">
        <v>3505</v>
      </c>
      <c r="AE2401" s="63">
        <v>0</v>
      </c>
      <c r="AF2401" s="63" t="s">
        <v>3493</v>
      </c>
      <c r="AG2401" s="63">
        <v>0</v>
      </c>
      <c r="AK2401" s="63">
        <v>0</v>
      </c>
      <c r="AL2401" s="63" t="s">
        <v>3493</v>
      </c>
      <c r="AM2401" s="63">
        <v>0</v>
      </c>
      <c r="AQ2401" s="63">
        <v>0</v>
      </c>
      <c r="AR2401" s="63" t="s">
        <v>3493</v>
      </c>
      <c r="AS2401" s="63">
        <v>0</v>
      </c>
      <c r="AW2401" s="63" t="s">
        <v>5264</v>
      </c>
      <c r="AX2401" s="74" t="str">
        <f>VLOOKUP(B2401,[1]COMPLETE_DIVIDEND_DATA!$B$2:$I$1138,8,0)</f>
        <v>PAID</v>
      </c>
    </row>
    <row r="2402" spans="1:50" x14ac:dyDescent="0.25">
      <c r="A2402" s="63">
        <v>502406</v>
      </c>
      <c r="B2402" s="63">
        <v>10264000636</v>
      </c>
      <c r="C2402" s="63" t="s">
        <v>3206</v>
      </c>
      <c r="D2402" s="63" t="s">
        <v>5263</v>
      </c>
      <c r="E2402" s="63" t="s">
        <v>5262</v>
      </c>
      <c r="G2402" s="63" t="s">
        <v>3535</v>
      </c>
      <c r="K2402" s="63">
        <v>80795</v>
      </c>
      <c r="L2402" s="63">
        <v>0</v>
      </c>
      <c r="M2402" s="64">
        <v>80795</v>
      </c>
      <c r="N2402" s="63">
        <v>40397.5</v>
      </c>
      <c r="O2402" s="63">
        <v>0</v>
      </c>
      <c r="P2402" s="63">
        <v>6060</v>
      </c>
      <c r="Q2402" s="63">
        <v>34338</v>
      </c>
      <c r="U2402" s="63" t="s">
        <v>3206</v>
      </c>
      <c r="V2402" s="63" t="s">
        <v>5261</v>
      </c>
      <c r="Y2402" s="63">
        <v>80795</v>
      </c>
      <c r="Z2402" s="63" t="s">
        <v>5260</v>
      </c>
      <c r="AA2402" s="63">
        <v>6060</v>
      </c>
      <c r="AB2402" s="63" t="s">
        <v>3494</v>
      </c>
      <c r="AE2402" s="63">
        <v>0</v>
      </c>
      <c r="AF2402" s="63" t="s">
        <v>3493</v>
      </c>
      <c r="AG2402" s="63">
        <v>0</v>
      </c>
      <c r="AK2402" s="63">
        <v>0</v>
      </c>
      <c r="AL2402" s="63" t="s">
        <v>3493</v>
      </c>
      <c r="AM2402" s="63">
        <v>0</v>
      </c>
      <c r="AQ2402" s="63">
        <v>0</v>
      </c>
      <c r="AR2402" s="63" t="s">
        <v>3493</v>
      </c>
      <c r="AS2402" s="63">
        <v>0</v>
      </c>
      <c r="AU2402" s="63" t="s">
        <v>5259</v>
      </c>
      <c r="AW2402" s="63" t="s">
        <v>5258</v>
      </c>
      <c r="AX2402" s="63" t="e">
        <f>VLOOKUP(B2402,[1]COMPLETE_DIVIDEND_DATA!$B$2:$I$1138,3,0)</f>
        <v>#N/A</v>
      </c>
    </row>
    <row r="2403" spans="1:50" hidden="1" x14ac:dyDescent="0.25">
      <c r="A2403" s="63">
        <v>502407</v>
      </c>
      <c r="B2403" s="63">
        <v>10264008399</v>
      </c>
      <c r="C2403" s="63" t="s">
        <v>3355</v>
      </c>
      <c r="D2403" s="63" t="s">
        <v>5257</v>
      </c>
      <c r="E2403" s="63" t="s">
        <v>5256</v>
      </c>
      <c r="F2403" s="63" t="s">
        <v>5255</v>
      </c>
      <c r="G2403" s="63" t="s">
        <v>3535</v>
      </c>
      <c r="K2403" s="63">
        <v>9</v>
      </c>
      <c r="L2403" s="63">
        <v>9</v>
      </c>
      <c r="M2403" s="64">
        <v>0</v>
      </c>
      <c r="N2403" s="63">
        <v>4.5</v>
      </c>
      <c r="O2403" s="63">
        <v>2</v>
      </c>
      <c r="P2403" s="63">
        <v>1</v>
      </c>
      <c r="Q2403" s="63">
        <v>2</v>
      </c>
      <c r="R2403" s="63" t="s">
        <v>5254</v>
      </c>
      <c r="S2403" s="63" t="s">
        <v>3697</v>
      </c>
      <c r="T2403" s="63" t="s">
        <v>5253</v>
      </c>
      <c r="U2403" s="63" t="s">
        <v>3355</v>
      </c>
      <c r="V2403" s="63" t="s">
        <v>5252</v>
      </c>
      <c r="Y2403" s="63">
        <v>9</v>
      </c>
      <c r="Z2403" s="63" t="s">
        <v>5230</v>
      </c>
      <c r="AA2403" s="63">
        <v>1</v>
      </c>
      <c r="AB2403" s="63" t="s">
        <v>3505</v>
      </c>
      <c r="AE2403" s="63">
        <v>0</v>
      </c>
      <c r="AF2403" s="63" t="s">
        <v>3493</v>
      </c>
      <c r="AG2403" s="63">
        <v>0</v>
      </c>
      <c r="AK2403" s="63">
        <v>0</v>
      </c>
      <c r="AL2403" s="63" t="s">
        <v>3493</v>
      </c>
      <c r="AM2403" s="63">
        <v>0</v>
      </c>
      <c r="AQ2403" s="63">
        <v>0</v>
      </c>
      <c r="AR2403" s="63" t="s">
        <v>3493</v>
      </c>
      <c r="AS2403" s="63">
        <v>0</v>
      </c>
      <c r="AU2403" s="63" t="s">
        <v>5251</v>
      </c>
      <c r="AW2403" s="63" t="s">
        <v>5236</v>
      </c>
      <c r="AX2403" s="74" t="str">
        <f>VLOOKUP(B2403,[1]COMPLETE_DIVIDEND_DATA!$B$2:$I$1138,8,0)</f>
        <v>PAID</v>
      </c>
    </row>
    <row r="2404" spans="1:50" hidden="1" x14ac:dyDescent="0.25">
      <c r="A2404" s="63">
        <v>502408</v>
      </c>
      <c r="B2404" s="63">
        <v>10264008415</v>
      </c>
      <c r="C2404" s="63" t="s">
        <v>3351</v>
      </c>
      <c r="D2404" s="63" t="s">
        <v>5250</v>
      </c>
      <c r="E2404" s="63" t="s">
        <v>5249</v>
      </c>
      <c r="F2404" s="63" t="s">
        <v>5248</v>
      </c>
      <c r="G2404" s="63" t="s">
        <v>3535</v>
      </c>
      <c r="K2404" s="63">
        <v>9</v>
      </c>
      <c r="L2404" s="63">
        <v>9</v>
      </c>
      <c r="M2404" s="64">
        <v>0</v>
      </c>
      <c r="N2404" s="63">
        <v>4.5</v>
      </c>
      <c r="O2404" s="63">
        <v>2</v>
      </c>
      <c r="P2404" s="63">
        <v>1</v>
      </c>
      <c r="Q2404" s="63">
        <v>2</v>
      </c>
      <c r="R2404" s="63" t="s">
        <v>5247</v>
      </c>
      <c r="S2404" s="63" t="s">
        <v>3574</v>
      </c>
      <c r="T2404" s="63" t="s">
        <v>5246</v>
      </c>
      <c r="U2404" s="63" t="s">
        <v>3351</v>
      </c>
      <c r="V2404" s="63" t="s">
        <v>5245</v>
      </c>
      <c r="Y2404" s="63">
        <v>9</v>
      </c>
      <c r="Z2404" s="63" t="s">
        <v>5230</v>
      </c>
      <c r="AA2404" s="63">
        <v>1</v>
      </c>
      <c r="AB2404" s="63" t="s">
        <v>3505</v>
      </c>
      <c r="AE2404" s="63">
        <v>0</v>
      </c>
      <c r="AF2404" s="63" t="s">
        <v>3493</v>
      </c>
      <c r="AG2404" s="63">
        <v>0</v>
      </c>
      <c r="AK2404" s="63">
        <v>0</v>
      </c>
      <c r="AL2404" s="63" t="s">
        <v>3493</v>
      </c>
      <c r="AM2404" s="63">
        <v>0</v>
      </c>
      <c r="AQ2404" s="63">
        <v>0</v>
      </c>
      <c r="AR2404" s="63" t="s">
        <v>3493</v>
      </c>
      <c r="AS2404" s="63">
        <v>0</v>
      </c>
      <c r="AU2404" s="63" t="s">
        <v>5244</v>
      </c>
      <c r="AW2404" s="63" t="s">
        <v>5243</v>
      </c>
      <c r="AX2404" s="74" t="str">
        <f>VLOOKUP(B2404,[1]COMPLETE_DIVIDEND_DATA!$B$2:$I$1138,8,0)</f>
        <v>PAID</v>
      </c>
    </row>
    <row r="2405" spans="1:50" hidden="1" x14ac:dyDescent="0.25">
      <c r="A2405" s="63">
        <v>502409</v>
      </c>
      <c r="B2405" s="63">
        <v>10264008449</v>
      </c>
      <c r="C2405" s="63" t="s">
        <v>3353</v>
      </c>
      <c r="D2405" s="63" t="s">
        <v>3355</v>
      </c>
      <c r="E2405" s="63" t="s">
        <v>5242</v>
      </c>
      <c r="F2405" s="63" t="s">
        <v>5241</v>
      </c>
      <c r="G2405" s="63" t="s">
        <v>5240</v>
      </c>
      <c r="K2405" s="63">
        <v>9</v>
      </c>
      <c r="L2405" s="63">
        <v>9</v>
      </c>
      <c r="M2405" s="64">
        <v>0</v>
      </c>
      <c r="N2405" s="63">
        <v>4.5</v>
      </c>
      <c r="O2405" s="63">
        <v>2</v>
      </c>
      <c r="P2405" s="63">
        <v>1</v>
      </c>
      <c r="Q2405" s="63">
        <v>2</v>
      </c>
      <c r="R2405" s="63" t="s">
        <v>4309</v>
      </c>
      <c r="S2405" s="63" t="s">
        <v>3697</v>
      </c>
      <c r="T2405" s="63" t="s">
        <v>5239</v>
      </c>
      <c r="U2405" s="63" t="s">
        <v>3353</v>
      </c>
      <c r="V2405" s="63" t="s">
        <v>5238</v>
      </c>
      <c r="Y2405" s="63">
        <v>9</v>
      </c>
      <c r="Z2405" s="63" t="s">
        <v>5230</v>
      </c>
      <c r="AA2405" s="63">
        <v>1</v>
      </c>
      <c r="AB2405" s="63" t="s">
        <v>3505</v>
      </c>
      <c r="AE2405" s="63">
        <v>0</v>
      </c>
      <c r="AF2405" s="63" t="s">
        <v>3493</v>
      </c>
      <c r="AG2405" s="63">
        <v>0</v>
      </c>
      <c r="AK2405" s="63">
        <v>0</v>
      </c>
      <c r="AL2405" s="63" t="s">
        <v>3493</v>
      </c>
      <c r="AM2405" s="63">
        <v>0</v>
      </c>
      <c r="AQ2405" s="63">
        <v>0</v>
      </c>
      <c r="AR2405" s="63" t="s">
        <v>3493</v>
      </c>
      <c r="AS2405" s="63">
        <v>0</v>
      </c>
      <c r="AU2405" s="63" t="s">
        <v>5237</v>
      </c>
      <c r="AW2405" s="63" t="s">
        <v>5236</v>
      </c>
      <c r="AX2405" s="74" t="str">
        <f>VLOOKUP(B2405,[1]COMPLETE_DIVIDEND_DATA!$B$2:$I$1138,8,0)</f>
        <v>PAID</v>
      </c>
    </row>
    <row r="2406" spans="1:50" hidden="1" x14ac:dyDescent="0.25">
      <c r="A2406" s="63">
        <v>502410</v>
      </c>
      <c r="B2406" s="63">
        <v>10264008522</v>
      </c>
      <c r="C2406" s="63" t="s">
        <v>3349</v>
      </c>
      <c r="D2406" s="63" t="s">
        <v>5235</v>
      </c>
      <c r="E2406" s="63" t="s">
        <v>5234</v>
      </c>
      <c r="F2406" s="63" t="s">
        <v>5233</v>
      </c>
      <c r="G2406" s="63" t="s">
        <v>5232</v>
      </c>
      <c r="K2406" s="63">
        <v>9</v>
      </c>
      <c r="L2406" s="63">
        <v>9</v>
      </c>
      <c r="M2406" s="64">
        <v>0</v>
      </c>
      <c r="N2406" s="63">
        <v>4.5</v>
      </c>
      <c r="O2406" s="63">
        <v>2</v>
      </c>
      <c r="P2406" s="63">
        <v>1</v>
      </c>
      <c r="Q2406" s="63">
        <v>2</v>
      </c>
      <c r="R2406" s="63" t="s">
        <v>4309</v>
      </c>
      <c r="S2406" s="63" t="s">
        <v>3697</v>
      </c>
      <c r="T2406" s="63" t="s">
        <v>3786</v>
      </c>
      <c r="U2406" s="63" t="s">
        <v>3349</v>
      </c>
      <c r="V2406" s="63" t="s">
        <v>5231</v>
      </c>
      <c r="Y2406" s="63">
        <v>9</v>
      </c>
      <c r="Z2406" s="63" t="s">
        <v>5230</v>
      </c>
      <c r="AA2406" s="63">
        <v>1</v>
      </c>
      <c r="AB2406" s="63" t="s">
        <v>3505</v>
      </c>
      <c r="AE2406" s="63">
        <v>0</v>
      </c>
      <c r="AF2406" s="63" t="s">
        <v>3493</v>
      </c>
      <c r="AG2406" s="63">
        <v>0</v>
      </c>
      <c r="AK2406" s="63">
        <v>0</v>
      </c>
      <c r="AL2406" s="63" t="s">
        <v>3493</v>
      </c>
      <c r="AM2406" s="63">
        <v>0</v>
      </c>
      <c r="AQ2406" s="63">
        <v>0</v>
      </c>
      <c r="AR2406" s="63" t="s">
        <v>3493</v>
      </c>
      <c r="AS2406" s="63">
        <v>0</v>
      </c>
      <c r="AU2406" s="63" t="s">
        <v>5229</v>
      </c>
      <c r="AW2406" s="63" t="s">
        <v>5228</v>
      </c>
      <c r="AX2406" s="74" t="str">
        <f>VLOOKUP(B2406,[1]COMPLETE_DIVIDEND_DATA!$B$2:$I$1138,8,0)</f>
        <v>PAID</v>
      </c>
    </row>
    <row r="2407" spans="1:50" hidden="1" x14ac:dyDescent="0.25">
      <c r="A2407" s="63">
        <v>502411</v>
      </c>
      <c r="B2407" s="63">
        <v>10363000543</v>
      </c>
      <c r="C2407" s="63" t="s">
        <v>3208</v>
      </c>
      <c r="D2407" s="63" t="s">
        <v>5227</v>
      </c>
      <c r="E2407" s="63" t="s">
        <v>5226</v>
      </c>
      <c r="F2407" s="63" t="s">
        <v>5225</v>
      </c>
      <c r="G2407" s="63" t="s">
        <v>5208</v>
      </c>
      <c r="K2407" s="63">
        <v>29</v>
      </c>
      <c r="L2407" s="63">
        <v>0</v>
      </c>
      <c r="M2407" s="64">
        <v>29</v>
      </c>
      <c r="N2407" s="63">
        <v>14.5</v>
      </c>
      <c r="O2407" s="63">
        <v>0</v>
      </c>
      <c r="P2407" s="63">
        <v>2</v>
      </c>
      <c r="Q2407" s="63">
        <v>13</v>
      </c>
      <c r="R2407" s="63" t="s">
        <v>5224</v>
      </c>
      <c r="S2407" s="63" t="s">
        <v>3624</v>
      </c>
      <c r="T2407" s="63" t="s">
        <v>5223</v>
      </c>
      <c r="U2407" s="63" t="s">
        <v>3208</v>
      </c>
      <c r="V2407" s="63" t="s">
        <v>5222</v>
      </c>
      <c r="Y2407" s="63">
        <v>29</v>
      </c>
      <c r="Z2407" s="63" t="s">
        <v>4359</v>
      </c>
      <c r="AA2407" s="63">
        <v>2</v>
      </c>
      <c r="AB2407" s="63" t="s">
        <v>3494</v>
      </c>
      <c r="AE2407" s="63">
        <v>0</v>
      </c>
      <c r="AF2407" s="63" t="s">
        <v>3493</v>
      </c>
      <c r="AG2407" s="63">
        <v>0</v>
      </c>
      <c r="AK2407" s="63">
        <v>0</v>
      </c>
      <c r="AL2407" s="63" t="s">
        <v>3493</v>
      </c>
      <c r="AM2407" s="63">
        <v>0</v>
      </c>
      <c r="AQ2407" s="63">
        <v>0</v>
      </c>
      <c r="AR2407" s="63" t="s">
        <v>3493</v>
      </c>
      <c r="AS2407" s="63">
        <v>0</v>
      </c>
      <c r="AU2407" s="63" t="s">
        <v>5221</v>
      </c>
      <c r="AW2407" s="63" t="s">
        <v>5220</v>
      </c>
      <c r="AX2407" s="74" t="str">
        <f>VLOOKUP(B2407,[1]COMPLETE_DIVIDEND_DATA!$B$2:$I$1138,8,0)</f>
        <v>PAID</v>
      </c>
    </row>
    <row r="2408" spans="1:50" hidden="1" x14ac:dyDescent="0.25">
      <c r="A2408" s="63">
        <v>502412</v>
      </c>
      <c r="B2408" s="63">
        <v>10363001061</v>
      </c>
      <c r="C2408" s="63" t="s">
        <v>3210</v>
      </c>
      <c r="D2408" s="63" t="s">
        <v>3456</v>
      </c>
      <c r="E2408" s="63" t="s">
        <v>5219</v>
      </c>
      <c r="F2408" s="63" t="s">
        <v>5218</v>
      </c>
      <c r="G2408" s="63" t="s">
        <v>5208</v>
      </c>
      <c r="K2408" s="63">
        <v>1489</v>
      </c>
      <c r="L2408" s="63">
        <v>0</v>
      </c>
      <c r="M2408" s="64">
        <v>1489</v>
      </c>
      <c r="N2408" s="63">
        <v>744.5</v>
      </c>
      <c r="O2408" s="63">
        <v>0</v>
      </c>
      <c r="P2408" s="63">
        <v>112</v>
      </c>
      <c r="Q2408" s="63">
        <v>633</v>
      </c>
      <c r="R2408" s="63" t="s">
        <v>5217</v>
      </c>
      <c r="S2408" s="63" t="s">
        <v>3533</v>
      </c>
      <c r="T2408" s="63" t="s">
        <v>5216</v>
      </c>
      <c r="U2408" s="63" t="s">
        <v>3210</v>
      </c>
      <c r="V2408" s="63" t="s">
        <v>5215</v>
      </c>
      <c r="Y2408" s="63">
        <v>1489</v>
      </c>
      <c r="Z2408" s="63" t="s">
        <v>5214</v>
      </c>
      <c r="AA2408" s="63">
        <v>112</v>
      </c>
      <c r="AB2408" s="63" t="s">
        <v>3494</v>
      </c>
      <c r="AE2408" s="63">
        <v>0</v>
      </c>
      <c r="AF2408" s="63" t="s">
        <v>3493</v>
      </c>
      <c r="AG2408" s="63">
        <v>0</v>
      </c>
      <c r="AK2408" s="63">
        <v>0</v>
      </c>
      <c r="AL2408" s="63" t="s">
        <v>3493</v>
      </c>
      <c r="AM2408" s="63">
        <v>0</v>
      </c>
      <c r="AQ2408" s="63">
        <v>0</v>
      </c>
      <c r="AR2408" s="63" t="s">
        <v>3493</v>
      </c>
      <c r="AS2408" s="63">
        <v>0</v>
      </c>
      <c r="AU2408" s="63" t="s">
        <v>5213</v>
      </c>
      <c r="AW2408" s="63" t="s">
        <v>5212</v>
      </c>
      <c r="AX2408" s="74" t="str">
        <f>VLOOKUP(B2408,[1]COMPLETE_DIVIDEND_DATA!$B$2:$I$1138,8,0)</f>
        <v>PAID</v>
      </c>
    </row>
    <row r="2409" spans="1:50" x14ac:dyDescent="0.25">
      <c r="A2409" s="63">
        <v>502413</v>
      </c>
      <c r="B2409" s="63">
        <v>10363001673</v>
      </c>
      <c r="C2409" s="63" t="s">
        <v>5205</v>
      </c>
      <c r="D2409" s="63" t="s">
        <v>5211</v>
      </c>
      <c r="E2409" s="63" t="s">
        <v>5210</v>
      </c>
      <c r="F2409" s="63" t="s">
        <v>5209</v>
      </c>
      <c r="G2409" s="63" t="s">
        <v>5208</v>
      </c>
      <c r="K2409" s="63">
        <v>6000</v>
      </c>
      <c r="L2409" s="63">
        <v>0</v>
      </c>
      <c r="M2409" s="64">
        <v>6000</v>
      </c>
      <c r="N2409" s="63">
        <v>3000</v>
      </c>
      <c r="O2409" s="63">
        <v>0</v>
      </c>
      <c r="P2409" s="63">
        <v>900</v>
      </c>
      <c r="Q2409" s="63">
        <v>2100</v>
      </c>
      <c r="R2409" s="63" t="s">
        <v>5207</v>
      </c>
      <c r="S2409" s="63" t="s">
        <v>3635</v>
      </c>
      <c r="T2409" s="63" t="s">
        <v>5206</v>
      </c>
      <c r="U2409" s="63" t="s">
        <v>5205</v>
      </c>
      <c r="V2409" s="63" t="s">
        <v>5204</v>
      </c>
      <c r="Y2409" s="63">
        <v>6000</v>
      </c>
      <c r="Z2409" s="63" t="s">
        <v>3563</v>
      </c>
      <c r="AA2409" s="63">
        <v>900</v>
      </c>
      <c r="AB2409" s="63" t="s">
        <v>3505</v>
      </c>
      <c r="AE2409" s="63">
        <v>0</v>
      </c>
      <c r="AF2409" s="63" t="s">
        <v>3493</v>
      </c>
      <c r="AG2409" s="63">
        <v>0</v>
      </c>
      <c r="AK2409" s="63">
        <v>0</v>
      </c>
      <c r="AL2409" s="63" t="s">
        <v>3493</v>
      </c>
      <c r="AM2409" s="63">
        <v>0</v>
      </c>
      <c r="AQ2409" s="63">
        <v>0</v>
      </c>
      <c r="AR2409" s="63" t="s">
        <v>3493</v>
      </c>
      <c r="AS2409" s="63">
        <v>0</v>
      </c>
      <c r="AU2409" s="63" t="s">
        <v>5203</v>
      </c>
      <c r="AW2409" s="63" t="s">
        <v>5202</v>
      </c>
      <c r="AX2409" s="74" t="str">
        <f>VLOOKUP(B2409,[1]COMPLETE_DIVIDEND_DATA!$B$2:$I$1138,8,0)</f>
        <v>UNPAID</v>
      </c>
    </row>
    <row r="2410" spans="1:50" hidden="1" x14ac:dyDescent="0.25">
      <c r="A2410" s="63">
        <v>502414</v>
      </c>
      <c r="B2410" s="63">
        <v>10363001905</v>
      </c>
      <c r="C2410" s="63" t="s">
        <v>3212</v>
      </c>
      <c r="D2410" s="63" t="s">
        <v>5201</v>
      </c>
      <c r="E2410" s="63" t="s">
        <v>5200</v>
      </c>
      <c r="F2410" s="63" t="s">
        <v>5199</v>
      </c>
      <c r="G2410" s="63" t="s">
        <v>3767</v>
      </c>
      <c r="K2410" s="63">
        <v>5750</v>
      </c>
      <c r="L2410" s="63">
        <v>0</v>
      </c>
      <c r="M2410" s="64">
        <v>5750</v>
      </c>
      <c r="N2410" s="63">
        <v>2875</v>
      </c>
      <c r="O2410" s="63">
        <v>0</v>
      </c>
      <c r="P2410" s="63">
        <v>647</v>
      </c>
      <c r="Q2410" s="63">
        <v>2228</v>
      </c>
      <c r="R2410" s="63" t="s">
        <v>5198</v>
      </c>
      <c r="S2410" s="63" t="s">
        <v>4659</v>
      </c>
      <c r="T2410" s="63" t="s">
        <v>5197</v>
      </c>
      <c r="U2410" s="63" t="s">
        <v>3212</v>
      </c>
      <c r="V2410" s="63" t="s">
        <v>5196</v>
      </c>
      <c r="Y2410" s="63">
        <v>2875</v>
      </c>
      <c r="Z2410" s="63" t="s">
        <v>5193</v>
      </c>
      <c r="AA2410" s="63">
        <v>216</v>
      </c>
      <c r="AB2410" s="63" t="s">
        <v>3494</v>
      </c>
      <c r="AC2410" s="63" t="s">
        <v>5195</v>
      </c>
      <c r="AD2410" s="63" t="s">
        <v>5194</v>
      </c>
      <c r="AE2410" s="63">
        <v>2875</v>
      </c>
      <c r="AF2410" s="63" t="s">
        <v>5193</v>
      </c>
      <c r="AG2410" s="63">
        <v>431</v>
      </c>
      <c r="AH2410" s="63" t="s">
        <v>3505</v>
      </c>
      <c r="AK2410" s="63">
        <v>0</v>
      </c>
      <c r="AL2410" s="63" t="s">
        <v>3493</v>
      </c>
      <c r="AM2410" s="63">
        <v>0</v>
      </c>
      <c r="AQ2410" s="63">
        <v>0</v>
      </c>
      <c r="AR2410" s="63" t="s">
        <v>3493</v>
      </c>
      <c r="AS2410" s="63">
        <v>0</v>
      </c>
      <c r="AU2410" s="63" t="s">
        <v>5192</v>
      </c>
      <c r="AW2410" s="63" t="s">
        <v>5191</v>
      </c>
      <c r="AX2410" s="74" t="str">
        <f>VLOOKUP(B2410,[1]COMPLETE_DIVIDEND_DATA!$B$2:$I$1138,8,0)</f>
        <v>PAID</v>
      </c>
    </row>
    <row r="2411" spans="1:50" hidden="1" x14ac:dyDescent="0.25">
      <c r="A2411" s="63">
        <v>502415</v>
      </c>
      <c r="B2411" s="63">
        <v>10363002002</v>
      </c>
      <c r="C2411" s="63" t="s">
        <v>3214</v>
      </c>
      <c r="D2411" s="63" t="s">
        <v>5190</v>
      </c>
      <c r="E2411" s="63" t="s">
        <v>5189</v>
      </c>
      <c r="F2411" s="63" t="s">
        <v>5188</v>
      </c>
      <c r="G2411" s="63" t="s">
        <v>3767</v>
      </c>
      <c r="K2411" s="63">
        <v>163</v>
      </c>
      <c r="L2411" s="63">
        <v>0</v>
      </c>
      <c r="M2411" s="64">
        <v>163</v>
      </c>
      <c r="N2411" s="63">
        <v>81.5</v>
      </c>
      <c r="O2411" s="63">
        <v>0</v>
      </c>
      <c r="P2411" s="63">
        <v>12</v>
      </c>
      <c r="Q2411" s="63">
        <v>70</v>
      </c>
      <c r="R2411" s="63" t="s">
        <v>5187</v>
      </c>
      <c r="S2411" s="63" t="s">
        <v>3697</v>
      </c>
      <c r="T2411" s="63" t="s">
        <v>5186</v>
      </c>
      <c r="U2411" s="63" t="s">
        <v>3214</v>
      </c>
      <c r="V2411" s="63" t="s">
        <v>5185</v>
      </c>
      <c r="Y2411" s="63">
        <v>55</v>
      </c>
      <c r="Z2411" s="63" t="s">
        <v>5184</v>
      </c>
      <c r="AA2411" s="63">
        <v>4</v>
      </c>
      <c r="AB2411" s="63" t="s">
        <v>3494</v>
      </c>
      <c r="AC2411" s="63" t="s">
        <v>5183</v>
      </c>
      <c r="AD2411" s="63" t="s">
        <v>5182</v>
      </c>
      <c r="AE2411" s="63">
        <v>54</v>
      </c>
      <c r="AF2411" s="63" t="s">
        <v>4298</v>
      </c>
      <c r="AG2411" s="63">
        <v>4</v>
      </c>
      <c r="AH2411" s="63" t="s">
        <v>3494</v>
      </c>
      <c r="AI2411" s="63" t="s">
        <v>5181</v>
      </c>
      <c r="AJ2411" s="63" t="s">
        <v>5180</v>
      </c>
      <c r="AK2411" s="63">
        <v>54</v>
      </c>
      <c r="AL2411" s="63" t="s">
        <v>4298</v>
      </c>
      <c r="AM2411" s="63">
        <v>4</v>
      </c>
      <c r="AN2411" s="63" t="s">
        <v>3494</v>
      </c>
      <c r="AQ2411" s="63">
        <v>0</v>
      </c>
      <c r="AR2411" s="63" t="s">
        <v>3493</v>
      </c>
      <c r="AS2411" s="63">
        <v>0</v>
      </c>
      <c r="AU2411" s="63" t="s">
        <v>5179</v>
      </c>
      <c r="AW2411" s="63" t="s">
        <v>5178</v>
      </c>
      <c r="AX2411" s="74" t="str">
        <f>VLOOKUP(B2411,[1]COMPLETE_DIVIDEND_DATA!$B$2:$I$1138,8,0)</f>
        <v>PAID</v>
      </c>
    </row>
    <row r="2412" spans="1:50" hidden="1" x14ac:dyDescent="0.25">
      <c r="A2412" s="63">
        <v>502416</v>
      </c>
      <c r="B2412" s="63">
        <v>10363002291</v>
      </c>
      <c r="C2412" s="63" t="s">
        <v>5172</v>
      </c>
      <c r="D2412" s="63" t="s">
        <v>5177</v>
      </c>
      <c r="E2412" s="63" t="s">
        <v>5176</v>
      </c>
      <c r="F2412" s="63" t="s">
        <v>5175</v>
      </c>
      <c r="G2412" s="63" t="s">
        <v>3767</v>
      </c>
      <c r="K2412" s="63">
        <v>2000</v>
      </c>
      <c r="L2412" s="63">
        <v>0</v>
      </c>
      <c r="M2412" s="64">
        <v>2000</v>
      </c>
      <c r="N2412" s="63">
        <v>1000</v>
      </c>
      <c r="O2412" s="63">
        <v>0</v>
      </c>
      <c r="P2412" s="63">
        <v>150</v>
      </c>
      <c r="Q2412" s="63">
        <v>850</v>
      </c>
      <c r="R2412" s="63" t="s">
        <v>5174</v>
      </c>
      <c r="S2412" s="63" t="s">
        <v>3533</v>
      </c>
      <c r="T2412" s="63" t="s">
        <v>5173</v>
      </c>
      <c r="U2412" s="63" t="s">
        <v>5172</v>
      </c>
      <c r="V2412" s="63" t="s">
        <v>5171</v>
      </c>
      <c r="Y2412" s="63">
        <v>2000</v>
      </c>
      <c r="Z2412" s="63" t="s">
        <v>3631</v>
      </c>
      <c r="AA2412" s="63">
        <v>150</v>
      </c>
      <c r="AB2412" s="63" t="s">
        <v>3494</v>
      </c>
      <c r="AE2412" s="63">
        <v>0</v>
      </c>
      <c r="AF2412" s="63" t="s">
        <v>3493</v>
      </c>
      <c r="AG2412" s="63">
        <v>0</v>
      </c>
      <c r="AK2412" s="63">
        <v>0</v>
      </c>
      <c r="AL2412" s="63" t="s">
        <v>3493</v>
      </c>
      <c r="AM2412" s="63">
        <v>0</v>
      </c>
      <c r="AQ2412" s="63">
        <v>0</v>
      </c>
      <c r="AR2412" s="63" t="s">
        <v>3493</v>
      </c>
      <c r="AS2412" s="63">
        <v>0</v>
      </c>
      <c r="AU2412" s="63" t="s">
        <v>5170</v>
      </c>
      <c r="AW2412" s="63" t="s">
        <v>5169</v>
      </c>
      <c r="AX2412" s="74" t="str">
        <f>VLOOKUP(B2412,[1]COMPLETE_DIVIDEND_DATA!$B$2:$I$1138,8,0)</f>
        <v>PAID</v>
      </c>
    </row>
    <row r="2413" spans="1:50" hidden="1" x14ac:dyDescent="0.25">
      <c r="A2413" s="63">
        <v>502417</v>
      </c>
      <c r="B2413" s="63">
        <v>10363002390</v>
      </c>
      <c r="C2413" s="63" t="s">
        <v>547</v>
      </c>
      <c r="D2413" s="63" t="s">
        <v>5168</v>
      </c>
      <c r="E2413" s="63" t="s">
        <v>5167</v>
      </c>
      <c r="F2413" s="63" t="s">
        <v>5166</v>
      </c>
      <c r="G2413" s="63" t="s">
        <v>3767</v>
      </c>
      <c r="K2413" s="63">
        <v>115000</v>
      </c>
      <c r="L2413" s="63">
        <v>0</v>
      </c>
      <c r="M2413" s="64">
        <v>115000</v>
      </c>
      <c r="N2413" s="63">
        <v>57500</v>
      </c>
      <c r="O2413" s="63">
        <v>0</v>
      </c>
      <c r="P2413" s="63">
        <v>8625</v>
      </c>
      <c r="Q2413" s="63">
        <v>48875</v>
      </c>
      <c r="R2413" s="63" t="s">
        <v>5165</v>
      </c>
      <c r="S2413" s="63" t="s">
        <v>3533</v>
      </c>
      <c r="T2413" s="63" t="s">
        <v>5164</v>
      </c>
      <c r="U2413" s="63" t="s">
        <v>547</v>
      </c>
      <c r="V2413" s="63" t="s">
        <v>5163</v>
      </c>
      <c r="Y2413" s="63">
        <v>115000</v>
      </c>
      <c r="Z2413" s="63" t="s">
        <v>5162</v>
      </c>
      <c r="AA2413" s="63">
        <v>8625</v>
      </c>
      <c r="AB2413" s="63" t="s">
        <v>3494</v>
      </c>
      <c r="AE2413" s="63">
        <v>0</v>
      </c>
      <c r="AF2413" s="63" t="s">
        <v>3493</v>
      </c>
      <c r="AG2413" s="63">
        <v>0</v>
      </c>
      <c r="AK2413" s="63">
        <v>0</v>
      </c>
      <c r="AL2413" s="63" t="s">
        <v>3493</v>
      </c>
      <c r="AM2413" s="63">
        <v>0</v>
      </c>
      <c r="AQ2413" s="63">
        <v>0</v>
      </c>
      <c r="AR2413" s="63" t="s">
        <v>3493</v>
      </c>
      <c r="AS2413" s="63">
        <v>0</v>
      </c>
      <c r="AU2413" s="63" t="s">
        <v>5161</v>
      </c>
      <c r="AW2413" s="63" t="s">
        <v>5160</v>
      </c>
      <c r="AX2413" s="74" t="str">
        <f>VLOOKUP(B2413,[1]COMPLETE_DIVIDEND_DATA!$B$2:$I$1138,8,0)</f>
        <v>PAID</v>
      </c>
    </row>
    <row r="2414" spans="1:50" hidden="1" x14ac:dyDescent="0.25">
      <c r="A2414" s="63">
        <v>502418</v>
      </c>
      <c r="B2414" s="63">
        <v>10488003006</v>
      </c>
      <c r="C2414" s="63" t="s">
        <v>5154</v>
      </c>
      <c r="D2414" s="63" t="s">
        <v>5159</v>
      </c>
      <c r="E2414" s="63" t="s">
        <v>5158</v>
      </c>
      <c r="F2414" s="63" t="s">
        <v>5157</v>
      </c>
      <c r="G2414" s="63" t="s">
        <v>4642</v>
      </c>
      <c r="K2414" s="63">
        <v>2</v>
      </c>
      <c r="L2414" s="63">
        <v>0</v>
      </c>
      <c r="M2414" s="64">
        <v>2</v>
      </c>
      <c r="N2414" s="63">
        <v>1</v>
      </c>
      <c r="O2414" s="63">
        <v>0</v>
      </c>
      <c r="P2414" s="63">
        <v>0</v>
      </c>
      <c r="Q2414" s="63">
        <v>1</v>
      </c>
      <c r="R2414" s="63" t="s">
        <v>5156</v>
      </c>
      <c r="S2414" s="63" t="s">
        <v>3521</v>
      </c>
      <c r="T2414" s="63" t="s">
        <v>5155</v>
      </c>
      <c r="U2414" s="63" t="s">
        <v>5154</v>
      </c>
      <c r="V2414" s="63" t="s">
        <v>5153</v>
      </c>
      <c r="Y2414" s="63">
        <v>2</v>
      </c>
      <c r="Z2414" s="63" t="s">
        <v>4439</v>
      </c>
      <c r="AA2414" s="63">
        <v>0</v>
      </c>
      <c r="AB2414" s="63" t="s">
        <v>3505</v>
      </c>
      <c r="AE2414" s="63">
        <v>0</v>
      </c>
      <c r="AF2414" s="63" t="s">
        <v>3493</v>
      </c>
      <c r="AG2414" s="63">
        <v>0</v>
      </c>
      <c r="AK2414" s="63">
        <v>0</v>
      </c>
      <c r="AL2414" s="63" t="s">
        <v>3493</v>
      </c>
      <c r="AM2414" s="63">
        <v>0</v>
      </c>
      <c r="AQ2414" s="63">
        <v>0</v>
      </c>
      <c r="AR2414" s="63" t="s">
        <v>3493</v>
      </c>
      <c r="AS2414" s="63">
        <v>0</v>
      </c>
      <c r="AU2414" s="63" t="s">
        <v>5152</v>
      </c>
      <c r="AW2414" s="63" t="s">
        <v>5151</v>
      </c>
      <c r="AX2414" s="74" t="str">
        <f>VLOOKUP(B2414,[1]COMPLETE_DIVIDEND_DATA!$B$2:$I$1138,8,0)</f>
        <v>PAID</v>
      </c>
    </row>
    <row r="2415" spans="1:50" hidden="1" x14ac:dyDescent="0.25">
      <c r="A2415" s="63">
        <v>502419</v>
      </c>
      <c r="B2415" s="63">
        <v>10488004871</v>
      </c>
      <c r="C2415" s="63" t="s">
        <v>5144</v>
      </c>
      <c r="D2415" s="63" t="s">
        <v>5150</v>
      </c>
      <c r="E2415" s="63" t="s">
        <v>5149</v>
      </c>
      <c r="F2415" s="63" t="s">
        <v>5148</v>
      </c>
      <c r="G2415" s="63" t="s">
        <v>5147</v>
      </c>
      <c r="K2415" s="63">
        <v>1000</v>
      </c>
      <c r="L2415" s="63">
        <v>1000</v>
      </c>
      <c r="M2415" s="64">
        <v>0</v>
      </c>
      <c r="N2415" s="63">
        <v>500</v>
      </c>
      <c r="O2415" s="63">
        <v>250</v>
      </c>
      <c r="P2415" s="63">
        <v>75</v>
      </c>
      <c r="Q2415" s="63">
        <v>175</v>
      </c>
      <c r="R2415" s="63" t="s">
        <v>5146</v>
      </c>
      <c r="S2415" s="63" t="s">
        <v>3545</v>
      </c>
      <c r="T2415" s="63" t="s">
        <v>5145</v>
      </c>
      <c r="U2415" s="63" t="s">
        <v>5144</v>
      </c>
      <c r="V2415" s="63" t="s">
        <v>5143</v>
      </c>
      <c r="Y2415" s="63">
        <v>1000</v>
      </c>
      <c r="Z2415" s="63" t="s">
        <v>4648</v>
      </c>
      <c r="AA2415" s="63">
        <v>75</v>
      </c>
      <c r="AB2415" s="63" t="s">
        <v>3494</v>
      </c>
      <c r="AE2415" s="63">
        <v>0</v>
      </c>
      <c r="AF2415" s="63" t="s">
        <v>3493</v>
      </c>
      <c r="AG2415" s="63">
        <v>0</v>
      </c>
      <c r="AK2415" s="63">
        <v>0</v>
      </c>
      <c r="AL2415" s="63" t="s">
        <v>3493</v>
      </c>
      <c r="AM2415" s="63">
        <v>0</v>
      </c>
      <c r="AQ2415" s="63">
        <v>0</v>
      </c>
      <c r="AR2415" s="63" t="s">
        <v>3493</v>
      </c>
      <c r="AS2415" s="63">
        <v>0</v>
      </c>
      <c r="AU2415" s="63" t="s">
        <v>5142</v>
      </c>
      <c r="AW2415" s="63" t="s">
        <v>5141</v>
      </c>
      <c r="AX2415" s="74" t="str">
        <f>VLOOKUP(B2415,[1]COMPLETE_DIVIDEND_DATA!$B$2:$I$1138,8,0)</f>
        <v>PAID</v>
      </c>
    </row>
    <row r="2416" spans="1:50" hidden="1" x14ac:dyDescent="0.25">
      <c r="A2416" s="63">
        <v>502420</v>
      </c>
      <c r="B2416" s="63">
        <v>10488005035</v>
      </c>
      <c r="C2416" s="63" t="s">
        <v>3216</v>
      </c>
      <c r="D2416" s="63" t="s">
        <v>5140</v>
      </c>
      <c r="E2416" s="63" t="s">
        <v>5139</v>
      </c>
      <c r="F2416" s="63" t="s">
        <v>5138</v>
      </c>
      <c r="G2416" s="63" t="s">
        <v>5137</v>
      </c>
      <c r="K2416" s="63">
        <v>3</v>
      </c>
      <c r="L2416" s="63">
        <v>3</v>
      </c>
      <c r="M2416" s="64">
        <v>0</v>
      </c>
      <c r="N2416" s="63">
        <v>1.5</v>
      </c>
      <c r="O2416" s="63">
        <v>1</v>
      </c>
      <c r="P2416" s="63">
        <v>0</v>
      </c>
      <c r="Q2416" s="63">
        <v>1</v>
      </c>
      <c r="R2416" s="63" t="s">
        <v>5136</v>
      </c>
      <c r="S2416" s="63" t="s">
        <v>5135</v>
      </c>
      <c r="T2416" s="63" t="s">
        <v>5134</v>
      </c>
      <c r="U2416" s="63" t="s">
        <v>3216</v>
      </c>
      <c r="V2416" s="63" t="s">
        <v>5133</v>
      </c>
      <c r="Y2416" s="63">
        <v>2</v>
      </c>
      <c r="Z2416" s="63" t="s">
        <v>4439</v>
      </c>
      <c r="AA2416" s="63">
        <v>0</v>
      </c>
      <c r="AB2416" s="63" t="s">
        <v>3494</v>
      </c>
      <c r="AC2416" s="63" t="s">
        <v>5132</v>
      </c>
      <c r="AD2416" s="63" t="s">
        <v>5131</v>
      </c>
      <c r="AE2416" s="63">
        <v>1</v>
      </c>
      <c r="AF2416" s="63" t="s">
        <v>3736</v>
      </c>
      <c r="AG2416" s="63">
        <v>0</v>
      </c>
      <c r="AH2416" s="63" t="s">
        <v>3505</v>
      </c>
      <c r="AK2416" s="63">
        <v>0</v>
      </c>
      <c r="AL2416" s="63" t="s">
        <v>3493</v>
      </c>
      <c r="AM2416" s="63">
        <v>0</v>
      </c>
      <c r="AQ2416" s="63">
        <v>0</v>
      </c>
      <c r="AR2416" s="63" t="s">
        <v>3493</v>
      </c>
      <c r="AS2416" s="63">
        <v>0</v>
      </c>
      <c r="AU2416" s="63" t="s">
        <v>5130</v>
      </c>
      <c r="AW2416" s="63" t="s">
        <v>5129</v>
      </c>
      <c r="AX2416" s="74" t="str">
        <f>VLOOKUP(B2416,[1]COMPLETE_DIVIDEND_DATA!$B$2:$I$1138,8,0)</f>
        <v>PAID</v>
      </c>
    </row>
    <row r="2417" spans="1:50" hidden="1" x14ac:dyDescent="0.25">
      <c r="A2417" s="63">
        <v>502421</v>
      </c>
      <c r="B2417" s="63">
        <v>10488005910</v>
      </c>
      <c r="C2417" s="63" t="s">
        <v>672</v>
      </c>
      <c r="D2417" s="63" t="s">
        <v>5128</v>
      </c>
      <c r="E2417" s="63" t="s">
        <v>5127</v>
      </c>
      <c r="F2417" s="63" t="s">
        <v>5126</v>
      </c>
      <c r="G2417" s="63" t="s">
        <v>3547</v>
      </c>
      <c r="K2417" s="63">
        <v>1500</v>
      </c>
      <c r="L2417" s="63">
        <v>0</v>
      </c>
      <c r="M2417" s="64">
        <v>1500</v>
      </c>
      <c r="N2417" s="63">
        <v>750</v>
      </c>
      <c r="O2417" s="63">
        <v>0</v>
      </c>
      <c r="P2417" s="63">
        <v>225</v>
      </c>
      <c r="Q2417" s="63">
        <v>525</v>
      </c>
      <c r="R2417" s="63" t="s">
        <v>5125</v>
      </c>
      <c r="S2417" s="63" t="s">
        <v>3624</v>
      </c>
      <c r="T2417" s="63" t="s">
        <v>5124</v>
      </c>
      <c r="U2417" s="63" t="s">
        <v>672</v>
      </c>
      <c r="V2417" s="63" t="s">
        <v>5123</v>
      </c>
      <c r="Y2417" s="63">
        <v>1500</v>
      </c>
      <c r="Z2417" s="63" t="s">
        <v>4817</v>
      </c>
      <c r="AA2417" s="63">
        <v>225</v>
      </c>
      <c r="AB2417" s="63" t="s">
        <v>3505</v>
      </c>
      <c r="AE2417" s="63">
        <v>0</v>
      </c>
      <c r="AF2417" s="63" t="s">
        <v>3493</v>
      </c>
      <c r="AG2417" s="63">
        <v>0</v>
      </c>
      <c r="AK2417" s="63">
        <v>0</v>
      </c>
      <c r="AL2417" s="63" t="s">
        <v>3493</v>
      </c>
      <c r="AM2417" s="63">
        <v>0</v>
      </c>
      <c r="AQ2417" s="63">
        <v>0</v>
      </c>
      <c r="AR2417" s="63" t="s">
        <v>3493</v>
      </c>
      <c r="AS2417" s="63">
        <v>0</v>
      </c>
      <c r="AU2417" s="63" t="s">
        <v>5122</v>
      </c>
      <c r="AW2417" s="63" t="s">
        <v>5121</v>
      </c>
      <c r="AX2417" s="74" t="str">
        <f>VLOOKUP(B2417,[1]COMPLETE_DIVIDEND_DATA!$B$2:$I$1138,8,0)</f>
        <v>PAID</v>
      </c>
    </row>
    <row r="2418" spans="1:50" x14ac:dyDescent="0.25">
      <c r="A2418" s="63">
        <v>502422</v>
      </c>
      <c r="B2418" s="63">
        <v>10488006751</v>
      </c>
      <c r="C2418" s="63" t="s">
        <v>3727</v>
      </c>
      <c r="D2418" s="63" t="s">
        <v>5120</v>
      </c>
      <c r="E2418" s="63" t="s">
        <v>5119</v>
      </c>
      <c r="F2418" s="63" t="s">
        <v>5118</v>
      </c>
      <c r="G2418" s="63" t="s">
        <v>4201</v>
      </c>
      <c r="K2418" s="63">
        <v>700</v>
      </c>
      <c r="L2418" s="63">
        <v>0</v>
      </c>
      <c r="M2418" s="64">
        <v>700</v>
      </c>
      <c r="N2418" s="63">
        <v>350</v>
      </c>
      <c r="O2418" s="63">
        <v>0</v>
      </c>
      <c r="P2418" s="63">
        <v>53</v>
      </c>
      <c r="Q2418" s="63">
        <v>297</v>
      </c>
      <c r="R2418" s="63" t="s">
        <v>5117</v>
      </c>
      <c r="S2418" s="63" t="s">
        <v>5015</v>
      </c>
      <c r="T2418" s="63" t="s">
        <v>5116</v>
      </c>
      <c r="U2418" s="63" t="s">
        <v>3727</v>
      </c>
      <c r="V2418" s="63" t="s">
        <v>5115</v>
      </c>
      <c r="Y2418" s="63">
        <v>700</v>
      </c>
      <c r="Z2418" s="63" t="s">
        <v>5114</v>
      </c>
      <c r="AA2418" s="63">
        <v>53</v>
      </c>
      <c r="AB2418" s="63" t="s">
        <v>3494</v>
      </c>
      <c r="AE2418" s="63">
        <v>0</v>
      </c>
      <c r="AF2418" s="63" t="s">
        <v>3493</v>
      </c>
      <c r="AG2418" s="63">
        <v>0</v>
      </c>
      <c r="AK2418" s="63">
        <v>0</v>
      </c>
      <c r="AL2418" s="63" t="s">
        <v>3493</v>
      </c>
      <c r="AM2418" s="63">
        <v>0</v>
      </c>
      <c r="AQ2418" s="63">
        <v>0</v>
      </c>
      <c r="AR2418" s="63" t="s">
        <v>3493</v>
      </c>
      <c r="AS2418" s="63">
        <v>0</v>
      </c>
      <c r="AU2418" s="63" t="s">
        <v>5113</v>
      </c>
      <c r="AW2418" s="63" t="s">
        <v>5112</v>
      </c>
      <c r="AX2418" s="74" t="str">
        <f>VLOOKUP(B2418,[1]COMPLETE_DIVIDEND_DATA!$B$2:$I$1138,8,0)</f>
        <v>-</v>
      </c>
    </row>
    <row r="2419" spans="1:50" hidden="1" x14ac:dyDescent="0.25">
      <c r="A2419" s="63">
        <v>502423</v>
      </c>
      <c r="B2419" s="63">
        <v>10488008567</v>
      </c>
      <c r="C2419" s="63" t="s">
        <v>3218</v>
      </c>
      <c r="D2419" s="63" t="s">
        <v>5111</v>
      </c>
      <c r="E2419" s="63" t="s">
        <v>5110</v>
      </c>
      <c r="F2419" s="63" t="s">
        <v>5109</v>
      </c>
      <c r="G2419" s="63" t="s">
        <v>3547</v>
      </c>
      <c r="K2419" s="63">
        <v>10982</v>
      </c>
      <c r="L2419" s="63">
        <v>10982</v>
      </c>
      <c r="M2419" s="64">
        <v>0</v>
      </c>
      <c r="N2419" s="63">
        <v>5491</v>
      </c>
      <c r="O2419" s="63">
        <v>2746</v>
      </c>
      <c r="P2419" s="63">
        <v>824</v>
      </c>
      <c r="Q2419" s="63">
        <v>1921</v>
      </c>
      <c r="R2419" s="63" t="s">
        <v>5108</v>
      </c>
      <c r="S2419" s="63" t="s">
        <v>3521</v>
      </c>
      <c r="T2419" s="63" t="s">
        <v>5107</v>
      </c>
      <c r="U2419" s="63" t="s">
        <v>3218</v>
      </c>
      <c r="V2419" s="63" t="s">
        <v>5106</v>
      </c>
      <c r="Y2419" s="63">
        <v>10982</v>
      </c>
      <c r="Z2419" s="63" t="s">
        <v>5105</v>
      </c>
      <c r="AA2419" s="63">
        <v>824</v>
      </c>
      <c r="AB2419" s="63" t="s">
        <v>3494</v>
      </c>
      <c r="AE2419" s="63">
        <v>0</v>
      </c>
      <c r="AF2419" s="63" t="s">
        <v>3493</v>
      </c>
      <c r="AG2419" s="63">
        <v>0</v>
      </c>
      <c r="AK2419" s="63">
        <v>0</v>
      </c>
      <c r="AL2419" s="63" t="s">
        <v>3493</v>
      </c>
      <c r="AM2419" s="63">
        <v>0</v>
      </c>
      <c r="AQ2419" s="63">
        <v>0</v>
      </c>
      <c r="AR2419" s="63" t="s">
        <v>3493</v>
      </c>
      <c r="AS2419" s="63">
        <v>0</v>
      </c>
      <c r="AU2419" s="63" t="s">
        <v>5104</v>
      </c>
      <c r="AW2419" s="63" t="s">
        <v>5103</v>
      </c>
      <c r="AX2419" s="74" t="str">
        <f>VLOOKUP(B2419,[1]COMPLETE_DIVIDEND_DATA!$B$2:$I$1138,8,0)</f>
        <v>PAID</v>
      </c>
    </row>
    <row r="2420" spans="1:50" hidden="1" x14ac:dyDescent="0.25">
      <c r="A2420" s="63">
        <v>502424</v>
      </c>
      <c r="B2420" s="63">
        <v>10488008641</v>
      </c>
      <c r="C2420" s="63" t="s">
        <v>5098</v>
      </c>
      <c r="D2420" s="63" t="s">
        <v>2089</v>
      </c>
      <c r="E2420" s="63" t="s">
        <v>5102</v>
      </c>
      <c r="F2420" s="63" t="s">
        <v>5101</v>
      </c>
      <c r="G2420" s="63" t="s">
        <v>3547</v>
      </c>
      <c r="K2420" s="63">
        <v>9500</v>
      </c>
      <c r="L2420" s="63">
        <v>9500</v>
      </c>
      <c r="M2420" s="64">
        <v>0</v>
      </c>
      <c r="N2420" s="63">
        <v>4750</v>
      </c>
      <c r="O2420" s="63">
        <v>2375</v>
      </c>
      <c r="P2420" s="63">
        <v>713</v>
      </c>
      <c r="Q2420" s="63">
        <v>1662</v>
      </c>
      <c r="R2420" s="63" t="s">
        <v>5100</v>
      </c>
      <c r="S2420" s="63" t="s">
        <v>4540</v>
      </c>
      <c r="T2420" s="63" t="s">
        <v>5099</v>
      </c>
      <c r="U2420" s="63" t="s">
        <v>5098</v>
      </c>
      <c r="V2420" s="63" t="s">
        <v>5097</v>
      </c>
      <c r="Y2420" s="63">
        <v>9500</v>
      </c>
      <c r="Z2420" s="63" t="s">
        <v>5096</v>
      </c>
      <c r="AA2420" s="63">
        <v>713</v>
      </c>
      <c r="AB2420" s="63" t="s">
        <v>3494</v>
      </c>
      <c r="AE2420" s="63">
        <v>0</v>
      </c>
      <c r="AF2420" s="63" t="s">
        <v>3493</v>
      </c>
      <c r="AG2420" s="63">
        <v>0</v>
      </c>
      <c r="AK2420" s="63">
        <v>0</v>
      </c>
      <c r="AL2420" s="63" t="s">
        <v>3493</v>
      </c>
      <c r="AM2420" s="63">
        <v>0</v>
      </c>
      <c r="AQ2420" s="63">
        <v>0</v>
      </c>
      <c r="AR2420" s="63" t="s">
        <v>3493</v>
      </c>
      <c r="AS2420" s="63">
        <v>0</v>
      </c>
      <c r="AU2420" s="63" t="s">
        <v>5095</v>
      </c>
      <c r="AW2420" s="63" t="s">
        <v>5094</v>
      </c>
      <c r="AX2420" s="74" t="str">
        <f>VLOOKUP(B2420,[1]COMPLETE_DIVIDEND_DATA!$B$2:$I$1138,8,0)</f>
        <v>PAID</v>
      </c>
    </row>
    <row r="2421" spans="1:50" hidden="1" x14ac:dyDescent="0.25">
      <c r="A2421" s="63">
        <v>502425</v>
      </c>
      <c r="B2421" s="63">
        <v>10488008674</v>
      </c>
      <c r="C2421" s="63" t="s">
        <v>3220</v>
      </c>
      <c r="D2421" s="63" t="s">
        <v>3218</v>
      </c>
      <c r="E2421" s="63" t="s">
        <v>5093</v>
      </c>
      <c r="G2421" s="63" t="s">
        <v>3547</v>
      </c>
      <c r="K2421" s="63">
        <v>1811</v>
      </c>
      <c r="L2421" s="63">
        <v>1811</v>
      </c>
      <c r="M2421" s="64">
        <v>0</v>
      </c>
      <c r="N2421" s="63">
        <v>905.5</v>
      </c>
      <c r="O2421" s="63">
        <v>453</v>
      </c>
      <c r="P2421" s="63">
        <v>136</v>
      </c>
      <c r="Q2421" s="63">
        <v>317</v>
      </c>
      <c r="R2421" s="63" t="s">
        <v>5092</v>
      </c>
      <c r="S2421" s="63" t="s">
        <v>3574</v>
      </c>
      <c r="T2421" s="63" t="s">
        <v>5091</v>
      </c>
      <c r="U2421" s="63" t="s">
        <v>3220</v>
      </c>
      <c r="V2421" s="63" t="s">
        <v>5090</v>
      </c>
      <c r="Y2421" s="63">
        <v>1811</v>
      </c>
      <c r="Z2421" s="63" t="s">
        <v>5089</v>
      </c>
      <c r="AA2421" s="63">
        <v>136</v>
      </c>
      <c r="AB2421" s="63" t="s">
        <v>3494</v>
      </c>
      <c r="AE2421" s="63">
        <v>0</v>
      </c>
      <c r="AF2421" s="63" t="s">
        <v>3493</v>
      </c>
      <c r="AG2421" s="63">
        <v>0</v>
      </c>
      <c r="AK2421" s="63">
        <v>0</v>
      </c>
      <c r="AL2421" s="63" t="s">
        <v>3493</v>
      </c>
      <c r="AM2421" s="63">
        <v>0</v>
      </c>
      <c r="AQ2421" s="63">
        <v>0</v>
      </c>
      <c r="AR2421" s="63" t="s">
        <v>3493</v>
      </c>
      <c r="AS2421" s="63">
        <v>0</v>
      </c>
      <c r="AU2421" s="63" t="s">
        <v>5088</v>
      </c>
      <c r="AW2421" s="63" t="s">
        <v>5087</v>
      </c>
      <c r="AX2421" s="74" t="str">
        <f>VLOOKUP(B2421,[1]COMPLETE_DIVIDEND_DATA!$B$2:$I$1138,8,0)</f>
        <v>PAID</v>
      </c>
    </row>
    <row r="2422" spans="1:50" hidden="1" x14ac:dyDescent="0.25">
      <c r="A2422" s="63">
        <v>502426</v>
      </c>
      <c r="B2422" s="63">
        <v>10629001779</v>
      </c>
      <c r="C2422" s="63" t="s">
        <v>3194</v>
      </c>
      <c r="D2422" s="63" t="s">
        <v>5086</v>
      </c>
      <c r="E2422" s="63" t="s">
        <v>5085</v>
      </c>
      <c r="F2422" s="63" t="s">
        <v>5084</v>
      </c>
      <c r="G2422" s="63" t="s">
        <v>5083</v>
      </c>
      <c r="K2422" s="63">
        <v>6022</v>
      </c>
      <c r="L2422" s="63">
        <v>0</v>
      </c>
      <c r="M2422" s="64">
        <v>6022</v>
      </c>
      <c r="N2422" s="63">
        <v>3011</v>
      </c>
      <c r="O2422" s="63">
        <v>0</v>
      </c>
      <c r="P2422" s="63">
        <v>903</v>
      </c>
      <c r="Q2422" s="63">
        <v>2108</v>
      </c>
      <c r="R2422" s="63" t="s">
        <v>5082</v>
      </c>
      <c r="S2422" s="63" t="s">
        <v>4406</v>
      </c>
      <c r="T2422" s="63" t="s">
        <v>5081</v>
      </c>
      <c r="U2422" s="63" t="s">
        <v>3194</v>
      </c>
      <c r="V2422" s="63" t="s">
        <v>5080</v>
      </c>
      <c r="Y2422" s="63">
        <v>6022</v>
      </c>
      <c r="Z2422" s="63" t="s">
        <v>5079</v>
      </c>
      <c r="AA2422" s="63">
        <v>903</v>
      </c>
      <c r="AB2422" s="63" t="s">
        <v>3505</v>
      </c>
      <c r="AE2422" s="63">
        <v>0</v>
      </c>
      <c r="AF2422" s="63" t="s">
        <v>3493</v>
      </c>
      <c r="AG2422" s="63">
        <v>0</v>
      </c>
      <c r="AK2422" s="63">
        <v>0</v>
      </c>
      <c r="AL2422" s="63" t="s">
        <v>3493</v>
      </c>
      <c r="AM2422" s="63">
        <v>0</v>
      </c>
      <c r="AQ2422" s="63">
        <v>0</v>
      </c>
      <c r="AR2422" s="63" t="s">
        <v>3493</v>
      </c>
      <c r="AS2422" s="63">
        <v>0</v>
      </c>
      <c r="AU2422" s="63" t="s">
        <v>5078</v>
      </c>
      <c r="AW2422" s="63" t="s">
        <v>5077</v>
      </c>
      <c r="AX2422" s="74" t="str">
        <f>VLOOKUP(B2422,[1]COMPLETE_DIVIDEND_DATA!$B$2:$I$1138,8,0)</f>
        <v>PAID</v>
      </c>
    </row>
    <row r="2423" spans="1:50" x14ac:dyDescent="0.25">
      <c r="A2423" s="63">
        <v>502427</v>
      </c>
      <c r="B2423" s="63">
        <v>10629005788</v>
      </c>
      <c r="C2423" s="63" t="s">
        <v>3223</v>
      </c>
      <c r="D2423" s="63" t="s">
        <v>5076</v>
      </c>
      <c r="E2423" s="63" t="s">
        <v>5075</v>
      </c>
      <c r="F2423" s="63" t="s">
        <v>5074</v>
      </c>
      <c r="G2423" s="63" t="s">
        <v>3535</v>
      </c>
      <c r="K2423" s="63">
        <v>1192</v>
      </c>
      <c r="L2423" s="63">
        <v>1192</v>
      </c>
      <c r="M2423" s="64">
        <v>0</v>
      </c>
      <c r="N2423" s="63">
        <v>596</v>
      </c>
      <c r="O2423" s="63">
        <v>298</v>
      </c>
      <c r="P2423" s="63">
        <v>89</v>
      </c>
      <c r="Q2423" s="63">
        <v>209</v>
      </c>
      <c r="R2423" s="63" t="s">
        <v>5073</v>
      </c>
      <c r="S2423" s="63" t="s">
        <v>3635</v>
      </c>
      <c r="T2423" s="63" t="s">
        <v>5072</v>
      </c>
      <c r="U2423" s="63" t="s">
        <v>3223</v>
      </c>
      <c r="V2423" s="63" t="s">
        <v>5071</v>
      </c>
      <c r="Y2423" s="63">
        <v>1192</v>
      </c>
      <c r="Z2423" s="63" t="s">
        <v>5070</v>
      </c>
      <c r="AA2423" s="63">
        <v>89</v>
      </c>
      <c r="AB2423" s="63" t="s">
        <v>3494</v>
      </c>
      <c r="AE2423" s="63">
        <v>0</v>
      </c>
      <c r="AF2423" s="63" t="s">
        <v>3493</v>
      </c>
      <c r="AG2423" s="63">
        <v>0</v>
      </c>
      <c r="AK2423" s="63">
        <v>0</v>
      </c>
      <c r="AL2423" s="63" t="s">
        <v>3493</v>
      </c>
      <c r="AM2423" s="63">
        <v>0</v>
      </c>
      <c r="AQ2423" s="63">
        <v>0</v>
      </c>
      <c r="AR2423" s="63" t="s">
        <v>3493</v>
      </c>
      <c r="AS2423" s="63">
        <v>0</v>
      </c>
      <c r="AU2423" s="63" t="s">
        <v>5069</v>
      </c>
      <c r="AW2423" s="63" t="s">
        <v>5068</v>
      </c>
      <c r="AX2423" s="74" t="str">
        <f>VLOOKUP(B2423,[1]COMPLETE_DIVIDEND_DATA!$B$2:$I$1138,8,0)</f>
        <v>UNPAID</v>
      </c>
    </row>
    <row r="2424" spans="1:50" hidden="1" x14ac:dyDescent="0.25">
      <c r="A2424" s="63">
        <v>502428</v>
      </c>
      <c r="B2424" s="63">
        <v>10629006810</v>
      </c>
      <c r="C2424" s="63" t="s">
        <v>3225</v>
      </c>
      <c r="D2424" s="63" t="s">
        <v>5061</v>
      </c>
      <c r="E2424" s="63" t="s">
        <v>5067</v>
      </c>
      <c r="F2424" s="63" t="s">
        <v>5066</v>
      </c>
      <c r="G2424" s="63" t="s">
        <v>3535</v>
      </c>
      <c r="K2424" s="63">
        <v>3</v>
      </c>
      <c r="L2424" s="63">
        <v>0</v>
      </c>
      <c r="M2424" s="64">
        <v>3</v>
      </c>
      <c r="N2424" s="63">
        <v>1.5</v>
      </c>
      <c r="O2424" s="63">
        <v>0</v>
      </c>
      <c r="P2424" s="63">
        <v>0</v>
      </c>
      <c r="Q2424" s="63">
        <v>2</v>
      </c>
      <c r="R2424" s="63" t="s">
        <v>5065</v>
      </c>
      <c r="S2424" s="63" t="s">
        <v>5064</v>
      </c>
      <c r="T2424" s="63" t="s">
        <v>5063</v>
      </c>
      <c r="U2424" s="63" t="s">
        <v>3225</v>
      </c>
      <c r="V2424" s="63" t="s">
        <v>5062</v>
      </c>
      <c r="Y2424" s="63">
        <v>2</v>
      </c>
      <c r="Z2424" s="63" t="s">
        <v>4439</v>
      </c>
      <c r="AA2424" s="63">
        <v>0</v>
      </c>
      <c r="AB2424" s="63" t="s">
        <v>3494</v>
      </c>
      <c r="AC2424" s="63" t="s">
        <v>5061</v>
      </c>
      <c r="AD2424" s="63" t="s">
        <v>5060</v>
      </c>
      <c r="AE2424" s="63">
        <v>1</v>
      </c>
      <c r="AF2424" s="63" t="s">
        <v>3736</v>
      </c>
      <c r="AG2424" s="63">
        <v>0</v>
      </c>
      <c r="AH2424" s="63" t="s">
        <v>3505</v>
      </c>
      <c r="AK2424" s="63">
        <v>0</v>
      </c>
      <c r="AL2424" s="63" t="s">
        <v>3493</v>
      </c>
      <c r="AM2424" s="63">
        <v>0</v>
      </c>
      <c r="AQ2424" s="63">
        <v>0</v>
      </c>
      <c r="AR2424" s="63" t="s">
        <v>3493</v>
      </c>
      <c r="AS2424" s="63">
        <v>0</v>
      </c>
      <c r="AU2424" s="63" t="s">
        <v>5059</v>
      </c>
      <c r="AW2424" s="63" t="s">
        <v>5058</v>
      </c>
      <c r="AX2424" s="74" t="str">
        <f>VLOOKUP(B2424,[1]COMPLETE_DIVIDEND_DATA!$B$2:$I$1138,8,0)</f>
        <v>PAID</v>
      </c>
    </row>
    <row r="2425" spans="1:50" x14ac:dyDescent="0.25">
      <c r="A2425" s="63">
        <v>502429</v>
      </c>
      <c r="B2425" s="63">
        <v>10629007818</v>
      </c>
      <c r="C2425" s="63" t="s">
        <v>3227</v>
      </c>
      <c r="D2425" s="63" t="s">
        <v>1162</v>
      </c>
      <c r="E2425" s="63" t="s">
        <v>5057</v>
      </c>
      <c r="F2425" s="63" t="s">
        <v>5056</v>
      </c>
      <c r="G2425" s="63" t="s">
        <v>3535</v>
      </c>
      <c r="K2425" s="63">
        <v>575</v>
      </c>
      <c r="L2425" s="63">
        <v>0</v>
      </c>
      <c r="M2425" s="64">
        <v>575</v>
      </c>
      <c r="N2425" s="63">
        <v>287.5</v>
      </c>
      <c r="O2425" s="63">
        <v>0</v>
      </c>
      <c r="P2425" s="63">
        <v>43</v>
      </c>
      <c r="Q2425" s="63">
        <v>245</v>
      </c>
      <c r="U2425" s="63" t="s">
        <v>3227</v>
      </c>
      <c r="V2425" s="63" t="s">
        <v>5055</v>
      </c>
      <c r="Y2425" s="63">
        <v>575</v>
      </c>
      <c r="Z2425" s="63" t="s">
        <v>3602</v>
      </c>
      <c r="AA2425" s="63">
        <v>43</v>
      </c>
      <c r="AB2425" s="63" t="s">
        <v>3494</v>
      </c>
      <c r="AE2425" s="63">
        <v>0</v>
      </c>
      <c r="AF2425" s="63" t="s">
        <v>3493</v>
      </c>
      <c r="AG2425" s="63">
        <v>0</v>
      </c>
      <c r="AK2425" s="63">
        <v>0</v>
      </c>
      <c r="AL2425" s="63" t="s">
        <v>3493</v>
      </c>
      <c r="AM2425" s="63">
        <v>0</v>
      </c>
      <c r="AQ2425" s="63">
        <v>0</v>
      </c>
      <c r="AR2425" s="63" t="s">
        <v>3493</v>
      </c>
      <c r="AS2425" s="63">
        <v>0</v>
      </c>
      <c r="AU2425" s="63" t="s">
        <v>5054</v>
      </c>
      <c r="AW2425" s="63" t="s">
        <v>5053</v>
      </c>
      <c r="AX2425" s="63" t="e">
        <f>VLOOKUP(B2425,[1]COMPLETE_DIVIDEND_DATA!$B$2:$I$1138,3,0)</f>
        <v>#N/A</v>
      </c>
    </row>
    <row r="2426" spans="1:50" hidden="1" x14ac:dyDescent="0.25">
      <c r="A2426" s="63">
        <v>502430</v>
      </c>
      <c r="B2426" s="63">
        <v>10629014715</v>
      </c>
      <c r="C2426" s="63" t="s">
        <v>3229</v>
      </c>
      <c r="D2426" s="63" t="s">
        <v>5052</v>
      </c>
      <c r="E2426" s="63" t="s">
        <v>5051</v>
      </c>
      <c r="F2426" s="63" t="s">
        <v>5050</v>
      </c>
      <c r="G2426" s="63" t="s">
        <v>3535</v>
      </c>
      <c r="K2426" s="63">
        <v>744</v>
      </c>
      <c r="L2426" s="63">
        <v>744</v>
      </c>
      <c r="M2426" s="64">
        <v>0</v>
      </c>
      <c r="N2426" s="63">
        <v>372</v>
      </c>
      <c r="O2426" s="63">
        <v>186</v>
      </c>
      <c r="P2426" s="63">
        <v>84</v>
      </c>
      <c r="Q2426" s="63">
        <v>102</v>
      </c>
      <c r="R2426" s="63" t="s">
        <v>5049</v>
      </c>
      <c r="S2426" s="63" t="s">
        <v>3521</v>
      </c>
      <c r="T2426" s="63" t="s">
        <v>5048</v>
      </c>
      <c r="U2426" s="63" t="s">
        <v>3229</v>
      </c>
      <c r="V2426" s="63" t="s">
        <v>5047</v>
      </c>
      <c r="Y2426" s="63">
        <v>372</v>
      </c>
      <c r="Z2426" s="63" t="s">
        <v>3900</v>
      </c>
      <c r="AA2426" s="63">
        <v>28</v>
      </c>
      <c r="AB2426" s="63" t="s">
        <v>3494</v>
      </c>
      <c r="AC2426" s="63" t="s">
        <v>5046</v>
      </c>
      <c r="AD2426" s="63" t="s">
        <v>5045</v>
      </c>
      <c r="AE2426" s="63">
        <v>372</v>
      </c>
      <c r="AF2426" s="63" t="s">
        <v>3900</v>
      </c>
      <c r="AG2426" s="63">
        <v>56</v>
      </c>
      <c r="AH2426" s="63" t="s">
        <v>3505</v>
      </c>
      <c r="AK2426" s="63">
        <v>0</v>
      </c>
      <c r="AL2426" s="63" t="s">
        <v>3493</v>
      </c>
      <c r="AM2426" s="63">
        <v>0</v>
      </c>
      <c r="AQ2426" s="63">
        <v>0</v>
      </c>
      <c r="AR2426" s="63" t="s">
        <v>3493</v>
      </c>
      <c r="AS2426" s="63">
        <v>0</v>
      </c>
      <c r="AU2426" s="63" t="s">
        <v>5044</v>
      </c>
      <c r="AX2426" s="74" t="str">
        <f>VLOOKUP(B2426,[1]COMPLETE_DIVIDEND_DATA!$B$2:$I$1138,8,0)</f>
        <v>PAID</v>
      </c>
    </row>
    <row r="2427" spans="1:50" hidden="1" x14ac:dyDescent="0.25">
      <c r="A2427" s="63">
        <v>502431</v>
      </c>
      <c r="B2427" s="63">
        <v>10629016520</v>
      </c>
      <c r="C2427" s="63" t="s">
        <v>3231</v>
      </c>
      <c r="D2427" s="63" t="s">
        <v>5043</v>
      </c>
      <c r="E2427" s="63" t="s">
        <v>5042</v>
      </c>
      <c r="F2427" s="63" t="s">
        <v>5041</v>
      </c>
      <c r="G2427" s="63" t="s">
        <v>3535</v>
      </c>
      <c r="K2427" s="63">
        <v>1</v>
      </c>
      <c r="L2427" s="63">
        <v>1</v>
      </c>
      <c r="M2427" s="64">
        <v>0</v>
      </c>
      <c r="N2427" s="63">
        <v>0.5</v>
      </c>
      <c r="O2427" s="63">
        <v>0</v>
      </c>
      <c r="P2427" s="63">
        <v>0</v>
      </c>
      <c r="Q2427" s="63">
        <v>1</v>
      </c>
      <c r="R2427" s="63" t="s">
        <v>5040</v>
      </c>
      <c r="S2427" s="63" t="s">
        <v>3687</v>
      </c>
      <c r="T2427" s="63" t="s">
        <v>4610</v>
      </c>
      <c r="U2427" s="63" t="s">
        <v>3231</v>
      </c>
      <c r="V2427" s="63" t="s">
        <v>5039</v>
      </c>
      <c r="Y2427" s="63">
        <v>1</v>
      </c>
      <c r="Z2427" s="63" t="s">
        <v>3736</v>
      </c>
      <c r="AA2427" s="63">
        <v>0</v>
      </c>
      <c r="AB2427" s="63" t="s">
        <v>3494</v>
      </c>
      <c r="AC2427" s="63" t="s">
        <v>5038</v>
      </c>
      <c r="AD2427" s="63" t="s">
        <v>5037</v>
      </c>
      <c r="AE2427" s="63">
        <v>0</v>
      </c>
      <c r="AF2427" s="63" t="s">
        <v>3493</v>
      </c>
      <c r="AG2427" s="63">
        <v>0</v>
      </c>
      <c r="AH2427" s="63" t="s">
        <v>3505</v>
      </c>
      <c r="AK2427" s="63">
        <v>0</v>
      </c>
      <c r="AL2427" s="63" t="s">
        <v>3493</v>
      </c>
      <c r="AM2427" s="63">
        <v>0</v>
      </c>
      <c r="AQ2427" s="63">
        <v>0</v>
      </c>
      <c r="AR2427" s="63" t="s">
        <v>3493</v>
      </c>
      <c r="AS2427" s="63">
        <v>0</v>
      </c>
      <c r="AU2427" s="63" t="s">
        <v>5036</v>
      </c>
      <c r="AW2427" s="63" t="s">
        <v>5035</v>
      </c>
      <c r="AX2427" s="74" t="str">
        <f>VLOOKUP(B2427,[1]COMPLETE_DIVIDEND_DATA!$B$2:$I$1138,8,0)</f>
        <v>PAID</v>
      </c>
    </row>
    <row r="2428" spans="1:50" hidden="1" x14ac:dyDescent="0.25">
      <c r="A2428" s="63">
        <v>502432</v>
      </c>
      <c r="B2428" s="63">
        <v>10629016652</v>
      </c>
      <c r="C2428" s="63" t="s">
        <v>5030</v>
      </c>
      <c r="D2428" s="63" t="s">
        <v>5034</v>
      </c>
      <c r="E2428" s="63" t="s">
        <v>5033</v>
      </c>
      <c r="G2428" s="63" t="s">
        <v>3523</v>
      </c>
      <c r="K2428" s="63">
        <v>2</v>
      </c>
      <c r="L2428" s="63">
        <v>0</v>
      </c>
      <c r="M2428" s="64">
        <v>2</v>
      </c>
      <c r="N2428" s="63">
        <v>1</v>
      </c>
      <c r="O2428" s="63">
        <v>0</v>
      </c>
      <c r="P2428" s="63">
        <v>0</v>
      </c>
      <c r="Q2428" s="63">
        <v>1</v>
      </c>
      <c r="R2428" s="63" t="s">
        <v>5032</v>
      </c>
      <c r="S2428" s="63" t="s">
        <v>3624</v>
      </c>
      <c r="T2428" s="63" t="s">
        <v>5031</v>
      </c>
      <c r="U2428" s="63" t="s">
        <v>5030</v>
      </c>
      <c r="V2428" s="63" t="s">
        <v>5029</v>
      </c>
      <c r="Y2428" s="63">
        <v>2</v>
      </c>
      <c r="Z2428" s="63" t="s">
        <v>4439</v>
      </c>
      <c r="AA2428" s="63">
        <v>0</v>
      </c>
      <c r="AB2428" s="63" t="s">
        <v>3505</v>
      </c>
      <c r="AE2428" s="63">
        <v>0</v>
      </c>
      <c r="AF2428" s="63" t="s">
        <v>3493</v>
      </c>
      <c r="AG2428" s="63">
        <v>0</v>
      </c>
      <c r="AK2428" s="63">
        <v>0</v>
      </c>
      <c r="AL2428" s="63" t="s">
        <v>3493</v>
      </c>
      <c r="AM2428" s="63">
        <v>0</v>
      </c>
      <c r="AQ2428" s="63">
        <v>0</v>
      </c>
      <c r="AR2428" s="63" t="s">
        <v>3493</v>
      </c>
      <c r="AS2428" s="63">
        <v>0</v>
      </c>
      <c r="AU2428" s="63" t="s">
        <v>5028</v>
      </c>
      <c r="AW2428" s="63" t="s">
        <v>5027</v>
      </c>
      <c r="AX2428" s="74" t="str">
        <f>VLOOKUP(B2428,[1]COMPLETE_DIVIDEND_DATA!$B$2:$I$1138,8,0)</f>
        <v>PAID</v>
      </c>
    </row>
    <row r="2429" spans="1:50" hidden="1" x14ac:dyDescent="0.25">
      <c r="A2429" s="63">
        <v>502433</v>
      </c>
      <c r="B2429" s="63">
        <v>10629020845</v>
      </c>
      <c r="C2429" s="63" t="s">
        <v>1884</v>
      </c>
      <c r="D2429" s="63" t="s">
        <v>133</v>
      </c>
      <c r="E2429" s="63" t="s">
        <v>5026</v>
      </c>
      <c r="G2429" s="63" t="s">
        <v>3535</v>
      </c>
      <c r="K2429" s="63">
        <v>11663</v>
      </c>
      <c r="L2429" s="63">
        <v>0</v>
      </c>
      <c r="M2429" s="64">
        <v>11663</v>
      </c>
      <c r="N2429" s="63">
        <v>5831.5</v>
      </c>
      <c r="O2429" s="63">
        <v>0</v>
      </c>
      <c r="P2429" s="63">
        <v>875</v>
      </c>
      <c r="Q2429" s="63">
        <v>4957</v>
      </c>
      <c r="R2429" s="63" t="s">
        <v>5025</v>
      </c>
      <c r="S2429" s="63" t="s">
        <v>3596</v>
      </c>
      <c r="T2429" s="63" t="s">
        <v>5024</v>
      </c>
      <c r="U2429" s="63" t="s">
        <v>1884</v>
      </c>
      <c r="V2429" s="63" t="s">
        <v>5023</v>
      </c>
      <c r="Y2429" s="63">
        <v>11663</v>
      </c>
      <c r="Z2429" s="63" t="s">
        <v>5022</v>
      </c>
      <c r="AA2429" s="63">
        <v>875</v>
      </c>
      <c r="AB2429" s="63" t="s">
        <v>3494</v>
      </c>
      <c r="AE2429" s="63">
        <v>0</v>
      </c>
      <c r="AF2429" s="63" t="s">
        <v>3493</v>
      </c>
      <c r="AG2429" s="63">
        <v>0</v>
      </c>
      <c r="AK2429" s="63">
        <v>0</v>
      </c>
      <c r="AL2429" s="63" t="s">
        <v>3493</v>
      </c>
      <c r="AM2429" s="63">
        <v>0</v>
      </c>
      <c r="AQ2429" s="63">
        <v>0</v>
      </c>
      <c r="AR2429" s="63" t="s">
        <v>3493</v>
      </c>
      <c r="AS2429" s="63">
        <v>0</v>
      </c>
      <c r="AU2429" s="63" t="s">
        <v>5021</v>
      </c>
      <c r="AW2429" s="63" t="s">
        <v>5020</v>
      </c>
      <c r="AX2429" s="74" t="str">
        <f>VLOOKUP(B2429,[1]COMPLETE_DIVIDEND_DATA!$B$2:$I$1138,8,0)</f>
        <v>PAID</v>
      </c>
    </row>
    <row r="2430" spans="1:50" x14ac:dyDescent="0.25">
      <c r="A2430" s="63">
        <v>502434</v>
      </c>
      <c r="B2430" s="63">
        <v>10629022510</v>
      </c>
      <c r="C2430" s="63" t="s">
        <v>3233</v>
      </c>
      <c r="D2430" s="63" t="s">
        <v>5019</v>
      </c>
      <c r="E2430" s="63" t="s">
        <v>5018</v>
      </c>
      <c r="F2430" s="63" t="s">
        <v>5017</v>
      </c>
      <c r="G2430" s="63" t="s">
        <v>3535</v>
      </c>
      <c r="K2430" s="63">
        <v>744</v>
      </c>
      <c r="L2430" s="63">
        <v>0</v>
      </c>
      <c r="M2430" s="64">
        <v>744</v>
      </c>
      <c r="N2430" s="63">
        <v>372</v>
      </c>
      <c r="O2430" s="63">
        <v>0</v>
      </c>
      <c r="P2430" s="63">
        <v>112</v>
      </c>
      <c r="Q2430" s="63">
        <v>260</v>
      </c>
      <c r="R2430" s="63" t="s">
        <v>5016</v>
      </c>
      <c r="S2430" s="63" t="s">
        <v>5015</v>
      </c>
      <c r="T2430" s="63" t="s">
        <v>5014</v>
      </c>
      <c r="U2430" s="63" t="s">
        <v>3233</v>
      </c>
      <c r="V2430" s="63" t="s">
        <v>5013</v>
      </c>
      <c r="Y2430" s="63">
        <v>744</v>
      </c>
      <c r="Z2430" s="63" t="s">
        <v>3988</v>
      </c>
      <c r="AA2430" s="63">
        <v>112</v>
      </c>
      <c r="AB2430" s="63" t="s">
        <v>3505</v>
      </c>
      <c r="AE2430" s="63">
        <v>0</v>
      </c>
      <c r="AF2430" s="63" t="s">
        <v>3493</v>
      </c>
      <c r="AG2430" s="63">
        <v>0</v>
      </c>
      <c r="AK2430" s="63">
        <v>0</v>
      </c>
      <c r="AL2430" s="63" t="s">
        <v>3493</v>
      </c>
      <c r="AM2430" s="63">
        <v>0</v>
      </c>
      <c r="AQ2430" s="63">
        <v>0</v>
      </c>
      <c r="AR2430" s="63" t="s">
        <v>3493</v>
      </c>
      <c r="AS2430" s="63">
        <v>0</v>
      </c>
      <c r="AX2430" s="74" t="str">
        <f>VLOOKUP(B2430,[1]COMPLETE_DIVIDEND_DATA!$B$2:$I$1138,8,0)</f>
        <v>-</v>
      </c>
    </row>
    <row r="2431" spans="1:50" hidden="1" x14ac:dyDescent="0.25">
      <c r="A2431" s="63">
        <v>502435</v>
      </c>
      <c r="B2431" s="63">
        <v>10629022858</v>
      </c>
      <c r="C2431" s="63" t="s">
        <v>3235</v>
      </c>
      <c r="D2431" s="63" t="s">
        <v>5012</v>
      </c>
      <c r="E2431" s="63" t="s">
        <v>5011</v>
      </c>
      <c r="F2431" s="63" t="s">
        <v>5010</v>
      </c>
      <c r="G2431" s="63" t="s">
        <v>3535</v>
      </c>
      <c r="K2431" s="63">
        <v>10175</v>
      </c>
      <c r="L2431" s="63">
        <v>0</v>
      </c>
      <c r="M2431" s="64">
        <v>10175</v>
      </c>
      <c r="N2431" s="63">
        <v>5087.5</v>
      </c>
      <c r="O2431" s="63">
        <v>0</v>
      </c>
      <c r="P2431" s="63">
        <v>763</v>
      </c>
      <c r="Q2431" s="63">
        <v>4325</v>
      </c>
      <c r="R2431" s="63" t="s">
        <v>5009</v>
      </c>
      <c r="S2431" s="63" t="s">
        <v>4406</v>
      </c>
      <c r="T2431" s="63" t="s">
        <v>5008</v>
      </c>
      <c r="U2431" s="63" t="s">
        <v>3235</v>
      </c>
      <c r="V2431" s="63" t="s">
        <v>5007</v>
      </c>
      <c r="Y2431" s="63">
        <v>10175</v>
      </c>
      <c r="Z2431" s="63" t="s">
        <v>5006</v>
      </c>
      <c r="AA2431" s="63">
        <v>763</v>
      </c>
      <c r="AB2431" s="63" t="s">
        <v>3494</v>
      </c>
      <c r="AE2431" s="63">
        <v>0</v>
      </c>
      <c r="AF2431" s="63" t="s">
        <v>3493</v>
      </c>
      <c r="AG2431" s="63">
        <v>0</v>
      </c>
      <c r="AK2431" s="63">
        <v>0</v>
      </c>
      <c r="AL2431" s="63" t="s">
        <v>3493</v>
      </c>
      <c r="AM2431" s="63">
        <v>0</v>
      </c>
      <c r="AQ2431" s="63">
        <v>0</v>
      </c>
      <c r="AR2431" s="63" t="s">
        <v>3493</v>
      </c>
      <c r="AS2431" s="63">
        <v>0</v>
      </c>
      <c r="AU2431" s="63" t="s">
        <v>5005</v>
      </c>
      <c r="AW2431" s="63" t="s">
        <v>5004</v>
      </c>
      <c r="AX2431" s="74" t="str">
        <f>VLOOKUP(B2431,[1]COMPLETE_DIVIDEND_DATA!$B$2:$I$1138,8,0)</f>
        <v>PAID</v>
      </c>
    </row>
    <row r="2432" spans="1:50" hidden="1" x14ac:dyDescent="0.25">
      <c r="A2432" s="63">
        <v>502436</v>
      </c>
      <c r="B2432" s="63">
        <v>10629025679</v>
      </c>
      <c r="C2432" s="63" t="s">
        <v>2355</v>
      </c>
      <c r="D2432" s="63" t="s">
        <v>5003</v>
      </c>
      <c r="E2432" s="63" t="s">
        <v>5002</v>
      </c>
      <c r="F2432" s="63" t="s">
        <v>4515</v>
      </c>
      <c r="G2432" s="63" t="s">
        <v>3535</v>
      </c>
      <c r="K2432" s="63">
        <v>575</v>
      </c>
      <c r="L2432" s="63">
        <v>0</v>
      </c>
      <c r="M2432" s="64">
        <v>575</v>
      </c>
      <c r="N2432" s="63">
        <v>287.5</v>
      </c>
      <c r="O2432" s="63">
        <v>0</v>
      </c>
      <c r="P2432" s="63">
        <v>44</v>
      </c>
      <c r="Q2432" s="63">
        <v>244</v>
      </c>
      <c r="R2432" s="63" t="s">
        <v>5001</v>
      </c>
      <c r="S2432" s="63" t="s">
        <v>3596</v>
      </c>
      <c r="T2432" s="63" t="s">
        <v>5000</v>
      </c>
      <c r="U2432" s="63" t="s">
        <v>2355</v>
      </c>
      <c r="V2432" s="63" t="s">
        <v>4999</v>
      </c>
      <c r="Y2432" s="63">
        <v>288</v>
      </c>
      <c r="Z2432" s="63" t="s">
        <v>4452</v>
      </c>
      <c r="AA2432" s="63">
        <v>22</v>
      </c>
      <c r="AB2432" s="63" t="s">
        <v>3494</v>
      </c>
      <c r="AC2432" s="63" t="s">
        <v>4998</v>
      </c>
      <c r="AD2432" s="63" t="s">
        <v>4997</v>
      </c>
      <c r="AE2432" s="63">
        <v>287</v>
      </c>
      <c r="AF2432" s="63" t="s">
        <v>4449</v>
      </c>
      <c r="AG2432" s="63">
        <v>22</v>
      </c>
      <c r="AH2432" s="63" t="s">
        <v>3494</v>
      </c>
      <c r="AK2432" s="63">
        <v>0</v>
      </c>
      <c r="AL2432" s="63" t="s">
        <v>3493</v>
      </c>
      <c r="AM2432" s="63">
        <v>0</v>
      </c>
      <c r="AQ2432" s="63">
        <v>0</v>
      </c>
      <c r="AR2432" s="63" t="s">
        <v>3493</v>
      </c>
      <c r="AS2432" s="63">
        <v>0</v>
      </c>
      <c r="AU2432" s="63" t="s">
        <v>4996</v>
      </c>
      <c r="AW2432" s="63" t="s">
        <v>4995</v>
      </c>
      <c r="AX2432" s="74" t="str">
        <f>VLOOKUP(B2432,[1]COMPLETE_DIVIDEND_DATA!$B$2:$I$1138,8,0)</f>
        <v>PAID</v>
      </c>
    </row>
    <row r="2433" spans="1:50" x14ac:dyDescent="0.25">
      <c r="A2433" s="63">
        <v>502437</v>
      </c>
      <c r="B2433" s="63">
        <v>10629026602</v>
      </c>
      <c r="C2433" s="63" t="s">
        <v>4990</v>
      </c>
      <c r="D2433" s="63" t="s">
        <v>4994</v>
      </c>
      <c r="E2433" s="63" t="s">
        <v>4993</v>
      </c>
      <c r="F2433" s="63" t="s">
        <v>4992</v>
      </c>
      <c r="G2433" s="63" t="s">
        <v>3547</v>
      </c>
      <c r="K2433" s="63">
        <v>500</v>
      </c>
      <c r="L2433" s="63">
        <v>500</v>
      </c>
      <c r="M2433" s="64">
        <v>0</v>
      </c>
      <c r="N2433" s="63">
        <v>250</v>
      </c>
      <c r="O2433" s="63">
        <v>125</v>
      </c>
      <c r="P2433" s="63">
        <v>75</v>
      </c>
      <c r="Q2433" s="63">
        <v>50</v>
      </c>
      <c r="R2433" s="63" t="s">
        <v>4991</v>
      </c>
      <c r="S2433" s="63" t="s">
        <v>3624</v>
      </c>
      <c r="T2433" s="63" t="s">
        <v>3662</v>
      </c>
      <c r="U2433" s="63" t="s">
        <v>4990</v>
      </c>
      <c r="V2433" s="63" t="s">
        <v>4989</v>
      </c>
      <c r="Y2433" s="63">
        <v>500</v>
      </c>
      <c r="Z2433" s="63" t="s">
        <v>3621</v>
      </c>
      <c r="AA2433" s="63">
        <v>75</v>
      </c>
      <c r="AB2433" s="63" t="s">
        <v>3505</v>
      </c>
      <c r="AE2433" s="63">
        <v>0</v>
      </c>
      <c r="AF2433" s="63" t="s">
        <v>3493</v>
      </c>
      <c r="AG2433" s="63">
        <v>0</v>
      </c>
      <c r="AK2433" s="63">
        <v>0</v>
      </c>
      <c r="AL2433" s="63" t="s">
        <v>3493</v>
      </c>
      <c r="AM2433" s="63">
        <v>0</v>
      </c>
      <c r="AQ2433" s="63">
        <v>0</v>
      </c>
      <c r="AR2433" s="63" t="s">
        <v>3493</v>
      </c>
      <c r="AS2433" s="63">
        <v>0</v>
      </c>
      <c r="AU2433" s="63" t="s">
        <v>4988</v>
      </c>
      <c r="AW2433" s="63" t="s">
        <v>4987</v>
      </c>
      <c r="AX2433" s="74" t="str">
        <f>VLOOKUP(B2433,[1]COMPLETE_DIVIDEND_DATA!$B$2:$I$1138,8,0)</f>
        <v>-</v>
      </c>
    </row>
    <row r="2434" spans="1:50" x14ac:dyDescent="0.25">
      <c r="A2434" s="63">
        <v>502438</v>
      </c>
      <c r="B2434" s="63">
        <v>10629027790</v>
      </c>
      <c r="C2434" s="63" t="s">
        <v>3237</v>
      </c>
      <c r="D2434" s="63" t="s">
        <v>4986</v>
      </c>
      <c r="E2434" s="63" t="s">
        <v>4985</v>
      </c>
      <c r="F2434" s="63" t="s">
        <v>4984</v>
      </c>
      <c r="K2434" s="63">
        <v>357</v>
      </c>
      <c r="L2434" s="63">
        <v>0</v>
      </c>
      <c r="M2434" s="64">
        <v>357</v>
      </c>
      <c r="N2434" s="63">
        <v>178.5</v>
      </c>
      <c r="O2434" s="63">
        <v>0</v>
      </c>
      <c r="P2434" s="63">
        <v>40</v>
      </c>
      <c r="Q2434" s="63">
        <v>139</v>
      </c>
      <c r="R2434" s="63" t="s">
        <v>4983</v>
      </c>
      <c r="S2434" s="63" t="s">
        <v>4982</v>
      </c>
      <c r="T2434" s="63" t="s">
        <v>4981</v>
      </c>
      <c r="U2434" s="63" t="s">
        <v>3237</v>
      </c>
      <c r="V2434" s="63" t="s">
        <v>4980</v>
      </c>
      <c r="Y2434" s="63">
        <v>179</v>
      </c>
      <c r="Z2434" s="63" t="s">
        <v>4979</v>
      </c>
      <c r="AA2434" s="63">
        <v>27</v>
      </c>
      <c r="AB2434" s="63" t="s">
        <v>3505</v>
      </c>
      <c r="AC2434" s="63" t="s">
        <v>4978</v>
      </c>
      <c r="AD2434" s="63" t="s">
        <v>4977</v>
      </c>
      <c r="AE2434" s="63">
        <v>178</v>
      </c>
      <c r="AF2434" s="63" t="s">
        <v>4976</v>
      </c>
      <c r="AG2434" s="63">
        <v>13</v>
      </c>
      <c r="AH2434" s="63" t="s">
        <v>3494</v>
      </c>
      <c r="AK2434" s="63">
        <v>0</v>
      </c>
      <c r="AL2434" s="63" t="s">
        <v>3493</v>
      </c>
      <c r="AM2434" s="63">
        <v>0</v>
      </c>
      <c r="AQ2434" s="63">
        <v>0</v>
      </c>
      <c r="AR2434" s="63" t="s">
        <v>3493</v>
      </c>
      <c r="AS2434" s="63">
        <v>0</v>
      </c>
      <c r="AX2434" s="74" t="str">
        <f>VLOOKUP(B2434,[1]COMPLETE_DIVIDEND_DATA!$B$2:$I$1138,8,0)</f>
        <v>-</v>
      </c>
    </row>
    <row r="2435" spans="1:50" hidden="1" x14ac:dyDescent="0.25">
      <c r="A2435" s="63">
        <v>502439</v>
      </c>
      <c r="B2435" s="63">
        <v>10629036536</v>
      </c>
      <c r="C2435" s="63" t="s">
        <v>1716</v>
      </c>
      <c r="D2435" s="63" t="s">
        <v>4975</v>
      </c>
      <c r="E2435" s="63" t="s">
        <v>4974</v>
      </c>
      <c r="F2435" s="63" t="s">
        <v>4973</v>
      </c>
      <c r="G2435" s="63" t="s">
        <v>3637</v>
      </c>
      <c r="K2435" s="63">
        <v>2980</v>
      </c>
      <c r="L2435" s="63">
        <v>2980</v>
      </c>
      <c r="M2435" s="64">
        <v>0</v>
      </c>
      <c r="N2435" s="63">
        <v>1490</v>
      </c>
      <c r="O2435" s="63">
        <v>745</v>
      </c>
      <c r="P2435" s="63">
        <v>447</v>
      </c>
      <c r="Q2435" s="63">
        <v>298</v>
      </c>
      <c r="R2435" s="63" t="s">
        <v>4972</v>
      </c>
      <c r="S2435" s="63" t="s">
        <v>4523</v>
      </c>
      <c r="T2435" s="63" t="s">
        <v>4971</v>
      </c>
      <c r="U2435" s="63" t="s">
        <v>1716</v>
      </c>
      <c r="V2435" s="63" t="s">
        <v>4970</v>
      </c>
      <c r="Y2435" s="63">
        <v>2980</v>
      </c>
      <c r="Z2435" s="63" t="s">
        <v>4969</v>
      </c>
      <c r="AA2435" s="63">
        <v>447</v>
      </c>
      <c r="AB2435" s="63" t="s">
        <v>3505</v>
      </c>
      <c r="AE2435" s="63">
        <v>0</v>
      </c>
      <c r="AF2435" s="63" t="s">
        <v>3493</v>
      </c>
      <c r="AG2435" s="63">
        <v>0</v>
      </c>
      <c r="AK2435" s="63">
        <v>0</v>
      </c>
      <c r="AL2435" s="63" t="s">
        <v>3493</v>
      </c>
      <c r="AM2435" s="63">
        <v>0</v>
      </c>
      <c r="AQ2435" s="63">
        <v>0</v>
      </c>
      <c r="AR2435" s="63" t="s">
        <v>3493</v>
      </c>
      <c r="AS2435" s="63">
        <v>0</v>
      </c>
      <c r="AU2435" s="63" t="s">
        <v>4968</v>
      </c>
      <c r="AW2435" s="63" t="s">
        <v>4967</v>
      </c>
      <c r="AX2435" s="74" t="str">
        <f>VLOOKUP(B2435,[1]COMPLETE_DIVIDEND_DATA!$B$2:$I$1138,8,0)</f>
        <v>PAID</v>
      </c>
    </row>
    <row r="2436" spans="1:50" hidden="1" x14ac:dyDescent="0.25">
      <c r="A2436" s="63">
        <v>502440</v>
      </c>
      <c r="B2436" s="63">
        <v>10629037781</v>
      </c>
      <c r="C2436" s="63" t="s">
        <v>4961</v>
      </c>
      <c r="D2436" s="63" t="s">
        <v>4966</v>
      </c>
      <c r="E2436" s="63" t="s">
        <v>4965</v>
      </c>
      <c r="F2436" s="63" t="s">
        <v>4964</v>
      </c>
      <c r="G2436" s="63" t="s">
        <v>4266</v>
      </c>
      <c r="K2436" s="63">
        <v>1000</v>
      </c>
      <c r="L2436" s="63">
        <v>0</v>
      </c>
      <c r="M2436" s="64">
        <v>1000</v>
      </c>
      <c r="N2436" s="63">
        <v>500</v>
      </c>
      <c r="O2436" s="63">
        <v>0</v>
      </c>
      <c r="P2436" s="63">
        <v>75</v>
      </c>
      <c r="Q2436" s="63">
        <v>425</v>
      </c>
      <c r="R2436" s="63" t="s">
        <v>4963</v>
      </c>
      <c r="S2436" s="63" t="s">
        <v>4659</v>
      </c>
      <c r="T2436" s="63" t="s">
        <v>4962</v>
      </c>
      <c r="U2436" s="63" t="s">
        <v>4961</v>
      </c>
      <c r="V2436" s="63" t="s">
        <v>4960</v>
      </c>
      <c r="Y2436" s="63">
        <v>1000</v>
      </c>
      <c r="Z2436" s="63" t="s">
        <v>4648</v>
      </c>
      <c r="AA2436" s="63">
        <v>75</v>
      </c>
      <c r="AB2436" s="63" t="s">
        <v>3494</v>
      </c>
      <c r="AE2436" s="63">
        <v>0</v>
      </c>
      <c r="AF2436" s="63" t="s">
        <v>3493</v>
      </c>
      <c r="AG2436" s="63">
        <v>0</v>
      </c>
      <c r="AK2436" s="63">
        <v>0</v>
      </c>
      <c r="AL2436" s="63" t="s">
        <v>3493</v>
      </c>
      <c r="AM2436" s="63">
        <v>0</v>
      </c>
      <c r="AQ2436" s="63">
        <v>0</v>
      </c>
      <c r="AR2436" s="63" t="s">
        <v>3493</v>
      </c>
      <c r="AS2436" s="63">
        <v>0</v>
      </c>
      <c r="AU2436" s="63" t="s">
        <v>4959</v>
      </c>
      <c r="AW2436" s="63" t="s">
        <v>4958</v>
      </c>
      <c r="AX2436" s="74" t="str">
        <f>VLOOKUP(B2436,[1]COMPLETE_DIVIDEND_DATA!$B$2:$I$1138,8,0)</f>
        <v>PAID</v>
      </c>
    </row>
    <row r="2437" spans="1:50" hidden="1" x14ac:dyDescent="0.25">
      <c r="A2437" s="63">
        <v>502441</v>
      </c>
      <c r="B2437" s="63">
        <v>10629039662</v>
      </c>
      <c r="C2437" s="63" t="s">
        <v>2072</v>
      </c>
      <c r="D2437" s="63" t="s">
        <v>420</v>
      </c>
      <c r="E2437" s="63" t="s">
        <v>4957</v>
      </c>
      <c r="F2437" s="63" t="s">
        <v>4956</v>
      </c>
      <c r="G2437" s="63" t="s">
        <v>3535</v>
      </c>
      <c r="K2437" s="63">
        <v>744</v>
      </c>
      <c r="L2437" s="63">
        <v>0</v>
      </c>
      <c r="M2437" s="64">
        <v>744</v>
      </c>
      <c r="N2437" s="63">
        <v>372</v>
      </c>
      <c r="O2437" s="63">
        <v>0</v>
      </c>
      <c r="P2437" s="63">
        <v>56</v>
      </c>
      <c r="Q2437" s="63">
        <v>316</v>
      </c>
      <c r="R2437" s="63" t="s">
        <v>4955</v>
      </c>
      <c r="S2437" s="63" t="s">
        <v>3687</v>
      </c>
      <c r="T2437" s="63" t="s">
        <v>4954</v>
      </c>
      <c r="U2437" s="63" t="s">
        <v>2072</v>
      </c>
      <c r="V2437" s="63" t="s">
        <v>4953</v>
      </c>
      <c r="Y2437" s="63">
        <v>744</v>
      </c>
      <c r="Z2437" s="63" t="s">
        <v>3988</v>
      </c>
      <c r="AA2437" s="63">
        <v>56</v>
      </c>
      <c r="AB2437" s="63" t="s">
        <v>3494</v>
      </c>
      <c r="AE2437" s="63">
        <v>0</v>
      </c>
      <c r="AF2437" s="63" t="s">
        <v>3493</v>
      </c>
      <c r="AG2437" s="63">
        <v>0</v>
      </c>
      <c r="AK2437" s="63">
        <v>0</v>
      </c>
      <c r="AL2437" s="63" t="s">
        <v>3493</v>
      </c>
      <c r="AM2437" s="63">
        <v>0</v>
      </c>
      <c r="AQ2437" s="63">
        <v>0</v>
      </c>
      <c r="AR2437" s="63" t="s">
        <v>3493</v>
      </c>
      <c r="AS2437" s="63">
        <v>0</v>
      </c>
      <c r="AU2437" s="63" t="s">
        <v>4952</v>
      </c>
      <c r="AW2437" s="63" t="s">
        <v>4951</v>
      </c>
      <c r="AX2437" s="74" t="str">
        <f>VLOOKUP(B2437,[1]COMPLETE_DIVIDEND_DATA!$B$2:$I$1138,8,0)</f>
        <v>PAID</v>
      </c>
    </row>
    <row r="2438" spans="1:50" hidden="1" x14ac:dyDescent="0.25">
      <c r="A2438" s="63">
        <v>502442</v>
      </c>
      <c r="B2438" s="63">
        <v>10629039670</v>
      </c>
      <c r="C2438" s="63" t="s">
        <v>3239</v>
      </c>
      <c r="D2438" s="63" t="s">
        <v>4950</v>
      </c>
      <c r="E2438" s="63" t="s">
        <v>4949</v>
      </c>
      <c r="F2438" s="63" t="s">
        <v>4948</v>
      </c>
      <c r="G2438" s="63" t="s">
        <v>4947</v>
      </c>
      <c r="K2438" s="63">
        <v>3010</v>
      </c>
      <c r="L2438" s="63">
        <v>0</v>
      </c>
      <c r="M2438" s="64">
        <v>3010</v>
      </c>
      <c r="N2438" s="63">
        <v>1505</v>
      </c>
      <c r="O2438" s="63">
        <v>0</v>
      </c>
      <c r="P2438" s="63">
        <v>226</v>
      </c>
      <c r="Q2438" s="63">
        <v>1279</v>
      </c>
      <c r="R2438" s="63" t="s">
        <v>4946</v>
      </c>
      <c r="S2438" s="63" t="s">
        <v>3596</v>
      </c>
      <c r="T2438" s="63" t="s">
        <v>4945</v>
      </c>
      <c r="U2438" s="63" t="s">
        <v>3239</v>
      </c>
      <c r="V2438" s="63" t="s">
        <v>4944</v>
      </c>
      <c r="W2438" s="63" t="s">
        <v>4943</v>
      </c>
      <c r="Y2438" s="63">
        <v>3010</v>
      </c>
      <c r="Z2438" s="63" t="s">
        <v>4942</v>
      </c>
      <c r="AA2438" s="63">
        <v>226</v>
      </c>
      <c r="AB2438" s="63" t="s">
        <v>3494</v>
      </c>
      <c r="AE2438" s="63">
        <v>0</v>
      </c>
      <c r="AF2438" s="63" t="s">
        <v>3493</v>
      </c>
      <c r="AG2438" s="63">
        <v>0</v>
      </c>
      <c r="AK2438" s="63">
        <v>0</v>
      </c>
      <c r="AL2438" s="63" t="s">
        <v>3493</v>
      </c>
      <c r="AM2438" s="63">
        <v>0</v>
      </c>
      <c r="AQ2438" s="63">
        <v>0</v>
      </c>
      <c r="AR2438" s="63" t="s">
        <v>3493</v>
      </c>
      <c r="AS2438" s="63">
        <v>0</v>
      </c>
      <c r="AU2438" s="63" t="s">
        <v>4941</v>
      </c>
      <c r="AW2438" s="63" t="s">
        <v>4940</v>
      </c>
      <c r="AX2438" s="74" t="str">
        <f>VLOOKUP(B2438,[1]COMPLETE_DIVIDEND_DATA!$B$2:$I$1138,8,0)</f>
        <v>PAID</v>
      </c>
    </row>
    <row r="2439" spans="1:50" x14ac:dyDescent="0.25">
      <c r="A2439" s="63">
        <v>502443</v>
      </c>
      <c r="B2439" s="63">
        <v>10629039795</v>
      </c>
      <c r="C2439" s="63" t="s">
        <v>3241</v>
      </c>
      <c r="D2439" s="63" t="s">
        <v>4939</v>
      </c>
      <c r="E2439" s="63" t="s">
        <v>4938</v>
      </c>
      <c r="F2439" s="63" t="s">
        <v>4937</v>
      </c>
      <c r="G2439" s="63" t="s">
        <v>3535</v>
      </c>
      <c r="K2439" s="63">
        <v>4471</v>
      </c>
      <c r="L2439" s="63">
        <v>0</v>
      </c>
      <c r="M2439" s="64">
        <v>4471</v>
      </c>
      <c r="N2439" s="63">
        <v>2235.5</v>
      </c>
      <c r="O2439" s="63">
        <v>0</v>
      </c>
      <c r="P2439" s="63">
        <v>671</v>
      </c>
      <c r="Q2439" s="63">
        <v>1565</v>
      </c>
      <c r="U2439" s="63" t="s">
        <v>3241</v>
      </c>
      <c r="V2439" s="63" t="s">
        <v>4936</v>
      </c>
      <c r="Y2439" s="63">
        <v>4471</v>
      </c>
      <c r="Z2439" s="63" t="s">
        <v>4900</v>
      </c>
      <c r="AA2439" s="63">
        <v>671</v>
      </c>
      <c r="AB2439" s="63" t="s">
        <v>3505</v>
      </c>
      <c r="AE2439" s="63">
        <v>0</v>
      </c>
      <c r="AF2439" s="63" t="s">
        <v>3493</v>
      </c>
      <c r="AG2439" s="63">
        <v>0</v>
      </c>
      <c r="AK2439" s="63">
        <v>0</v>
      </c>
      <c r="AL2439" s="63" t="s">
        <v>3493</v>
      </c>
      <c r="AM2439" s="63">
        <v>0</v>
      </c>
      <c r="AQ2439" s="63">
        <v>0</v>
      </c>
      <c r="AR2439" s="63" t="s">
        <v>3493</v>
      </c>
      <c r="AS2439" s="63">
        <v>0</v>
      </c>
      <c r="AX2439" s="63" t="e">
        <f>VLOOKUP(B2439,[1]COMPLETE_DIVIDEND_DATA!$B$2:$I$1138,3,0)</f>
        <v>#N/A</v>
      </c>
    </row>
    <row r="2440" spans="1:50" hidden="1" x14ac:dyDescent="0.25">
      <c r="A2440" s="63">
        <v>502444</v>
      </c>
      <c r="B2440" s="63">
        <v>10629045982</v>
      </c>
      <c r="C2440" s="63" t="s">
        <v>3243</v>
      </c>
      <c r="D2440" s="63" t="s">
        <v>4935</v>
      </c>
      <c r="E2440" s="63" t="s">
        <v>4934</v>
      </c>
      <c r="F2440" s="63" t="s">
        <v>4933</v>
      </c>
      <c r="G2440" s="63" t="s">
        <v>4932</v>
      </c>
      <c r="K2440" s="63">
        <v>3000</v>
      </c>
      <c r="L2440" s="63">
        <v>0</v>
      </c>
      <c r="M2440" s="64">
        <v>3000</v>
      </c>
      <c r="N2440" s="63">
        <v>1500</v>
      </c>
      <c r="O2440" s="63">
        <v>0</v>
      </c>
      <c r="P2440" s="63">
        <v>450</v>
      </c>
      <c r="Q2440" s="63">
        <v>1050</v>
      </c>
      <c r="R2440" s="63" t="s">
        <v>4931</v>
      </c>
      <c r="S2440" s="63" t="s">
        <v>4136</v>
      </c>
      <c r="T2440" s="63" t="s">
        <v>4930</v>
      </c>
      <c r="U2440" s="63" t="s">
        <v>3243</v>
      </c>
      <c r="V2440" s="63" t="s">
        <v>4929</v>
      </c>
      <c r="Y2440" s="63">
        <v>3000</v>
      </c>
      <c r="Z2440" s="63" t="s">
        <v>3611</v>
      </c>
      <c r="AA2440" s="63">
        <v>450</v>
      </c>
      <c r="AB2440" s="63" t="s">
        <v>3505</v>
      </c>
      <c r="AE2440" s="63">
        <v>0</v>
      </c>
      <c r="AF2440" s="63" t="s">
        <v>3493</v>
      </c>
      <c r="AG2440" s="63">
        <v>0</v>
      </c>
      <c r="AK2440" s="63">
        <v>0</v>
      </c>
      <c r="AL2440" s="63" t="s">
        <v>3493</v>
      </c>
      <c r="AM2440" s="63">
        <v>0</v>
      </c>
      <c r="AQ2440" s="63">
        <v>0</v>
      </c>
      <c r="AR2440" s="63" t="s">
        <v>3493</v>
      </c>
      <c r="AS2440" s="63">
        <v>0</v>
      </c>
      <c r="AU2440" s="63" t="s">
        <v>4928</v>
      </c>
      <c r="AW2440" s="63" t="s">
        <v>4927</v>
      </c>
      <c r="AX2440" s="74" t="str">
        <f>VLOOKUP(B2440,[1]COMPLETE_DIVIDEND_DATA!$B$2:$I$1138,8,0)</f>
        <v>PAID</v>
      </c>
    </row>
    <row r="2441" spans="1:50" x14ac:dyDescent="0.25">
      <c r="A2441" s="63">
        <v>502445</v>
      </c>
      <c r="B2441" s="63">
        <v>10629047665</v>
      </c>
      <c r="C2441" s="63" t="s">
        <v>3245</v>
      </c>
      <c r="D2441" s="63" t="s">
        <v>4926</v>
      </c>
      <c r="E2441" s="63" t="s">
        <v>4925</v>
      </c>
      <c r="F2441" s="63" t="s">
        <v>4924</v>
      </c>
      <c r="G2441" s="63" t="s">
        <v>3523</v>
      </c>
      <c r="K2441" s="63">
        <v>603</v>
      </c>
      <c r="L2441" s="63">
        <v>603</v>
      </c>
      <c r="M2441" s="64">
        <v>0</v>
      </c>
      <c r="N2441" s="63">
        <v>301.5</v>
      </c>
      <c r="O2441" s="63">
        <v>151</v>
      </c>
      <c r="P2441" s="63">
        <v>45</v>
      </c>
      <c r="Q2441" s="63">
        <v>106</v>
      </c>
      <c r="R2441" s="63" t="s">
        <v>4923</v>
      </c>
      <c r="S2441" s="63" t="s">
        <v>3545</v>
      </c>
      <c r="T2441" s="63" t="s">
        <v>4922</v>
      </c>
      <c r="U2441" s="63" t="s">
        <v>3245</v>
      </c>
      <c r="V2441" s="63" t="s">
        <v>4921</v>
      </c>
      <c r="Y2441" s="63">
        <v>603</v>
      </c>
      <c r="Z2441" s="63" t="s">
        <v>4920</v>
      </c>
      <c r="AA2441" s="63">
        <v>45</v>
      </c>
      <c r="AB2441" s="63" t="s">
        <v>3494</v>
      </c>
      <c r="AE2441" s="63">
        <v>0</v>
      </c>
      <c r="AF2441" s="63" t="s">
        <v>3493</v>
      </c>
      <c r="AG2441" s="63">
        <v>0</v>
      </c>
      <c r="AK2441" s="63">
        <v>0</v>
      </c>
      <c r="AL2441" s="63" t="s">
        <v>3493</v>
      </c>
      <c r="AM2441" s="63">
        <v>0</v>
      </c>
      <c r="AQ2441" s="63">
        <v>0</v>
      </c>
      <c r="AR2441" s="63" t="s">
        <v>3493</v>
      </c>
      <c r="AS2441" s="63">
        <v>0</v>
      </c>
      <c r="AU2441" s="63" t="s">
        <v>4919</v>
      </c>
      <c r="AW2441" s="63" t="s">
        <v>4918</v>
      </c>
      <c r="AX2441" s="74" t="str">
        <f>VLOOKUP(B2441,[1]COMPLETE_DIVIDEND_DATA!$B$2:$I$1138,8,0)</f>
        <v>-</v>
      </c>
    </row>
    <row r="2442" spans="1:50" hidden="1" x14ac:dyDescent="0.25">
      <c r="A2442" s="63">
        <v>502446</v>
      </c>
      <c r="B2442" s="63">
        <v>10629048366</v>
      </c>
      <c r="C2442" s="63" t="s">
        <v>3247</v>
      </c>
      <c r="D2442" s="63" t="s">
        <v>4917</v>
      </c>
      <c r="E2442" s="63" t="s">
        <v>4916</v>
      </c>
      <c r="F2442" s="63" t="s">
        <v>4915</v>
      </c>
      <c r="G2442" s="63" t="s">
        <v>4914</v>
      </c>
      <c r="K2442" s="63">
        <v>11</v>
      </c>
      <c r="L2442" s="63">
        <v>0</v>
      </c>
      <c r="M2442" s="64">
        <v>11</v>
      </c>
      <c r="N2442" s="63">
        <v>5.5</v>
      </c>
      <c r="O2442" s="63">
        <v>0</v>
      </c>
      <c r="P2442" s="63">
        <v>1</v>
      </c>
      <c r="Q2442" s="63">
        <v>5</v>
      </c>
      <c r="R2442" s="63" t="s">
        <v>4913</v>
      </c>
      <c r="S2442" s="63" t="s">
        <v>4406</v>
      </c>
      <c r="T2442" s="63" t="s">
        <v>4912</v>
      </c>
      <c r="U2442" s="63" t="s">
        <v>3247</v>
      </c>
      <c r="V2442" s="63" t="s">
        <v>4911</v>
      </c>
      <c r="W2442" s="63" t="s">
        <v>4910</v>
      </c>
      <c r="Y2442" s="63">
        <v>11</v>
      </c>
      <c r="Z2442" s="63" t="s">
        <v>4909</v>
      </c>
      <c r="AA2442" s="63">
        <v>1</v>
      </c>
      <c r="AB2442" s="63" t="s">
        <v>3494</v>
      </c>
      <c r="AE2442" s="63">
        <v>0</v>
      </c>
      <c r="AF2442" s="63" t="s">
        <v>3493</v>
      </c>
      <c r="AG2442" s="63">
        <v>0</v>
      </c>
      <c r="AK2442" s="63">
        <v>0</v>
      </c>
      <c r="AL2442" s="63" t="s">
        <v>3493</v>
      </c>
      <c r="AM2442" s="63">
        <v>0</v>
      </c>
      <c r="AQ2442" s="63">
        <v>0</v>
      </c>
      <c r="AR2442" s="63" t="s">
        <v>3493</v>
      </c>
      <c r="AS2442" s="63">
        <v>0</v>
      </c>
      <c r="AU2442" s="63" t="s">
        <v>4908</v>
      </c>
      <c r="AW2442" s="63" t="s">
        <v>4907</v>
      </c>
      <c r="AX2442" s="74" t="str">
        <f>VLOOKUP(B2442,[1]COMPLETE_DIVIDEND_DATA!$B$2:$I$1138,8,0)</f>
        <v>PAID</v>
      </c>
    </row>
    <row r="2443" spans="1:50" hidden="1" x14ac:dyDescent="0.25">
      <c r="A2443" s="63">
        <v>502447</v>
      </c>
      <c r="B2443" s="63">
        <v>10629049133</v>
      </c>
      <c r="C2443" s="63" t="s">
        <v>3249</v>
      </c>
      <c r="D2443" s="63" t="s">
        <v>4906</v>
      </c>
      <c r="E2443" s="63" t="s">
        <v>4905</v>
      </c>
      <c r="F2443" s="63" t="s">
        <v>4904</v>
      </c>
      <c r="G2443" s="63" t="s">
        <v>3535</v>
      </c>
      <c r="K2443" s="63">
        <v>4471</v>
      </c>
      <c r="L2443" s="63">
        <v>4471</v>
      </c>
      <c r="M2443" s="64">
        <v>0</v>
      </c>
      <c r="N2443" s="63">
        <v>2235.5</v>
      </c>
      <c r="O2443" s="63">
        <v>1118</v>
      </c>
      <c r="P2443" s="63">
        <v>671</v>
      </c>
      <c r="Q2443" s="63">
        <v>447</v>
      </c>
      <c r="R2443" s="63" t="s">
        <v>4903</v>
      </c>
      <c r="S2443" s="63" t="s">
        <v>4136</v>
      </c>
      <c r="T2443" s="63" t="s">
        <v>4902</v>
      </c>
      <c r="U2443" s="63" t="s">
        <v>3249</v>
      </c>
      <c r="V2443" s="63" t="s">
        <v>4901</v>
      </c>
      <c r="Y2443" s="63">
        <v>4471</v>
      </c>
      <c r="Z2443" s="63" t="s">
        <v>4900</v>
      </c>
      <c r="AA2443" s="63">
        <v>671</v>
      </c>
      <c r="AB2443" s="63" t="s">
        <v>3505</v>
      </c>
      <c r="AE2443" s="63">
        <v>0</v>
      </c>
      <c r="AF2443" s="63" t="s">
        <v>3493</v>
      </c>
      <c r="AG2443" s="63">
        <v>0</v>
      </c>
      <c r="AK2443" s="63">
        <v>0</v>
      </c>
      <c r="AL2443" s="63" t="s">
        <v>3493</v>
      </c>
      <c r="AM2443" s="63">
        <v>0</v>
      </c>
      <c r="AQ2443" s="63">
        <v>0</v>
      </c>
      <c r="AR2443" s="63" t="s">
        <v>3493</v>
      </c>
      <c r="AS2443" s="63">
        <v>0</v>
      </c>
      <c r="AU2443" s="63" t="s">
        <v>4899</v>
      </c>
      <c r="AW2443" s="63" t="s">
        <v>4898</v>
      </c>
      <c r="AX2443" s="74" t="str">
        <f>VLOOKUP(B2443,[1]COMPLETE_DIVIDEND_DATA!$B$2:$I$1138,8,0)</f>
        <v>PAID</v>
      </c>
    </row>
    <row r="2444" spans="1:50" hidden="1" x14ac:dyDescent="0.25">
      <c r="A2444" s="63">
        <v>502448</v>
      </c>
      <c r="B2444" s="63">
        <v>10629049869</v>
      </c>
      <c r="C2444" s="63" t="s">
        <v>3251</v>
      </c>
      <c r="D2444" s="63" t="s">
        <v>4897</v>
      </c>
      <c r="E2444" s="63" t="s">
        <v>4896</v>
      </c>
      <c r="F2444" s="63" t="s">
        <v>4895</v>
      </c>
      <c r="G2444" s="63" t="s">
        <v>4894</v>
      </c>
      <c r="K2444" s="63">
        <v>9646</v>
      </c>
      <c r="L2444" s="63">
        <v>9646</v>
      </c>
      <c r="M2444" s="64">
        <v>0</v>
      </c>
      <c r="N2444" s="63">
        <v>4823</v>
      </c>
      <c r="O2444" s="63">
        <v>2412</v>
      </c>
      <c r="P2444" s="63">
        <v>1447</v>
      </c>
      <c r="Q2444" s="63">
        <v>964</v>
      </c>
      <c r="R2444" s="63" t="s">
        <v>4893</v>
      </c>
      <c r="S2444" s="63" t="s">
        <v>3498</v>
      </c>
      <c r="T2444" s="63" t="s">
        <v>4892</v>
      </c>
      <c r="U2444" s="63" t="s">
        <v>3251</v>
      </c>
      <c r="V2444" s="63" t="s">
        <v>4891</v>
      </c>
      <c r="Y2444" s="63">
        <v>9646</v>
      </c>
      <c r="Z2444" s="63" t="s">
        <v>4890</v>
      </c>
      <c r="AA2444" s="63">
        <v>1447</v>
      </c>
      <c r="AB2444" s="63" t="s">
        <v>3505</v>
      </c>
      <c r="AE2444" s="63">
        <v>0</v>
      </c>
      <c r="AF2444" s="63" t="s">
        <v>3493</v>
      </c>
      <c r="AG2444" s="63">
        <v>0</v>
      </c>
      <c r="AK2444" s="63">
        <v>0</v>
      </c>
      <c r="AL2444" s="63" t="s">
        <v>3493</v>
      </c>
      <c r="AM2444" s="63">
        <v>0</v>
      </c>
      <c r="AQ2444" s="63">
        <v>0</v>
      </c>
      <c r="AR2444" s="63" t="s">
        <v>3493</v>
      </c>
      <c r="AS2444" s="63">
        <v>0</v>
      </c>
      <c r="AU2444" s="63" t="s">
        <v>4889</v>
      </c>
      <c r="AX2444" s="74" t="str">
        <f>VLOOKUP(B2444,[1]COMPLETE_DIVIDEND_DATA!$B$2:$I$1138,8,0)</f>
        <v>PAID</v>
      </c>
    </row>
    <row r="2445" spans="1:50" hidden="1" x14ac:dyDescent="0.25">
      <c r="A2445" s="63">
        <v>502449</v>
      </c>
      <c r="B2445" s="63">
        <v>10629052723</v>
      </c>
      <c r="C2445" s="63" t="s">
        <v>3253</v>
      </c>
      <c r="D2445" s="63" t="s">
        <v>4888</v>
      </c>
      <c r="E2445" s="63" t="s">
        <v>4887</v>
      </c>
      <c r="F2445" s="63" t="s">
        <v>4886</v>
      </c>
      <c r="G2445" s="63" t="s">
        <v>4669</v>
      </c>
      <c r="K2445" s="63">
        <v>100</v>
      </c>
      <c r="L2445" s="63">
        <v>0</v>
      </c>
      <c r="M2445" s="64">
        <v>100</v>
      </c>
      <c r="N2445" s="63">
        <v>50</v>
      </c>
      <c r="O2445" s="63">
        <v>0</v>
      </c>
      <c r="P2445" s="63">
        <v>16</v>
      </c>
      <c r="Q2445" s="63">
        <v>34</v>
      </c>
      <c r="R2445" s="63" t="s">
        <v>4885</v>
      </c>
      <c r="S2445" s="63" t="s">
        <v>3624</v>
      </c>
      <c r="T2445" s="63" t="s">
        <v>4884</v>
      </c>
      <c r="U2445" s="63" t="s">
        <v>3253</v>
      </c>
      <c r="V2445" s="63" t="s">
        <v>4883</v>
      </c>
      <c r="Y2445" s="63">
        <v>50</v>
      </c>
      <c r="Z2445" s="63" t="s">
        <v>4880</v>
      </c>
      <c r="AA2445" s="63">
        <v>8</v>
      </c>
      <c r="AB2445" s="63" t="s">
        <v>3505</v>
      </c>
      <c r="AC2445" s="63" t="s">
        <v>4882</v>
      </c>
      <c r="AD2445" s="63" t="s">
        <v>4881</v>
      </c>
      <c r="AE2445" s="63">
        <v>50</v>
      </c>
      <c r="AF2445" s="63" t="s">
        <v>4880</v>
      </c>
      <c r="AG2445" s="63">
        <v>8</v>
      </c>
      <c r="AH2445" s="63" t="s">
        <v>3505</v>
      </c>
      <c r="AK2445" s="63">
        <v>0</v>
      </c>
      <c r="AL2445" s="63" t="s">
        <v>3493</v>
      </c>
      <c r="AM2445" s="63">
        <v>0</v>
      </c>
      <c r="AQ2445" s="63">
        <v>0</v>
      </c>
      <c r="AR2445" s="63" t="s">
        <v>3493</v>
      </c>
      <c r="AS2445" s="63">
        <v>0</v>
      </c>
      <c r="AU2445" s="63" t="s">
        <v>4879</v>
      </c>
      <c r="AW2445" s="63" t="s">
        <v>4878</v>
      </c>
      <c r="AX2445" s="74" t="str">
        <f>VLOOKUP(B2445,[1]COMPLETE_DIVIDEND_DATA!$B$2:$I$1138,8,0)</f>
        <v>PAID</v>
      </c>
    </row>
    <row r="2446" spans="1:50" hidden="1" x14ac:dyDescent="0.25">
      <c r="A2446" s="63">
        <v>502450</v>
      </c>
      <c r="B2446" s="63">
        <v>10629054992</v>
      </c>
      <c r="C2446" s="63" t="s">
        <v>3255</v>
      </c>
      <c r="D2446" s="63" t="s">
        <v>4877</v>
      </c>
      <c r="E2446" s="63" t="s">
        <v>4876</v>
      </c>
      <c r="F2446" s="63" t="s">
        <v>4875</v>
      </c>
      <c r="G2446" s="63" t="s">
        <v>3535</v>
      </c>
      <c r="K2446" s="63">
        <v>1075</v>
      </c>
      <c r="L2446" s="63">
        <v>0</v>
      </c>
      <c r="M2446" s="64">
        <v>1075</v>
      </c>
      <c r="N2446" s="63">
        <v>537.5</v>
      </c>
      <c r="O2446" s="63">
        <v>0</v>
      </c>
      <c r="P2446" s="63">
        <v>161</v>
      </c>
      <c r="Q2446" s="63">
        <v>377</v>
      </c>
      <c r="R2446" s="63" t="s">
        <v>4874</v>
      </c>
      <c r="S2446" s="63" t="s">
        <v>4523</v>
      </c>
      <c r="T2446" s="63" t="s">
        <v>4873</v>
      </c>
      <c r="U2446" s="63" t="s">
        <v>3255</v>
      </c>
      <c r="V2446" s="63" t="s">
        <v>4872</v>
      </c>
      <c r="Y2446" s="63">
        <v>1075</v>
      </c>
      <c r="Z2446" s="63" t="s">
        <v>4871</v>
      </c>
      <c r="AA2446" s="63">
        <v>161</v>
      </c>
      <c r="AB2446" s="63" t="s">
        <v>3505</v>
      </c>
      <c r="AE2446" s="63">
        <v>0</v>
      </c>
      <c r="AF2446" s="63" t="s">
        <v>3493</v>
      </c>
      <c r="AG2446" s="63">
        <v>0</v>
      </c>
      <c r="AK2446" s="63">
        <v>0</v>
      </c>
      <c r="AL2446" s="63" t="s">
        <v>3493</v>
      </c>
      <c r="AM2446" s="63">
        <v>0</v>
      </c>
      <c r="AQ2446" s="63">
        <v>0</v>
      </c>
      <c r="AR2446" s="63" t="s">
        <v>3493</v>
      </c>
      <c r="AS2446" s="63">
        <v>0</v>
      </c>
      <c r="AU2446" s="63" t="s">
        <v>4870</v>
      </c>
      <c r="AW2446" s="63" t="s">
        <v>4869</v>
      </c>
      <c r="AX2446" s="74" t="str">
        <f>VLOOKUP(B2446,[1]COMPLETE_DIVIDEND_DATA!$B$2:$I$1138,8,0)</f>
        <v>PAID</v>
      </c>
    </row>
    <row r="2447" spans="1:50" hidden="1" x14ac:dyDescent="0.25">
      <c r="A2447" s="63">
        <v>502451</v>
      </c>
      <c r="B2447" s="63">
        <v>10629055155</v>
      </c>
      <c r="C2447" s="63" t="s">
        <v>3257</v>
      </c>
      <c r="D2447" s="63" t="s">
        <v>4868</v>
      </c>
      <c r="E2447" s="63" t="s">
        <v>4867</v>
      </c>
      <c r="G2447" s="63" t="s">
        <v>3547</v>
      </c>
      <c r="K2447" s="63">
        <v>50683</v>
      </c>
      <c r="L2447" s="63">
        <v>50683</v>
      </c>
      <c r="M2447" s="64">
        <v>0</v>
      </c>
      <c r="N2447" s="63">
        <v>25341.5</v>
      </c>
      <c r="O2447" s="63">
        <v>12671</v>
      </c>
      <c r="P2447" s="63">
        <v>7602</v>
      </c>
      <c r="Q2447" s="63">
        <v>5069</v>
      </c>
      <c r="R2447" s="63" t="s">
        <v>4866</v>
      </c>
      <c r="S2447" s="63" t="s">
        <v>4136</v>
      </c>
      <c r="T2447" s="63" t="s">
        <v>4865</v>
      </c>
      <c r="U2447" s="63" t="s">
        <v>3257</v>
      </c>
      <c r="V2447" s="63" t="s">
        <v>4864</v>
      </c>
      <c r="Y2447" s="63">
        <v>50683</v>
      </c>
      <c r="Z2447" s="63" t="s">
        <v>4863</v>
      </c>
      <c r="AA2447" s="63">
        <v>7602</v>
      </c>
      <c r="AB2447" s="63" t="s">
        <v>3505</v>
      </c>
      <c r="AE2447" s="63">
        <v>0</v>
      </c>
      <c r="AF2447" s="63" t="s">
        <v>3493</v>
      </c>
      <c r="AG2447" s="63">
        <v>0</v>
      </c>
      <c r="AK2447" s="63">
        <v>0</v>
      </c>
      <c r="AL2447" s="63" t="s">
        <v>3493</v>
      </c>
      <c r="AM2447" s="63">
        <v>0</v>
      </c>
      <c r="AQ2447" s="63">
        <v>0</v>
      </c>
      <c r="AR2447" s="63" t="s">
        <v>3493</v>
      </c>
      <c r="AS2447" s="63">
        <v>0</v>
      </c>
      <c r="AU2447" s="63" t="s">
        <v>4862</v>
      </c>
      <c r="AW2447" s="63" t="s">
        <v>4861</v>
      </c>
      <c r="AX2447" s="74" t="str">
        <f>VLOOKUP(B2447,[1]COMPLETE_DIVIDEND_DATA!$B$2:$I$1138,8,0)</f>
        <v>PAID</v>
      </c>
    </row>
    <row r="2448" spans="1:50" hidden="1" x14ac:dyDescent="0.25">
      <c r="A2448" s="63">
        <v>502452</v>
      </c>
      <c r="B2448" s="63">
        <v>10629055494</v>
      </c>
      <c r="C2448" s="63" t="s">
        <v>2567</v>
      </c>
      <c r="D2448" s="63" t="s">
        <v>4855</v>
      </c>
      <c r="E2448" s="63" t="s">
        <v>4860</v>
      </c>
      <c r="F2448" s="63" t="s">
        <v>4859</v>
      </c>
      <c r="G2448" s="63" t="s">
        <v>3637</v>
      </c>
      <c r="K2448" s="63">
        <v>2000</v>
      </c>
      <c r="L2448" s="63">
        <v>0</v>
      </c>
      <c r="M2448" s="64">
        <v>2000</v>
      </c>
      <c r="N2448" s="63">
        <v>1000</v>
      </c>
      <c r="O2448" s="63">
        <v>0</v>
      </c>
      <c r="P2448" s="63">
        <v>300</v>
      </c>
      <c r="Q2448" s="63">
        <v>700</v>
      </c>
      <c r="R2448" s="63" t="s">
        <v>4858</v>
      </c>
      <c r="S2448" s="63" t="s">
        <v>4523</v>
      </c>
      <c r="T2448" s="63" t="s">
        <v>4857</v>
      </c>
      <c r="U2448" s="63" t="s">
        <v>2567</v>
      </c>
      <c r="V2448" s="63" t="s">
        <v>4856</v>
      </c>
      <c r="Y2448" s="63">
        <v>1000</v>
      </c>
      <c r="Z2448" s="63" t="s">
        <v>4648</v>
      </c>
      <c r="AA2448" s="63">
        <v>150</v>
      </c>
      <c r="AB2448" s="63" t="s">
        <v>3505</v>
      </c>
      <c r="AC2448" s="63" t="s">
        <v>4855</v>
      </c>
      <c r="AD2448" s="63" t="s">
        <v>4854</v>
      </c>
      <c r="AE2448" s="63">
        <v>1000</v>
      </c>
      <c r="AF2448" s="63" t="s">
        <v>4648</v>
      </c>
      <c r="AG2448" s="63">
        <v>150</v>
      </c>
      <c r="AH2448" s="63" t="s">
        <v>3505</v>
      </c>
      <c r="AK2448" s="63">
        <v>0</v>
      </c>
      <c r="AL2448" s="63" t="s">
        <v>3493</v>
      </c>
      <c r="AM2448" s="63">
        <v>0</v>
      </c>
      <c r="AQ2448" s="63">
        <v>0</v>
      </c>
      <c r="AR2448" s="63" t="s">
        <v>3493</v>
      </c>
      <c r="AS2448" s="63">
        <v>0</v>
      </c>
      <c r="AU2448" s="63" t="s">
        <v>4853</v>
      </c>
      <c r="AW2448" s="63" t="s">
        <v>4852</v>
      </c>
      <c r="AX2448" s="74" t="str">
        <f>VLOOKUP(B2448,[1]COMPLETE_DIVIDEND_DATA!$B$2:$I$1138,8,0)</f>
        <v>PAID</v>
      </c>
    </row>
    <row r="2449" spans="1:50" hidden="1" x14ac:dyDescent="0.25">
      <c r="A2449" s="63">
        <v>502453</v>
      </c>
      <c r="B2449" s="63">
        <v>10629056724</v>
      </c>
      <c r="C2449" s="63" t="s">
        <v>3259</v>
      </c>
      <c r="D2449" s="63" t="s">
        <v>4851</v>
      </c>
      <c r="E2449" s="63" t="s">
        <v>4850</v>
      </c>
      <c r="F2449" s="63" t="s">
        <v>4849</v>
      </c>
      <c r="G2449" s="63" t="s">
        <v>4848</v>
      </c>
      <c r="K2449" s="63">
        <v>1199</v>
      </c>
      <c r="L2449" s="63">
        <v>1199</v>
      </c>
      <c r="M2449" s="64">
        <v>0</v>
      </c>
      <c r="N2449" s="63">
        <v>599.5</v>
      </c>
      <c r="O2449" s="63">
        <v>300</v>
      </c>
      <c r="P2449" s="63">
        <v>180</v>
      </c>
      <c r="Q2449" s="63">
        <v>120</v>
      </c>
      <c r="R2449" s="63" t="s">
        <v>4847</v>
      </c>
      <c r="S2449" s="63" t="s">
        <v>4523</v>
      </c>
      <c r="T2449" s="63" t="s">
        <v>4846</v>
      </c>
      <c r="U2449" s="63" t="s">
        <v>3259</v>
      </c>
      <c r="V2449" s="63" t="s">
        <v>4845</v>
      </c>
      <c r="Y2449" s="63">
        <v>1199</v>
      </c>
      <c r="Z2449" s="63" t="s">
        <v>4844</v>
      </c>
      <c r="AA2449" s="63">
        <v>180</v>
      </c>
      <c r="AB2449" s="63" t="s">
        <v>3505</v>
      </c>
      <c r="AE2449" s="63">
        <v>0</v>
      </c>
      <c r="AF2449" s="63" t="s">
        <v>3493</v>
      </c>
      <c r="AG2449" s="63">
        <v>0</v>
      </c>
      <c r="AK2449" s="63">
        <v>0</v>
      </c>
      <c r="AL2449" s="63" t="s">
        <v>3493</v>
      </c>
      <c r="AM2449" s="63">
        <v>0</v>
      </c>
      <c r="AQ2449" s="63">
        <v>0</v>
      </c>
      <c r="AR2449" s="63" t="s">
        <v>3493</v>
      </c>
      <c r="AS2449" s="63">
        <v>0</v>
      </c>
      <c r="AU2449" s="63" t="s">
        <v>4843</v>
      </c>
      <c r="AX2449" s="74" t="str">
        <f>VLOOKUP(B2449,[1]COMPLETE_DIVIDEND_DATA!$B$2:$I$1138,8,0)</f>
        <v>PAID</v>
      </c>
    </row>
    <row r="2450" spans="1:50" hidden="1" x14ac:dyDescent="0.25">
      <c r="A2450" s="63">
        <v>502454</v>
      </c>
      <c r="B2450" s="63">
        <v>10629057235</v>
      </c>
      <c r="C2450" s="63" t="s">
        <v>3261</v>
      </c>
      <c r="D2450" s="63" t="s">
        <v>4842</v>
      </c>
      <c r="E2450" s="63" t="s">
        <v>4841</v>
      </c>
      <c r="F2450" s="63" t="s">
        <v>4840</v>
      </c>
      <c r="G2450" s="63" t="s">
        <v>4669</v>
      </c>
      <c r="K2450" s="63">
        <v>10</v>
      </c>
      <c r="L2450" s="63">
        <v>0</v>
      </c>
      <c r="M2450" s="64">
        <v>10</v>
      </c>
      <c r="N2450" s="63">
        <v>5</v>
      </c>
      <c r="O2450" s="63">
        <v>0</v>
      </c>
      <c r="P2450" s="63">
        <v>1</v>
      </c>
      <c r="Q2450" s="63">
        <v>4</v>
      </c>
      <c r="R2450" s="63" t="s">
        <v>4839</v>
      </c>
      <c r="S2450" s="63" t="s">
        <v>4523</v>
      </c>
      <c r="T2450" s="63" t="s">
        <v>4838</v>
      </c>
      <c r="U2450" s="63" t="s">
        <v>3261</v>
      </c>
      <c r="V2450" s="63" t="s">
        <v>4837</v>
      </c>
      <c r="Y2450" s="63">
        <v>5</v>
      </c>
      <c r="Z2450" s="63" t="s">
        <v>4834</v>
      </c>
      <c r="AA2450" s="63">
        <v>0</v>
      </c>
      <c r="AB2450" s="63" t="s">
        <v>3494</v>
      </c>
      <c r="AC2450" s="63" t="s">
        <v>4836</v>
      </c>
      <c r="AD2450" s="63" t="s">
        <v>4835</v>
      </c>
      <c r="AE2450" s="63">
        <v>5</v>
      </c>
      <c r="AF2450" s="63" t="s">
        <v>4834</v>
      </c>
      <c r="AG2450" s="63">
        <v>1</v>
      </c>
      <c r="AH2450" s="63" t="s">
        <v>3505</v>
      </c>
      <c r="AK2450" s="63">
        <v>0</v>
      </c>
      <c r="AL2450" s="63" t="s">
        <v>3493</v>
      </c>
      <c r="AM2450" s="63">
        <v>0</v>
      </c>
      <c r="AQ2450" s="63">
        <v>0</v>
      </c>
      <c r="AR2450" s="63" t="s">
        <v>3493</v>
      </c>
      <c r="AS2450" s="63">
        <v>0</v>
      </c>
      <c r="AU2450" s="63" t="s">
        <v>4833</v>
      </c>
      <c r="AW2450" s="63" t="s">
        <v>4832</v>
      </c>
      <c r="AX2450" s="74" t="str">
        <f>VLOOKUP(B2450,[1]COMPLETE_DIVIDEND_DATA!$B$2:$I$1138,8,0)</f>
        <v>PAID</v>
      </c>
    </row>
    <row r="2451" spans="1:50" hidden="1" x14ac:dyDescent="0.25">
      <c r="A2451" s="63">
        <v>502455</v>
      </c>
      <c r="B2451" s="63">
        <v>10629058902</v>
      </c>
      <c r="C2451" s="63" t="s">
        <v>3263</v>
      </c>
      <c r="D2451" s="63" t="s">
        <v>4831</v>
      </c>
      <c r="E2451" s="63" t="s">
        <v>4830</v>
      </c>
      <c r="F2451" s="63" t="s">
        <v>4829</v>
      </c>
      <c r="G2451" s="63" t="s">
        <v>3535</v>
      </c>
      <c r="K2451" s="63">
        <v>2500</v>
      </c>
      <c r="L2451" s="63">
        <v>0</v>
      </c>
      <c r="M2451" s="64">
        <v>2500</v>
      </c>
      <c r="N2451" s="63">
        <v>1250</v>
      </c>
      <c r="O2451" s="63">
        <v>0</v>
      </c>
      <c r="P2451" s="63">
        <v>188</v>
      </c>
      <c r="Q2451" s="63">
        <v>1062</v>
      </c>
      <c r="R2451" s="63" t="s">
        <v>4828</v>
      </c>
      <c r="S2451" s="63" t="s">
        <v>3521</v>
      </c>
      <c r="T2451" s="63" t="s">
        <v>4827</v>
      </c>
      <c r="U2451" s="63" t="s">
        <v>3263</v>
      </c>
      <c r="V2451" s="63" t="s">
        <v>4826</v>
      </c>
      <c r="Y2451" s="63">
        <v>2500</v>
      </c>
      <c r="Z2451" s="63" t="s">
        <v>4825</v>
      </c>
      <c r="AA2451" s="63">
        <v>188</v>
      </c>
      <c r="AB2451" s="63" t="s">
        <v>3494</v>
      </c>
      <c r="AE2451" s="63">
        <v>0</v>
      </c>
      <c r="AF2451" s="63" t="s">
        <v>3493</v>
      </c>
      <c r="AG2451" s="63">
        <v>0</v>
      </c>
      <c r="AK2451" s="63">
        <v>0</v>
      </c>
      <c r="AL2451" s="63" t="s">
        <v>3493</v>
      </c>
      <c r="AM2451" s="63">
        <v>0</v>
      </c>
      <c r="AQ2451" s="63">
        <v>0</v>
      </c>
      <c r="AR2451" s="63" t="s">
        <v>3493</v>
      </c>
      <c r="AS2451" s="63">
        <v>0</v>
      </c>
      <c r="AU2451" s="63" t="s">
        <v>4824</v>
      </c>
      <c r="AW2451" s="63" t="s">
        <v>4823</v>
      </c>
      <c r="AX2451" s="74" t="str">
        <f>VLOOKUP(B2451,[1]COMPLETE_DIVIDEND_DATA!$B$2:$I$1138,8,0)</f>
        <v>PAID</v>
      </c>
    </row>
    <row r="2452" spans="1:50" hidden="1" x14ac:dyDescent="0.25">
      <c r="A2452" s="63">
        <v>502456</v>
      </c>
      <c r="B2452" s="63">
        <v>10629063134</v>
      </c>
      <c r="C2452" s="63" t="s">
        <v>4819</v>
      </c>
      <c r="D2452" s="63" t="s">
        <v>4822</v>
      </c>
      <c r="E2452" s="63" t="s">
        <v>4821</v>
      </c>
      <c r="G2452" s="63" t="s">
        <v>3535</v>
      </c>
      <c r="K2452" s="63">
        <v>1500</v>
      </c>
      <c r="L2452" s="63">
        <v>0</v>
      </c>
      <c r="M2452" s="64">
        <v>1500</v>
      </c>
      <c r="N2452" s="63">
        <v>750</v>
      </c>
      <c r="O2452" s="63">
        <v>0</v>
      </c>
      <c r="P2452" s="63">
        <v>113</v>
      </c>
      <c r="Q2452" s="63">
        <v>637</v>
      </c>
      <c r="R2452" s="63" t="s">
        <v>4820</v>
      </c>
      <c r="S2452" s="63" t="s">
        <v>3596</v>
      </c>
      <c r="T2452" s="63" t="s">
        <v>4258</v>
      </c>
      <c r="U2452" s="63" t="s">
        <v>4819</v>
      </c>
      <c r="V2452" s="63" t="s">
        <v>4818</v>
      </c>
      <c r="Y2452" s="63">
        <v>1500</v>
      </c>
      <c r="Z2452" s="63" t="s">
        <v>4817</v>
      </c>
      <c r="AA2452" s="63">
        <v>113</v>
      </c>
      <c r="AB2452" s="63" t="s">
        <v>3494</v>
      </c>
      <c r="AE2452" s="63">
        <v>0</v>
      </c>
      <c r="AF2452" s="63" t="s">
        <v>3493</v>
      </c>
      <c r="AG2452" s="63">
        <v>0</v>
      </c>
      <c r="AK2452" s="63">
        <v>0</v>
      </c>
      <c r="AL2452" s="63" t="s">
        <v>3493</v>
      </c>
      <c r="AM2452" s="63">
        <v>0</v>
      </c>
      <c r="AQ2452" s="63">
        <v>0</v>
      </c>
      <c r="AR2452" s="63" t="s">
        <v>3493</v>
      </c>
      <c r="AS2452" s="63">
        <v>0</v>
      </c>
      <c r="AU2452" s="63" t="s">
        <v>4816</v>
      </c>
      <c r="AW2452" s="63" t="s">
        <v>4815</v>
      </c>
      <c r="AX2452" s="74" t="str">
        <f>VLOOKUP(B2452,[1]COMPLETE_DIVIDEND_DATA!$B$2:$I$1138,8,0)</f>
        <v>PAID</v>
      </c>
    </row>
    <row r="2453" spans="1:50" x14ac:dyDescent="0.25">
      <c r="A2453" s="63">
        <v>502457</v>
      </c>
      <c r="B2453" s="63">
        <v>10629065535</v>
      </c>
      <c r="C2453" s="63" t="s">
        <v>3265</v>
      </c>
      <c r="D2453" s="63" t="s">
        <v>2671</v>
      </c>
      <c r="E2453" s="63" t="s">
        <v>4814</v>
      </c>
      <c r="G2453" s="63" t="s">
        <v>3535</v>
      </c>
      <c r="K2453" s="63">
        <v>12075</v>
      </c>
      <c r="L2453" s="63">
        <v>0</v>
      </c>
      <c r="M2453" s="64">
        <v>12075</v>
      </c>
      <c r="N2453" s="63">
        <v>6037.5</v>
      </c>
      <c r="O2453" s="63">
        <v>0</v>
      </c>
      <c r="P2453" s="63">
        <v>1811</v>
      </c>
      <c r="Q2453" s="63">
        <v>4227</v>
      </c>
      <c r="R2453" s="63" t="s">
        <v>4813</v>
      </c>
      <c r="S2453" s="63" t="s">
        <v>4631</v>
      </c>
      <c r="T2453" s="63" t="s">
        <v>4812</v>
      </c>
      <c r="U2453" s="63" t="s">
        <v>3265</v>
      </c>
      <c r="V2453" s="63" t="s">
        <v>4811</v>
      </c>
      <c r="Y2453" s="63">
        <v>12075</v>
      </c>
      <c r="Z2453" s="63" t="s">
        <v>4774</v>
      </c>
      <c r="AA2453" s="63">
        <v>1811</v>
      </c>
      <c r="AB2453" s="63" t="s">
        <v>3505</v>
      </c>
      <c r="AE2453" s="63">
        <v>0</v>
      </c>
      <c r="AF2453" s="63" t="s">
        <v>3493</v>
      </c>
      <c r="AG2453" s="63">
        <v>0</v>
      </c>
      <c r="AK2453" s="63">
        <v>0</v>
      </c>
      <c r="AL2453" s="63" t="s">
        <v>3493</v>
      </c>
      <c r="AM2453" s="63">
        <v>0</v>
      </c>
      <c r="AQ2453" s="63">
        <v>0</v>
      </c>
      <c r="AR2453" s="63" t="s">
        <v>3493</v>
      </c>
      <c r="AS2453" s="63">
        <v>0</v>
      </c>
      <c r="AU2453" s="63" t="s">
        <v>4810</v>
      </c>
      <c r="AW2453" s="63" t="s">
        <v>4809</v>
      </c>
      <c r="AX2453" s="74" t="str">
        <f>VLOOKUP(B2453,[1]COMPLETE_DIVIDEND_DATA!$B$2:$I$1138,8,0)</f>
        <v>-</v>
      </c>
    </row>
    <row r="2454" spans="1:50" x14ac:dyDescent="0.25">
      <c r="A2454" s="63">
        <v>502458</v>
      </c>
      <c r="B2454" s="63">
        <v>10629065972</v>
      </c>
      <c r="C2454" s="63" t="s">
        <v>4803</v>
      </c>
      <c r="D2454" s="63" t="s">
        <v>4808</v>
      </c>
      <c r="E2454" s="63" t="s">
        <v>4807</v>
      </c>
      <c r="F2454" s="63" t="s">
        <v>4806</v>
      </c>
      <c r="G2454" s="63" t="s">
        <v>3535</v>
      </c>
      <c r="K2454" s="63">
        <v>2000</v>
      </c>
      <c r="L2454" s="63">
        <v>0</v>
      </c>
      <c r="M2454" s="64">
        <v>2000</v>
      </c>
      <c r="N2454" s="63">
        <v>1000</v>
      </c>
      <c r="O2454" s="63">
        <v>0</v>
      </c>
      <c r="P2454" s="63">
        <v>150</v>
      </c>
      <c r="Q2454" s="63">
        <v>850</v>
      </c>
      <c r="R2454" s="63" t="s">
        <v>4805</v>
      </c>
      <c r="S2454" s="63" t="s">
        <v>3635</v>
      </c>
      <c r="T2454" s="63" t="s">
        <v>4804</v>
      </c>
      <c r="U2454" s="63" t="s">
        <v>4803</v>
      </c>
      <c r="V2454" s="63" t="s">
        <v>4802</v>
      </c>
      <c r="Y2454" s="63">
        <v>2000</v>
      </c>
      <c r="Z2454" s="63" t="s">
        <v>3631</v>
      </c>
      <c r="AA2454" s="63">
        <v>150</v>
      </c>
      <c r="AB2454" s="63" t="s">
        <v>3494</v>
      </c>
      <c r="AE2454" s="63">
        <v>0</v>
      </c>
      <c r="AF2454" s="63" t="s">
        <v>3493</v>
      </c>
      <c r="AG2454" s="63">
        <v>0</v>
      </c>
      <c r="AK2454" s="63">
        <v>0</v>
      </c>
      <c r="AL2454" s="63" t="s">
        <v>3493</v>
      </c>
      <c r="AM2454" s="63">
        <v>0</v>
      </c>
      <c r="AQ2454" s="63">
        <v>0</v>
      </c>
      <c r="AR2454" s="63" t="s">
        <v>3493</v>
      </c>
      <c r="AS2454" s="63">
        <v>0</v>
      </c>
      <c r="AU2454" s="63" t="s">
        <v>4801</v>
      </c>
      <c r="AW2454" s="63" t="s">
        <v>4800</v>
      </c>
      <c r="AX2454" s="74" t="str">
        <f>VLOOKUP(B2454,[1]COMPLETE_DIVIDEND_DATA!$B$2:$I$1138,8,0)</f>
        <v>UNPAID</v>
      </c>
    </row>
    <row r="2455" spans="1:50" x14ac:dyDescent="0.25">
      <c r="A2455" s="63">
        <v>502459</v>
      </c>
      <c r="B2455" s="63">
        <v>10629071806</v>
      </c>
      <c r="C2455" s="63" t="s">
        <v>3269</v>
      </c>
      <c r="D2455" s="63" t="s">
        <v>4799</v>
      </c>
      <c r="E2455" s="63" t="s">
        <v>4798</v>
      </c>
      <c r="G2455" s="63" t="s">
        <v>3637</v>
      </c>
      <c r="K2455" s="63">
        <v>306</v>
      </c>
      <c r="L2455" s="63">
        <v>0</v>
      </c>
      <c r="M2455" s="64">
        <v>306</v>
      </c>
      <c r="N2455" s="63">
        <v>153</v>
      </c>
      <c r="O2455" s="63">
        <v>0</v>
      </c>
      <c r="P2455" s="63">
        <v>23</v>
      </c>
      <c r="Q2455" s="63">
        <v>130</v>
      </c>
      <c r="R2455" s="63" t="s">
        <v>4797</v>
      </c>
      <c r="S2455" s="63" t="s">
        <v>4796</v>
      </c>
      <c r="T2455" s="63" t="s">
        <v>4795</v>
      </c>
      <c r="U2455" s="63" t="s">
        <v>3269</v>
      </c>
      <c r="V2455" s="63" t="s">
        <v>4794</v>
      </c>
      <c r="Y2455" s="63">
        <v>306</v>
      </c>
      <c r="Z2455" s="63" t="s">
        <v>4793</v>
      </c>
      <c r="AA2455" s="63">
        <v>23</v>
      </c>
      <c r="AB2455" s="63" t="s">
        <v>3494</v>
      </c>
      <c r="AE2455" s="63">
        <v>0</v>
      </c>
      <c r="AF2455" s="63" t="s">
        <v>3493</v>
      </c>
      <c r="AG2455" s="63">
        <v>0</v>
      </c>
      <c r="AK2455" s="63">
        <v>0</v>
      </c>
      <c r="AL2455" s="63" t="s">
        <v>3493</v>
      </c>
      <c r="AM2455" s="63">
        <v>0</v>
      </c>
      <c r="AQ2455" s="63">
        <v>0</v>
      </c>
      <c r="AR2455" s="63" t="s">
        <v>3493</v>
      </c>
      <c r="AS2455" s="63">
        <v>0</v>
      </c>
      <c r="AU2455" s="63" t="s">
        <v>4792</v>
      </c>
      <c r="AW2455" s="63" t="s">
        <v>4791</v>
      </c>
      <c r="AX2455" s="74" t="str">
        <f>VLOOKUP(B2455,[1]COMPLETE_DIVIDEND_DATA!$B$2:$I$1138,8,0)</f>
        <v>-</v>
      </c>
    </row>
    <row r="2456" spans="1:50" hidden="1" x14ac:dyDescent="0.25">
      <c r="A2456" s="63">
        <v>502460</v>
      </c>
      <c r="B2456" s="63">
        <v>10629072119</v>
      </c>
      <c r="C2456" s="63" t="s">
        <v>4785</v>
      </c>
      <c r="D2456" s="63" t="s">
        <v>94</v>
      </c>
      <c r="E2456" s="63" t="s">
        <v>4790</v>
      </c>
      <c r="F2456" s="63" t="s">
        <v>4789</v>
      </c>
      <c r="G2456" s="63" t="s">
        <v>4788</v>
      </c>
      <c r="K2456" s="63">
        <v>10000</v>
      </c>
      <c r="L2456" s="63">
        <v>0</v>
      </c>
      <c r="M2456" s="64">
        <v>10000</v>
      </c>
      <c r="N2456" s="63">
        <v>5000</v>
      </c>
      <c r="O2456" s="63">
        <v>0</v>
      </c>
      <c r="P2456" s="63">
        <v>1125</v>
      </c>
      <c r="Q2456" s="63">
        <v>3875</v>
      </c>
      <c r="R2456" s="63" t="s">
        <v>4787</v>
      </c>
      <c r="S2456" s="63" t="s">
        <v>3574</v>
      </c>
      <c r="T2456" s="63" t="s">
        <v>4786</v>
      </c>
      <c r="U2456" s="63" t="s">
        <v>4785</v>
      </c>
      <c r="V2456" s="63" t="s">
        <v>4784</v>
      </c>
      <c r="Y2456" s="63">
        <v>5000</v>
      </c>
      <c r="Z2456" s="63" t="s">
        <v>3529</v>
      </c>
      <c r="AA2456" s="63">
        <v>750</v>
      </c>
      <c r="AB2456" s="63" t="s">
        <v>3505</v>
      </c>
      <c r="AC2456" s="63" t="s">
        <v>4783</v>
      </c>
      <c r="AD2456" s="63" t="s">
        <v>4782</v>
      </c>
      <c r="AE2456" s="63">
        <v>5000</v>
      </c>
      <c r="AF2456" s="63" t="s">
        <v>3529</v>
      </c>
      <c r="AG2456" s="63">
        <v>375</v>
      </c>
      <c r="AH2456" s="63" t="s">
        <v>3494</v>
      </c>
      <c r="AK2456" s="63">
        <v>0</v>
      </c>
      <c r="AL2456" s="63" t="s">
        <v>3493</v>
      </c>
      <c r="AM2456" s="63">
        <v>0</v>
      </c>
      <c r="AQ2456" s="63">
        <v>0</v>
      </c>
      <c r="AR2456" s="63" t="s">
        <v>3493</v>
      </c>
      <c r="AS2456" s="63">
        <v>0</v>
      </c>
      <c r="AU2456" s="63" t="s">
        <v>4781</v>
      </c>
      <c r="AX2456" s="74" t="str">
        <f>VLOOKUP(B2456,[1]COMPLETE_DIVIDEND_DATA!$B$2:$I$1138,8,0)</f>
        <v>PAID</v>
      </c>
    </row>
    <row r="2457" spans="1:50" hidden="1" x14ac:dyDescent="0.25">
      <c r="A2457" s="63">
        <v>502461</v>
      </c>
      <c r="B2457" s="63">
        <v>10629076714</v>
      </c>
      <c r="C2457" s="63" t="s">
        <v>3271</v>
      </c>
      <c r="D2457" s="63" t="s">
        <v>932</v>
      </c>
      <c r="E2457" s="63" t="s">
        <v>4780</v>
      </c>
      <c r="F2457" s="63" t="s">
        <v>4779</v>
      </c>
      <c r="G2457" s="63" t="s">
        <v>4778</v>
      </c>
      <c r="K2457" s="63">
        <v>12075</v>
      </c>
      <c r="L2457" s="63">
        <v>0</v>
      </c>
      <c r="M2457" s="64">
        <v>12075</v>
      </c>
      <c r="N2457" s="63">
        <v>6037.5</v>
      </c>
      <c r="O2457" s="63">
        <v>0</v>
      </c>
      <c r="P2457" s="63">
        <v>1811</v>
      </c>
      <c r="Q2457" s="63">
        <v>4227</v>
      </c>
      <c r="R2457" s="63" t="s">
        <v>4777</v>
      </c>
      <c r="S2457" s="63" t="s">
        <v>3624</v>
      </c>
      <c r="T2457" s="63" t="s">
        <v>4776</v>
      </c>
      <c r="U2457" s="63" t="s">
        <v>3271</v>
      </c>
      <c r="V2457" s="63" t="s">
        <v>4775</v>
      </c>
      <c r="Y2457" s="63">
        <v>12075</v>
      </c>
      <c r="Z2457" s="63" t="s">
        <v>4774</v>
      </c>
      <c r="AA2457" s="63">
        <v>1811</v>
      </c>
      <c r="AB2457" s="63" t="s">
        <v>3505</v>
      </c>
      <c r="AE2457" s="63">
        <v>0</v>
      </c>
      <c r="AF2457" s="63" t="s">
        <v>3493</v>
      </c>
      <c r="AG2457" s="63">
        <v>0</v>
      </c>
      <c r="AK2457" s="63">
        <v>0</v>
      </c>
      <c r="AL2457" s="63" t="s">
        <v>3493</v>
      </c>
      <c r="AM2457" s="63">
        <v>0</v>
      </c>
      <c r="AQ2457" s="63">
        <v>0</v>
      </c>
      <c r="AR2457" s="63" t="s">
        <v>3493</v>
      </c>
      <c r="AS2457" s="63">
        <v>0</v>
      </c>
      <c r="AU2457" s="63" t="s">
        <v>4773</v>
      </c>
      <c r="AW2457" s="63" t="s">
        <v>4772</v>
      </c>
      <c r="AX2457" s="74" t="str">
        <f>VLOOKUP(B2457,[1]COMPLETE_DIVIDEND_DATA!$B$2:$I$1138,8,0)</f>
        <v>PAID</v>
      </c>
    </row>
    <row r="2458" spans="1:50" hidden="1" x14ac:dyDescent="0.25">
      <c r="A2458" s="63">
        <v>502462</v>
      </c>
      <c r="B2458" s="63">
        <v>10629077704</v>
      </c>
      <c r="C2458" s="63" t="s">
        <v>3273</v>
      </c>
      <c r="D2458" s="63" t="s">
        <v>4771</v>
      </c>
      <c r="E2458" s="63" t="s">
        <v>4770</v>
      </c>
      <c r="F2458" s="63" t="s">
        <v>4769</v>
      </c>
      <c r="G2458" s="63" t="s">
        <v>3547</v>
      </c>
      <c r="K2458" s="63">
        <v>1</v>
      </c>
      <c r="L2458" s="63">
        <v>0</v>
      </c>
      <c r="M2458" s="64">
        <v>1</v>
      </c>
      <c r="N2458" s="63">
        <v>0.5</v>
      </c>
      <c r="O2458" s="63">
        <v>0</v>
      </c>
      <c r="P2458" s="63">
        <v>0</v>
      </c>
      <c r="Q2458" s="63">
        <v>1</v>
      </c>
      <c r="R2458" s="63" t="s">
        <v>4768</v>
      </c>
      <c r="S2458" s="63" t="s">
        <v>3596</v>
      </c>
      <c r="T2458" s="63" t="s">
        <v>4767</v>
      </c>
      <c r="U2458" s="63" t="s">
        <v>3273</v>
      </c>
      <c r="V2458" s="63" t="s">
        <v>4766</v>
      </c>
      <c r="Y2458" s="63">
        <v>1</v>
      </c>
      <c r="Z2458" s="63" t="s">
        <v>3736</v>
      </c>
      <c r="AA2458" s="63">
        <v>0</v>
      </c>
      <c r="AB2458" s="63" t="s">
        <v>3505</v>
      </c>
      <c r="AE2458" s="63">
        <v>0</v>
      </c>
      <c r="AF2458" s="63" t="s">
        <v>3493</v>
      </c>
      <c r="AG2458" s="63">
        <v>0</v>
      </c>
      <c r="AK2458" s="63">
        <v>0</v>
      </c>
      <c r="AL2458" s="63" t="s">
        <v>3493</v>
      </c>
      <c r="AM2458" s="63">
        <v>0</v>
      </c>
      <c r="AQ2458" s="63">
        <v>0</v>
      </c>
      <c r="AR2458" s="63" t="s">
        <v>3493</v>
      </c>
      <c r="AS2458" s="63">
        <v>0</v>
      </c>
      <c r="AU2458" s="63" t="s">
        <v>4765</v>
      </c>
      <c r="AW2458" s="63" t="s">
        <v>4764</v>
      </c>
      <c r="AX2458" s="74" t="str">
        <f>VLOOKUP(B2458,[1]COMPLETE_DIVIDEND_DATA!$B$2:$I$1138,8,0)</f>
        <v>PAID</v>
      </c>
    </row>
    <row r="2459" spans="1:50" hidden="1" x14ac:dyDescent="0.25">
      <c r="A2459" s="63">
        <v>502463</v>
      </c>
      <c r="B2459" s="63">
        <v>10629078462</v>
      </c>
      <c r="C2459" s="63" t="s">
        <v>3275</v>
      </c>
      <c r="D2459" s="63" t="s">
        <v>4097</v>
      </c>
      <c r="E2459" s="63" t="s">
        <v>4763</v>
      </c>
      <c r="F2459" s="63" t="s">
        <v>4762</v>
      </c>
      <c r="G2459" s="63" t="s">
        <v>4761</v>
      </c>
      <c r="K2459" s="63">
        <v>3504</v>
      </c>
      <c r="L2459" s="63">
        <v>0</v>
      </c>
      <c r="M2459" s="64">
        <v>3504</v>
      </c>
      <c r="N2459" s="63">
        <v>1752</v>
      </c>
      <c r="O2459" s="63">
        <v>0</v>
      </c>
      <c r="P2459" s="63">
        <v>263</v>
      </c>
      <c r="Q2459" s="63">
        <v>1489</v>
      </c>
      <c r="R2459" s="63" t="s">
        <v>4760</v>
      </c>
      <c r="S2459" s="63" t="s">
        <v>3596</v>
      </c>
      <c r="T2459" s="63" t="s">
        <v>4759</v>
      </c>
      <c r="U2459" s="63" t="s">
        <v>3275</v>
      </c>
      <c r="V2459" s="63" t="s">
        <v>4758</v>
      </c>
      <c r="Y2459" s="63">
        <v>3504</v>
      </c>
      <c r="Z2459" s="63" t="s">
        <v>4757</v>
      </c>
      <c r="AA2459" s="63">
        <v>263</v>
      </c>
      <c r="AB2459" s="63" t="s">
        <v>3494</v>
      </c>
      <c r="AE2459" s="63">
        <v>0</v>
      </c>
      <c r="AF2459" s="63" t="s">
        <v>3493</v>
      </c>
      <c r="AG2459" s="63">
        <v>0</v>
      </c>
      <c r="AK2459" s="63">
        <v>0</v>
      </c>
      <c r="AL2459" s="63" t="s">
        <v>3493</v>
      </c>
      <c r="AM2459" s="63">
        <v>0</v>
      </c>
      <c r="AQ2459" s="63">
        <v>0</v>
      </c>
      <c r="AR2459" s="63" t="s">
        <v>3493</v>
      </c>
      <c r="AS2459" s="63">
        <v>0</v>
      </c>
      <c r="AU2459" s="63" t="s">
        <v>4756</v>
      </c>
      <c r="AW2459" s="63" t="s">
        <v>4755</v>
      </c>
      <c r="AX2459" s="74" t="str">
        <f>VLOOKUP(B2459,[1]COMPLETE_DIVIDEND_DATA!$B$2:$I$1138,8,0)</f>
        <v>PAID</v>
      </c>
    </row>
    <row r="2460" spans="1:50" hidden="1" x14ac:dyDescent="0.25">
      <c r="A2460" s="63">
        <v>502464</v>
      </c>
      <c r="B2460" s="63">
        <v>10629085186</v>
      </c>
      <c r="C2460" s="63" t="s">
        <v>3277</v>
      </c>
      <c r="D2460" s="63" t="s">
        <v>3355</v>
      </c>
      <c r="E2460" s="63" t="s">
        <v>4754</v>
      </c>
      <c r="F2460" s="63" t="s">
        <v>4753</v>
      </c>
      <c r="G2460" s="63" t="s">
        <v>3535</v>
      </c>
      <c r="K2460" s="63">
        <v>1806</v>
      </c>
      <c r="L2460" s="63">
        <v>0</v>
      </c>
      <c r="M2460" s="64">
        <v>1806</v>
      </c>
      <c r="N2460" s="63">
        <v>903</v>
      </c>
      <c r="O2460" s="63">
        <v>0</v>
      </c>
      <c r="P2460" s="63">
        <v>135</v>
      </c>
      <c r="Q2460" s="63">
        <v>768</v>
      </c>
      <c r="R2460" s="63" t="s">
        <v>4752</v>
      </c>
      <c r="S2460" s="63" t="s">
        <v>3574</v>
      </c>
      <c r="T2460" s="63" t="s">
        <v>4751</v>
      </c>
      <c r="U2460" s="63" t="s">
        <v>3277</v>
      </c>
      <c r="V2460" s="63" t="s">
        <v>4750</v>
      </c>
      <c r="Y2460" s="63">
        <v>1806</v>
      </c>
      <c r="Z2460" s="63" t="s">
        <v>4749</v>
      </c>
      <c r="AA2460" s="63">
        <v>135</v>
      </c>
      <c r="AB2460" s="63" t="s">
        <v>3494</v>
      </c>
      <c r="AE2460" s="63">
        <v>0</v>
      </c>
      <c r="AF2460" s="63" t="s">
        <v>3493</v>
      </c>
      <c r="AG2460" s="63">
        <v>0</v>
      </c>
      <c r="AK2460" s="63">
        <v>0</v>
      </c>
      <c r="AL2460" s="63" t="s">
        <v>3493</v>
      </c>
      <c r="AM2460" s="63">
        <v>0</v>
      </c>
      <c r="AQ2460" s="63">
        <v>0</v>
      </c>
      <c r="AR2460" s="63" t="s">
        <v>3493</v>
      </c>
      <c r="AS2460" s="63">
        <v>0</v>
      </c>
      <c r="AU2460" s="63" t="s">
        <v>4748</v>
      </c>
      <c r="AW2460" s="63" t="s">
        <v>4747</v>
      </c>
      <c r="AX2460" s="74" t="str">
        <f>VLOOKUP(B2460,[1]COMPLETE_DIVIDEND_DATA!$B$2:$I$1138,8,0)</f>
        <v>PAID</v>
      </c>
    </row>
    <row r="2461" spans="1:50" hidden="1" x14ac:dyDescent="0.25">
      <c r="A2461" s="63">
        <v>502465</v>
      </c>
      <c r="B2461" s="63">
        <v>10629086804</v>
      </c>
      <c r="C2461" s="63" t="s">
        <v>3279</v>
      </c>
      <c r="D2461" s="63" t="s">
        <v>4746</v>
      </c>
      <c r="E2461" s="63" t="s">
        <v>4745</v>
      </c>
      <c r="F2461" s="63" t="s">
        <v>4744</v>
      </c>
      <c r="G2461" s="63" t="s">
        <v>3535</v>
      </c>
      <c r="K2461" s="63">
        <v>6750</v>
      </c>
      <c r="L2461" s="63">
        <v>0</v>
      </c>
      <c r="M2461" s="64">
        <v>6750</v>
      </c>
      <c r="N2461" s="63">
        <v>3375</v>
      </c>
      <c r="O2461" s="63">
        <v>0</v>
      </c>
      <c r="P2461" s="63">
        <v>506</v>
      </c>
      <c r="Q2461" s="63">
        <v>2869</v>
      </c>
      <c r="R2461" s="63" t="s">
        <v>4743</v>
      </c>
      <c r="S2461" s="63" t="s">
        <v>3596</v>
      </c>
      <c r="T2461" s="63" t="s">
        <v>4742</v>
      </c>
      <c r="U2461" s="63" t="s">
        <v>3279</v>
      </c>
      <c r="V2461" s="63" t="s">
        <v>4741</v>
      </c>
      <c r="Y2461" s="63">
        <v>6750</v>
      </c>
      <c r="Z2461" s="63" t="s">
        <v>4740</v>
      </c>
      <c r="AA2461" s="63">
        <v>506</v>
      </c>
      <c r="AB2461" s="63" t="s">
        <v>3494</v>
      </c>
      <c r="AE2461" s="63">
        <v>0</v>
      </c>
      <c r="AF2461" s="63" t="s">
        <v>3493</v>
      </c>
      <c r="AG2461" s="63">
        <v>0</v>
      </c>
      <c r="AK2461" s="63">
        <v>0</v>
      </c>
      <c r="AL2461" s="63" t="s">
        <v>3493</v>
      </c>
      <c r="AM2461" s="63">
        <v>0</v>
      </c>
      <c r="AQ2461" s="63">
        <v>0</v>
      </c>
      <c r="AR2461" s="63" t="s">
        <v>3493</v>
      </c>
      <c r="AS2461" s="63">
        <v>0</v>
      </c>
      <c r="AU2461" s="63" t="s">
        <v>4739</v>
      </c>
      <c r="AW2461" s="63" t="s">
        <v>4738</v>
      </c>
      <c r="AX2461" s="74" t="str">
        <f>VLOOKUP(B2461,[1]COMPLETE_DIVIDEND_DATA!$B$2:$I$1138,8,0)</f>
        <v>PAID</v>
      </c>
    </row>
    <row r="2462" spans="1:50" hidden="1" x14ac:dyDescent="0.25">
      <c r="A2462" s="63">
        <v>502466</v>
      </c>
      <c r="B2462" s="63">
        <v>10629089899</v>
      </c>
      <c r="C2462" s="63" t="s">
        <v>3280</v>
      </c>
      <c r="D2462" s="63" t="s">
        <v>4737</v>
      </c>
      <c r="E2462" s="63" t="s">
        <v>4736</v>
      </c>
      <c r="F2462" s="63" t="s">
        <v>4735</v>
      </c>
      <c r="G2462" s="63" t="s">
        <v>3535</v>
      </c>
      <c r="K2462" s="63">
        <v>1306</v>
      </c>
      <c r="L2462" s="63">
        <v>0</v>
      </c>
      <c r="M2462" s="64">
        <v>1306</v>
      </c>
      <c r="N2462" s="63">
        <v>653</v>
      </c>
      <c r="O2462" s="63">
        <v>0</v>
      </c>
      <c r="P2462" s="63">
        <v>98</v>
      </c>
      <c r="Q2462" s="63">
        <v>555</v>
      </c>
      <c r="R2462" s="63" t="s">
        <v>4734</v>
      </c>
      <c r="S2462" s="63" t="s">
        <v>3624</v>
      </c>
      <c r="T2462" s="63" t="s">
        <v>4733</v>
      </c>
      <c r="U2462" s="63" t="s">
        <v>3280</v>
      </c>
      <c r="V2462" s="63" t="s">
        <v>4732</v>
      </c>
      <c r="Y2462" s="63">
        <v>1306</v>
      </c>
      <c r="Z2462" s="63" t="s">
        <v>4731</v>
      </c>
      <c r="AA2462" s="63">
        <v>98</v>
      </c>
      <c r="AB2462" s="63" t="s">
        <v>3494</v>
      </c>
      <c r="AE2462" s="63">
        <v>0</v>
      </c>
      <c r="AF2462" s="63" t="s">
        <v>3493</v>
      </c>
      <c r="AG2462" s="63">
        <v>0</v>
      </c>
      <c r="AK2462" s="63">
        <v>0</v>
      </c>
      <c r="AL2462" s="63" t="s">
        <v>3493</v>
      </c>
      <c r="AM2462" s="63">
        <v>0</v>
      </c>
      <c r="AQ2462" s="63">
        <v>0</v>
      </c>
      <c r="AR2462" s="63" t="s">
        <v>3493</v>
      </c>
      <c r="AS2462" s="63">
        <v>0</v>
      </c>
      <c r="AU2462" s="63" t="s">
        <v>4730</v>
      </c>
      <c r="AW2462" s="63" t="s">
        <v>4729</v>
      </c>
      <c r="AX2462" s="74" t="str">
        <f>VLOOKUP(B2462,[1]COMPLETE_DIVIDEND_DATA!$B$2:$I$1138,8,0)</f>
        <v>PAID</v>
      </c>
    </row>
    <row r="2463" spans="1:50" hidden="1" x14ac:dyDescent="0.25">
      <c r="A2463" s="63">
        <v>502467</v>
      </c>
      <c r="B2463" s="63">
        <v>10629091895</v>
      </c>
      <c r="C2463" s="63" t="s">
        <v>3282</v>
      </c>
      <c r="D2463" s="63" t="s">
        <v>4728</v>
      </c>
      <c r="E2463" s="63" t="s">
        <v>4727</v>
      </c>
      <c r="F2463" s="63" t="s">
        <v>4726</v>
      </c>
      <c r="G2463" s="63" t="s">
        <v>3535</v>
      </c>
      <c r="K2463" s="63">
        <v>16</v>
      </c>
      <c r="L2463" s="63">
        <v>0</v>
      </c>
      <c r="M2463" s="64">
        <v>16</v>
      </c>
      <c r="N2463" s="63">
        <v>8</v>
      </c>
      <c r="O2463" s="63">
        <v>0</v>
      </c>
      <c r="P2463" s="63">
        <v>1</v>
      </c>
      <c r="Q2463" s="63">
        <v>7</v>
      </c>
      <c r="R2463" s="63" t="s">
        <v>4725</v>
      </c>
      <c r="S2463" s="63" t="s">
        <v>4406</v>
      </c>
      <c r="T2463" s="63" t="s">
        <v>4724</v>
      </c>
      <c r="U2463" s="63" t="s">
        <v>3282</v>
      </c>
      <c r="V2463" s="63" t="s">
        <v>4723</v>
      </c>
      <c r="W2463" s="63" t="s">
        <v>4722</v>
      </c>
      <c r="Y2463" s="63">
        <v>16</v>
      </c>
      <c r="Z2463" s="63" t="s">
        <v>4721</v>
      </c>
      <c r="AA2463" s="63">
        <v>1</v>
      </c>
      <c r="AB2463" s="63" t="s">
        <v>3494</v>
      </c>
      <c r="AE2463" s="63">
        <v>0</v>
      </c>
      <c r="AF2463" s="63" t="s">
        <v>3493</v>
      </c>
      <c r="AG2463" s="63">
        <v>0</v>
      </c>
      <c r="AK2463" s="63">
        <v>0</v>
      </c>
      <c r="AL2463" s="63" t="s">
        <v>3493</v>
      </c>
      <c r="AM2463" s="63">
        <v>0</v>
      </c>
      <c r="AQ2463" s="63">
        <v>0</v>
      </c>
      <c r="AR2463" s="63" t="s">
        <v>3493</v>
      </c>
      <c r="AS2463" s="63">
        <v>0</v>
      </c>
      <c r="AU2463" s="63" t="s">
        <v>4720</v>
      </c>
      <c r="AW2463" s="63" t="s">
        <v>4719</v>
      </c>
      <c r="AX2463" s="74" t="str">
        <f>VLOOKUP(B2463,[1]COMPLETE_DIVIDEND_DATA!$B$2:$I$1138,8,0)</f>
        <v>PAID</v>
      </c>
    </row>
    <row r="2464" spans="1:50" hidden="1" x14ac:dyDescent="0.25">
      <c r="A2464" s="63">
        <v>502468</v>
      </c>
      <c r="B2464" s="63">
        <v>10629092588</v>
      </c>
      <c r="C2464" s="63" t="s">
        <v>2347</v>
      </c>
      <c r="D2464" s="63" t="s">
        <v>4124</v>
      </c>
      <c r="E2464" s="63" t="s">
        <v>4718</v>
      </c>
      <c r="F2464" s="63" t="s">
        <v>4717</v>
      </c>
      <c r="G2464" s="63" t="s">
        <v>3547</v>
      </c>
      <c r="K2464" s="63">
        <v>601</v>
      </c>
      <c r="L2464" s="63">
        <v>0</v>
      </c>
      <c r="M2464" s="64">
        <v>601</v>
      </c>
      <c r="N2464" s="63">
        <v>300.5</v>
      </c>
      <c r="O2464" s="63">
        <v>0</v>
      </c>
      <c r="P2464" s="63">
        <v>45</v>
      </c>
      <c r="Q2464" s="63">
        <v>256</v>
      </c>
      <c r="R2464" s="63" t="s">
        <v>4716</v>
      </c>
      <c r="S2464" s="63" t="s">
        <v>3697</v>
      </c>
      <c r="T2464" s="63" t="s">
        <v>4715</v>
      </c>
      <c r="U2464" s="63" t="s">
        <v>2347</v>
      </c>
      <c r="V2464" s="63" t="s">
        <v>4714</v>
      </c>
      <c r="Y2464" s="63">
        <v>601</v>
      </c>
      <c r="Z2464" s="63" t="s">
        <v>3964</v>
      </c>
      <c r="AA2464" s="63">
        <v>45</v>
      </c>
      <c r="AB2464" s="63" t="s">
        <v>3494</v>
      </c>
      <c r="AE2464" s="63">
        <v>0</v>
      </c>
      <c r="AF2464" s="63" t="s">
        <v>3493</v>
      </c>
      <c r="AG2464" s="63">
        <v>0</v>
      </c>
      <c r="AK2464" s="63">
        <v>0</v>
      </c>
      <c r="AL2464" s="63" t="s">
        <v>3493</v>
      </c>
      <c r="AM2464" s="63">
        <v>0</v>
      </c>
      <c r="AQ2464" s="63">
        <v>0</v>
      </c>
      <c r="AR2464" s="63" t="s">
        <v>3493</v>
      </c>
      <c r="AS2464" s="63">
        <v>0</v>
      </c>
      <c r="AU2464" s="63" t="s">
        <v>4713</v>
      </c>
      <c r="AW2464" s="63" t="s">
        <v>4712</v>
      </c>
      <c r="AX2464" s="74" t="str">
        <f>VLOOKUP(B2464,[1]COMPLETE_DIVIDEND_DATA!$B$2:$I$1138,8,0)</f>
        <v>PAID</v>
      </c>
    </row>
    <row r="2465" spans="1:50" hidden="1" x14ac:dyDescent="0.25">
      <c r="A2465" s="63">
        <v>502469</v>
      </c>
      <c r="B2465" s="63">
        <v>10629093396</v>
      </c>
      <c r="C2465" s="63" t="s">
        <v>189</v>
      </c>
      <c r="D2465" s="63" t="s">
        <v>4711</v>
      </c>
      <c r="E2465" s="63" t="s">
        <v>4710</v>
      </c>
      <c r="F2465" s="63" t="s">
        <v>4709</v>
      </c>
      <c r="G2465" s="63" t="s">
        <v>3535</v>
      </c>
      <c r="K2465" s="63">
        <v>878</v>
      </c>
      <c r="L2465" s="63">
        <v>0</v>
      </c>
      <c r="M2465" s="64">
        <v>878</v>
      </c>
      <c r="N2465" s="63">
        <v>439</v>
      </c>
      <c r="O2465" s="63">
        <v>0</v>
      </c>
      <c r="P2465" s="63">
        <v>132</v>
      </c>
      <c r="Q2465" s="63">
        <v>307</v>
      </c>
      <c r="R2465" s="63" t="s">
        <v>4708</v>
      </c>
      <c r="S2465" s="63" t="s">
        <v>3596</v>
      </c>
      <c r="T2465" s="63" t="s">
        <v>4707</v>
      </c>
      <c r="U2465" s="63" t="s">
        <v>189</v>
      </c>
      <c r="V2465" s="63" t="s">
        <v>4706</v>
      </c>
      <c r="Y2465" s="63">
        <v>878</v>
      </c>
      <c r="Z2465" s="63" t="s">
        <v>4705</v>
      </c>
      <c r="AA2465" s="63">
        <v>132</v>
      </c>
      <c r="AB2465" s="63" t="s">
        <v>3505</v>
      </c>
      <c r="AE2465" s="63">
        <v>0</v>
      </c>
      <c r="AF2465" s="63" t="s">
        <v>3493</v>
      </c>
      <c r="AG2465" s="63">
        <v>0</v>
      </c>
      <c r="AK2465" s="63">
        <v>0</v>
      </c>
      <c r="AL2465" s="63" t="s">
        <v>3493</v>
      </c>
      <c r="AM2465" s="63">
        <v>0</v>
      </c>
      <c r="AQ2465" s="63">
        <v>0</v>
      </c>
      <c r="AR2465" s="63" t="s">
        <v>3493</v>
      </c>
      <c r="AS2465" s="63">
        <v>0</v>
      </c>
      <c r="AU2465" s="63" t="s">
        <v>4704</v>
      </c>
      <c r="AW2465" s="63" t="s">
        <v>4703</v>
      </c>
      <c r="AX2465" s="74" t="str">
        <f>VLOOKUP(B2465,[1]COMPLETE_DIVIDEND_DATA!$B$2:$I$1138,8,0)</f>
        <v>PAID</v>
      </c>
    </row>
    <row r="2466" spans="1:50" x14ac:dyDescent="0.25">
      <c r="A2466" s="63">
        <v>502470</v>
      </c>
      <c r="B2466" s="63">
        <v>10629094832</v>
      </c>
      <c r="C2466" s="63" t="s">
        <v>3285</v>
      </c>
      <c r="D2466" s="63" t="s">
        <v>28</v>
      </c>
      <c r="E2466" s="63" t="s">
        <v>4702</v>
      </c>
      <c r="G2466" s="63" t="s">
        <v>3547</v>
      </c>
      <c r="K2466" s="63">
        <v>1725</v>
      </c>
      <c r="L2466" s="63">
        <v>0</v>
      </c>
      <c r="M2466" s="64">
        <v>1725</v>
      </c>
      <c r="N2466" s="63">
        <v>862.5</v>
      </c>
      <c r="O2466" s="63">
        <v>0</v>
      </c>
      <c r="P2466" s="63">
        <v>129</v>
      </c>
      <c r="Q2466" s="63">
        <v>734</v>
      </c>
      <c r="U2466" s="63" t="s">
        <v>3285</v>
      </c>
      <c r="V2466" s="63" t="s">
        <v>4701</v>
      </c>
      <c r="Y2466" s="63">
        <v>1725</v>
      </c>
      <c r="Z2466" s="63" t="s">
        <v>4207</v>
      </c>
      <c r="AA2466" s="63">
        <v>129</v>
      </c>
      <c r="AB2466" s="63" t="s">
        <v>3494</v>
      </c>
      <c r="AE2466" s="63">
        <v>0</v>
      </c>
      <c r="AF2466" s="63" t="s">
        <v>3493</v>
      </c>
      <c r="AG2466" s="63">
        <v>0</v>
      </c>
      <c r="AK2466" s="63">
        <v>0</v>
      </c>
      <c r="AL2466" s="63" t="s">
        <v>3493</v>
      </c>
      <c r="AM2466" s="63">
        <v>0</v>
      </c>
      <c r="AQ2466" s="63">
        <v>0</v>
      </c>
      <c r="AR2466" s="63" t="s">
        <v>3493</v>
      </c>
      <c r="AS2466" s="63">
        <v>0</v>
      </c>
      <c r="AU2466" s="63" t="s">
        <v>4700</v>
      </c>
      <c r="AW2466" s="63" t="s">
        <v>4699</v>
      </c>
      <c r="AX2466" s="63" t="e">
        <f>VLOOKUP(B2466,[1]COMPLETE_DIVIDEND_DATA!$B$2:$I$1138,3,0)</f>
        <v>#N/A</v>
      </c>
    </row>
    <row r="2467" spans="1:50" x14ac:dyDescent="0.25">
      <c r="A2467" s="63">
        <v>502471</v>
      </c>
      <c r="B2467" s="63">
        <v>10629098965</v>
      </c>
      <c r="C2467" s="63" t="s">
        <v>3287</v>
      </c>
      <c r="D2467" s="63" t="s">
        <v>4698</v>
      </c>
      <c r="E2467" s="63" t="s">
        <v>4697</v>
      </c>
      <c r="F2467" s="63" t="s">
        <v>4696</v>
      </c>
      <c r="G2467" s="63" t="s">
        <v>3637</v>
      </c>
      <c r="K2467" s="63">
        <v>601</v>
      </c>
      <c r="L2467" s="63">
        <v>0</v>
      </c>
      <c r="M2467" s="64">
        <v>601</v>
      </c>
      <c r="N2467" s="63">
        <v>300.5</v>
      </c>
      <c r="O2467" s="63">
        <v>0</v>
      </c>
      <c r="P2467" s="63">
        <v>45</v>
      </c>
      <c r="Q2467" s="63">
        <v>256</v>
      </c>
      <c r="R2467" s="63" t="s">
        <v>4695</v>
      </c>
      <c r="S2467" s="63" t="s">
        <v>3635</v>
      </c>
      <c r="T2467" s="63" t="s">
        <v>4694</v>
      </c>
      <c r="U2467" s="63" t="s">
        <v>3287</v>
      </c>
      <c r="V2467" s="63" t="s">
        <v>4693</v>
      </c>
      <c r="Y2467" s="63">
        <v>601</v>
      </c>
      <c r="Z2467" s="63" t="s">
        <v>3964</v>
      </c>
      <c r="AA2467" s="63">
        <v>45</v>
      </c>
      <c r="AB2467" s="63" t="s">
        <v>3494</v>
      </c>
      <c r="AE2467" s="63">
        <v>0</v>
      </c>
      <c r="AF2467" s="63" t="s">
        <v>3493</v>
      </c>
      <c r="AG2467" s="63">
        <v>0</v>
      </c>
      <c r="AK2467" s="63">
        <v>0</v>
      </c>
      <c r="AL2467" s="63" t="s">
        <v>3493</v>
      </c>
      <c r="AM2467" s="63">
        <v>0</v>
      </c>
      <c r="AQ2467" s="63">
        <v>0</v>
      </c>
      <c r="AR2467" s="63" t="s">
        <v>3493</v>
      </c>
      <c r="AS2467" s="63">
        <v>0</v>
      </c>
      <c r="AU2467" s="63" t="s">
        <v>4692</v>
      </c>
      <c r="AW2467" s="63" t="s">
        <v>4691</v>
      </c>
      <c r="AX2467" s="74" t="str">
        <f>VLOOKUP(B2467,[1]COMPLETE_DIVIDEND_DATA!$B$2:$I$1138,8,0)</f>
        <v>UNPAID</v>
      </c>
    </row>
    <row r="2468" spans="1:50" hidden="1" x14ac:dyDescent="0.25">
      <c r="A2468" s="63">
        <v>502472</v>
      </c>
      <c r="B2468" s="63">
        <v>10629106305</v>
      </c>
      <c r="C2468" s="63" t="s">
        <v>3289</v>
      </c>
      <c r="D2468" s="63" t="s">
        <v>4690</v>
      </c>
      <c r="E2468" s="63" t="s">
        <v>4689</v>
      </c>
      <c r="F2468" s="63" t="s">
        <v>4688</v>
      </c>
      <c r="G2468" s="63" t="s">
        <v>3535</v>
      </c>
      <c r="K2468" s="63">
        <v>3613</v>
      </c>
      <c r="L2468" s="63">
        <v>0</v>
      </c>
      <c r="M2468" s="64">
        <v>3613</v>
      </c>
      <c r="N2468" s="63">
        <v>1806.5</v>
      </c>
      <c r="O2468" s="63">
        <v>0</v>
      </c>
      <c r="P2468" s="63">
        <v>271</v>
      </c>
      <c r="Q2468" s="63">
        <v>1536</v>
      </c>
      <c r="R2468" s="63" t="s">
        <v>4687</v>
      </c>
      <c r="S2468" s="63" t="s">
        <v>4523</v>
      </c>
      <c r="T2468" s="63" t="s">
        <v>4686</v>
      </c>
      <c r="U2468" s="63" t="s">
        <v>3289</v>
      </c>
      <c r="V2468" s="63" t="s">
        <v>4685</v>
      </c>
      <c r="Y2468" s="63">
        <v>3613</v>
      </c>
      <c r="Z2468" s="63" t="s">
        <v>4684</v>
      </c>
      <c r="AA2468" s="63">
        <v>271</v>
      </c>
      <c r="AB2468" s="63" t="s">
        <v>3494</v>
      </c>
      <c r="AE2468" s="63">
        <v>0</v>
      </c>
      <c r="AF2468" s="63" t="s">
        <v>3493</v>
      </c>
      <c r="AG2468" s="63">
        <v>0</v>
      </c>
      <c r="AK2468" s="63">
        <v>0</v>
      </c>
      <c r="AL2468" s="63" t="s">
        <v>3493</v>
      </c>
      <c r="AM2468" s="63">
        <v>0</v>
      </c>
      <c r="AQ2468" s="63">
        <v>0</v>
      </c>
      <c r="AR2468" s="63" t="s">
        <v>3493</v>
      </c>
      <c r="AS2468" s="63">
        <v>0</v>
      </c>
      <c r="AU2468" s="63" t="s">
        <v>4683</v>
      </c>
      <c r="AW2468" s="63" t="s">
        <v>4682</v>
      </c>
      <c r="AX2468" s="74" t="str">
        <f>VLOOKUP(B2468,[1]COMPLETE_DIVIDEND_DATA!$B$2:$I$1138,8,0)</f>
        <v>PAID</v>
      </c>
    </row>
    <row r="2469" spans="1:50" hidden="1" x14ac:dyDescent="0.25">
      <c r="A2469" s="63">
        <v>502473</v>
      </c>
      <c r="B2469" s="63">
        <v>10629107881</v>
      </c>
      <c r="C2469" s="63" t="s">
        <v>3291</v>
      </c>
      <c r="D2469" s="63" t="s">
        <v>461</v>
      </c>
      <c r="E2469" s="63" t="s">
        <v>4681</v>
      </c>
      <c r="F2469" s="63" t="s">
        <v>4680</v>
      </c>
      <c r="G2469" s="63" t="s">
        <v>3535</v>
      </c>
      <c r="K2469" s="63">
        <v>2150</v>
      </c>
      <c r="L2469" s="63">
        <v>0</v>
      </c>
      <c r="M2469" s="64">
        <v>2150</v>
      </c>
      <c r="N2469" s="63">
        <v>1075</v>
      </c>
      <c r="O2469" s="63">
        <v>0</v>
      </c>
      <c r="P2469" s="63">
        <v>161</v>
      </c>
      <c r="Q2469" s="63">
        <v>914</v>
      </c>
      <c r="R2469" s="63" t="s">
        <v>4679</v>
      </c>
      <c r="S2469" s="63" t="s">
        <v>3533</v>
      </c>
      <c r="T2469" s="63" t="s">
        <v>4678</v>
      </c>
      <c r="U2469" s="63" t="s">
        <v>3291</v>
      </c>
      <c r="V2469" s="63" t="s">
        <v>4677</v>
      </c>
      <c r="W2469" s="63" t="s">
        <v>4676</v>
      </c>
      <c r="Y2469" s="63">
        <v>2150</v>
      </c>
      <c r="Z2469" s="63" t="s">
        <v>4675</v>
      </c>
      <c r="AA2469" s="63">
        <v>161</v>
      </c>
      <c r="AB2469" s="63" t="s">
        <v>3494</v>
      </c>
      <c r="AE2469" s="63">
        <v>0</v>
      </c>
      <c r="AF2469" s="63" t="s">
        <v>3493</v>
      </c>
      <c r="AG2469" s="63">
        <v>0</v>
      </c>
      <c r="AK2469" s="63">
        <v>0</v>
      </c>
      <c r="AL2469" s="63" t="s">
        <v>3493</v>
      </c>
      <c r="AM2469" s="63">
        <v>0</v>
      </c>
      <c r="AQ2469" s="63">
        <v>0</v>
      </c>
      <c r="AR2469" s="63" t="s">
        <v>3493</v>
      </c>
      <c r="AS2469" s="63">
        <v>0</v>
      </c>
      <c r="AU2469" s="63" t="s">
        <v>4674</v>
      </c>
      <c r="AW2469" s="63" t="s">
        <v>4673</v>
      </c>
      <c r="AX2469" s="74" t="str">
        <f>VLOOKUP(B2469,[1]COMPLETE_DIVIDEND_DATA!$B$2:$I$1138,8,0)</f>
        <v>PAID</v>
      </c>
    </row>
    <row r="2470" spans="1:50" hidden="1" x14ac:dyDescent="0.25">
      <c r="A2470" s="63">
        <v>502474</v>
      </c>
      <c r="B2470" s="63">
        <v>10629111529</v>
      </c>
      <c r="C2470" s="63" t="s">
        <v>3293</v>
      </c>
      <c r="D2470" s="63" t="s">
        <v>4672</v>
      </c>
      <c r="E2470" s="63" t="s">
        <v>4671</v>
      </c>
      <c r="F2470" s="63" t="s">
        <v>4670</v>
      </c>
      <c r="G2470" s="63" t="s">
        <v>4669</v>
      </c>
      <c r="K2470" s="63">
        <v>526</v>
      </c>
      <c r="L2470" s="63">
        <v>0</v>
      </c>
      <c r="M2470" s="64">
        <v>526</v>
      </c>
      <c r="N2470" s="63">
        <v>263</v>
      </c>
      <c r="O2470" s="63">
        <v>0</v>
      </c>
      <c r="P2470" s="63">
        <v>39</v>
      </c>
      <c r="Q2470" s="63">
        <v>224</v>
      </c>
      <c r="R2470" s="63" t="s">
        <v>4668</v>
      </c>
      <c r="S2470" s="63" t="s">
        <v>3498</v>
      </c>
      <c r="T2470" s="63" t="s">
        <v>4667</v>
      </c>
      <c r="U2470" s="63" t="s">
        <v>3293</v>
      </c>
      <c r="V2470" s="63" t="s">
        <v>4666</v>
      </c>
      <c r="Y2470" s="63">
        <v>526</v>
      </c>
      <c r="Z2470" s="63" t="s">
        <v>4665</v>
      </c>
      <c r="AA2470" s="63">
        <v>39</v>
      </c>
      <c r="AB2470" s="63" t="s">
        <v>3494</v>
      </c>
      <c r="AE2470" s="63">
        <v>0</v>
      </c>
      <c r="AF2470" s="63" t="s">
        <v>3493</v>
      </c>
      <c r="AG2470" s="63">
        <v>0</v>
      </c>
      <c r="AK2470" s="63">
        <v>0</v>
      </c>
      <c r="AL2470" s="63" t="s">
        <v>3493</v>
      </c>
      <c r="AM2470" s="63">
        <v>0</v>
      </c>
      <c r="AQ2470" s="63">
        <v>0</v>
      </c>
      <c r="AR2470" s="63" t="s">
        <v>3493</v>
      </c>
      <c r="AS2470" s="63">
        <v>0</v>
      </c>
      <c r="AU2470" s="63" t="s">
        <v>4664</v>
      </c>
      <c r="AW2470" s="63" t="s">
        <v>4663</v>
      </c>
      <c r="AX2470" s="74" t="str">
        <f>VLOOKUP(B2470,[1]COMPLETE_DIVIDEND_DATA!$B$2:$I$1138,8,0)</f>
        <v>PAID</v>
      </c>
    </row>
    <row r="2471" spans="1:50" hidden="1" x14ac:dyDescent="0.25">
      <c r="A2471" s="63">
        <v>502475</v>
      </c>
      <c r="B2471" s="63">
        <v>10629114523</v>
      </c>
      <c r="C2471" s="63" t="s">
        <v>1413</v>
      </c>
      <c r="D2471" s="63" t="s">
        <v>49</v>
      </c>
      <c r="E2471" s="63" t="s">
        <v>4662</v>
      </c>
      <c r="F2471" s="63" t="s">
        <v>4661</v>
      </c>
      <c r="G2471" s="63" t="s">
        <v>3535</v>
      </c>
      <c r="K2471" s="63">
        <v>3500</v>
      </c>
      <c r="L2471" s="63">
        <v>0</v>
      </c>
      <c r="M2471" s="64">
        <v>3500</v>
      </c>
      <c r="N2471" s="63">
        <v>1750</v>
      </c>
      <c r="O2471" s="63">
        <v>0</v>
      </c>
      <c r="P2471" s="63">
        <v>525</v>
      </c>
      <c r="Q2471" s="63">
        <v>1225</v>
      </c>
      <c r="R2471" s="63" t="s">
        <v>4660</v>
      </c>
      <c r="S2471" s="63" t="s">
        <v>4659</v>
      </c>
      <c r="T2471" s="63" t="s">
        <v>4658</v>
      </c>
      <c r="U2471" s="63" t="s">
        <v>1413</v>
      </c>
      <c r="V2471" s="63" t="s">
        <v>4657</v>
      </c>
      <c r="Y2471" s="63">
        <v>3500</v>
      </c>
      <c r="Z2471" s="63" t="s">
        <v>4656</v>
      </c>
      <c r="AA2471" s="63">
        <v>525</v>
      </c>
      <c r="AB2471" s="63" t="s">
        <v>3505</v>
      </c>
      <c r="AE2471" s="63">
        <v>0</v>
      </c>
      <c r="AF2471" s="63" t="s">
        <v>3493</v>
      </c>
      <c r="AG2471" s="63">
        <v>0</v>
      </c>
      <c r="AK2471" s="63">
        <v>0</v>
      </c>
      <c r="AL2471" s="63" t="s">
        <v>3493</v>
      </c>
      <c r="AM2471" s="63">
        <v>0</v>
      </c>
      <c r="AQ2471" s="63">
        <v>0</v>
      </c>
      <c r="AR2471" s="63" t="s">
        <v>3493</v>
      </c>
      <c r="AS2471" s="63">
        <v>0</v>
      </c>
      <c r="AU2471" s="63" t="s">
        <v>4655</v>
      </c>
      <c r="AW2471" s="63" t="s">
        <v>4654</v>
      </c>
      <c r="AX2471" s="74" t="str">
        <f>VLOOKUP(B2471,[1]COMPLETE_DIVIDEND_DATA!$B$2:$I$1138,8,0)</f>
        <v>PAID</v>
      </c>
    </row>
    <row r="2472" spans="1:50" x14ac:dyDescent="0.25">
      <c r="A2472" s="63">
        <v>502476</v>
      </c>
      <c r="B2472" s="63">
        <v>10629114762</v>
      </c>
      <c r="C2472" s="63" t="s">
        <v>3295</v>
      </c>
      <c r="D2472" s="63" t="s">
        <v>4653</v>
      </c>
      <c r="E2472" s="63" t="s">
        <v>4652</v>
      </c>
      <c r="G2472" s="63" t="s">
        <v>3523</v>
      </c>
      <c r="K2472" s="63">
        <v>1000</v>
      </c>
      <c r="L2472" s="63">
        <v>1000</v>
      </c>
      <c r="M2472" s="64">
        <v>0</v>
      </c>
      <c r="N2472" s="63">
        <v>500</v>
      </c>
      <c r="O2472" s="63">
        <v>250</v>
      </c>
      <c r="P2472" s="63">
        <v>150</v>
      </c>
      <c r="Q2472" s="63">
        <v>100</v>
      </c>
      <c r="R2472" s="63" t="s">
        <v>4651</v>
      </c>
      <c r="S2472" s="63" t="s">
        <v>4221</v>
      </c>
      <c r="T2472" s="63" t="s">
        <v>4650</v>
      </c>
      <c r="U2472" s="63" t="s">
        <v>3295</v>
      </c>
      <c r="V2472" s="63" t="s">
        <v>4649</v>
      </c>
      <c r="Y2472" s="63">
        <v>1000</v>
      </c>
      <c r="Z2472" s="63" t="s">
        <v>4648</v>
      </c>
      <c r="AA2472" s="63">
        <v>150</v>
      </c>
      <c r="AB2472" s="63" t="s">
        <v>3505</v>
      </c>
      <c r="AE2472" s="63">
        <v>0</v>
      </c>
      <c r="AF2472" s="63" t="s">
        <v>3493</v>
      </c>
      <c r="AG2472" s="63">
        <v>0</v>
      </c>
      <c r="AK2472" s="63">
        <v>0</v>
      </c>
      <c r="AL2472" s="63" t="s">
        <v>3493</v>
      </c>
      <c r="AM2472" s="63">
        <v>0</v>
      </c>
      <c r="AQ2472" s="63">
        <v>0</v>
      </c>
      <c r="AR2472" s="63" t="s">
        <v>3493</v>
      </c>
      <c r="AS2472" s="63">
        <v>0</v>
      </c>
      <c r="AU2472" s="63" t="s">
        <v>4647</v>
      </c>
      <c r="AW2472" s="63" t="s">
        <v>4646</v>
      </c>
      <c r="AX2472" s="74" t="str">
        <f>VLOOKUP(B2472,[1]COMPLETE_DIVIDEND_DATA!$B$2:$I$1138,8,0)</f>
        <v>-</v>
      </c>
    </row>
    <row r="2473" spans="1:50" hidden="1" x14ac:dyDescent="0.25">
      <c r="A2473" s="63">
        <v>502477</v>
      </c>
      <c r="B2473" s="63">
        <v>10629115884</v>
      </c>
      <c r="C2473" s="63" t="s">
        <v>3317</v>
      </c>
      <c r="D2473" s="63" t="s">
        <v>4645</v>
      </c>
      <c r="E2473" s="63" t="s">
        <v>4644</v>
      </c>
      <c r="F2473" s="63" t="s">
        <v>4643</v>
      </c>
      <c r="G2473" s="63" t="s">
        <v>4642</v>
      </c>
      <c r="K2473" s="63">
        <v>4000</v>
      </c>
      <c r="L2473" s="63">
        <v>0</v>
      </c>
      <c r="M2473" s="64">
        <v>4000</v>
      </c>
      <c r="N2473" s="63">
        <v>2000</v>
      </c>
      <c r="O2473" s="63">
        <v>0</v>
      </c>
      <c r="P2473" s="63">
        <v>300</v>
      </c>
      <c r="Q2473" s="63">
        <v>1700</v>
      </c>
      <c r="R2473" s="63" t="s">
        <v>4641</v>
      </c>
      <c r="S2473" s="63" t="s">
        <v>4523</v>
      </c>
      <c r="T2473" s="63" t="s">
        <v>4640</v>
      </c>
      <c r="U2473" s="63" t="s">
        <v>3317</v>
      </c>
      <c r="V2473" s="63" t="s">
        <v>4639</v>
      </c>
      <c r="W2473" s="63" t="s">
        <v>4638</v>
      </c>
      <c r="Y2473" s="63">
        <v>4000</v>
      </c>
      <c r="Z2473" s="63" t="s">
        <v>4278</v>
      </c>
      <c r="AA2473" s="63">
        <v>300</v>
      </c>
      <c r="AB2473" s="63" t="s">
        <v>3494</v>
      </c>
      <c r="AE2473" s="63">
        <v>0</v>
      </c>
      <c r="AF2473" s="63" t="s">
        <v>3493</v>
      </c>
      <c r="AG2473" s="63">
        <v>0</v>
      </c>
      <c r="AK2473" s="63">
        <v>0</v>
      </c>
      <c r="AL2473" s="63" t="s">
        <v>3493</v>
      </c>
      <c r="AM2473" s="63">
        <v>0</v>
      </c>
      <c r="AQ2473" s="63">
        <v>0</v>
      </c>
      <c r="AR2473" s="63" t="s">
        <v>3493</v>
      </c>
      <c r="AS2473" s="63">
        <v>0</v>
      </c>
      <c r="AU2473" s="63" t="s">
        <v>4637</v>
      </c>
      <c r="AW2473" s="63" t="s">
        <v>4636</v>
      </c>
      <c r="AX2473" s="74" t="str">
        <f>VLOOKUP(B2473,[1]COMPLETE_DIVIDEND_DATA!$B$2:$I$1138,8,0)</f>
        <v>PAID</v>
      </c>
    </row>
    <row r="2474" spans="1:50" x14ac:dyDescent="0.25">
      <c r="A2474" s="63">
        <v>502478</v>
      </c>
      <c r="B2474" s="63">
        <v>10629117302</v>
      </c>
      <c r="C2474" s="63" t="s">
        <v>3297</v>
      </c>
      <c r="D2474" s="63" t="s">
        <v>4635</v>
      </c>
      <c r="E2474" s="63" t="s">
        <v>4634</v>
      </c>
      <c r="F2474" s="63" t="s">
        <v>4633</v>
      </c>
      <c r="G2474" s="63" t="s">
        <v>3547</v>
      </c>
      <c r="K2474" s="63">
        <v>744</v>
      </c>
      <c r="L2474" s="63">
        <v>0</v>
      </c>
      <c r="M2474" s="64">
        <v>744</v>
      </c>
      <c r="N2474" s="63">
        <v>372</v>
      </c>
      <c r="O2474" s="63">
        <v>0</v>
      </c>
      <c r="P2474" s="63">
        <v>56</v>
      </c>
      <c r="Q2474" s="63">
        <v>316</v>
      </c>
      <c r="R2474" s="63" t="s">
        <v>4632</v>
      </c>
      <c r="S2474" s="63" t="s">
        <v>4631</v>
      </c>
      <c r="T2474" s="63" t="s">
        <v>4630</v>
      </c>
      <c r="U2474" s="63" t="s">
        <v>3297</v>
      </c>
      <c r="V2474" s="63" t="s">
        <v>4629</v>
      </c>
      <c r="Y2474" s="63">
        <v>744</v>
      </c>
      <c r="Z2474" s="63" t="s">
        <v>3988</v>
      </c>
      <c r="AA2474" s="63">
        <v>56</v>
      </c>
      <c r="AB2474" s="63" t="s">
        <v>3494</v>
      </c>
      <c r="AE2474" s="63">
        <v>0</v>
      </c>
      <c r="AF2474" s="63" t="s">
        <v>3493</v>
      </c>
      <c r="AG2474" s="63">
        <v>0</v>
      </c>
      <c r="AK2474" s="63">
        <v>0</v>
      </c>
      <c r="AL2474" s="63" t="s">
        <v>3493</v>
      </c>
      <c r="AM2474" s="63">
        <v>0</v>
      </c>
      <c r="AQ2474" s="63">
        <v>0</v>
      </c>
      <c r="AR2474" s="63" t="s">
        <v>3493</v>
      </c>
      <c r="AS2474" s="63">
        <v>0</v>
      </c>
      <c r="AU2474" s="63" t="s">
        <v>4628</v>
      </c>
      <c r="AW2474" s="63" t="s">
        <v>4627</v>
      </c>
      <c r="AX2474" s="74" t="str">
        <f>VLOOKUP(B2474,[1]COMPLETE_DIVIDEND_DATA!$B$2:$I$1138,8,0)</f>
        <v>-</v>
      </c>
    </row>
    <row r="2475" spans="1:50" hidden="1" x14ac:dyDescent="0.25">
      <c r="A2475" s="63">
        <v>502479</v>
      </c>
      <c r="B2475" s="63">
        <v>10629118870</v>
      </c>
      <c r="C2475" s="63" t="s">
        <v>3299</v>
      </c>
      <c r="D2475" s="63" t="s">
        <v>4622</v>
      </c>
      <c r="E2475" s="63" t="s">
        <v>4626</v>
      </c>
      <c r="G2475" s="63" t="s">
        <v>3535</v>
      </c>
      <c r="K2475" s="63">
        <v>8</v>
      </c>
      <c r="L2475" s="63">
        <v>8</v>
      </c>
      <c r="M2475" s="64">
        <v>0</v>
      </c>
      <c r="N2475" s="63">
        <v>4</v>
      </c>
      <c r="O2475" s="63">
        <v>2</v>
      </c>
      <c r="P2475" s="63">
        <v>0</v>
      </c>
      <c r="Q2475" s="63">
        <v>2</v>
      </c>
      <c r="R2475" s="63" t="s">
        <v>4625</v>
      </c>
      <c r="S2475" s="63" t="s">
        <v>4523</v>
      </c>
      <c r="T2475" s="63" t="s">
        <v>4624</v>
      </c>
      <c r="U2475" s="63" t="s">
        <v>3299</v>
      </c>
      <c r="V2475" s="63" t="s">
        <v>4623</v>
      </c>
      <c r="Y2475" s="63">
        <v>4</v>
      </c>
      <c r="Z2475" s="63" t="s">
        <v>4620</v>
      </c>
      <c r="AA2475" s="63">
        <v>0</v>
      </c>
      <c r="AB2475" s="63" t="s">
        <v>3494</v>
      </c>
      <c r="AC2475" s="63" t="s">
        <v>4622</v>
      </c>
      <c r="AD2475" s="63" t="s">
        <v>4621</v>
      </c>
      <c r="AE2475" s="63">
        <v>4</v>
      </c>
      <c r="AF2475" s="63" t="s">
        <v>4620</v>
      </c>
      <c r="AG2475" s="63">
        <v>0</v>
      </c>
      <c r="AH2475" s="63" t="s">
        <v>3494</v>
      </c>
      <c r="AK2475" s="63">
        <v>0</v>
      </c>
      <c r="AL2475" s="63" t="s">
        <v>3493</v>
      </c>
      <c r="AM2475" s="63">
        <v>0</v>
      </c>
      <c r="AQ2475" s="63">
        <v>0</v>
      </c>
      <c r="AR2475" s="63" t="s">
        <v>3493</v>
      </c>
      <c r="AS2475" s="63">
        <v>0</v>
      </c>
      <c r="AU2475" s="63" t="s">
        <v>4619</v>
      </c>
      <c r="AW2475" s="63" t="s">
        <v>4618</v>
      </c>
      <c r="AX2475" s="74" t="str">
        <f>VLOOKUP(B2475,[1]COMPLETE_DIVIDEND_DATA!$B$2:$I$1138,8,0)</f>
        <v>PAID</v>
      </c>
    </row>
    <row r="2476" spans="1:50" hidden="1" x14ac:dyDescent="0.25">
      <c r="A2476" s="63">
        <v>502480</v>
      </c>
      <c r="B2476" s="63">
        <v>10629120397</v>
      </c>
      <c r="C2476" s="63" t="s">
        <v>3399</v>
      </c>
      <c r="D2476" s="63" t="s">
        <v>4617</v>
      </c>
      <c r="E2476" s="63" t="s">
        <v>4616</v>
      </c>
      <c r="F2476" s="63" t="s">
        <v>4615</v>
      </c>
      <c r="G2476" s="63" t="s">
        <v>3535</v>
      </c>
      <c r="K2476" s="63">
        <v>5000</v>
      </c>
      <c r="L2476" s="63">
        <v>0</v>
      </c>
      <c r="M2476" s="64">
        <v>5000</v>
      </c>
      <c r="N2476" s="63">
        <v>2500</v>
      </c>
      <c r="O2476" s="63">
        <v>0</v>
      </c>
      <c r="P2476" s="63">
        <v>375</v>
      </c>
      <c r="Q2476" s="63">
        <v>2125</v>
      </c>
      <c r="R2476" s="63" t="s">
        <v>4037</v>
      </c>
      <c r="S2476" s="63" t="s">
        <v>3498</v>
      </c>
      <c r="T2476" s="63" t="s">
        <v>4614</v>
      </c>
      <c r="U2476" s="63" t="s">
        <v>3399</v>
      </c>
      <c r="V2476" s="63" t="s">
        <v>4035</v>
      </c>
      <c r="Y2476" s="63">
        <v>5000</v>
      </c>
      <c r="Z2476" s="63" t="s">
        <v>3529</v>
      </c>
      <c r="AA2476" s="63">
        <v>375</v>
      </c>
      <c r="AB2476" s="63" t="s">
        <v>3494</v>
      </c>
      <c r="AE2476" s="63">
        <v>0</v>
      </c>
      <c r="AF2476" s="63" t="s">
        <v>3493</v>
      </c>
      <c r="AG2476" s="63">
        <v>0</v>
      </c>
      <c r="AK2476" s="63">
        <v>0</v>
      </c>
      <c r="AL2476" s="63" t="s">
        <v>3493</v>
      </c>
      <c r="AM2476" s="63">
        <v>0</v>
      </c>
      <c r="AQ2476" s="63">
        <v>0</v>
      </c>
      <c r="AR2476" s="63" t="s">
        <v>3493</v>
      </c>
      <c r="AS2476" s="63">
        <v>0</v>
      </c>
      <c r="AU2476" s="63" t="s">
        <v>4033</v>
      </c>
      <c r="AW2476" s="63" t="s">
        <v>4032</v>
      </c>
      <c r="AX2476" s="74" t="str">
        <f>VLOOKUP(B2476,[1]COMPLETE_DIVIDEND_DATA!$B$2:$I$1138,8,0)</f>
        <v>PAID</v>
      </c>
    </row>
    <row r="2477" spans="1:50" hidden="1" x14ac:dyDescent="0.25">
      <c r="A2477" s="63">
        <v>502481</v>
      </c>
      <c r="B2477" s="63">
        <v>10629123433</v>
      </c>
      <c r="C2477" s="63" t="s">
        <v>3301</v>
      </c>
      <c r="D2477" s="63" t="s">
        <v>2357</v>
      </c>
      <c r="E2477" s="63" t="s">
        <v>4613</v>
      </c>
      <c r="F2477" s="63" t="s">
        <v>4612</v>
      </c>
      <c r="G2477" s="63" t="s">
        <v>3535</v>
      </c>
      <c r="K2477" s="63">
        <v>285</v>
      </c>
      <c r="L2477" s="63">
        <v>285</v>
      </c>
      <c r="M2477" s="64">
        <v>0</v>
      </c>
      <c r="N2477" s="63">
        <v>142.5</v>
      </c>
      <c r="O2477" s="63">
        <v>71</v>
      </c>
      <c r="P2477" s="63">
        <v>21</v>
      </c>
      <c r="Q2477" s="63">
        <v>51</v>
      </c>
      <c r="R2477" s="63" t="s">
        <v>4611</v>
      </c>
      <c r="S2477" s="63" t="s">
        <v>3687</v>
      </c>
      <c r="T2477" s="63" t="s">
        <v>4610</v>
      </c>
      <c r="U2477" s="63" t="s">
        <v>3301</v>
      </c>
      <c r="V2477" s="63" t="s">
        <v>4609</v>
      </c>
      <c r="Y2477" s="63">
        <v>285</v>
      </c>
      <c r="Z2477" s="63" t="s">
        <v>3658</v>
      </c>
      <c r="AA2477" s="63">
        <v>21</v>
      </c>
      <c r="AB2477" s="63" t="s">
        <v>3494</v>
      </c>
      <c r="AE2477" s="63">
        <v>0</v>
      </c>
      <c r="AF2477" s="63" t="s">
        <v>3493</v>
      </c>
      <c r="AG2477" s="63">
        <v>0</v>
      </c>
      <c r="AK2477" s="63">
        <v>0</v>
      </c>
      <c r="AL2477" s="63" t="s">
        <v>3493</v>
      </c>
      <c r="AM2477" s="63">
        <v>0</v>
      </c>
      <c r="AQ2477" s="63">
        <v>0</v>
      </c>
      <c r="AR2477" s="63" t="s">
        <v>3493</v>
      </c>
      <c r="AS2477" s="63">
        <v>0</v>
      </c>
      <c r="AU2477" s="63" t="s">
        <v>4608</v>
      </c>
      <c r="AW2477" s="63" t="s">
        <v>4607</v>
      </c>
      <c r="AX2477" s="74" t="str">
        <f>VLOOKUP(B2477,[1]COMPLETE_DIVIDEND_DATA!$B$2:$I$1138,8,0)</f>
        <v>PAID</v>
      </c>
    </row>
    <row r="2478" spans="1:50" x14ac:dyDescent="0.25">
      <c r="A2478" s="63">
        <v>502482</v>
      </c>
      <c r="B2478" s="63">
        <v>10629127376</v>
      </c>
      <c r="C2478" s="63" t="s">
        <v>3303</v>
      </c>
      <c r="D2478" s="63" t="s">
        <v>4606</v>
      </c>
      <c r="E2478" s="63" t="s">
        <v>4605</v>
      </c>
      <c r="F2478" s="63" t="s">
        <v>4604</v>
      </c>
      <c r="G2478" s="63" t="s">
        <v>3535</v>
      </c>
      <c r="K2478" s="63">
        <v>1725</v>
      </c>
      <c r="L2478" s="63">
        <v>1725</v>
      </c>
      <c r="M2478" s="64">
        <v>0</v>
      </c>
      <c r="N2478" s="63">
        <v>862.5</v>
      </c>
      <c r="O2478" s="63">
        <v>431</v>
      </c>
      <c r="P2478" s="63">
        <v>129</v>
      </c>
      <c r="Q2478" s="63">
        <v>303</v>
      </c>
      <c r="R2478" s="63" t="s">
        <v>4603</v>
      </c>
      <c r="S2478" s="63" t="s">
        <v>4136</v>
      </c>
      <c r="T2478" s="63" t="s">
        <v>4602</v>
      </c>
      <c r="U2478" s="63" t="s">
        <v>3303</v>
      </c>
      <c r="V2478" s="63" t="s">
        <v>4601</v>
      </c>
      <c r="Y2478" s="63">
        <v>1725</v>
      </c>
      <c r="Z2478" s="63" t="s">
        <v>4207</v>
      </c>
      <c r="AA2478" s="63">
        <v>129</v>
      </c>
      <c r="AB2478" s="63" t="s">
        <v>3494</v>
      </c>
      <c r="AE2478" s="63">
        <v>0</v>
      </c>
      <c r="AF2478" s="63" t="s">
        <v>3493</v>
      </c>
      <c r="AG2478" s="63">
        <v>0</v>
      </c>
      <c r="AK2478" s="63">
        <v>0</v>
      </c>
      <c r="AL2478" s="63" t="s">
        <v>3493</v>
      </c>
      <c r="AM2478" s="63">
        <v>0</v>
      </c>
      <c r="AQ2478" s="63">
        <v>0</v>
      </c>
      <c r="AR2478" s="63" t="s">
        <v>3493</v>
      </c>
      <c r="AS2478" s="63">
        <v>0</v>
      </c>
      <c r="AU2478" s="63" t="s">
        <v>4600</v>
      </c>
      <c r="AW2478" s="63" t="s">
        <v>4599</v>
      </c>
      <c r="AX2478" s="74" t="str">
        <f>VLOOKUP(B2478,[1]COMPLETE_DIVIDEND_DATA!$B$2:$I$1138,8,0)</f>
        <v>-</v>
      </c>
    </row>
    <row r="2479" spans="1:50" x14ac:dyDescent="0.25">
      <c r="A2479" s="63">
        <v>502483</v>
      </c>
      <c r="B2479" s="63">
        <v>10629129554</v>
      </c>
      <c r="C2479" s="63" t="s">
        <v>3305</v>
      </c>
      <c r="D2479" s="63" t="s">
        <v>1413</v>
      </c>
      <c r="E2479" s="63" t="s">
        <v>4598</v>
      </c>
      <c r="F2479" s="63" t="s">
        <v>4597</v>
      </c>
      <c r="G2479" s="63" t="s">
        <v>3535</v>
      </c>
      <c r="K2479" s="63">
        <v>3150</v>
      </c>
      <c r="L2479" s="63">
        <v>3150</v>
      </c>
      <c r="M2479" s="64">
        <v>0</v>
      </c>
      <c r="N2479" s="63">
        <v>1575</v>
      </c>
      <c r="O2479" s="63">
        <v>788</v>
      </c>
      <c r="P2479" s="63">
        <v>236</v>
      </c>
      <c r="Q2479" s="63">
        <v>551</v>
      </c>
      <c r="R2479" s="63" t="s">
        <v>4596</v>
      </c>
      <c r="S2479" s="63" t="s">
        <v>3624</v>
      </c>
      <c r="T2479" s="63" t="s">
        <v>4595</v>
      </c>
      <c r="U2479" s="63" t="s">
        <v>3305</v>
      </c>
      <c r="V2479" s="63" t="s">
        <v>4594</v>
      </c>
      <c r="Y2479" s="63">
        <v>1575</v>
      </c>
      <c r="Z2479" s="63" t="s">
        <v>4591</v>
      </c>
      <c r="AA2479" s="63">
        <v>118</v>
      </c>
      <c r="AB2479" s="63" t="s">
        <v>3494</v>
      </c>
      <c r="AC2479" s="63" t="s">
        <v>4593</v>
      </c>
      <c r="AD2479" s="63" t="s">
        <v>4592</v>
      </c>
      <c r="AE2479" s="63">
        <v>1575</v>
      </c>
      <c r="AF2479" s="63" t="s">
        <v>4591</v>
      </c>
      <c r="AG2479" s="63">
        <v>118</v>
      </c>
      <c r="AH2479" s="63" t="s">
        <v>3494</v>
      </c>
      <c r="AK2479" s="63">
        <v>0</v>
      </c>
      <c r="AL2479" s="63" t="s">
        <v>3493</v>
      </c>
      <c r="AM2479" s="63">
        <v>0</v>
      </c>
      <c r="AQ2479" s="63">
        <v>0</v>
      </c>
      <c r="AR2479" s="63" t="s">
        <v>3493</v>
      </c>
      <c r="AS2479" s="63">
        <v>0</v>
      </c>
      <c r="AU2479" s="63" t="s">
        <v>4590</v>
      </c>
      <c r="AW2479" s="63" t="s">
        <v>4589</v>
      </c>
      <c r="AX2479" s="74" t="str">
        <f>VLOOKUP(B2479,[1]COMPLETE_DIVIDEND_DATA!$B$2:$I$1138,8,0)</f>
        <v>UNPAID</v>
      </c>
    </row>
    <row r="2480" spans="1:50" x14ac:dyDescent="0.25">
      <c r="A2480" s="63">
        <v>502484</v>
      </c>
      <c r="B2480" s="63">
        <v>10629134075</v>
      </c>
      <c r="C2480" s="63" t="s">
        <v>4583</v>
      </c>
      <c r="D2480" s="63" t="s">
        <v>4588</v>
      </c>
      <c r="E2480" s="63" t="s">
        <v>4587</v>
      </c>
      <c r="F2480" s="63" t="s">
        <v>4586</v>
      </c>
      <c r="G2480" s="63" t="s">
        <v>3535</v>
      </c>
      <c r="K2480" s="63">
        <v>500</v>
      </c>
      <c r="L2480" s="63">
        <v>500</v>
      </c>
      <c r="M2480" s="64">
        <v>0</v>
      </c>
      <c r="N2480" s="63">
        <v>250</v>
      </c>
      <c r="O2480" s="63">
        <v>125</v>
      </c>
      <c r="P2480" s="63">
        <v>38</v>
      </c>
      <c r="Q2480" s="63">
        <v>87</v>
      </c>
      <c r="R2480" s="63" t="s">
        <v>4585</v>
      </c>
      <c r="S2480" s="63" t="s">
        <v>4584</v>
      </c>
      <c r="T2480" s="63" t="s">
        <v>4397</v>
      </c>
      <c r="U2480" s="63" t="s">
        <v>4583</v>
      </c>
      <c r="V2480" s="63" t="s">
        <v>4582</v>
      </c>
      <c r="Y2480" s="63">
        <v>500</v>
      </c>
      <c r="Z2480" s="63" t="s">
        <v>3621</v>
      </c>
      <c r="AA2480" s="63">
        <v>38</v>
      </c>
      <c r="AB2480" s="63" t="s">
        <v>3494</v>
      </c>
      <c r="AE2480" s="63">
        <v>0</v>
      </c>
      <c r="AF2480" s="63" t="s">
        <v>3493</v>
      </c>
      <c r="AG2480" s="63">
        <v>0</v>
      </c>
      <c r="AK2480" s="63">
        <v>0</v>
      </c>
      <c r="AL2480" s="63" t="s">
        <v>3493</v>
      </c>
      <c r="AM2480" s="63">
        <v>0</v>
      </c>
      <c r="AQ2480" s="63">
        <v>0</v>
      </c>
      <c r="AR2480" s="63" t="s">
        <v>3493</v>
      </c>
      <c r="AS2480" s="63">
        <v>0</v>
      </c>
      <c r="AU2480" s="63" t="s">
        <v>4581</v>
      </c>
      <c r="AW2480" s="63" t="s">
        <v>4580</v>
      </c>
      <c r="AX2480" s="74" t="str">
        <f>VLOOKUP(B2480,[1]COMPLETE_DIVIDEND_DATA!$B$2:$I$1138,8,0)</f>
        <v>-</v>
      </c>
    </row>
    <row r="2481" spans="1:50" hidden="1" x14ac:dyDescent="0.25">
      <c r="A2481" s="63">
        <v>502485</v>
      </c>
      <c r="B2481" s="63">
        <v>10629139504</v>
      </c>
      <c r="C2481" s="63" t="s">
        <v>3307</v>
      </c>
      <c r="D2481" s="63" t="s">
        <v>4579</v>
      </c>
      <c r="E2481" s="63" t="s">
        <v>4578</v>
      </c>
      <c r="F2481" s="63" t="s">
        <v>4577</v>
      </c>
      <c r="G2481" s="63" t="s">
        <v>3535</v>
      </c>
      <c r="K2481" s="63">
        <v>1204</v>
      </c>
      <c r="L2481" s="63">
        <v>0</v>
      </c>
      <c r="M2481" s="64">
        <v>1204</v>
      </c>
      <c r="N2481" s="63">
        <v>602</v>
      </c>
      <c r="O2481" s="63">
        <v>0</v>
      </c>
      <c r="P2481" s="63">
        <v>181</v>
      </c>
      <c r="Q2481" s="63">
        <v>421</v>
      </c>
      <c r="R2481" s="63" t="s">
        <v>4576</v>
      </c>
      <c r="S2481" s="63" t="s">
        <v>3596</v>
      </c>
      <c r="T2481" s="63" t="s">
        <v>4575</v>
      </c>
      <c r="U2481" s="63" t="s">
        <v>3307</v>
      </c>
      <c r="V2481" s="63" t="s">
        <v>4574</v>
      </c>
      <c r="Y2481" s="63">
        <v>1204</v>
      </c>
      <c r="Z2481" s="63" t="s">
        <v>4049</v>
      </c>
      <c r="AA2481" s="63">
        <v>181</v>
      </c>
      <c r="AB2481" s="63" t="s">
        <v>3505</v>
      </c>
      <c r="AE2481" s="63">
        <v>0</v>
      </c>
      <c r="AF2481" s="63" t="s">
        <v>3493</v>
      </c>
      <c r="AG2481" s="63">
        <v>0</v>
      </c>
      <c r="AK2481" s="63">
        <v>0</v>
      </c>
      <c r="AL2481" s="63" t="s">
        <v>3493</v>
      </c>
      <c r="AM2481" s="63">
        <v>0</v>
      </c>
      <c r="AQ2481" s="63">
        <v>0</v>
      </c>
      <c r="AR2481" s="63" t="s">
        <v>3493</v>
      </c>
      <c r="AS2481" s="63">
        <v>0</v>
      </c>
      <c r="AU2481" s="63" t="s">
        <v>4573</v>
      </c>
      <c r="AW2481" s="63" t="s">
        <v>4572</v>
      </c>
      <c r="AX2481" s="74" t="str">
        <f>VLOOKUP(B2481,[1]COMPLETE_DIVIDEND_DATA!$B$2:$I$1138,8,0)</f>
        <v>PAID</v>
      </c>
    </row>
    <row r="2482" spans="1:50" hidden="1" x14ac:dyDescent="0.25">
      <c r="A2482" s="63">
        <v>502486</v>
      </c>
      <c r="B2482" s="63">
        <v>10629144397</v>
      </c>
      <c r="C2482" s="63" t="s">
        <v>3309</v>
      </c>
      <c r="D2482" s="63" t="s">
        <v>4571</v>
      </c>
      <c r="E2482" s="63" t="s">
        <v>4570</v>
      </c>
      <c r="F2482" s="63" t="s">
        <v>4569</v>
      </c>
      <c r="G2482" s="63" t="s">
        <v>3547</v>
      </c>
      <c r="K2482" s="63">
        <v>556</v>
      </c>
      <c r="L2482" s="63">
        <v>556</v>
      </c>
      <c r="M2482" s="64">
        <v>0</v>
      </c>
      <c r="N2482" s="63">
        <v>278</v>
      </c>
      <c r="O2482" s="63">
        <v>139</v>
      </c>
      <c r="P2482" s="63">
        <v>42</v>
      </c>
      <c r="Q2482" s="63">
        <v>97</v>
      </c>
      <c r="R2482" s="63" t="s">
        <v>4568</v>
      </c>
      <c r="S2482" s="63" t="s">
        <v>3624</v>
      </c>
      <c r="T2482" s="63" t="s">
        <v>4567</v>
      </c>
      <c r="U2482" s="63" t="s">
        <v>3309</v>
      </c>
      <c r="V2482" s="63" t="s">
        <v>4566</v>
      </c>
      <c r="Y2482" s="63">
        <v>556</v>
      </c>
      <c r="Z2482" s="63" t="s">
        <v>4565</v>
      </c>
      <c r="AA2482" s="63">
        <v>42</v>
      </c>
      <c r="AB2482" s="63" t="s">
        <v>3494</v>
      </c>
      <c r="AE2482" s="63">
        <v>0</v>
      </c>
      <c r="AF2482" s="63" t="s">
        <v>3493</v>
      </c>
      <c r="AG2482" s="63">
        <v>0</v>
      </c>
      <c r="AK2482" s="63">
        <v>0</v>
      </c>
      <c r="AL2482" s="63" t="s">
        <v>3493</v>
      </c>
      <c r="AM2482" s="63">
        <v>0</v>
      </c>
      <c r="AQ2482" s="63">
        <v>0</v>
      </c>
      <c r="AR2482" s="63" t="s">
        <v>3493</v>
      </c>
      <c r="AS2482" s="63">
        <v>0</v>
      </c>
      <c r="AU2482" s="63" t="s">
        <v>4564</v>
      </c>
      <c r="AW2482" s="63" t="s">
        <v>4563</v>
      </c>
      <c r="AX2482" s="74" t="str">
        <f>VLOOKUP(B2482,[1]COMPLETE_DIVIDEND_DATA!$B$2:$I$1138,8,0)</f>
        <v>PAID</v>
      </c>
    </row>
    <row r="2483" spans="1:50" x14ac:dyDescent="0.25">
      <c r="A2483" s="63">
        <v>502487</v>
      </c>
      <c r="B2483" s="63">
        <v>10629145592</v>
      </c>
      <c r="C2483" s="63" t="s">
        <v>3310</v>
      </c>
      <c r="D2483" s="63" t="s">
        <v>4562</v>
      </c>
      <c r="E2483" s="63" t="s">
        <v>4561</v>
      </c>
      <c r="G2483" s="63" t="s">
        <v>3547</v>
      </c>
      <c r="K2483" s="63">
        <v>575</v>
      </c>
      <c r="L2483" s="63">
        <v>575</v>
      </c>
      <c r="M2483" s="64">
        <v>0</v>
      </c>
      <c r="N2483" s="63">
        <v>287.5</v>
      </c>
      <c r="O2483" s="63">
        <v>144</v>
      </c>
      <c r="P2483" s="63">
        <v>86</v>
      </c>
      <c r="Q2483" s="63">
        <v>58</v>
      </c>
      <c r="R2483" s="63" t="s">
        <v>4560</v>
      </c>
      <c r="S2483" s="63" t="s">
        <v>3498</v>
      </c>
      <c r="T2483" s="63" t="s">
        <v>4559</v>
      </c>
      <c r="U2483" s="63" t="s">
        <v>3310</v>
      </c>
      <c r="V2483" s="63" t="s">
        <v>4558</v>
      </c>
      <c r="Y2483" s="63">
        <v>288</v>
      </c>
      <c r="Z2483" s="63" t="s">
        <v>4452</v>
      </c>
      <c r="AA2483" s="63">
        <v>43</v>
      </c>
      <c r="AB2483" s="63" t="s">
        <v>3505</v>
      </c>
      <c r="AC2483" s="63" t="s">
        <v>1592</v>
      </c>
      <c r="AD2483" s="63" t="s">
        <v>4557</v>
      </c>
      <c r="AE2483" s="63">
        <v>287</v>
      </c>
      <c r="AF2483" s="63" t="s">
        <v>4449</v>
      </c>
      <c r="AG2483" s="63">
        <v>43</v>
      </c>
      <c r="AH2483" s="63" t="s">
        <v>3505</v>
      </c>
      <c r="AK2483" s="63">
        <v>0</v>
      </c>
      <c r="AL2483" s="63" t="s">
        <v>3493</v>
      </c>
      <c r="AM2483" s="63">
        <v>0</v>
      </c>
      <c r="AQ2483" s="63">
        <v>0</v>
      </c>
      <c r="AR2483" s="63" t="s">
        <v>3493</v>
      </c>
      <c r="AS2483" s="63">
        <v>0</v>
      </c>
      <c r="AU2483" s="63" t="s">
        <v>4556</v>
      </c>
      <c r="AW2483" s="63" t="s">
        <v>4555</v>
      </c>
      <c r="AX2483" s="74" t="str">
        <f>VLOOKUP(B2483,[1]COMPLETE_DIVIDEND_DATA!$B$2:$I$1138,8,0)</f>
        <v>-</v>
      </c>
    </row>
    <row r="2484" spans="1:50" x14ac:dyDescent="0.25">
      <c r="A2484" s="63">
        <v>502488</v>
      </c>
      <c r="B2484" s="63">
        <v>10629146137</v>
      </c>
      <c r="C2484" s="63" t="s">
        <v>3312</v>
      </c>
      <c r="D2484" s="63" t="s">
        <v>4554</v>
      </c>
      <c r="E2484" s="63" t="s">
        <v>4553</v>
      </c>
      <c r="F2484" s="63" t="s">
        <v>4552</v>
      </c>
      <c r="G2484" s="63" t="s">
        <v>4551</v>
      </c>
      <c r="K2484" s="63">
        <v>23</v>
      </c>
      <c r="L2484" s="63">
        <v>0</v>
      </c>
      <c r="M2484" s="64">
        <v>23</v>
      </c>
      <c r="N2484" s="63">
        <v>11.5</v>
      </c>
      <c r="O2484" s="63">
        <v>0</v>
      </c>
      <c r="P2484" s="63">
        <v>3</v>
      </c>
      <c r="Q2484" s="63">
        <v>9</v>
      </c>
      <c r="R2484" s="63" t="s">
        <v>4550</v>
      </c>
      <c r="S2484" s="63" t="s">
        <v>3624</v>
      </c>
      <c r="T2484" s="63" t="s">
        <v>4549</v>
      </c>
      <c r="U2484" s="63" t="s">
        <v>3312</v>
      </c>
      <c r="V2484" s="63" t="s">
        <v>4548</v>
      </c>
      <c r="Y2484" s="63">
        <v>23</v>
      </c>
      <c r="Z2484" s="63" t="s">
        <v>4547</v>
      </c>
      <c r="AA2484" s="63">
        <v>3</v>
      </c>
      <c r="AB2484" s="63" t="s">
        <v>3505</v>
      </c>
      <c r="AE2484" s="63">
        <v>0</v>
      </c>
      <c r="AF2484" s="63" t="s">
        <v>3493</v>
      </c>
      <c r="AG2484" s="63">
        <v>0</v>
      </c>
      <c r="AK2484" s="63">
        <v>0</v>
      </c>
      <c r="AL2484" s="63" t="s">
        <v>3493</v>
      </c>
      <c r="AM2484" s="63">
        <v>0</v>
      </c>
      <c r="AQ2484" s="63">
        <v>0</v>
      </c>
      <c r="AR2484" s="63" t="s">
        <v>3493</v>
      </c>
      <c r="AS2484" s="63">
        <v>0</v>
      </c>
      <c r="AU2484" s="63" t="s">
        <v>4546</v>
      </c>
      <c r="AW2484" s="63" t="s">
        <v>4545</v>
      </c>
      <c r="AX2484" s="74" t="str">
        <f>VLOOKUP(B2484,[1]COMPLETE_DIVIDEND_DATA!$B$2:$I$1138,8,0)</f>
        <v>-</v>
      </c>
    </row>
    <row r="2485" spans="1:50" hidden="1" x14ac:dyDescent="0.25">
      <c r="A2485" s="63">
        <v>502489</v>
      </c>
      <c r="B2485" s="63">
        <v>10629154834</v>
      </c>
      <c r="C2485" s="63" t="s">
        <v>479</v>
      </c>
      <c r="D2485" s="63" t="s">
        <v>4544</v>
      </c>
      <c r="E2485" s="63" t="s">
        <v>4543</v>
      </c>
      <c r="F2485" s="63" t="s">
        <v>4542</v>
      </c>
      <c r="G2485" s="63" t="s">
        <v>3535</v>
      </c>
      <c r="K2485" s="63">
        <v>7452</v>
      </c>
      <c r="L2485" s="63">
        <v>0</v>
      </c>
      <c r="M2485" s="64">
        <v>7452</v>
      </c>
      <c r="N2485" s="63">
        <v>3726</v>
      </c>
      <c r="O2485" s="63">
        <v>0</v>
      </c>
      <c r="P2485" s="63">
        <v>1118</v>
      </c>
      <c r="Q2485" s="63">
        <v>2608</v>
      </c>
      <c r="R2485" s="63" t="s">
        <v>4541</v>
      </c>
      <c r="S2485" s="63" t="s">
        <v>4540</v>
      </c>
      <c r="T2485" s="63" t="s">
        <v>4539</v>
      </c>
      <c r="U2485" s="63" t="s">
        <v>479</v>
      </c>
      <c r="V2485" s="63" t="s">
        <v>4538</v>
      </c>
      <c r="Y2485" s="63">
        <v>7452</v>
      </c>
      <c r="Z2485" s="63" t="s">
        <v>4537</v>
      </c>
      <c r="AA2485" s="63">
        <v>1118</v>
      </c>
      <c r="AB2485" s="63" t="s">
        <v>3505</v>
      </c>
      <c r="AE2485" s="63">
        <v>0</v>
      </c>
      <c r="AF2485" s="63" t="s">
        <v>3493</v>
      </c>
      <c r="AG2485" s="63">
        <v>0</v>
      </c>
      <c r="AK2485" s="63">
        <v>0</v>
      </c>
      <c r="AL2485" s="63" t="s">
        <v>3493</v>
      </c>
      <c r="AM2485" s="63">
        <v>0</v>
      </c>
      <c r="AQ2485" s="63">
        <v>0</v>
      </c>
      <c r="AR2485" s="63" t="s">
        <v>3493</v>
      </c>
      <c r="AS2485" s="63">
        <v>0</v>
      </c>
      <c r="AU2485" s="63" t="s">
        <v>4536</v>
      </c>
      <c r="AW2485" s="63" t="s">
        <v>4535</v>
      </c>
      <c r="AX2485" s="74" t="str">
        <f>VLOOKUP(B2485,[1]COMPLETE_DIVIDEND_DATA!$B$2:$I$1138,8,0)</f>
        <v>PAID</v>
      </c>
    </row>
    <row r="2486" spans="1:50" hidden="1" x14ac:dyDescent="0.25">
      <c r="A2486" s="63">
        <v>502490</v>
      </c>
      <c r="B2486" s="63">
        <v>10629164734</v>
      </c>
      <c r="C2486" s="63" t="s">
        <v>3315</v>
      </c>
      <c r="D2486" s="63" t="s">
        <v>4534</v>
      </c>
      <c r="E2486" s="63" t="s">
        <v>4533</v>
      </c>
      <c r="G2486" s="63" t="s">
        <v>3535</v>
      </c>
      <c r="K2486" s="63">
        <v>12500</v>
      </c>
      <c r="L2486" s="63">
        <v>0</v>
      </c>
      <c r="M2486" s="64">
        <v>12500</v>
      </c>
      <c r="N2486" s="63">
        <v>6250</v>
      </c>
      <c r="O2486" s="63">
        <v>0</v>
      </c>
      <c r="P2486" s="63">
        <v>938</v>
      </c>
      <c r="Q2486" s="63">
        <v>5312</v>
      </c>
      <c r="R2486" s="63" t="s">
        <v>4532</v>
      </c>
      <c r="S2486" s="63" t="s">
        <v>3521</v>
      </c>
      <c r="T2486" s="63" t="s">
        <v>4531</v>
      </c>
      <c r="U2486" s="63" t="s">
        <v>3315</v>
      </c>
      <c r="V2486" s="63" t="s">
        <v>4530</v>
      </c>
      <c r="Y2486" s="63">
        <v>12500</v>
      </c>
      <c r="Z2486" s="63" t="s">
        <v>4529</v>
      </c>
      <c r="AA2486" s="63">
        <v>938</v>
      </c>
      <c r="AB2486" s="63" t="s">
        <v>3494</v>
      </c>
      <c r="AE2486" s="63">
        <v>0</v>
      </c>
      <c r="AF2486" s="63" t="s">
        <v>3493</v>
      </c>
      <c r="AG2486" s="63">
        <v>0</v>
      </c>
      <c r="AK2486" s="63">
        <v>0</v>
      </c>
      <c r="AL2486" s="63" t="s">
        <v>3493</v>
      </c>
      <c r="AM2486" s="63">
        <v>0</v>
      </c>
      <c r="AQ2486" s="63">
        <v>0</v>
      </c>
      <c r="AR2486" s="63" t="s">
        <v>3493</v>
      </c>
      <c r="AS2486" s="63">
        <v>0</v>
      </c>
      <c r="AU2486" s="63" t="s">
        <v>4528</v>
      </c>
      <c r="AW2486" s="63" t="s">
        <v>4527</v>
      </c>
      <c r="AX2486" s="74" t="str">
        <f>VLOOKUP(B2486,[1]COMPLETE_DIVIDEND_DATA!$B$2:$I$1138,8,0)</f>
        <v>PAID</v>
      </c>
    </row>
    <row r="2487" spans="1:50" hidden="1" x14ac:dyDescent="0.25">
      <c r="A2487" s="63">
        <v>502491</v>
      </c>
      <c r="B2487" s="63">
        <v>10629176068</v>
      </c>
      <c r="C2487" s="63" t="s">
        <v>4521</v>
      </c>
      <c r="D2487" s="63" t="s">
        <v>4526</v>
      </c>
      <c r="E2487" s="63" t="s">
        <v>4525</v>
      </c>
      <c r="G2487" s="63" t="s">
        <v>3535</v>
      </c>
      <c r="K2487" s="63">
        <v>2000</v>
      </c>
      <c r="L2487" s="63">
        <v>0</v>
      </c>
      <c r="M2487" s="64">
        <v>2000</v>
      </c>
      <c r="N2487" s="63">
        <v>1000</v>
      </c>
      <c r="O2487" s="63">
        <v>0</v>
      </c>
      <c r="P2487" s="63">
        <v>150</v>
      </c>
      <c r="Q2487" s="63">
        <v>850</v>
      </c>
      <c r="R2487" s="63" t="s">
        <v>4524</v>
      </c>
      <c r="S2487" s="63" t="s">
        <v>4523</v>
      </c>
      <c r="T2487" s="63" t="s">
        <v>4522</v>
      </c>
      <c r="U2487" s="63" t="s">
        <v>4521</v>
      </c>
      <c r="V2487" s="63" t="s">
        <v>4520</v>
      </c>
      <c r="Y2487" s="63">
        <v>2000</v>
      </c>
      <c r="Z2487" s="63" t="s">
        <v>3631</v>
      </c>
      <c r="AA2487" s="63">
        <v>150</v>
      </c>
      <c r="AB2487" s="63" t="s">
        <v>3494</v>
      </c>
      <c r="AE2487" s="63">
        <v>0</v>
      </c>
      <c r="AF2487" s="63" t="s">
        <v>3493</v>
      </c>
      <c r="AG2487" s="63">
        <v>0</v>
      </c>
      <c r="AK2487" s="63">
        <v>0</v>
      </c>
      <c r="AL2487" s="63" t="s">
        <v>3493</v>
      </c>
      <c r="AM2487" s="63">
        <v>0</v>
      </c>
      <c r="AQ2487" s="63">
        <v>0</v>
      </c>
      <c r="AR2487" s="63" t="s">
        <v>3493</v>
      </c>
      <c r="AS2487" s="63">
        <v>0</v>
      </c>
      <c r="AU2487" s="63" t="s">
        <v>4519</v>
      </c>
      <c r="AW2487" s="63" t="s">
        <v>4518</v>
      </c>
      <c r="AX2487" s="74" t="str">
        <f>VLOOKUP(B2487,[1]COMPLETE_DIVIDEND_DATA!$B$2:$I$1138,8,0)</f>
        <v>PAID</v>
      </c>
    </row>
    <row r="2488" spans="1:50" hidden="1" x14ac:dyDescent="0.25">
      <c r="A2488" s="63">
        <v>502492</v>
      </c>
      <c r="B2488" s="63">
        <v>10629178759</v>
      </c>
      <c r="C2488" s="63" t="s">
        <v>4512</v>
      </c>
      <c r="D2488" s="63" t="s">
        <v>4517</v>
      </c>
      <c r="E2488" s="63" t="s">
        <v>4516</v>
      </c>
      <c r="F2488" s="63" t="s">
        <v>4515</v>
      </c>
      <c r="G2488" s="63" t="s">
        <v>3535</v>
      </c>
      <c r="K2488" s="63">
        <v>500</v>
      </c>
      <c r="L2488" s="63">
        <v>0</v>
      </c>
      <c r="M2488" s="64">
        <v>500</v>
      </c>
      <c r="N2488" s="63">
        <v>250</v>
      </c>
      <c r="O2488" s="63">
        <v>0</v>
      </c>
      <c r="P2488" s="63">
        <v>38</v>
      </c>
      <c r="Q2488" s="63">
        <v>212</v>
      </c>
      <c r="R2488" s="63" t="s">
        <v>4514</v>
      </c>
      <c r="S2488" s="63" t="s">
        <v>3521</v>
      </c>
      <c r="T2488" s="63" t="s">
        <v>4513</v>
      </c>
      <c r="U2488" s="63" t="s">
        <v>4512</v>
      </c>
      <c r="V2488" s="63" t="s">
        <v>4511</v>
      </c>
      <c r="W2488" s="63" t="s">
        <v>4510</v>
      </c>
      <c r="Y2488" s="63">
        <v>500</v>
      </c>
      <c r="Z2488" s="63" t="s">
        <v>3621</v>
      </c>
      <c r="AA2488" s="63">
        <v>38</v>
      </c>
      <c r="AB2488" s="63" t="s">
        <v>3494</v>
      </c>
      <c r="AE2488" s="63">
        <v>0</v>
      </c>
      <c r="AF2488" s="63" t="s">
        <v>3493</v>
      </c>
      <c r="AG2488" s="63">
        <v>0</v>
      </c>
      <c r="AK2488" s="63">
        <v>0</v>
      </c>
      <c r="AL2488" s="63" t="s">
        <v>3493</v>
      </c>
      <c r="AM2488" s="63">
        <v>0</v>
      </c>
      <c r="AQ2488" s="63">
        <v>0</v>
      </c>
      <c r="AR2488" s="63" t="s">
        <v>3493</v>
      </c>
      <c r="AS2488" s="63">
        <v>0</v>
      </c>
      <c r="AU2488" s="63" t="s">
        <v>4509</v>
      </c>
      <c r="AW2488" s="63" t="s">
        <v>4508</v>
      </c>
      <c r="AX2488" s="74" t="str">
        <f>VLOOKUP(B2488,[1]COMPLETE_DIVIDEND_DATA!$B$2:$I$1138,8,0)</f>
        <v>PAID</v>
      </c>
    </row>
    <row r="2489" spans="1:50" hidden="1" x14ac:dyDescent="0.25">
      <c r="A2489" s="63">
        <v>502493</v>
      </c>
      <c r="B2489" s="63">
        <v>10629184385</v>
      </c>
      <c r="C2489" s="63" t="s">
        <v>4501</v>
      </c>
      <c r="D2489" s="63" t="s">
        <v>4507</v>
      </c>
      <c r="E2489" s="63" t="s">
        <v>4506</v>
      </c>
      <c r="F2489" s="63" t="s">
        <v>4505</v>
      </c>
      <c r="G2489" s="63" t="s">
        <v>4504</v>
      </c>
      <c r="K2489" s="63">
        <v>2000</v>
      </c>
      <c r="L2489" s="63">
        <v>2000</v>
      </c>
      <c r="M2489" s="64">
        <v>0</v>
      </c>
      <c r="N2489" s="63">
        <v>1000</v>
      </c>
      <c r="O2489" s="63">
        <v>500</v>
      </c>
      <c r="P2489" s="63">
        <v>150</v>
      </c>
      <c r="Q2489" s="63">
        <v>350</v>
      </c>
      <c r="R2489" s="63" t="s">
        <v>4503</v>
      </c>
      <c r="S2489" s="63" t="s">
        <v>3521</v>
      </c>
      <c r="T2489" s="63" t="s">
        <v>4502</v>
      </c>
      <c r="U2489" s="63" t="s">
        <v>4501</v>
      </c>
      <c r="V2489" s="63" t="s">
        <v>4500</v>
      </c>
      <c r="Y2489" s="63">
        <v>2000</v>
      </c>
      <c r="Z2489" s="63" t="s">
        <v>3631</v>
      </c>
      <c r="AA2489" s="63">
        <v>150</v>
      </c>
      <c r="AB2489" s="63" t="s">
        <v>3494</v>
      </c>
      <c r="AE2489" s="63">
        <v>0</v>
      </c>
      <c r="AF2489" s="63" t="s">
        <v>3493</v>
      </c>
      <c r="AG2489" s="63">
        <v>0</v>
      </c>
      <c r="AK2489" s="63">
        <v>0</v>
      </c>
      <c r="AL2489" s="63" t="s">
        <v>3493</v>
      </c>
      <c r="AM2489" s="63">
        <v>0</v>
      </c>
      <c r="AQ2489" s="63">
        <v>0</v>
      </c>
      <c r="AR2489" s="63" t="s">
        <v>3493</v>
      </c>
      <c r="AS2489" s="63">
        <v>0</v>
      </c>
      <c r="AU2489" s="63" t="s">
        <v>4499</v>
      </c>
      <c r="AW2489" s="63" t="s">
        <v>4498</v>
      </c>
      <c r="AX2489" s="74" t="str">
        <f>VLOOKUP(B2489,[1]COMPLETE_DIVIDEND_DATA!$B$2:$I$1138,8,0)</f>
        <v>PAID</v>
      </c>
    </row>
    <row r="2490" spans="1:50" hidden="1" x14ac:dyDescent="0.25">
      <c r="A2490" s="63">
        <v>502494</v>
      </c>
      <c r="B2490" s="63">
        <v>10629195670</v>
      </c>
      <c r="C2490" s="63" t="s">
        <v>4493</v>
      </c>
      <c r="D2490" s="63" t="s">
        <v>4497</v>
      </c>
      <c r="E2490" s="63" t="s">
        <v>4496</v>
      </c>
      <c r="F2490" s="63" t="s">
        <v>4213</v>
      </c>
      <c r="G2490" s="63" t="s">
        <v>4495</v>
      </c>
      <c r="K2490" s="63">
        <v>4000</v>
      </c>
      <c r="L2490" s="63">
        <v>4000</v>
      </c>
      <c r="M2490" s="64">
        <v>0</v>
      </c>
      <c r="N2490" s="63">
        <v>2000</v>
      </c>
      <c r="O2490" s="63">
        <v>1000</v>
      </c>
      <c r="P2490" s="63">
        <v>600</v>
      </c>
      <c r="Q2490" s="63">
        <v>400</v>
      </c>
      <c r="R2490" s="63" t="s">
        <v>4494</v>
      </c>
      <c r="S2490" s="63" t="s">
        <v>3521</v>
      </c>
      <c r="U2490" s="63" t="s">
        <v>4493</v>
      </c>
      <c r="V2490" s="63" t="s">
        <v>4492</v>
      </c>
      <c r="Y2490" s="63">
        <v>4000</v>
      </c>
      <c r="Z2490" s="63" t="s">
        <v>4278</v>
      </c>
      <c r="AA2490" s="63">
        <v>600</v>
      </c>
      <c r="AB2490" s="63" t="s">
        <v>3505</v>
      </c>
      <c r="AE2490" s="63">
        <v>0</v>
      </c>
      <c r="AF2490" s="63" t="s">
        <v>3493</v>
      </c>
      <c r="AG2490" s="63">
        <v>0</v>
      </c>
      <c r="AK2490" s="63">
        <v>0</v>
      </c>
      <c r="AL2490" s="63" t="s">
        <v>3493</v>
      </c>
      <c r="AM2490" s="63">
        <v>0</v>
      </c>
      <c r="AQ2490" s="63">
        <v>0</v>
      </c>
      <c r="AR2490" s="63" t="s">
        <v>3493</v>
      </c>
      <c r="AS2490" s="63">
        <v>0</v>
      </c>
      <c r="AU2490" s="63" t="s">
        <v>4491</v>
      </c>
      <c r="AW2490" s="63" t="s">
        <v>4490</v>
      </c>
      <c r="AX2490" s="74" t="str">
        <f>VLOOKUP(B2490,[1]COMPLETE_DIVIDEND_DATA!$B$2:$I$1138,8,0)</f>
        <v>PAID</v>
      </c>
    </row>
    <row r="2491" spans="1:50" x14ac:dyDescent="0.25">
      <c r="A2491" s="63">
        <v>502495</v>
      </c>
      <c r="B2491" s="63">
        <v>10785001037</v>
      </c>
      <c r="C2491" s="63" t="s">
        <v>3317</v>
      </c>
      <c r="D2491" s="63" t="s">
        <v>3647</v>
      </c>
      <c r="E2491" s="63" t="s">
        <v>4489</v>
      </c>
      <c r="G2491" s="63" t="s">
        <v>3547</v>
      </c>
      <c r="K2491" s="63">
        <v>446</v>
      </c>
      <c r="L2491" s="63">
        <v>446</v>
      </c>
      <c r="M2491" s="64">
        <v>0</v>
      </c>
      <c r="N2491" s="63">
        <v>223</v>
      </c>
      <c r="O2491" s="63">
        <v>112</v>
      </c>
      <c r="P2491" s="63">
        <v>33</v>
      </c>
      <c r="Q2491" s="63">
        <v>78</v>
      </c>
      <c r="U2491" s="63" t="s">
        <v>3317</v>
      </c>
      <c r="V2491" s="63" t="s">
        <v>4488</v>
      </c>
      <c r="Y2491" s="63">
        <v>446</v>
      </c>
      <c r="Z2491" s="63" t="s">
        <v>4487</v>
      </c>
      <c r="AA2491" s="63">
        <v>33</v>
      </c>
      <c r="AB2491" s="63" t="s">
        <v>3494</v>
      </c>
      <c r="AE2491" s="63">
        <v>0</v>
      </c>
      <c r="AF2491" s="63" t="s">
        <v>3493</v>
      </c>
      <c r="AG2491" s="63">
        <v>0</v>
      </c>
      <c r="AK2491" s="63">
        <v>0</v>
      </c>
      <c r="AL2491" s="63" t="s">
        <v>3493</v>
      </c>
      <c r="AM2491" s="63">
        <v>0</v>
      </c>
      <c r="AQ2491" s="63">
        <v>0</v>
      </c>
      <c r="AR2491" s="63" t="s">
        <v>3493</v>
      </c>
      <c r="AS2491" s="63">
        <v>0</v>
      </c>
      <c r="AX2491" s="63" t="e">
        <f>VLOOKUP(B2491,[1]COMPLETE_DIVIDEND_DATA!$B$2:$I$1138,3,0)</f>
        <v>#N/A</v>
      </c>
    </row>
    <row r="2492" spans="1:50" hidden="1" x14ac:dyDescent="0.25">
      <c r="A2492" s="63">
        <v>502496</v>
      </c>
      <c r="B2492" s="63">
        <v>10827001908</v>
      </c>
      <c r="C2492" s="63" t="s">
        <v>3319</v>
      </c>
      <c r="D2492" s="63" t="s">
        <v>4486</v>
      </c>
      <c r="E2492" s="63" t="s">
        <v>4485</v>
      </c>
      <c r="G2492" s="63" t="s">
        <v>3535</v>
      </c>
      <c r="K2492" s="63">
        <v>575</v>
      </c>
      <c r="L2492" s="63">
        <v>0</v>
      </c>
      <c r="M2492" s="64">
        <v>575</v>
      </c>
      <c r="N2492" s="63">
        <v>287.5</v>
      </c>
      <c r="O2492" s="63">
        <v>0</v>
      </c>
      <c r="P2492" s="63">
        <v>86</v>
      </c>
      <c r="Q2492" s="63">
        <v>202</v>
      </c>
      <c r="R2492" s="63" t="s">
        <v>4484</v>
      </c>
      <c r="S2492" s="63" t="s">
        <v>4483</v>
      </c>
      <c r="T2492" s="63" t="s">
        <v>3775</v>
      </c>
      <c r="U2492" s="63" t="s">
        <v>3319</v>
      </c>
      <c r="V2492" s="63" t="s">
        <v>4482</v>
      </c>
      <c r="Y2492" s="63">
        <v>575</v>
      </c>
      <c r="Z2492" s="63" t="s">
        <v>3602</v>
      </c>
      <c r="AA2492" s="63">
        <v>86</v>
      </c>
      <c r="AB2492" s="63" t="s">
        <v>3505</v>
      </c>
      <c r="AE2492" s="63">
        <v>0</v>
      </c>
      <c r="AF2492" s="63" t="s">
        <v>3493</v>
      </c>
      <c r="AG2492" s="63">
        <v>0</v>
      </c>
      <c r="AK2492" s="63">
        <v>0</v>
      </c>
      <c r="AL2492" s="63" t="s">
        <v>3493</v>
      </c>
      <c r="AM2492" s="63">
        <v>0</v>
      </c>
      <c r="AQ2492" s="63">
        <v>0</v>
      </c>
      <c r="AR2492" s="63" t="s">
        <v>3493</v>
      </c>
      <c r="AS2492" s="63">
        <v>0</v>
      </c>
      <c r="AU2492" s="63" t="s">
        <v>4481</v>
      </c>
      <c r="AW2492" s="63" t="s">
        <v>4480</v>
      </c>
      <c r="AX2492" s="74" t="str">
        <f>VLOOKUP(B2492,[1]COMPLETE_DIVIDEND_DATA!$B$2:$I$1138,8,0)</f>
        <v>PAID</v>
      </c>
    </row>
    <row r="2493" spans="1:50" hidden="1" x14ac:dyDescent="0.25">
      <c r="A2493" s="63">
        <v>502497</v>
      </c>
      <c r="B2493" s="63">
        <v>10827003276</v>
      </c>
      <c r="C2493" s="63" t="s">
        <v>2727</v>
      </c>
      <c r="D2493" s="63" t="s">
        <v>4474</v>
      </c>
      <c r="E2493" s="63" t="s">
        <v>4479</v>
      </c>
      <c r="F2493" s="63" t="s">
        <v>4478</v>
      </c>
      <c r="G2493" s="63" t="s">
        <v>3535</v>
      </c>
      <c r="K2493" s="63">
        <v>6022</v>
      </c>
      <c r="L2493" s="63">
        <v>0</v>
      </c>
      <c r="M2493" s="64">
        <v>6022</v>
      </c>
      <c r="N2493" s="63">
        <v>3011</v>
      </c>
      <c r="O2493" s="63">
        <v>0</v>
      </c>
      <c r="P2493" s="63">
        <v>678</v>
      </c>
      <c r="Q2493" s="63">
        <v>2333</v>
      </c>
      <c r="R2493" s="63" t="s">
        <v>4477</v>
      </c>
      <c r="S2493" s="63" t="s">
        <v>3596</v>
      </c>
      <c r="T2493" s="63" t="s">
        <v>4476</v>
      </c>
      <c r="U2493" s="63" t="s">
        <v>2727</v>
      </c>
      <c r="V2493" s="63" t="s">
        <v>4475</v>
      </c>
      <c r="Y2493" s="63">
        <v>3011</v>
      </c>
      <c r="Z2493" s="63" t="s">
        <v>4472</v>
      </c>
      <c r="AA2493" s="63">
        <v>452</v>
      </c>
      <c r="AB2493" s="63" t="s">
        <v>3505</v>
      </c>
      <c r="AC2493" s="63" t="s">
        <v>4474</v>
      </c>
      <c r="AD2493" s="63" t="s">
        <v>4473</v>
      </c>
      <c r="AE2493" s="63">
        <v>3011</v>
      </c>
      <c r="AF2493" s="63" t="s">
        <v>4472</v>
      </c>
      <c r="AG2493" s="63">
        <v>226</v>
      </c>
      <c r="AH2493" s="63" t="s">
        <v>3494</v>
      </c>
      <c r="AK2493" s="63">
        <v>0</v>
      </c>
      <c r="AL2493" s="63" t="s">
        <v>3493</v>
      </c>
      <c r="AM2493" s="63">
        <v>0</v>
      </c>
      <c r="AQ2493" s="63">
        <v>0</v>
      </c>
      <c r="AR2493" s="63" t="s">
        <v>3493</v>
      </c>
      <c r="AS2493" s="63">
        <v>0</v>
      </c>
      <c r="AU2493" s="63" t="s">
        <v>4471</v>
      </c>
      <c r="AW2493" s="63" t="s">
        <v>4470</v>
      </c>
      <c r="AX2493" s="74" t="str">
        <f>VLOOKUP(B2493,[1]COMPLETE_DIVIDEND_DATA!$B$2:$I$1138,8,0)</f>
        <v>PAID</v>
      </c>
    </row>
    <row r="2494" spans="1:50" hidden="1" x14ac:dyDescent="0.25">
      <c r="A2494" s="63">
        <v>502498</v>
      </c>
      <c r="B2494" s="63">
        <v>11072000737</v>
      </c>
      <c r="C2494" s="63" t="s">
        <v>744</v>
      </c>
      <c r="D2494" s="63" t="s">
        <v>4469</v>
      </c>
      <c r="E2494" s="63" t="s">
        <v>4468</v>
      </c>
      <c r="F2494" s="63" t="s">
        <v>4467</v>
      </c>
      <c r="G2494" s="63" t="s">
        <v>3535</v>
      </c>
      <c r="K2494" s="63">
        <v>5500</v>
      </c>
      <c r="L2494" s="63">
        <v>0</v>
      </c>
      <c r="M2494" s="64">
        <v>5500</v>
      </c>
      <c r="N2494" s="63">
        <v>2750</v>
      </c>
      <c r="O2494" s="63">
        <v>0</v>
      </c>
      <c r="P2494" s="63">
        <v>413</v>
      </c>
      <c r="Q2494" s="63">
        <v>2337</v>
      </c>
      <c r="R2494" s="63" t="s">
        <v>4466</v>
      </c>
      <c r="S2494" s="63" t="s">
        <v>3533</v>
      </c>
      <c r="T2494" s="63" t="s">
        <v>4465</v>
      </c>
      <c r="U2494" s="63" t="s">
        <v>744</v>
      </c>
      <c r="V2494" s="63" t="s">
        <v>4464</v>
      </c>
      <c r="W2494" s="63" t="s">
        <v>4463</v>
      </c>
      <c r="Y2494" s="63">
        <v>5500</v>
      </c>
      <c r="Z2494" s="63" t="s">
        <v>4462</v>
      </c>
      <c r="AA2494" s="63">
        <v>413</v>
      </c>
      <c r="AB2494" s="63" t="s">
        <v>3494</v>
      </c>
      <c r="AC2494" s="63" t="s">
        <v>4461</v>
      </c>
      <c r="AD2494" s="63" t="s">
        <v>4460</v>
      </c>
      <c r="AE2494" s="63">
        <v>0</v>
      </c>
      <c r="AF2494" s="63" t="s">
        <v>3493</v>
      </c>
      <c r="AG2494" s="63">
        <v>0</v>
      </c>
      <c r="AH2494" s="63" t="s">
        <v>3494</v>
      </c>
      <c r="AK2494" s="63">
        <v>0</v>
      </c>
      <c r="AL2494" s="63" t="s">
        <v>3493</v>
      </c>
      <c r="AM2494" s="63">
        <v>0</v>
      </c>
      <c r="AQ2494" s="63">
        <v>0</v>
      </c>
      <c r="AR2494" s="63" t="s">
        <v>3493</v>
      </c>
      <c r="AS2494" s="63">
        <v>0</v>
      </c>
      <c r="AU2494" s="63" t="s">
        <v>4459</v>
      </c>
      <c r="AW2494" s="63" t="s">
        <v>4458</v>
      </c>
      <c r="AX2494" s="74" t="str">
        <f>VLOOKUP(B2494,[1]COMPLETE_DIVIDEND_DATA!$B$2:$I$1138,8,0)</f>
        <v>PAID</v>
      </c>
    </row>
    <row r="2495" spans="1:50" hidden="1" x14ac:dyDescent="0.25">
      <c r="A2495" s="63">
        <v>502499</v>
      </c>
      <c r="B2495" s="63">
        <v>11072001446</v>
      </c>
      <c r="C2495" s="63" t="s">
        <v>3326</v>
      </c>
      <c r="D2495" s="63" t="s">
        <v>964</v>
      </c>
      <c r="E2495" s="63" t="s">
        <v>4457</v>
      </c>
      <c r="F2495" s="63" t="s">
        <v>4456</v>
      </c>
      <c r="G2495" s="63" t="s">
        <v>3535</v>
      </c>
      <c r="K2495" s="63">
        <v>575</v>
      </c>
      <c r="L2495" s="63">
        <v>0</v>
      </c>
      <c r="M2495" s="64">
        <v>575</v>
      </c>
      <c r="N2495" s="63">
        <v>287.5</v>
      </c>
      <c r="O2495" s="63">
        <v>0</v>
      </c>
      <c r="P2495" s="63">
        <v>65</v>
      </c>
      <c r="Q2495" s="63">
        <v>223</v>
      </c>
      <c r="R2495" s="63" t="s">
        <v>4455</v>
      </c>
      <c r="S2495" s="63" t="s">
        <v>3521</v>
      </c>
      <c r="T2495" s="63" t="s">
        <v>4454</v>
      </c>
      <c r="U2495" s="63" t="s">
        <v>3326</v>
      </c>
      <c r="V2495" s="63" t="s">
        <v>4453</v>
      </c>
      <c r="Y2495" s="63">
        <v>288</v>
      </c>
      <c r="Z2495" s="63" t="s">
        <v>4452</v>
      </c>
      <c r="AA2495" s="63">
        <v>22</v>
      </c>
      <c r="AB2495" s="63" t="s">
        <v>3494</v>
      </c>
      <c r="AC2495" s="63" t="s">
        <v>4451</v>
      </c>
      <c r="AD2495" s="63" t="s">
        <v>4450</v>
      </c>
      <c r="AE2495" s="63">
        <v>287</v>
      </c>
      <c r="AF2495" s="63" t="s">
        <v>4449</v>
      </c>
      <c r="AG2495" s="63">
        <v>43</v>
      </c>
      <c r="AH2495" s="63" t="s">
        <v>3505</v>
      </c>
      <c r="AK2495" s="63">
        <v>0</v>
      </c>
      <c r="AL2495" s="63" t="s">
        <v>3493</v>
      </c>
      <c r="AM2495" s="63">
        <v>0</v>
      </c>
      <c r="AQ2495" s="63">
        <v>0</v>
      </c>
      <c r="AR2495" s="63" t="s">
        <v>3493</v>
      </c>
      <c r="AS2495" s="63">
        <v>0</v>
      </c>
      <c r="AU2495" s="63" t="s">
        <v>4448</v>
      </c>
      <c r="AW2495" s="63" t="s">
        <v>4447</v>
      </c>
      <c r="AX2495" s="74" t="str">
        <f>VLOOKUP(B2495,[1]COMPLETE_DIVIDEND_DATA!$B$2:$I$1138,8,0)</f>
        <v>PAID</v>
      </c>
    </row>
    <row r="2496" spans="1:50" hidden="1" x14ac:dyDescent="0.25">
      <c r="A2496" s="63">
        <v>502500</v>
      </c>
      <c r="B2496" s="63">
        <v>11072001487</v>
      </c>
      <c r="C2496" s="63" t="s">
        <v>1033</v>
      </c>
      <c r="D2496" s="63" t="s">
        <v>4446</v>
      </c>
      <c r="E2496" s="63" t="s">
        <v>4445</v>
      </c>
      <c r="F2496" s="63" t="s">
        <v>4444</v>
      </c>
      <c r="G2496" s="63" t="s">
        <v>3535</v>
      </c>
      <c r="K2496" s="63">
        <v>2</v>
      </c>
      <c r="L2496" s="63">
        <v>0</v>
      </c>
      <c r="M2496" s="64">
        <v>2</v>
      </c>
      <c r="N2496" s="63">
        <v>1</v>
      </c>
      <c r="O2496" s="63">
        <v>0</v>
      </c>
      <c r="P2496" s="63">
        <v>0</v>
      </c>
      <c r="Q2496" s="63">
        <v>1</v>
      </c>
      <c r="R2496" s="63" t="s">
        <v>4443</v>
      </c>
      <c r="S2496" s="63" t="s">
        <v>3521</v>
      </c>
      <c r="T2496" s="63" t="s">
        <v>4442</v>
      </c>
      <c r="U2496" s="63" t="s">
        <v>1033</v>
      </c>
      <c r="V2496" s="63" t="s">
        <v>4441</v>
      </c>
      <c r="W2496" s="63" t="s">
        <v>4440</v>
      </c>
      <c r="Y2496" s="63">
        <v>2</v>
      </c>
      <c r="Z2496" s="63" t="s">
        <v>4439</v>
      </c>
      <c r="AA2496" s="63">
        <v>0</v>
      </c>
      <c r="AB2496" s="63" t="s">
        <v>3494</v>
      </c>
      <c r="AE2496" s="63">
        <v>0</v>
      </c>
      <c r="AF2496" s="63" t="s">
        <v>3493</v>
      </c>
      <c r="AG2496" s="63">
        <v>0</v>
      </c>
      <c r="AK2496" s="63">
        <v>0</v>
      </c>
      <c r="AL2496" s="63" t="s">
        <v>3493</v>
      </c>
      <c r="AM2496" s="63">
        <v>0</v>
      </c>
      <c r="AQ2496" s="63">
        <v>0</v>
      </c>
      <c r="AR2496" s="63" t="s">
        <v>3493</v>
      </c>
      <c r="AS2496" s="63">
        <v>0</v>
      </c>
      <c r="AU2496" s="63" t="s">
        <v>4438</v>
      </c>
      <c r="AW2496" s="63" t="s">
        <v>4437</v>
      </c>
      <c r="AX2496" s="74" t="str">
        <f>VLOOKUP(B2496,[1]COMPLETE_DIVIDEND_DATA!$B$2:$I$1138,8,0)</f>
        <v>PAID</v>
      </c>
    </row>
    <row r="2497" spans="1:50" hidden="1" x14ac:dyDescent="0.25">
      <c r="A2497" s="63">
        <v>502501</v>
      </c>
      <c r="B2497" s="63">
        <v>11072005546</v>
      </c>
      <c r="C2497" s="63" t="s">
        <v>3329</v>
      </c>
      <c r="D2497" s="63" t="s">
        <v>4436</v>
      </c>
      <c r="E2497" s="63" t="s">
        <v>4435</v>
      </c>
      <c r="F2497" s="63" t="s">
        <v>3822</v>
      </c>
      <c r="G2497" s="63" t="s">
        <v>3535</v>
      </c>
      <c r="K2497" s="63">
        <v>807</v>
      </c>
      <c r="L2497" s="63">
        <v>0</v>
      </c>
      <c r="M2497" s="64">
        <v>807</v>
      </c>
      <c r="N2497" s="63">
        <v>403.5</v>
      </c>
      <c r="O2497" s="63">
        <v>0</v>
      </c>
      <c r="P2497" s="63">
        <v>90</v>
      </c>
      <c r="Q2497" s="63">
        <v>314</v>
      </c>
      <c r="R2497" s="63" t="s">
        <v>4434</v>
      </c>
      <c r="S2497" s="63" t="s">
        <v>3533</v>
      </c>
      <c r="T2497" s="63" t="s">
        <v>4433</v>
      </c>
      <c r="U2497" s="63" t="s">
        <v>3329</v>
      </c>
      <c r="V2497" s="63" t="s">
        <v>4432</v>
      </c>
      <c r="Y2497" s="63">
        <v>404</v>
      </c>
      <c r="Z2497" s="63" t="s">
        <v>4431</v>
      </c>
      <c r="AA2497" s="63">
        <v>30</v>
      </c>
      <c r="AB2497" s="63" t="s">
        <v>3494</v>
      </c>
      <c r="AC2497" s="63" t="s">
        <v>4430</v>
      </c>
      <c r="AD2497" s="63" t="s">
        <v>4429</v>
      </c>
      <c r="AE2497" s="63">
        <v>403</v>
      </c>
      <c r="AF2497" s="63" t="s">
        <v>4428</v>
      </c>
      <c r="AG2497" s="63">
        <v>60</v>
      </c>
      <c r="AH2497" s="63" t="s">
        <v>3505</v>
      </c>
      <c r="AK2497" s="63">
        <v>0</v>
      </c>
      <c r="AL2497" s="63" t="s">
        <v>3493</v>
      </c>
      <c r="AM2497" s="63">
        <v>0</v>
      </c>
      <c r="AQ2497" s="63">
        <v>0</v>
      </c>
      <c r="AR2497" s="63" t="s">
        <v>3493</v>
      </c>
      <c r="AS2497" s="63">
        <v>0</v>
      </c>
      <c r="AU2497" s="63" t="s">
        <v>4427</v>
      </c>
      <c r="AW2497" s="63" t="s">
        <v>4426</v>
      </c>
      <c r="AX2497" s="74" t="str">
        <f>VLOOKUP(B2497,[1]COMPLETE_DIVIDEND_DATA!$B$2:$I$1138,8,0)</f>
        <v>PAID</v>
      </c>
    </row>
    <row r="2498" spans="1:50" hidden="1" x14ac:dyDescent="0.25">
      <c r="A2498" s="63">
        <v>502502</v>
      </c>
      <c r="B2498" s="63">
        <v>11072006825</v>
      </c>
      <c r="C2498" s="63" t="s">
        <v>3331</v>
      </c>
      <c r="D2498" s="63" t="s">
        <v>968</v>
      </c>
      <c r="E2498" s="63" t="s">
        <v>4425</v>
      </c>
      <c r="F2498" s="63" t="s">
        <v>4424</v>
      </c>
      <c r="G2498" s="63" t="s">
        <v>3535</v>
      </c>
      <c r="K2498" s="63">
        <v>15047</v>
      </c>
      <c r="L2498" s="63">
        <v>0</v>
      </c>
      <c r="M2498" s="64">
        <v>15047</v>
      </c>
      <c r="N2498" s="63">
        <v>7523.5</v>
      </c>
      <c r="O2498" s="63">
        <v>0</v>
      </c>
      <c r="P2498" s="63">
        <v>1129</v>
      </c>
      <c r="Q2498" s="63">
        <v>6395</v>
      </c>
      <c r="R2498" s="63" t="s">
        <v>4423</v>
      </c>
      <c r="S2498" s="63" t="s">
        <v>3533</v>
      </c>
      <c r="T2498" s="63" t="s">
        <v>4422</v>
      </c>
      <c r="U2498" s="63" t="s">
        <v>3331</v>
      </c>
      <c r="V2498" s="63" t="s">
        <v>4421</v>
      </c>
      <c r="Y2498" s="63">
        <v>15047</v>
      </c>
      <c r="Z2498" s="63" t="s">
        <v>4420</v>
      </c>
      <c r="AA2498" s="63">
        <v>1129</v>
      </c>
      <c r="AB2498" s="63" t="s">
        <v>3494</v>
      </c>
      <c r="AE2498" s="63">
        <v>0</v>
      </c>
      <c r="AF2498" s="63" t="s">
        <v>3493</v>
      </c>
      <c r="AG2498" s="63">
        <v>0</v>
      </c>
      <c r="AK2498" s="63">
        <v>0</v>
      </c>
      <c r="AL2498" s="63" t="s">
        <v>3493</v>
      </c>
      <c r="AM2498" s="63">
        <v>0</v>
      </c>
      <c r="AQ2498" s="63">
        <v>0</v>
      </c>
      <c r="AR2498" s="63" t="s">
        <v>3493</v>
      </c>
      <c r="AS2498" s="63">
        <v>0</v>
      </c>
      <c r="AU2498" s="63" t="s">
        <v>4419</v>
      </c>
      <c r="AW2498" s="63" t="s">
        <v>4418</v>
      </c>
      <c r="AX2498" s="74" t="str">
        <f>VLOOKUP(B2498,[1]COMPLETE_DIVIDEND_DATA!$B$2:$I$1138,8,0)</f>
        <v>PAID</v>
      </c>
    </row>
    <row r="2499" spans="1:50" x14ac:dyDescent="0.25">
      <c r="A2499" s="63">
        <v>502503</v>
      </c>
      <c r="B2499" s="63">
        <v>11072009969</v>
      </c>
      <c r="C2499" s="63" t="s">
        <v>3333</v>
      </c>
      <c r="D2499" s="63" t="s">
        <v>4417</v>
      </c>
      <c r="E2499" s="63" t="s">
        <v>4416</v>
      </c>
      <c r="F2499" s="63" t="s">
        <v>4415</v>
      </c>
      <c r="G2499" s="63" t="s">
        <v>3535</v>
      </c>
      <c r="K2499" s="63">
        <v>7829</v>
      </c>
      <c r="L2499" s="63">
        <v>0</v>
      </c>
      <c r="M2499" s="64">
        <v>7829</v>
      </c>
      <c r="N2499" s="63">
        <v>3914.5</v>
      </c>
      <c r="O2499" s="63">
        <v>0</v>
      </c>
      <c r="P2499" s="63">
        <v>587</v>
      </c>
      <c r="Q2499" s="63">
        <v>3328</v>
      </c>
      <c r="U2499" s="63" t="s">
        <v>3333</v>
      </c>
      <c r="V2499" s="63" t="s">
        <v>4414</v>
      </c>
      <c r="Y2499" s="63">
        <v>7829</v>
      </c>
      <c r="Z2499" s="63" t="s">
        <v>4413</v>
      </c>
      <c r="AA2499" s="63">
        <v>587</v>
      </c>
      <c r="AB2499" s="63" t="s">
        <v>3494</v>
      </c>
      <c r="AE2499" s="63">
        <v>0</v>
      </c>
      <c r="AF2499" s="63" t="s">
        <v>3493</v>
      </c>
      <c r="AG2499" s="63">
        <v>0</v>
      </c>
      <c r="AK2499" s="63">
        <v>0</v>
      </c>
      <c r="AL2499" s="63" t="s">
        <v>3493</v>
      </c>
      <c r="AM2499" s="63">
        <v>0</v>
      </c>
      <c r="AQ2499" s="63">
        <v>0</v>
      </c>
      <c r="AR2499" s="63" t="s">
        <v>3493</v>
      </c>
      <c r="AS2499" s="63">
        <v>0</v>
      </c>
      <c r="AU2499" s="63" t="s">
        <v>4412</v>
      </c>
      <c r="AW2499" s="63" t="s">
        <v>4411</v>
      </c>
      <c r="AX2499" s="63" t="e">
        <f>VLOOKUP(B2499,[1]COMPLETE_DIVIDEND_DATA!$B$2:$I$1138,3,0)</f>
        <v>#N/A</v>
      </c>
    </row>
    <row r="2500" spans="1:50" hidden="1" x14ac:dyDescent="0.25">
      <c r="A2500" s="63">
        <v>502504</v>
      </c>
      <c r="B2500" s="63">
        <v>11072011049</v>
      </c>
      <c r="C2500" s="63" t="s">
        <v>4404</v>
      </c>
      <c r="D2500" s="63" t="s">
        <v>4410</v>
      </c>
      <c r="E2500" s="63" t="s">
        <v>4409</v>
      </c>
      <c r="F2500" s="63" t="s">
        <v>4408</v>
      </c>
      <c r="G2500" s="63" t="s">
        <v>3767</v>
      </c>
      <c r="K2500" s="63">
        <v>10</v>
      </c>
      <c r="L2500" s="63">
        <v>0</v>
      </c>
      <c r="M2500" s="64">
        <v>10</v>
      </c>
      <c r="N2500" s="63">
        <v>5</v>
      </c>
      <c r="O2500" s="63">
        <v>0</v>
      </c>
      <c r="P2500" s="63">
        <v>2</v>
      </c>
      <c r="Q2500" s="63">
        <v>3</v>
      </c>
      <c r="R2500" s="63" t="s">
        <v>4407</v>
      </c>
      <c r="S2500" s="63" t="s">
        <v>4406</v>
      </c>
      <c r="T2500" s="63" t="s">
        <v>4405</v>
      </c>
      <c r="U2500" s="63" t="s">
        <v>4404</v>
      </c>
      <c r="V2500" s="63" t="s">
        <v>4403</v>
      </c>
      <c r="Y2500" s="63">
        <v>10</v>
      </c>
      <c r="Z2500" s="63" t="s">
        <v>4402</v>
      </c>
      <c r="AA2500" s="63">
        <v>2</v>
      </c>
      <c r="AB2500" s="63" t="s">
        <v>3505</v>
      </c>
      <c r="AE2500" s="63">
        <v>0</v>
      </c>
      <c r="AF2500" s="63" t="s">
        <v>3493</v>
      </c>
      <c r="AG2500" s="63">
        <v>0</v>
      </c>
      <c r="AK2500" s="63">
        <v>0</v>
      </c>
      <c r="AL2500" s="63" t="s">
        <v>3493</v>
      </c>
      <c r="AM2500" s="63">
        <v>0</v>
      </c>
      <c r="AQ2500" s="63">
        <v>0</v>
      </c>
      <c r="AR2500" s="63" t="s">
        <v>3493</v>
      </c>
      <c r="AS2500" s="63">
        <v>0</v>
      </c>
      <c r="AU2500" s="63" t="s">
        <v>4401</v>
      </c>
      <c r="AW2500" s="63" t="s">
        <v>4400</v>
      </c>
      <c r="AX2500" s="74" t="str">
        <f>VLOOKUP(B2500,[1]COMPLETE_DIVIDEND_DATA!$B$2:$I$1138,8,0)</f>
        <v>PAID</v>
      </c>
    </row>
    <row r="2501" spans="1:50" hidden="1" x14ac:dyDescent="0.25">
      <c r="A2501" s="63">
        <v>502505</v>
      </c>
      <c r="B2501" s="63">
        <v>11072013169</v>
      </c>
      <c r="C2501" s="63" t="s">
        <v>4394</v>
      </c>
      <c r="D2501" s="63" t="s">
        <v>4322</v>
      </c>
      <c r="E2501" s="63" t="s">
        <v>4399</v>
      </c>
      <c r="F2501" s="63" t="s">
        <v>4398</v>
      </c>
      <c r="G2501" s="63" t="s">
        <v>4397</v>
      </c>
      <c r="K2501" s="63">
        <v>25296</v>
      </c>
      <c r="L2501" s="63">
        <v>0</v>
      </c>
      <c r="M2501" s="64">
        <v>25296</v>
      </c>
      <c r="N2501" s="63">
        <v>12648</v>
      </c>
      <c r="O2501" s="63">
        <v>0</v>
      </c>
      <c r="P2501" s="63">
        <v>1897</v>
      </c>
      <c r="Q2501" s="63">
        <v>10751</v>
      </c>
      <c r="R2501" s="63" t="s">
        <v>4396</v>
      </c>
      <c r="S2501" s="63" t="s">
        <v>4136</v>
      </c>
      <c r="T2501" s="63" t="s">
        <v>4395</v>
      </c>
      <c r="U2501" s="63" t="s">
        <v>4394</v>
      </c>
      <c r="V2501" s="63" t="s">
        <v>4393</v>
      </c>
      <c r="Y2501" s="63">
        <v>25296</v>
      </c>
      <c r="Z2501" s="63" t="s">
        <v>4392</v>
      </c>
      <c r="AA2501" s="63">
        <v>1897</v>
      </c>
      <c r="AB2501" s="63" t="s">
        <v>3494</v>
      </c>
      <c r="AE2501" s="63">
        <v>0</v>
      </c>
      <c r="AF2501" s="63" t="s">
        <v>3493</v>
      </c>
      <c r="AG2501" s="63">
        <v>0</v>
      </c>
      <c r="AK2501" s="63">
        <v>0</v>
      </c>
      <c r="AL2501" s="63" t="s">
        <v>3493</v>
      </c>
      <c r="AM2501" s="63">
        <v>0</v>
      </c>
      <c r="AQ2501" s="63">
        <v>0</v>
      </c>
      <c r="AR2501" s="63" t="s">
        <v>3493</v>
      </c>
      <c r="AS2501" s="63">
        <v>0</v>
      </c>
      <c r="AU2501" s="63" t="s">
        <v>4391</v>
      </c>
      <c r="AW2501" s="63" t="s">
        <v>4390</v>
      </c>
      <c r="AX2501" s="74" t="str">
        <f>VLOOKUP(B2501,[1]COMPLETE_DIVIDEND_DATA!$B$2:$I$1138,8,0)</f>
        <v>PAID</v>
      </c>
    </row>
    <row r="2502" spans="1:50" hidden="1" x14ac:dyDescent="0.25">
      <c r="A2502" s="63">
        <v>502506</v>
      </c>
      <c r="B2502" s="63">
        <v>11072013987</v>
      </c>
      <c r="C2502" s="63" t="s">
        <v>3336</v>
      </c>
      <c r="D2502" s="63" t="s">
        <v>4378</v>
      </c>
      <c r="E2502" s="63" t="s">
        <v>4389</v>
      </c>
      <c r="F2502" s="63" t="s">
        <v>4388</v>
      </c>
      <c r="G2502" s="63" t="s">
        <v>3535</v>
      </c>
      <c r="K2502" s="63">
        <v>325</v>
      </c>
      <c r="L2502" s="63">
        <v>0</v>
      </c>
      <c r="M2502" s="64">
        <v>325</v>
      </c>
      <c r="N2502" s="63">
        <v>162.5</v>
      </c>
      <c r="O2502" s="63">
        <v>0</v>
      </c>
      <c r="P2502" s="63">
        <v>36</v>
      </c>
      <c r="Q2502" s="63">
        <v>127</v>
      </c>
      <c r="R2502" s="63" t="s">
        <v>4387</v>
      </c>
      <c r="S2502" s="63" t="s">
        <v>3596</v>
      </c>
      <c r="T2502" s="63" t="s">
        <v>4386</v>
      </c>
      <c r="U2502" s="63" t="s">
        <v>3336</v>
      </c>
      <c r="V2502" s="63" t="s">
        <v>4385</v>
      </c>
      <c r="Y2502" s="63">
        <v>163</v>
      </c>
      <c r="Z2502" s="63" t="s">
        <v>4384</v>
      </c>
      <c r="AA2502" s="63">
        <v>12</v>
      </c>
      <c r="AB2502" s="63" t="s">
        <v>3494</v>
      </c>
      <c r="AC2502" s="63" t="s">
        <v>4383</v>
      </c>
      <c r="AD2502" s="63" t="s">
        <v>4382</v>
      </c>
      <c r="AE2502" s="63">
        <v>162</v>
      </c>
      <c r="AF2502" s="63" t="s">
        <v>4381</v>
      </c>
      <c r="AG2502" s="63">
        <v>24</v>
      </c>
      <c r="AH2502" s="63" t="s">
        <v>3505</v>
      </c>
      <c r="AK2502" s="63">
        <v>0</v>
      </c>
      <c r="AL2502" s="63" t="s">
        <v>3493</v>
      </c>
      <c r="AM2502" s="63">
        <v>0</v>
      </c>
      <c r="AQ2502" s="63">
        <v>0</v>
      </c>
      <c r="AR2502" s="63" t="s">
        <v>3493</v>
      </c>
      <c r="AS2502" s="63">
        <v>0</v>
      </c>
      <c r="AU2502" s="63" t="s">
        <v>4380</v>
      </c>
      <c r="AW2502" s="63" t="s">
        <v>4379</v>
      </c>
      <c r="AX2502" s="74" t="str">
        <f>VLOOKUP(B2502,[1]COMPLETE_DIVIDEND_DATA!$B$2:$I$1138,8,0)</f>
        <v>PAID</v>
      </c>
    </row>
    <row r="2503" spans="1:50" hidden="1" x14ac:dyDescent="0.25">
      <c r="A2503" s="63">
        <v>502507</v>
      </c>
      <c r="B2503" s="63">
        <v>11072015040</v>
      </c>
      <c r="C2503" s="63" t="s">
        <v>4372</v>
      </c>
      <c r="D2503" s="63" t="s">
        <v>4378</v>
      </c>
      <c r="E2503" s="63" t="s">
        <v>4377</v>
      </c>
      <c r="F2503" s="63" t="s">
        <v>4376</v>
      </c>
      <c r="G2503" s="63" t="s">
        <v>4375</v>
      </c>
      <c r="K2503" s="63">
        <v>41500</v>
      </c>
      <c r="L2503" s="63">
        <v>0</v>
      </c>
      <c r="M2503" s="64">
        <v>41500</v>
      </c>
      <c r="N2503" s="63">
        <v>20750</v>
      </c>
      <c r="O2503" s="63">
        <v>0</v>
      </c>
      <c r="P2503" s="63">
        <v>4669</v>
      </c>
      <c r="Q2503" s="63">
        <v>16081</v>
      </c>
      <c r="R2503" s="63" t="s">
        <v>4374</v>
      </c>
      <c r="S2503" s="63" t="s">
        <v>3596</v>
      </c>
      <c r="T2503" s="63" t="s">
        <v>4373</v>
      </c>
      <c r="U2503" s="63" t="s">
        <v>4372</v>
      </c>
      <c r="V2503" s="63" t="s">
        <v>4371</v>
      </c>
      <c r="Y2503" s="63">
        <v>20750</v>
      </c>
      <c r="Z2503" s="63" t="s">
        <v>4368</v>
      </c>
      <c r="AA2503" s="63">
        <v>1556</v>
      </c>
      <c r="AB2503" s="63" t="s">
        <v>3494</v>
      </c>
      <c r="AC2503" s="63" t="s">
        <v>4370</v>
      </c>
      <c r="AD2503" s="63" t="s">
        <v>4369</v>
      </c>
      <c r="AE2503" s="63">
        <v>20750</v>
      </c>
      <c r="AF2503" s="63" t="s">
        <v>4368</v>
      </c>
      <c r="AG2503" s="63">
        <v>3113</v>
      </c>
      <c r="AH2503" s="63" t="s">
        <v>3505</v>
      </c>
      <c r="AK2503" s="63">
        <v>0</v>
      </c>
      <c r="AL2503" s="63" t="s">
        <v>3493</v>
      </c>
      <c r="AM2503" s="63">
        <v>0</v>
      </c>
      <c r="AQ2503" s="63">
        <v>0</v>
      </c>
      <c r="AR2503" s="63" t="s">
        <v>3493</v>
      </c>
      <c r="AS2503" s="63">
        <v>0</v>
      </c>
      <c r="AU2503" s="63" t="s">
        <v>4367</v>
      </c>
      <c r="AW2503" s="63" t="s">
        <v>4366</v>
      </c>
      <c r="AX2503" s="74" t="str">
        <f>VLOOKUP(B2503,[1]COMPLETE_DIVIDEND_DATA!$B$2:$I$1138,8,0)</f>
        <v>PAID</v>
      </c>
    </row>
    <row r="2504" spans="1:50" hidden="1" x14ac:dyDescent="0.25">
      <c r="A2504" s="63">
        <v>502508</v>
      </c>
      <c r="B2504" s="63">
        <v>11072015727</v>
      </c>
      <c r="C2504" s="63" t="s">
        <v>3338</v>
      </c>
      <c r="D2504" s="63" t="s">
        <v>58</v>
      </c>
      <c r="E2504" s="63" t="s">
        <v>4365</v>
      </c>
      <c r="F2504" s="63" t="s">
        <v>4364</v>
      </c>
      <c r="G2504" s="63" t="s">
        <v>4363</v>
      </c>
      <c r="K2504" s="63">
        <v>57</v>
      </c>
      <c r="L2504" s="63">
        <v>0</v>
      </c>
      <c r="M2504" s="64">
        <v>57</v>
      </c>
      <c r="N2504" s="63">
        <v>28.5</v>
      </c>
      <c r="O2504" s="63">
        <v>0</v>
      </c>
      <c r="P2504" s="63">
        <v>4</v>
      </c>
      <c r="Q2504" s="63">
        <v>25</v>
      </c>
      <c r="R2504" s="63" t="s">
        <v>4362</v>
      </c>
      <c r="S2504" s="63" t="s">
        <v>3533</v>
      </c>
      <c r="T2504" s="63" t="s">
        <v>4361</v>
      </c>
      <c r="U2504" s="63" t="s">
        <v>3338</v>
      </c>
      <c r="V2504" s="63" t="s">
        <v>4360</v>
      </c>
      <c r="Y2504" s="63">
        <v>29</v>
      </c>
      <c r="Z2504" s="63" t="s">
        <v>4359</v>
      </c>
      <c r="AA2504" s="63">
        <v>2</v>
      </c>
      <c r="AB2504" s="63" t="s">
        <v>3494</v>
      </c>
      <c r="AC2504" s="63" t="s">
        <v>546</v>
      </c>
      <c r="AD2504" s="63" t="s">
        <v>4358</v>
      </c>
      <c r="AE2504" s="63">
        <v>28</v>
      </c>
      <c r="AF2504" s="63" t="s">
        <v>4357</v>
      </c>
      <c r="AG2504" s="63">
        <v>2</v>
      </c>
      <c r="AH2504" s="63" t="s">
        <v>3494</v>
      </c>
      <c r="AK2504" s="63">
        <v>0</v>
      </c>
      <c r="AL2504" s="63" t="s">
        <v>3493</v>
      </c>
      <c r="AM2504" s="63">
        <v>0</v>
      </c>
      <c r="AQ2504" s="63">
        <v>0</v>
      </c>
      <c r="AR2504" s="63" t="s">
        <v>3493</v>
      </c>
      <c r="AS2504" s="63">
        <v>0</v>
      </c>
      <c r="AU2504" s="63" t="s">
        <v>4356</v>
      </c>
      <c r="AW2504" s="63" t="s">
        <v>4355</v>
      </c>
      <c r="AX2504" s="74" t="str">
        <f>VLOOKUP(B2504,[1]COMPLETE_DIVIDEND_DATA!$B$2:$I$1138,8,0)</f>
        <v>PAID</v>
      </c>
    </row>
    <row r="2505" spans="1:50" hidden="1" x14ac:dyDescent="0.25">
      <c r="A2505" s="63">
        <v>502509</v>
      </c>
      <c r="B2505" s="63">
        <v>11072016279</v>
      </c>
      <c r="C2505" s="63" t="s">
        <v>3340</v>
      </c>
      <c r="D2505" s="63" t="s">
        <v>4354</v>
      </c>
      <c r="E2505" s="63" t="s">
        <v>4353</v>
      </c>
      <c r="F2505" s="63" t="s">
        <v>4352</v>
      </c>
      <c r="G2505" s="63" t="s">
        <v>3535</v>
      </c>
      <c r="K2505" s="63">
        <v>1806</v>
      </c>
      <c r="L2505" s="63">
        <v>0</v>
      </c>
      <c r="M2505" s="64">
        <v>1806</v>
      </c>
      <c r="N2505" s="63">
        <v>903</v>
      </c>
      <c r="O2505" s="63">
        <v>0</v>
      </c>
      <c r="P2505" s="63">
        <v>203</v>
      </c>
      <c r="Q2505" s="63">
        <v>700</v>
      </c>
      <c r="R2505" s="63" t="s">
        <v>4351</v>
      </c>
      <c r="S2505" s="63" t="s">
        <v>3574</v>
      </c>
      <c r="T2505" s="63" t="s">
        <v>4350</v>
      </c>
      <c r="U2505" s="63" t="s">
        <v>3340</v>
      </c>
      <c r="V2505" s="63" t="s">
        <v>4349</v>
      </c>
      <c r="Y2505" s="63">
        <v>903</v>
      </c>
      <c r="Z2505" s="63" t="s">
        <v>4346</v>
      </c>
      <c r="AA2505" s="63">
        <v>135</v>
      </c>
      <c r="AB2505" s="63" t="s">
        <v>3505</v>
      </c>
      <c r="AC2505" s="63" t="s">
        <v>4348</v>
      </c>
      <c r="AD2505" s="63" t="s">
        <v>4347</v>
      </c>
      <c r="AE2505" s="63">
        <v>903</v>
      </c>
      <c r="AF2505" s="63" t="s">
        <v>4346</v>
      </c>
      <c r="AG2505" s="63">
        <v>68</v>
      </c>
      <c r="AH2505" s="63" t="s">
        <v>3494</v>
      </c>
      <c r="AK2505" s="63">
        <v>0</v>
      </c>
      <c r="AL2505" s="63" t="s">
        <v>3493</v>
      </c>
      <c r="AM2505" s="63">
        <v>0</v>
      </c>
      <c r="AQ2505" s="63">
        <v>0</v>
      </c>
      <c r="AR2505" s="63" t="s">
        <v>3493</v>
      </c>
      <c r="AS2505" s="63">
        <v>0</v>
      </c>
      <c r="AU2505" s="63" t="s">
        <v>4345</v>
      </c>
      <c r="AW2505" s="63" t="s">
        <v>4344</v>
      </c>
      <c r="AX2505" s="74" t="str">
        <f>VLOOKUP(B2505,[1]COMPLETE_DIVIDEND_DATA!$B$2:$I$1138,8,0)</f>
        <v>PAID</v>
      </c>
    </row>
    <row r="2506" spans="1:50" hidden="1" x14ac:dyDescent="0.25">
      <c r="A2506" s="63">
        <v>502510</v>
      </c>
      <c r="B2506" s="63">
        <v>11387018609</v>
      </c>
      <c r="C2506" s="63" t="s">
        <v>2130</v>
      </c>
      <c r="D2506" s="63" t="s">
        <v>4343</v>
      </c>
      <c r="E2506" s="63" t="s">
        <v>4342</v>
      </c>
      <c r="F2506" s="63" t="s">
        <v>4341</v>
      </c>
      <c r="G2506" s="63" t="s">
        <v>3523</v>
      </c>
      <c r="K2506" s="63">
        <v>46000</v>
      </c>
      <c r="L2506" s="63">
        <v>0</v>
      </c>
      <c r="M2506" s="64">
        <v>46000</v>
      </c>
      <c r="N2506" s="63">
        <v>23000</v>
      </c>
      <c r="O2506" s="63">
        <v>0</v>
      </c>
      <c r="P2506" s="63">
        <v>3450</v>
      </c>
      <c r="Q2506" s="63">
        <v>19550</v>
      </c>
      <c r="R2506" s="63" t="s">
        <v>4340</v>
      </c>
      <c r="S2506" s="63" t="s">
        <v>3624</v>
      </c>
      <c r="T2506" s="63" t="s">
        <v>4339</v>
      </c>
      <c r="U2506" s="63" t="s">
        <v>2130</v>
      </c>
      <c r="V2506" s="63" t="s">
        <v>4338</v>
      </c>
      <c r="Y2506" s="63">
        <v>46000</v>
      </c>
      <c r="Z2506" s="63" t="s">
        <v>4337</v>
      </c>
      <c r="AA2506" s="63">
        <v>3450</v>
      </c>
      <c r="AB2506" s="63" t="s">
        <v>3494</v>
      </c>
      <c r="AE2506" s="63">
        <v>0</v>
      </c>
      <c r="AF2506" s="63" t="s">
        <v>3493</v>
      </c>
      <c r="AG2506" s="63">
        <v>0</v>
      </c>
      <c r="AK2506" s="63">
        <v>0</v>
      </c>
      <c r="AL2506" s="63" t="s">
        <v>3493</v>
      </c>
      <c r="AM2506" s="63">
        <v>0</v>
      </c>
      <c r="AQ2506" s="63">
        <v>0</v>
      </c>
      <c r="AR2506" s="63" t="s">
        <v>3493</v>
      </c>
      <c r="AS2506" s="63">
        <v>0</v>
      </c>
      <c r="AU2506" s="63" t="s">
        <v>4336</v>
      </c>
      <c r="AW2506" s="63" t="s">
        <v>4335</v>
      </c>
      <c r="AX2506" s="74" t="str">
        <f>VLOOKUP(B2506,[1]COMPLETE_DIVIDEND_DATA!$B$2:$I$1138,8,0)</f>
        <v>PAID</v>
      </c>
    </row>
    <row r="2507" spans="1:50" hidden="1" x14ac:dyDescent="0.25">
      <c r="A2507" s="63">
        <v>502511</v>
      </c>
      <c r="B2507" s="63">
        <v>11387041643</v>
      </c>
      <c r="C2507" s="63" t="s">
        <v>3342</v>
      </c>
      <c r="D2507" s="63" t="s">
        <v>4334</v>
      </c>
      <c r="E2507" s="63" t="s">
        <v>4333</v>
      </c>
      <c r="F2507" s="63" t="s">
        <v>4332</v>
      </c>
      <c r="G2507" s="63" t="s">
        <v>3535</v>
      </c>
      <c r="K2507" s="63">
        <v>1725</v>
      </c>
      <c r="L2507" s="63">
        <v>0</v>
      </c>
      <c r="M2507" s="64">
        <v>1725</v>
      </c>
      <c r="N2507" s="63">
        <v>862.5</v>
      </c>
      <c r="O2507" s="63">
        <v>0</v>
      </c>
      <c r="P2507" s="63">
        <v>130</v>
      </c>
      <c r="Q2507" s="63">
        <v>733</v>
      </c>
      <c r="R2507" s="63" t="s">
        <v>4331</v>
      </c>
      <c r="S2507" s="63" t="s">
        <v>3521</v>
      </c>
      <c r="T2507" s="63" t="s">
        <v>4330</v>
      </c>
      <c r="U2507" s="63" t="s">
        <v>3342</v>
      </c>
      <c r="V2507" s="63" t="s">
        <v>4329</v>
      </c>
      <c r="Y2507" s="63">
        <v>863</v>
      </c>
      <c r="Z2507" s="63" t="s">
        <v>4328</v>
      </c>
      <c r="AA2507" s="63">
        <v>65</v>
      </c>
      <c r="AB2507" s="63" t="s">
        <v>3494</v>
      </c>
      <c r="AC2507" s="63" t="s">
        <v>4327</v>
      </c>
      <c r="AD2507" s="63" t="s">
        <v>4326</v>
      </c>
      <c r="AE2507" s="63">
        <v>862</v>
      </c>
      <c r="AF2507" s="63" t="s">
        <v>4325</v>
      </c>
      <c r="AG2507" s="63">
        <v>65</v>
      </c>
      <c r="AH2507" s="63" t="s">
        <v>3494</v>
      </c>
      <c r="AK2507" s="63">
        <v>0</v>
      </c>
      <c r="AL2507" s="63" t="s">
        <v>3493</v>
      </c>
      <c r="AM2507" s="63">
        <v>0</v>
      </c>
      <c r="AQ2507" s="63">
        <v>0</v>
      </c>
      <c r="AR2507" s="63" t="s">
        <v>3493</v>
      </c>
      <c r="AS2507" s="63">
        <v>0</v>
      </c>
      <c r="AU2507" s="63" t="s">
        <v>4324</v>
      </c>
      <c r="AW2507" s="63" t="s">
        <v>4323</v>
      </c>
      <c r="AX2507" s="74" t="str">
        <f>VLOOKUP(B2507,[1]COMPLETE_DIVIDEND_DATA!$B$2:$I$1138,8,0)</f>
        <v>PAID</v>
      </c>
    </row>
    <row r="2508" spans="1:50" hidden="1" x14ac:dyDescent="0.25">
      <c r="A2508" s="63">
        <v>502512</v>
      </c>
      <c r="B2508" s="63">
        <v>11544012312</v>
      </c>
      <c r="C2508" s="63" t="s">
        <v>3345</v>
      </c>
      <c r="D2508" s="63" t="s">
        <v>4322</v>
      </c>
      <c r="E2508" s="63" t="s">
        <v>4321</v>
      </c>
      <c r="F2508" s="63" t="s">
        <v>4320</v>
      </c>
      <c r="G2508" s="63" t="s">
        <v>3535</v>
      </c>
      <c r="K2508" s="63">
        <v>500</v>
      </c>
      <c r="L2508" s="63">
        <v>0</v>
      </c>
      <c r="M2508" s="64">
        <v>500</v>
      </c>
      <c r="N2508" s="63">
        <v>250</v>
      </c>
      <c r="O2508" s="63">
        <v>0</v>
      </c>
      <c r="P2508" s="63">
        <v>38</v>
      </c>
      <c r="Q2508" s="63">
        <v>212</v>
      </c>
      <c r="R2508" s="63" t="s">
        <v>4319</v>
      </c>
      <c r="S2508" s="63" t="s">
        <v>3533</v>
      </c>
      <c r="T2508" s="63" t="s">
        <v>4318</v>
      </c>
      <c r="U2508" s="63" t="s">
        <v>3345</v>
      </c>
      <c r="V2508" s="63" t="s">
        <v>4317</v>
      </c>
      <c r="W2508" s="63" t="s">
        <v>4316</v>
      </c>
      <c r="Y2508" s="63">
        <v>250</v>
      </c>
      <c r="Z2508" s="63" t="s">
        <v>4119</v>
      </c>
      <c r="AA2508" s="63">
        <v>19</v>
      </c>
      <c r="AB2508" s="63" t="s">
        <v>3494</v>
      </c>
      <c r="AC2508" s="63" t="s">
        <v>4315</v>
      </c>
      <c r="AD2508" s="63" t="s">
        <v>4314</v>
      </c>
      <c r="AE2508" s="63">
        <v>250</v>
      </c>
      <c r="AF2508" s="63" t="s">
        <v>4119</v>
      </c>
      <c r="AG2508" s="63">
        <v>19</v>
      </c>
      <c r="AH2508" s="63" t="s">
        <v>3494</v>
      </c>
      <c r="AK2508" s="63">
        <v>0</v>
      </c>
      <c r="AL2508" s="63" t="s">
        <v>3493</v>
      </c>
      <c r="AM2508" s="63">
        <v>0</v>
      </c>
      <c r="AQ2508" s="63">
        <v>0</v>
      </c>
      <c r="AR2508" s="63" t="s">
        <v>3493</v>
      </c>
      <c r="AS2508" s="63">
        <v>0</v>
      </c>
      <c r="AU2508" s="63" t="s">
        <v>4313</v>
      </c>
      <c r="AW2508" s="63" t="s">
        <v>4312</v>
      </c>
      <c r="AX2508" s="74" t="str">
        <f>VLOOKUP(B2508,[1]COMPLETE_DIVIDEND_DATA!$B$2:$I$1138,8,0)</f>
        <v>PAID</v>
      </c>
    </row>
    <row r="2509" spans="1:50" hidden="1" x14ac:dyDescent="0.25">
      <c r="A2509" s="63">
        <v>502513</v>
      </c>
      <c r="B2509" s="63">
        <v>11676003415</v>
      </c>
      <c r="C2509" s="63" t="s">
        <v>3357</v>
      </c>
      <c r="D2509" s="63" t="s">
        <v>374</v>
      </c>
      <c r="E2509" s="63" t="s">
        <v>4311</v>
      </c>
      <c r="F2509" s="63" t="s">
        <v>4310</v>
      </c>
      <c r="G2509" s="63" t="s">
        <v>3535</v>
      </c>
      <c r="K2509" s="63">
        <v>744</v>
      </c>
      <c r="L2509" s="63">
        <v>0</v>
      </c>
      <c r="M2509" s="64">
        <v>744</v>
      </c>
      <c r="N2509" s="63">
        <v>372</v>
      </c>
      <c r="O2509" s="63">
        <v>0</v>
      </c>
      <c r="P2509" s="63">
        <v>112</v>
      </c>
      <c r="Q2509" s="63">
        <v>260</v>
      </c>
      <c r="R2509" s="63" t="s">
        <v>4309</v>
      </c>
      <c r="S2509" s="63" t="s">
        <v>3697</v>
      </c>
      <c r="T2509" s="63" t="s">
        <v>4308</v>
      </c>
      <c r="U2509" s="63" t="s">
        <v>3357</v>
      </c>
      <c r="V2509" s="63" t="s">
        <v>4307</v>
      </c>
      <c r="Y2509" s="63">
        <v>744</v>
      </c>
      <c r="Z2509" s="63" t="s">
        <v>3988</v>
      </c>
      <c r="AA2509" s="63">
        <v>112</v>
      </c>
      <c r="AB2509" s="63" t="s">
        <v>3505</v>
      </c>
      <c r="AE2509" s="63">
        <v>0</v>
      </c>
      <c r="AF2509" s="63" t="s">
        <v>3493</v>
      </c>
      <c r="AG2509" s="63">
        <v>0</v>
      </c>
      <c r="AK2509" s="63">
        <v>0</v>
      </c>
      <c r="AL2509" s="63" t="s">
        <v>3493</v>
      </c>
      <c r="AM2509" s="63">
        <v>0</v>
      </c>
      <c r="AQ2509" s="63">
        <v>0</v>
      </c>
      <c r="AR2509" s="63" t="s">
        <v>3493</v>
      </c>
      <c r="AS2509" s="63">
        <v>0</v>
      </c>
      <c r="AU2509" s="63" t="s">
        <v>4306</v>
      </c>
      <c r="AW2509" s="63" t="s">
        <v>4305</v>
      </c>
      <c r="AX2509" s="74" t="str">
        <f>VLOOKUP(B2509,[1]COMPLETE_DIVIDEND_DATA!$B$2:$I$1138,8,0)</f>
        <v>PAID</v>
      </c>
    </row>
    <row r="2510" spans="1:50" hidden="1" x14ac:dyDescent="0.25">
      <c r="A2510" s="63">
        <v>502514</v>
      </c>
      <c r="B2510" s="63">
        <v>11692012455</v>
      </c>
      <c r="C2510" s="63" t="s">
        <v>3360</v>
      </c>
      <c r="D2510" s="63" t="s">
        <v>342</v>
      </c>
      <c r="E2510" s="63" t="s">
        <v>4304</v>
      </c>
      <c r="F2510" s="63" t="s">
        <v>4303</v>
      </c>
      <c r="G2510" s="63" t="s">
        <v>4302</v>
      </c>
      <c r="K2510" s="63">
        <v>54</v>
      </c>
      <c r="L2510" s="63">
        <v>0</v>
      </c>
      <c r="M2510" s="64">
        <v>54</v>
      </c>
      <c r="N2510" s="63">
        <v>27</v>
      </c>
      <c r="O2510" s="63">
        <v>0</v>
      </c>
      <c r="P2510" s="63">
        <v>8</v>
      </c>
      <c r="Q2510" s="63">
        <v>19</v>
      </c>
      <c r="R2510" s="63" t="s">
        <v>4301</v>
      </c>
      <c r="S2510" s="63" t="s">
        <v>3521</v>
      </c>
      <c r="T2510" s="63" t="s">
        <v>4300</v>
      </c>
      <c r="U2510" s="63" t="s">
        <v>3360</v>
      </c>
      <c r="V2510" s="63" t="s">
        <v>4299</v>
      </c>
      <c r="Y2510" s="63">
        <v>54</v>
      </c>
      <c r="Z2510" s="63" t="s">
        <v>4298</v>
      </c>
      <c r="AA2510" s="63">
        <v>8</v>
      </c>
      <c r="AB2510" s="63" t="s">
        <v>3505</v>
      </c>
      <c r="AE2510" s="63">
        <v>0</v>
      </c>
      <c r="AF2510" s="63" t="s">
        <v>3493</v>
      </c>
      <c r="AG2510" s="63">
        <v>0</v>
      </c>
      <c r="AK2510" s="63">
        <v>0</v>
      </c>
      <c r="AL2510" s="63" t="s">
        <v>3493</v>
      </c>
      <c r="AM2510" s="63">
        <v>0</v>
      </c>
      <c r="AQ2510" s="63">
        <v>0</v>
      </c>
      <c r="AR2510" s="63" t="s">
        <v>3493</v>
      </c>
      <c r="AS2510" s="63">
        <v>0</v>
      </c>
      <c r="AU2510" s="63" t="s">
        <v>4297</v>
      </c>
      <c r="AW2510" s="63" t="s">
        <v>4296</v>
      </c>
      <c r="AX2510" s="74" t="str">
        <f>VLOOKUP(B2510,[1]COMPLETE_DIVIDEND_DATA!$B$2:$I$1138,8,0)</f>
        <v>PAID</v>
      </c>
    </row>
    <row r="2511" spans="1:50" hidden="1" x14ac:dyDescent="0.25">
      <c r="A2511" s="63">
        <v>502515</v>
      </c>
      <c r="B2511" s="63">
        <v>11692016712</v>
      </c>
      <c r="C2511" s="63" t="s">
        <v>1173</v>
      </c>
      <c r="D2511" s="63" t="s">
        <v>4295</v>
      </c>
      <c r="E2511" s="63" t="s">
        <v>4294</v>
      </c>
      <c r="F2511" s="63" t="s">
        <v>4293</v>
      </c>
      <c r="G2511" s="63" t="s">
        <v>3535</v>
      </c>
      <c r="K2511" s="63">
        <v>26</v>
      </c>
      <c r="L2511" s="63">
        <v>0</v>
      </c>
      <c r="M2511" s="64">
        <v>26</v>
      </c>
      <c r="N2511" s="63">
        <v>13</v>
      </c>
      <c r="O2511" s="63">
        <v>0</v>
      </c>
      <c r="P2511" s="63">
        <v>3</v>
      </c>
      <c r="Q2511" s="63">
        <v>10</v>
      </c>
      <c r="R2511" s="63" t="s">
        <v>4292</v>
      </c>
      <c r="S2511" s="63" t="s">
        <v>3533</v>
      </c>
      <c r="T2511" s="63" t="s">
        <v>4291</v>
      </c>
      <c r="U2511" s="63" t="s">
        <v>1173</v>
      </c>
      <c r="V2511" s="63" t="s">
        <v>4290</v>
      </c>
      <c r="Y2511" s="63">
        <v>13</v>
      </c>
      <c r="Z2511" s="63" t="s">
        <v>3642</v>
      </c>
      <c r="AA2511" s="63">
        <v>2</v>
      </c>
      <c r="AB2511" s="63" t="s">
        <v>3505</v>
      </c>
      <c r="AC2511" s="63" t="s">
        <v>4289</v>
      </c>
      <c r="AD2511" s="63" t="s">
        <v>4288</v>
      </c>
      <c r="AE2511" s="63">
        <v>13</v>
      </c>
      <c r="AF2511" s="63" t="s">
        <v>3642</v>
      </c>
      <c r="AG2511" s="63">
        <v>1</v>
      </c>
      <c r="AH2511" s="63" t="s">
        <v>3494</v>
      </c>
      <c r="AK2511" s="63">
        <v>0</v>
      </c>
      <c r="AL2511" s="63" t="s">
        <v>3493</v>
      </c>
      <c r="AM2511" s="63">
        <v>0</v>
      </c>
      <c r="AQ2511" s="63">
        <v>0</v>
      </c>
      <c r="AR2511" s="63" t="s">
        <v>3493</v>
      </c>
      <c r="AS2511" s="63">
        <v>0</v>
      </c>
      <c r="AU2511" s="63" t="s">
        <v>4287</v>
      </c>
      <c r="AW2511" s="63" t="s">
        <v>4286</v>
      </c>
      <c r="AX2511" s="74" t="str">
        <f>VLOOKUP(B2511,[1]COMPLETE_DIVIDEND_DATA!$B$2:$I$1138,8,0)</f>
        <v>PAID</v>
      </c>
    </row>
    <row r="2512" spans="1:50" hidden="1" x14ac:dyDescent="0.25">
      <c r="A2512" s="63">
        <v>502516</v>
      </c>
      <c r="B2512" s="63">
        <v>11692018742</v>
      </c>
      <c r="C2512" s="63" t="s">
        <v>3363</v>
      </c>
      <c r="D2512" s="63" t="s">
        <v>461</v>
      </c>
      <c r="E2512" s="63" t="s">
        <v>4285</v>
      </c>
      <c r="F2512" s="63" t="s">
        <v>4284</v>
      </c>
      <c r="G2512" s="63" t="s">
        <v>3535</v>
      </c>
      <c r="K2512" s="63">
        <v>8000</v>
      </c>
      <c r="L2512" s="63">
        <v>0</v>
      </c>
      <c r="M2512" s="64">
        <v>8000</v>
      </c>
      <c r="N2512" s="63">
        <v>4000</v>
      </c>
      <c r="O2512" s="63">
        <v>0</v>
      </c>
      <c r="P2512" s="63">
        <v>900</v>
      </c>
      <c r="Q2512" s="63">
        <v>3100</v>
      </c>
      <c r="R2512" s="63" t="s">
        <v>4283</v>
      </c>
      <c r="S2512" s="63" t="s">
        <v>3521</v>
      </c>
      <c r="T2512" s="63" t="s">
        <v>4282</v>
      </c>
      <c r="U2512" s="63" t="s">
        <v>3363</v>
      </c>
      <c r="V2512" s="63" t="s">
        <v>4281</v>
      </c>
      <c r="W2512" s="63" t="s">
        <v>4280</v>
      </c>
      <c r="Y2512" s="63">
        <v>4000</v>
      </c>
      <c r="Z2512" s="63" t="s">
        <v>4278</v>
      </c>
      <c r="AA2512" s="63">
        <v>300</v>
      </c>
      <c r="AB2512" s="63" t="s">
        <v>3494</v>
      </c>
      <c r="AC2512" s="63" t="s">
        <v>461</v>
      </c>
      <c r="AD2512" s="63" t="s">
        <v>4279</v>
      </c>
      <c r="AE2512" s="63">
        <v>4000</v>
      </c>
      <c r="AF2512" s="63" t="s">
        <v>4278</v>
      </c>
      <c r="AG2512" s="63">
        <v>600</v>
      </c>
      <c r="AH2512" s="63" t="s">
        <v>3505</v>
      </c>
      <c r="AK2512" s="63">
        <v>0</v>
      </c>
      <c r="AL2512" s="63" t="s">
        <v>3493</v>
      </c>
      <c r="AM2512" s="63">
        <v>0</v>
      </c>
      <c r="AQ2512" s="63">
        <v>0</v>
      </c>
      <c r="AR2512" s="63" t="s">
        <v>3493</v>
      </c>
      <c r="AS2512" s="63">
        <v>0</v>
      </c>
      <c r="AU2512" s="63" t="s">
        <v>4277</v>
      </c>
      <c r="AW2512" s="63" t="s">
        <v>4270</v>
      </c>
      <c r="AX2512" s="74" t="str">
        <f>VLOOKUP(B2512,[1]COMPLETE_DIVIDEND_DATA!$B$2:$I$1138,8,0)</f>
        <v>PAID</v>
      </c>
    </row>
    <row r="2513" spans="1:50" hidden="1" x14ac:dyDescent="0.25">
      <c r="A2513" s="63">
        <v>502517</v>
      </c>
      <c r="B2513" s="63">
        <v>11692021779</v>
      </c>
      <c r="C2513" s="63" t="s">
        <v>3365</v>
      </c>
      <c r="D2513" s="63" t="s">
        <v>3363</v>
      </c>
      <c r="E2513" s="63" t="s">
        <v>4276</v>
      </c>
      <c r="F2513" s="63" t="s">
        <v>4275</v>
      </c>
      <c r="G2513" s="63" t="s">
        <v>3535</v>
      </c>
      <c r="K2513" s="63">
        <v>4550</v>
      </c>
      <c r="L2513" s="63">
        <v>0</v>
      </c>
      <c r="M2513" s="64">
        <v>4550</v>
      </c>
      <c r="N2513" s="63">
        <v>2275</v>
      </c>
      <c r="O2513" s="63">
        <v>0</v>
      </c>
      <c r="P2513" s="63">
        <v>683</v>
      </c>
      <c r="Q2513" s="63">
        <v>1592</v>
      </c>
      <c r="R2513" s="63" t="s">
        <v>4274</v>
      </c>
      <c r="S2513" s="63" t="s">
        <v>3533</v>
      </c>
      <c r="T2513" s="63" t="s">
        <v>3775</v>
      </c>
      <c r="U2513" s="63" t="s">
        <v>3365</v>
      </c>
      <c r="V2513" s="63" t="s">
        <v>4273</v>
      </c>
      <c r="Y2513" s="63">
        <v>4550</v>
      </c>
      <c r="Z2513" s="63" t="s">
        <v>4272</v>
      </c>
      <c r="AA2513" s="63">
        <v>683</v>
      </c>
      <c r="AB2513" s="63" t="s">
        <v>3505</v>
      </c>
      <c r="AE2513" s="63">
        <v>0</v>
      </c>
      <c r="AF2513" s="63" t="s">
        <v>3493</v>
      </c>
      <c r="AG2513" s="63">
        <v>0</v>
      </c>
      <c r="AK2513" s="63">
        <v>0</v>
      </c>
      <c r="AL2513" s="63" t="s">
        <v>3493</v>
      </c>
      <c r="AM2513" s="63">
        <v>0</v>
      </c>
      <c r="AQ2513" s="63">
        <v>0</v>
      </c>
      <c r="AR2513" s="63" t="s">
        <v>3493</v>
      </c>
      <c r="AS2513" s="63">
        <v>0</v>
      </c>
      <c r="AU2513" s="63" t="s">
        <v>4271</v>
      </c>
      <c r="AW2513" s="63" t="s">
        <v>4270</v>
      </c>
      <c r="AX2513" s="74" t="str">
        <f>VLOOKUP(B2513,[1]COMPLETE_DIVIDEND_DATA!$B$2:$I$1138,8,0)</f>
        <v>PAID</v>
      </c>
    </row>
    <row r="2514" spans="1:50" hidden="1" x14ac:dyDescent="0.25">
      <c r="A2514" s="63">
        <v>502518</v>
      </c>
      <c r="B2514" s="63">
        <v>11692025358</v>
      </c>
      <c r="C2514" s="63" t="s">
        <v>3367</v>
      </c>
      <c r="D2514" s="63" t="s">
        <v>4269</v>
      </c>
      <c r="E2514" s="63" t="s">
        <v>4268</v>
      </c>
      <c r="F2514" s="63" t="s">
        <v>4267</v>
      </c>
      <c r="G2514" s="63" t="s">
        <v>4266</v>
      </c>
      <c r="K2514" s="63">
        <v>1150</v>
      </c>
      <c r="L2514" s="63">
        <v>0</v>
      </c>
      <c r="M2514" s="64">
        <v>1150</v>
      </c>
      <c r="N2514" s="63">
        <v>575</v>
      </c>
      <c r="O2514" s="63">
        <v>0</v>
      </c>
      <c r="P2514" s="63">
        <v>173</v>
      </c>
      <c r="Q2514" s="63">
        <v>402</v>
      </c>
      <c r="R2514" s="63" t="s">
        <v>4265</v>
      </c>
      <c r="S2514" s="63" t="s">
        <v>3697</v>
      </c>
      <c r="T2514" s="63" t="s">
        <v>4264</v>
      </c>
      <c r="U2514" s="63" t="s">
        <v>3367</v>
      </c>
      <c r="V2514" s="63" t="s">
        <v>4263</v>
      </c>
      <c r="Y2514" s="63">
        <v>1150</v>
      </c>
      <c r="Z2514" s="63" t="s">
        <v>3972</v>
      </c>
      <c r="AA2514" s="63">
        <v>173</v>
      </c>
      <c r="AB2514" s="63" t="s">
        <v>3505</v>
      </c>
      <c r="AE2514" s="63">
        <v>0</v>
      </c>
      <c r="AF2514" s="63" t="s">
        <v>3493</v>
      </c>
      <c r="AG2514" s="63">
        <v>0</v>
      </c>
      <c r="AK2514" s="63">
        <v>0</v>
      </c>
      <c r="AL2514" s="63" t="s">
        <v>3493</v>
      </c>
      <c r="AM2514" s="63">
        <v>0</v>
      </c>
      <c r="AQ2514" s="63">
        <v>0</v>
      </c>
      <c r="AR2514" s="63" t="s">
        <v>3493</v>
      </c>
      <c r="AS2514" s="63">
        <v>0</v>
      </c>
      <c r="AU2514" s="63" t="s">
        <v>4262</v>
      </c>
      <c r="AW2514" s="63" t="s">
        <v>4261</v>
      </c>
      <c r="AX2514" s="74" t="str">
        <f>VLOOKUP(B2514,[1]COMPLETE_DIVIDEND_DATA!$B$2:$I$1138,8,0)</f>
        <v>PAID</v>
      </c>
    </row>
    <row r="2515" spans="1:50" hidden="1" x14ac:dyDescent="0.25">
      <c r="A2515" s="63">
        <v>502519</v>
      </c>
      <c r="B2515" s="63">
        <v>11692027081</v>
      </c>
      <c r="C2515" s="63" t="s">
        <v>46</v>
      </c>
      <c r="D2515" s="63" t="s">
        <v>132</v>
      </c>
      <c r="E2515" s="63" t="s">
        <v>4260</v>
      </c>
      <c r="F2515" s="63" t="s">
        <v>4259</v>
      </c>
      <c r="G2515" s="63" t="s">
        <v>4258</v>
      </c>
      <c r="K2515" s="63">
        <v>500</v>
      </c>
      <c r="L2515" s="63">
        <v>0</v>
      </c>
      <c r="M2515" s="64">
        <v>500</v>
      </c>
      <c r="N2515" s="63">
        <v>250</v>
      </c>
      <c r="O2515" s="63">
        <v>0</v>
      </c>
      <c r="P2515" s="63">
        <v>75</v>
      </c>
      <c r="Q2515" s="63">
        <v>175</v>
      </c>
      <c r="R2515" s="63" t="s">
        <v>4257</v>
      </c>
      <c r="S2515" s="63" t="s">
        <v>3624</v>
      </c>
      <c r="T2515" s="63" t="s">
        <v>4256</v>
      </c>
      <c r="U2515" s="63" t="s">
        <v>46</v>
      </c>
      <c r="V2515" s="63" t="s">
        <v>4255</v>
      </c>
      <c r="Y2515" s="63">
        <v>500</v>
      </c>
      <c r="Z2515" s="63" t="s">
        <v>3621</v>
      </c>
      <c r="AA2515" s="63">
        <v>75</v>
      </c>
      <c r="AB2515" s="63" t="s">
        <v>3505</v>
      </c>
      <c r="AE2515" s="63">
        <v>0</v>
      </c>
      <c r="AF2515" s="63" t="s">
        <v>3493</v>
      </c>
      <c r="AG2515" s="63">
        <v>0</v>
      </c>
      <c r="AK2515" s="63">
        <v>0</v>
      </c>
      <c r="AL2515" s="63" t="s">
        <v>3493</v>
      </c>
      <c r="AM2515" s="63">
        <v>0</v>
      </c>
      <c r="AQ2515" s="63">
        <v>0</v>
      </c>
      <c r="AR2515" s="63" t="s">
        <v>3493</v>
      </c>
      <c r="AS2515" s="63">
        <v>0</v>
      </c>
      <c r="AU2515" s="63" t="s">
        <v>4254</v>
      </c>
      <c r="AW2515" s="63" t="s">
        <v>4253</v>
      </c>
      <c r="AX2515" s="74" t="str">
        <f>VLOOKUP(B2515,[1]COMPLETE_DIVIDEND_DATA!$B$2:$I$1138,8,0)</f>
        <v>PAID</v>
      </c>
    </row>
    <row r="2516" spans="1:50" hidden="1" x14ac:dyDescent="0.25">
      <c r="A2516" s="63">
        <v>502520</v>
      </c>
      <c r="B2516" s="63">
        <v>11692027560</v>
      </c>
      <c r="C2516" s="63" t="s">
        <v>3369</v>
      </c>
      <c r="D2516" s="63" t="s">
        <v>4252</v>
      </c>
      <c r="E2516" s="63" t="s">
        <v>4251</v>
      </c>
      <c r="F2516" s="63" t="s">
        <v>4250</v>
      </c>
      <c r="G2516" s="63" t="s">
        <v>3535</v>
      </c>
      <c r="K2516" s="63">
        <v>2409</v>
      </c>
      <c r="L2516" s="63">
        <v>0</v>
      </c>
      <c r="M2516" s="64">
        <v>2409</v>
      </c>
      <c r="N2516" s="63">
        <v>1204.5</v>
      </c>
      <c r="O2516" s="63">
        <v>0</v>
      </c>
      <c r="P2516" s="63">
        <v>181</v>
      </c>
      <c r="Q2516" s="63">
        <v>1024</v>
      </c>
      <c r="R2516" s="63" t="s">
        <v>4249</v>
      </c>
      <c r="S2516" s="63" t="s">
        <v>3624</v>
      </c>
      <c r="T2516" s="63" t="s">
        <v>4248</v>
      </c>
      <c r="U2516" s="63" t="s">
        <v>3369</v>
      </c>
      <c r="V2516" s="63" t="s">
        <v>4247</v>
      </c>
      <c r="Y2516" s="63">
        <v>2409</v>
      </c>
      <c r="Z2516" s="63" t="s">
        <v>4246</v>
      </c>
      <c r="AA2516" s="63">
        <v>181</v>
      </c>
      <c r="AB2516" s="63" t="s">
        <v>3494</v>
      </c>
      <c r="AE2516" s="63">
        <v>0</v>
      </c>
      <c r="AF2516" s="63" t="s">
        <v>3493</v>
      </c>
      <c r="AG2516" s="63">
        <v>0</v>
      </c>
      <c r="AK2516" s="63">
        <v>0</v>
      </c>
      <c r="AL2516" s="63" t="s">
        <v>3493</v>
      </c>
      <c r="AM2516" s="63">
        <v>0</v>
      </c>
      <c r="AQ2516" s="63">
        <v>0</v>
      </c>
      <c r="AR2516" s="63" t="s">
        <v>3493</v>
      </c>
      <c r="AS2516" s="63">
        <v>0</v>
      </c>
      <c r="AU2516" s="63" t="s">
        <v>4245</v>
      </c>
      <c r="AW2516" s="63" t="s">
        <v>4244</v>
      </c>
      <c r="AX2516" s="74" t="str">
        <f>VLOOKUP(B2516,[1]COMPLETE_DIVIDEND_DATA!$B$2:$I$1138,8,0)</f>
        <v>PAID</v>
      </c>
    </row>
    <row r="2517" spans="1:50" hidden="1" x14ac:dyDescent="0.25">
      <c r="A2517" s="63">
        <v>502521</v>
      </c>
      <c r="B2517" s="63">
        <v>11692029533</v>
      </c>
      <c r="C2517" s="63" t="s">
        <v>4239</v>
      </c>
      <c r="D2517" s="63" t="s">
        <v>4243</v>
      </c>
      <c r="E2517" s="63" t="s">
        <v>4242</v>
      </c>
      <c r="F2517" s="63" t="s">
        <v>4241</v>
      </c>
      <c r="G2517" s="63" t="s">
        <v>3767</v>
      </c>
      <c r="K2517" s="63">
        <v>20000</v>
      </c>
      <c r="L2517" s="63">
        <v>0</v>
      </c>
      <c r="M2517" s="64">
        <v>20000</v>
      </c>
      <c r="N2517" s="63">
        <v>10000</v>
      </c>
      <c r="O2517" s="63">
        <v>0</v>
      </c>
      <c r="P2517" s="63">
        <v>1500</v>
      </c>
      <c r="Q2517" s="63">
        <v>8500</v>
      </c>
      <c r="R2517" s="63" t="s">
        <v>4240</v>
      </c>
      <c r="S2517" s="63" t="s">
        <v>3521</v>
      </c>
      <c r="U2517" s="63" t="s">
        <v>4239</v>
      </c>
      <c r="V2517" s="63" t="s">
        <v>4238</v>
      </c>
      <c r="Y2517" s="63">
        <v>20000</v>
      </c>
      <c r="Z2517" s="63" t="s">
        <v>3856</v>
      </c>
      <c r="AA2517" s="63">
        <v>1500</v>
      </c>
      <c r="AB2517" s="63" t="s">
        <v>3494</v>
      </c>
      <c r="AE2517" s="63">
        <v>0</v>
      </c>
      <c r="AF2517" s="63" t="s">
        <v>3493</v>
      </c>
      <c r="AG2517" s="63">
        <v>0</v>
      </c>
      <c r="AK2517" s="63">
        <v>0</v>
      </c>
      <c r="AL2517" s="63" t="s">
        <v>3493</v>
      </c>
      <c r="AM2517" s="63">
        <v>0</v>
      </c>
      <c r="AQ2517" s="63">
        <v>0</v>
      </c>
      <c r="AR2517" s="63" t="s">
        <v>3493</v>
      </c>
      <c r="AS2517" s="63">
        <v>0</v>
      </c>
      <c r="AU2517" s="63" t="s">
        <v>4237</v>
      </c>
      <c r="AW2517" s="63" t="s">
        <v>4236</v>
      </c>
      <c r="AX2517" s="74" t="str">
        <f>VLOOKUP(B2517,[1]COMPLETE_DIVIDEND_DATA!$B$2:$I$1138,8,0)</f>
        <v>PAID</v>
      </c>
    </row>
    <row r="2518" spans="1:50" hidden="1" x14ac:dyDescent="0.25">
      <c r="A2518" s="63">
        <v>502522</v>
      </c>
      <c r="B2518" s="63">
        <v>11759001211</v>
      </c>
      <c r="C2518" s="63" t="s">
        <v>4229</v>
      </c>
      <c r="D2518" s="63" t="s">
        <v>4235</v>
      </c>
      <c r="E2518" s="63" t="s">
        <v>4234</v>
      </c>
      <c r="F2518" s="63" t="s">
        <v>4233</v>
      </c>
      <c r="G2518" s="63" t="s">
        <v>4232</v>
      </c>
      <c r="K2518" s="63">
        <v>500</v>
      </c>
      <c r="L2518" s="63">
        <v>0</v>
      </c>
      <c r="M2518" s="64">
        <v>500</v>
      </c>
      <c r="N2518" s="63">
        <v>250</v>
      </c>
      <c r="O2518" s="63">
        <v>0</v>
      </c>
      <c r="P2518" s="63">
        <v>75</v>
      </c>
      <c r="Q2518" s="63">
        <v>175</v>
      </c>
      <c r="R2518" s="63" t="s">
        <v>4231</v>
      </c>
      <c r="S2518" s="63" t="s">
        <v>3545</v>
      </c>
      <c r="T2518" s="63" t="s">
        <v>4230</v>
      </c>
      <c r="U2518" s="63" t="s">
        <v>4229</v>
      </c>
      <c r="V2518" s="63" t="s">
        <v>4228</v>
      </c>
      <c r="Y2518" s="63">
        <v>500</v>
      </c>
      <c r="Z2518" s="63" t="s">
        <v>3621</v>
      </c>
      <c r="AA2518" s="63">
        <v>75</v>
      </c>
      <c r="AB2518" s="63" t="s">
        <v>3505</v>
      </c>
      <c r="AE2518" s="63">
        <v>0</v>
      </c>
      <c r="AF2518" s="63" t="s">
        <v>3493</v>
      </c>
      <c r="AG2518" s="63">
        <v>0</v>
      </c>
      <c r="AK2518" s="63">
        <v>0</v>
      </c>
      <c r="AL2518" s="63" t="s">
        <v>3493</v>
      </c>
      <c r="AM2518" s="63">
        <v>0</v>
      </c>
      <c r="AQ2518" s="63">
        <v>0</v>
      </c>
      <c r="AR2518" s="63" t="s">
        <v>3493</v>
      </c>
      <c r="AS2518" s="63">
        <v>0</v>
      </c>
      <c r="AU2518" s="63" t="s">
        <v>4227</v>
      </c>
      <c r="AW2518" s="63" t="s">
        <v>4226</v>
      </c>
      <c r="AX2518" s="74" t="str">
        <f>VLOOKUP(B2518,[1]COMPLETE_DIVIDEND_DATA!$B$2:$I$1138,8,0)</f>
        <v>PAID</v>
      </c>
    </row>
    <row r="2519" spans="1:50" x14ac:dyDescent="0.25">
      <c r="A2519" s="63">
        <v>502523</v>
      </c>
      <c r="B2519" s="63">
        <v>11759002482</v>
      </c>
      <c r="C2519" s="63" t="s">
        <v>2565</v>
      </c>
      <c r="D2519" s="63" t="s">
        <v>4225</v>
      </c>
      <c r="E2519" s="63" t="s">
        <v>4224</v>
      </c>
      <c r="F2519" s="63" t="s">
        <v>4223</v>
      </c>
      <c r="G2519" s="63" t="s">
        <v>4178</v>
      </c>
      <c r="K2519" s="63">
        <v>325786</v>
      </c>
      <c r="L2519" s="63">
        <v>0</v>
      </c>
      <c r="M2519" s="64">
        <v>325786</v>
      </c>
      <c r="N2519" s="63">
        <v>162893</v>
      </c>
      <c r="O2519" s="63">
        <v>0</v>
      </c>
      <c r="P2519" s="63">
        <v>24434</v>
      </c>
      <c r="Q2519" s="63">
        <v>138459</v>
      </c>
      <c r="R2519" s="63" t="s">
        <v>4222</v>
      </c>
      <c r="S2519" s="63" t="s">
        <v>4221</v>
      </c>
      <c r="T2519" s="63" t="s">
        <v>4220</v>
      </c>
      <c r="U2519" s="63" t="s">
        <v>2565</v>
      </c>
      <c r="V2519" s="63" t="s">
        <v>4219</v>
      </c>
      <c r="W2519" s="63" t="s">
        <v>4219</v>
      </c>
      <c r="Y2519" s="63">
        <v>325786</v>
      </c>
      <c r="Z2519" s="63" t="s">
        <v>4218</v>
      </c>
      <c r="AA2519" s="63">
        <v>24434</v>
      </c>
      <c r="AB2519" s="63" t="s">
        <v>3494</v>
      </c>
      <c r="AE2519" s="63">
        <v>0</v>
      </c>
      <c r="AF2519" s="63" t="s">
        <v>3493</v>
      </c>
      <c r="AG2519" s="63">
        <v>0</v>
      </c>
      <c r="AK2519" s="63">
        <v>0</v>
      </c>
      <c r="AL2519" s="63" t="s">
        <v>3493</v>
      </c>
      <c r="AM2519" s="63">
        <v>0</v>
      </c>
      <c r="AQ2519" s="63">
        <v>0</v>
      </c>
      <c r="AR2519" s="63" t="s">
        <v>3493</v>
      </c>
      <c r="AS2519" s="63">
        <v>0</v>
      </c>
      <c r="AU2519" s="63" t="s">
        <v>4217</v>
      </c>
      <c r="AW2519" s="63" t="s">
        <v>4216</v>
      </c>
      <c r="AX2519" s="74" t="str">
        <f>VLOOKUP(B2519,[1]COMPLETE_DIVIDEND_DATA!$B$2:$I$1138,8,0)</f>
        <v>UNPAID</v>
      </c>
    </row>
    <row r="2520" spans="1:50" hidden="1" x14ac:dyDescent="0.25">
      <c r="A2520" s="63">
        <v>502524</v>
      </c>
      <c r="B2520" s="63">
        <v>11759006046</v>
      </c>
      <c r="C2520" s="63" t="s">
        <v>4210</v>
      </c>
      <c r="D2520" s="63" t="s">
        <v>4215</v>
      </c>
      <c r="E2520" s="63" t="s">
        <v>4214</v>
      </c>
      <c r="F2520" s="63" t="s">
        <v>4213</v>
      </c>
      <c r="G2520" s="63" t="s">
        <v>3547</v>
      </c>
      <c r="K2520" s="63">
        <v>1725</v>
      </c>
      <c r="L2520" s="63">
        <v>0</v>
      </c>
      <c r="M2520" s="64">
        <v>1725</v>
      </c>
      <c r="N2520" s="63">
        <v>862.5</v>
      </c>
      <c r="O2520" s="63">
        <v>0</v>
      </c>
      <c r="P2520" s="63">
        <v>129</v>
      </c>
      <c r="Q2520" s="63">
        <v>734</v>
      </c>
      <c r="R2520" s="63" t="s">
        <v>4212</v>
      </c>
      <c r="S2520" s="63" t="s">
        <v>3545</v>
      </c>
      <c r="T2520" s="63" t="s">
        <v>4211</v>
      </c>
      <c r="U2520" s="63" t="s">
        <v>4210</v>
      </c>
      <c r="V2520" s="63" t="s">
        <v>4209</v>
      </c>
      <c r="W2520" s="63" t="s">
        <v>4208</v>
      </c>
      <c r="Y2520" s="63">
        <v>1725</v>
      </c>
      <c r="Z2520" s="63" t="s">
        <v>4207</v>
      </c>
      <c r="AA2520" s="63">
        <v>129</v>
      </c>
      <c r="AB2520" s="63" t="s">
        <v>3494</v>
      </c>
      <c r="AE2520" s="63">
        <v>0</v>
      </c>
      <c r="AF2520" s="63" t="s">
        <v>3493</v>
      </c>
      <c r="AG2520" s="63">
        <v>0</v>
      </c>
      <c r="AK2520" s="63">
        <v>0</v>
      </c>
      <c r="AL2520" s="63" t="s">
        <v>3493</v>
      </c>
      <c r="AM2520" s="63">
        <v>0</v>
      </c>
      <c r="AQ2520" s="63">
        <v>0</v>
      </c>
      <c r="AR2520" s="63" t="s">
        <v>3493</v>
      </c>
      <c r="AS2520" s="63">
        <v>0</v>
      </c>
      <c r="AU2520" s="63" t="s">
        <v>4206</v>
      </c>
      <c r="AW2520" s="63" t="s">
        <v>4205</v>
      </c>
      <c r="AX2520" s="74" t="str">
        <f>VLOOKUP(B2520,[1]COMPLETE_DIVIDEND_DATA!$B$2:$I$1138,8,0)</f>
        <v>PAID</v>
      </c>
    </row>
    <row r="2521" spans="1:50" x14ac:dyDescent="0.25">
      <c r="A2521" s="63">
        <v>502525</v>
      </c>
      <c r="B2521" s="63">
        <v>11759009503</v>
      </c>
      <c r="C2521" s="63" t="s">
        <v>871</v>
      </c>
      <c r="D2521" s="63" t="s">
        <v>4204</v>
      </c>
      <c r="E2521" s="63" t="s">
        <v>4203</v>
      </c>
      <c r="F2521" s="63" t="s">
        <v>4202</v>
      </c>
      <c r="G2521" s="63" t="s">
        <v>4201</v>
      </c>
      <c r="K2521" s="63">
        <v>2000</v>
      </c>
      <c r="L2521" s="63">
        <v>0</v>
      </c>
      <c r="M2521" s="64">
        <v>2000</v>
      </c>
      <c r="N2521" s="63">
        <v>1000</v>
      </c>
      <c r="O2521" s="63">
        <v>0</v>
      </c>
      <c r="P2521" s="63">
        <v>150</v>
      </c>
      <c r="Q2521" s="63">
        <v>850</v>
      </c>
      <c r="R2521" s="63" t="s">
        <v>4200</v>
      </c>
      <c r="S2521" s="63" t="s">
        <v>3635</v>
      </c>
      <c r="T2521" s="63" t="s">
        <v>4199</v>
      </c>
      <c r="U2521" s="63" t="s">
        <v>871</v>
      </c>
      <c r="V2521" s="63" t="s">
        <v>4198</v>
      </c>
      <c r="W2521" s="63" t="s">
        <v>4197</v>
      </c>
      <c r="Y2521" s="63">
        <v>2000</v>
      </c>
      <c r="Z2521" s="63" t="s">
        <v>3631</v>
      </c>
      <c r="AA2521" s="63">
        <v>150</v>
      </c>
      <c r="AB2521" s="63" t="s">
        <v>3494</v>
      </c>
      <c r="AE2521" s="63">
        <v>0</v>
      </c>
      <c r="AF2521" s="63" t="s">
        <v>3493</v>
      </c>
      <c r="AG2521" s="63">
        <v>0</v>
      </c>
      <c r="AK2521" s="63">
        <v>0</v>
      </c>
      <c r="AL2521" s="63" t="s">
        <v>3493</v>
      </c>
      <c r="AM2521" s="63">
        <v>0</v>
      </c>
      <c r="AQ2521" s="63">
        <v>0</v>
      </c>
      <c r="AR2521" s="63" t="s">
        <v>3493</v>
      </c>
      <c r="AS2521" s="63">
        <v>0</v>
      </c>
      <c r="AU2521" s="63" t="s">
        <v>4196</v>
      </c>
      <c r="AW2521" s="63" t="s">
        <v>4195</v>
      </c>
      <c r="AX2521" s="74" t="str">
        <f>VLOOKUP(B2521,[1]COMPLETE_DIVIDEND_DATA!$B$2:$I$1138,8,0)</f>
        <v>UNPAID</v>
      </c>
    </row>
    <row r="2522" spans="1:50" hidden="1" x14ac:dyDescent="0.25">
      <c r="A2522" s="63">
        <v>502526</v>
      </c>
      <c r="B2522" s="63">
        <v>11759012887</v>
      </c>
      <c r="C2522" s="63" t="s">
        <v>3565</v>
      </c>
      <c r="D2522" s="63" t="s">
        <v>3568</v>
      </c>
      <c r="E2522" s="63" t="s">
        <v>4194</v>
      </c>
      <c r="F2522" s="63" t="s">
        <v>4193</v>
      </c>
      <c r="G2522" s="63" t="s">
        <v>3547</v>
      </c>
      <c r="K2522" s="63">
        <v>6000</v>
      </c>
      <c r="L2522" s="63">
        <v>0</v>
      </c>
      <c r="M2522" s="64">
        <v>6000</v>
      </c>
      <c r="N2522" s="63">
        <v>3000</v>
      </c>
      <c r="O2522" s="63">
        <v>0</v>
      </c>
      <c r="P2522" s="63">
        <v>900</v>
      </c>
      <c r="Q2522" s="63">
        <v>2100</v>
      </c>
      <c r="R2522" s="63" t="s">
        <v>3566</v>
      </c>
      <c r="S2522" s="63" t="s">
        <v>3545</v>
      </c>
      <c r="T2522" s="63" t="s">
        <v>4192</v>
      </c>
      <c r="U2522" s="63" t="s">
        <v>3565</v>
      </c>
      <c r="V2522" s="63" t="s">
        <v>3564</v>
      </c>
      <c r="Y2522" s="63">
        <v>6000</v>
      </c>
      <c r="Z2522" s="63" t="s">
        <v>3563</v>
      </c>
      <c r="AA2522" s="63">
        <v>900</v>
      </c>
      <c r="AB2522" s="63" t="s">
        <v>3505</v>
      </c>
      <c r="AE2522" s="63">
        <v>0</v>
      </c>
      <c r="AF2522" s="63" t="s">
        <v>3493</v>
      </c>
      <c r="AG2522" s="63">
        <v>0</v>
      </c>
      <c r="AK2522" s="63">
        <v>0</v>
      </c>
      <c r="AL2522" s="63" t="s">
        <v>3493</v>
      </c>
      <c r="AM2522" s="63">
        <v>0</v>
      </c>
      <c r="AQ2522" s="63">
        <v>0</v>
      </c>
      <c r="AR2522" s="63" t="s">
        <v>3493</v>
      </c>
      <c r="AS2522" s="63">
        <v>0</v>
      </c>
      <c r="AU2522" s="63" t="s">
        <v>4191</v>
      </c>
      <c r="AW2522" s="63" t="s">
        <v>3562</v>
      </c>
      <c r="AX2522" s="74" t="str">
        <f>VLOOKUP(B2522,[1]COMPLETE_DIVIDEND_DATA!$B$2:$I$1138,8,0)</f>
        <v>PAID</v>
      </c>
    </row>
    <row r="2523" spans="1:50" hidden="1" x14ac:dyDescent="0.25">
      <c r="A2523" s="63">
        <v>502527</v>
      </c>
      <c r="B2523" s="63">
        <v>11759021912</v>
      </c>
      <c r="C2523" s="63" t="s">
        <v>3374</v>
      </c>
      <c r="D2523" s="63" t="s">
        <v>4190</v>
      </c>
      <c r="E2523" s="63" t="s">
        <v>4189</v>
      </c>
      <c r="F2523" s="63" t="s">
        <v>4188</v>
      </c>
      <c r="G2523" s="63" t="s">
        <v>4187</v>
      </c>
      <c r="K2523" s="63">
        <v>1150</v>
      </c>
      <c r="L2523" s="63">
        <v>0</v>
      </c>
      <c r="M2523" s="64">
        <v>1150</v>
      </c>
      <c r="N2523" s="63">
        <v>575</v>
      </c>
      <c r="O2523" s="63">
        <v>0</v>
      </c>
      <c r="P2523" s="63">
        <v>173</v>
      </c>
      <c r="Q2523" s="63">
        <v>402</v>
      </c>
      <c r="R2523" s="63" t="s">
        <v>4186</v>
      </c>
      <c r="S2523" s="63" t="s">
        <v>3574</v>
      </c>
      <c r="T2523" s="63" t="s">
        <v>4185</v>
      </c>
      <c r="U2523" s="63" t="s">
        <v>3374</v>
      </c>
      <c r="V2523" s="63" t="s">
        <v>4184</v>
      </c>
      <c r="Y2523" s="63">
        <v>1150</v>
      </c>
      <c r="Z2523" s="63" t="s">
        <v>3972</v>
      </c>
      <c r="AA2523" s="63">
        <v>173</v>
      </c>
      <c r="AB2523" s="63" t="s">
        <v>3505</v>
      </c>
      <c r="AE2523" s="63">
        <v>0</v>
      </c>
      <c r="AF2523" s="63" t="s">
        <v>3493</v>
      </c>
      <c r="AG2523" s="63">
        <v>0</v>
      </c>
      <c r="AK2523" s="63">
        <v>0</v>
      </c>
      <c r="AL2523" s="63" t="s">
        <v>3493</v>
      </c>
      <c r="AM2523" s="63">
        <v>0</v>
      </c>
      <c r="AQ2523" s="63">
        <v>0</v>
      </c>
      <c r="AR2523" s="63" t="s">
        <v>3493</v>
      </c>
      <c r="AS2523" s="63">
        <v>0</v>
      </c>
      <c r="AU2523" s="63" t="s">
        <v>4183</v>
      </c>
      <c r="AW2523" s="63" t="s">
        <v>4182</v>
      </c>
      <c r="AX2523" s="74" t="str">
        <f>VLOOKUP(B2523,[1]COMPLETE_DIVIDEND_DATA!$B$2:$I$1138,8,0)</f>
        <v>PAID</v>
      </c>
    </row>
    <row r="2524" spans="1:50" hidden="1" x14ac:dyDescent="0.25">
      <c r="A2524" s="63">
        <v>502528</v>
      </c>
      <c r="B2524" s="63">
        <v>11759026028</v>
      </c>
      <c r="C2524" s="63" t="s">
        <v>4175</v>
      </c>
      <c r="D2524" s="63" t="s">
        <v>4181</v>
      </c>
      <c r="E2524" s="63" t="s">
        <v>4180</v>
      </c>
      <c r="F2524" s="63" t="s">
        <v>4179</v>
      </c>
      <c r="G2524" s="63" t="s">
        <v>4178</v>
      </c>
      <c r="K2524" s="63">
        <v>5000</v>
      </c>
      <c r="L2524" s="63">
        <v>0</v>
      </c>
      <c r="M2524" s="64">
        <v>5000</v>
      </c>
      <c r="N2524" s="63">
        <v>2500</v>
      </c>
      <c r="O2524" s="63">
        <v>0</v>
      </c>
      <c r="P2524" s="63">
        <v>375</v>
      </c>
      <c r="Q2524" s="63">
        <v>2125</v>
      </c>
      <c r="R2524" s="63" t="s">
        <v>4177</v>
      </c>
      <c r="S2524" s="63" t="s">
        <v>3697</v>
      </c>
      <c r="T2524" s="63" t="s">
        <v>4176</v>
      </c>
      <c r="U2524" s="63" t="s">
        <v>4175</v>
      </c>
      <c r="V2524" s="63" t="s">
        <v>4174</v>
      </c>
      <c r="Y2524" s="63">
        <v>5000</v>
      </c>
      <c r="Z2524" s="63" t="s">
        <v>3529</v>
      </c>
      <c r="AA2524" s="63">
        <v>375</v>
      </c>
      <c r="AB2524" s="63" t="s">
        <v>3494</v>
      </c>
      <c r="AE2524" s="63">
        <v>0</v>
      </c>
      <c r="AF2524" s="63" t="s">
        <v>3493</v>
      </c>
      <c r="AG2524" s="63">
        <v>0</v>
      </c>
      <c r="AK2524" s="63">
        <v>0</v>
      </c>
      <c r="AL2524" s="63" t="s">
        <v>3493</v>
      </c>
      <c r="AM2524" s="63">
        <v>0</v>
      </c>
      <c r="AQ2524" s="63">
        <v>0</v>
      </c>
      <c r="AR2524" s="63" t="s">
        <v>3493</v>
      </c>
      <c r="AS2524" s="63">
        <v>0</v>
      </c>
      <c r="AU2524" s="63" t="s">
        <v>4173</v>
      </c>
      <c r="AW2524" s="63" t="s">
        <v>4172</v>
      </c>
      <c r="AX2524" s="74" t="str">
        <f>VLOOKUP(B2524,[1]COMPLETE_DIVIDEND_DATA!$B$2:$I$1138,8,0)</f>
        <v>PAID</v>
      </c>
    </row>
    <row r="2525" spans="1:50" hidden="1" x14ac:dyDescent="0.25">
      <c r="A2525" s="63">
        <v>502529</v>
      </c>
      <c r="B2525" s="63">
        <v>12005001319</v>
      </c>
      <c r="C2525" s="63" t="s">
        <v>3378</v>
      </c>
      <c r="D2525" s="63" t="s">
        <v>4171</v>
      </c>
      <c r="E2525" s="63" t="s">
        <v>4170</v>
      </c>
      <c r="F2525" s="63" t="s">
        <v>4169</v>
      </c>
      <c r="G2525" s="63" t="s">
        <v>3547</v>
      </c>
      <c r="K2525" s="63">
        <v>6992</v>
      </c>
      <c r="L2525" s="63">
        <v>0</v>
      </c>
      <c r="M2525" s="64">
        <v>6992</v>
      </c>
      <c r="N2525" s="63">
        <v>3496</v>
      </c>
      <c r="O2525" s="63">
        <v>0</v>
      </c>
      <c r="P2525" s="63">
        <v>1049</v>
      </c>
      <c r="Q2525" s="63">
        <v>2447</v>
      </c>
      <c r="R2525" s="63" t="s">
        <v>4168</v>
      </c>
      <c r="S2525" s="63" t="s">
        <v>3545</v>
      </c>
      <c r="T2525" s="63" t="s">
        <v>4167</v>
      </c>
      <c r="U2525" s="63" t="s">
        <v>3378</v>
      </c>
      <c r="V2525" s="63" t="s">
        <v>4166</v>
      </c>
      <c r="Y2525" s="63">
        <v>6992</v>
      </c>
      <c r="Z2525" s="63" t="s">
        <v>4165</v>
      </c>
      <c r="AA2525" s="63">
        <v>1049</v>
      </c>
      <c r="AB2525" s="63" t="s">
        <v>3505</v>
      </c>
      <c r="AE2525" s="63">
        <v>0</v>
      </c>
      <c r="AF2525" s="63" t="s">
        <v>3493</v>
      </c>
      <c r="AG2525" s="63">
        <v>0</v>
      </c>
      <c r="AK2525" s="63">
        <v>0</v>
      </c>
      <c r="AL2525" s="63" t="s">
        <v>3493</v>
      </c>
      <c r="AM2525" s="63">
        <v>0</v>
      </c>
      <c r="AQ2525" s="63">
        <v>0</v>
      </c>
      <c r="AR2525" s="63" t="s">
        <v>3493</v>
      </c>
      <c r="AS2525" s="63">
        <v>0</v>
      </c>
      <c r="AU2525" s="63" t="s">
        <v>4164</v>
      </c>
      <c r="AW2525" s="63" t="s">
        <v>4163</v>
      </c>
      <c r="AX2525" s="74" t="str">
        <f>VLOOKUP(B2525,[1]COMPLETE_DIVIDEND_DATA!$B$2:$I$1138,8,0)</f>
        <v>PAID</v>
      </c>
    </row>
    <row r="2526" spans="1:50" hidden="1" x14ac:dyDescent="0.25">
      <c r="A2526" s="63">
        <v>502530</v>
      </c>
      <c r="B2526" s="63">
        <v>12005006748</v>
      </c>
      <c r="C2526" s="63" t="s">
        <v>3380</v>
      </c>
      <c r="D2526" s="63" t="s">
        <v>4162</v>
      </c>
      <c r="E2526" s="63" t="s">
        <v>4161</v>
      </c>
      <c r="F2526" s="63" t="s">
        <v>4160</v>
      </c>
      <c r="G2526" s="63" t="s">
        <v>3547</v>
      </c>
      <c r="K2526" s="63">
        <v>8450</v>
      </c>
      <c r="L2526" s="63">
        <v>0</v>
      </c>
      <c r="M2526" s="64">
        <v>8450</v>
      </c>
      <c r="N2526" s="63">
        <v>4225</v>
      </c>
      <c r="O2526" s="63">
        <v>0</v>
      </c>
      <c r="P2526" s="63">
        <v>634</v>
      </c>
      <c r="Q2526" s="63">
        <v>3591</v>
      </c>
      <c r="R2526" s="63" t="s">
        <v>4159</v>
      </c>
      <c r="S2526" s="63" t="s">
        <v>3574</v>
      </c>
      <c r="T2526" s="63" t="s">
        <v>4158</v>
      </c>
      <c r="U2526" s="63" t="s">
        <v>3380</v>
      </c>
      <c r="V2526" s="63" t="s">
        <v>4157</v>
      </c>
      <c r="Y2526" s="63">
        <v>8450</v>
      </c>
      <c r="Z2526" s="63" t="s">
        <v>4156</v>
      </c>
      <c r="AA2526" s="63">
        <v>634</v>
      </c>
      <c r="AB2526" s="63" t="s">
        <v>3494</v>
      </c>
      <c r="AE2526" s="63">
        <v>0</v>
      </c>
      <c r="AF2526" s="63" t="s">
        <v>3493</v>
      </c>
      <c r="AG2526" s="63">
        <v>0</v>
      </c>
      <c r="AK2526" s="63">
        <v>0</v>
      </c>
      <c r="AL2526" s="63" t="s">
        <v>3493</v>
      </c>
      <c r="AM2526" s="63">
        <v>0</v>
      </c>
      <c r="AQ2526" s="63">
        <v>0</v>
      </c>
      <c r="AR2526" s="63" t="s">
        <v>3493</v>
      </c>
      <c r="AS2526" s="63">
        <v>0</v>
      </c>
      <c r="AU2526" s="63" t="s">
        <v>4155</v>
      </c>
      <c r="AW2526" s="63" t="s">
        <v>4154</v>
      </c>
      <c r="AX2526" s="74" t="str">
        <f>VLOOKUP(B2526,[1]COMPLETE_DIVIDEND_DATA!$B$2:$I$1138,8,0)</f>
        <v>PAID</v>
      </c>
    </row>
    <row r="2527" spans="1:50" hidden="1" x14ac:dyDescent="0.25">
      <c r="A2527" s="63">
        <v>502531</v>
      </c>
      <c r="B2527" s="63">
        <v>12005006854</v>
      </c>
      <c r="C2527" s="63" t="s">
        <v>2405</v>
      </c>
      <c r="D2527" s="63" t="s">
        <v>4153</v>
      </c>
      <c r="E2527" s="63" t="s">
        <v>4152</v>
      </c>
      <c r="F2527" s="63" t="s">
        <v>4151</v>
      </c>
      <c r="G2527" s="63" t="s">
        <v>3699</v>
      </c>
      <c r="K2527" s="63">
        <v>1204</v>
      </c>
      <c r="L2527" s="63">
        <v>0</v>
      </c>
      <c r="M2527" s="64">
        <v>1204</v>
      </c>
      <c r="N2527" s="63">
        <v>602</v>
      </c>
      <c r="O2527" s="63">
        <v>0</v>
      </c>
      <c r="P2527" s="63">
        <v>135</v>
      </c>
      <c r="Q2527" s="63">
        <v>467</v>
      </c>
      <c r="R2527" s="63" t="s">
        <v>4150</v>
      </c>
      <c r="S2527" s="63" t="s">
        <v>3697</v>
      </c>
      <c r="T2527" s="63" t="s">
        <v>4149</v>
      </c>
      <c r="U2527" s="63" t="s">
        <v>2405</v>
      </c>
      <c r="V2527" s="63" t="s">
        <v>4148</v>
      </c>
      <c r="Y2527" s="63">
        <v>602</v>
      </c>
      <c r="Z2527" s="63" t="s">
        <v>4146</v>
      </c>
      <c r="AA2527" s="63">
        <v>90</v>
      </c>
      <c r="AB2527" s="63" t="s">
        <v>3505</v>
      </c>
      <c r="AC2527" s="63" t="s">
        <v>1141</v>
      </c>
      <c r="AD2527" s="63" t="s">
        <v>4147</v>
      </c>
      <c r="AE2527" s="63">
        <v>602</v>
      </c>
      <c r="AF2527" s="63" t="s">
        <v>4146</v>
      </c>
      <c r="AG2527" s="63">
        <v>45</v>
      </c>
      <c r="AH2527" s="63" t="s">
        <v>3494</v>
      </c>
      <c r="AK2527" s="63">
        <v>0</v>
      </c>
      <c r="AL2527" s="63" t="s">
        <v>3493</v>
      </c>
      <c r="AM2527" s="63">
        <v>0</v>
      </c>
      <c r="AQ2527" s="63">
        <v>0</v>
      </c>
      <c r="AR2527" s="63" t="s">
        <v>3493</v>
      </c>
      <c r="AS2527" s="63">
        <v>0</v>
      </c>
      <c r="AU2527" s="63" t="s">
        <v>4145</v>
      </c>
      <c r="AW2527" s="63" t="s">
        <v>4144</v>
      </c>
      <c r="AX2527" s="74" t="str">
        <f>VLOOKUP(B2527,[1]COMPLETE_DIVIDEND_DATA!$B$2:$I$1138,8,0)</f>
        <v>PAID</v>
      </c>
    </row>
    <row r="2528" spans="1:50" hidden="1" x14ac:dyDescent="0.25">
      <c r="A2528" s="63">
        <v>502532</v>
      </c>
      <c r="B2528" s="63">
        <v>12013002936</v>
      </c>
      <c r="C2528" s="63" t="s">
        <v>3383</v>
      </c>
      <c r="D2528" s="63" t="s">
        <v>4143</v>
      </c>
      <c r="E2528" s="63" t="s">
        <v>4142</v>
      </c>
      <c r="G2528" s="63" t="s">
        <v>3547</v>
      </c>
      <c r="K2528" s="63">
        <v>1204</v>
      </c>
      <c r="L2528" s="63">
        <v>0</v>
      </c>
      <c r="M2528" s="64">
        <v>1204</v>
      </c>
      <c r="N2528" s="63">
        <v>602</v>
      </c>
      <c r="O2528" s="63">
        <v>0</v>
      </c>
      <c r="P2528" s="63">
        <v>90</v>
      </c>
      <c r="Q2528" s="63">
        <v>512</v>
      </c>
      <c r="R2528" s="63" t="s">
        <v>4141</v>
      </c>
      <c r="S2528" s="63" t="s">
        <v>3545</v>
      </c>
      <c r="T2528" s="63" t="s">
        <v>4140</v>
      </c>
      <c r="U2528" s="63" t="s">
        <v>3383</v>
      </c>
      <c r="V2528" s="63" t="s">
        <v>4131</v>
      </c>
      <c r="Y2528" s="63">
        <v>1204</v>
      </c>
      <c r="Z2528" s="63" t="s">
        <v>4049</v>
      </c>
      <c r="AA2528" s="63">
        <v>90</v>
      </c>
      <c r="AB2528" s="63" t="s">
        <v>3494</v>
      </c>
      <c r="AE2528" s="63">
        <v>0</v>
      </c>
      <c r="AF2528" s="63" t="s">
        <v>3493</v>
      </c>
      <c r="AG2528" s="63">
        <v>0</v>
      </c>
      <c r="AK2528" s="63">
        <v>0</v>
      </c>
      <c r="AL2528" s="63" t="s">
        <v>3493</v>
      </c>
      <c r="AM2528" s="63">
        <v>0</v>
      </c>
      <c r="AQ2528" s="63">
        <v>0</v>
      </c>
      <c r="AR2528" s="63" t="s">
        <v>3493</v>
      </c>
      <c r="AS2528" s="63">
        <v>0</v>
      </c>
      <c r="AW2528" s="63" t="s">
        <v>4139</v>
      </c>
      <c r="AX2528" s="74" t="str">
        <f>VLOOKUP(B2528,[1]COMPLETE_DIVIDEND_DATA!$B$2:$I$1138,8,0)</f>
        <v>PAID</v>
      </c>
    </row>
    <row r="2529" spans="1:50" hidden="1" x14ac:dyDescent="0.25">
      <c r="A2529" s="63">
        <v>502533</v>
      </c>
      <c r="B2529" s="63">
        <v>12013003967</v>
      </c>
      <c r="C2529" s="63" t="s">
        <v>3385</v>
      </c>
      <c r="D2529" s="63" t="s">
        <v>4132</v>
      </c>
      <c r="E2529" s="63" t="s">
        <v>4138</v>
      </c>
      <c r="G2529" s="63" t="s">
        <v>3547</v>
      </c>
      <c r="K2529" s="63">
        <v>2435</v>
      </c>
      <c r="L2529" s="63">
        <v>0</v>
      </c>
      <c r="M2529" s="64">
        <v>2435</v>
      </c>
      <c r="N2529" s="63">
        <v>1217.5</v>
      </c>
      <c r="O2529" s="63">
        <v>0</v>
      </c>
      <c r="P2529" s="63">
        <v>182</v>
      </c>
      <c r="Q2529" s="63">
        <v>1036</v>
      </c>
      <c r="R2529" s="63" t="s">
        <v>4137</v>
      </c>
      <c r="S2529" s="63" t="s">
        <v>4136</v>
      </c>
      <c r="T2529" s="63" t="s">
        <v>4135</v>
      </c>
      <c r="U2529" s="63" t="s">
        <v>3385</v>
      </c>
      <c r="V2529" s="63" t="s">
        <v>4134</v>
      </c>
      <c r="Y2529" s="63">
        <v>1218</v>
      </c>
      <c r="Z2529" s="63" t="s">
        <v>4133</v>
      </c>
      <c r="AA2529" s="63">
        <v>91</v>
      </c>
      <c r="AB2529" s="63" t="s">
        <v>3494</v>
      </c>
      <c r="AC2529" s="63" t="s">
        <v>4132</v>
      </c>
      <c r="AD2529" s="63" t="s">
        <v>4131</v>
      </c>
      <c r="AE2529" s="63">
        <v>1217</v>
      </c>
      <c r="AF2529" s="63" t="s">
        <v>4130</v>
      </c>
      <c r="AG2529" s="63">
        <v>91</v>
      </c>
      <c r="AH2529" s="63" t="s">
        <v>3494</v>
      </c>
      <c r="AK2529" s="63">
        <v>0</v>
      </c>
      <c r="AL2529" s="63" t="s">
        <v>3493</v>
      </c>
      <c r="AM2529" s="63">
        <v>0</v>
      </c>
      <c r="AQ2529" s="63">
        <v>0</v>
      </c>
      <c r="AR2529" s="63" t="s">
        <v>3493</v>
      </c>
      <c r="AS2529" s="63">
        <v>0</v>
      </c>
      <c r="AW2529" s="63" t="s">
        <v>4129</v>
      </c>
      <c r="AX2529" s="74" t="str">
        <f>VLOOKUP(B2529,[1]COMPLETE_DIVIDEND_DATA!$B$2:$I$1138,8,0)</f>
        <v>PAID</v>
      </c>
    </row>
    <row r="2530" spans="1:50" hidden="1" x14ac:dyDescent="0.25">
      <c r="A2530" s="63">
        <v>502534</v>
      </c>
      <c r="B2530" s="63">
        <v>12153001619</v>
      </c>
      <c r="C2530" s="63" t="s">
        <v>4124</v>
      </c>
      <c r="D2530" s="63" t="s">
        <v>3355</v>
      </c>
      <c r="E2530" s="63" t="s">
        <v>4128</v>
      </c>
      <c r="F2530" s="63" t="s">
        <v>4127</v>
      </c>
      <c r="G2530" s="63" t="s">
        <v>3535</v>
      </c>
      <c r="K2530" s="63">
        <v>500</v>
      </c>
      <c r="L2530" s="63">
        <v>0</v>
      </c>
      <c r="M2530" s="64">
        <v>500</v>
      </c>
      <c r="N2530" s="63">
        <v>250</v>
      </c>
      <c r="O2530" s="63">
        <v>0</v>
      </c>
      <c r="P2530" s="63">
        <v>57</v>
      </c>
      <c r="Q2530" s="63">
        <v>193</v>
      </c>
      <c r="R2530" s="63" t="s">
        <v>4126</v>
      </c>
      <c r="S2530" s="63" t="s">
        <v>3521</v>
      </c>
      <c r="T2530" s="63" t="s">
        <v>4125</v>
      </c>
      <c r="U2530" s="63" t="s">
        <v>4124</v>
      </c>
      <c r="V2530" s="63" t="s">
        <v>4123</v>
      </c>
      <c r="W2530" s="63" t="s">
        <v>4122</v>
      </c>
      <c r="Y2530" s="63">
        <v>250</v>
      </c>
      <c r="Z2530" s="63" t="s">
        <v>4119</v>
      </c>
      <c r="AA2530" s="63">
        <v>19</v>
      </c>
      <c r="AB2530" s="63" t="s">
        <v>3494</v>
      </c>
      <c r="AC2530" s="63" t="s">
        <v>4121</v>
      </c>
      <c r="AD2530" s="63" t="s">
        <v>4120</v>
      </c>
      <c r="AE2530" s="63">
        <v>250</v>
      </c>
      <c r="AF2530" s="63" t="s">
        <v>4119</v>
      </c>
      <c r="AG2530" s="63">
        <v>38</v>
      </c>
      <c r="AH2530" s="63" t="s">
        <v>3505</v>
      </c>
      <c r="AK2530" s="63">
        <v>0</v>
      </c>
      <c r="AL2530" s="63" t="s">
        <v>3493</v>
      </c>
      <c r="AM2530" s="63">
        <v>0</v>
      </c>
      <c r="AQ2530" s="63">
        <v>0</v>
      </c>
      <c r="AR2530" s="63" t="s">
        <v>3493</v>
      </c>
      <c r="AS2530" s="63">
        <v>0</v>
      </c>
      <c r="AU2530" s="63" t="s">
        <v>4118</v>
      </c>
      <c r="AW2530" s="63" t="s">
        <v>4117</v>
      </c>
      <c r="AX2530" s="74" t="str">
        <f>VLOOKUP(B2530,[1]COMPLETE_DIVIDEND_DATA!$B$2:$I$1138,8,0)</f>
        <v>PAID</v>
      </c>
    </row>
    <row r="2531" spans="1:50" hidden="1" x14ac:dyDescent="0.25">
      <c r="A2531" s="63">
        <v>502535</v>
      </c>
      <c r="B2531" s="63">
        <v>12203011082</v>
      </c>
      <c r="C2531" s="63" t="s">
        <v>4111</v>
      </c>
      <c r="D2531" s="63" t="s">
        <v>4116</v>
      </c>
      <c r="E2531" s="63" t="s">
        <v>4115</v>
      </c>
      <c r="F2531" s="63" t="s">
        <v>4114</v>
      </c>
      <c r="G2531" s="63" t="s">
        <v>3535</v>
      </c>
      <c r="K2531" s="63">
        <v>1290</v>
      </c>
      <c r="L2531" s="63">
        <v>0</v>
      </c>
      <c r="M2531" s="64">
        <v>1290</v>
      </c>
      <c r="N2531" s="63">
        <v>645</v>
      </c>
      <c r="O2531" s="63">
        <v>0</v>
      </c>
      <c r="P2531" s="63">
        <v>97</v>
      </c>
      <c r="Q2531" s="63">
        <v>548</v>
      </c>
      <c r="R2531" s="63" t="s">
        <v>4113</v>
      </c>
      <c r="S2531" s="63" t="s">
        <v>3596</v>
      </c>
      <c r="T2531" s="63" t="s">
        <v>4112</v>
      </c>
      <c r="U2531" s="63" t="s">
        <v>4111</v>
      </c>
      <c r="V2531" s="63" t="s">
        <v>4110</v>
      </c>
      <c r="Y2531" s="63">
        <v>1290</v>
      </c>
      <c r="Z2531" s="63" t="s">
        <v>4109</v>
      </c>
      <c r="AA2531" s="63">
        <v>97</v>
      </c>
      <c r="AB2531" s="63" t="s">
        <v>3494</v>
      </c>
      <c r="AE2531" s="63">
        <v>0</v>
      </c>
      <c r="AF2531" s="63" t="s">
        <v>3493</v>
      </c>
      <c r="AG2531" s="63">
        <v>0</v>
      </c>
      <c r="AK2531" s="63">
        <v>0</v>
      </c>
      <c r="AL2531" s="63" t="s">
        <v>3493</v>
      </c>
      <c r="AM2531" s="63">
        <v>0</v>
      </c>
      <c r="AQ2531" s="63">
        <v>0</v>
      </c>
      <c r="AR2531" s="63" t="s">
        <v>3493</v>
      </c>
      <c r="AS2531" s="63">
        <v>0</v>
      </c>
      <c r="AU2531" s="63" t="s">
        <v>4108</v>
      </c>
      <c r="AW2531" s="63" t="s">
        <v>4107</v>
      </c>
      <c r="AX2531" s="74" t="str">
        <f>VLOOKUP(B2531,[1]COMPLETE_DIVIDEND_DATA!$B$2:$I$1138,8,0)</f>
        <v>PAID</v>
      </c>
    </row>
    <row r="2532" spans="1:50" x14ac:dyDescent="0.25">
      <c r="A2532" s="63">
        <v>502536</v>
      </c>
      <c r="B2532" s="63">
        <v>12203012221</v>
      </c>
      <c r="C2532" s="63" t="s">
        <v>3387</v>
      </c>
      <c r="D2532" s="63" t="s">
        <v>4106</v>
      </c>
      <c r="E2532" s="63" t="s">
        <v>4105</v>
      </c>
      <c r="F2532" s="63" t="s">
        <v>4104</v>
      </c>
      <c r="G2532" s="63" t="s">
        <v>3535</v>
      </c>
      <c r="K2532" s="63">
        <v>23000</v>
      </c>
      <c r="L2532" s="63">
        <v>23000</v>
      </c>
      <c r="M2532" s="64">
        <v>0</v>
      </c>
      <c r="N2532" s="63">
        <v>11500</v>
      </c>
      <c r="O2532" s="63">
        <v>5750</v>
      </c>
      <c r="P2532" s="63">
        <v>3450</v>
      </c>
      <c r="Q2532" s="63">
        <v>2300</v>
      </c>
      <c r="R2532" s="63" t="s">
        <v>4103</v>
      </c>
      <c r="S2532" s="63" t="s">
        <v>3498</v>
      </c>
      <c r="T2532" s="63" t="s">
        <v>4102</v>
      </c>
      <c r="U2532" s="63" t="s">
        <v>3387</v>
      </c>
      <c r="V2532" s="63" t="s">
        <v>4101</v>
      </c>
      <c r="Y2532" s="63">
        <v>23000</v>
      </c>
      <c r="Z2532" s="63" t="s">
        <v>4100</v>
      </c>
      <c r="AA2532" s="63">
        <v>3450</v>
      </c>
      <c r="AB2532" s="63" t="s">
        <v>3505</v>
      </c>
      <c r="AE2532" s="63">
        <v>0</v>
      </c>
      <c r="AF2532" s="63" t="s">
        <v>3493</v>
      </c>
      <c r="AG2532" s="63">
        <v>0</v>
      </c>
      <c r="AK2532" s="63">
        <v>0</v>
      </c>
      <c r="AL2532" s="63" t="s">
        <v>3493</v>
      </c>
      <c r="AM2532" s="63">
        <v>0</v>
      </c>
      <c r="AQ2532" s="63">
        <v>0</v>
      </c>
      <c r="AR2532" s="63" t="s">
        <v>3493</v>
      </c>
      <c r="AS2532" s="63">
        <v>0</v>
      </c>
      <c r="AU2532" s="63" t="s">
        <v>4099</v>
      </c>
      <c r="AW2532" s="63" t="s">
        <v>4098</v>
      </c>
      <c r="AX2532" s="74" t="str">
        <f>VLOOKUP(B2532,[1]COMPLETE_DIVIDEND_DATA!$B$2:$I$1138,8,0)</f>
        <v>-</v>
      </c>
    </row>
    <row r="2533" spans="1:50" hidden="1" x14ac:dyDescent="0.25">
      <c r="A2533" s="63">
        <v>502537</v>
      </c>
      <c r="B2533" s="63">
        <v>12203012874</v>
      </c>
      <c r="C2533" s="63" t="s">
        <v>3389</v>
      </c>
      <c r="D2533" s="63" t="s">
        <v>4097</v>
      </c>
      <c r="E2533" s="63" t="s">
        <v>4096</v>
      </c>
      <c r="F2533" s="63" t="s">
        <v>4095</v>
      </c>
      <c r="G2533" s="63" t="s">
        <v>4094</v>
      </c>
      <c r="K2533" s="63">
        <v>4025</v>
      </c>
      <c r="L2533" s="63">
        <v>4025</v>
      </c>
      <c r="M2533" s="64">
        <v>0</v>
      </c>
      <c r="N2533" s="63">
        <v>2012.5</v>
      </c>
      <c r="O2533" s="63">
        <v>1006</v>
      </c>
      <c r="P2533" s="63">
        <v>302</v>
      </c>
      <c r="Q2533" s="63">
        <v>705</v>
      </c>
      <c r="R2533" s="63" t="s">
        <v>4093</v>
      </c>
      <c r="S2533" s="63" t="s">
        <v>3574</v>
      </c>
      <c r="T2533" s="63" t="s">
        <v>4092</v>
      </c>
      <c r="U2533" s="63" t="s">
        <v>3389</v>
      </c>
      <c r="V2533" s="63" t="s">
        <v>4091</v>
      </c>
      <c r="Y2533" s="63">
        <v>2013</v>
      </c>
      <c r="Z2533" s="63" t="s">
        <v>4090</v>
      </c>
      <c r="AA2533" s="63">
        <v>151</v>
      </c>
      <c r="AB2533" s="63" t="s">
        <v>3494</v>
      </c>
      <c r="AC2533" s="63" t="s">
        <v>4089</v>
      </c>
      <c r="AD2533" s="63" t="s">
        <v>4088</v>
      </c>
      <c r="AE2533" s="63">
        <v>2012</v>
      </c>
      <c r="AF2533" s="63" t="s">
        <v>4087</v>
      </c>
      <c r="AG2533" s="63">
        <v>151</v>
      </c>
      <c r="AH2533" s="63" t="s">
        <v>3494</v>
      </c>
      <c r="AK2533" s="63">
        <v>0</v>
      </c>
      <c r="AL2533" s="63" t="s">
        <v>3493</v>
      </c>
      <c r="AM2533" s="63">
        <v>0</v>
      </c>
      <c r="AQ2533" s="63">
        <v>0</v>
      </c>
      <c r="AR2533" s="63" t="s">
        <v>3493</v>
      </c>
      <c r="AS2533" s="63">
        <v>0</v>
      </c>
      <c r="AU2533" s="63" t="s">
        <v>4086</v>
      </c>
      <c r="AW2533" s="63" t="s">
        <v>4085</v>
      </c>
      <c r="AX2533" s="74" t="str">
        <f>VLOOKUP(B2533,[1]COMPLETE_DIVIDEND_DATA!$B$2:$I$1138,8,0)</f>
        <v>PAID</v>
      </c>
    </row>
    <row r="2534" spans="1:50" hidden="1" x14ac:dyDescent="0.25">
      <c r="A2534" s="63">
        <v>502538</v>
      </c>
      <c r="B2534" s="63">
        <v>12203013815</v>
      </c>
      <c r="C2534" s="63" t="s">
        <v>3391</v>
      </c>
      <c r="D2534" s="63" t="s">
        <v>4084</v>
      </c>
      <c r="E2534" s="63" t="s">
        <v>4083</v>
      </c>
      <c r="F2534" s="63" t="s">
        <v>4082</v>
      </c>
      <c r="G2534" s="63" t="s">
        <v>3535</v>
      </c>
      <c r="K2534" s="63">
        <v>244</v>
      </c>
      <c r="L2534" s="63">
        <v>244</v>
      </c>
      <c r="M2534" s="64">
        <v>0</v>
      </c>
      <c r="N2534" s="63">
        <v>122</v>
      </c>
      <c r="O2534" s="63">
        <v>61</v>
      </c>
      <c r="P2534" s="63">
        <v>37</v>
      </c>
      <c r="Q2534" s="63">
        <v>24</v>
      </c>
      <c r="R2534" s="63" t="s">
        <v>4081</v>
      </c>
      <c r="S2534" s="63" t="s">
        <v>3521</v>
      </c>
      <c r="T2534" s="63" t="s">
        <v>4080</v>
      </c>
      <c r="U2534" s="63" t="s">
        <v>3391</v>
      </c>
      <c r="V2534" s="63" t="s">
        <v>4079</v>
      </c>
      <c r="Y2534" s="63">
        <v>244</v>
      </c>
      <c r="Z2534" s="63" t="s">
        <v>4078</v>
      </c>
      <c r="AA2534" s="63">
        <v>37</v>
      </c>
      <c r="AB2534" s="63" t="s">
        <v>3505</v>
      </c>
      <c r="AE2534" s="63">
        <v>0</v>
      </c>
      <c r="AF2534" s="63" t="s">
        <v>3493</v>
      </c>
      <c r="AG2534" s="63">
        <v>0</v>
      </c>
      <c r="AK2534" s="63">
        <v>0</v>
      </c>
      <c r="AL2534" s="63" t="s">
        <v>3493</v>
      </c>
      <c r="AM2534" s="63">
        <v>0</v>
      </c>
      <c r="AQ2534" s="63">
        <v>0</v>
      </c>
      <c r="AR2534" s="63" t="s">
        <v>3493</v>
      </c>
      <c r="AS2534" s="63">
        <v>0</v>
      </c>
      <c r="AU2534" s="63" t="s">
        <v>4077</v>
      </c>
      <c r="AW2534" s="63" t="s">
        <v>4076</v>
      </c>
      <c r="AX2534" s="74" t="str">
        <f>VLOOKUP(B2534,[1]COMPLETE_DIVIDEND_DATA!$B$2:$I$1138,8,0)</f>
        <v>PAID</v>
      </c>
    </row>
    <row r="2535" spans="1:50" hidden="1" x14ac:dyDescent="0.25">
      <c r="A2535" s="63">
        <v>502539</v>
      </c>
      <c r="B2535" s="63">
        <v>12369000764</v>
      </c>
      <c r="C2535" s="63" t="s">
        <v>3393</v>
      </c>
      <c r="D2535" s="63" t="s">
        <v>4075</v>
      </c>
      <c r="E2535" s="63" t="s">
        <v>4074</v>
      </c>
      <c r="F2535" s="63" t="s">
        <v>4073</v>
      </c>
      <c r="G2535" s="63" t="s">
        <v>4072</v>
      </c>
      <c r="K2535" s="63">
        <v>1219</v>
      </c>
      <c r="L2535" s="63">
        <v>1219</v>
      </c>
      <c r="M2535" s="64">
        <v>0</v>
      </c>
      <c r="N2535" s="63">
        <v>609.5</v>
      </c>
      <c r="O2535" s="63">
        <v>305</v>
      </c>
      <c r="P2535" s="63">
        <v>183</v>
      </c>
      <c r="Q2535" s="63">
        <v>122</v>
      </c>
      <c r="R2535" s="63" t="s">
        <v>4071</v>
      </c>
      <c r="S2535" s="63" t="s">
        <v>3624</v>
      </c>
      <c r="T2535" s="63" t="s">
        <v>4070</v>
      </c>
      <c r="U2535" s="63" t="s">
        <v>3393</v>
      </c>
      <c r="V2535" s="63" t="s">
        <v>4069</v>
      </c>
      <c r="Y2535" s="63">
        <v>1219</v>
      </c>
      <c r="Z2535" s="63" t="s">
        <v>4068</v>
      </c>
      <c r="AA2535" s="63">
        <v>183</v>
      </c>
      <c r="AB2535" s="63" t="s">
        <v>3505</v>
      </c>
      <c r="AE2535" s="63">
        <v>0</v>
      </c>
      <c r="AF2535" s="63" t="s">
        <v>3493</v>
      </c>
      <c r="AG2535" s="63">
        <v>0</v>
      </c>
      <c r="AK2535" s="63">
        <v>0</v>
      </c>
      <c r="AL2535" s="63" t="s">
        <v>3493</v>
      </c>
      <c r="AM2535" s="63">
        <v>0</v>
      </c>
      <c r="AQ2535" s="63">
        <v>0</v>
      </c>
      <c r="AR2535" s="63" t="s">
        <v>3493</v>
      </c>
      <c r="AS2535" s="63">
        <v>0</v>
      </c>
      <c r="AU2535" s="63" t="s">
        <v>4067</v>
      </c>
      <c r="AW2535" s="63" t="s">
        <v>4066</v>
      </c>
      <c r="AX2535" s="74" t="str">
        <f>VLOOKUP(B2535,[1]COMPLETE_DIVIDEND_DATA!$B$2:$I$1138,8,0)</f>
        <v>PAID</v>
      </c>
    </row>
    <row r="2536" spans="1:50" hidden="1" x14ac:dyDescent="0.25">
      <c r="A2536" s="63">
        <v>502540</v>
      </c>
      <c r="B2536" s="63">
        <v>12484008284</v>
      </c>
      <c r="C2536" s="63" t="s">
        <v>3395</v>
      </c>
      <c r="D2536" s="63" t="s">
        <v>4065</v>
      </c>
      <c r="E2536" s="63" t="s">
        <v>4064</v>
      </c>
      <c r="F2536" s="63" t="s">
        <v>4063</v>
      </c>
      <c r="G2536" s="63" t="s">
        <v>4062</v>
      </c>
      <c r="K2536" s="63">
        <v>3000</v>
      </c>
      <c r="L2536" s="63">
        <v>0</v>
      </c>
      <c r="M2536" s="64">
        <v>3000</v>
      </c>
      <c r="N2536" s="63">
        <v>1500</v>
      </c>
      <c r="O2536" s="63">
        <v>0</v>
      </c>
      <c r="P2536" s="63">
        <v>225</v>
      </c>
      <c r="Q2536" s="63">
        <v>1275</v>
      </c>
      <c r="R2536" s="63" t="s">
        <v>4061</v>
      </c>
      <c r="S2536" s="63" t="s">
        <v>3697</v>
      </c>
      <c r="T2536" s="63" t="s">
        <v>4060</v>
      </c>
      <c r="U2536" s="63" t="s">
        <v>3395</v>
      </c>
      <c r="V2536" s="63" t="s">
        <v>4059</v>
      </c>
      <c r="Y2536" s="63">
        <v>3000</v>
      </c>
      <c r="Z2536" s="63" t="s">
        <v>3611</v>
      </c>
      <c r="AA2536" s="63">
        <v>225</v>
      </c>
      <c r="AB2536" s="63" t="s">
        <v>3494</v>
      </c>
      <c r="AE2536" s="63">
        <v>0</v>
      </c>
      <c r="AF2536" s="63" t="s">
        <v>3493</v>
      </c>
      <c r="AG2536" s="63">
        <v>0</v>
      </c>
      <c r="AK2536" s="63">
        <v>0</v>
      </c>
      <c r="AL2536" s="63" t="s">
        <v>3493</v>
      </c>
      <c r="AM2536" s="63">
        <v>0</v>
      </c>
      <c r="AQ2536" s="63">
        <v>0</v>
      </c>
      <c r="AR2536" s="63" t="s">
        <v>3493</v>
      </c>
      <c r="AS2536" s="63">
        <v>0</v>
      </c>
      <c r="AU2536" s="63" t="s">
        <v>4058</v>
      </c>
      <c r="AW2536" s="63" t="s">
        <v>4057</v>
      </c>
      <c r="AX2536" s="74" t="str">
        <f>VLOOKUP(B2536,[1]COMPLETE_DIVIDEND_DATA!$B$2:$I$1138,8,0)</f>
        <v>PAID</v>
      </c>
    </row>
    <row r="2537" spans="1:50" hidden="1" x14ac:dyDescent="0.25">
      <c r="A2537" s="63">
        <v>502541</v>
      </c>
      <c r="B2537" s="63">
        <v>12484019471</v>
      </c>
      <c r="C2537" s="63" t="s">
        <v>1646</v>
      </c>
      <c r="D2537" s="63" t="s">
        <v>4056</v>
      </c>
      <c r="E2537" s="63" t="s">
        <v>4055</v>
      </c>
      <c r="F2537" s="63" t="s">
        <v>4054</v>
      </c>
      <c r="G2537" s="63" t="s">
        <v>4053</v>
      </c>
      <c r="K2537" s="63">
        <v>1204</v>
      </c>
      <c r="L2537" s="63">
        <v>1204</v>
      </c>
      <c r="M2537" s="64">
        <v>0</v>
      </c>
      <c r="N2537" s="63">
        <v>602</v>
      </c>
      <c r="O2537" s="63">
        <v>301</v>
      </c>
      <c r="P2537" s="63">
        <v>90</v>
      </c>
      <c r="Q2537" s="63">
        <v>211</v>
      </c>
      <c r="R2537" s="63" t="s">
        <v>4052</v>
      </c>
      <c r="S2537" s="63" t="s">
        <v>3624</v>
      </c>
      <c r="T2537" s="63" t="s">
        <v>4051</v>
      </c>
      <c r="U2537" s="63" t="s">
        <v>1646</v>
      </c>
      <c r="V2537" s="63" t="s">
        <v>4050</v>
      </c>
      <c r="Y2537" s="63">
        <v>1204</v>
      </c>
      <c r="Z2537" s="63" t="s">
        <v>4049</v>
      </c>
      <c r="AA2537" s="63">
        <v>90</v>
      </c>
      <c r="AB2537" s="63" t="s">
        <v>3494</v>
      </c>
      <c r="AE2537" s="63">
        <v>0</v>
      </c>
      <c r="AF2537" s="63" t="s">
        <v>3493</v>
      </c>
      <c r="AG2537" s="63">
        <v>0</v>
      </c>
      <c r="AK2537" s="63">
        <v>0</v>
      </c>
      <c r="AL2537" s="63" t="s">
        <v>3493</v>
      </c>
      <c r="AM2537" s="63">
        <v>0</v>
      </c>
      <c r="AQ2537" s="63">
        <v>0</v>
      </c>
      <c r="AR2537" s="63" t="s">
        <v>3493</v>
      </c>
      <c r="AS2537" s="63">
        <v>0</v>
      </c>
      <c r="AU2537" s="63" t="s">
        <v>4048</v>
      </c>
      <c r="AW2537" s="63" t="s">
        <v>4047</v>
      </c>
      <c r="AX2537" s="74" t="str">
        <f>VLOOKUP(B2537,[1]COMPLETE_DIVIDEND_DATA!$B$2:$I$1138,8,0)</f>
        <v>PAID</v>
      </c>
    </row>
    <row r="2538" spans="1:50" hidden="1" x14ac:dyDescent="0.25">
      <c r="A2538" s="63">
        <v>502542</v>
      </c>
      <c r="B2538" s="63">
        <v>12492001569</v>
      </c>
      <c r="C2538" s="63" t="s">
        <v>3397</v>
      </c>
      <c r="D2538" s="63" t="s">
        <v>4046</v>
      </c>
      <c r="E2538" s="63" t="s">
        <v>4045</v>
      </c>
      <c r="G2538" s="63" t="s">
        <v>3547</v>
      </c>
      <c r="K2538" s="63">
        <v>1</v>
      </c>
      <c r="L2538" s="63">
        <v>0</v>
      </c>
      <c r="M2538" s="64">
        <v>1</v>
      </c>
      <c r="N2538" s="63">
        <v>0.5</v>
      </c>
      <c r="O2538" s="63">
        <v>0</v>
      </c>
      <c r="P2538" s="63">
        <v>0</v>
      </c>
      <c r="Q2538" s="63">
        <v>1</v>
      </c>
      <c r="R2538" s="63" t="s">
        <v>4044</v>
      </c>
      <c r="S2538" s="63" t="s">
        <v>3557</v>
      </c>
      <c r="T2538" s="63" t="s">
        <v>4043</v>
      </c>
      <c r="U2538" s="63" t="s">
        <v>3397</v>
      </c>
      <c r="V2538" s="63" t="s">
        <v>4042</v>
      </c>
      <c r="Y2538" s="63">
        <v>1</v>
      </c>
      <c r="Z2538" s="63" t="s">
        <v>3736</v>
      </c>
      <c r="AA2538" s="63">
        <v>0</v>
      </c>
      <c r="AB2538" s="63" t="s">
        <v>3494</v>
      </c>
      <c r="AE2538" s="63">
        <v>0</v>
      </c>
      <c r="AF2538" s="63" t="s">
        <v>3493</v>
      </c>
      <c r="AG2538" s="63">
        <v>0</v>
      </c>
      <c r="AK2538" s="63">
        <v>0</v>
      </c>
      <c r="AL2538" s="63" t="s">
        <v>3493</v>
      </c>
      <c r="AM2538" s="63">
        <v>0</v>
      </c>
      <c r="AQ2538" s="63">
        <v>0</v>
      </c>
      <c r="AR2538" s="63" t="s">
        <v>3493</v>
      </c>
      <c r="AS2538" s="63">
        <v>0</v>
      </c>
      <c r="AU2538" s="63" t="s">
        <v>4041</v>
      </c>
      <c r="AW2538" s="63" t="s">
        <v>4040</v>
      </c>
      <c r="AX2538" s="74" t="str">
        <f>VLOOKUP(B2538,[1]COMPLETE_DIVIDEND_DATA!$B$2:$I$1138,8,0)</f>
        <v>PAID</v>
      </c>
    </row>
    <row r="2539" spans="1:50" hidden="1" x14ac:dyDescent="0.25">
      <c r="A2539" s="63">
        <v>502543</v>
      </c>
      <c r="B2539" s="63">
        <v>12716002022</v>
      </c>
      <c r="C2539" s="63" t="s">
        <v>3399</v>
      </c>
      <c r="D2539" s="63" t="s">
        <v>328</v>
      </c>
      <c r="E2539" s="63" t="s">
        <v>4039</v>
      </c>
      <c r="F2539" s="63" t="s">
        <v>4038</v>
      </c>
      <c r="G2539" s="63" t="s">
        <v>3535</v>
      </c>
      <c r="K2539" s="63">
        <v>450</v>
      </c>
      <c r="L2539" s="63">
        <v>0</v>
      </c>
      <c r="M2539" s="64">
        <v>450</v>
      </c>
      <c r="N2539" s="63">
        <v>225</v>
      </c>
      <c r="O2539" s="63">
        <v>0</v>
      </c>
      <c r="P2539" s="63">
        <v>34</v>
      </c>
      <c r="Q2539" s="63">
        <v>191</v>
      </c>
      <c r="R2539" s="63" t="s">
        <v>4037</v>
      </c>
      <c r="S2539" s="63" t="s">
        <v>3498</v>
      </c>
      <c r="T2539" s="63" t="s">
        <v>4036</v>
      </c>
      <c r="U2539" s="63" t="s">
        <v>3399</v>
      </c>
      <c r="V2539" s="63" t="s">
        <v>4035</v>
      </c>
      <c r="Y2539" s="63">
        <v>450</v>
      </c>
      <c r="Z2539" s="63" t="s">
        <v>4034</v>
      </c>
      <c r="AA2539" s="63">
        <v>34</v>
      </c>
      <c r="AB2539" s="63" t="s">
        <v>3494</v>
      </c>
      <c r="AE2539" s="63">
        <v>0</v>
      </c>
      <c r="AF2539" s="63" t="s">
        <v>3493</v>
      </c>
      <c r="AG2539" s="63">
        <v>0</v>
      </c>
      <c r="AK2539" s="63">
        <v>0</v>
      </c>
      <c r="AL2539" s="63" t="s">
        <v>3493</v>
      </c>
      <c r="AM2539" s="63">
        <v>0</v>
      </c>
      <c r="AQ2539" s="63">
        <v>0</v>
      </c>
      <c r="AR2539" s="63" t="s">
        <v>3493</v>
      </c>
      <c r="AS2539" s="63">
        <v>0</v>
      </c>
      <c r="AU2539" s="63" t="s">
        <v>4033</v>
      </c>
      <c r="AW2539" s="63" t="s">
        <v>4032</v>
      </c>
      <c r="AX2539" s="74" t="str">
        <f>VLOOKUP(B2539,[1]COMPLETE_DIVIDEND_DATA!$B$2:$I$1138,8,0)</f>
        <v>PAID</v>
      </c>
    </row>
    <row r="2540" spans="1:50" hidden="1" x14ac:dyDescent="0.25">
      <c r="A2540" s="63">
        <v>502544</v>
      </c>
      <c r="B2540" s="63">
        <v>12732001543</v>
      </c>
      <c r="C2540" s="63" t="s">
        <v>3360</v>
      </c>
      <c r="D2540" s="63" t="s">
        <v>461</v>
      </c>
      <c r="E2540" s="63" t="s">
        <v>4031</v>
      </c>
      <c r="F2540" s="63" t="s">
        <v>4030</v>
      </c>
      <c r="G2540" s="63" t="s">
        <v>3535</v>
      </c>
      <c r="K2540" s="63">
        <v>16</v>
      </c>
      <c r="L2540" s="63">
        <v>0</v>
      </c>
      <c r="M2540" s="64">
        <v>16</v>
      </c>
      <c r="N2540" s="63">
        <v>8</v>
      </c>
      <c r="O2540" s="63">
        <v>0</v>
      </c>
      <c r="P2540" s="63">
        <v>2</v>
      </c>
      <c r="Q2540" s="63">
        <v>6</v>
      </c>
      <c r="R2540" s="63" t="s">
        <v>4029</v>
      </c>
      <c r="S2540" s="63" t="s">
        <v>3498</v>
      </c>
      <c r="T2540" s="63" t="s">
        <v>4028</v>
      </c>
      <c r="U2540" s="63" t="s">
        <v>3360</v>
      </c>
      <c r="V2540" s="63" t="s">
        <v>4027</v>
      </c>
      <c r="Y2540" s="63">
        <v>8</v>
      </c>
      <c r="Z2540" s="63" t="s">
        <v>4024</v>
      </c>
      <c r="AA2540" s="63">
        <v>1</v>
      </c>
      <c r="AB2540" s="63" t="s">
        <v>3494</v>
      </c>
      <c r="AC2540" s="63" t="s">
        <v>4026</v>
      </c>
      <c r="AD2540" s="63" t="s">
        <v>4025</v>
      </c>
      <c r="AE2540" s="63">
        <v>8</v>
      </c>
      <c r="AF2540" s="63" t="s">
        <v>4024</v>
      </c>
      <c r="AG2540" s="63">
        <v>1</v>
      </c>
      <c r="AH2540" s="63" t="s">
        <v>3505</v>
      </c>
      <c r="AK2540" s="63">
        <v>0</v>
      </c>
      <c r="AL2540" s="63" t="s">
        <v>3493</v>
      </c>
      <c r="AM2540" s="63">
        <v>0</v>
      </c>
      <c r="AQ2540" s="63">
        <v>0</v>
      </c>
      <c r="AR2540" s="63" t="s">
        <v>3493</v>
      </c>
      <c r="AS2540" s="63">
        <v>0</v>
      </c>
      <c r="AU2540" s="63" t="s">
        <v>4023</v>
      </c>
      <c r="AW2540" s="63" t="s">
        <v>4022</v>
      </c>
      <c r="AX2540" s="74" t="str">
        <f>VLOOKUP(B2540,[1]COMPLETE_DIVIDEND_DATA!$B$2:$I$1138,8,0)</f>
        <v>PAID</v>
      </c>
    </row>
    <row r="2541" spans="1:50" hidden="1" x14ac:dyDescent="0.25">
      <c r="A2541" s="63">
        <v>502545</v>
      </c>
      <c r="B2541" s="63">
        <v>12732007060</v>
      </c>
      <c r="C2541" s="63" t="s">
        <v>3402</v>
      </c>
      <c r="D2541" s="63" t="s">
        <v>4021</v>
      </c>
      <c r="E2541" s="63" t="s">
        <v>4020</v>
      </c>
      <c r="F2541" s="63" t="s">
        <v>4019</v>
      </c>
      <c r="G2541" s="63" t="s">
        <v>4018</v>
      </c>
      <c r="K2541" s="63">
        <v>9034</v>
      </c>
      <c r="L2541" s="63">
        <v>0</v>
      </c>
      <c r="M2541" s="64">
        <v>9034</v>
      </c>
      <c r="N2541" s="63">
        <v>4517</v>
      </c>
      <c r="O2541" s="63">
        <v>0</v>
      </c>
      <c r="P2541" s="63">
        <v>678</v>
      </c>
      <c r="Q2541" s="63">
        <v>3839</v>
      </c>
      <c r="R2541" s="63" t="s">
        <v>4017</v>
      </c>
      <c r="S2541" s="63" t="s">
        <v>3574</v>
      </c>
      <c r="T2541" s="63" t="s">
        <v>4016</v>
      </c>
      <c r="U2541" s="63" t="s">
        <v>3402</v>
      </c>
      <c r="V2541" s="63" t="s">
        <v>4015</v>
      </c>
      <c r="W2541" s="63" t="s">
        <v>4014</v>
      </c>
      <c r="Y2541" s="63">
        <v>9034</v>
      </c>
      <c r="Z2541" s="63" t="s">
        <v>4013</v>
      </c>
      <c r="AA2541" s="63">
        <v>678</v>
      </c>
      <c r="AB2541" s="63" t="s">
        <v>3494</v>
      </c>
      <c r="AE2541" s="63">
        <v>0</v>
      </c>
      <c r="AF2541" s="63" t="s">
        <v>3493</v>
      </c>
      <c r="AG2541" s="63">
        <v>0</v>
      </c>
      <c r="AK2541" s="63">
        <v>0</v>
      </c>
      <c r="AL2541" s="63" t="s">
        <v>3493</v>
      </c>
      <c r="AM2541" s="63">
        <v>0</v>
      </c>
      <c r="AQ2541" s="63">
        <v>0</v>
      </c>
      <c r="AR2541" s="63" t="s">
        <v>3493</v>
      </c>
      <c r="AS2541" s="63">
        <v>0</v>
      </c>
      <c r="AU2541" s="63" t="s">
        <v>4012</v>
      </c>
      <c r="AW2541" s="63" t="s">
        <v>4011</v>
      </c>
      <c r="AX2541" s="74" t="str">
        <f>VLOOKUP(B2541,[1]COMPLETE_DIVIDEND_DATA!$B$2:$I$1138,8,0)</f>
        <v>PAID</v>
      </c>
    </row>
    <row r="2542" spans="1:50" x14ac:dyDescent="0.25">
      <c r="A2542" s="63">
        <v>502546</v>
      </c>
      <c r="B2542" s="63">
        <v>13417001525</v>
      </c>
      <c r="C2542" s="63" t="s">
        <v>3404</v>
      </c>
      <c r="D2542" s="63" t="s">
        <v>4010</v>
      </c>
      <c r="E2542" s="63" t="s">
        <v>4009</v>
      </c>
      <c r="F2542" s="63" t="s">
        <v>4008</v>
      </c>
      <c r="K2542" s="63">
        <v>97</v>
      </c>
      <c r="L2542" s="63">
        <v>97</v>
      </c>
      <c r="M2542" s="64">
        <v>0</v>
      </c>
      <c r="N2542" s="63">
        <v>48.5</v>
      </c>
      <c r="O2542" s="63">
        <v>24</v>
      </c>
      <c r="P2542" s="63">
        <v>7</v>
      </c>
      <c r="Q2542" s="63">
        <v>18</v>
      </c>
      <c r="U2542" s="63" t="s">
        <v>3404</v>
      </c>
      <c r="V2542" s="63" t="s">
        <v>4007</v>
      </c>
      <c r="Y2542" s="63">
        <v>97</v>
      </c>
      <c r="Z2542" s="63" t="s">
        <v>4006</v>
      </c>
      <c r="AA2542" s="63">
        <v>7</v>
      </c>
      <c r="AB2542" s="63" t="s">
        <v>3494</v>
      </c>
      <c r="AE2542" s="63">
        <v>0</v>
      </c>
      <c r="AF2542" s="63" t="s">
        <v>3493</v>
      </c>
      <c r="AG2542" s="63">
        <v>0</v>
      </c>
      <c r="AK2542" s="63">
        <v>0</v>
      </c>
      <c r="AL2542" s="63" t="s">
        <v>3493</v>
      </c>
      <c r="AM2542" s="63">
        <v>0</v>
      </c>
      <c r="AQ2542" s="63">
        <v>0</v>
      </c>
      <c r="AR2542" s="63" t="s">
        <v>3493</v>
      </c>
      <c r="AS2542" s="63">
        <v>0</v>
      </c>
      <c r="AX2542" s="63" t="e">
        <f>VLOOKUP(B2542,[1]COMPLETE_DIVIDEND_DATA!$B$2:$I$1138,3,0)</f>
        <v>#N/A</v>
      </c>
    </row>
    <row r="2543" spans="1:50" x14ac:dyDescent="0.25">
      <c r="A2543" s="63">
        <v>502547</v>
      </c>
      <c r="B2543" s="63">
        <v>13417014742</v>
      </c>
      <c r="C2543" s="63" t="s">
        <v>3405</v>
      </c>
      <c r="D2543" s="63" t="s">
        <v>4005</v>
      </c>
      <c r="E2543" s="63" t="s">
        <v>4004</v>
      </c>
      <c r="G2543" s="63" t="s">
        <v>3523</v>
      </c>
      <c r="K2543" s="63">
        <v>272</v>
      </c>
      <c r="L2543" s="63">
        <v>0</v>
      </c>
      <c r="M2543" s="64">
        <v>272</v>
      </c>
      <c r="N2543" s="63">
        <v>136</v>
      </c>
      <c r="O2543" s="63">
        <v>0</v>
      </c>
      <c r="P2543" s="63">
        <v>20</v>
      </c>
      <c r="Q2543" s="63">
        <v>116</v>
      </c>
      <c r="R2543" s="63" t="s">
        <v>4003</v>
      </c>
      <c r="S2543" s="63" t="s">
        <v>4002</v>
      </c>
      <c r="T2543" s="63" t="s">
        <v>4001</v>
      </c>
      <c r="U2543" s="63" t="s">
        <v>3405</v>
      </c>
      <c r="V2543" s="63" t="s">
        <v>4000</v>
      </c>
      <c r="Y2543" s="63">
        <v>272</v>
      </c>
      <c r="Z2543" s="63" t="s">
        <v>3999</v>
      </c>
      <c r="AA2543" s="63">
        <v>20</v>
      </c>
      <c r="AB2543" s="63" t="s">
        <v>3494</v>
      </c>
      <c r="AE2543" s="63">
        <v>0</v>
      </c>
      <c r="AF2543" s="63" t="s">
        <v>3493</v>
      </c>
      <c r="AG2543" s="63">
        <v>0</v>
      </c>
      <c r="AK2543" s="63">
        <v>0</v>
      </c>
      <c r="AL2543" s="63" t="s">
        <v>3493</v>
      </c>
      <c r="AM2543" s="63">
        <v>0</v>
      </c>
      <c r="AQ2543" s="63">
        <v>0</v>
      </c>
      <c r="AR2543" s="63" t="s">
        <v>3493</v>
      </c>
      <c r="AS2543" s="63">
        <v>0</v>
      </c>
      <c r="AW2543" s="63" t="s">
        <v>3998</v>
      </c>
      <c r="AX2543" s="74" t="str">
        <f>VLOOKUP(B2543,[1]COMPLETE_DIVIDEND_DATA!$B$2:$I$1138,8,0)</f>
        <v>-</v>
      </c>
    </row>
    <row r="2544" spans="1:50" x14ac:dyDescent="0.25">
      <c r="A2544" s="63">
        <v>502548</v>
      </c>
      <c r="B2544" s="63">
        <v>13417025607</v>
      </c>
      <c r="C2544" s="63" t="s">
        <v>3406</v>
      </c>
      <c r="D2544" s="63" t="s">
        <v>3997</v>
      </c>
      <c r="E2544" s="63" t="s">
        <v>3996</v>
      </c>
      <c r="F2544" s="63" t="s">
        <v>3995</v>
      </c>
      <c r="G2544" s="63" t="s">
        <v>3547</v>
      </c>
      <c r="K2544" s="63">
        <v>1489</v>
      </c>
      <c r="L2544" s="63">
        <v>0</v>
      </c>
      <c r="M2544" s="64">
        <v>1489</v>
      </c>
      <c r="N2544" s="63">
        <v>744.5</v>
      </c>
      <c r="O2544" s="63">
        <v>0</v>
      </c>
      <c r="P2544" s="63">
        <v>224</v>
      </c>
      <c r="Q2544" s="63">
        <v>521</v>
      </c>
      <c r="R2544" s="63" t="s">
        <v>3994</v>
      </c>
      <c r="S2544" s="63" t="s">
        <v>3697</v>
      </c>
      <c r="T2544" s="63" t="s">
        <v>3993</v>
      </c>
      <c r="U2544" s="63" t="s">
        <v>3406</v>
      </c>
      <c r="V2544" s="63" t="s">
        <v>3992</v>
      </c>
      <c r="Y2544" s="63">
        <v>745</v>
      </c>
      <c r="Z2544" s="63" t="s">
        <v>3991</v>
      </c>
      <c r="AA2544" s="63">
        <v>112</v>
      </c>
      <c r="AB2544" s="63" t="s">
        <v>3505</v>
      </c>
      <c r="AC2544" s="63" t="s">
        <v>3990</v>
      </c>
      <c r="AD2544" s="63" t="s">
        <v>3989</v>
      </c>
      <c r="AE2544" s="63">
        <v>744</v>
      </c>
      <c r="AF2544" s="63" t="s">
        <v>3988</v>
      </c>
      <c r="AG2544" s="63">
        <v>112</v>
      </c>
      <c r="AH2544" s="63" t="s">
        <v>3505</v>
      </c>
      <c r="AK2544" s="63">
        <v>0</v>
      </c>
      <c r="AL2544" s="63" t="s">
        <v>3493</v>
      </c>
      <c r="AM2544" s="63">
        <v>0</v>
      </c>
      <c r="AQ2544" s="63">
        <v>0</v>
      </c>
      <c r="AR2544" s="63" t="s">
        <v>3493</v>
      </c>
      <c r="AS2544" s="63">
        <v>0</v>
      </c>
      <c r="AW2544" s="63" t="s">
        <v>3987</v>
      </c>
      <c r="AX2544" s="74" t="str">
        <f>VLOOKUP(B2544,[1]COMPLETE_DIVIDEND_DATA!$B$2:$I$1138,8,0)</f>
        <v>-</v>
      </c>
    </row>
    <row r="2545" spans="1:50" x14ac:dyDescent="0.25">
      <c r="A2545" s="63">
        <v>502549</v>
      </c>
      <c r="B2545" s="63">
        <v>13417035085</v>
      </c>
      <c r="C2545" s="63" t="s">
        <v>2644</v>
      </c>
      <c r="D2545" s="63" t="s">
        <v>114</v>
      </c>
      <c r="E2545" s="63" t="s">
        <v>3986</v>
      </c>
      <c r="G2545" s="63" t="s">
        <v>3523</v>
      </c>
      <c r="K2545" s="63">
        <v>66</v>
      </c>
      <c r="L2545" s="63">
        <v>0</v>
      </c>
      <c r="M2545" s="64">
        <v>66</v>
      </c>
      <c r="N2545" s="63">
        <v>33</v>
      </c>
      <c r="O2545" s="63">
        <v>0</v>
      </c>
      <c r="P2545" s="63">
        <v>7</v>
      </c>
      <c r="Q2545" s="63">
        <v>26</v>
      </c>
      <c r="R2545" s="63" t="s">
        <v>3985</v>
      </c>
      <c r="S2545" s="63" t="s">
        <v>3984</v>
      </c>
      <c r="T2545" s="63" t="s">
        <v>3983</v>
      </c>
      <c r="U2545" s="63" t="s">
        <v>2644</v>
      </c>
      <c r="V2545" s="63" t="s">
        <v>3982</v>
      </c>
      <c r="Y2545" s="63">
        <v>33</v>
      </c>
      <c r="Z2545" s="63" t="s">
        <v>3979</v>
      </c>
      <c r="AA2545" s="63">
        <v>2</v>
      </c>
      <c r="AB2545" s="63" t="s">
        <v>3494</v>
      </c>
      <c r="AC2545" s="63" t="s">
        <v>3981</v>
      </c>
      <c r="AD2545" s="63" t="s">
        <v>3980</v>
      </c>
      <c r="AE2545" s="63">
        <v>33</v>
      </c>
      <c r="AF2545" s="63" t="s">
        <v>3979</v>
      </c>
      <c r="AG2545" s="63">
        <v>5</v>
      </c>
      <c r="AH2545" s="63" t="s">
        <v>3505</v>
      </c>
      <c r="AK2545" s="63">
        <v>0</v>
      </c>
      <c r="AL2545" s="63" t="s">
        <v>3493</v>
      </c>
      <c r="AM2545" s="63">
        <v>0</v>
      </c>
      <c r="AQ2545" s="63">
        <v>0</v>
      </c>
      <c r="AR2545" s="63" t="s">
        <v>3493</v>
      </c>
      <c r="AS2545" s="63">
        <v>0</v>
      </c>
      <c r="AW2545" s="63" t="s">
        <v>3978</v>
      </c>
      <c r="AX2545" s="74" t="str">
        <f>VLOOKUP(B2545,[1]COMPLETE_DIVIDEND_DATA!$B$2:$I$1138,8,0)</f>
        <v>-</v>
      </c>
    </row>
    <row r="2546" spans="1:50" x14ac:dyDescent="0.25">
      <c r="A2546" s="63">
        <v>502550</v>
      </c>
      <c r="B2546" s="63">
        <v>13482001619</v>
      </c>
      <c r="C2546" s="63" t="s">
        <v>3408</v>
      </c>
      <c r="D2546" s="63" t="s">
        <v>3977</v>
      </c>
      <c r="E2546" s="63" t="s">
        <v>3976</v>
      </c>
      <c r="F2546" s="63" t="s">
        <v>3975</v>
      </c>
      <c r="G2546" s="63" t="s">
        <v>3547</v>
      </c>
      <c r="K2546" s="63">
        <v>1150</v>
      </c>
      <c r="L2546" s="63">
        <v>1150</v>
      </c>
      <c r="M2546" s="64">
        <v>0</v>
      </c>
      <c r="N2546" s="63">
        <v>575</v>
      </c>
      <c r="O2546" s="63">
        <v>288</v>
      </c>
      <c r="P2546" s="63">
        <v>173</v>
      </c>
      <c r="Q2546" s="63">
        <v>114</v>
      </c>
      <c r="R2546" s="63" t="s">
        <v>3974</v>
      </c>
      <c r="S2546" s="63" t="s">
        <v>3635</v>
      </c>
      <c r="T2546" s="63" t="s">
        <v>3973</v>
      </c>
      <c r="U2546" s="63" t="s">
        <v>3408</v>
      </c>
      <c r="V2546" s="63" t="s">
        <v>3719</v>
      </c>
      <c r="Y2546" s="63">
        <v>1150</v>
      </c>
      <c r="Z2546" s="63" t="s">
        <v>3972</v>
      </c>
      <c r="AA2546" s="63">
        <v>173</v>
      </c>
      <c r="AB2546" s="63" t="s">
        <v>3505</v>
      </c>
      <c r="AE2546" s="63">
        <v>0</v>
      </c>
      <c r="AF2546" s="63" t="s">
        <v>3493</v>
      </c>
      <c r="AG2546" s="63">
        <v>0</v>
      </c>
      <c r="AK2546" s="63">
        <v>0</v>
      </c>
      <c r="AL2546" s="63" t="s">
        <v>3493</v>
      </c>
      <c r="AM2546" s="63">
        <v>0</v>
      </c>
      <c r="AQ2546" s="63">
        <v>0</v>
      </c>
      <c r="AR2546" s="63" t="s">
        <v>3493</v>
      </c>
      <c r="AS2546" s="63">
        <v>0</v>
      </c>
      <c r="AU2546" s="63" t="s">
        <v>3718</v>
      </c>
      <c r="AW2546" s="63" t="s">
        <v>3717</v>
      </c>
      <c r="AX2546" s="74" t="str">
        <f>VLOOKUP(B2546,[1]COMPLETE_DIVIDEND_DATA!$B$2:$I$1138,8,0)</f>
        <v>UNPAID</v>
      </c>
    </row>
    <row r="2547" spans="1:50" hidden="1" x14ac:dyDescent="0.25">
      <c r="A2547" s="63">
        <v>502551</v>
      </c>
      <c r="B2547" s="63">
        <v>14100000507</v>
      </c>
      <c r="C2547" s="63" t="s">
        <v>2703</v>
      </c>
      <c r="D2547" s="63" t="s">
        <v>813</v>
      </c>
      <c r="E2547" s="63" t="s">
        <v>3971</v>
      </c>
      <c r="F2547" s="63" t="s">
        <v>3970</v>
      </c>
      <c r="G2547" s="63" t="s">
        <v>3535</v>
      </c>
      <c r="K2547" s="63">
        <v>601</v>
      </c>
      <c r="L2547" s="63">
        <v>0</v>
      </c>
      <c r="M2547" s="64">
        <v>601</v>
      </c>
      <c r="N2547" s="63">
        <v>300.5</v>
      </c>
      <c r="O2547" s="63">
        <v>0</v>
      </c>
      <c r="P2547" s="63">
        <v>45</v>
      </c>
      <c r="Q2547" s="63">
        <v>256</v>
      </c>
      <c r="R2547" s="63" t="s">
        <v>3969</v>
      </c>
      <c r="S2547" s="63" t="s">
        <v>3968</v>
      </c>
      <c r="T2547" s="63" t="s">
        <v>3967</v>
      </c>
      <c r="U2547" s="63" t="s">
        <v>2703</v>
      </c>
      <c r="V2547" s="63" t="s">
        <v>3966</v>
      </c>
      <c r="W2547" s="63" t="s">
        <v>3965</v>
      </c>
      <c r="Y2547" s="63">
        <v>601</v>
      </c>
      <c r="Z2547" s="63" t="s">
        <v>3964</v>
      </c>
      <c r="AA2547" s="63">
        <v>45</v>
      </c>
      <c r="AB2547" s="63" t="s">
        <v>3494</v>
      </c>
      <c r="AE2547" s="63">
        <v>0</v>
      </c>
      <c r="AF2547" s="63" t="s">
        <v>3493</v>
      </c>
      <c r="AG2547" s="63">
        <v>0</v>
      </c>
      <c r="AK2547" s="63">
        <v>0</v>
      </c>
      <c r="AL2547" s="63" t="s">
        <v>3493</v>
      </c>
      <c r="AM2547" s="63">
        <v>0</v>
      </c>
      <c r="AQ2547" s="63">
        <v>0</v>
      </c>
      <c r="AR2547" s="63" t="s">
        <v>3493</v>
      </c>
      <c r="AS2547" s="63">
        <v>0</v>
      </c>
      <c r="AU2547" s="63" t="s">
        <v>3963</v>
      </c>
      <c r="AW2547" s="63" t="s">
        <v>3962</v>
      </c>
      <c r="AX2547" s="74" t="str">
        <f>VLOOKUP(B2547,[1]COMPLETE_DIVIDEND_DATA!$B$2:$I$1138,8,0)</f>
        <v>PAID</v>
      </c>
    </row>
    <row r="2548" spans="1:50" hidden="1" x14ac:dyDescent="0.25">
      <c r="A2548" s="63">
        <v>502552</v>
      </c>
      <c r="B2548" s="63">
        <v>14100000812</v>
      </c>
      <c r="C2548" s="63" t="s">
        <v>3410</v>
      </c>
      <c r="D2548" s="63" t="s">
        <v>97</v>
      </c>
      <c r="E2548" s="63" t="s">
        <v>3953</v>
      </c>
      <c r="F2548" s="63" t="s">
        <v>3952</v>
      </c>
      <c r="G2548" s="63" t="s">
        <v>3951</v>
      </c>
      <c r="K2548" s="63">
        <v>33781</v>
      </c>
      <c r="L2548" s="63">
        <v>0</v>
      </c>
      <c r="M2548" s="64">
        <v>33781</v>
      </c>
      <c r="N2548" s="63">
        <v>16890.5</v>
      </c>
      <c r="O2548" s="63">
        <v>0</v>
      </c>
      <c r="P2548" s="63">
        <v>2534</v>
      </c>
      <c r="Q2548" s="63">
        <v>14357</v>
      </c>
      <c r="R2548" s="63" t="s">
        <v>3961</v>
      </c>
      <c r="S2548" s="63" t="s">
        <v>3533</v>
      </c>
      <c r="T2548" s="63" t="s">
        <v>3960</v>
      </c>
      <c r="U2548" s="63" t="s">
        <v>3410</v>
      </c>
      <c r="V2548" s="63" t="s">
        <v>3959</v>
      </c>
      <c r="W2548" s="63" t="s">
        <v>3958</v>
      </c>
      <c r="Y2548" s="63">
        <v>33781</v>
      </c>
      <c r="Z2548" s="63" t="s">
        <v>3957</v>
      </c>
      <c r="AA2548" s="63">
        <v>2534</v>
      </c>
      <c r="AB2548" s="63" t="s">
        <v>3494</v>
      </c>
      <c r="AE2548" s="63">
        <v>0</v>
      </c>
      <c r="AF2548" s="63" t="s">
        <v>3493</v>
      </c>
      <c r="AG2548" s="63">
        <v>0</v>
      </c>
      <c r="AK2548" s="63">
        <v>0</v>
      </c>
      <c r="AL2548" s="63" t="s">
        <v>3493</v>
      </c>
      <c r="AM2548" s="63">
        <v>0</v>
      </c>
      <c r="AQ2548" s="63">
        <v>0</v>
      </c>
      <c r="AR2548" s="63" t="s">
        <v>3493</v>
      </c>
      <c r="AS2548" s="63">
        <v>0</v>
      </c>
      <c r="AU2548" s="63" t="s">
        <v>3956</v>
      </c>
      <c r="AW2548" s="63" t="s">
        <v>3955</v>
      </c>
      <c r="AX2548" s="74" t="str">
        <f>VLOOKUP(B2548,[1]COMPLETE_DIVIDEND_DATA!$B$2:$I$1138,8,0)</f>
        <v>PAID</v>
      </c>
    </row>
    <row r="2549" spans="1:50" x14ac:dyDescent="0.25">
      <c r="A2549" s="63">
        <v>502553</v>
      </c>
      <c r="B2549" s="63">
        <v>14100000887</v>
      </c>
      <c r="C2549" s="63" t="s">
        <v>3412</v>
      </c>
      <c r="D2549" s="63" t="s">
        <v>3954</v>
      </c>
      <c r="E2549" s="63" t="s">
        <v>3953</v>
      </c>
      <c r="F2549" s="63" t="s">
        <v>3952</v>
      </c>
      <c r="G2549" s="63" t="s">
        <v>3951</v>
      </c>
      <c r="K2549" s="63">
        <v>204</v>
      </c>
      <c r="L2549" s="63">
        <v>0</v>
      </c>
      <c r="M2549" s="64">
        <v>204</v>
      </c>
      <c r="N2549" s="63">
        <v>102</v>
      </c>
      <c r="O2549" s="63">
        <v>0</v>
      </c>
      <c r="P2549" s="63">
        <v>30</v>
      </c>
      <c r="Q2549" s="63">
        <v>72</v>
      </c>
      <c r="R2549" s="63" t="s">
        <v>3950</v>
      </c>
      <c r="S2549" s="63" t="s">
        <v>3635</v>
      </c>
      <c r="T2549" s="63" t="s">
        <v>3949</v>
      </c>
      <c r="U2549" s="63" t="s">
        <v>3412</v>
      </c>
      <c r="V2549" s="63" t="s">
        <v>3948</v>
      </c>
      <c r="Y2549" s="63">
        <v>102</v>
      </c>
      <c r="Z2549" s="63" t="s">
        <v>3945</v>
      </c>
      <c r="AA2549" s="63">
        <v>15</v>
      </c>
      <c r="AB2549" s="63" t="s">
        <v>3505</v>
      </c>
      <c r="AC2549" s="63" t="s">
        <v>3947</v>
      </c>
      <c r="AD2549" s="63" t="s">
        <v>3946</v>
      </c>
      <c r="AE2549" s="63">
        <v>102</v>
      </c>
      <c r="AF2549" s="63" t="s">
        <v>3945</v>
      </c>
      <c r="AG2549" s="63">
        <v>15</v>
      </c>
      <c r="AH2549" s="63" t="s">
        <v>3505</v>
      </c>
      <c r="AK2549" s="63">
        <v>0</v>
      </c>
      <c r="AL2549" s="63" t="s">
        <v>3493</v>
      </c>
      <c r="AM2549" s="63">
        <v>0</v>
      </c>
      <c r="AQ2549" s="63">
        <v>0</v>
      </c>
      <c r="AR2549" s="63" t="s">
        <v>3493</v>
      </c>
      <c r="AS2549" s="63">
        <v>0</v>
      </c>
      <c r="AU2549" s="63" t="s">
        <v>3944</v>
      </c>
      <c r="AW2549" s="63" t="s">
        <v>3943</v>
      </c>
      <c r="AX2549" s="74" t="str">
        <f>VLOOKUP(B2549,[1]COMPLETE_DIVIDEND_DATA!$B$2:$I$1138,8,0)</f>
        <v>UNPAID</v>
      </c>
    </row>
    <row r="2550" spans="1:50" hidden="1" x14ac:dyDescent="0.25">
      <c r="A2550" s="63">
        <v>502554</v>
      </c>
      <c r="B2550" s="63">
        <v>14233001054</v>
      </c>
      <c r="C2550" s="63" t="s">
        <v>3414</v>
      </c>
      <c r="D2550" s="63" t="s">
        <v>3937</v>
      </c>
      <c r="E2550" s="63" t="s">
        <v>3942</v>
      </c>
      <c r="F2550" s="63" t="s">
        <v>3928</v>
      </c>
      <c r="G2550" s="63" t="s">
        <v>3535</v>
      </c>
      <c r="K2550" s="63">
        <v>13</v>
      </c>
      <c r="L2550" s="63">
        <v>0</v>
      </c>
      <c r="M2550" s="64">
        <v>13</v>
      </c>
      <c r="N2550" s="63">
        <v>6.5</v>
      </c>
      <c r="O2550" s="63">
        <v>0</v>
      </c>
      <c r="P2550" s="63">
        <v>1</v>
      </c>
      <c r="Q2550" s="63">
        <v>6</v>
      </c>
      <c r="R2550" s="63" t="s">
        <v>3941</v>
      </c>
      <c r="S2550" s="63" t="s">
        <v>3596</v>
      </c>
      <c r="T2550" s="63" t="s">
        <v>3940</v>
      </c>
      <c r="U2550" s="63" t="s">
        <v>3414</v>
      </c>
      <c r="V2550" s="63" t="s">
        <v>3939</v>
      </c>
      <c r="Y2550" s="63">
        <v>13</v>
      </c>
      <c r="Z2550" s="63" t="s">
        <v>3642</v>
      </c>
      <c r="AA2550" s="63">
        <v>1</v>
      </c>
      <c r="AB2550" s="63" t="s">
        <v>3494</v>
      </c>
      <c r="AE2550" s="63">
        <v>0</v>
      </c>
      <c r="AF2550" s="63" t="s">
        <v>3493</v>
      </c>
      <c r="AG2550" s="63">
        <v>0</v>
      </c>
      <c r="AK2550" s="63">
        <v>0</v>
      </c>
      <c r="AL2550" s="63" t="s">
        <v>3493</v>
      </c>
      <c r="AM2550" s="63">
        <v>0</v>
      </c>
      <c r="AQ2550" s="63">
        <v>0</v>
      </c>
      <c r="AR2550" s="63" t="s">
        <v>3493</v>
      </c>
      <c r="AS2550" s="63">
        <v>0</v>
      </c>
      <c r="AU2550" s="63" t="s">
        <v>3938</v>
      </c>
      <c r="AW2550" s="63" t="s">
        <v>3931</v>
      </c>
      <c r="AX2550" s="74" t="str">
        <f>VLOOKUP(B2550,[1]COMPLETE_DIVIDEND_DATA!$B$2:$I$1138,8,0)</f>
        <v>PAID</v>
      </c>
    </row>
    <row r="2551" spans="1:50" hidden="1" x14ac:dyDescent="0.25">
      <c r="A2551" s="63">
        <v>502555</v>
      </c>
      <c r="B2551" s="63">
        <v>14233001120</v>
      </c>
      <c r="C2551" s="63" t="s">
        <v>3416</v>
      </c>
      <c r="D2551" s="63" t="s">
        <v>3937</v>
      </c>
      <c r="E2551" s="63" t="s">
        <v>3936</v>
      </c>
      <c r="F2551" s="63" t="s">
        <v>3928</v>
      </c>
      <c r="G2551" s="63" t="s">
        <v>3535</v>
      </c>
      <c r="K2551" s="63">
        <v>13</v>
      </c>
      <c r="L2551" s="63">
        <v>0</v>
      </c>
      <c r="M2551" s="64">
        <v>13</v>
      </c>
      <c r="N2551" s="63">
        <v>6.5</v>
      </c>
      <c r="O2551" s="63">
        <v>0</v>
      </c>
      <c r="P2551" s="63">
        <v>2</v>
      </c>
      <c r="Q2551" s="63">
        <v>5</v>
      </c>
      <c r="R2551" s="63" t="s">
        <v>3935</v>
      </c>
      <c r="S2551" s="63" t="s">
        <v>3521</v>
      </c>
      <c r="T2551" s="63" t="s">
        <v>3934</v>
      </c>
      <c r="U2551" s="63" t="s">
        <v>3416</v>
      </c>
      <c r="V2551" s="63" t="s">
        <v>3933</v>
      </c>
      <c r="Y2551" s="63">
        <v>13</v>
      </c>
      <c r="Z2551" s="63" t="s">
        <v>3642</v>
      </c>
      <c r="AA2551" s="63">
        <v>2</v>
      </c>
      <c r="AB2551" s="63" t="s">
        <v>3505</v>
      </c>
      <c r="AE2551" s="63">
        <v>0</v>
      </c>
      <c r="AF2551" s="63" t="s">
        <v>3493</v>
      </c>
      <c r="AG2551" s="63">
        <v>0</v>
      </c>
      <c r="AK2551" s="63">
        <v>0</v>
      </c>
      <c r="AL2551" s="63" t="s">
        <v>3493</v>
      </c>
      <c r="AM2551" s="63">
        <v>0</v>
      </c>
      <c r="AQ2551" s="63">
        <v>0</v>
      </c>
      <c r="AR2551" s="63" t="s">
        <v>3493</v>
      </c>
      <c r="AS2551" s="63">
        <v>0</v>
      </c>
      <c r="AU2551" s="63" t="s">
        <v>3932</v>
      </c>
      <c r="AW2551" s="63" t="s">
        <v>3931</v>
      </c>
      <c r="AX2551" s="74" t="str">
        <f>VLOOKUP(B2551,[1]COMPLETE_DIVIDEND_DATA!$B$2:$I$1138,8,0)</f>
        <v>PAID</v>
      </c>
    </row>
    <row r="2552" spans="1:50" x14ac:dyDescent="0.25">
      <c r="A2552" s="63">
        <v>502556</v>
      </c>
      <c r="B2552" s="63">
        <v>14233001641</v>
      </c>
      <c r="C2552" s="63" t="s">
        <v>3418</v>
      </c>
      <c r="D2552" s="63" t="s">
        <v>3930</v>
      </c>
      <c r="E2552" s="63" t="s">
        <v>3929</v>
      </c>
      <c r="F2552" s="63" t="s">
        <v>3928</v>
      </c>
      <c r="G2552" s="63" t="s">
        <v>3535</v>
      </c>
      <c r="K2552" s="63">
        <v>13</v>
      </c>
      <c r="L2552" s="63">
        <v>0</v>
      </c>
      <c r="M2552" s="64">
        <v>13</v>
      </c>
      <c r="N2552" s="63">
        <v>6.5</v>
      </c>
      <c r="O2552" s="63">
        <v>0</v>
      </c>
      <c r="P2552" s="63">
        <v>2</v>
      </c>
      <c r="Q2552" s="63">
        <v>5</v>
      </c>
      <c r="R2552" s="63" t="s">
        <v>3927</v>
      </c>
      <c r="S2552" s="63" t="s">
        <v>3697</v>
      </c>
      <c r="T2552" s="63" t="s">
        <v>3926</v>
      </c>
      <c r="U2552" s="63" t="s">
        <v>3418</v>
      </c>
      <c r="V2552" s="63" t="s">
        <v>3925</v>
      </c>
      <c r="Y2552" s="63">
        <v>13</v>
      </c>
      <c r="Z2552" s="63" t="s">
        <v>3642</v>
      </c>
      <c r="AA2552" s="63">
        <v>2</v>
      </c>
      <c r="AB2552" s="63" t="s">
        <v>3505</v>
      </c>
      <c r="AE2552" s="63">
        <v>0</v>
      </c>
      <c r="AF2552" s="63" t="s">
        <v>3493</v>
      </c>
      <c r="AG2552" s="63">
        <v>0</v>
      </c>
      <c r="AK2552" s="63">
        <v>0</v>
      </c>
      <c r="AL2552" s="63" t="s">
        <v>3493</v>
      </c>
      <c r="AM2552" s="63">
        <v>0</v>
      </c>
      <c r="AQ2552" s="63">
        <v>0</v>
      </c>
      <c r="AR2552" s="63" t="s">
        <v>3493</v>
      </c>
      <c r="AS2552" s="63">
        <v>0</v>
      </c>
      <c r="AU2552" s="63" t="s">
        <v>3924</v>
      </c>
      <c r="AW2552" s="63" t="s">
        <v>3923</v>
      </c>
      <c r="AX2552" s="74" t="str">
        <f>VLOOKUP(B2552,[1]COMPLETE_DIVIDEND_DATA!$B$2:$I$1138,8,0)</f>
        <v>UNPAID</v>
      </c>
    </row>
    <row r="2553" spans="1:50" hidden="1" x14ac:dyDescent="0.25">
      <c r="A2553" s="63">
        <v>502557</v>
      </c>
      <c r="B2553" s="63">
        <v>14233005485</v>
      </c>
      <c r="C2553" s="63" t="s">
        <v>3420</v>
      </c>
      <c r="D2553" s="63" t="s">
        <v>3916</v>
      </c>
      <c r="E2553" s="63" t="s">
        <v>3922</v>
      </c>
      <c r="F2553" s="63" t="s">
        <v>3921</v>
      </c>
      <c r="G2553" s="63" t="s">
        <v>3535</v>
      </c>
      <c r="K2553" s="63">
        <v>3</v>
      </c>
      <c r="L2553" s="63">
        <v>0</v>
      </c>
      <c r="M2553" s="64">
        <v>3</v>
      </c>
      <c r="N2553" s="63">
        <v>1.5</v>
      </c>
      <c r="O2553" s="63">
        <v>0</v>
      </c>
      <c r="P2553" s="63">
        <v>0</v>
      </c>
      <c r="Q2553" s="63">
        <v>2</v>
      </c>
      <c r="R2553" s="63" t="s">
        <v>3920</v>
      </c>
      <c r="S2553" s="63" t="s">
        <v>3687</v>
      </c>
      <c r="T2553" s="63" t="s">
        <v>3919</v>
      </c>
      <c r="U2553" s="63" t="s">
        <v>3420</v>
      </c>
      <c r="V2553" s="63" t="s">
        <v>3918</v>
      </c>
      <c r="W2553" s="63" t="s">
        <v>3917</v>
      </c>
      <c r="Y2553" s="63">
        <v>0</v>
      </c>
      <c r="Z2553" s="63" t="s">
        <v>3493</v>
      </c>
      <c r="AA2553" s="63">
        <v>0</v>
      </c>
      <c r="AB2553" s="63" t="s">
        <v>3505</v>
      </c>
      <c r="AC2553" s="63" t="s">
        <v>3916</v>
      </c>
      <c r="AD2553" s="63" t="s">
        <v>3915</v>
      </c>
      <c r="AE2553" s="63">
        <v>3</v>
      </c>
      <c r="AF2553" s="63" t="s">
        <v>3914</v>
      </c>
      <c r="AG2553" s="63">
        <v>0</v>
      </c>
      <c r="AH2553" s="63" t="s">
        <v>3494</v>
      </c>
      <c r="AK2553" s="63">
        <v>0</v>
      </c>
      <c r="AL2553" s="63" t="s">
        <v>3493</v>
      </c>
      <c r="AM2553" s="63">
        <v>0</v>
      </c>
      <c r="AQ2553" s="63">
        <v>0</v>
      </c>
      <c r="AR2553" s="63" t="s">
        <v>3493</v>
      </c>
      <c r="AS2553" s="63">
        <v>0</v>
      </c>
      <c r="AU2553" s="63" t="s">
        <v>3913</v>
      </c>
      <c r="AW2553" s="63" t="s">
        <v>3912</v>
      </c>
      <c r="AX2553" s="74" t="str">
        <f>VLOOKUP(B2553,[1]COMPLETE_DIVIDEND_DATA!$B$2:$I$1138,8,0)</f>
        <v>PAID</v>
      </c>
    </row>
    <row r="2554" spans="1:50" x14ac:dyDescent="0.25">
      <c r="A2554" s="63">
        <v>502558</v>
      </c>
      <c r="B2554" s="63">
        <v>14233006582</v>
      </c>
      <c r="C2554" s="63" t="s">
        <v>3422</v>
      </c>
      <c r="D2554" s="63" t="s">
        <v>3911</v>
      </c>
      <c r="E2554" s="63" t="s">
        <v>3910</v>
      </c>
      <c r="F2554" s="63" t="s">
        <v>3909</v>
      </c>
      <c r="G2554" s="63" t="s">
        <v>3535</v>
      </c>
      <c r="K2554" s="63">
        <v>1489</v>
      </c>
      <c r="L2554" s="63">
        <v>0</v>
      </c>
      <c r="M2554" s="64">
        <v>1489</v>
      </c>
      <c r="N2554" s="63">
        <v>744.5</v>
      </c>
      <c r="O2554" s="63">
        <v>0</v>
      </c>
      <c r="P2554" s="63">
        <v>196</v>
      </c>
      <c r="Q2554" s="63">
        <v>549</v>
      </c>
      <c r="U2554" s="63" t="s">
        <v>3422</v>
      </c>
      <c r="V2554" s="63" t="s">
        <v>3908</v>
      </c>
      <c r="Y2554" s="63">
        <v>373</v>
      </c>
      <c r="Z2554" s="63" t="s">
        <v>3907</v>
      </c>
      <c r="AA2554" s="63">
        <v>28</v>
      </c>
      <c r="AB2554" s="63" t="s">
        <v>3494</v>
      </c>
      <c r="AC2554" s="63" t="s">
        <v>3906</v>
      </c>
      <c r="AD2554" s="63" t="s">
        <v>3905</v>
      </c>
      <c r="AE2554" s="63">
        <v>372</v>
      </c>
      <c r="AF2554" s="63" t="s">
        <v>3900</v>
      </c>
      <c r="AG2554" s="63">
        <v>56</v>
      </c>
      <c r="AH2554" s="63" t="s">
        <v>3505</v>
      </c>
      <c r="AI2554" s="63" t="s">
        <v>3904</v>
      </c>
      <c r="AJ2554" s="63" t="s">
        <v>3903</v>
      </c>
      <c r="AK2554" s="63">
        <v>372</v>
      </c>
      <c r="AL2554" s="63" t="s">
        <v>3900</v>
      </c>
      <c r="AM2554" s="63">
        <v>56</v>
      </c>
      <c r="AN2554" s="63" t="s">
        <v>3505</v>
      </c>
      <c r="AO2554" s="63" t="s">
        <v>3902</v>
      </c>
      <c r="AP2554" s="63" t="s">
        <v>3901</v>
      </c>
      <c r="AQ2554" s="63">
        <v>372</v>
      </c>
      <c r="AR2554" s="63" t="s">
        <v>3900</v>
      </c>
      <c r="AS2554" s="63">
        <v>56</v>
      </c>
      <c r="AT2554" s="63" t="s">
        <v>3505</v>
      </c>
      <c r="AU2554" s="63" t="s">
        <v>3899</v>
      </c>
      <c r="AW2554" s="63" t="s">
        <v>3898</v>
      </c>
      <c r="AX2554" s="63" t="e">
        <f>VLOOKUP(B2554,[1]COMPLETE_DIVIDEND_DATA!$B$2:$I$1138,3,0)</f>
        <v>#N/A</v>
      </c>
    </row>
    <row r="2555" spans="1:50" x14ac:dyDescent="0.25">
      <c r="A2555" s="63">
        <v>502559</v>
      </c>
      <c r="B2555" s="63">
        <v>14233006723</v>
      </c>
      <c r="C2555" s="63" t="s">
        <v>3423</v>
      </c>
      <c r="D2555" s="63" t="s">
        <v>3897</v>
      </c>
      <c r="E2555" s="63" t="s">
        <v>3896</v>
      </c>
      <c r="F2555" s="63" t="s">
        <v>3895</v>
      </c>
      <c r="G2555" s="63" t="s">
        <v>3535</v>
      </c>
      <c r="K2555" s="63">
        <v>601</v>
      </c>
      <c r="L2555" s="63">
        <v>0</v>
      </c>
      <c r="M2555" s="64">
        <v>601</v>
      </c>
      <c r="N2555" s="63">
        <v>300.5</v>
      </c>
      <c r="O2555" s="63">
        <v>0</v>
      </c>
      <c r="P2555" s="63">
        <v>68</v>
      </c>
      <c r="Q2555" s="63">
        <v>233</v>
      </c>
      <c r="U2555" s="63" t="s">
        <v>3423</v>
      </c>
      <c r="V2555" s="63" t="s">
        <v>3894</v>
      </c>
      <c r="Y2555" s="63">
        <v>301</v>
      </c>
      <c r="Z2555" s="63" t="s">
        <v>3675</v>
      </c>
      <c r="AA2555" s="63">
        <v>23</v>
      </c>
      <c r="AB2555" s="63" t="s">
        <v>3494</v>
      </c>
      <c r="AC2555" s="63" t="s">
        <v>3893</v>
      </c>
      <c r="AD2555" s="63" t="s">
        <v>3892</v>
      </c>
      <c r="AE2555" s="63">
        <v>300</v>
      </c>
      <c r="AF2555" s="63" t="s">
        <v>3891</v>
      </c>
      <c r="AG2555" s="63">
        <v>45</v>
      </c>
      <c r="AH2555" s="63" t="s">
        <v>3505</v>
      </c>
      <c r="AK2555" s="63">
        <v>0</v>
      </c>
      <c r="AL2555" s="63" t="s">
        <v>3493</v>
      </c>
      <c r="AM2555" s="63">
        <v>0</v>
      </c>
      <c r="AQ2555" s="63">
        <v>0</v>
      </c>
      <c r="AR2555" s="63" t="s">
        <v>3493</v>
      </c>
      <c r="AS2555" s="63">
        <v>0</v>
      </c>
      <c r="AU2555" s="63" t="s">
        <v>3890</v>
      </c>
      <c r="AW2555" s="63" t="s">
        <v>3889</v>
      </c>
      <c r="AX2555" s="63" t="e">
        <f>VLOOKUP(B2555,[1]COMPLETE_DIVIDEND_DATA!$B$2:$I$1138,3,0)</f>
        <v>#N/A</v>
      </c>
    </row>
    <row r="2556" spans="1:50" hidden="1" x14ac:dyDescent="0.25">
      <c r="A2556" s="63">
        <v>502560</v>
      </c>
      <c r="B2556" s="63">
        <v>14233008588</v>
      </c>
      <c r="C2556" s="63" t="s">
        <v>409</v>
      </c>
      <c r="D2556" s="63" t="s">
        <v>3888</v>
      </c>
      <c r="E2556" s="63" t="s">
        <v>3887</v>
      </c>
      <c r="F2556" s="63" t="s">
        <v>3886</v>
      </c>
      <c r="G2556" s="63" t="s">
        <v>3885</v>
      </c>
      <c r="K2556" s="63">
        <v>301</v>
      </c>
      <c r="L2556" s="63">
        <v>0</v>
      </c>
      <c r="M2556" s="64">
        <v>301</v>
      </c>
      <c r="N2556" s="63">
        <v>150.5</v>
      </c>
      <c r="O2556" s="63">
        <v>0</v>
      </c>
      <c r="P2556" s="63">
        <v>23</v>
      </c>
      <c r="Q2556" s="63">
        <v>128</v>
      </c>
      <c r="R2556" s="63" t="s">
        <v>3884</v>
      </c>
      <c r="S2556" s="63" t="s">
        <v>3498</v>
      </c>
      <c r="T2556" s="63" t="s">
        <v>3883</v>
      </c>
      <c r="U2556" s="63" t="s">
        <v>409</v>
      </c>
      <c r="V2556" s="63" t="s">
        <v>3882</v>
      </c>
      <c r="Y2556" s="63">
        <v>301</v>
      </c>
      <c r="Z2556" s="63" t="s">
        <v>3675</v>
      </c>
      <c r="AA2556" s="63">
        <v>23</v>
      </c>
      <c r="AB2556" s="63" t="s">
        <v>3494</v>
      </c>
      <c r="AE2556" s="63">
        <v>0</v>
      </c>
      <c r="AF2556" s="63" t="s">
        <v>3493</v>
      </c>
      <c r="AG2556" s="63">
        <v>0</v>
      </c>
      <c r="AK2556" s="63">
        <v>0</v>
      </c>
      <c r="AL2556" s="63" t="s">
        <v>3493</v>
      </c>
      <c r="AM2556" s="63">
        <v>0</v>
      </c>
      <c r="AQ2556" s="63">
        <v>0</v>
      </c>
      <c r="AR2556" s="63" t="s">
        <v>3493</v>
      </c>
      <c r="AS2556" s="63">
        <v>0</v>
      </c>
      <c r="AU2556" s="63" t="s">
        <v>3881</v>
      </c>
      <c r="AW2556" s="63" t="s">
        <v>3880</v>
      </c>
      <c r="AX2556" s="74" t="str">
        <f>VLOOKUP(B2556,[1]COMPLETE_DIVIDEND_DATA!$B$2:$I$1138,8,0)</f>
        <v>PAID</v>
      </c>
    </row>
    <row r="2557" spans="1:50" hidden="1" x14ac:dyDescent="0.25">
      <c r="A2557" s="63">
        <v>502561</v>
      </c>
      <c r="B2557" s="63">
        <v>14233012804</v>
      </c>
      <c r="C2557" s="63" t="s">
        <v>3426</v>
      </c>
      <c r="D2557" s="63" t="s">
        <v>2425</v>
      </c>
      <c r="E2557" s="63" t="s">
        <v>3879</v>
      </c>
      <c r="F2557" s="63" t="s">
        <v>3878</v>
      </c>
      <c r="G2557" s="63" t="s">
        <v>3535</v>
      </c>
      <c r="K2557" s="63">
        <v>887</v>
      </c>
      <c r="L2557" s="63">
        <v>0</v>
      </c>
      <c r="M2557" s="64">
        <v>887</v>
      </c>
      <c r="N2557" s="63">
        <v>443.5</v>
      </c>
      <c r="O2557" s="63">
        <v>0</v>
      </c>
      <c r="P2557" s="63">
        <v>133</v>
      </c>
      <c r="Q2557" s="63">
        <v>311</v>
      </c>
      <c r="R2557" s="63" t="s">
        <v>3877</v>
      </c>
      <c r="S2557" s="63" t="s">
        <v>3545</v>
      </c>
      <c r="T2557" s="63" t="s">
        <v>3876</v>
      </c>
      <c r="U2557" s="63" t="s">
        <v>3426</v>
      </c>
      <c r="V2557" s="63" t="s">
        <v>3875</v>
      </c>
      <c r="Y2557" s="63">
        <v>224</v>
      </c>
      <c r="Z2557" s="63" t="s">
        <v>3842</v>
      </c>
      <c r="AA2557" s="63">
        <v>34</v>
      </c>
      <c r="AB2557" s="63" t="s">
        <v>3505</v>
      </c>
      <c r="AC2557" s="63" t="s">
        <v>3874</v>
      </c>
      <c r="AD2557" s="63" t="s">
        <v>3873</v>
      </c>
      <c r="AE2557" s="63">
        <v>221</v>
      </c>
      <c r="AF2557" s="63" t="s">
        <v>3868</v>
      </c>
      <c r="AG2557" s="63">
        <v>33</v>
      </c>
      <c r="AH2557" s="63" t="s">
        <v>3505</v>
      </c>
      <c r="AI2557" s="63" t="s">
        <v>3872</v>
      </c>
      <c r="AJ2557" s="63" t="s">
        <v>3871</v>
      </c>
      <c r="AK2557" s="63">
        <v>221</v>
      </c>
      <c r="AL2557" s="63" t="s">
        <v>3868</v>
      </c>
      <c r="AM2557" s="63">
        <v>33</v>
      </c>
      <c r="AN2557" s="63" t="s">
        <v>3505</v>
      </c>
      <c r="AO2557" s="63" t="s">
        <v>3870</v>
      </c>
      <c r="AP2557" s="63" t="s">
        <v>3869</v>
      </c>
      <c r="AQ2557" s="63">
        <v>221</v>
      </c>
      <c r="AR2557" s="63" t="s">
        <v>3868</v>
      </c>
      <c r="AS2557" s="63">
        <v>33</v>
      </c>
      <c r="AT2557" s="63" t="s">
        <v>3505</v>
      </c>
      <c r="AU2557" s="63" t="s">
        <v>3867</v>
      </c>
      <c r="AW2557" s="63" t="s">
        <v>3866</v>
      </c>
      <c r="AX2557" s="74" t="str">
        <f>VLOOKUP(B2557,[1]COMPLETE_DIVIDEND_DATA!$B$2:$I$1138,8,0)</f>
        <v>PAID</v>
      </c>
    </row>
    <row r="2558" spans="1:50" hidden="1" x14ac:dyDescent="0.25">
      <c r="A2558" s="63">
        <v>502562</v>
      </c>
      <c r="B2558" s="63">
        <v>14233016060</v>
      </c>
      <c r="C2558" s="63" t="s">
        <v>3859</v>
      </c>
      <c r="D2558" s="63" t="s">
        <v>3865</v>
      </c>
      <c r="E2558" s="63" t="s">
        <v>3864</v>
      </c>
      <c r="F2558" s="63" t="s">
        <v>3863</v>
      </c>
      <c r="G2558" s="63" t="s">
        <v>3862</v>
      </c>
      <c r="K2558" s="63">
        <v>20000</v>
      </c>
      <c r="L2558" s="63">
        <v>0</v>
      </c>
      <c r="M2558" s="64">
        <v>20000</v>
      </c>
      <c r="N2558" s="63">
        <v>10000</v>
      </c>
      <c r="O2558" s="63">
        <v>0</v>
      </c>
      <c r="P2558" s="63">
        <v>1500</v>
      </c>
      <c r="Q2558" s="63">
        <v>8500</v>
      </c>
      <c r="R2558" s="63" t="s">
        <v>3861</v>
      </c>
      <c r="S2558" s="63" t="s">
        <v>3521</v>
      </c>
      <c r="T2558" s="63" t="s">
        <v>3860</v>
      </c>
      <c r="U2558" s="63" t="s">
        <v>3859</v>
      </c>
      <c r="V2558" s="63" t="s">
        <v>3858</v>
      </c>
      <c r="W2558" s="63" t="s">
        <v>3857</v>
      </c>
      <c r="Y2558" s="63">
        <v>20000</v>
      </c>
      <c r="Z2558" s="63" t="s">
        <v>3856</v>
      </c>
      <c r="AA2558" s="63">
        <v>1500</v>
      </c>
      <c r="AB2558" s="63" t="s">
        <v>3494</v>
      </c>
      <c r="AC2558" s="63" t="s">
        <v>3855</v>
      </c>
      <c r="AD2558" s="63" t="s">
        <v>3854</v>
      </c>
      <c r="AE2558" s="63">
        <v>0</v>
      </c>
      <c r="AF2558" s="63" t="s">
        <v>3493</v>
      </c>
      <c r="AG2558" s="63">
        <v>0</v>
      </c>
      <c r="AH2558" s="63" t="s">
        <v>3494</v>
      </c>
      <c r="AK2558" s="63">
        <v>0</v>
      </c>
      <c r="AL2558" s="63" t="s">
        <v>3493</v>
      </c>
      <c r="AM2558" s="63">
        <v>0</v>
      </c>
      <c r="AQ2558" s="63">
        <v>0</v>
      </c>
      <c r="AR2558" s="63" t="s">
        <v>3493</v>
      </c>
      <c r="AS2558" s="63">
        <v>0</v>
      </c>
      <c r="AU2558" s="63" t="s">
        <v>3853</v>
      </c>
      <c r="AW2558" s="63" t="s">
        <v>3852</v>
      </c>
      <c r="AX2558" s="74" t="str">
        <f>VLOOKUP(B2558,[1]COMPLETE_DIVIDEND_DATA!$B$2:$I$1138,8,0)</f>
        <v>PAID</v>
      </c>
    </row>
    <row r="2559" spans="1:50" hidden="1" x14ac:dyDescent="0.25">
      <c r="A2559" s="63">
        <v>502563</v>
      </c>
      <c r="B2559" s="63">
        <v>14233021110</v>
      </c>
      <c r="C2559" s="63" t="s">
        <v>932</v>
      </c>
      <c r="D2559" s="63" t="s">
        <v>101</v>
      </c>
      <c r="E2559" s="63" t="s">
        <v>3851</v>
      </c>
      <c r="F2559" s="63" t="s">
        <v>3850</v>
      </c>
      <c r="G2559" s="63" t="s">
        <v>3535</v>
      </c>
      <c r="K2559" s="63">
        <v>449</v>
      </c>
      <c r="L2559" s="63">
        <v>0</v>
      </c>
      <c r="M2559" s="64">
        <v>449</v>
      </c>
      <c r="N2559" s="63">
        <v>224.5</v>
      </c>
      <c r="O2559" s="63">
        <v>0</v>
      </c>
      <c r="P2559" s="63">
        <v>34</v>
      </c>
      <c r="Q2559" s="63">
        <v>191</v>
      </c>
      <c r="R2559" s="63" t="s">
        <v>3849</v>
      </c>
      <c r="S2559" s="63" t="s">
        <v>3533</v>
      </c>
      <c r="T2559" s="63" t="s">
        <v>3848</v>
      </c>
      <c r="U2559" s="63" t="s">
        <v>932</v>
      </c>
      <c r="V2559" s="63" t="s">
        <v>3847</v>
      </c>
      <c r="W2559" s="63" t="s">
        <v>3846</v>
      </c>
      <c r="Y2559" s="63">
        <v>225</v>
      </c>
      <c r="Z2559" s="63" t="s">
        <v>3845</v>
      </c>
      <c r="AA2559" s="63">
        <v>17</v>
      </c>
      <c r="AB2559" s="63" t="s">
        <v>3494</v>
      </c>
      <c r="AC2559" s="63" t="s">
        <v>3844</v>
      </c>
      <c r="AD2559" s="63" t="s">
        <v>3843</v>
      </c>
      <c r="AE2559" s="63">
        <v>224</v>
      </c>
      <c r="AF2559" s="63" t="s">
        <v>3842</v>
      </c>
      <c r="AG2559" s="63">
        <v>17</v>
      </c>
      <c r="AH2559" s="63" t="s">
        <v>3494</v>
      </c>
      <c r="AK2559" s="63">
        <v>0</v>
      </c>
      <c r="AL2559" s="63" t="s">
        <v>3493</v>
      </c>
      <c r="AM2559" s="63">
        <v>0</v>
      </c>
      <c r="AQ2559" s="63">
        <v>0</v>
      </c>
      <c r="AR2559" s="63" t="s">
        <v>3493</v>
      </c>
      <c r="AS2559" s="63">
        <v>0</v>
      </c>
      <c r="AU2559" s="63" t="s">
        <v>3841</v>
      </c>
      <c r="AW2559" s="63" t="s">
        <v>3840</v>
      </c>
      <c r="AX2559" s="74" t="str">
        <f>VLOOKUP(B2559,[1]COMPLETE_DIVIDEND_DATA!$B$2:$I$1138,8,0)</f>
        <v>PAID</v>
      </c>
    </row>
    <row r="2560" spans="1:50" hidden="1" x14ac:dyDescent="0.25">
      <c r="A2560" s="63">
        <v>502564</v>
      </c>
      <c r="B2560" s="63">
        <v>14233022027</v>
      </c>
      <c r="C2560" s="63" t="s">
        <v>2087</v>
      </c>
      <c r="D2560" s="63" t="s">
        <v>3839</v>
      </c>
      <c r="E2560" s="63" t="s">
        <v>3838</v>
      </c>
      <c r="F2560" s="63" t="s">
        <v>3837</v>
      </c>
      <c r="G2560" s="63" t="s">
        <v>3535</v>
      </c>
      <c r="K2560" s="63">
        <v>2500</v>
      </c>
      <c r="L2560" s="63">
        <v>0</v>
      </c>
      <c r="M2560" s="64">
        <v>2500</v>
      </c>
      <c r="N2560" s="63">
        <v>1250</v>
      </c>
      <c r="O2560" s="63">
        <v>0</v>
      </c>
      <c r="P2560" s="63">
        <v>282</v>
      </c>
      <c r="Q2560" s="63">
        <v>968</v>
      </c>
      <c r="R2560" s="63" t="s">
        <v>3836</v>
      </c>
      <c r="S2560" s="63" t="s">
        <v>3697</v>
      </c>
      <c r="T2560" s="63" t="s">
        <v>3835</v>
      </c>
      <c r="U2560" s="63" t="s">
        <v>2087</v>
      </c>
      <c r="V2560" s="63" t="s">
        <v>3834</v>
      </c>
      <c r="Y2560" s="63">
        <v>625</v>
      </c>
      <c r="Z2560" s="63" t="s">
        <v>3827</v>
      </c>
      <c r="AA2560" s="63">
        <v>47</v>
      </c>
      <c r="AB2560" s="63" t="s">
        <v>3494</v>
      </c>
      <c r="AC2560" s="63" t="s">
        <v>3833</v>
      </c>
      <c r="AD2560" s="63" t="s">
        <v>3832</v>
      </c>
      <c r="AE2560" s="63">
        <v>625</v>
      </c>
      <c r="AF2560" s="63" t="s">
        <v>3827</v>
      </c>
      <c r="AG2560" s="63">
        <v>47</v>
      </c>
      <c r="AH2560" s="63" t="s">
        <v>3494</v>
      </c>
      <c r="AI2560" s="63" t="s">
        <v>3831</v>
      </c>
      <c r="AJ2560" s="63" t="s">
        <v>3830</v>
      </c>
      <c r="AK2560" s="63">
        <v>625</v>
      </c>
      <c r="AL2560" s="63" t="s">
        <v>3827</v>
      </c>
      <c r="AM2560" s="63">
        <v>94</v>
      </c>
      <c r="AN2560" s="63" t="s">
        <v>3505</v>
      </c>
      <c r="AO2560" s="63" t="s">
        <v>3829</v>
      </c>
      <c r="AP2560" s="63" t="s">
        <v>3828</v>
      </c>
      <c r="AQ2560" s="63">
        <v>625</v>
      </c>
      <c r="AR2560" s="63" t="s">
        <v>3827</v>
      </c>
      <c r="AS2560" s="63">
        <v>94</v>
      </c>
      <c r="AT2560" s="63" t="s">
        <v>3505</v>
      </c>
      <c r="AU2560" s="63" t="s">
        <v>3826</v>
      </c>
      <c r="AW2560" s="63" t="s">
        <v>3825</v>
      </c>
      <c r="AX2560" s="74" t="str">
        <f>VLOOKUP(B2560,[1]COMPLETE_DIVIDEND_DATA!$B$2:$I$1138,8,0)</f>
        <v>PAID</v>
      </c>
    </row>
    <row r="2561" spans="1:50" hidden="1" x14ac:dyDescent="0.25">
      <c r="A2561" s="63">
        <v>502565</v>
      </c>
      <c r="B2561" s="63">
        <v>14233025228</v>
      </c>
      <c r="C2561" s="63" t="s">
        <v>3429</v>
      </c>
      <c r="D2561" s="63" t="s">
        <v>3824</v>
      </c>
      <c r="E2561" s="63" t="s">
        <v>3823</v>
      </c>
      <c r="F2561" s="63" t="s">
        <v>3822</v>
      </c>
      <c r="G2561" s="63" t="s">
        <v>3535</v>
      </c>
      <c r="K2561" s="63">
        <v>2409</v>
      </c>
      <c r="L2561" s="63">
        <v>0</v>
      </c>
      <c r="M2561" s="64">
        <v>2409</v>
      </c>
      <c r="N2561" s="63">
        <v>1204.5</v>
      </c>
      <c r="O2561" s="63">
        <v>0</v>
      </c>
      <c r="P2561" s="63">
        <v>198</v>
      </c>
      <c r="Q2561" s="63">
        <v>1007</v>
      </c>
      <c r="R2561" s="63" t="s">
        <v>3821</v>
      </c>
      <c r="S2561" s="63" t="s">
        <v>3624</v>
      </c>
      <c r="T2561" s="63" t="s">
        <v>3820</v>
      </c>
      <c r="U2561" s="63" t="s">
        <v>3429</v>
      </c>
      <c r="V2561" s="63" t="s">
        <v>3819</v>
      </c>
      <c r="Y2561" s="63">
        <v>1205</v>
      </c>
      <c r="Z2561" s="63" t="s">
        <v>3818</v>
      </c>
      <c r="AA2561" s="63">
        <v>90</v>
      </c>
      <c r="AB2561" s="63" t="s">
        <v>3494</v>
      </c>
      <c r="AC2561" s="63" t="s">
        <v>3817</v>
      </c>
      <c r="AD2561" s="63" t="s">
        <v>3816</v>
      </c>
      <c r="AE2561" s="63">
        <v>964</v>
      </c>
      <c r="AF2561" s="63" t="s">
        <v>3815</v>
      </c>
      <c r="AG2561" s="63">
        <v>72</v>
      </c>
      <c r="AH2561" s="63" t="s">
        <v>3494</v>
      </c>
      <c r="AI2561" s="63" t="s">
        <v>3814</v>
      </c>
      <c r="AJ2561" s="63" t="s">
        <v>3813</v>
      </c>
      <c r="AK2561" s="63">
        <v>240</v>
      </c>
      <c r="AL2561" s="63" t="s">
        <v>3812</v>
      </c>
      <c r="AM2561" s="63">
        <v>36</v>
      </c>
      <c r="AN2561" s="63" t="s">
        <v>3505</v>
      </c>
      <c r="AQ2561" s="63">
        <v>0</v>
      </c>
      <c r="AR2561" s="63" t="s">
        <v>3493</v>
      </c>
      <c r="AS2561" s="63">
        <v>0</v>
      </c>
      <c r="AU2561" s="63" t="s">
        <v>3811</v>
      </c>
      <c r="AW2561" s="63" t="s">
        <v>3810</v>
      </c>
      <c r="AX2561" s="74" t="str">
        <f>VLOOKUP(B2561,[1]COMPLETE_DIVIDEND_DATA!$B$2:$I$1138,8,0)</f>
        <v>PAID</v>
      </c>
    </row>
    <row r="2562" spans="1:50" hidden="1" x14ac:dyDescent="0.25">
      <c r="A2562" s="63">
        <v>502566</v>
      </c>
      <c r="B2562" s="63">
        <v>14233025517</v>
      </c>
      <c r="C2562" s="63" t="s">
        <v>3804</v>
      </c>
      <c r="D2562" s="63" t="s">
        <v>3809</v>
      </c>
      <c r="E2562" s="63" t="s">
        <v>3808</v>
      </c>
      <c r="F2562" s="63" t="s">
        <v>3807</v>
      </c>
      <c r="G2562" s="63" t="s">
        <v>3535</v>
      </c>
      <c r="K2562" s="63">
        <v>25000</v>
      </c>
      <c r="L2562" s="63">
        <v>25000</v>
      </c>
      <c r="M2562" s="64">
        <v>0</v>
      </c>
      <c r="N2562" s="63">
        <v>12500</v>
      </c>
      <c r="O2562" s="63">
        <v>6250</v>
      </c>
      <c r="P2562" s="63">
        <v>3750</v>
      </c>
      <c r="Q2562" s="63">
        <v>2500</v>
      </c>
      <c r="R2562" s="63" t="s">
        <v>3806</v>
      </c>
      <c r="S2562" s="63" t="s">
        <v>3624</v>
      </c>
      <c r="T2562" s="63" t="s">
        <v>3805</v>
      </c>
      <c r="U2562" s="63" t="s">
        <v>3804</v>
      </c>
      <c r="V2562" s="63" t="s">
        <v>3803</v>
      </c>
      <c r="Y2562" s="63">
        <v>25000</v>
      </c>
      <c r="Z2562" s="63" t="s">
        <v>3802</v>
      </c>
      <c r="AA2562" s="63">
        <v>3750</v>
      </c>
      <c r="AB2562" s="63" t="s">
        <v>3505</v>
      </c>
      <c r="AE2562" s="63">
        <v>0</v>
      </c>
      <c r="AF2562" s="63" t="s">
        <v>3493</v>
      </c>
      <c r="AG2562" s="63">
        <v>0</v>
      </c>
      <c r="AK2562" s="63">
        <v>0</v>
      </c>
      <c r="AL2562" s="63" t="s">
        <v>3493</v>
      </c>
      <c r="AM2562" s="63">
        <v>0</v>
      </c>
      <c r="AQ2562" s="63">
        <v>0</v>
      </c>
      <c r="AR2562" s="63" t="s">
        <v>3493</v>
      </c>
      <c r="AS2562" s="63">
        <v>0</v>
      </c>
      <c r="AU2562" s="63" t="s">
        <v>3801</v>
      </c>
      <c r="AW2562" s="63" t="s">
        <v>3800</v>
      </c>
      <c r="AX2562" s="74" t="str">
        <f>VLOOKUP(B2562,[1]COMPLETE_DIVIDEND_DATA!$B$2:$I$1138,8,0)</f>
        <v>PAID</v>
      </c>
    </row>
    <row r="2563" spans="1:50" hidden="1" x14ac:dyDescent="0.25">
      <c r="A2563" s="63">
        <v>502567</v>
      </c>
      <c r="B2563" s="63">
        <v>14241000022</v>
      </c>
      <c r="C2563" s="63" t="s">
        <v>3431</v>
      </c>
      <c r="E2563" s="63" t="s">
        <v>3799</v>
      </c>
      <c r="F2563" s="63" t="s">
        <v>3798</v>
      </c>
      <c r="G2563" s="63" t="s">
        <v>3535</v>
      </c>
      <c r="K2563" s="63">
        <v>25420</v>
      </c>
      <c r="L2563" s="63">
        <v>0</v>
      </c>
      <c r="M2563" s="64">
        <v>25420</v>
      </c>
      <c r="N2563" s="63">
        <v>12710</v>
      </c>
      <c r="O2563" s="63">
        <v>0</v>
      </c>
      <c r="P2563" s="63">
        <v>1907</v>
      </c>
      <c r="Q2563" s="63">
        <v>10803</v>
      </c>
      <c r="R2563" s="63" t="s">
        <v>3797</v>
      </c>
      <c r="S2563" s="63" t="s">
        <v>3533</v>
      </c>
      <c r="T2563" s="63" t="s">
        <v>3796</v>
      </c>
      <c r="U2563" s="63" t="s">
        <v>3431</v>
      </c>
      <c r="W2563" s="63" t="s">
        <v>3795</v>
      </c>
      <c r="Y2563" s="63">
        <v>25420</v>
      </c>
      <c r="Z2563" s="63" t="s">
        <v>3794</v>
      </c>
      <c r="AA2563" s="63">
        <v>1907</v>
      </c>
      <c r="AB2563" s="63" t="s">
        <v>3494</v>
      </c>
      <c r="AE2563" s="63">
        <v>0</v>
      </c>
      <c r="AF2563" s="63" t="s">
        <v>3493</v>
      </c>
      <c r="AG2563" s="63">
        <v>0</v>
      </c>
      <c r="AK2563" s="63">
        <v>0</v>
      </c>
      <c r="AL2563" s="63" t="s">
        <v>3493</v>
      </c>
      <c r="AM2563" s="63">
        <v>0</v>
      </c>
      <c r="AQ2563" s="63">
        <v>0</v>
      </c>
      <c r="AR2563" s="63" t="s">
        <v>3493</v>
      </c>
      <c r="AS2563" s="63">
        <v>0</v>
      </c>
      <c r="AU2563" s="63" t="s">
        <v>3793</v>
      </c>
      <c r="AV2563" s="63" t="s">
        <v>3792</v>
      </c>
      <c r="AW2563" s="63" t="s">
        <v>3791</v>
      </c>
      <c r="AX2563" s="74" t="str">
        <f>VLOOKUP(B2563,[1]COMPLETE_DIVIDEND_DATA!$B$2:$I$1138,8,0)</f>
        <v>PAID</v>
      </c>
    </row>
    <row r="2564" spans="1:50" x14ac:dyDescent="0.25">
      <c r="A2564" s="63">
        <v>502568</v>
      </c>
      <c r="B2564" s="63">
        <v>14258001276</v>
      </c>
      <c r="C2564" s="63" t="s">
        <v>3785</v>
      </c>
      <c r="D2564" s="63" t="s">
        <v>3790</v>
      </c>
      <c r="E2564" s="63" t="s">
        <v>3789</v>
      </c>
      <c r="F2564" s="63" t="s">
        <v>3788</v>
      </c>
      <c r="G2564" s="63" t="s">
        <v>3535</v>
      </c>
      <c r="K2564" s="63">
        <v>15000</v>
      </c>
      <c r="L2564" s="63">
        <v>0</v>
      </c>
      <c r="M2564" s="64">
        <v>15000</v>
      </c>
      <c r="N2564" s="63">
        <v>7500</v>
      </c>
      <c r="O2564" s="63">
        <v>0</v>
      </c>
      <c r="P2564" s="63">
        <v>1125</v>
      </c>
      <c r="Q2564" s="63">
        <v>6375</v>
      </c>
      <c r="R2564" s="63" t="s">
        <v>3787</v>
      </c>
      <c r="S2564" s="63" t="s">
        <v>3635</v>
      </c>
      <c r="T2564" s="63" t="s">
        <v>3786</v>
      </c>
      <c r="U2564" s="63" t="s">
        <v>3785</v>
      </c>
      <c r="V2564" s="63" t="s">
        <v>3784</v>
      </c>
      <c r="W2564" s="63" t="s">
        <v>3783</v>
      </c>
      <c r="Y2564" s="63">
        <v>15000</v>
      </c>
      <c r="Z2564" s="63" t="s">
        <v>3782</v>
      </c>
      <c r="AA2564" s="63">
        <v>1125</v>
      </c>
      <c r="AB2564" s="63" t="s">
        <v>3494</v>
      </c>
      <c r="AE2564" s="63">
        <v>0</v>
      </c>
      <c r="AF2564" s="63" t="s">
        <v>3493</v>
      </c>
      <c r="AG2564" s="63">
        <v>0</v>
      </c>
      <c r="AK2564" s="63">
        <v>0</v>
      </c>
      <c r="AL2564" s="63" t="s">
        <v>3493</v>
      </c>
      <c r="AM2564" s="63">
        <v>0</v>
      </c>
      <c r="AQ2564" s="63">
        <v>0</v>
      </c>
      <c r="AR2564" s="63" t="s">
        <v>3493</v>
      </c>
      <c r="AS2564" s="63">
        <v>0</v>
      </c>
      <c r="AU2564" s="63" t="s">
        <v>3781</v>
      </c>
      <c r="AW2564" s="63" t="s">
        <v>3780</v>
      </c>
      <c r="AX2564" s="74" t="str">
        <f>VLOOKUP(B2564,[1]COMPLETE_DIVIDEND_DATA!$B$2:$I$1138,8,0)</f>
        <v>UNPAID</v>
      </c>
    </row>
    <row r="2565" spans="1:50" hidden="1" x14ac:dyDescent="0.25">
      <c r="A2565" s="63">
        <v>502569</v>
      </c>
      <c r="B2565" s="63">
        <v>14258001797</v>
      </c>
      <c r="C2565" s="63" t="s">
        <v>3774</v>
      </c>
      <c r="D2565" s="63" t="s">
        <v>3779</v>
      </c>
      <c r="E2565" s="63" t="s">
        <v>3778</v>
      </c>
      <c r="F2565" s="63" t="s">
        <v>3777</v>
      </c>
      <c r="G2565" s="63" t="s">
        <v>3535</v>
      </c>
      <c r="K2565" s="63">
        <v>7000</v>
      </c>
      <c r="L2565" s="63">
        <v>0</v>
      </c>
      <c r="M2565" s="64">
        <v>7000</v>
      </c>
      <c r="N2565" s="63">
        <v>3500</v>
      </c>
      <c r="O2565" s="63">
        <v>0</v>
      </c>
      <c r="P2565" s="63">
        <v>1050</v>
      </c>
      <c r="Q2565" s="63">
        <v>2450</v>
      </c>
      <c r="R2565" s="63" t="s">
        <v>3776</v>
      </c>
      <c r="S2565" s="63" t="s">
        <v>3533</v>
      </c>
      <c r="T2565" s="63" t="s">
        <v>3775</v>
      </c>
      <c r="U2565" s="63" t="s">
        <v>3774</v>
      </c>
      <c r="V2565" s="63" t="s">
        <v>3773</v>
      </c>
      <c r="Y2565" s="63">
        <v>7000</v>
      </c>
      <c r="Z2565" s="63" t="s">
        <v>3772</v>
      </c>
      <c r="AA2565" s="63">
        <v>1050</v>
      </c>
      <c r="AB2565" s="63" t="s">
        <v>3505</v>
      </c>
      <c r="AE2565" s="63">
        <v>0</v>
      </c>
      <c r="AF2565" s="63" t="s">
        <v>3493</v>
      </c>
      <c r="AG2565" s="63">
        <v>0</v>
      </c>
      <c r="AK2565" s="63">
        <v>0</v>
      </c>
      <c r="AL2565" s="63" t="s">
        <v>3493</v>
      </c>
      <c r="AM2565" s="63">
        <v>0</v>
      </c>
      <c r="AQ2565" s="63">
        <v>0</v>
      </c>
      <c r="AR2565" s="63" t="s">
        <v>3493</v>
      </c>
      <c r="AS2565" s="63">
        <v>0</v>
      </c>
      <c r="AU2565" s="63" t="s">
        <v>3771</v>
      </c>
      <c r="AW2565" s="63" t="s">
        <v>3770</v>
      </c>
      <c r="AX2565" s="74" t="str">
        <f>VLOOKUP(B2565,[1]COMPLETE_DIVIDEND_DATA!$B$2:$I$1138,8,0)</f>
        <v>PAID</v>
      </c>
    </row>
    <row r="2566" spans="1:50" hidden="1" x14ac:dyDescent="0.25">
      <c r="A2566" s="63">
        <v>502570</v>
      </c>
      <c r="B2566" s="63">
        <v>14266000558</v>
      </c>
      <c r="C2566" s="63" t="s">
        <v>3432</v>
      </c>
      <c r="D2566" s="63" t="s">
        <v>420</v>
      </c>
      <c r="E2566" s="63" t="s">
        <v>3769</v>
      </c>
      <c r="F2566" s="63" t="s">
        <v>3768</v>
      </c>
      <c r="G2566" s="63" t="s">
        <v>3767</v>
      </c>
      <c r="K2566" s="63">
        <v>1498</v>
      </c>
      <c r="L2566" s="63">
        <v>0</v>
      </c>
      <c r="M2566" s="64">
        <v>1498</v>
      </c>
      <c r="N2566" s="63">
        <v>749</v>
      </c>
      <c r="O2566" s="63">
        <v>0</v>
      </c>
      <c r="P2566" s="63">
        <v>112</v>
      </c>
      <c r="Q2566" s="63">
        <v>637</v>
      </c>
      <c r="R2566" s="63" t="s">
        <v>3766</v>
      </c>
      <c r="S2566" s="63" t="s">
        <v>3521</v>
      </c>
      <c r="T2566" s="63" t="s">
        <v>3765</v>
      </c>
      <c r="U2566" s="63" t="s">
        <v>3432</v>
      </c>
      <c r="V2566" s="63" t="s">
        <v>3764</v>
      </c>
      <c r="Y2566" s="63">
        <v>1498</v>
      </c>
      <c r="Z2566" s="63" t="s">
        <v>3763</v>
      </c>
      <c r="AA2566" s="63">
        <v>112</v>
      </c>
      <c r="AB2566" s="63" t="s">
        <v>3494</v>
      </c>
      <c r="AE2566" s="63">
        <v>0</v>
      </c>
      <c r="AF2566" s="63" t="s">
        <v>3493</v>
      </c>
      <c r="AG2566" s="63">
        <v>0</v>
      </c>
      <c r="AK2566" s="63">
        <v>0</v>
      </c>
      <c r="AL2566" s="63" t="s">
        <v>3493</v>
      </c>
      <c r="AM2566" s="63">
        <v>0</v>
      </c>
      <c r="AQ2566" s="63">
        <v>0</v>
      </c>
      <c r="AR2566" s="63" t="s">
        <v>3493</v>
      </c>
      <c r="AS2566" s="63">
        <v>0</v>
      </c>
      <c r="AW2566" s="63" t="s">
        <v>3762</v>
      </c>
      <c r="AX2566" s="74" t="str">
        <f>VLOOKUP(B2566,[1]COMPLETE_DIVIDEND_DATA!$B$2:$I$1138,8,0)</f>
        <v>PAID</v>
      </c>
    </row>
    <row r="2567" spans="1:50" x14ac:dyDescent="0.25">
      <c r="A2567" s="63">
        <v>502571</v>
      </c>
      <c r="B2567" s="63">
        <v>14274006026</v>
      </c>
      <c r="C2567" s="63" t="s">
        <v>3434</v>
      </c>
      <c r="D2567" s="63" t="s">
        <v>3761</v>
      </c>
      <c r="E2567" s="63" t="s">
        <v>3760</v>
      </c>
      <c r="F2567" s="63" t="s">
        <v>3759</v>
      </c>
      <c r="G2567" s="63" t="s">
        <v>3758</v>
      </c>
      <c r="K2567" s="63">
        <v>1362</v>
      </c>
      <c r="L2567" s="63">
        <v>0</v>
      </c>
      <c r="M2567" s="64">
        <v>1362</v>
      </c>
      <c r="N2567" s="63">
        <v>681</v>
      </c>
      <c r="O2567" s="63">
        <v>0</v>
      </c>
      <c r="P2567" s="63">
        <v>204</v>
      </c>
      <c r="Q2567" s="63">
        <v>477</v>
      </c>
      <c r="R2567" s="63" t="s">
        <v>3757</v>
      </c>
      <c r="S2567" s="63" t="s">
        <v>3756</v>
      </c>
      <c r="T2567" s="63" t="s">
        <v>3755</v>
      </c>
      <c r="U2567" s="63" t="s">
        <v>3434</v>
      </c>
      <c r="V2567" s="63" t="s">
        <v>3754</v>
      </c>
      <c r="Y2567" s="63">
        <v>1362</v>
      </c>
      <c r="Z2567" s="63" t="s">
        <v>3753</v>
      </c>
      <c r="AA2567" s="63">
        <v>204</v>
      </c>
      <c r="AB2567" s="63" t="s">
        <v>3505</v>
      </c>
      <c r="AE2567" s="63">
        <v>0</v>
      </c>
      <c r="AF2567" s="63" t="s">
        <v>3493</v>
      </c>
      <c r="AG2567" s="63">
        <v>0</v>
      </c>
      <c r="AK2567" s="63">
        <v>0</v>
      </c>
      <c r="AL2567" s="63" t="s">
        <v>3493</v>
      </c>
      <c r="AM2567" s="63">
        <v>0</v>
      </c>
      <c r="AQ2567" s="63">
        <v>0</v>
      </c>
      <c r="AR2567" s="63" t="s">
        <v>3493</v>
      </c>
      <c r="AS2567" s="63">
        <v>0</v>
      </c>
      <c r="AW2567" s="63" t="s">
        <v>3752</v>
      </c>
      <c r="AX2567" s="74" t="str">
        <f>VLOOKUP(B2567,[1]COMPLETE_DIVIDEND_DATA!$B$2:$I$1138,8,0)</f>
        <v>-</v>
      </c>
    </row>
    <row r="2568" spans="1:50" x14ac:dyDescent="0.25">
      <c r="A2568" s="63">
        <v>502572</v>
      </c>
      <c r="B2568" s="63">
        <v>14282000507</v>
      </c>
      <c r="C2568" s="63" t="s">
        <v>3435</v>
      </c>
      <c r="D2568" s="63" t="s">
        <v>3751</v>
      </c>
      <c r="E2568" s="63" t="s">
        <v>3750</v>
      </c>
      <c r="F2568" s="63" t="s">
        <v>3749</v>
      </c>
      <c r="K2568" s="63">
        <v>40</v>
      </c>
      <c r="L2568" s="63">
        <v>0</v>
      </c>
      <c r="M2568" s="64">
        <v>40</v>
      </c>
      <c r="N2568" s="63">
        <v>20</v>
      </c>
      <c r="O2568" s="63">
        <v>0</v>
      </c>
      <c r="P2568" s="63">
        <v>6</v>
      </c>
      <c r="Q2568" s="63">
        <v>14</v>
      </c>
      <c r="R2568" s="63" t="s">
        <v>3748</v>
      </c>
      <c r="S2568" s="63" t="s">
        <v>3747</v>
      </c>
      <c r="T2568" s="63" t="s">
        <v>3746</v>
      </c>
      <c r="U2568" s="63" t="s">
        <v>3435</v>
      </c>
      <c r="V2568" s="63" t="s">
        <v>3745</v>
      </c>
      <c r="Y2568" s="63">
        <v>40</v>
      </c>
      <c r="Z2568" s="63" t="s">
        <v>3744</v>
      </c>
      <c r="AA2568" s="63">
        <v>6</v>
      </c>
      <c r="AB2568" s="63" t="s">
        <v>3505</v>
      </c>
      <c r="AE2568" s="63">
        <v>0</v>
      </c>
      <c r="AF2568" s="63" t="s">
        <v>3493</v>
      </c>
      <c r="AG2568" s="63">
        <v>0</v>
      </c>
      <c r="AK2568" s="63">
        <v>0</v>
      </c>
      <c r="AL2568" s="63" t="s">
        <v>3493</v>
      </c>
      <c r="AM2568" s="63">
        <v>0</v>
      </c>
      <c r="AQ2568" s="63">
        <v>0</v>
      </c>
      <c r="AR2568" s="63" t="s">
        <v>3493</v>
      </c>
      <c r="AS2568" s="63">
        <v>0</v>
      </c>
      <c r="AX2568" s="74" t="str">
        <f>VLOOKUP(B2568,[1]COMPLETE_DIVIDEND_DATA!$B$2:$I$1138,8,0)</f>
        <v>-</v>
      </c>
    </row>
    <row r="2569" spans="1:50" hidden="1" x14ac:dyDescent="0.25">
      <c r="A2569" s="63">
        <v>502573</v>
      </c>
      <c r="B2569" s="63">
        <v>14282011371</v>
      </c>
      <c r="C2569" s="63" t="s">
        <v>3738</v>
      </c>
      <c r="D2569" s="63" t="s">
        <v>3743</v>
      </c>
      <c r="E2569" s="63" t="s">
        <v>3742</v>
      </c>
      <c r="F2569" s="63" t="s">
        <v>3741</v>
      </c>
      <c r="G2569" s="63" t="s">
        <v>3547</v>
      </c>
      <c r="K2569" s="63">
        <v>1</v>
      </c>
      <c r="L2569" s="63">
        <v>1</v>
      </c>
      <c r="M2569" s="64">
        <v>0</v>
      </c>
      <c r="N2569" s="63">
        <v>0.5</v>
      </c>
      <c r="O2569" s="63">
        <v>0</v>
      </c>
      <c r="P2569" s="63">
        <v>0</v>
      </c>
      <c r="Q2569" s="63">
        <v>1</v>
      </c>
      <c r="R2569" s="63" t="s">
        <v>3740</v>
      </c>
      <c r="S2569" s="63" t="s">
        <v>3624</v>
      </c>
      <c r="T2569" s="63" t="s">
        <v>3739</v>
      </c>
      <c r="U2569" s="63" t="s">
        <v>3738</v>
      </c>
      <c r="V2569" s="63" t="s">
        <v>3737</v>
      </c>
      <c r="Y2569" s="63">
        <v>1</v>
      </c>
      <c r="Z2569" s="63" t="s">
        <v>3736</v>
      </c>
      <c r="AA2569" s="63">
        <v>0</v>
      </c>
      <c r="AB2569" s="63" t="s">
        <v>3505</v>
      </c>
      <c r="AE2569" s="63">
        <v>0</v>
      </c>
      <c r="AF2569" s="63" t="s">
        <v>3493</v>
      </c>
      <c r="AG2569" s="63">
        <v>0</v>
      </c>
      <c r="AK2569" s="63">
        <v>0</v>
      </c>
      <c r="AL2569" s="63" t="s">
        <v>3493</v>
      </c>
      <c r="AM2569" s="63">
        <v>0</v>
      </c>
      <c r="AQ2569" s="63">
        <v>0</v>
      </c>
      <c r="AR2569" s="63" t="s">
        <v>3493</v>
      </c>
      <c r="AS2569" s="63">
        <v>0</v>
      </c>
      <c r="AU2569" s="63" t="s">
        <v>3735</v>
      </c>
      <c r="AW2569" s="63" t="s">
        <v>3734</v>
      </c>
      <c r="AX2569" s="74" t="str">
        <f>VLOOKUP(B2569,[1]COMPLETE_DIVIDEND_DATA!$B$2:$I$1138,8,0)</f>
        <v>PAID</v>
      </c>
    </row>
    <row r="2570" spans="1:50" hidden="1" x14ac:dyDescent="0.25">
      <c r="A2570" s="63">
        <v>502574</v>
      </c>
      <c r="B2570" s="63">
        <v>14308000701</v>
      </c>
      <c r="C2570" s="63" t="s">
        <v>3727</v>
      </c>
      <c r="D2570" s="63" t="s">
        <v>3733</v>
      </c>
      <c r="E2570" s="63" t="s">
        <v>3732</v>
      </c>
      <c r="F2570" s="63" t="s">
        <v>3731</v>
      </c>
      <c r="G2570" s="63" t="s">
        <v>3730</v>
      </c>
      <c r="K2570" s="63">
        <v>2000</v>
      </c>
      <c r="L2570" s="63">
        <v>2000</v>
      </c>
      <c r="M2570" s="64">
        <v>0</v>
      </c>
      <c r="N2570" s="63">
        <v>1000</v>
      </c>
      <c r="O2570" s="63">
        <v>500</v>
      </c>
      <c r="P2570" s="63">
        <v>150</v>
      </c>
      <c r="Q2570" s="63">
        <v>350</v>
      </c>
      <c r="R2570" s="63" t="s">
        <v>3729</v>
      </c>
      <c r="S2570" s="63" t="s">
        <v>3498</v>
      </c>
      <c r="T2570" s="63" t="s">
        <v>3728</v>
      </c>
      <c r="U2570" s="63" t="s">
        <v>3727</v>
      </c>
      <c r="V2570" s="63" t="s">
        <v>3726</v>
      </c>
      <c r="Y2570" s="63">
        <v>2000</v>
      </c>
      <c r="Z2570" s="63" t="s">
        <v>3631</v>
      </c>
      <c r="AA2570" s="63">
        <v>150</v>
      </c>
      <c r="AB2570" s="63" t="s">
        <v>3494</v>
      </c>
      <c r="AE2570" s="63">
        <v>0</v>
      </c>
      <c r="AF2570" s="63" t="s">
        <v>3493</v>
      </c>
      <c r="AG2570" s="63">
        <v>0</v>
      </c>
      <c r="AK2570" s="63">
        <v>0</v>
      </c>
      <c r="AL2570" s="63" t="s">
        <v>3493</v>
      </c>
      <c r="AM2570" s="63">
        <v>0</v>
      </c>
      <c r="AQ2570" s="63">
        <v>0</v>
      </c>
      <c r="AR2570" s="63" t="s">
        <v>3493</v>
      </c>
      <c r="AS2570" s="63">
        <v>0</v>
      </c>
      <c r="AU2570" s="63" t="s">
        <v>3725</v>
      </c>
      <c r="AW2570" s="63" t="s">
        <v>3724</v>
      </c>
      <c r="AX2570" s="74" t="str">
        <f>VLOOKUP(B2570,[1]COMPLETE_DIVIDEND_DATA!$B$2:$I$1138,8,0)</f>
        <v>PAID</v>
      </c>
    </row>
    <row r="2571" spans="1:50" x14ac:dyDescent="0.25">
      <c r="A2571" s="63">
        <v>502575</v>
      </c>
      <c r="B2571" s="63">
        <v>14332001102</v>
      </c>
      <c r="C2571" s="63" t="s">
        <v>3439</v>
      </c>
      <c r="D2571" s="63" t="s">
        <v>3723</v>
      </c>
      <c r="E2571" s="63" t="s">
        <v>3722</v>
      </c>
      <c r="F2571" s="63" t="s">
        <v>3721</v>
      </c>
      <c r="G2571" s="63" t="s">
        <v>3720</v>
      </c>
      <c r="K2571" s="63">
        <v>575</v>
      </c>
      <c r="L2571" s="63">
        <v>0</v>
      </c>
      <c r="M2571" s="64">
        <v>575</v>
      </c>
      <c r="N2571" s="63">
        <v>287.5</v>
      </c>
      <c r="O2571" s="63">
        <v>0</v>
      </c>
      <c r="P2571" s="63">
        <v>86</v>
      </c>
      <c r="Q2571" s="63">
        <v>202</v>
      </c>
      <c r="U2571" s="63" t="s">
        <v>3439</v>
      </c>
      <c r="V2571" s="63" t="s">
        <v>3719</v>
      </c>
      <c r="Y2571" s="63">
        <v>575</v>
      </c>
      <c r="Z2571" s="63" t="s">
        <v>3602</v>
      </c>
      <c r="AA2571" s="63">
        <v>86</v>
      </c>
      <c r="AB2571" s="63" t="s">
        <v>3505</v>
      </c>
      <c r="AE2571" s="63">
        <v>0</v>
      </c>
      <c r="AF2571" s="63" t="s">
        <v>3493</v>
      </c>
      <c r="AG2571" s="63">
        <v>0</v>
      </c>
      <c r="AK2571" s="63">
        <v>0</v>
      </c>
      <c r="AL2571" s="63" t="s">
        <v>3493</v>
      </c>
      <c r="AM2571" s="63">
        <v>0</v>
      </c>
      <c r="AQ2571" s="63">
        <v>0</v>
      </c>
      <c r="AR2571" s="63" t="s">
        <v>3493</v>
      </c>
      <c r="AS2571" s="63">
        <v>0</v>
      </c>
      <c r="AU2571" s="63" t="s">
        <v>3718</v>
      </c>
      <c r="AW2571" s="63" t="s">
        <v>3717</v>
      </c>
      <c r="AX2571" s="63" t="e">
        <f>VLOOKUP(B2571,[1]COMPLETE_DIVIDEND_DATA!$B$2:$I$1138,3,0)</f>
        <v>#N/A</v>
      </c>
    </row>
    <row r="2572" spans="1:50" hidden="1" x14ac:dyDescent="0.25">
      <c r="A2572" s="63">
        <v>502576</v>
      </c>
      <c r="B2572" s="63">
        <v>14381019505</v>
      </c>
      <c r="C2572" s="63" t="s">
        <v>1801</v>
      </c>
      <c r="D2572" s="63" t="s">
        <v>3716</v>
      </c>
      <c r="E2572" s="63" t="s">
        <v>3715</v>
      </c>
      <c r="F2572" s="63" t="s">
        <v>3714</v>
      </c>
      <c r="G2572" s="63" t="s">
        <v>3535</v>
      </c>
      <c r="K2572" s="63">
        <v>18</v>
      </c>
      <c r="L2572" s="63">
        <v>0</v>
      </c>
      <c r="M2572" s="64">
        <v>18</v>
      </c>
      <c r="N2572" s="63">
        <v>9</v>
      </c>
      <c r="O2572" s="63">
        <v>0</v>
      </c>
      <c r="P2572" s="63">
        <v>1</v>
      </c>
      <c r="Q2572" s="63">
        <v>8</v>
      </c>
      <c r="R2572" s="63" t="s">
        <v>3713</v>
      </c>
      <c r="S2572" s="63" t="s">
        <v>3624</v>
      </c>
      <c r="T2572" s="63" t="s">
        <v>3712</v>
      </c>
      <c r="U2572" s="63" t="s">
        <v>1801</v>
      </c>
      <c r="V2572" s="63" t="s">
        <v>3711</v>
      </c>
      <c r="Y2572" s="63">
        <v>18</v>
      </c>
      <c r="Z2572" s="63" t="s">
        <v>3710</v>
      </c>
      <c r="AA2572" s="63">
        <v>1</v>
      </c>
      <c r="AB2572" s="63" t="s">
        <v>3494</v>
      </c>
      <c r="AE2572" s="63">
        <v>0</v>
      </c>
      <c r="AF2572" s="63" t="s">
        <v>3493</v>
      </c>
      <c r="AG2572" s="63">
        <v>0</v>
      </c>
      <c r="AK2572" s="63">
        <v>0</v>
      </c>
      <c r="AL2572" s="63" t="s">
        <v>3493</v>
      </c>
      <c r="AM2572" s="63">
        <v>0</v>
      </c>
      <c r="AQ2572" s="63">
        <v>0</v>
      </c>
      <c r="AR2572" s="63" t="s">
        <v>3493</v>
      </c>
      <c r="AS2572" s="63">
        <v>0</v>
      </c>
      <c r="AU2572" s="63" t="s">
        <v>3709</v>
      </c>
      <c r="AW2572" s="63" t="s">
        <v>3708</v>
      </c>
      <c r="AX2572" s="74" t="str">
        <f>VLOOKUP(B2572,[1]COMPLETE_DIVIDEND_DATA!$B$2:$I$1138,8,0)</f>
        <v>PAID</v>
      </c>
    </row>
    <row r="2573" spans="1:50" x14ac:dyDescent="0.25">
      <c r="A2573" s="63">
        <v>502577</v>
      </c>
      <c r="B2573" s="63">
        <v>14449000598</v>
      </c>
      <c r="C2573" s="63" t="s">
        <v>3444</v>
      </c>
      <c r="D2573" s="63" t="s">
        <v>3707</v>
      </c>
      <c r="E2573" s="63" t="s">
        <v>3706</v>
      </c>
      <c r="K2573" s="63">
        <v>103</v>
      </c>
      <c r="L2573" s="63">
        <v>0</v>
      </c>
      <c r="M2573" s="64">
        <v>103</v>
      </c>
      <c r="N2573" s="63">
        <v>51.5</v>
      </c>
      <c r="O2573" s="63">
        <v>0</v>
      </c>
      <c r="P2573" s="63">
        <v>15</v>
      </c>
      <c r="Q2573" s="63">
        <v>37</v>
      </c>
      <c r="U2573" s="63" t="s">
        <v>3444</v>
      </c>
      <c r="V2573" s="63" t="s">
        <v>3705</v>
      </c>
      <c r="Y2573" s="63">
        <v>103</v>
      </c>
      <c r="Z2573" s="63" t="s">
        <v>3704</v>
      </c>
      <c r="AA2573" s="63">
        <v>15</v>
      </c>
      <c r="AB2573" s="63" t="s">
        <v>3505</v>
      </c>
      <c r="AE2573" s="63">
        <v>0</v>
      </c>
      <c r="AF2573" s="63" t="s">
        <v>3493</v>
      </c>
      <c r="AG2573" s="63">
        <v>0</v>
      </c>
      <c r="AK2573" s="63">
        <v>0</v>
      </c>
      <c r="AL2573" s="63" t="s">
        <v>3493</v>
      </c>
      <c r="AM2573" s="63">
        <v>0</v>
      </c>
      <c r="AQ2573" s="63">
        <v>0</v>
      </c>
      <c r="AR2573" s="63" t="s">
        <v>3493</v>
      </c>
      <c r="AS2573" s="63">
        <v>0</v>
      </c>
      <c r="AW2573" s="63" t="s">
        <v>3703</v>
      </c>
      <c r="AX2573" s="63" t="e">
        <f>VLOOKUP(B2573,[1]COMPLETE_DIVIDEND_DATA!$B$2:$I$1138,3,0)</f>
        <v>#N/A</v>
      </c>
    </row>
    <row r="2574" spans="1:50" hidden="1" x14ac:dyDescent="0.25">
      <c r="A2574" s="63">
        <v>502578</v>
      </c>
      <c r="B2574" s="63">
        <v>14449001463</v>
      </c>
      <c r="C2574" s="63" t="s">
        <v>3446</v>
      </c>
      <c r="D2574" s="63" t="s">
        <v>3702</v>
      </c>
      <c r="E2574" s="63" t="s">
        <v>3701</v>
      </c>
      <c r="F2574" s="63" t="s">
        <v>3700</v>
      </c>
      <c r="G2574" s="63" t="s">
        <v>3699</v>
      </c>
      <c r="K2574" s="63">
        <v>15567</v>
      </c>
      <c r="L2574" s="63">
        <v>15567</v>
      </c>
      <c r="M2574" s="64">
        <v>0</v>
      </c>
      <c r="N2574" s="63">
        <v>7783.5</v>
      </c>
      <c r="O2574" s="63">
        <v>3892</v>
      </c>
      <c r="P2574" s="63">
        <v>1168</v>
      </c>
      <c r="Q2574" s="63">
        <v>2724</v>
      </c>
      <c r="R2574" s="63" t="s">
        <v>3698</v>
      </c>
      <c r="S2574" s="63" t="s">
        <v>3697</v>
      </c>
      <c r="T2574" s="63" t="s">
        <v>3696</v>
      </c>
      <c r="U2574" s="63" t="s">
        <v>3446</v>
      </c>
      <c r="V2574" s="63" t="s">
        <v>3695</v>
      </c>
      <c r="Y2574" s="63">
        <v>15567</v>
      </c>
      <c r="Z2574" s="63" t="s">
        <v>3694</v>
      </c>
      <c r="AA2574" s="63">
        <v>1168</v>
      </c>
      <c r="AB2574" s="63" t="s">
        <v>3494</v>
      </c>
      <c r="AE2574" s="63">
        <v>0</v>
      </c>
      <c r="AF2574" s="63" t="s">
        <v>3493</v>
      </c>
      <c r="AG2574" s="63">
        <v>0</v>
      </c>
      <c r="AK2574" s="63">
        <v>0</v>
      </c>
      <c r="AL2574" s="63" t="s">
        <v>3493</v>
      </c>
      <c r="AM2574" s="63">
        <v>0</v>
      </c>
      <c r="AQ2574" s="63">
        <v>0</v>
      </c>
      <c r="AR2574" s="63" t="s">
        <v>3493</v>
      </c>
      <c r="AS2574" s="63">
        <v>0</v>
      </c>
      <c r="AU2574" s="63" t="s">
        <v>3693</v>
      </c>
      <c r="AW2574" s="63" t="s">
        <v>3692</v>
      </c>
      <c r="AX2574" s="74" t="str">
        <f>VLOOKUP(B2574,[1]COMPLETE_DIVIDEND_DATA!$B$2:$I$1138,8,0)</f>
        <v>PAID</v>
      </c>
    </row>
    <row r="2575" spans="1:50" hidden="1" x14ac:dyDescent="0.25">
      <c r="A2575" s="63">
        <v>502579</v>
      </c>
      <c r="B2575" s="63">
        <v>14522000027</v>
      </c>
      <c r="C2575" s="63" t="s">
        <v>3448</v>
      </c>
      <c r="E2575" s="63" t="s">
        <v>3691</v>
      </c>
      <c r="F2575" s="63" t="s">
        <v>3690</v>
      </c>
      <c r="G2575" s="63" t="s">
        <v>3689</v>
      </c>
      <c r="K2575" s="63">
        <v>1153</v>
      </c>
      <c r="L2575" s="63">
        <v>0</v>
      </c>
      <c r="M2575" s="64">
        <v>1153</v>
      </c>
      <c r="N2575" s="63">
        <v>576.5</v>
      </c>
      <c r="O2575" s="63">
        <v>0</v>
      </c>
      <c r="P2575" s="63">
        <v>86</v>
      </c>
      <c r="Q2575" s="63">
        <v>491</v>
      </c>
      <c r="R2575" s="63" t="s">
        <v>3688</v>
      </c>
      <c r="S2575" s="63" t="s">
        <v>3687</v>
      </c>
      <c r="T2575" s="63" t="s">
        <v>3686</v>
      </c>
      <c r="U2575" s="63" t="s">
        <v>3448</v>
      </c>
      <c r="W2575" s="63" t="s">
        <v>3685</v>
      </c>
      <c r="Y2575" s="63">
        <v>1153</v>
      </c>
      <c r="Z2575" s="63" t="s">
        <v>3684</v>
      </c>
      <c r="AA2575" s="63">
        <v>86</v>
      </c>
      <c r="AB2575" s="63" t="s">
        <v>3494</v>
      </c>
      <c r="AE2575" s="63">
        <v>0</v>
      </c>
      <c r="AF2575" s="63" t="s">
        <v>3493</v>
      </c>
      <c r="AG2575" s="63">
        <v>0</v>
      </c>
      <c r="AK2575" s="63">
        <v>0</v>
      </c>
      <c r="AL2575" s="63" t="s">
        <v>3493</v>
      </c>
      <c r="AM2575" s="63">
        <v>0</v>
      </c>
      <c r="AQ2575" s="63">
        <v>0</v>
      </c>
      <c r="AR2575" s="63" t="s">
        <v>3493</v>
      </c>
      <c r="AS2575" s="63">
        <v>0</v>
      </c>
      <c r="AU2575" s="63" t="s">
        <v>3683</v>
      </c>
      <c r="AV2575" s="63" t="s">
        <v>3682</v>
      </c>
      <c r="AW2575" s="63" t="s">
        <v>3681</v>
      </c>
      <c r="AX2575" s="74" t="str">
        <f>VLOOKUP(B2575,[1]COMPLETE_DIVIDEND_DATA!$B$2:$I$1138,8,0)</f>
        <v>PAID</v>
      </c>
    </row>
    <row r="2576" spans="1:50" hidden="1" x14ac:dyDescent="0.25">
      <c r="A2576" s="63">
        <v>502580</v>
      </c>
      <c r="B2576" s="63">
        <v>14639003036</v>
      </c>
      <c r="C2576" s="63" t="s">
        <v>3451</v>
      </c>
      <c r="D2576" s="63" t="s">
        <v>3680</v>
      </c>
      <c r="E2576" s="63" t="s">
        <v>3679</v>
      </c>
      <c r="G2576" s="63" t="s">
        <v>3547</v>
      </c>
      <c r="K2576" s="63">
        <v>301</v>
      </c>
      <c r="L2576" s="63">
        <v>0</v>
      </c>
      <c r="M2576" s="64">
        <v>301</v>
      </c>
      <c r="N2576" s="63">
        <v>150.5</v>
      </c>
      <c r="O2576" s="63">
        <v>0</v>
      </c>
      <c r="P2576" s="63">
        <v>23</v>
      </c>
      <c r="Q2576" s="63">
        <v>128</v>
      </c>
      <c r="R2576" s="63" t="s">
        <v>3678</v>
      </c>
      <c r="S2576" s="63" t="s">
        <v>3574</v>
      </c>
      <c r="T2576" s="63" t="s">
        <v>3677</v>
      </c>
      <c r="U2576" s="63" t="s">
        <v>3451</v>
      </c>
      <c r="V2576" s="63" t="s">
        <v>3676</v>
      </c>
      <c r="Y2576" s="63">
        <v>301</v>
      </c>
      <c r="Z2576" s="63" t="s">
        <v>3675</v>
      </c>
      <c r="AA2576" s="63">
        <v>23</v>
      </c>
      <c r="AB2576" s="63" t="s">
        <v>3494</v>
      </c>
      <c r="AE2576" s="63">
        <v>0</v>
      </c>
      <c r="AF2576" s="63" t="s">
        <v>3493</v>
      </c>
      <c r="AG2576" s="63">
        <v>0</v>
      </c>
      <c r="AK2576" s="63">
        <v>0</v>
      </c>
      <c r="AL2576" s="63" t="s">
        <v>3493</v>
      </c>
      <c r="AM2576" s="63">
        <v>0</v>
      </c>
      <c r="AQ2576" s="63">
        <v>0</v>
      </c>
      <c r="AR2576" s="63" t="s">
        <v>3493</v>
      </c>
      <c r="AS2576" s="63">
        <v>0</v>
      </c>
      <c r="AU2576" s="63" t="s">
        <v>3674</v>
      </c>
      <c r="AW2576" s="63" t="s">
        <v>3673</v>
      </c>
      <c r="AX2576" s="74" t="str">
        <f>VLOOKUP(B2576,[1]COMPLETE_DIVIDEND_DATA!$B$2:$I$1138,8,0)</f>
        <v>PAID</v>
      </c>
    </row>
    <row r="2577" spans="1:50" hidden="1" x14ac:dyDescent="0.25">
      <c r="A2577" s="63">
        <v>502581</v>
      </c>
      <c r="B2577" s="63">
        <v>14639007094</v>
      </c>
      <c r="C2577" s="63" t="s">
        <v>3452</v>
      </c>
      <c r="D2577" s="63" t="s">
        <v>3526</v>
      </c>
      <c r="E2577" s="63" t="s">
        <v>3672</v>
      </c>
      <c r="F2577" s="63" t="s">
        <v>3663</v>
      </c>
      <c r="G2577" s="63" t="s">
        <v>3662</v>
      </c>
      <c r="K2577" s="63">
        <v>141</v>
      </c>
      <c r="L2577" s="63">
        <v>0</v>
      </c>
      <c r="M2577" s="64">
        <v>141</v>
      </c>
      <c r="N2577" s="63">
        <v>70.5</v>
      </c>
      <c r="O2577" s="63">
        <v>0</v>
      </c>
      <c r="P2577" s="63">
        <v>10</v>
      </c>
      <c r="Q2577" s="63">
        <v>61</v>
      </c>
      <c r="R2577" s="63" t="s">
        <v>3671</v>
      </c>
      <c r="S2577" s="63" t="s">
        <v>3557</v>
      </c>
      <c r="T2577" s="63" t="s">
        <v>3670</v>
      </c>
      <c r="U2577" s="63" t="s">
        <v>3452</v>
      </c>
      <c r="V2577" s="63" t="s">
        <v>3669</v>
      </c>
      <c r="Y2577" s="63">
        <v>71</v>
      </c>
      <c r="Z2577" s="63" t="s">
        <v>3668</v>
      </c>
      <c r="AA2577" s="63">
        <v>5</v>
      </c>
      <c r="AB2577" s="63" t="s">
        <v>3494</v>
      </c>
      <c r="AC2577" s="63" t="s">
        <v>3454</v>
      </c>
      <c r="AD2577" s="63" t="s">
        <v>3659</v>
      </c>
      <c r="AE2577" s="63">
        <v>70</v>
      </c>
      <c r="AF2577" s="63" t="s">
        <v>3667</v>
      </c>
      <c r="AG2577" s="63">
        <v>5</v>
      </c>
      <c r="AH2577" s="63" t="s">
        <v>3494</v>
      </c>
      <c r="AK2577" s="63">
        <v>0</v>
      </c>
      <c r="AL2577" s="63" t="s">
        <v>3493</v>
      </c>
      <c r="AM2577" s="63">
        <v>0</v>
      </c>
      <c r="AQ2577" s="63">
        <v>0</v>
      </c>
      <c r="AR2577" s="63" t="s">
        <v>3493</v>
      </c>
      <c r="AS2577" s="63">
        <v>0</v>
      </c>
      <c r="AU2577" s="63" t="s">
        <v>3666</v>
      </c>
      <c r="AW2577" s="63" t="s">
        <v>3665</v>
      </c>
      <c r="AX2577" s="74" t="str">
        <f>VLOOKUP(B2577,[1]COMPLETE_DIVIDEND_DATA!$B$2:$I$1138,8,0)</f>
        <v>PAID</v>
      </c>
    </row>
    <row r="2578" spans="1:50" hidden="1" x14ac:dyDescent="0.25">
      <c r="A2578" s="63">
        <v>502582</v>
      </c>
      <c r="B2578" s="63">
        <v>14639007318</v>
      </c>
      <c r="C2578" s="63" t="s">
        <v>3454</v>
      </c>
      <c r="D2578" s="63" t="s">
        <v>3452</v>
      </c>
      <c r="E2578" s="63" t="s">
        <v>3664</v>
      </c>
      <c r="F2578" s="63" t="s">
        <v>3663</v>
      </c>
      <c r="G2578" s="63" t="s">
        <v>3662</v>
      </c>
      <c r="K2578" s="63">
        <v>285</v>
      </c>
      <c r="L2578" s="63">
        <v>0</v>
      </c>
      <c r="M2578" s="64">
        <v>285</v>
      </c>
      <c r="N2578" s="63">
        <v>142.5</v>
      </c>
      <c r="O2578" s="63">
        <v>0</v>
      </c>
      <c r="P2578" s="63">
        <v>21</v>
      </c>
      <c r="Q2578" s="63">
        <v>122</v>
      </c>
      <c r="R2578" s="63" t="s">
        <v>3661</v>
      </c>
      <c r="S2578" s="63" t="s">
        <v>3624</v>
      </c>
      <c r="T2578" s="63" t="s">
        <v>3660</v>
      </c>
      <c r="U2578" s="63" t="s">
        <v>3454</v>
      </c>
      <c r="V2578" s="63" t="s">
        <v>3659</v>
      </c>
      <c r="Y2578" s="63">
        <v>285</v>
      </c>
      <c r="Z2578" s="63" t="s">
        <v>3658</v>
      </c>
      <c r="AA2578" s="63">
        <v>21</v>
      </c>
      <c r="AB2578" s="63" t="s">
        <v>3494</v>
      </c>
      <c r="AE2578" s="63">
        <v>0</v>
      </c>
      <c r="AF2578" s="63" t="s">
        <v>3493</v>
      </c>
      <c r="AG2578" s="63">
        <v>0</v>
      </c>
      <c r="AK2578" s="63">
        <v>0</v>
      </c>
      <c r="AL2578" s="63" t="s">
        <v>3493</v>
      </c>
      <c r="AM2578" s="63">
        <v>0</v>
      </c>
      <c r="AQ2578" s="63">
        <v>0</v>
      </c>
      <c r="AR2578" s="63" t="s">
        <v>3493</v>
      </c>
      <c r="AS2578" s="63">
        <v>0</v>
      </c>
      <c r="AU2578" s="63" t="s">
        <v>3657</v>
      </c>
      <c r="AW2578" s="63" t="s">
        <v>3656</v>
      </c>
      <c r="AX2578" s="74" t="str">
        <f>VLOOKUP(B2578,[1]COMPLETE_DIVIDEND_DATA!$B$2:$I$1138,8,0)</f>
        <v>PAID</v>
      </c>
    </row>
    <row r="2579" spans="1:50" hidden="1" x14ac:dyDescent="0.25">
      <c r="A2579" s="63">
        <v>502583</v>
      </c>
      <c r="B2579" s="63">
        <v>14720004173</v>
      </c>
      <c r="C2579" s="63" t="s">
        <v>3457</v>
      </c>
      <c r="D2579" s="63" t="s">
        <v>509</v>
      </c>
      <c r="E2579" s="63" t="s">
        <v>3655</v>
      </c>
      <c r="F2579" s="63" t="s">
        <v>3654</v>
      </c>
      <c r="G2579" s="63" t="s">
        <v>3547</v>
      </c>
      <c r="K2579" s="63">
        <v>1354</v>
      </c>
      <c r="L2579" s="63">
        <v>1354</v>
      </c>
      <c r="M2579" s="64">
        <v>0</v>
      </c>
      <c r="N2579" s="63">
        <v>677</v>
      </c>
      <c r="O2579" s="63">
        <v>339</v>
      </c>
      <c r="P2579" s="63">
        <v>203</v>
      </c>
      <c r="Q2579" s="63">
        <v>135</v>
      </c>
      <c r="R2579" s="63" t="s">
        <v>3653</v>
      </c>
      <c r="S2579" s="63" t="s">
        <v>3596</v>
      </c>
      <c r="T2579" s="63" t="s">
        <v>3652</v>
      </c>
      <c r="U2579" s="63" t="s">
        <v>3457</v>
      </c>
      <c r="V2579" s="63" t="s">
        <v>3651</v>
      </c>
      <c r="Y2579" s="63">
        <v>1354</v>
      </c>
      <c r="Z2579" s="63" t="s">
        <v>3650</v>
      </c>
      <c r="AA2579" s="63">
        <v>203</v>
      </c>
      <c r="AB2579" s="63" t="s">
        <v>3505</v>
      </c>
      <c r="AE2579" s="63">
        <v>0</v>
      </c>
      <c r="AF2579" s="63" t="s">
        <v>3493</v>
      </c>
      <c r="AG2579" s="63">
        <v>0</v>
      </c>
      <c r="AK2579" s="63">
        <v>0</v>
      </c>
      <c r="AL2579" s="63" t="s">
        <v>3493</v>
      </c>
      <c r="AM2579" s="63">
        <v>0</v>
      </c>
      <c r="AQ2579" s="63">
        <v>0</v>
      </c>
      <c r="AR2579" s="63" t="s">
        <v>3493</v>
      </c>
      <c r="AS2579" s="63">
        <v>0</v>
      </c>
      <c r="AU2579" s="63" t="s">
        <v>3649</v>
      </c>
      <c r="AW2579" s="63" t="s">
        <v>3648</v>
      </c>
      <c r="AX2579" s="74" t="str">
        <f>VLOOKUP(B2579,[1]COMPLETE_DIVIDEND_DATA!$B$2:$I$1138,8,0)</f>
        <v>PAID</v>
      </c>
    </row>
    <row r="2580" spans="1:50" hidden="1" x14ac:dyDescent="0.25">
      <c r="A2580" s="63">
        <v>502584</v>
      </c>
      <c r="B2580" s="63">
        <v>14720005675</v>
      </c>
      <c r="C2580" s="63" t="s">
        <v>3459</v>
      </c>
      <c r="D2580" s="63" t="s">
        <v>3647</v>
      </c>
      <c r="E2580" s="63" t="s">
        <v>3646</v>
      </c>
      <c r="F2580" s="63" t="s">
        <v>3645</v>
      </c>
      <c r="G2580" s="63" t="s">
        <v>3547</v>
      </c>
      <c r="K2580" s="63">
        <v>13</v>
      </c>
      <c r="L2580" s="63">
        <v>0</v>
      </c>
      <c r="M2580" s="64">
        <v>13</v>
      </c>
      <c r="N2580" s="63">
        <v>6.5</v>
      </c>
      <c r="O2580" s="63">
        <v>0</v>
      </c>
      <c r="P2580" s="63">
        <v>1</v>
      </c>
      <c r="Q2580" s="63">
        <v>6</v>
      </c>
      <c r="R2580" s="63" t="s">
        <v>3644</v>
      </c>
      <c r="S2580" s="63" t="s">
        <v>3545</v>
      </c>
      <c r="T2580" s="63" t="s">
        <v>3544</v>
      </c>
      <c r="U2580" s="63" t="s">
        <v>3459</v>
      </c>
      <c r="V2580" s="63" t="s">
        <v>3643</v>
      </c>
      <c r="Y2580" s="63">
        <v>13</v>
      </c>
      <c r="Z2580" s="63" t="s">
        <v>3642</v>
      </c>
      <c r="AA2580" s="63">
        <v>1</v>
      </c>
      <c r="AB2580" s="63" t="s">
        <v>3494</v>
      </c>
      <c r="AE2580" s="63">
        <v>0</v>
      </c>
      <c r="AF2580" s="63" t="s">
        <v>3493</v>
      </c>
      <c r="AG2580" s="63">
        <v>0</v>
      </c>
      <c r="AK2580" s="63">
        <v>0</v>
      </c>
      <c r="AL2580" s="63" t="s">
        <v>3493</v>
      </c>
      <c r="AM2580" s="63">
        <v>0</v>
      </c>
      <c r="AQ2580" s="63">
        <v>0</v>
      </c>
      <c r="AR2580" s="63" t="s">
        <v>3493</v>
      </c>
      <c r="AS2580" s="63">
        <v>0</v>
      </c>
      <c r="AU2580" s="63" t="s">
        <v>3641</v>
      </c>
      <c r="AW2580" s="63" t="s">
        <v>3640</v>
      </c>
      <c r="AX2580" s="74" t="str">
        <f>VLOOKUP(B2580,[1]COMPLETE_DIVIDEND_DATA!$B$2:$I$1138,8,0)</f>
        <v>PAID</v>
      </c>
    </row>
    <row r="2581" spans="1:50" x14ac:dyDescent="0.25">
      <c r="A2581" s="63">
        <v>502585</v>
      </c>
      <c r="B2581" s="63">
        <v>14837001812</v>
      </c>
      <c r="C2581" s="63" t="s">
        <v>3633</v>
      </c>
      <c r="D2581" s="63" t="s">
        <v>3639</v>
      </c>
      <c r="E2581" s="63" t="s">
        <v>3638</v>
      </c>
      <c r="G2581" s="63" t="s">
        <v>3637</v>
      </c>
      <c r="K2581" s="63">
        <v>2000</v>
      </c>
      <c r="L2581" s="63">
        <v>0</v>
      </c>
      <c r="M2581" s="64">
        <v>2000</v>
      </c>
      <c r="N2581" s="63">
        <v>1000</v>
      </c>
      <c r="O2581" s="63">
        <v>0</v>
      </c>
      <c r="P2581" s="63">
        <v>150</v>
      </c>
      <c r="Q2581" s="63">
        <v>850</v>
      </c>
      <c r="R2581" s="63" t="s">
        <v>3636</v>
      </c>
      <c r="S2581" s="63" t="s">
        <v>3635</v>
      </c>
      <c r="T2581" s="63" t="s">
        <v>3634</v>
      </c>
      <c r="U2581" s="63" t="s">
        <v>3633</v>
      </c>
      <c r="V2581" s="63" t="s">
        <v>3632</v>
      </c>
      <c r="Y2581" s="63">
        <v>2000</v>
      </c>
      <c r="Z2581" s="63" t="s">
        <v>3631</v>
      </c>
      <c r="AA2581" s="63">
        <v>150</v>
      </c>
      <c r="AB2581" s="63" t="s">
        <v>3494</v>
      </c>
      <c r="AE2581" s="63">
        <v>0</v>
      </c>
      <c r="AF2581" s="63" t="s">
        <v>3493</v>
      </c>
      <c r="AG2581" s="63">
        <v>0</v>
      </c>
      <c r="AK2581" s="63">
        <v>0</v>
      </c>
      <c r="AL2581" s="63" t="s">
        <v>3493</v>
      </c>
      <c r="AM2581" s="63">
        <v>0</v>
      </c>
      <c r="AQ2581" s="63">
        <v>0</v>
      </c>
      <c r="AR2581" s="63" t="s">
        <v>3493</v>
      </c>
      <c r="AS2581" s="63">
        <v>0</v>
      </c>
      <c r="AU2581" s="63" t="s">
        <v>3630</v>
      </c>
      <c r="AW2581" s="63" t="s">
        <v>3629</v>
      </c>
      <c r="AX2581" s="74" t="str">
        <f>VLOOKUP(B2581,[1]COMPLETE_DIVIDEND_DATA!$B$2:$I$1138,8,0)</f>
        <v>UNPAID</v>
      </c>
    </row>
    <row r="2582" spans="1:50" hidden="1" x14ac:dyDescent="0.25">
      <c r="A2582" s="63">
        <v>502586</v>
      </c>
      <c r="B2582" s="63">
        <v>14837003768</v>
      </c>
      <c r="C2582" s="63" t="s">
        <v>2778</v>
      </c>
      <c r="D2582" s="63" t="s">
        <v>3628</v>
      </c>
      <c r="E2582" s="63" t="s">
        <v>3627</v>
      </c>
      <c r="F2582" s="63" t="s">
        <v>3626</v>
      </c>
      <c r="G2582" s="63" t="s">
        <v>3523</v>
      </c>
      <c r="K2582" s="63">
        <v>500</v>
      </c>
      <c r="L2582" s="63">
        <v>0</v>
      </c>
      <c r="M2582" s="64">
        <v>500</v>
      </c>
      <c r="N2582" s="63">
        <v>250</v>
      </c>
      <c r="O2582" s="63">
        <v>0</v>
      </c>
      <c r="P2582" s="63">
        <v>38</v>
      </c>
      <c r="Q2582" s="63">
        <v>212</v>
      </c>
      <c r="R2582" s="63" t="s">
        <v>3625</v>
      </c>
      <c r="S2582" s="63" t="s">
        <v>3624</v>
      </c>
      <c r="T2582" s="63" t="s">
        <v>3623</v>
      </c>
      <c r="U2582" s="63" t="s">
        <v>2778</v>
      </c>
      <c r="V2582" s="63" t="s">
        <v>3622</v>
      </c>
      <c r="Y2582" s="63">
        <v>500</v>
      </c>
      <c r="Z2582" s="63" t="s">
        <v>3621</v>
      </c>
      <c r="AA2582" s="63">
        <v>38</v>
      </c>
      <c r="AB2582" s="63" t="s">
        <v>3494</v>
      </c>
      <c r="AE2582" s="63">
        <v>0</v>
      </c>
      <c r="AF2582" s="63" t="s">
        <v>3493</v>
      </c>
      <c r="AG2582" s="63">
        <v>0</v>
      </c>
      <c r="AK2582" s="63">
        <v>0</v>
      </c>
      <c r="AL2582" s="63" t="s">
        <v>3493</v>
      </c>
      <c r="AM2582" s="63">
        <v>0</v>
      </c>
      <c r="AQ2582" s="63">
        <v>0</v>
      </c>
      <c r="AR2582" s="63" t="s">
        <v>3493</v>
      </c>
      <c r="AS2582" s="63">
        <v>0</v>
      </c>
      <c r="AU2582" s="63" t="s">
        <v>3620</v>
      </c>
      <c r="AW2582" s="63" t="s">
        <v>3619</v>
      </c>
      <c r="AX2582" s="74" t="str">
        <f>VLOOKUP(B2582,[1]COMPLETE_DIVIDEND_DATA!$B$2:$I$1138,8,0)</f>
        <v>PAID</v>
      </c>
    </row>
    <row r="2583" spans="1:50" hidden="1" x14ac:dyDescent="0.25">
      <c r="A2583" s="63">
        <v>502587</v>
      </c>
      <c r="B2583" s="63">
        <v>14837003784</v>
      </c>
      <c r="C2583" s="63" t="s">
        <v>3613</v>
      </c>
      <c r="D2583" s="63" t="s">
        <v>3618</v>
      </c>
      <c r="E2583" s="63" t="s">
        <v>3617</v>
      </c>
      <c r="F2583" s="63" t="s">
        <v>3616</v>
      </c>
      <c r="G2583" s="63" t="s">
        <v>3523</v>
      </c>
      <c r="K2583" s="63">
        <v>3000</v>
      </c>
      <c r="L2583" s="63">
        <v>0</v>
      </c>
      <c r="M2583" s="64">
        <v>3000</v>
      </c>
      <c r="N2583" s="63">
        <v>1500</v>
      </c>
      <c r="O2583" s="63">
        <v>0</v>
      </c>
      <c r="P2583" s="63">
        <v>450</v>
      </c>
      <c r="Q2583" s="63">
        <v>1050</v>
      </c>
      <c r="R2583" s="63" t="s">
        <v>3615</v>
      </c>
      <c r="S2583" s="63" t="s">
        <v>3596</v>
      </c>
      <c r="T2583" s="63" t="s">
        <v>3614</v>
      </c>
      <c r="U2583" s="63" t="s">
        <v>3613</v>
      </c>
      <c r="V2583" s="63" t="s">
        <v>3612</v>
      </c>
      <c r="Y2583" s="63">
        <v>3000</v>
      </c>
      <c r="Z2583" s="63" t="s">
        <v>3611</v>
      </c>
      <c r="AA2583" s="63">
        <v>450</v>
      </c>
      <c r="AB2583" s="63" t="s">
        <v>3505</v>
      </c>
      <c r="AE2583" s="63">
        <v>0</v>
      </c>
      <c r="AF2583" s="63" t="s">
        <v>3493</v>
      </c>
      <c r="AG2583" s="63">
        <v>0</v>
      </c>
      <c r="AK2583" s="63">
        <v>0</v>
      </c>
      <c r="AL2583" s="63" t="s">
        <v>3493</v>
      </c>
      <c r="AM2583" s="63">
        <v>0</v>
      </c>
      <c r="AQ2583" s="63">
        <v>0</v>
      </c>
      <c r="AR2583" s="63" t="s">
        <v>3493</v>
      </c>
      <c r="AS2583" s="63">
        <v>0</v>
      </c>
      <c r="AU2583" s="63" t="s">
        <v>3610</v>
      </c>
      <c r="AW2583" s="63" t="s">
        <v>3609</v>
      </c>
      <c r="AX2583" s="74" t="str">
        <f>VLOOKUP(B2583,[1]COMPLETE_DIVIDEND_DATA!$B$2:$I$1138,8,0)</f>
        <v>PAID</v>
      </c>
    </row>
    <row r="2584" spans="1:50" hidden="1" x14ac:dyDescent="0.25">
      <c r="A2584" s="63">
        <v>502588</v>
      </c>
      <c r="B2584" s="63">
        <v>15065000544</v>
      </c>
      <c r="C2584" s="63" t="s">
        <v>3461</v>
      </c>
      <c r="D2584" s="63" t="s">
        <v>3608</v>
      </c>
      <c r="E2584" s="63" t="s">
        <v>3607</v>
      </c>
      <c r="F2584" s="63" t="s">
        <v>3606</v>
      </c>
      <c r="G2584" s="63" t="s">
        <v>3535</v>
      </c>
      <c r="K2584" s="63">
        <v>575</v>
      </c>
      <c r="L2584" s="63">
        <v>0</v>
      </c>
      <c r="M2584" s="64">
        <v>575</v>
      </c>
      <c r="N2584" s="63">
        <v>287.5</v>
      </c>
      <c r="O2584" s="63">
        <v>0</v>
      </c>
      <c r="P2584" s="63">
        <v>43</v>
      </c>
      <c r="Q2584" s="63">
        <v>245</v>
      </c>
      <c r="R2584" s="63" t="s">
        <v>3605</v>
      </c>
      <c r="S2584" s="63" t="s">
        <v>3545</v>
      </c>
      <c r="T2584" s="63" t="s">
        <v>3604</v>
      </c>
      <c r="U2584" s="63" t="s">
        <v>3461</v>
      </c>
      <c r="V2584" s="63" t="s">
        <v>3603</v>
      </c>
      <c r="Y2584" s="63">
        <v>575</v>
      </c>
      <c r="Z2584" s="63" t="s">
        <v>3602</v>
      </c>
      <c r="AA2584" s="63">
        <v>43</v>
      </c>
      <c r="AB2584" s="63" t="s">
        <v>3494</v>
      </c>
      <c r="AE2584" s="63">
        <v>0</v>
      </c>
      <c r="AF2584" s="63" t="s">
        <v>3493</v>
      </c>
      <c r="AG2584" s="63">
        <v>0</v>
      </c>
      <c r="AK2584" s="63">
        <v>0</v>
      </c>
      <c r="AL2584" s="63" t="s">
        <v>3493</v>
      </c>
      <c r="AM2584" s="63">
        <v>0</v>
      </c>
      <c r="AQ2584" s="63">
        <v>0</v>
      </c>
      <c r="AR2584" s="63" t="s">
        <v>3493</v>
      </c>
      <c r="AS2584" s="63">
        <v>0</v>
      </c>
      <c r="AU2584" s="63" t="s">
        <v>3601</v>
      </c>
      <c r="AW2584" s="63" t="s">
        <v>3600</v>
      </c>
      <c r="AX2584" s="74" t="str">
        <f>VLOOKUP(B2584,[1]COMPLETE_DIVIDEND_DATA!$B$2:$I$1138,8,0)</f>
        <v>PAID</v>
      </c>
    </row>
    <row r="2585" spans="1:50" hidden="1" x14ac:dyDescent="0.25">
      <c r="A2585" s="63">
        <v>502589</v>
      </c>
      <c r="B2585" s="63">
        <v>15214001733</v>
      </c>
      <c r="C2585" s="63" t="s">
        <v>3463</v>
      </c>
      <c r="D2585" s="63" t="s">
        <v>3599</v>
      </c>
      <c r="E2585" s="63" t="s">
        <v>3598</v>
      </c>
      <c r="F2585" s="63" t="s">
        <v>3535</v>
      </c>
      <c r="G2585" s="63" t="s">
        <v>3535</v>
      </c>
      <c r="K2585" s="63">
        <v>3022</v>
      </c>
      <c r="L2585" s="63">
        <v>0</v>
      </c>
      <c r="M2585" s="64">
        <v>3022</v>
      </c>
      <c r="N2585" s="63">
        <v>1511</v>
      </c>
      <c r="O2585" s="63">
        <v>0</v>
      </c>
      <c r="P2585" s="63">
        <v>227</v>
      </c>
      <c r="Q2585" s="63">
        <v>1284</v>
      </c>
      <c r="R2585" s="63" t="s">
        <v>3597</v>
      </c>
      <c r="S2585" s="63" t="s">
        <v>3596</v>
      </c>
      <c r="T2585" s="63" t="s">
        <v>3595</v>
      </c>
      <c r="U2585" s="63" t="s">
        <v>3463</v>
      </c>
      <c r="V2585" s="63" t="s">
        <v>3594</v>
      </c>
      <c r="W2585" s="63" t="s">
        <v>3593</v>
      </c>
      <c r="Y2585" s="63">
        <v>3022</v>
      </c>
      <c r="Z2585" s="63" t="s">
        <v>3592</v>
      </c>
      <c r="AA2585" s="63">
        <v>227</v>
      </c>
      <c r="AB2585" s="63" t="s">
        <v>3494</v>
      </c>
      <c r="AE2585" s="63">
        <v>0</v>
      </c>
      <c r="AF2585" s="63" t="s">
        <v>3493</v>
      </c>
      <c r="AG2585" s="63">
        <v>0</v>
      </c>
      <c r="AK2585" s="63">
        <v>0</v>
      </c>
      <c r="AL2585" s="63" t="s">
        <v>3493</v>
      </c>
      <c r="AM2585" s="63">
        <v>0</v>
      </c>
      <c r="AQ2585" s="63">
        <v>0</v>
      </c>
      <c r="AR2585" s="63" t="s">
        <v>3493</v>
      </c>
      <c r="AS2585" s="63">
        <v>0</v>
      </c>
      <c r="AU2585" s="63" t="s">
        <v>3591</v>
      </c>
      <c r="AW2585" s="63" t="s">
        <v>3590</v>
      </c>
      <c r="AX2585" s="74" t="str">
        <f>VLOOKUP(B2585,[1]COMPLETE_DIVIDEND_DATA!$B$2:$I$1138,8,0)</f>
        <v>PAID</v>
      </c>
    </row>
    <row r="2586" spans="1:50" hidden="1" x14ac:dyDescent="0.25">
      <c r="A2586" s="63">
        <v>502590</v>
      </c>
      <c r="B2586" s="63">
        <v>15867000026</v>
      </c>
      <c r="C2586" s="63" t="s">
        <v>3472</v>
      </c>
      <c r="E2586" s="63" t="s">
        <v>3589</v>
      </c>
      <c r="F2586" s="63" t="s">
        <v>3588</v>
      </c>
      <c r="G2586" s="63" t="s">
        <v>3523</v>
      </c>
      <c r="K2586" s="63">
        <v>30000</v>
      </c>
      <c r="L2586" s="63">
        <v>0</v>
      </c>
      <c r="M2586" s="64">
        <v>30000</v>
      </c>
      <c r="N2586" s="63">
        <v>15000</v>
      </c>
      <c r="O2586" s="63">
        <v>0</v>
      </c>
      <c r="P2586" s="63">
        <v>2250</v>
      </c>
      <c r="Q2586" s="63">
        <v>12750</v>
      </c>
      <c r="R2586" s="63" t="s">
        <v>3587</v>
      </c>
      <c r="S2586" s="63" t="s">
        <v>3586</v>
      </c>
      <c r="T2586" s="63" t="s">
        <v>3585</v>
      </c>
      <c r="U2586" s="63" t="s">
        <v>3472</v>
      </c>
      <c r="W2586" s="63" t="s">
        <v>3584</v>
      </c>
      <c r="Y2586" s="63">
        <v>30000</v>
      </c>
      <c r="Z2586" s="63" t="s">
        <v>3583</v>
      </c>
      <c r="AA2586" s="63">
        <v>2250</v>
      </c>
      <c r="AB2586" s="63" t="s">
        <v>3494</v>
      </c>
      <c r="AE2586" s="63">
        <v>0</v>
      </c>
      <c r="AF2586" s="63" t="s">
        <v>3493</v>
      </c>
      <c r="AG2586" s="63">
        <v>0</v>
      </c>
      <c r="AK2586" s="63">
        <v>0</v>
      </c>
      <c r="AL2586" s="63" t="s">
        <v>3493</v>
      </c>
      <c r="AM2586" s="63">
        <v>0</v>
      </c>
      <c r="AQ2586" s="63">
        <v>0</v>
      </c>
      <c r="AR2586" s="63" t="s">
        <v>3493</v>
      </c>
      <c r="AS2586" s="63">
        <v>0</v>
      </c>
      <c r="AU2586" s="63" t="s">
        <v>3582</v>
      </c>
      <c r="AV2586" s="63" t="s">
        <v>3581</v>
      </c>
      <c r="AW2586" s="63" t="s">
        <v>3580</v>
      </c>
      <c r="AX2586" s="74" t="str">
        <f>VLOOKUP(B2586,[1]COMPLETE_DIVIDEND_DATA!$B$2:$I$1138,8,0)</f>
        <v>PAID</v>
      </c>
    </row>
    <row r="2587" spans="1:50" hidden="1" x14ac:dyDescent="0.25">
      <c r="A2587" s="63">
        <v>502591</v>
      </c>
      <c r="B2587" s="63">
        <v>15875001148</v>
      </c>
      <c r="C2587" s="63" t="s">
        <v>3473</v>
      </c>
      <c r="D2587" s="63" t="s">
        <v>3579</v>
      </c>
      <c r="E2587" s="63" t="s">
        <v>3578</v>
      </c>
      <c r="F2587" s="63" t="s">
        <v>3577</v>
      </c>
      <c r="G2587" s="63" t="s">
        <v>3576</v>
      </c>
      <c r="K2587" s="63">
        <v>81</v>
      </c>
      <c r="L2587" s="63">
        <v>0</v>
      </c>
      <c r="M2587" s="64">
        <v>81</v>
      </c>
      <c r="N2587" s="63">
        <v>40.5</v>
      </c>
      <c r="O2587" s="63">
        <v>0</v>
      </c>
      <c r="P2587" s="63">
        <v>12</v>
      </c>
      <c r="Q2587" s="63">
        <v>29</v>
      </c>
      <c r="R2587" s="63" t="s">
        <v>3575</v>
      </c>
      <c r="S2587" s="63" t="s">
        <v>3574</v>
      </c>
      <c r="T2587" s="63" t="s">
        <v>3573</v>
      </c>
      <c r="U2587" s="63" t="s">
        <v>3473</v>
      </c>
      <c r="V2587" s="63" t="s">
        <v>3572</v>
      </c>
      <c r="Y2587" s="63">
        <v>81</v>
      </c>
      <c r="Z2587" s="63" t="s">
        <v>3571</v>
      </c>
      <c r="AA2587" s="63">
        <v>12</v>
      </c>
      <c r="AB2587" s="63" t="s">
        <v>3505</v>
      </c>
      <c r="AE2587" s="63">
        <v>0</v>
      </c>
      <c r="AF2587" s="63" t="s">
        <v>3493</v>
      </c>
      <c r="AG2587" s="63">
        <v>0</v>
      </c>
      <c r="AK2587" s="63">
        <v>0</v>
      </c>
      <c r="AL2587" s="63" t="s">
        <v>3493</v>
      </c>
      <c r="AM2587" s="63">
        <v>0</v>
      </c>
      <c r="AQ2587" s="63">
        <v>0</v>
      </c>
      <c r="AR2587" s="63" t="s">
        <v>3493</v>
      </c>
      <c r="AS2587" s="63">
        <v>0</v>
      </c>
      <c r="AU2587" s="63" t="s">
        <v>3570</v>
      </c>
      <c r="AW2587" s="63" t="s">
        <v>3569</v>
      </c>
      <c r="AX2587" s="74" t="str">
        <f>VLOOKUP(B2587,[1]COMPLETE_DIVIDEND_DATA!$B$2:$I$1138,8,0)</f>
        <v>PAID</v>
      </c>
    </row>
    <row r="2588" spans="1:50" hidden="1" x14ac:dyDescent="0.25">
      <c r="A2588" s="63">
        <v>502592</v>
      </c>
      <c r="B2588" s="63">
        <v>15990000765</v>
      </c>
      <c r="C2588" s="63" t="s">
        <v>3565</v>
      </c>
      <c r="D2588" s="63" t="s">
        <v>3568</v>
      </c>
      <c r="E2588" s="63" t="s">
        <v>3567</v>
      </c>
      <c r="G2588" s="63" t="s">
        <v>3547</v>
      </c>
      <c r="K2588" s="63">
        <v>6000</v>
      </c>
      <c r="L2588" s="63">
        <v>0</v>
      </c>
      <c r="M2588" s="64">
        <v>6000</v>
      </c>
      <c r="N2588" s="63">
        <v>3000</v>
      </c>
      <c r="O2588" s="63">
        <v>0</v>
      </c>
      <c r="P2588" s="63">
        <v>900</v>
      </c>
      <c r="Q2588" s="63">
        <v>2100</v>
      </c>
      <c r="R2588" s="63" t="s">
        <v>3566</v>
      </c>
      <c r="S2588" s="63" t="s">
        <v>3545</v>
      </c>
      <c r="T2588" s="63" t="s">
        <v>3544</v>
      </c>
      <c r="U2588" s="63" t="s">
        <v>3565</v>
      </c>
      <c r="V2588" s="63" t="s">
        <v>3564</v>
      </c>
      <c r="Y2588" s="63">
        <v>6000</v>
      </c>
      <c r="Z2588" s="63" t="s">
        <v>3563</v>
      </c>
      <c r="AA2588" s="63">
        <v>900</v>
      </c>
      <c r="AB2588" s="63" t="s">
        <v>3505</v>
      </c>
      <c r="AE2588" s="63">
        <v>0</v>
      </c>
      <c r="AF2588" s="63" t="s">
        <v>3493</v>
      </c>
      <c r="AG2588" s="63">
        <v>0</v>
      </c>
      <c r="AK2588" s="63">
        <v>0</v>
      </c>
      <c r="AL2588" s="63" t="s">
        <v>3493</v>
      </c>
      <c r="AM2588" s="63">
        <v>0</v>
      </c>
      <c r="AQ2588" s="63">
        <v>0</v>
      </c>
      <c r="AR2588" s="63" t="s">
        <v>3493</v>
      </c>
      <c r="AS2588" s="63">
        <v>0</v>
      </c>
      <c r="AW2588" s="63" t="s">
        <v>3562</v>
      </c>
      <c r="AX2588" s="74" t="str">
        <f>VLOOKUP(B2588,[1]COMPLETE_DIVIDEND_DATA!$B$2:$I$1138,8,0)</f>
        <v>PAID</v>
      </c>
    </row>
    <row r="2589" spans="1:50" hidden="1" x14ac:dyDescent="0.25">
      <c r="A2589" s="63">
        <v>502593</v>
      </c>
      <c r="B2589" s="63">
        <v>15990001003</v>
      </c>
      <c r="C2589" s="63" t="s">
        <v>3475</v>
      </c>
      <c r="D2589" s="63" t="s">
        <v>3561</v>
      </c>
      <c r="E2589" s="63" t="s">
        <v>3560</v>
      </c>
      <c r="F2589" s="63" t="s">
        <v>3559</v>
      </c>
      <c r="G2589" s="63" t="s">
        <v>3547</v>
      </c>
      <c r="K2589" s="63">
        <v>1788</v>
      </c>
      <c r="L2589" s="63">
        <v>0</v>
      </c>
      <c r="M2589" s="64">
        <v>1788</v>
      </c>
      <c r="N2589" s="63">
        <v>894</v>
      </c>
      <c r="O2589" s="63">
        <v>0</v>
      </c>
      <c r="P2589" s="63">
        <v>134</v>
      </c>
      <c r="Q2589" s="63">
        <v>760</v>
      </c>
      <c r="R2589" s="63" t="s">
        <v>3558</v>
      </c>
      <c r="S2589" s="63" t="s">
        <v>3557</v>
      </c>
      <c r="T2589" s="63" t="s">
        <v>3556</v>
      </c>
      <c r="U2589" s="63" t="s">
        <v>3475</v>
      </c>
      <c r="V2589" s="63" t="s">
        <v>3555</v>
      </c>
      <c r="Y2589" s="63">
        <v>894</v>
      </c>
      <c r="Z2589" s="63" t="s">
        <v>3552</v>
      </c>
      <c r="AA2589" s="63">
        <v>67</v>
      </c>
      <c r="AB2589" s="63" t="s">
        <v>3494</v>
      </c>
      <c r="AC2589" s="63" t="s">
        <v>3554</v>
      </c>
      <c r="AD2589" s="63" t="s">
        <v>3553</v>
      </c>
      <c r="AE2589" s="63">
        <v>894</v>
      </c>
      <c r="AF2589" s="63" t="s">
        <v>3552</v>
      </c>
      <c r="AG2589" s="63">
        <v>67</v>
      </c>
      <c r="AH2589" s="63" t="s">
        <v>3494</v>
      </c>
      <c r="AK2589" s="63">
        <v>0</v>
      </c>
      <c r="AL2589" s="63" t="s">
        <v>3493</v>
      </c>
      <c r="AM2589" s="63">
        <v>0</v>
      </c>
      <c r="AQ2589" s="63">
        <v>0</v>
      </c>
      <c r="AR2589" s="63" t="s">
        <v>3493</v>
      </c>
      <c r="AS2589" s="63">
        <v>0</v>
      </c>
      <c r="AU2589" s="63" t="s">
        <v>3551</v>
      </c>
      <c r="AW2589" s="63" t="s">
        <v>3550</v>
      </c>
      <c r="AX2589" s="74" t="str">
        <f>VLOOKUP(B2589,[1]COMPLETE_DIVIDEND_DATA!$B$2:$I$1138,8,0)</f>
        <v>PAID</v>
      </c>
    </row>
    <row r="2590" spans="1:50" hidden="1" x14ac:dyDescent="0.25">
      <c r="A2590" s="63">
        <v>502594</v>
      </c>
      <c r="B2590" s="63">
        <v>15990001193</v>
      </c>
      <c r="C2590" s="63" t="s">
        <v>3543</v>
      </c>
      <c r="D2590" s="63" t="s">
        <v>3549</v>
      </c>
      <c r="E2590" s="63" t="s">
        <v>3548</v>
      </c>
      <c r="G2590" s="63" t="s">
        <v>3547</v>
      </c>
      <c r="K2590" s="63">
        <v>16000</v>
      </c>
      <c r="L2590" s="63">
        <v>0</v>
      </c>
      <c r="M2590" s="64">
        <v>16000</v>
      </c>
      <c r="N2590" s="63">
        <v>8000</v>
      </c>
      <c r="O2590" s="63">
        <v>0</v>
      </c>
      <c r="P2590" s="63">
        <v>2400</v>
      </c>
      <c r="Q2590" s="63">
        <v>5600</v>
      </c>
      <c r="R2590" s="63" t="s">
        <v>3546</v>
      </c>
      <c r="S2590" s="63" t="s">
        <v>3545</v>
      </c>
      <c r="T2590" s="63" t="s">
        <v>3544</v>
      </c>
      <c r="U2590" s="63" t="s">
        <v>3543</v>
      </c>
      <c r="V2590" s="63" t="s">
        <v>3542</v>
      </c>
      <c r="Y2590" s="63">
        <v>16000</v>
      </c>
      <c r="Z2590" s="63" t="s">
        <v>3541</v>
      </c>
      <c r="AA2590" s="63">
        <v>2400</v>
      </c>
      <c r="AB2590" s="63" t="s">
        <v>3505</v>
      </c>
      <c r="AE2590" s="63">
        <v>0</v>
      </c>
      <c r="AF2590" s="63" t="s">
        <v>3493</v>
      </c>
      <c r="AG2590" s="63">
        <v>0</v>
      </c>
      <c r="AK2590" s="63">
        <v>0</v>
      </c>
      <c r="AL2590" s="63" t="s">
        <v>3493</v>
      </c>
      <c r="AM2590" s="63">
        <v>0</v>
      </c>
      <c r="AQ2590" s="63">
        <v>0</v>
      </c>
      <c r="AR2590" s="63" t="s">
        <v>3493</v>
      </c>
      <c r="AS2590" s="63">
        <v>0</v>
      </c>
      <c r="AU2590" s="63" t="s">
        <v>3540</v>
      </c>
      <c r="AW2590" s="63" t="s">
        <v>3539</v>
      </c>
      <c r="AX2590" s="74" t="str">
        <f>VLOOKUP(B2590,[1]COMPLETE_DIVIDEND_DATA!$B$2:$I$1138,8,0)</f>
        <v>PAID</v>
      </c>
    </row>
    <row r="2591" spans="1:50" hidden="1" x14ac:dyDescent="0.25">
      <c r="A2591" s="63">
        <v>502595</v>
      </c>
      <c r="B2591" s="63">
        <v>16238006366</v>
      </c>
      <c r="C2591" s="63" t="s">
        <v>3531</v>
      </c>
      <c r="D2591" s="63" t="s">
        <v>3538</v>
      </c>
      <c r="E2591" s="63" t="s">
        <v>3537</v>
      </c>
      <c r="F2591" s="63" t="s">
        <v>3536</v>
      </c>
      <c r="G2591" s="63" t="s">
        <v>3535</v>
      </c>
      <c r="K2591" s="63">
        <v>5000</v>
      </c>
      <c r="L2591" s="63">
        <v>0</v>
      </c>
      <c r="M2591" s="64">
        <v>5000</v>
      </c>
      <c r="N2591" s="63">
        <v>2500</v>
      </c>
      <c r="O2591" s="63">
        <v>0</v>
      </c>
      <c r="P2591" s="63">
        <v>375</v>
      </c>
      <c r="Q2591" s="63">
        <v>2125</v>
      </c>
      <c r="R2591" s="63" t="s">
        <v>3534</v>
      </c>
      <c r="S2591" s="63" t="s">
        <v>3533</v>
      </c>
      <c r="T2591" s="63" t="s">
        <v>3532</v>
      </c>
      <c r="U2591" s="63" t="s">
        <v>3531</v>
      </c>
      <c r="V2591" s="63" t="s">
        <v>3530</v>
      </c>
      <c r="Y2591" s="63">
        <v>5000</v>
      </c>
      <c r="Z2591" s="63" t="s">
        <v>3529</v>
      </c>
      <c r="AA2591" s="63">
        <v>375</v>
      </c>
      <c r="AB2591" s="63" t="s">
        <v>3494</v>
      </c>
      <c r="AE2591" s="63">
        <v>0</v>
      </c>
      <c r="AF2591" s="63" t="s">
        <v>3493</v>
      </c>
      <c r="AG2591" s="63">
        <v>0</v>
      </c>
      <c r="AK2591" s="63">
        <v>0</v>
      </c>
      <c r="AL2591" s="63" t="s">
        <v>3493</v>
      </c>
      <c r="AM2591" s="63">
        <v>0</v>
      </c>
      <c r="AQ2591" s="63">
        <v>0</v>
      </c>
      <c r="AR2591" s="63" t="s">
        <v>3493</v>
      </c>
      <c r="AS2591" s="63">
        <v>0</v>
      </c>
      <c r="AU2591" s="63" t="s">
        <v>3528</v>
      </c>
      <c r="AW2591" s="63" t="s">
        <v>3527</v>
      </c>
      <c r="AX2591" s="74" t="str">
        <f>VLOOKUP(B2591,[1]COMPLETE_DIVIDEND_DATA!$B$2:$I$1138,8,0)</f>
        <v>PAID</v>
      </c>
    </row>
    <row r="2592" spans="1:50" hidden="1" x14ac:dyDescent="0.25">
      <c r="A2592" s="63">
        <v>502596</v>
      </c>
      <c r="B2592" s="63">
        <v>16253003643</v>
      </c>
      <c r="C2592" s="63" t="s">
        <v>3477</v>
      </c>
      <c r="D2592" s="63" t="s">
        <v>3526</v>
      </c>
      <c r="E2592" s="63" t="s">
        <v>3525</v>
      </c>
      <c r="F2592" s="63" t="s">
        <v>3524</v>
      </c>
      <c r="G2592" s="63" t="s">
        <v>3523</v>
      </c>
      <c r="K2592" s="63">
        <v>643</v>
      </c>
      <c r="L2592" s="63">
        <v>0</v>
      </c>
      <c r="M2592" s="64">
        <v>643</v>
      </c>
      <c r="N2592" s="63">
        <v>321.5</v>
      </c>
      <c r="O2592" s="63">
        <v>0</v>
      </c>
      <c r="P2592" s="63">
        <v>96</v>
      </c>
      <c r="Q2592" s="63">
        <v>226</v>
      </c>
      <c r="R2592" s="63" t="s">
        <v>3522</v>
      </c>
      <c r="S2592" s="63" t="s">
        <v>3521</v>
      </c>
      <c r="T2592" s="63" t="s">
        <v>3520</v>
      </c>
      <c r="U2592" s="63" t="s">
        <v>3477</v>
      </c>
      <c r="V2592" s="63" t="s">
        <v>3519</v>
      </c>
      <c r="W2592" s="63" t="s">
        <v>3518</v>
      </c>
      <c r="Y2592" s="63">
        <v>643</v>
      </c>
      <c r="Z2592" s="63" t="s">
        <v>3517</v>
      </c>
      <c r="AA2592" s="63">
        <v>96</v>
      </c>
      <c r="AB2592" s="63" t="s">
        <v>3505</v>
      </c>
      <c r="AE2592" s="63">
        <v>0</v>
      </c>
      <c r="AF2592" s="63" t="s">
        <v>3493</v>
      </c>
      <c r="AG2592" s="63">
        <v>0</v>
      </c>
      <c r="AK2592" s="63">
        <v>0</v>
      </c>
      <c r="AL2592" s="63" t="s">
        <v>3493</v>
      </c>
      <c r="AM2592" s="63">
        <v>0</v>
      </c>
      <c r="AQ2592" s="63">
        <v>0</v>
      </c>
      <c r="AR2592" s="63" t="s">
        <v>3493</v>
      </c>
      <c r="AS2592" s="63">
        <v>0</v>
      </c>
      <c r="AU2592" s="63" t="s">
        <v>3516</v>
      </c>
      <c r="AW2592" s="63" t="s">
        <v>3515</v>
      </c>
      <c r="AX2592" s="74" t="str">
        <f>VLOOKUP(B2592,[1]COMPLETE_DIVIDEND_DATA!$B$2:$I$1138,8,0)</f>
        <v>PAID</v>
      </c>
    </row>
    <row r="2593" spans="1:50" hidden="1" x14ac:dyDescent="0.25">
      <c r="A2593" s="63">
        <v>502597</v>
      </c>
      <c r="B2593" s="63">
        <v>16253017494</v>
      </c>
      <c r="C2593" s="63" t="s">
        <v>3508</v>
      </c>
      <c r="D2593" s="63" t="s">
        <v>3514</v>
      </c>
      <c r="E2593" s="63" t="s">
        <v>3513</v>
      </c>
      <c r="F2593" s="63" t="s">
        <v>3512</v>
      </c>
      <c r="G2593" s="63" t="s">
        <v>3511</v>
      </c>
      <c r="K2593" s="63">
        <v>4500</v>
      </c>
      <c r="L2593" s="63">
        <v>4500</v>
      </c>
      <c r="M2593" s="64">
        <v>0</v>
      </c>
      <c r="N2593" s="63">
        <v>2250</v>
      </c>
      <c r="O2593" s="63">
        <v>1125</v>
      </c>
      <c r="P2593" s="63">
        <v>675</v>
      </c>
      <c r="Q2593" s="63">
        <v>450</v>
      </c>
      <c r="R2593" s="63" t="s">
        <v>3510</v>
      </c>
      <c r="S2593" s="63" t="s">
        <v>3498</v>
      </c>
      <c r="T2593" s="63" t="s">
        <v>3509</v>
      </c>
      <c r="U2593" s="63" t="s">
        <v>3508</v>
      </c>
      <c r="V2593" s="63" t="s">
        <v>3507</v>
      </c>
      <c r="Y2593" s="63">
        <v>4500</v>
      </c>
      <c r="Z2593" s="63" t="s">
        <v>3506</v>
      </c>
      <c r="AA2593" s="63">
        <v>675</v>
      </c>
      <c r="AB2593" s="63" t="s">
        <v>3505</v>
      </c>
      <c r="AE2593" s="63">
        <v>0</v>
      </c>
      <c r="AF2593" s="63" t="s">
        <v>3493</v>
      </c>
      <c r="AG2593" s="63">
        <v>0</v>
      </c>
      <c r="AK2593" s="63">
        <v>0</v>
      </c>
      <c r="AL2593" s="63" t="s">
        <v>3493</v>
      </c>
      <c r="AM2593" s="63">
        <v>0</v>
      </c>
      <c r="AQ2593" s="63">
        <v>0</v>
      </c>
      <c r="AR2593" s="63" t="s">
        <v>3493</v>
      </c>
      <c r="AS2593" s="63">
        <v>0</v>
      </c>
      <c r="AU2593" s="63" t="s">
        <v>3504</v>
      </c>
      <c r="AW2593" s="63" t="s">
        <v>3503</v>
      </c>
      <c r="AX2593" s="74" t="str">
        <f>VLOOKUP(B2593,[1]COMPLETE_DIVIDEND_DATA!$B$2:$I$1138,8,0)</f>
        <v>PAID</v>
      </c>
    </row>
    <row r="2594" spans="1:50" hidden="1" x14ac:dyDescent="0.25">
      <c r="A2594" s="63">
        <v>502598</v>
      </c>
      <c r="B2594" s="63">
        <v>16345001448</v>
      </c>
      <c r="C2594" s="63" t="s">
        <v>854</v>
      </c>
      <c r="D2594" s="63" t="s">
        <v>492</v>
      </c>
      <c r="E2594" s="63" t="s">
        <v>3502</v>
      </c>
      <c r="F2594" s="63" t="s">
        <v>3501</v>
      </c>
      <c r="G2594" s="63" t="s">
        <v>3500</v>
      </c>
      <c r="K2594" s="63">
        <v>2300</v>
      </c>
      <c r="L2594" s="63">
        <v>0</v>
      </c>
      <c r="M2594" s="64">
        <v>2300</v>
      </c>
      <c r="N2594" s="63">
        <v>1150</v>
      </c>
      <c r="O2594" s="63">
        <v>0</v>
      </c>
      <c r="P2594" s="63">
        <v>173</v>
      </c>
      <c r="Q2594" s="63">
        <v>977</v>
      </c>
      <c r="R2594" s="63" t="s">
        <v>3499</v>
      </c>
      <c r="S2594" s="63" t="s">
        <v>3498</v>
      </c>
      <c r="T2594" s="63" t="s">
        <v>3497</v>
      </c>
      <c r="U2594" s="63" t="s">
        <v>854</v>
      </c>
      <c r="V2594" s="63" t="s">
        <v>3496</v>
      </c>
      <c r="Y2594" s="63">
        <v>2300</v>
      </c>
      <c r="Z2594" s="63" t="s">
        <v>3495</v>
      </c>
      <c r="AA2594" s="63">
        <v>173</v>
      </c>
      <c r="AB2594" s="63" t="s">
        <v>3494</v>
      </c>
      <c r="AE2594" s="63">
        <v>0</v>
      </c>
      <c r="AF2594" s="63" t="s">
        <v>3493</v>
      </c>
      <c r="AG2594" s="63">
        <v>0</v>
      </c>
      <c r="AK2594" s="63">
        <v>0</v>
      </c>
      <c r="AL2594" s="63" t="s">
        <v>3493</v>
      </c>
      <c r="AM2594" s="63">
        <v>0</v>
      </c>
      <c r="AQ2594" s="63">
        <v>0</v>
      </c>
      <c r="AR2594" s="63" t="s">
        <v>3493</v>
      </c>
      <c r="AS2594" s="63">
        <v>0</v>
      </c>
      <c r="AU2594" s="63" t="s">
        <v>3492</v>
      </c>
      <c r="AW2594" s="63" t="s">
        <v>3491</v>
      </c>
      <c r="AX2594" s="74" t="str">
        <f>VLOOKUP(B2594,[1]COMPLETE_DIVIDEND_DATA!$B$2:$I$1138,8,0)</f>
        <v>PAID</v>
      </c>
    </row>
    <row r="2595" spans="1:50" hidden="1" x14ac:dyDescent="0.25">
      <c r="K2595" s="72">
        <f>SUM(K2:K2594)</f>
        <v>34678590</v>
      </c>
      <c r="L2595" s="72">
        <f>SUM(L2:L2594)</f>
        <v>2025944</v>
      </c>
      <c r="M2595" s="73">
        <f>SUM(M2:M2594)</f>
        <v>32652646</v>
      </c>
      <c r="N2595" s="72">
        <f>SUM(N2:N2594)</f>
        <v>17339295</v>
      </c>
      <c r="O2595" s="72">
        <f>SUM(O2:O2594)</f>
        <v>506478</v>
      </c>
      <c r="P2595" s="72">
        <f>SUM(P2:P2594)</f>
        <v>2761427</v>
      </c>
      <c r="Q2595" s="72">
        <f>SUM(Q2:Q2594)</f>
        <v>14072115</v>
      </c>
    </row>
    <row r="2596" spans="1:50" hidden="1" x14ac:dyDescent="0.25">
      <c r="J2596" s="71" t="s">
        <v>3490</v>
      </c>
      <c r="K2596" s="67">
        <f>SUM(K2:K1325)</f>
        <v>1121454</v>
      </c>
      <c r="L2596" s="67">
        <f>SUM(L2:L1325)</f>
        <v>1049431</v>
      </c>
      <c r="M2596" s="68">
        <f>SUM(M2:M1325)</f>
        <v>72023</v>
      </c>
      <c r="N2596" s="67">
        <f>SUM(N2:N1325)</f>
        <v>560727</v>
      </c>
      <c r="O2596" s="67">
        <f>SUM(O2:O1325)</f>
        <v>262334</v>
      </c>
      <c r="P2596" s="67">
        <f>SUM(P2:P1325)</f>
        <v>159955</v>
      </c>
      <c r="Q2596" s="67">
        <f>SUM(Q2:Q1325)</f>
        <v>138905</v>
      </c>
    </row>
    <row r="2597" spans="1:50" hidden="1" x14ac:dyDescent="0.25">
      <c r="J2597" s="71" t="s">
        <v>3489</v>
      </c>
      <c r="K2597" s="67">
        <f t="shared" ref="K2597:Q2597" si="0">SUM(K1326:K2594)</f>
        <v>33557136</v>
      </c>
      <c r="L2597" s="67">
        <f t="shared" si="0"/>
        <v>976513</v>
      </c>
      <c r="M2597" s="68">
        <f t="shared" si="0"/>
        <v>32580623</v>
      </c>
      <c r="N2597" s="67">
        <f t="shared" si="0"/>
        <v>16778568</v>
      </c>
      <c r="O2597" s="67">
        <f t="shared" si="0"/>
        <v>244144</v>
      </c>
      <c r="P2597" s="67">
        <f t="shared" si="0"/>
        <v>2601472</v>
      </c>
      <c r="Q2597" s="67">
        <f t="shared" si="0"/>
        <v>13933210</v>
      </c>
      <c r="T2597" s="63">
        <f>COUNTIF(T2:T2594, karachi)</f>
        <v>0</v>
      </c>
    </row>
    <row r="2598" spans="1:50" hidden="1" x14ac:dyDescent="0.25">
      <c r="K2598" s="69">
        <f t="shared" ref="K2598:Q2598" si="1">+K2595-K2596-K2597</f>
        <v>0</v>
      </c>
      <c r="L2598" s="69">
        <f t="shared" si="1"/>
        <v>0</v>
      </c>
      <c r="M2598" s="70">
        <f t="shared" si="1"/>
        <v>0</v>
      </c>
      <c r="N2598" s="69">
        <f t="shared" si="1"/>
        <v>0</v>
      </c>
      <c r="O2598" s="69">
        <f t="shared" si="1"/>
        <v>0</v>
      </c>
      <c r="P2598" s="69">
        <f t="shared" si="1"/>
        <v>0</v>
      </c>
      <c r="Q2598" s="69">
        <f t="shared" si="1"/>
        <v>0</v>
      </c>
    </row>
    <row r="2599" spans="1:50" hidden="1" x14ac:dyDescent="0.25">
      <c r="K2599" s="67">
        <f>COUNT(K2:K1325)</f>
        <v>1324</v>
      </c>
      <c r="L2599" s="67">
        <v>2598</v>
      </c>
      <c r="M2599" s="68">
        <v>2598</v>
      </c>
      <c r="O2599" s="67">
        <f>COUNT(O2:O2594)</f>
        <v>2593</v>
      </c>
    </row>
    <row r="2600" spans="1:50" hidden="1" x14ac:dyDescent="0.25">
      <c r="K2600" s="67">
        <f>COUNT(K1326:K2594)</f>
        <v>1269</v>
      </c>
      <c r="L2600" s="67">
        <f>COUNTIF(L2:L2594, 0)</f>
        <v>1106</v>
      </c>
      <c r="M2600" s="68">
        <f>COUNTIF(M2:M2594, 0)</f>
        <v>1487</v>
      </c>
      <c r="O2600" s="67">
        <f>COUNTIF(O2:O2594,Q2600)</f>
        <v>1115</v>
      </c>
      <c r="Q2600" s="63" t="s">
        <v>3488</v>
      </c>
    </row>
    <row r="2601" spans="1:50" hidden="1" x14ac:dyDescent="0.25">
      <c r="K2601" s="69">
        <f>SUM(K2599:K2600)</f>
        <v>2593</v>
      </c>
      <c r="L2601" s="67">
        <f>+L2599-L2600</f>
        <v>1492</v>
      </c>
      <c r="M2601" s="68">
        <f>+M2599-M2600</f>
        <v>1111</v>
      </c>
      <c r="O2601" s="67">
        <f>+O2599-O2600</f>
        <v>1478</v>
      </c>
    </row>
    <row r="2602" spans="1:50" ht="15.75" x14ac:dyDescent="0.25">
      <c r="Q2602" s="66">
        <f>SUBTOTAL(9,Q2:Q2581)</f>
        <v>804335</v>
      </c>
      <c r="AX2602" s="65" t="e">
        <f>SUBTOTAL(9,AX559:AX2601)</f>
        <v>#N/A</v>
      </c>
    </row>
  </sheetData>
  <autoFilter ref="A1:AX2601" xr:uid="{15C09A30-640E-44FA-9D33-E2B1789C18E9}">
    <filterColumn colId="49">
      <filters blank="1">
        <filter val="-"/>
        <filter val="#N/A"/>
        <filter val="0"/>
        <filter val="UNPAID"/>
      </filters>
    </filterColumn>
  </autoFilter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2474"/>
  <sheetViews>
    <sheetView workbookViewId="0">
      <pane ySplit="5" topLeftCell="A1283" activePane="bottomLeft" state="frozen"/>
      <selection pane="bottomLeft" activeCell="A1279" sqref="A1279:XFD1279"/>
    </sheetView>
  </sheetViews>
  <sheetFormatPr defaultColWidth="10.140625" defaultRowHeight="11.25" x14ac:dyDescent="0.2"/>
  <cols>
    <col min="1" max="1" width="8" style="2" bestFit="1" customWidth="1"/>
    <col min="2" max="2" width="11.28515625" style="2" bestFit="1" customWidth="1"/>
    <col min="3" max="3" width="34.140625" style="1" bestFit="1" customWidth="1"/>
    <col min="4" max="4" width="6" style="2" bestFit="1" customWidth="1"/>
    <col min="5" max="5" width="5.5703125" style="2" bestFit="1" customWidth="1"/>
    <col min="6" max="6" width="4.85546875" style="2" bestFit="1" customWidth="1"/>
    <col min="7" max="8" width="9.85546875" style="14" bestFit="1" customWidth="1"/>
    <col min="9" max="9" width="12" style="14" bestFit="1" customWidth="1"/>
    <col min="10" max="10" width="12" style="10" bestFit="1" customWidth="1"/>
    <col min="11" max="12" width="11.140625" style="10" bestFit="1" customWidth="1"/>
    <col min="13" max="13" width="12" style="10" bestFit="1" customWidth="1"/>
    <col min="14" max="14" width="13.42578125" style="21" bestFit="1" customWidth="1"/>
    <col min="15" max="16" width="12.140625" style="21" bestFit="1" customWidth="1"/>
    <col min="17" max="17" width="15.140625" style="1" bestFit="1" customWidth="1"/>
    <col min="18" max="18" width="18.28515625" style="1" bestFit="1" customWidth="1"/>
    <col min="19" max="16384" width="10.140625" style="1"/>
  </cols>
  <sheetData>
    <row r="1" spans="1:18" x14ac:dyDescent="0.2">
      <c r="A1" s="8" t="s">
        <v>22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8" x14ac:dyDescent="0.2">
      <c r="A2" s="8" t="s">
        <v>23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8" x14ac:dyDescent="0.2">
      <c r="B3" s="42"/>
      <c r="C3" s="42"/>
      <c r="M3" s="19"/>
    </row>
    <row r="4" spans="1:18" s="2" customFormat="1" x14ac:dyDescent="0.2">
      <c r="A4" s="3" t="s">
        <v>1</v>
      </c>
      <c r="B4" s="3" t="s">
        <v>2</v>
      </c>
      <c r="C4" s="3" t="s">
        <v>3</v>
      </c>
      <c r="D4" s="3" t="s">
        <v>8</v>
      </c>
      <c r="E4" s="3" t="s">
        <v>4</v>
      </c>
      <c r="F4" s="3" t="s">
        <v>17</v>
      </c>
      <c r="G4" s="15" t="s">
        <v>5</v>
      </c>
      <c r="H4" s="15" t="s">
        <v>4</v>
      </c>
      <c r="I4" s="15" t="s">
        <v>6</v>
      </c>
      <c r="J4" s="11" t="s">
        <v>7</v>
      </c>
      <c r="K4" s="11" t="s">
        <v>4</v>
      </c>
      <c r="L4" s="11" t="s">
        <v>8</v>
      </c>
      <c r="M4" s="11" t="s">
        <v>9</v>
      </c>
      <c r="N4" s="22" t="s">
        <v>18</v>
      </c>
      <c r="O4" s="22" t="s">
        <v>20</v>
      </c>
      <c r="P4" s="43" t="s">
        <v>21</v>
      </c>
      <c r="Q4" s="46" t="s">
        <v>3484</v>
      </c>
      <c r="R4" s="46" t="s">
        <v>3485</v>
      </c>
    </row>
    <row r="5" spans="1:18" s="2" customFormat="1" x14ac:dyDescent="0.2">
      <c r="A5" s="4" t="s">
        <v>0</v>
      </c>
      <c r="B5" s="4" t="s">
        <v>10</v>
      </c>
      <c r="C5" s="4"/>
      <c r="D5" s="4" t="s">
        <v>14</v>
      </c>
      <c r="E5" s="4" t="s">
        <v>16</v>
      </c>
      <c r="F5" s="4" t="s">
        <v>16</v>
      </c>
      <c r="G5" s="16" t="s">
        <v>11</v>
      </c>
      <c r="H5" s="16" t="s">
        <v>11</v>
      </c>
      <c r="I5" s="16" t="s">
        <v>11</v>
      </c>
      <c r="J5" s="12" t="s">
        <v>1</v>
      </c>
      <c r="K5" s="12" t="s">
        <v>12</v>
      </c>
      <c r="L5" s="12" t="s">
        <v>12</v>
      </c>
      <c r="M5" s="12" t="s">
        <v>13</v>
      </c>
      <c r="N5" s="23" t="s">
        <v>19</v>
      </c>
      <c r="O5" s="23" t="s">
        <v>19</v>
      </c>
      <c r="P5" s="44" t="s">
        <v>19</v>
      </c>
      <c r="Q5" s="46"/>
      <c r="R5" s="46"/>
    </row>
    <row r="6" spans="1:18" s="2" customFormat="1" x14ac:dyDescent="0.2">
      <c r="A6" s="9"/>
      <c r="B6" s="20"/>
      <c r="C6" s="6"/>
      <c r="D6" s="5"/>
      <c r="E6" s="5"/>
      <c r="F6" s="5"/>
      <c r="G6" s="17"/>
      <c r="H6" s="17"/>
      <c r="I6" s="17"/>
      <c r="J6" s="13"/>
      <c r="K6" s="13"/>
      <c r="L6" s="13"/>
      <c r="M6" s="13"/>
      <c r="N6" s="24"/>
      <c r="O6" s="24"/>
      <c r="P6" s="45"/>
      <c r="Q6" s="46"/>
      <c r="R6" s="46"/>
    </row>
    <row r="7" spans="1:18" s="2" customFormat="1" ht="22.5" x14ac:dyDescent="0.2">
      <c r="A7" s="9">
        <v>400001</v>
      </c>
      <c r="B7" s="20">
        <v>11</v>
      </c>
      <c r="C7" s="6" t="s">
        <v>24</v>
      </c>
      <c r="D7" s="34">
        <v>20</v>
      </c>
      <c r="E7" s="5">
        <v>46</v>
      </c>
      <c r="F7" s="5">
        <v>12</v>
      </c>
      <c r="G7" s="17">
        <v>8089</v>
      </c>
      <c r="H7" s="17">
        <v>0</v>
      </c>
      <c r="I7" s="17">
        <v>8089</v>
      </c>
      <c r="J7" s="13">
        <v>8089</v>
      </c>
      <c r="K7" s="13">
        <v>0</v>
      </c>
      <c r="L7" s="13">
        <v>1618</v>
      </c>
      <c r="M7" s="13">
        <v>6471</v>
      </c>
      <c r="N7" s="24" t="s">
        <v>25</v>
      </c>
      <c r="O7" s="24" t="s">
        <v>25</v>
      </c>
      <c r="P7" s="45" t="s">
        <v>25</v>
      </c>
      <c r="Q7" s="47">
        <f>VLOOKUP(B7,[2]COMPLETE_DIVIDEND_DATA!$B:$BA,52,0)</f>
        <v>0</v>
      </c>
      <c r="R7" s="48">
        <f>+M7-Q7</f>
        <v>6471</v>
      </c>
    </row>
    <row r="8" spans="1:18" s="2" customFormat="1" ht="22.5" x14ac:dyDescent="0.2">
      <c r="A8" s="9">
        <v>400002</v>
      </c>
      <c r="B8" s="20">
        <v>101</v>
      </c>
      <c r="C8" s="6" t="s">
        <v>26</v>
      </c>
      <c r="D8" s="5">
        <v>0</v>
      </c>
      <c r="E8" s="5">
        <v>40</v>
      </c>
      <c r="F8" s="5">
        <v>3</v>
      </c>
      <c r="G8" s="17">
        <v>311</v>
      </c>
      <c r="H8" s="17">
        <v>0</v>
      </c>
      <c r="I8" s="17">
        <v>311</v>
      </c>
      <c r="J8" s="13">
        <v>311</v>
      </c>
      <c r="K8" s="13">
        <v>0</v>
      </c>
      <c r="L8" s="13">
        <v>0</v>
      </c>
      <c r="M8" s="13">
        <v>311</v>
      </c>
      <c r="N8" s="24" t="s">
        <v>25</v>
      </c>
      <c r="O8" s="24" t="s">
        <v>25</v>
      </c>
      <c r="P8" s="45" t="s">
        <v>25</v>
      </c>
      <c r="Q8" s="47">
        <f>VLOOKUP(B8,[2]COMPLETE_DIVIDEND_DATA!$B:$BA,52,0)</f>
        <v>0</v>
      </c>
      <c r="R8" s="48">
        <f t="shared" ref="R8:R71" si="0">+M8-Q8</f>
        <v>311</v>
      </c>
    </row>
    <row r="9" spans="1:18" s="2" customFormat="1" x14ac:dyDescent="0.2">
      <c r="A9" s="9">
        <v>400003</v>
      </c>
      <c r="B9" s="20">
        <v>102</v>
      </c>
      <c r="C9" s="6" t="s">
        <v>27</v>
      </c>
      <c r="D9" s="34">
        <v>20</v>
      </c>
      <c r="E9" s="5">
        <v>10</v>
      </c>
      <c r="F9" s="5">
        <v>8</v>
      </c>
      <c r="G9" s="17">
        <v>3264</v>
      </c>
      <c r="H9" s="17">
        <v>3264</v>
      </c>
      <c r="I9" s="17">
        <v>0</v>
      </c>
      <c r="J9" s="13">
        <v>3264</v>
      </c>
      <c r="K9" s="13">
        <v>816</v>
      </c>
      <c r="L9" s="13">
        <v>653</v>
      </c>
      <c r="M9" s="13">
        <v>1795</v>
      </c>
      <c r="N9" s="24" t="s">
        <v>25</v>
      </c>
      <c r="O9" s="24" t="s">
        <v>25</v>
      </c>
      <c r="P9" s="45" t="s">
        <v>25</v>
      </c>
      <c r="Q9" s="47">
        <f>VLOOKUP(B9,[2]COMPLETE_DIVIDEND_DATA!$B:$BA,52,0)</f>
        <v>0</v>
      </c>
      <c r="R9" s="48">
        <f t="shared" si="0"/>
        <v>1795</v>
      </c>
    </row>
    <row r="10" spans="1:18" s="2" customFormat="1" x14ac:dyDescent="0.2">
      <c r="A10" s="9">
        <v>400004</v>
      </c>
      <c r="B10" s="20">
        <v>103</v>
      </c>
      <c r="C10" s="6" t="s">
        <v>28</v>
      </c>
      <c r="D10" s="5">
        <v>19.940000000000001</v>
      </c>
      <c r="E10" s="5">
        <v>10</v>
      </c>
      <c r="F10" s="5">
        <v>8</v>
      </c>
      <c r="G10" s="17">
        <v>391</v>
      </c>
      <c r="H10" s="17">
        <v>391</v>
      </c>
      <c r="I10" s="17">
        <v>0</v>
      </c>
      <c r="J10" s="13">
        <v>391</v>
      </c>
      <c r="K10" s="13">
        <v>98</v>
      </c>
      <c r="L10" s="13">
        <v>78</v>
      </c>
      <c r="M10" s="13">
        <v>215</v>
      </c>
      <c r="N10" s="24" t="s">
        <v>25</v>
      </c>
      <c r="O10" s="24" t="s">
        <v>25</v>
      </c>
      <c r="P10" s="45" t="s">
        <v>25</v>
      </c>
      <c r="Q10" s="47">
        <f>VLOOKUP(B10,[2]COMPLETE_DIVIDEND_DATA!$B:$BA,52,0)</f>
        <v>0</v>
      </c>
      <c r="R10" s="48">
        <f t="shared" si="0"/>
        <v>215</v>
      </c>
    </row>
    <row r="11" spans="1:18" s="2" customFormat="1" x14ac:dyDescent="0.2">
      <c r="A11" s="9">
        <v>400005</v>
      </c>
      <c r="B11" s="20">
        <v>106</v>
      </c>
      <c r="C11" s="6" t="s">
        <v>29</v>
      </c>
      <c r="D11" s="5">
        <v>19.760000000000002</v>
      </c>
      <c r="E11" s="5">
        <v>10</v>
      </c>
      <c r="F11" s="5">
        <v>8</v>
      </c>
      <c r="G11" s="17">
        <v>167</v>
      </c>
      <c r="H11" s="17">
        <v>167</v>
      </c>
      <c r="I11" s="17">
        <v>0</v>
      </c>
      <c r="J11" s="13">
        <v>167</v>
      </c>
      <c r="K11" s="13">
        <v>42</v>
      </c>
      <c r="L11" s="13">
        <v>33</v>
      </c>
      <c r="M11" s="13">
        <v>92</v>
      </c>
      <c r="N11" s="24" t="s">
        <v>25</v>
      </c>
      <c r="O11" s="24" t="s">
        <v>25</v>
      </c>
      <c r="P11" s="45" t="s">
        <v>25</v>
      </c>
      <c r="Q11" s="47">
        <f>VLOOKUP(B11,[2]COMPLETE_DIVIDEND_DATA!$B:$BA,52,0)</f>
        <v>0</v>
      </c>
      <c r="R11" s="48">
        <f t="shared" si="0"/>
        <v>92</v>
      </c>
    </row>
    <row r="12" spans="1:18" s="2" customFormat="1" x14ac:dyDescent="0.2">
      <c r="A12" s="9">
        <v>400006</v>
      </c>
      <c r="B12" s="20">
        <v>107</v>
      </c>
      <c r="C12" s="6" t="s">
        <v>30</v>
      </c>
      <c r="D12" s="5">
        <v>19.940000000000001</v>
      </c>
      <c r="E12" s="5">
        <v>10</v>
      </c>
      <c r="F12" s="5">
        <v>8</v>
      </c>
      <c r="G12" s="17">
        <v>391</v>
      </c>
      <c r="H12" s="17">
        <v>391</v>
      </c>
      <c r="I12" s="17">
        <v>0</v>
      </c>
      <c r="J12" s="13">
        <v>391</v>
      </c>
      <c r="K12" s="13">
        <v>98</v>
      </c>
      <c r="L12" s="13">
        <v>78</v>
      </c>
      <c r="M12" s="13">
        <v>215</v>
      </c>
      <c r="N12" s="24" t="s">
        <v>25</v>
      </c>
      <c r="O12" s="24" t="s">
        <v>25</v>
      </c>
      <c r="P12" s="45" t="s">
        <v>25</v>
      </c>
      <c r="Q12" s="47">
        <f>VLOOKUP(B12,[2]COMPLETE_DIVIDEND_DATA!$B:$BA,52,0)</f>
        <v>0</v>
      </c>
      <c r="R12" s="48">
        <f t="shared" si="0"/>
        <v>215</v>
      </c>
    </row>
    <row r="13" spans="1:18" s="2" customFormat="1" x14ac:dyDescent="0.2">
      <c r="A13" s="9">
        <v>400007</v>
      </c>
      <c r="B13" s="20">
        <v>110</v>
      </c>
      <c r="C13" s="6" t="s">
        <v>31</v>
      </c>
      <c r="D13" s="5">
        <v>19.940000000000001</v>
      </c>
      <c r="E13" s="5">
        <v>10</v>
      </c>
      <c r="F13" s="5">
        <v>8</v>
      </c>
      <c r="G13" s="17">
        <v>391</v>
      </c>
      <c r="H13" s="17">
        <v>391</v>
      </c>
      <c r="I13" s="17">
        <v>0</v>
      </c>
      <c r="J13" s="13">
        <v>391</v>
      </c>
      <c r="K13" s="13">
        <v>98</v>
      </c>
      <c r="L13" s="13">
        <v>78</v>
      </c>
      <c r="M13" s="13">
        <v>215</v>
      </c>
      <c r="N13" s="24" t="s">
        <v>25</v>
      </c>
      <c r="O13" s="24" t="s">
        <v>25</v>
      </c>
      <c r="P13" s="45" t="s">
        <v>25</v>
      </c>
      <c r="Q13" s="47">
        <f>VLOOKUP(B13,[2]COMPLETE_DIVIDEND_DATA!$B:$BA,52,0)</f>
        <v>0</v>
      </c>
      <c r="R13" s="48">
        <f t="shared" si="0"/>
        <v>215</v>
      </c>
    </row>
    <row r="14" spans="1:18" s="2" customFormat="1" x14ac:dyDescent="0.2">
      <c r="A14" s="9">
        <v>400008</v>
      </c>
      <c r="B14" s="20">
        <v>111</v>
      </c>
      <c r="C14" s="6" t="s">
        <v>32</v>
      </c>
      <c r="D14" s="5">
        <v>20.190000000000001</v>
      </c>
      <c r="E14" s="5">
        <v>10</v>
      </c>
      <c r="F14" s="5">
        <v>8</v>
      </c>
      <c r="G14" s="17">
        <v>104</v>
      </c>
      <c r="H14" s="17">
        <v>104</v>
      </c>
      <c r="I14" s="17">
        <v>0</v>
      </c>
      <c r="J14" s="13">
        <v>104</v>
      </c>
      <c r="K14" s="13">
        <v>26</v>
      </c>
      <c r="L14" s="13">
        <v>21</v>
      </c>
      <c r="M14" s="13">
        <v>57</v>
      </c>
      <c r="N14" s="24" t="s">
        <v>25</v>
      </c>
      <c r="O14" s="24" t="s">
        <v>25</v>
      </c>
      <c r="P14" s="45" t="s">
        <v>25</v>
      </c>
      <c r="Q14" s="47">
        <f>VLOOKUP(B14,[2]COMPLETE_DIVIDEND_DATA!$B:$BA,52,0)</f>
        <v>0</v>
      </c>
      <c r="R14" s="48">
        <f t="shared" si="0"/>
        <v>57</v>
      </c>
    </row>
    <row r="15" spans="1:18" s="2" customFormat="1" x14ac:dyDescent="0.2">
      <c r="A15" s="9">
        <v>400009</v>
      </c>
      <c r="B15" s="20">
        <v>113</v>
      </c>
      <c r="C15" s="6" t="s">
        <v>33</v>
      </c>
      <c r="D15" s="5">
        <v>20.309999999999999</v>
      </c>
      <c r="E15" s="5">
        <v>10</v>
      </c>
      <c r="F15" s="5">
        <v>8</v>
      </c>
      <c r="G15" s="17">
        <v>128</v>
      </c>
      <c r="H15" s="17">
        <v>128</v>
      </c>
      <c r="I15" s="17">
        <v>0</v>
      </c>
      <c r="J15" s="13">
        <v>128</v>
      </c>
      <c r="K15" s="13">
        <v>32</v>
      </c>
      <c r="L15" s="13">
        <v>26</v>
      </c>
      <c r="M15" s="13">
        <v>70</v>
      </c>
      <c r="N15" s="24" t="s">
        <v>25</v>
      </c>
      <c r="O15" s="24" t="s">
        <v>25</v>
      </c>
      <c r="P15" s="45" t="s">
        <v>25</v>
      </c>
      <c r="Q15" s="47">
        <f>VLOOKUP(B15,[2]COMPLETE_DIVIDEND_DATA!$B:$BA,52,0)</f>
        <v>0</v>
      </c>
      <c r="R15" s="48">
        <f t="shared" si="0"/>
        <v>70</v>
      </c>
    </row>
    <row r="16" spans="1:18" s="2" customFormat="1" x14ac:dyDescent="0.2">
      <c r="A16" s="9">
        <v>400010</v>
      </c>
      <c r="B16" s="20">
        <v>115</v>
      </c>
      <c r="C16" s="6" t="s">
        <v>34</v>
      </c>
      <c r="D16" s="5">
        <v>20.190000000000001</v>
      </c>
      <c r="E16" s="5">
        <v>10</v>
      </c>
      <c r="F16" s="5">
        <v>8</v>
      </c>
      <c r="G16" s="17">
        <v>104</v>
      </c>
      <c r="H16" s="17">
        <v>104</v>
      </c>
      <c r="I16" s="17">
        <v>0</v>
      </c>
      <c r="J16" s="13">
        <v>104</v>
      </c>
      <c r="K16" s="13">
        <v>26</v>
      </c>
      <c r="L16" s="13">
        <v>21</v>
      </c>
      <c r="M16" s="13">
        <v>57</v>
      </c>
      <c r="N16" s="24" t="s">
        <v>25</v>
      </c>
      <c r="O16" s="24" t="s">
        <v>25</v>
      </c>
      <c r="P16" s="45" t="s">
        <v>25</v>
      </c>
      <c r="Q16" s="47">
        <f>VLOOKUP(B16,[2]COMPLETE_DIVIDEND_DATA!$B:$BA,52,0)</f>
        <v>0</v>
      </c>
      <c r="R16" s="48">
        <f t="shared" si="0"/>
        <v>57</v>
      </c>
    </row>
    <row r="17" spans="1:18" s="2" customFormat="1" x14ac:dyDescent="0.2">
      <c r="A17" s="9">
        <v>400011</v>
      </c>
      <c r="B17" s="20">
        <v>116</v>
      </c>
      <c r="C17" s="6" t="s">
        <v>35</v>
      </c>
      <c r="D17" s="5">
        <v>20.190000000000001</v>
      </c>
      <c r="E17" s="5">
        <v>10</v>
      </c>
      <c r="F17" s="5">
        <v>8</v>
      </c>
      <c r="G17" s="17">
        <v>104</v>
      </c>
      <c r="H17" s="17">
        <v>104</v>
      </c>
      <c r="I17" s="17">
        <v>0</v>
      </c>
      <c r="J17" s="13">
        <v>104</v>
      </c>
      <c r="K17" s="13">
        <v>26</v>
      </c>
      <c r="L17" s="13">
        <v>21</v>
      </c>
      <c r="M17" s="13">
        <v>57</v>
      </c>
      <c r="N17" s="24" t="s">
        <v>25</v>
      </c>
      <c r="O17" s="24" t="s">
        <v>25</v>
      </c>
      <c r="P17" s="45" t="s">
        <v>25</v>
      </c>
      <c r="Q17" s="47">
        <f>VLOOKUP(B17,[2]COMPLETE_DIVIDEND_DATA!$B:$BA,52,0)</f>
        <v>0</v>
      </c>
      <c r="R17" s="48">
        <f t="shared" si="0"/>
        <v>57</v>
      </c>
    </row>
    <row r="18" spans="1:18" s="2" customFormat="1" x14ac:dyDescent="0.2">
      <c r="A18" s="9">
        <v>400012</v>
      </c>
      <c r="B18" s="20">
        <v>119</v>
      </c>
      <c r="C18" s="6" t="s">
        <v>36</v>
      </c>
      <c r="D18" s="5">
        <v>19.87</v>
      </c>
      <c r="E18" s="5">
        <v>10</v>
      </c>
      <c r="F18" s="5">
        <v>8</v>
      </c>
      <c r="G18" s="17">
        <v>156</v>
      </c>
      <c r="H18" s="17">
        <v>156</v>
      </c>
      <c r="I18" s="17">
        <v>0</v>
      </c>
      <c r="J18" s="13">
        <v>156</v>
      </c>
      <c r="K18" s="13">
        <v>39</v>
      </c>
      <c r="L18" s="13">
        <v>31</v>
      </c>
      <c r="M18" s="13">
        <v>86</v>
      </c>
      <c r="N18" s="24" t="s">
        <v>25</v>
      </c>
      <c r="O18" s="24" t="s">
        <v>25</v>
      </c>
      <c r="P18" s="45" t="s">
        <v>25</v>
      </c>
      <c r="Q18" s="47">
        <f>VLOOKUP(B18,[2]COMPLETE_DIVIDEND_DATA!$B:$BA,52,0)</f>
        <v>0</v>
      </c>
      <c r="R18" s="48">
        <f t="shared" si="0"/>
        <v>86</v>
      </c>
    </row>
    <row r="19" spans="1:18" s="2" customFormat="1" x14ac:dyDescent="0.2">
      <c r="A19" s="9">
        <v>400013</v>
      </c>
      <c r="B19" s="20">
        <v>120</v>
      </c>
      <c r="C19" s="6" t="s">
        <v>37</v>
      </c>
      <c r="D19" s="5">
        <v>19.940000000000001</v>
      </c>
      <c r="E19" s="5">
        <v>10</v>
      </c>
      <c r="F19" s="5">
        <v>8</v>
      </c>
      <c r="G19" s="17">
        <v>391</v>
      </c>
      <c r="H19" s="17">
        <v>391</v>
      </c>
      <c r="I19" s="17">
        <v>0</v>
      </c>
      <c r="J19" s="13">
        <v>391</v>
      </c>
      <c r="K19" s="13">
        <v>98</v>
      </c>
      <c r="L19" s="13">
        <v>78</v>
      </c>
      <c r="M19" s="13">
        <v>215</v>
      </c>
      <c r="N19" s="24" t="s">
        <v>25</v>
      </c>
      <c r="O19" s="24" t="s">
        <v>25</v>
      </c>
      <c r="P19" s="45" t="s">
        <v>25</v>
      </c>
      <c r="Q19" s="47">
        <f>VLOOKUP(B19,[2]COMPLETE_DIVIDEND_DATA!$B:$BA,52,0)</f>
        <v>0</v>
      </c>
      <c r="R19" s="48">
        <f t="shared" si="0"/>
        <v>215</v>
      </c>
    </row>
    <row r="20" spans="1:18" s="2" customFormat="1" x14ac:dyDescent="0.2">
      <c r="A20" s="9">
        <v>400014</v>
      </c>
      <c r="B20" s="20">
        <v>121</v>
      </c>
      <c r="C20" s="6" t="s">
        <v>38</v>
      </c>
      <c r="D20" s="5">
        <v>19.940000000000001</v>
      </c>
      <c r="E20" s="5">
        <v>10</v>
      </c>
      <c r="F20" s="5">
        <v>8</v>
      </c>
      <c r="G20" s="17">
        <v>391</v>
      </c>
      <c r="H20" s="17">
        <v>391</v>
      </c>
      <c r="I20" s="17">
        <v>0</v>
      </c>
      <c r="J20" s="13">
        <v>391</v>
      </c>
      <c r="K20" s="13">
        <v>98</v>
      </c>
      <c r="L20" s="13">
        <v>78</v>
      </c>
      <c r="M20" s="13">
        <v>215</v>
      </c>
      <c r="N20" s="24" t="s">
        <v>25</v>
      </c>
      <c r="O20" s="24" t="s">
        <v>25</v>
      </c>
      <c r="P20" s="45" t="s">
        <v>25</v>
      </c>
      <c r="Q20" s="47">
        <f>VLOOKUP(B20,[2]COMPLETE_DIVIDEND_DATA!$B:$BA,52,0)</f>
        <v>0</v>
      </c>
      <c r="R20" s="48">
        <f t="shared" si="0"/>
        <v>215</v>
      </c>
    </row>
    <row r="21" spans="1:18" s="2" customFormat="1" x14ac:dyDescent="0.2">
      <c r="A21" s="9">
        <v>400015</v>
      </c>
      <c r="B21" s="20">
        <v>122</v>
      </c>
      <c r="C21" s="6" t="s">
        <v>39</v>
      </c>
      <c r="D21" s="5">
        <v>19.87</v>
      </c>
      <c r="E21" s="5">
        <v>10</v>
      </c>
      <c r="F21" s="5">
        <v>8</v>
      </c>
      <c r="G21" s="17">
        <v>156</v>
      </c>
      <c r="H21" s="17">
        <v>156</v>
      </c>
      <c r="I21" s="17">
        <v>0</v>
      </c>
      <c r="J21" s="13">
        <v>156</v>
      </c>
      <c r="K21" s="13">
        <v>39</v>
      </c>
      <c r="L21" s="13">
        <v>31</v>
      </c>
      <c r="M21" s="13">
        <v>86</v>
      </c>
      <c r="N21" s="24" t="s">
        <v>25</v>
      </c>
      <c r="O21" s="24" t="s">
        <v>25</v>
      </c>
      <c r="P21" s="45" t="s">
        <v>25</v>
      </c>
      <c r="Q21" s="47">
        <f>VLOOKUP(B21,[2]COMPLETE_DIVIDEND_DATA!$B:$BA,52,0)</f>
        <v>0</v>
      </c>
      <c r="R21" s="48">
        <f t="shared" si="0"/>
        <v>86</v>
      </c>
    </row>
    <row r="22" spans="1:18" s="2" customFormat="1" x14ac:dyDescent="0.2">
      <c r="A22" s="9">
        <v>400016</v>
      </c>
      <c r="B22" s="20">
        <v>123</v>
      </c>
      <c r="C22" s="6" t="s">
        <v>40</v>
      </c>
      <c r="D22" s="5">
        <v>19.87</v>
      </c>
      <c r="E22" s="5">
        <v>10</v>
      </c>
      <c r="F22" s="5">
        <v>8</v>
      </c>
      <c r="G22" s="17">
        <v>156</v>
      </c>
      <c r="H22" s="17">
        <v>156</v>
      </c>
      <c r="I22" s="17">
        <v>0</v>
      </c>
      <c r="J22" s="13">
        <v>156</v>
      </c>
      <c r="K22" s="13">
        <v>39</v>
      </c>
      <c r="L22" s="13">
        <v>31</v>
      </c>
      <c r="M22" s="13">
        <v>86</v>
      </c>
      <c r="N22" s="24" t="s">
        <v>25</v>
      </c>
      <c r="O22" s="24" t="s">
        <v>25</v>
      </c>
      <c r="P22" s="45" t="s">
        <v>25</v>
      </c>
      <c r="Q22" s="47">
        <f>VLOOKUP(B22,[2]COMPLETE_DIVIDEND_DATA!$B:$BA,52,0)</f>
        <v>0</v>
      </c>
      <c r="R22" s="48">
        <f t="shared" si="0"/>
        <v>86</v>
      </c>
    </row>
    <row r="23" spans="1:18" s="2" customFormat="1" x14ac:dyDescent="0.2">
      <c r="A23" s="9">
        <v>400017</v>
      </c>
      <c r="B23" s="20">
        <v>124</v>
      </c>
      <c r="C23" s="6" t="s">
        <v>41</v>
      </c>
      <c r="D23" s="5">
        <v>19.87</v>
      </c>
      <c r="E23" s="5">
        <v>10</v>
      </c>
      <c r="F23" s="5">
        <v>8</v>
      </c>
      <c r="G23" s="17">
        <v>156</v>
      </c>
      <c r="H23" s="17">
        <v>156</v>
      </c>
      <c r="I23" s="17">
        <v>0</v>
      </c>
      <c r="J23" s="13">
        <v>156</v>
      </c>
      <c r="K23" s="13">
        <v>39</v>
      </c>
      <c r="L23" s="13">
        <v>31</v>
      </c>
      <c r="M23" s="13">
        <v>86</v>
      </c>
      <c r="N23" s="24" t="s">
        <v>25</v>
      </c>
      <c r="O23" s="24" t="s">
        <v>25</v>
      </c>
      <c r="P23" s="45" t="s">
        <v>25</v>
      </c>
      <c r="Q23" s="47">
        <f>VLOOKUP(B23,[2]COMPLETE_DIVIDEND_DATA!$B:$BA,52,0)</f>
        <v>0</v>
      </c>
      <c r="R23" s="48">
        <f t="shared" si="0"/>
        <v>86</v>
      </c>
    </row>
    <row r="24" spans="1:18" s="2" customFormat="1" x14ac:dyDescent="0.2">
      <c r="A24" s="9">
        <v>400018</v>
      </c>
      <c r="B24" s="20">
        <v>125</v>
      </c>
      <c r="C24" s="6" t="s">
        <v>42</v>
      </c>
      <c r="D24" s="5">
        <v>22.22</v>
      </c>
      <c r="E24" s="5">
        <v>10</v>
      </c>
      <c r="F24" s="5">
        <v>8</v>
      </c>
      <c r="G24" s="17">
        <v>9</v>
      </c>
      <c r="H24" s="17">
        <v>9</v>
      </c>
      <c r="I24" s="17">
        <v>0</v>
      </c>
      <c r="J24" s="13">
        <v>9</v>
      </c>
      <c r="K24" s="13">
        <v>2</v>
      </c>
      <c r="L24" s="13">
        <v>2</v>
      </c>
      <c r="M24" s="13">
        <v>5</v>
      </c>
      <c r="N24" s="24" t="s">
        <v>25</v>
      </c>
      <c r="O24" s="24" t="s">
        <v>25</v>
      </c>
      <c r="P24" s="45" t="s">
        <v>25</v>
      </c>
      <c r="Q24" s="47">
        <f>VLOOKUP(B24,[2]COMPLETE_DIVIDEND_DATA!$B:$BA,52,0)</f>
        <v>0</v>
      </c>
      <c r="R24" s="48">
        <f t="shared" si="0"/>
        <v>5</v>
      </c>
    </row>
    <row r="25" spans="1:18" s="2" customFormat="1" x14ac:dyDescent="0.2">
      <c r="A25" s="9">
        <v>400019</v>
      </c>
      <c r="B25" s="20">
        <v>130</v>
      </c>
      <c r="C25" s="6" t="s">
        <v>43</v>
      </c>
      <c r="D25" s="5">
        <v>19.98</v>
      </c>
      <c r="E25" s="5">
        <v>10</v>
      </c>
      <c r="F25" s="5">
        <v>8</v>
      </c>
      <c r="G25" s="17">
        <v>1956</v>
      </c>
      <c r="H25" s="17">
        <v>1956</v>
      </c>
      <c r="I25" s="17">
        <v>0</v>
      </c>
      <c r="J25" s="13">
        <v>1956</v>
      </c>
      <c r="K25" s="13">
        <v>489</v>
      </c>
      <c r="L25" s="13">
        <v>391</v>
      </c>
      <c r="M25" s="13">
        <v>1076</v>
      </c>
      <c r="N25" s="24" t="s">
        <v>25</v>
      </c>
      <c r="O25" s="24" t="s">
        <v>25</v>
      </c>
      <c r="P25" s="45" t="s">
        <v>25</v>
      </c>
      <c r="Q25" s="47">
        <f>VLOOKUP(B25,[2]COMPLETE_DIVIDEND_DATA!$B:$BA,52,0)</f>
        <v>0</v>
      </c>
      <c r="R25" s="48">
        <f t="shared" si="0"/>
        <v>1076</v>
      </c>
    </row>
    <row r="26" spans="1:18" s="2" customFormat="1" x14ac:dyDescent="0.2">
      <c r="A26" s="9">
        <v>400020</v>
      </c>
      <c r="B26" s="20">
        <v>137</v>
      </c>
      <c r="C26" s="6" t="s">
        <v>44</v>
      </c>
      <c r="D26" s="34">
        <v>20</v>
      </c>
      <c r="E26" s="5">
        <v>10</v>
      </c>
      <c r="F26" s="5">
        <v>8</v>
      </c>
      <c r="G26" s="17">
        <v>145</v>
      </c>
      <c r="H26" s="17">
        <v>145</v>
      </c>
      <c r="I26" s="17">
        <v>0</v>
      </c>
      <c r="J26" s="13">
        <v>145</v>
      </c>
      <c r="K26" s="13">
        <v>36</v>
      </c>
      <c r="L26" s="13">
        <v>29</v>
      </c>
      <c r="M26" s="13">
        <v>80</v>
      </c>
      <c r="N26" s="24" t="s">
        <v>25</v>
      </c>
      <c r="O26" s="24" t="s">
        <v>25</v>
      </c>
      <c r="P26" s="45" t="s">
        <v>25</v>
      </c>
      <c r="Q26" s="47">
        <f>VLOOKUP(B26,[2]COMPLETE_DIVIDEND_DATA!$B:$BA,52,0)</f>
        <v>0</v>
      </c>
      <c r="R26" s="48">
        <f t="shared" si="0"/>
        <v>80</v>
      </c>
    </row>
    <row r="27" spans="1:18" s="2" customFormat="1" x14ac:dyDescent="0.2">
      <c r="A27" s="9">
        <v>400021</v>
      </c>
      <c r="B27" s="20">
        <v>138</v>
      </c>
      <c r="C27" s="6" t="s">
        <v>45</v>
      </c>
      <c r="D27" s="5">
        <v>19.98</v>
      </c>
      <c r="E27" s="5">
        <v>10</v>
      </c>
      <c r="F27" s="5">
        <v>8</v>
      </c>
      <c r="G27" s="17">
        <v>1956</v>
      </c>
      <c r="H27" s="17">
        <v>1956</v>
      </c>
      <c r="I27" s="17">
        <v>0</v>
      </c>
      <c r="J27" s="13">
        <v>1956</v>
      </c>
      <c r="K27" s="13">
        <v>489</v>
      </c>
      <c r="L27" s="13">
        <v>391</v>
      </c>
      <c r="M27" s="13">
        <v>1076</v>
      </c>
      <c r="N27" s="24" t="s">
        <v>25</v>
      </c>
      <c r="O27" s="24" t="s">
        <v>25</v>
      </c>
      <c r="P27" s="45" t="s">
        <v>25</v>
      </c>
      <c r="Q27" s="47">
        <f>VLOOKUP(B27,[2]COMPLETE_DIVIDEND_DATA!$B:$BA,52,0)</f>
        <v>0</v>
      </c>
      <c r="R27" s="48">
        <f t="shared" si="0"/>
        <v>1076</v>
      </c>
    </row>
    <row r="28" spans="1:18" s="2" customFormat="1" x14ac:dyDescent="0.2">
      <c r="A28" s="9">
        <v>400022</v>
      </c>
      <c r="B28" s="20">
        <v>139</v>
      </c>
      <c r="C28" s="6" t="s">
        <v>46</v>
      </c>
      <c r="D28" s="5">
        <v>19.98</v>
      </c>
      <c r="E28" s="5">
        <v>10</v>
      </c>
      <c r="F28" s="5">
        <v>8</v>
      </c>
      <c r="G28" s="17">
        <v>1956</v>
      </c>
      <c r="H28" s="17">
        <v>1956</v>
      </c>
      <c r="I28" s="17">
        <v>0</v>
      </c>
      <c r="J28" s="13">
        <v>1956</v>
      </c>
      <c r="K28" s="13">
        <v>489</v>
      </c>
      <c r="L28" s="13">
        <v>391</v>
      </c>
      <c r="M28" s="13">
        <v>1076</v>
      </c>
      <c r="N28" s="24" t="s">
        <v>25</v>
      </c>
      <c r="O28" s="24" t="s">
        <v>25</v>
      </c>
      <c r="P28" s="45" t="s">
        <v>25</v>
      </c>
      <c r="Q28" s="47">
        <f>VLOOKUP(B28,[2]COMPLETE_DIVIDEND_DATA!$B:$BA,52,0)</f>
        <v>0</v>
      </c>
      <c r="R28" s="48">
        <f t="shared" si="0"/>
        <v>1076</v>
      </c>
    </row>
    <row r="29" spans="1:18" s="2" customFormat="1" x14ac:dyDescent="0.2">
      <c r="A29" s="9">
        <v>400023</v>
      </c>
      <c r="B29" s="20">
        <v>140</v>
      </c>
      <c r="C29" s="6" t="s">
        <v>47</v>
      </c>
      <c r="D29" s="5">
        <v>19.98</v>
      </c>
      <c r="E29" s="5">
        <v>10</v>
      </c>
      <c r="F29" s="5">
        <v>8</v>
      </c>
      <c r="G29" s="17">
        <v>1956</v>
      </c>
      <c r="H29" s="17">
        <v>1956</v>
      </c>
      <c r="I29" s="17">
        <v>0</v>
      </c>
      <c r="J29" s="13">
        <v>1956</v>
      </c>
      <c r="K29" s="13">
        <v>489</v>
      </c>
      <c r="L29" s="13">
        <v>391</v>
      </c>
      <c r="M29" s="13">
        <v>1076</v>
      </c>
      <c r="N29" s="24" t="s">
        <v>25</v>
      </c>
      <c r="O29" s="24" t="s">
        <v>25</v>
      </c>
      <c r="P29" s="45" t="s">
        <v>25</v>
      </c>
      <c r="Q29" s="47">
        <f>VLOOKUP(B29,[2]COMPLETE_DIVIDEND_DATA!$B:$BA,52,0)</f>
        <v>0</v>
      </c>
      <c r="R29" s="48">
        <f t="shared" si="0"/>
        <v>1076</v>
      </c>
    </row>
    <row r="30" spans="1:18" s="2" customFormat="1" x14ac:dyDescent="0.2">
      <c r="A30" s="9">
        <v>400024</v>
      </c>
      <c r="B30" s="20">
        <v>141</v>
      </c>
      <c r="C30" s="6" t="s">
        <v>48</v>
      </c>
      <c r="D30" s="5">
        <v>19.98</v>
      </c>
      <c r="E30" s="5">
        <v>10</v>
      </c>
      <c r="F30" s="5">
        <v>8</v>
      </c>
      <c r="G30" s="17">
        <v>1956</v>
      </c>
      <c r="H30" s="17">
        <v>1956</v>
      </c>
      <c r="I30" s="17">
        <v>0</v>
      </c>
      <c r="J30" s="13">
        <v>1956</v>
      </c>
      <c r="K30" s="13">
        <v>489</v>
      </c>
      <c r="L30" s="13">
        <v>391</v>
      </c>
      <c r="M30" s="13">
        <v>1076</v>
      </c>
      <c r="N30" s="24" t="s">
        <v>25</v>
      </c>
      <c r="O30" s="24" t="s">
        <v>25</v>
      </c>
      <c r="P30" s="45" t="s">
        <v>25</v>
      </c>
      <c r="Q30" s="47">
        <f>VLOOKUP(B30,[2]COMPLETE_DIVIDEND_DATA!$B:$BA,52,0)</f>
        <v>0</v>
      </c>
      <c r="R30" s="48">
        <f t="shared" si="0"/>
        <v>1076</v>
      </c>
    </row>
    <row r="31" spans="1:18" s="2" customFormat="1" x14ac:dyDescent="0.2">
      <c r="A31" s="9">
        <v>400025</v>
      </c>
      <c r="B31" s="20">
        <v>142</v>
      </c>
      <c r="C31" s="6" t="s">
        <v>49</v>
      </c>
      <c r="D31" s="5">
        <v>19.98</v>
      </c>
      <c r="E31" s="5">
        <v>10</v>
      </c>
      <c r="F31" s="5">
        <v>8</v>
      </c>
      <c r="G31" s="17">
        <v>1956</v>
      </c>
      <c r="H31" s="17">
        <v>1956</v>
      </c>
      <c r="I31" s="17">
        <v>0</v>
      </c>
      <c r="J31" s="13">
        <v>1956</v>
      </c>
      <c r="K31" s="13">
        <v>489</v>
      </c>
      <c r="L31" s="13">
        <v>391</v>
      </c>
      <c r="M31" s="13">
        <v>1076</v>
      </c>
      <c r="N31" s="24" t="s">
        <v>25</v>
      </c>
      <c r="O31" s="24" t="s">
        <v>25</v>
      </c>
      <c r="P31" s="45" t="s">
        <v>25</v>
      </c>
      <c r="Q31" s="47">
        <f>VLOOKUP(B31,[2]COMPLETE_DIVIDEND_DATA!$B:$BA,52,0)</f>
        <v>0</v>
      </c>
      <c r="R31" s="48">
        <f t="shared" si="0"/>
        <v>1076</v>
      </c>
    </row>
    <row r="32" spans="1:18" s="2" customFormat="1" x14ac:dyDescent="0.2">
      <c r="A32" s="9">
        <v>400026</v>
      </c>
      <c r="B32" s="20">
        <v>143</v>
      </c>
      <c r="C32" s="6" t="s">
        <v>50</v>
      </c>
      <c r="D32" s="5">
        <v>19.98</v>
      </c>
      <c r="E32" s="5">
        <v>10</v>
      </c>
      <c r="F32" s="5">
        <v>8</v>
      </c>
      <c r="G32" s="17">
        <v>1956</v>
      </c>
      <c r="H32" s="17">
        <v>1956</v>
      </c>
      <c r="I32" s="17">
        <v>0</v>
      </c>
      <c r="J32" s="13">
        <v>1956</v>
      </c>
      <c r="K32" s="13">
        <v>489</v>
      </c>
      <c r="L32" s="13">
        <v>391</v>
      </c>
      <c r="M32" s="13">
        <v>1076</v>
      </c>
      <c r="N32" s="24" t="s">
        <v>25</v>
      </c>
      <c r="O32" s="24" t="s">
        <v>25</v>
      </c>
      <c r="P32" s="45" t="s">
        <v>25</v>
      </c>
      <c r="Q32" s="47">
        <f>VLOOKUP(B32,[2]COMPLETE_DIVIDEND_DATA!$B:$BA,52,0)</f>
        <v>0</v>
      </c>
      <c r="R32" s="48">
        <f t="shared" si="0"/>
        <v>1076</v>
      </c>
    </row>
    <row r="33" spans="1:18" s="2" customFormat="1" x14ac:dyDescent="0.2">
      <c r="A33" s="9">
        <v>400027</v>
      </c>
      <c r="B33" s="20">
        <v>144</v>
      </c>
      <c r="C33" s="6" t="s">
        <v>51</v>
      </c>
      <c r="D33" s="5">
        <v>19.98</v>
      </c>
      <c r="E33" s="5">
        <v>10</v>
      </c>
      <c r="F33" s="5">
        <v>8</v>
      </c>
      <c r="G33" s="17">
        <v>1956</v>
      </c>
      <c r="H33" s="17">
        <v>1956</v>
      </c>
      <c r="I33" s="17">
        <v>0</v>
      </c>
      <c r="J33" s="13">
        <v>1956</v>
      </c>
      <c r="K33" s="13">
        <v>489</v>
      </c>
      <c r="L33" s="13">
        <v>391</v>
      </c>
      <c r="M33" s="13">
        <v>1076</v>
      </c>
      <c r="N33" s="24" t="s">
        <v>25</v>
      </c>
      <c r="O33" s="24" t="s">
        <v>25</v>
      </c>
      <c r="P33" s="45" t="s">
        <v>25</v>
      </c>
      <c r="Q33" s="47">
        <f>VLOOKUP(B33,[2]COMPLETE_DIVIDEND_DATA!$B:$BA,52,0)</f>
        <v>0</v>
      </c>
      <c r="R33" s="48">
        <f t="shared" si="0"/>
        <v>1076</v>
      </c>
    </row>
    <row r="34" spans="1:18" s="2" customFormat="1" x14ac:dyDescent="0.2">
      <c r="A34" s="9">
        <v>400028</v>
      </c>
      <c r="B34" s="20">
        <v>145</v>
      </c>
      <c r="C34" s="6" t="s">
        <v>52</v>
      </c>
      <c r="D34" s="5">
        <v>19.98</v>
      </c>
      <c r="E34" s="5">
        <v>10</v>
      </c>
      <c r="F34" s="5">
        <v>8</v>
      </c>
      <c r="G34" s="17">
        <v>1956</v>
      </c>
      <c r="H34" s="17">
        <v>1956</v>
      </c>
      <c r="I34" s="17">
        <v>0</v>
      </c>
      <c r="J34" s="13">
        <v>1956</v>
      </c>
      <c r="K34" s="13">
        <v>489</v>
      </c>
      <c r="L34" s="13">
        <v>391</v>
      </c>
      <c r="M34" s="13">
        <v>1076</v>
      </c>
      <c r="N34" s="24" t="s">
        <v>25</v>
      </c>
      <c r="O34" s="24" t="s">
        <v>25</v>
      </c>
      <c r="P34" s="45" t="s">
        <v>25</v>
      </c>
      <c r="Q34" s="47">
        <f>VLOOKUP(B34,[2]COMPLETE_DIVIDEND_DATA!$B:$BA,52,0)</f>
        <v>0</v>
      </c>
      <c r="R34" s="48">
        <f t="shared" si="0"/>
        <v>1076</v>
      </c>
    </row>
    <row r="35" spans="1:18" s="2" customFormat="1" x14ac:dyDescent="0.2">
      <c r="A35" s="9">
        <v>400029</v>
      </c>
      <c r="B35" s="20">
        <v>146</v>
      </c>
      <c r="C35" s="6" t="s">
        <v>53</v>
      </c>
      <c r="D35" s="5">
        <v>19.98</v>
      </c>
      <c r="E35" s="5">
        <v>10</v>
      </c>
      <c r="F35" s="5">
        <v>8</v>
      </c>
      <c r="G35" s="17">
        <v>1956</v>
      </c>
      <c r="H35" s="17">
        <v>1956</v>
      </c>
      <c r="I35" s="17">
        <v>0</v>
      </c>
      <c r="J35" s="13">
        <v>1956</v>
      </c>
      <c r="K35" s="13">
        <v>489</v>
      </c>
      <c r="L35" s="13">
        <v>391</v>
      </c>
      <c r="M35" s="13">
        <v>1076</v>
      </c>
      <c r="N35" s="24" t="s">
        <v>25</v>
      </c>
      <c r="O35" s="24" t="s">
        <v>25</v>
      </c>
      <c r="P35" s="45" t="s">
        <v>25</v>
      </c>
      <c r="Q35" s="47">
        <f>VLOOKUP(B35,[2]COMPLETE_DIVIDEND_DATA!$B:$BA,52,0)</f>
        <v>0</v>
      </c>
      <c r="R35" s="48">
        <f t="shared" si="0"/>
        <v>1076</v>
      </c>
    </row>
    <row r="36" spans="1:18" s="2" customFormat="1" x14ac:dyDescent="0.2">
      <c r="A36" s="9">
        <v>400030</v>
      </c>
      <c r="B36" s="20">
        <v>147</v>
      </c>
      <c r="C36" s="6" t="s">
        <v>54</v>
      </c>
      <c r="D36" s="5">
        <v>19.98</v>
      </c>
      <c r="E36" s="5">
        <v>10</v>
      </c>
      <c r="F36" s="5">
        <v>8</v>
      </c>
      <c r="G36" s="17">
        <v>1956</v>
      </c>
      <c r="H36" s="17">
        <v>1956</v>
      </c>
      <c r="I36" s="17">
        <v>0</v>
      </c>
      <c r="J36" s="13">
        <v>1956</v>
      </c>
      <c r="K36" s="13">
        <v>489</v>
      </c>
      <c r="L36" s="13">
        <v>391</v>
      </c>
      <c r="M36" s="13">
        <v>1076</v>
      </c>
      <c r="N36" s="24" t="s">
        <v>25</v>
      </c>
      <c r="O36" s="24" t="s">
        <v>25</v>
      </c>
      <c r="P36" s="45" t="s">
        <v>25</v>
      </c>
      <c r="Q36" s="47">
        <f>VLOOKUP(B36,[2]COMPLETE_DIVIDEND_DATA!$B:$BA,52,0)</f>
        <v>0</v>
      </c>
      <c r="R36" s="48">
        <f t="shared" si="0"/>
        <v>1076</v>
      </c>
    </row>
    <row r="37" spans="1:18" s="2" customFormat="1" x14ac:dyDescent="0.2">
      <c r="A37" s="9">
        <v>400031</v>
      </c>
      <c r="B37" s="20">
        <v>149</v>
      </c>
      <c r="C37" s="6" t="s">
        <v>55</v>
      </c>
      <c r="D37" s="5">
        <v>19.940000000000001</v>
      </c>
      <c r="E37" s="5">
        <v>10</v>
      </c>
      <c r="F37" s="5">
        <v>8</v>
      </c>
      <c r="G37" s="17">
        <v>391</v>
      </c>
      <c r="H37" s="17">
        <v>391</v>
      </c>
      <c r="I37" s="17">
        <v>0</v>
      </c>
      <c r="J37" s="13">
        <v>391</v>
      </c>
      <c r="K37" s="13">
        <v>98</v>
      </c>
      <c r="L37" s="13">
        <v>78</v>
      </c>
      <c r="M37" s="13">
        <v>215</v>
      </c>
      <c r="N37" s="24" t="s">
        <v>25</v>
      </c>
      <c r="O37" s="24" t="s">
        <v>25</v>
      </c>
      <c r="P37" s="45" t="s">
        <v>25</v>
      </c>
      <c r="Q37" s="47">
        <f>VLOOKUP(B37,[2]COMPLETE_DIVIDEND_DATA!$B:$BA,52,0)</f>
        <v>0</v>
      </c>
      <c r="R37" s="48">
        <f t="shared" si="0"/>
        <v>215</v>
      </c>
    </row>
    <row r="38" spans="1:18" s="2" customFormat="1" x14ac:dyDescent="0.2">
      <c r="A38" s="9">
        <v>400032</v>
      </c>
      <c r="B38" s="20">
        <v>153</v>
      </c>
      <c r="C38" s="6" t="s">
        <v>56</v>
      </c>
      <c r="D38" s="5">
        <v>19.87</v>
      </c>
      <c r="E38" s="5">
        <v>10</v>
      </c>
      <c r="F38" s="5">
        <v>8</v>
      </c>
      <c r="G38" s="17">
        <v>156</v>
      </c>
      <c r="H38" s="17">
        <v>156</v>
      </c>
      <c r="I38" s="17">
        <v>0</v>
      </c>
      <c r="J38" s="13">
        <v>156</v>
      </c>
      <c r="K38" s="13">
        <v>39</v>
      </c>
      <c r="L38" s="13">
        <v>31</v>
      </c>
      <c r="M38" s="13">
        <v>86</v>
      </c>
      <c r="N38" s="24" t="s">
        <v>25</v>
      </c>
      <c r="O38" s="24" t="s">
        <v>25</v>
      </c>
      <c r="P38" s="45" t="s">
        <v>25</v>
      </c>
      <c r="Q38" s="47">
        <f>VLOOKUP(B38,[2]COMPLETE_DIVIDEND_DATA!$B:$BA,52,0)</f>
        <v>0</v>
      </c>
      <c r="R38" s="48">
        <f t="shared" si="0"/>
        <v>86</v>
      </c>
    </row>
    <row r="39" spans="1:18" s="2" customFormat="1" x14ac:dyDescent="0.2">
      <c r="A39" s="9">
        <v>400033</v>
      </c>
      <c r="B39" s="20">
        <v>159</v>
      </c>
      <c r="C39" s="6" t="s">
        <v>57</v>
      </c>
      <c r="D39" s="5">
        <v>19.940000000000001</v>
      </c>
      <c r="E39" s="5">
        <v>10</v>
      </c>
      <c r="F39" s="5">
        <v>8</v>
      </c>
      <c r="G39" s="17">
        <v>391</v>
      </c>
      <c r="H39" s="17">
        <v>391</v>
      </c>
      <c r="I39" s="17">
        <v>0</v>
      </c>
      <c r="J39" s="13">
        <v>391</v>
      </c>
      <c r="K39" s="13">
        <v>98</v>
      </c>
      <c r="L39" s="13">
        <v>78</v>
      </c>
      <c r="M39" s="13">
        <v>215</v>
      </c>
      <c r="N39" s="24" t="s">
        <v>25</v>
      </c>
      <c r="O39" s="24" t="s">
        <v>25</v>
      </c>
      <c r="P39" s="45" t="s">
        <v>25</v>
      </c>
      <c r="Q39" s="47">
        <f>VLOOKUP(B39,[2]COMPLETE_DIVIDEND_DATA!$B:$BA,52,0)</f>
        <v>0</v>
      </c>
      <c r="R39" s="48">
        <f t="shared" si="0"/>
        <v>215</v>
      </c>
    </row>
    <row r="40" spans="1:18" s="2" customFormat="1" x14ac:dyDescent="0.2">
      <c r="A40" s="9">
        <v>400034</v>
      </c>
      <c r="B40" s="20">
        <v>161</v>
      </c>
      <c r="C40" s="6" t="s">
        <v>58</v>
      </c>
      <c r="D40" s="5">
        <v>19.87</v>
      </c>
      <c r="E40" s="5">
        <v>10</v>
      </c>
      <c r="F40" s="5">
        <v>8</v>
      </c>
      <c r="G40" s="17">
        <v>156</v>
      </c>
      <c r="H40" s="17">
        <v>156</v>
      </c>
      <c r="I40" s="17">
        <v>0</v>
      </c>
      <c r="J40" s="13">
        <v>156</v>
      </c>
      <c r="K40" s="13">
        <v>39</v>
      </c>
      <c r="L40" s="13">
        <v>31</v>
      </c>
      <c r="M40" s="13">
        <v>86</v>
      </c>
      <c r="N40" s="24" t="s">
        <v>25</v>
      </c>
      <c r="O40" s="24" t="s">
        <v>25</v>
      </c>
      <c r="P40" s="45" t="s">
        <v>25</v>
      </c>
      <c r="Q40" s="47">
        <f>VLOOKUP(B40,[2]COMPLETE_DIVIDEND_DATA!$B:$BA,52,0)</f>
        <v>0</v>
      </c>
      <c r="R40" s="48">
        <f t="shared" si="0"/>
        <v>86</v>
      </c>
    </row>
    <row r="41" spans="1:18" s="2" customFormat="1" x14ac:dyDescent="0.2">
      <c r="A41" s="9">
        <v>400035</v>
      </c>
      <c r="B41" s="20">
        <v>163</v>
      </c>
      <c r="C41" s="6" t="s">
        <v>59</v>
      </c>
      <c r="D41" s="5">
        <v>19.87</v>
      </c>
      <c r="E41" s="5">
        <v>10</v>
      </c>
      <c r="F41" s="5">
        <v>8</v>
      </c>
      <c r="G41" s="17">
        <v>156</v>
      </c>
      <c r="H41" s="17">
        <v>156</v>
      </c>
      <c r="I41" s="17">
        <v>0</v>
      </c>
      <c r="J41" s="13">
        <v>156</v>
      </c>
      <c r="K41" s="13">
        <v>39</v>
      </c>
      <c r="L41" s="13">
        <v>31</v>
      </c>
      <c r="M41" s="13">
        <v>86</v>
      </c>
      <c r="N41" s="24" t="s">
        <v>25</v>
      </c>
      <c r="O41" s="24" t="s">
        <v>25</v>
      </c>
      <c r="P41" s="45" t="s">
        <v>25</v>
      </c>
      <c r="Q41" s="47">
        <f>VLOOKUP(B41,[2]COMPLETE_DIVIDEND_DATA!$B:$BA,52,0)</f>
        <v>0</v>
      </c>
      <c r="R41" s="48">
        <f t="shared" si="0"/>
        <v>86</v>
      </c>
    </row>
    <row r="42" spans="1:18" s="2" customFormat="1" x14ac:dyDescent="0.2">
      <c r="A42" s="9">
        <v>400036</v>
      </c>
      <c r="B42" s="20">
        <v>177</v>
      </c>
      <c r="C42" s="6" t="s">
        <v>60</v>
      </c>
      <c r="D42" s="5">
        <v>15.01</v>
      </c>
      <c r="E42" s="5">
        <v>10</v>
      </c>
      <c r="F42" s="5">
        <v>8</v>
      </c>
      <c r="G42" s="17">
        <v>3264</v>
      </c>
      <c r="H42" s="17">
        <v>3264</v>
      </c>
      <c r="I42" s="17">
        <v>0</v>
      </c>
      <c r="J42" s="13">
        <v>3264</v>
      </c>
      <c r="K42" s="13">
        <v>816</v>
      </c>
      <c r="L42" s="13">
        <v>490</v>
      </c>
      <c r="M42" s="13">
        <v>1958</v>
      </c>
      <c r="N42" s="24" t="s">
        <v>61</v>
      </c>
      <c r="O42" s="24" t="s">
        <v>25</v>
      </c>
      <c r="P42" s="45" t="s">
        <v>25</v>
      </c>
      <c r="Q42" s="47">
        <f>VLOOKUP(B42,[2]COMPLETE_DIVIDEND_DATA!$B:$BA,52,0)</f>
        <v>0</v>
      </c>
      <c r="R42" s="48">
        <f t="shared" si="0"/>
        <v>1958</v>
      </c>
    </row>
    <row r="43" spans="1:18" s="2" customFormat="1" x14ac:dyDescent="0.2">
      <c r="A43" s="9">
        <v>400037</v>
      </c>
      <c r="B43" s="20">
        <v>183</v>
      </c>
      <c r="C43" s="6" t="s">
        <v>62</v>
      </c>
      <c r="D43" s="5">
        <v>19.87</v>
      </c>
      <c r="E43" s="5">
        <v>10</v>
      </c>
      <c r="F43" s="5">
        <v>8</v>
      </c>
      <c r="G43" s="17">
        <v>156</v>
      </c>
      <c r="H43" s="17">
        <v>156</v>
      </c>
      <c r="I43" s="17">
        <v>0</v>
      </c>
      <c r="J43" s="13">
        <v>156</v>
      </c>
      <c r="K43" s="13">
        <v>39</v>
      </c>
      <c r="L43" s="13">
        <v>31</v>
      </c>
      <c r="M43" s="13">
        <v>86</v>
      </c>
      <c r="N43" s="24" t="s">
        <v>25</v>
      </c>
      <c r="O43" s="24" t="s">
        <v>25</v>
      </c>
      <c r="P43" s="45" t="s">
        <v>25</v>
      </c>
      <c r="Q43" s="47">
        <f>VLOOKUP(B43,[2]COMPLETE_DIVIDEND_DATA!$B:$BA,52,0)</f>
        <v>0</v>
      </c>
      <c r="R43" s="48">
        <f t="shared" si="0"/>
        <v>86</v>
      </c>
    </row>
    <row r="44" spans="1:18" s="2" customFormat="1" x14ac:dyDescent="0.2">
      <c r="A44" s="9">
        <v>400038</v>
      </c>
      <c r="B44" s="20">
        <v>184</v>
      </c>
      <c r="C44" s="6" t="s">
        <v>63</v>
      </c>
      <c r="D44" s="5">
        <v>19.87</v>
      </c>
      <c r="E44" s="5">
        <v>10</v>
      </c>
      <c r="F44" s="5">
        <v>8</v>
      </c>
      <c r="G44" s="17">
        <v>156</v>
      </c>
      <c r="H44" s="17">
        <v>156</v>
      </c>
      <c r="I44" s="17">
        <v>0</v>
      </c>
      <c r="J44" s="13">
        <v>156</v>
      </c>
      <c r="K44" s="13">
        <v>39</v>
      </c>
      <c r="L44" s="13">
        <v>31</v>
      </c>
      <c r="M44" s="13">
        <v>86</v>
      </c>
      <c r="N44" s="24" t="s">
        <v>25</v>
      </c>
      <c r="O44" s="24" t="s">
        <v>25</v>
      </c>
      <c r="P44" s="45" t="s">
        <v>25</v>
      </c>
      <c r="Q44" s="47">
        <f>VLOOKUP(B44,[2]COMPLETE_DIVIDEND_DATA!$B:$BA,52,0)</f>
        <v>0</v>
      </c>
      <c r="R44" s="48">
        <f t="shared" si="0"/>
        <v>86</v>
      </c>
    </row>
    <row r="45" spans="1:18" s="2" customFormat="1" x14ac:dyDescent="0.2">
      <c r="A45" s="9">
        <v>400039</v>
      </c>
      <c r="B45" s="20">
        <v>185</v>
      </c>
      <c r="C45" s="6" t="s">
        <v>64</v>
      </c>
      <c r="D45" s="5">
        <v>19.87</v>
      </c>
      <c r="E45" s="5">
        <v>10</v>
      </c>
      <c r="F45" s="5">
        <v>8</v>
      </c>
      <c r="G45" s="17">
        <v>156</v>
      </c>
      <c r="H45" s="17">
        <v>156</v>
      </c>
      <c r="I45" s="17">
        <v>0</v>
      </c>
      <c r="J45" s="13">
        <v>156</v>
      </c>
      <c r="K45" s="13">
        <v>39</v>
      </c>
      <c r="L45" s="13">
        <v>31</v>
      </c>
      <c r="M45" s="13">
        <v>86</v>
      </c>
      <c r="N45" s="24" t="s">
        <v>25</v>
      </c>
      <c r="O45" s="24" t="s">
        <v>25</v>
      </c>
      <c r="P45" s="45" t="s">
        <v>25</v>
      </c>
      <c r="Q45" s="47">
        <f>VLOOKUP(B45,[2]COMPLETE_DIVIDEND_DATA!$B:$BA,52,0)</f>
        <v>0</v>
      </c>
      <c r="R45" s="48">
        <f t="shared" si="0"/>
        <v>86</v>
      </c>
    </row>
    <row r="46" spans="1:18" s="2" customFormat="1" x14ac:dyDescent="0.2">
      <c r="A46" s="9">
        <v>400040</v>
      </c>
      <c r="B46" s="20">
        <v>186</v>
      </c>
      <c r="C46" s="6" t="s">
        <v>65</v>
      </c>
      <c r="D46" s="5">
        <v>19.87</v>
      </c>
      <c r="E46" s="5">
        <v>10</v>
      </c>
      <c r="F46" s="5">
        <v>8</v>
      </c>
      <c r="G46" s="17">
        <v>156</v>
      </c>
      <c r="H46" s="17">
        <v>156</v>
      </c>
      <c r="I46" s="17">
        <v>0</v>
      </c>
      <c r="J46" s="13">
        <v>156</v>
      </c>
      <c r="K46" s="13">
        <v>39</v>
      </c>
      <c r="L46" s="13">
        <v>31</v>
      </c>
      <c r="M46" s="13">
        <v>86</v>
      </c>
      <c r="N46" s="24" t="s">
        <v>25</v>
      </c>
      <c r="O46" s="24" t="s">
        <v>25</v>
      </c>
      <c r="P46" s="45" t="s">
        <v>25</v>
      </c>
      <c r="Q46" s="47">
        <f>VLOOKUP(B46,[2]COMPLETE_DIVIDEND_DATA!$B:$BA,52,0)</f>
        <v>0</v>
      </c>
      <c r="R46" s="48">
        <f t="shared" si="0"/>
        <v>86</v>
      </c>
    </row>
    <row r="47" spans="1:18" s="2" customFormat="1" x14ac:dyDescent="0.2">
      <c r="A47" s="9">
        <v>400041</v>
      </c>
      <c r="B47" s="20">
        <v>187</v>
      </c>
      <c r="C47" s="6" t="s">
        <v>66</v>
      </c>
      <c r="D47" s="5">
        <v>19.940000000000001</v>
      </c>
      <c r="E47" s="5">
        <v>10</v>
      </c>
      <c r="F47" s="5">
        <v>8</v>
      </c>
      <c r="G47" s="17">
        <v>391</v>
      </c>
      <c r="H47" s="17">
        <v>391</v>
      </c>
      <c r="I47" s="17">
        <v>0</v>
      </c>
      <c r="J47" s="13">
        <v>391</v>
      </c>
      <c r="K47" s="13">
        <v>98</v>
      </c>
      <c r="L47" s="13">
        <v>78</v>
      </c>
      <c r="M47" s="13">
        <v>215</v>
      </c>
      <c r="N47" s="24" t="s">
        <v>25</v>
      </c>
      <c r="O47" s="24" t="s">
        <v>25</v>
      </c>
      <c r="P47" s="45" t="s">
        <v>25</v>
      </c>
      <c r="Q47" s="47">
        <f>VLOOKUP(B47,[2]COMPLETE_DIVIDEND_DATA!$B:$BA,52,0)</f>
        <v>0</v>
      </c>
      <c r="R47" s="48">
        <f t="shared" si="0"/>
        <v>215</v>
      </c>
    </row>
    <row r="48" spans="1:18" s="2" customFormat="1" x14ac:dyDescent="0.2">
      <c r="A48" s="9">
        <v>400042</v>
      </c>
      <c r="B48" s="20">
        <v>203</v>
      </c>
      <c r="C48" s="6" t="s">
        <v>67</v>
      </c>
      <c r="D48" s="5">
        <v>19.98</v>
      </c>
      <c r="E48" s="5">
        <v>10</v>
      </c>
      <c r="F48" s="5">
        <v>8</v>
      </c>
      <c r="G48" s="17">
        <v>1956</v>
      </c>
      <c r="H48" s="17">
        <v>1956</v>
      </c>
      <c r="I48" s="17">
        <v>0</v>
      </c>
      <c r="J48" s="13">
        <v>1956</v>
      </c>
      <c r="K48" s="13">
        <v>489</v>
      </c>
      <c r="L48" s="13">
        <v>391</v>
      </c>
      <c r="M48" s="13">
        <v>1076</v>
      </c>
      <c r="N48" s="24" t="s">
        <v>25</v>
      </c>
      <c r="O48" s="24" t="s">
        <v>25</v>
      </c>
      <c r="P48" s="45" t="s">
        <v>25</v>
      </c>
      <c r="Q48" s="47">
        <f>VLOOKUP(B48,[2]COMPLETE_DIVIDEND_DATA!$B:$BA,52,0)</f>
        <v>0</v>
      </c>
      <c r="R48" s="48">
        <f t="shared" si="0"/>
        <v>1076</v>
      </c>
    </row>
    <row r="49" spans="1:18" s="2" customFormat="1" x14ac:dyDescent="0.2">
      <c r="A49" s="9">
        <v>400043</v>
      </c>
      <c r="B49" s="20">
        <v>210</v>
      </c>
      <c r="C49" s="6" t="s">
        <v>68</v>
      </c>
      <c r="D49" s="5">
        <v>19.940000000000001</v>
      </c>
      <c r="E49" s="5">
        <v>10</v>
      </c>
      <c r="F49" s="5">
        <v>8</v>
      </c>
      <c r="G49" s="17">
        <v>391</v>
      </c>
      <c r="H49" s="17">
        <v>391</v>
      </c>
      <c r="I49" s="17">
        <v>0</v>
      </c>
      <c r="J49" s="13">
        <v>391</v>
      </c>
      <c r="K49" s="13">
        <v>98</v>
      </c>
      <c r="L49" s="13">
        <v>78</v>
      </c>
      <c r="M49" s="13">
        <v>215</v>
      </c>
      <c r="N49" s="24" t="s">
        <v>25</v>
      </c>
      <c r="O49" s="24" t="s">
        <v>25</v>
      </c>
      <c r="P49" s="45" t="s">
        <v>25</v>
      </c>
      <c r="Q49" s="47">
        <f>VLOOKUP(B49,[2]COMPLETE_DIVIDEND_DATA!$B:$BA,52,0)</f>
        <v>0</v>
      </c>
      <c r="R49" s="48">
        <f t="shared" si="0"/>
        <v>215</v>
      </c>
    </row>
    <row r="50" spans="1:18" s="2" customFormat="1" x14ac:dyDescent="0.2">
      <c r="A50" s="9">
        <v>400044</v>
      </c>
      <c r="B50" s="20">
        <v>211</v>
      </c>
      <c r="C50" s="6" t="s">
        <v>69</v>
      </c>
      <c r="D50" s="5">
        <v>19.940000000000001</v>
      </c>
      <c r="E50" s="5">
        <v>10</v>
      </c>
      <c r="F50" s="5">
        <v>8</v>
      </c>
      <c r="G50" s="17">
        <v>391</v>
      </c>
      <c r="H50" s="17">
        <v>391</v>
      </c>
      <c r="I50" s="17">
        <v>0</v>
      </c>
      <c r="J50" s="13">
        <v>391</v>
      </c>
      <c r="K50" s="13">
        <v>98</v>
      </c>
      <c r="L50" s="13">
        <v>78</v>
      </c>
      <c r="M50" s="13">
        <v>215</v>
      </c>
      <c r="N50" s="24" t="s">
        <v>25</v>
      </c>
      <c r="O50" s="24" t="s">
        <v>25</v>
      </c>
      <c r="P50" s="45" t="s">
        <v>25</v>
      </c>
      <c r="Q50" s="47">
        <f>VLOOKUP(B50,[2]COMPLETE_DIVIDEND_DATA!$B:$BA,52,0)</f>
        <v>0</v>
      </c>
      <c r="R50" s="48">
        <f t="shared" si="0"/>
        <v>215</v>
      </c>
    </row>
    <row r="51" spans="1:18" s="2" customFormat="1" x14ac:dyDescent="0.2">
      <c r="A51" s="9">
        <v>400045</v>
      </c>
      <c r="B51" s="20">
        <v>221</v>
      </c>
      <c r="C51" s="6" t="s">
        <v>70</v>
      </c>
      <c r="D51" s="5">
        <v>19.93</v>
      </c>
      <c r="E51" s="5">
        <v>10</v>
      </c>
      <c r="F51" s="5">
        <v>8</v>
      </c>
      <c r="G51" s="17">
        <v>647</v>
      </c>
      <c r="H51" s="17">
        <v>647</v>
      </c>
      <c r="I51" s="17">
        <v>0</v>
      </c>
      <c r="J51" s="13">
        <v>647</v>
      </c>
      <c r="K51" s="13">
        <v>162</v>
      </c>
      <c r="L51" s="13">
        <v>129</v>
      </c>
      <c r="M51" s="13">
        <v>356</v>
      </c>
      <c r="N51" s="24" t="s">
        <v>25</v>
      </c>
      <c r="O51" s="24" t="s">
        <v>25</v>
      </c>
      <c r="P51" s="45" t="s">
        <v>25</v>
      </c>
      <c r="Q51" s="47">
        <f>VLOOKUP(B51,[2]COMPLETE_DIVIDEND_DATA!$B:$BA,52,0)</f>
        <v>0</v>
      </c>
      <c r="R51" s="48">
        <f t="shared" si="0"/>
        <v>356</v>
      </c>
    </row>
    <row r="52" spans="1:18" s="2" customFormat="1" x14ac:dyDescent="0.2">
      <c r="A52" s="9">
        <v>400046</v>
      </c>
      <c r="B52" s="20">
        <v>223</v>
      </c>
      <c r="C52" s="6" t="s">
        <v>71</v>
      </c>
      <c r="D52" s="5">
        <v>19.93</v>
      </c>
      <c r="E52" s="5">
        <v>10</v>
      </c>
      <c r="F52" s="5">
        <v>8</v>
      </c>
      <c r="G52" s="17">
        <v>647</v>
      </c>
      <c r="H52" s="17">
        <v>647</v>
      </c>
      <c r="I52" s="17">
        <v>0</v>
      </c>
      <c r="J52" s="13">
        <v>647</v>
      </c>
      <c r="K52" s="13">
        <v>162</v>
      </c>
      <c r="L52" s="13">
        <v>129</v>
      </c>
      <c r="M52" s="13">
        <v>356</v>
      </c>
      <c r="N52" s="24" t="s">
        <v>25</v>
      </c>
      <c r="O52" s="24" t="s">
        <v>25</v>
      </c>
      <c r="P52" s="45" t="s">
        <v>25</v>
      </c>
      <c r="Q52" s="47">
        <f>VLOOKUP(B52,[2]COMPLETE_DIVIDEND_DATA!$B:$BA,52,0)</f>
        <v>0</v>
      </c>
      <c r="R52" s="48">
        <f t="shared" si="0"/>
        <v>356</v>
      </c>
    </row>
    <row r="53" spans="1:18" s="2" customFormat="1" x14ac:dyDescent="0.2">
      <c r="A53" s="9">
        <v>400047</v>
      </c>
      <c r="B53" s="20">
        <v>226</v>
      </c>
      <c r="C53" s="6" t="s">
        <v>72</v>
      </c>
      <c r="D53" s="5">
        <v>19.98</v>
      </c>
      <c r="E53" s="5">
        <v>10</v>
      </c>
      <c r="F53" s="5">
        <v>8</v>
      </c>
      <c r="G53" s="17">
        <v>1956</v>
      </c>
      <c r="H53" s="17">
        <v>1956</v>
      </c>
      <c r="I53" s="17">
        <v>0</v>
      </c>
      <c r="J53" s="13">
        <v>1956</v>
      </c>
      <c r="K53" s="13">
        <v>489</v>
      </c>
      <c r="L53" s="13">
        <v>391</v>
      </c>
      <c r="M53" s="13">
        <v>1076</v>
      </c>
      <c r="N53" s="24" t="s">
        <v>25</v>
      </c>
      <c r="O53" s="24" t="s">
        <v>25</v>
      </c>
      <c r="P53" s="45" t="s">
        <v>25</v>
      </c>
      <c r="Q53" s="47">
        <f>VLOOKUP(B53,[2]COMPLETE_DIVIDEND_DATA!$B:$BA,52,0)</f>
        <v>0</v>
      </c>
      <c r="R53" s="48">
        <f t="shared" si="0"/>
        <v>1076</v>
      </c>
    </row>
    <row r="54" spans="1:18" s="2" customFormat="1" x14ac:dyDescent="0.2">
      <c r="A54" s="9">
        <v>400048</v>
      </c>
      <c r="B54" s="20">
        <v>237</v>
      </c>
      <c r="C54" s="6" t="s">
        <v>73</v>
      </c>
      <c r="D54" s="5">
        <v>19.940000000000001</v>
      </c>
      <c r="E54" s="5">
        <v>10</v>
      </c>
      <c r="F54" s="5">
        <v>8</v>
      </c>
      <c r="G54" s="17">
        <v>391</v>
      </c>
      <c r="H54" s="17">
        <v>391</v>
      </c>
      <c r="I54" s="17">
        <v>0</v>
      </c>
      <c r="J54" s="13">
        <v>391</v>
      </c>
      <c r="K54" s="13">
        <v>98</v>
      </c>
      <c r="L54" s="13">
        <v>78</v>
      </c>
      <c r="M54" s="13">
        <v>215</v>
      </c>
      <c r="N54" s="24" t="s">
        <v>25</v>
      </c>
      <c r="O54" s="24" t="s">
        <v>25</v>
      </c>
      <c r="P54" s="45" t="s">
        <v>25</v>
      </c>
      <c r="Q54" s="47">
        <f>VLOOKUP(B54,[2]COMPLETE_DIVIDEND_DATA!$B:$BA,52,0)</f>
        <v>0</v>
      </c>
      <c r="R54" s="48">
        <f t="shared" si="0"/>
        <v>215</v>
      </c>
    </row>
    <row r="55" spans="1:18" s="2" customFormat="1" x14ac:dyDescent="0.2">
      <c r="A55" s="9">
        <v>400049</v>
      </c>
      <c r="B55" s="20">
        <v>239</v>
      </c>
      <c r="C55" s="6" t="s">
        <v>74</v>
      </c>
      <c r="D55" s="5">
        <v>19.87</v>
      </c>
      <c r="E55" s="5">
        <v>10</v>
      </c>
      <c r="F55" s="5">
        <v>8</v>
      </c>
      <c r="G55" s="17">
        <v>156</v>
      </c>
      <c r="H55" s="17">
        <v>156</v>
      </c>
      <c r="I55" s="17">
        <v>0</v>
      </c>
      <c r="J55" s="13">
        <v>156</v>
      </c>
      <c r="K55" s="13">
        <v>39</v>
      </c>
      <c r="L55" s="13">
        <v>31</v>
      </c>
      <c r="M55" s="13">
        <v>86</v>
      </c>
      <c r="N55" s="24" t="s">
        <v>25</v>
      </c>
      <c r="O55" s="24" t="s">
        <v>25</v>
      </c>
      <c r="P55" s="45" t="s">
        <v>25</v>
      </c>
      <c r="Q55" s="47">
        <f>VLOOKUP(B55,[2]COMPLETE_DIVIDEND_DATA!$B:$BA,52,0)</f>
        <v>0</v>
      </c>
      <c r="R55" s="48">
        <f t="shared" si="0"/>
        <v>86</v>
      </c>
    </row>
    <row r="56" spans="1:18" s="2" customFormat="1" x14ac:dyDescent="0.2">
      <c r="A56" s="9">
        <v>400050</v>
      </c>
      <c r="B56" s="20">
        <v>240</v>
      </c>
      <c r="C56" s="6" t="s">
        <v>75</v>
      </c>
      <c r="D56" s="5">
        <v>19.760000000000002</v>
      </c>
      <c r="E56" s="5">
        <v>10</v>
      </c>
      <c r="F56" s="5">
        <v>8</v>
      </c>
      <c r="G56" s="17">
        <v>167</v>
      </c>
      <c r="H56" s="17">
        <v>167</v>
      </c>
      <c r="I56" s="17">
        <v>0</v>
      </c>
      <c r="J56" s="13">
        <v>167</v>
      </c>
      <c r="K56" s="13">
        <v>42</v>
      </c>
      <c r="L56" s="13">
        <v>33</v>
      </c>
      <c r="M56" s="13">
        <v>92</v>
      </c>
      <c r="N56" s="24" t="s">
        <v>25</v>
      </c>
      <c r="O56" s="24" t="s">
        <v>25</v>
      </c>
      <c r="P56" s="45" t="s">
        <v>25</v>
      </c>
      <c r="Q56" s="47">
        <f>VLOOKUP(B56,[2]COMPLETE_DIVIDEND_DATA!$B:$BA,52,0)</f>
        <v>0</v>
      </c>
      <c r="R56" s="48">
        <f t="shared" si="0"/>
        <v>92</v>
      </c>
    </row>
    <row r="57" spans="1:18" s="2" customFormat="1" x14ac:dyDescent="0.2">
      <c r="A57" s="9">
        <v>400051</v>
      </c>
      <c r="B57" s="20">
        <v>242</v>
      </c>
      <c r="C57" s="6" t="s">
        <v>76</v>
      </c>
      <c r="D57" s="5">
        <v>19.760000000000002</v>
      </c>
      <c r="E57" s="5">
        <v>10</v>
      </c>
      <c r="F57" s="5">
        <v>8</v>
      </c>
      <c r="G57" s="17">
        <v>167</v>
      </c>
      <c r="H57" s="17">
        <v>167</v>
      </c>
      <c r="I57" s="17">
        <v>0</v>
      </c>
      <c r="J57" s="13">
        <v>167</v>
      </c>
      <c r="K57" s="13">
        <v>42</v>
      </c>
      <c r="L57" s="13">
        <v>33</v>
      </c>
      <c r="M57" s="13">
        <v>92</v>
      </c>
      <c r="N57" s="24" t="s">
        <v>25</v>
      </c>
      <c r="O57" s="24" t="s">
        <v>25</v>
      </c>
      <c r="P57" s="45" t="s">
        <v>25</v>
      </c>
      <c r="Q57" s="47">
        <f>VLOOKUP(B57,[2]COMPLETE_DIVIDEND_DATA!$B:$BA,52,0)</f>
        <v>0</v>
      </c>
      <c r="R57" s="48">
        <f t="shared" si="0"/>
        <v>92</v>
      </c>
    </row>
    <row r="58" spans="1:18" s="2" customFormat="1" x14ac:dyDescent="0.2">
      <c r="A58" s="9">
        <v>400052</v>
      </c>
      <c r="B58" s="20">
        <v>247</v>
      </c>
      <c r="C58" s="6" t="s">
        <v>77</v>
      </c>
      <c r="D58" s="5">
        <v>19.920000000000002</v>
      </c>
      <c r="E58" s="5">
        <v>10</v>
      </c>
      <c r="F58" s="5">
        <v>8</v>
      </c>
      <c r="G58" s="17">
        <v>251</v>
      </c>
      <c r="H58" s="17">
        <v>251</v>
      </c>
      <c r="I58" s="17">
        <v>0</v>
      </c>
      <c r="J58" s="13">
        <v>251</v>
      </c>
      <c r="K58" s="13">
        <v>63</v>
      </c>
      <c r="L58" s="13">
        <v>50</v>
      </c>
      <c r="M58" s="13">
        <v>138</v>
      </c>
      <c r="N58" s="24" t="s">
        <v>25</v>
      </c>
      <c r="O58" s="24" t="s">
        <v>25</v>
      </c>
      <c r="P58" s="45" t="s">
        <v>25</v>
      </c>
      <c r="Q58" s="47">
        <f>VLOOKUP(B58,[2]COMPLETE_DIVIDEND_DATA!$B:$BA,52,0)</f>
        <v>0</v>
      </c>
      <c r="R58" s="48">
        <f t="shared" si="0"/>
        <v>138</v>
      </c>
    </row>
    <row r="59" spans="1:18" s="2" customFormat="1" x14ac:dyDescent="0.2">
      <c r="A59" s="9">
        <v>400053</v>
      </c>
      <c r="B59" s="20">
        <v>257</v>
      </c>
      <c r="C59" s="6" t="s">
        <v>78</v>
      </c>
      <c r="D59" s="5">
        <v>19.940000000000001</v>
      </c>
      <c r="E59" s="5">
        <v>10</v>
      </c>
      <c r="F59" s="5">
        <v>8</v>
      </c>
      <c r="G59" s="17">
        <v>391</v>
      </c>
      <c r="H59" s="17">
        <v>391</v>
      </c>
      <c r="I59" s="17">
        <v>0</v>
      </c>
      <c r="J59" s="13">
        <v>391</v>
      </c>
      <c r="K59" s="13">
        <v>98</v>
      </c>
      <c r="L59" s="13">
        <v>78</v>
      </c>
      <c r="M59" s="13">
        <v>215</v>
      </c>
      <c r="N59" s="24" t="s">
        <v>25</v>
      </c>
      <c r="O59" s="24" t="s">
        <v>25</v>
      </c>
      <c r="P59" s="45" t="s">
        <v>25</v>
      </c>
      <c r="Q59" s="47">
        <f>VLOOKUP(B59,[2]COMPLETE_DIVIDEND_DATA!$B:$BA,52,0)</f>
        <v>0</v>
      </c>
      <c r="R59" s="48">
        <f t="shared" si="0"/>
        <v>215</v>
      </c>
    </row>
    <row r="60" spans="1:18" s="2" customFormat="1" x14ac:dyDescent="0.2">
      <c r="A60" s="9">
        <v>400054</v>
      </c>
      <c r="B60" s="20">
        <v>258</v>
      </c>
      <c r="C60" s="6" t="s">
        <v>79</v>
      </c>
      <c r="D60" s="5">
        <v>20</v>
      </c>
      <c r="E60" s="5">
        <v>10</v>
      </c>
      <c r="F60" s="5">
        <v>8</v>
      </c>
      <c r="G60" s="17">
        <v>810</v>
      </c>
      <c r="H60" s="17">
        <v>810</v>
      </c>
      <c r="I60" s="17">
        <v>0</v>
      </c>
      <c r="J60" s="13">
        <v>810</v>
      </c>
      <c r="K60" s="13">
        <v>203</v>
      </c>
      <c r="L60" s="13">
        <v>162</v>
      </c>
      <c r="M60" s="13">
        <v>445</v>
      </c>
      <c r="N60" s="24" t="s">
        <v>25</v>
      </c>
      <c r="O60" s="24" t="s">
        <v>25</v>
      </c>
      <c r="P60" s="45" t="s">
        <v>25</v>
      </c>
      <c r="Q60" s="47">
        <f>VLOOKUP(B60,[2]COMPLETE_DIVIDEND_DATA!$B:$BA,52,0)</f>
        <v>0</v>
      </c>
      <c r="R60" s="48">
        <f t="shared" si="0"/>
        <v>445</v>
      </c>
    </row>
    <row r="61" spans="1:18" s="2" customFormat="1" x14ac:dyDescent="0.2">
      <c r="A61" s="9">
        <v>400055</v>
      </c>
      <c r="B61" s="20">
        <v>259</v>
      </c>
      <c r="C61" s="6" t="s">
        <v>80</v>
      </c>
      <c r="D61" s="5">
        <v>19.98</v>
      </c>
      <c r="E61" s="5">
        <v>10</v>
      </c>
      <c r="F61" s="5">
        <v>8</v>
      </c>
      <c r="G61" s="17">
        <v>1956</v>
      </c>
      <c r="H61" s="17">
        <v>1956</v>
      </c>
      <c r="I61" s="17">
        <v>0</v>
      </c>
      <c r="J61" s="13">
        <v>1956</v>
      </c>
      <c r="K61" s="13">
        <v>489</v>
      </c>
      <c r="L61" s="13">
        <v>391</v>
      </c>
      <c r="M61" s="13">
        <v>1076</v>
      </c>
      <c r="N61" s="24" t="s">
        <v>25</v>
      </c>
      <c r="O61" s="24" t="s">
        <v>25</v>
      </c>
      <c r="P61" s="45" t="s">
        <v>25</v>
      </c>
      <c r="Q61" s="47">
        <f>VLOOKUP(B61,[2]COMPLETE_DIVIDEND_DATA!$B:$BA,52,0)</f>
        <v>0</v>
      </c>
      <c r="R61" s="48">
        <f t="shared" si="0"/>
        <v>1076</v>
      </c>
    </row>
    <row r="62" spans="1:18" s="2" customFormat="1" x14ac:dyDescent="0.2">
      <c r="A62" s="9">
        <v>400056</v>
      </c>
      <c r="B62" s="20">
        <v>260</v>
      </c>
      <c r="C62" s="6" t="s">
        <v>81</v>
      </c>
      <c r="D62" s="5">
        <v>19.98</v>
      </c>
      <c r="E62" s="5">
        <v>10</v>
      </c>
      <c r="F62" s="5">
        <v>8</v>
      </c>
      <c r="G62" s="17">
        <v>1956</v>
      </c>
      <c r="H62" s="17">
        <v>1956</v>
      </c>
      <c r="I62" s="17">
        <v>0</v>
      </c>
      <c r="J62" s="13">
        <v>1956</v>
      </c>
      <c r="K62" s="13">
        <v>489</v>
      </c>
      <c r="L62" s="13">
        <v>391</v>
      </c>
      <c r="M62" s="13">
        <v>1076</v>
      </c>
      <c r="N62" s="24" t="s">
        <v>25</v>
      </c>
      <c r="O62" s="24" t="s">
        <v>25</v>
      </c>
      <c r="P62" s="45" t="s">
        <v>25</v>
      </c>
      <c r="Q62" s="47">
        <f>VLOOKUP(B62,[2]COMPLETE_DIVIDEND_DATA!$B:$BA,52,0)</f>
        <v>0</v>
      </c>
      <c r="R62" s="48">
        <f t="shared" si="0"/>
        <v>1076</v>
      </c>
    </row>
    <row r="63" spans="1:18" s="2" customFormat="1" x14ac:dyDescent="0.2">
      <c r="A63" s="9">
        <v>400057</v>
      </c>
      <c r="B63" s="20">
        <v>261</v>
      </c>
      <c r="C63" s="6" t="s">
        <v>82</v>
      </c>
      <c r="D63" s="5">
        <v>20.02</v>
      </c>
      <c r="E63" s="5">
        <v>10</v>
      </c>
      <c r="F63" s="5">
        <v>8</v>
      </c>
      <c r="G63" s="17">
        <v>1398</v>
      </c>
      <c r="H63" s="17">
        <v>1398</v>
      </c>
      <c r="I63" s="17">
        <v>0</v>
      </c>
      <c r="J63" s="13">
        <v>1398</v>
      </c>
      <c r="K63" s="13">
        <v>350</v>
      </c>
      <c r="L63" s="13">
        <v>280</v>
      </c>
      <c r="M63" s="13">
        <v>768</v>
      </c>
      <c r="N63" s="24" t="s">
        <v>25</v>
      </c>
      <c r="O63" s="24" t="s">
        <v>25</v>
      </c>
      <c r="P63" s="45" t="s">
        <v>25</v>
      </c>
      <c r="Q63" s="47">
        <f>VLOOKUP(B63,[2]COMPLETE_DIVIDEND_DATA!$B:$BA,52,0)</f>
        <v>0</v>
      </c>
      <c r="R63" s="48">
        <f t="shared" si="0"/>
        <v>768</v>
      </c>
    </row>
    <row r="64" spans="1:18" s="2" customFormat="1" x14ac:dyDescent="0.2">
      <c r="A64" s="9">
        <v>400058</v>
      </c>
      <c r="B64" s="20">
        <v>262</v>
      </c>
      <c r="C64" s="6" t="s">
        <v>83</v>
      </c>
      <c r="D64" s="5">
        <v>19.98</v>
      </c>
      <c r="E64" s="5">
        <v>10</v>
      </c>
      <c r="F64" s="5">
        <v>8</v>
      </c>
      <c r="G64" s="17">
        <v>1956</v>
      </c>
      <c r="H64" s="17">
        <v>1956</v>
      </c>
      <c r="I64" s="17">
        <v>0</v>
      </c>
      <c r="J64" s="13">
        <v>1956</v>
      </c>
      <c r="K64" s="13">
        <v>489</v>
      </c>
      <c r="L64" s="13">
        <v>391</v>
      </c>
      <c r="M64" s="13">
        <v>1076</v>
      </c>
      <c r="N64" s="24" t="s">
        <v>25</v>
      </c>
      <c r="O64" s="24" t="s">
        <v>25</v>
      </c>
      <c r="P64" s="45" t="s">
        <v>25</v>
      </c>
      <c r="Q64" s="47">
        <f>VLOOKUP(B64,[2]COMPLETE_DIVIDEND_DATA!$B:$BA,52,0)</f>
        <v>0</v>
      </c>
      <c r="R64" s="48">
        <f t="shared" si="0"/>
        <v>1076</v>
      </c>
    </row>
    <row r="65" spans="1:18" s="2" customFormat="1" x14ac:dyDescent="0.2">
      <c r="A65" s="9">
        <v>400059</v>
      </c>
      <c r="B65" s="20">
        <v>263</v>
      </c>
      <c r="C65" s="6" t="s">
        <v>84</v>
      </c>
      <c r="D65" s="5">
        <v>19.98</v>
      </c>
      <c r="E65" s="5">
        <v>10</v>
      </c>
      <c r="F65" s="5">
        <v>8</v>
      </c>
      <c r="G65" s="17">
        <v>1956</v>
      </c>
      <c r="H65" s="17">
        <v>1956</v>
      </c>
      <c r="I65" s="17">
        <v>0</v>
      </c>
      <c r="J65" s="13">
        <v>1956</v>
      </c>
      <c r="K65" s="13">
        <v>489</v>
      </c>
      <c r="L65" s="13">
        <v>391</v>
      </c>
      <c r="M65" s="13">
        <v>1076</v>
      </c>
      <c r="N65" s="24" t="s">
        <v>25</v>
      </c>
      <c r="O65" s="24" t="s">
        <v>25</v>
      </c>
      <c r="P65" s="45" t="s">
        <v>25</v>
      </c>
      <c r="Q65" s="47">
        <f>VLOOKUP(B65,[2]COMPLETE_DIVIDEND_DATA!$B:$BA,52,0)</f>
        <v>0</v>
      </c>
      <c r="R65" s="48">
        <f t="shared" si="0"/>
        <v>1076</v>
      </c>
    </row>
    <row r="66" spans="1:18" s="2" customFormat="1" x14ac:dyDescent="0.2">
      <c r="A66" s="9">
        <v>400060</v>
      </c>
      <c r="B66" s="20">
        <v>279</v>
      </c>
      <c r="C66" s="6" t="s">
        <v>85</v>
      </c>
      <c r="D66" s="5">
        <v>19.940000000000001</v>
      </c>
      <c r="E66" s="5">
        <v>10</v>
      </c>
      <c r="F66" s="5">
        <v>8</v>
      </c>
      <c r="G66" s="17">
        <v>391</v>
      </c>
      <c r="H66" s="17">
        <v>391</v>
      </c>
      <c r="I66" s="17">
        <v>0</v>
      </c>
      <c r="J66" s="13">
        <v>391</v>
      </c>
      <c r="K66" s="13">
        <v>98</v>
      </c>
      <c r="L66" s="13">
        <v>78</v>
      </c>
      <c r="M66" s="13">
        <v>215</v>
      </c>
      <c r="N66" s="24" t="s">
        <v>25</v>
      </c>
      <c r="O66" s="24" t="s">
        <v>25</v>
      </c>
      <c r="P66" s="45" t="s">
        <v>25</v>
      </c>
      <c r="Q66" s="47">
        <f>VLOOKUP(B66,[2]COMPLETE_DIVIDEND_DATA!$B:$BA,52,0)</f>
        <v>0</v>
      </c>
      <c r="R66" s="48">
        <f t="shared" si="0"/>
        <v>215</v>
      </c>
    </row>
    <row r="67" spans="1:18" s="2" customFormat="1" x14ac:dyDescent="0.2">
      <c r="A67" s="9">
        <v>400061</v>
      </c>
      <c r="B67" s="20">
        <v>280</v>
      </c>
      <c r="C67" s="6" t="s">
        <v>86</v>
      </c>
      <c r="D67" s="5">
        <v>19.940000000000001</v>
      </c>
      <c r="E67" s="5">
        <v>10</v>
      </c>
      <c r="F67" s="5">
        <v>8</v>
      </c>
      <c r="G67" s="17">
        <v>391</v>
      </c>
      <c r="H67" s="17">
        <v>391</v>
      </c>
      <c r="I67" s="17">
        <v>0</v>
      </c>
      <c r="J67" s="13">
        <v>391</v>
      </c>
      <c r="K67" s="13">
        <v>98</v>
      </c>
      <c r="L67" s="13">
        <v>78</v>
      </c>
      <c r="M67" s="13">
        <v>215</v>
      </c>
      <c r="N67" s="24" t="s">
        <v>25</v>
      </c>
      <c r="O67" s="24" t="s">
        <v>25</v>
      </c>
      <c r="P67" s="45" t="s">
        <v>25</v>
      </c>
      <c r="Q67" s="47">
        <f>VLOOKUP(B67,[2]COMPLETE_DIVIDEND_DATA!$B:$BA,52,0)</f>
        <v>0</v>
      </c>
      <c r="R67" s="48">
        <f t="shared" si="0"/>
        <v>215</v>
      </c>
    </row>
    <row r="68" spans="1:18" s="2" customFormat="1" x14ac:dyDescent="0.2">
      <c r="A68" s="9">
        <v>400062</v>
      </c>
      <c r="B68" s="20">
        <v>297</v>
      </c>
      <c r="C68" s="6" t="s">
        <v>87</v>
      </c>
      <c r="D68" s="5">
        <v>19.87</v>
      </c>
      <c r="E68" s="5">
        <v>10</v>
      </c>
      <c r="F68" s="5">
        <v>8</v>
      </c>
      <c r="G68" s="17">
        <v>156</v>
      </c>
      <c r="H68" s="17">
        <v>156</v>
      </c>
      <c r="I68" s="17">
        <v>0</v>
      </c>
      <c r="J68" s="13">
        <v>156</v>
      </c>
      <c r="K68" s="13">
        <v>39</v>
      </c>
      <c r="L68" s="13">
        <v>31</v>
      </c>
      <c r="M68" s="13">
        <v>86</v>
      </c>
      <c r="N68" s="24" t="s">
        <v>25</v>
      </c>
      <c r="O68" s="24" t="s">
        <v>25</v>
      </c>
      <c r="P68" s="45" t="s">
        <v>25</v>
      </c>
      <c r="Q68" s="47">
        <f>VLOOKUP(B68,[2]COMPLETE_DIVIDEND_DATA!$B:$BA,52,0)</f>
        <v>0</v>
      </c>
      <c r="R68" s="48">
        <f t="shared" si="0"/>
        <v>86</v>
      </c>
    </row>
    <row r="69" spans="1:18" s="2" customFormat="1" x14ac:dyDescent="0.2">
      <c r="A69" s="9">
        <v>400063</v>
      </c>
      <c r="B69" s="20">
        <v>300</v>
      </c>
      <c r="C69" s="6" t="s">
        <v>88</v>
      </c>
      <c r="D69" s="5">
        <v>19.98</v>
      </c>
      <c r="E69" s="5">
        <v>10</v>
      </c>
      <c r="F69" s="5">
        <v>8</v>
      </c>
      <c r="G69" s="17">
        <v>1956</v>
      </c>
      <c r="H69" s="17">
        <v>1956</v>
      </c>
      <c r="I69" s="17">
        <v>0</v>
      </c>
      <c r="J69" s="13">
        <v>1956</v>
      </c>
      <c r="K69" s="13">
        <v>489</v>
      </c>
      <c r="L69" s="13">
        <v>391</v>
      </c>
      <c r="M69" s="13">
        <v>1076</v>
      </c>
      <c r="N69" s="24" t="s">
        <v>25</v>
      </c>
      <c r="O69" s="24" t="s">
        <v>25</v>
      </c>
      <c r="P69" s="45" t="s">
        <v>25</v>
      </c>
      <c r="Q69" s="47">
        <f>VLOOKUP(B69,[2]COMPLETE_DIVIDEND_DATA!$B:$BA,52,0)</f>
        <v>0</v>
      </c>
      <c r="R69" s="48">
        <f t="shared" si="0"/>
        <v>1076</v>
      </c>
    </row>
    <row r="70" spans="1:18" s="2" customFormat="1" x14ac:dyDescent="0.2">
      <c r="A70" s="9">
        <v>400064</v>
      </c>
      <c r="B70" s="20">
        <v>303</v>
      </c>
      <c r="C70" s="6" t="s">
        <v>89</v>
      </c>
      <c r="D70" s="5">
        <v>19.940000000000001</v>
      </c>
      <c r="E70" s="5">
        <v>10</v>
      </c>
      <c r="F70" s="5">
        <v>8</v>
      </c>
      <c r="G70" s="17">
        <v>391</v>
      </c>
      <c r="H70" s="17">
        <v>391</v>
      </c>
      <c r="I70" s="17">
        <v>0</v>
      </c>
      <c r="J70" s="13">
        <v>391</v>
      </c>
      <c r="K70" s="13">
        <v>98</v>
      </c>
      <c r="L70" s="13">
        <v>78</v>
      </c>
      <c r="M70" s="13">
        <v>215</v>
      </c>
      <c r="N70" s="24" t="s">
        <v>25</v>
      </c>
      <c r="O70" s="24" t="s">
        <v>25</v>
      </c>
      <c r="P70" s="45" t="s">
        <v>25</v>
      </c>
      <c r="Q70" s="47">
        <f>VLOOKUP(B70,[2]COMPLETE_DIVIDEND_DATA!$B:$BA,52,0)</f>
        <v>0</v>
      </c>
      <c r="R70" s="48">
        <f t="shared" si="0"/>
        <v>215</v>
      </c>
    </row>
    <row r="71" spans="1:18" s="2" customFormat="1" x14ac:dyDescent="0.2">
      <c r="A71" s="9">
        <v>400065</v>
      </c>
      <c r="B71" s="20">
        <v>304</v>
      </c>
      <c r="C71" s="6" t="s">
        <v>90</v>
      </c>
      <c r="D71" s="5">
        <v>19.940000000000001</v>
      </c>
      <c r="E71" s="5">
        <v>10</v>
      </c>
      <c r="F71" s="5">
        <v>8</v>
      </c>
      <c r="G71" s="17">
        <v>391</v>
      </c>
      <c r="H71" s="17">
        <v>391</v>
      </c>
      <c r="I71" s="17">
        <v>0</v>
      </c>
      <c r="J71" s="13">
        <v>391</v>
      </c>
      <c r="K71" s="13">
        <v>98</v>
      </c>
      <c r="L71" s="13">
        <v>78</v>
      </c>
      <c r="M71" s="13">
        <v>215</v>
      </c>
      <c r="N71" s="24" t="s">
        <v>25</v>
      </c>
      <c r="O71" s="24" t="s">
        <v>25</v>
      </c>
      <c r="P71" s="45" t="s">
        <v>25</v>
      </c>
      <c r="Q71" s="47">
        <f>VLOOKUP(B71,[2]COMPLETE_DIVIDEND_DATA!$B:$BA,52,0)</f>
        <v>0</v>
      </c>
      <c r="R71" s="48">
        <f t="shared" si="0"/>
        <v>215</v>
      </c>
    </row>
    <row r="72" spans="1:18" s="2" customFormat="1" x14ac:dyDescent="0.2">
      <c r="A72" s="9">
        <v>400066</v>
      </c>
      <c r="B72" s="20">
        <v>307</v>
      </c>
      <c r="C72" s="6" t="s">
        <v>91</v>
      </c>
      <c r="D72" s="5">
        <v>19.940000000000001</v>
      </c>
      <c r="E72" s="5">
        <v>10</v>
      </c>
      <c r="F72" s="5">
        <v>8</v>
      </c>
      <c r="G72" s="17">
        <v>391</v>
      </c>
      <c r="H72" s="17">
        <v>391</v>
      </c>
      <c r="I72" s="17">
        <v>0</v>
      </c>
      <c r="J72" s="13">
        <v>391</v>
      </c>
      <c r="K72" s="13">
        <v>98</v>
      </c>
      <c r="L72" s="13">
        <v>78</v>
      </c>
      <c r="M72" s="13">
        <v>215</v>
      </c>
      <c r="N72" s="24" t="s">
        <v>25</v>
      </c>
      <c r="O72" s="24" t="s">
        <v>25</v>
      </c>
      <c r="P72" s="45" t="s">
        <v>25</v>
      </c>
      <c r="Q72" s="47">
        <f>VLOOKUP(B72,[2]COMPLETE_DIVIDEND_DATA!$B:$BA,52,0)</f>
        <v>0</v>
      </c>
      <c r="R72" s="48">
        <f t="shared" ref="R72:R135" si="1">+M72-Q72</f>
        <v>215</v>
      </c>
    </row>
    <row r="73" spans="1:18" s="2" customFormat="1" x14ac:dyDescent="0.2">
      <c r="A73" s="9">
        <v>400067</v>
      </c>
      <c r="B73" s="20">
        <v>309</v>
      </c>
      <c r="C73" s="6" t="s">
        <v>92</v>
      </c>
      <c r="D73" s="5">
        <v>20.48</v>
      </c>
      <c r="E73" s="5">
        <v>10</v>
      </c>
      <c r="F73" s="5">
        <v>8</v>
      </c>
      <c r="G73" s="17">
        <v>83</v>
      </c>
      <c r="H73" s="17">
        <v>83</v>
      </c>
      <c r="I73" s="17">
        <v>0</v>
      </c>
      <c r="J73" s="13">
        <v>83</v>
      </c>
      <c r="K73" s="13">
        <v>21</v>
      </c>
      <c r="L73" s="13">
        <v>17</v>
      </c>
      <c r="M73" s="13">
        <v>45</v>
      </c>
      <c r="N73" s="24" t="s">
        <v>25</v>
      </c>
      <c r="O73" s="24" t="s">
        <v>25</v>
      </c>
      <c r="P73" s="45" t="s">
        <v>25</v>
      </c>
      <c r="Q73" s="47">
        <f>VLOOKUP(B73,[2]COMPLETE_DIVIDEND_DATA!$B:$BA,52,0)</f>
        <v>0</v>
      </c>
      <c r="R73" s="48">
        <f t="shared" si="1"/>
        <v>45</v>
      </c>
    </row>
    <row r="74" spans="1:18" s="2" customFormat="1" x14ac:dyDescent="0.2">
      <c r="A74" s="9">
        <v>400068</v>
      </c>
      <c r="B74" s="20">
        <v>314</v>
      </c>
      <c r="C74" s="6" t="s">
        <v>93</v>
      </c>
      <c r="D74" s="5">
        <v>19.98</v>
      </c>
      <c r="E74" s="5">
        <v>10</v>
      </c>
      <c r="F74" s="5">
        <v>8</v>
      </c>
      <c r="G74" s="17">
        <v>1956</v>
      </c>
      <c r="H74" s="17">
        <v>1956</v>
      </c>
      <c r="I74" s="17">
        <v>0</v>
      </c>
      <c r="J74" s="13">
        <v>1956</v>
      </c>
      <c r="K74" s="13">
        <v>489</v>
      </c>
      <c r="L74" s="13">
        <v>391</v>
      </c>
      <c r="M74" s="13">
        <v>1076</v>
      </c>
      <c r="N74" s="24" t="s">
        <v>25</v>
      </c>
      <c r="O74" s="24" t="s">
        <v>25</v>
      </c>
      <c r="P74" s="45" t="s">
        <v>25</v>
      </c>
      <c r="Q74" s="47">
        <f>VLOOKUP(B74,[2]COMPLETE_DIVIDEND_DATA!$B:$BA,52,0)</f>
        <v>0</v>
      </c>
      <c r="R74" s="48">
        <f t="shared" si="1"/>
        <v>1076</v>
      </c>
    </row>
    <row r="75" spans="1:18" s="2" customFormat="1" x14ac:dyDescent="0.2">
      <c r="A75" s="9">
        <v>400069</v>
      </c>
      <c r="B75" s="20">
        <v>315</v>
      </c>
      <c r="C75" s="6" t="s">
        <v>94</v>
      </c>
      <c r="D75" s="5">
        <v>19.98</v>
      </c>
      <c r="E75" s="5">
        <v>10</v>
      </c>
      <c r="F75" s="5">
        <v>8</v>
      </c>
      <c r="G75" s="17">
        <v>1956</v>
      </c>
      <c r="H75" s="17">
        <v>1956</v>
      </c>
      <c r="I75" s="17">
        <v>0</v>
      </c>
      <c r="J75" s="13">
        <v>1956</v>
      </c>
      <c r="K75" s="13">
        <v>489</v>
      </c>
      <c r="L75" s="13">
        <v>391</v>
      </c>
      <c r="M75" s="13">
        <v>1076</v>
      </c>
      <c r="N75" s="24" t="s">
        <v>25</v>
      </c>
      <c r="O75" s="24" t="s">
        <v>25</v>
      </c>
      <c r="P75" s="45" t="s">
        <v>25</v>
      </c>
      <c r="Q75" s="47">
        <f>VLOOKUP(B75,[2]COMPLETE_DIVIDEND_DATA!$B:$BA,52,0)</f>
        <v>0</v>
      </c>
      <c r="R75" s="48">
        <f t="shared" si="1"/>
        <v>1076</v>
      </c>
    </row>
    <row r="76" spans="1:18" s="2" customFormat="1" x14ac:dyDescent="0.2">
      <c r="A76" s="9">
        <v>400070</v>
      </c>
      <c r="B76" s="20">
        <v>316</v>
      </c>
      <c r="C76" s="6" t="s">
        <v>95</v>
      </c>
      <c r="D76" s="5">
        <v>19.940000000000001</v>
      </c>
      <c r="E76" s="5">
        <v>10</v>
      </c>
      <c r="F76" s="5">
        <v>8</v>
      </c>
      <c r="G76" s="17">
        <v>752</v>
      </c>
      <c r="H76" s="17">
        <v>752</v>
      </c>
      <c r="I76" s="17">
        <v>0</v>
      </c>
      <c r="J76" s="13">
        <v>752</v>
      </c>
      <c r="K76" s="13">
        <v>188</v>
      </c>
      <c r="L76" s="13">
        <v>150</v>
      </c>
      <c r="M76" s="13">
        <v>414</v>
      </c>
      <c r="N76" s="24" t="s">
        <v>96</v>
      </c>
      <c r="O76" s="24" t="s">
        <v>25</v>
      </c>
      <c r="P76" s="45" t="s">
        <v>25</v>
      </c>
      <c r="Q76" s="47">
        <f>VLOOKUP(B76,[2]COMPLETE_DIVIDEND_DATA!$B:$BA,52,0)</f>
        <v>0</v>
      </c>
      <c r="R76" s="48">
        <f t="shared" si="1"/>
        <v>414</v>
      </c>
    </row>
    <row r="77" spans="1:18" s="2" customFormat="1" x14ac:dyDescent="0.2">
      <c r="A77" s="9">
        <v>400071</v>
      </c>
      <c r="B77" s="20">
        <v>317</v>
      </c>
      <c r="C77" s="6" t="s">
        <v>97</v>
      </c>
      <c r="D77" s="5">
        <v>20.04</v>
      </c>
      <c r="E77" s="5">
        <v>10</v>
      </c>
      <c r="F77" s="5">
        <v>8</v>
      </c>
      <c r="G77" s="17">
        <v>913</v>
      </c>
      <c r="H77" s="17">
        <v>913</v>
      </c>
      <c r="I77" s="17">
        <v>0</v>
      </c>
      <c r="J77" s="13">
        <v>913</v>
      </c>
      <c r="K77" s="13">
        <v>228</v>
      </c>
      <c r="L77" s="13">
        <v>183</v>
      </c>
      <c r="M77" s="13">
        <v>502</v>
      </c>
      <c r="N77" s="24" t="s">
        <v>25</v>
      </c>
      <c r="O77" s="24" t="s">
        <v>25</v>
      </c>
      <c r="P77" s="45" t="s">
        <v>25</v>
      </c>
      <c r="Q77" s="47">
        <f>VLOOKUP(B77,[2]COMPLETE_DIVIDEND_DATA!$B:$BA,52,0)</f>
        <v>0</v>
      </c>
      <c r="R77" s="48">
        <f t="shared" si="1"/>
        <v>502</v>
      </c>
    </row>
    <row r="78" spans="1:18" s="2" customFormat="1" x14ac:dyDescent="0.2">
      <c r="A78" s="9">
        <v>400072</v>
      </c>
      <c r="B78" s="20">
        <v>320</v>
      </c>
      <c r="C78" s="6" t="s">
        <v>98</v>
      </c>
      <c r="D78" s="5">
        <v>20.03</v>
      </c>
      <c r="E78" s="5">
        <v>10</v>
      </c>
      <c r="F78" s="5">
        <v>8</v>
      </c>
      <c r="G78" s="17">
        <v>1043</v>
      </c>
      <c r="H78" s="17">
        <v>1043</v>
      </c>
      <c r="I78" s="17">
        <v>0</v>
      </c>
      <c r="J78" s="13">
        <v>1043</v>
      </c>
      <c r="K78" s="13">
        <v>261</v>
      </c>
      <c r="L78" s="13">
        <v>209</v>
      </c>
      <c r="M78" s="13">
        <v>573</v>
      </c>
      <c r="N78" s="24" t="s">
        <v>25</v>
      </c>
      <c r="O78" s="24" t="s">
        <v>25</v>
      </c>
      <c r="P78" s="45" t="s">
        <v>25</v>
      </c>
      <c r="Q78" s="47">
        <f>VLOOKUP(B78,[2]COMPLETE_DIVIDEND_DATA!$B:$BA,52,0)</f>
        <v>0</v>
      </c>
      <c r="R78" s="48">
        <f t="shared" si="1"/>
        <v>573</v>
      </c>
    </row>
    <row r="79" spans="1:18" s="2" customFormat="1" x14ac:dyDescent="0.2">
      <c r="A79" s="9">
        <v>400073</v>
      </c>
      <c r="B79" s="20">
        <v>321</v>
      </c>
      <c r="C79" s="6" t="s">
        <v>99</v>
      </c>
      <c r="D79" s="5">
        <v>20.03</v>
      </c>
      <c r="E79" s="5">
        <v>10</v>
      </c>
      <c r="F79" s="5">
        <v>8</v>
      </c>
      <c r="G79" s="17">
        <v>1043</v>
      </c>
      <c r="H79" s="17">
        <v>1043</v>
      </c>
      <c r="I79" s="17">
        <v>0</v>
      </c>
      <c r="J79" s="13">
        <v>1043</v>
      </c>
      <c r="K79" s="13">
        <v>261</v>
      </c>
      <c r="L79" s="13">
        <v>209</v>
      </c>
      <c r="M79" s="13">
        <v>573</v>
      </c>
      <c r="N79" s="24" t="s">
        <v>25</v>
      </c>
      <c r="O79" s="24" t="s">
        <v>25</v>
      </c>
      <c r="P79" s="45" t="s">
        <v>25</v>
      </c>
      <c r="Q79" s="47">
        <f>VLOOKUP(B79,[2]COMPLETE_DIVIDEND_DATA!$B:$BA,52,0)</f>
        <v>0</v>
      </c>
      <c r="R79" s="48">
        <f t="shared" si="1"/>
        <v>573</v>
      </c>
    </row>
    <row r="80" spans="1:18" s="2" customFormat="1" x14ac:dyDescent="0.2">
      <c r="A80" s="9">
        <v>400074</v>
      </c>
      <c r="B80" s="20">
        <v>330</v>
      </c>
      <c r="C80" s="6" t="s">
        <v>100</v>
      </c>
      <c r="D80" s="5">
        <v>19.98</v>
      </c>
      <c r="E80" s="5">
        <v>10</v>
      </c>
      <c r="F80" s="5">
        <v>8</v>
      </c>
      <c r="G80" s="17">
        <v>1956</v>
      </c>
      <c r="H80" s="17">
        <v>1956</v>
      </c>
      <c r="I80" s="17">
        <v>0</v>
      </c>
      <c r="J80" s="13">
        <v>1956</v>
      </c>
      <c r="K80" s="13">
        <v>489</v>
      </c>
      <c r="L80" s="13">
        <v>391</v>
      </c>
      <c r="M80" s="13">
        <v>1076</v>
      </c>
      <c r="N80" s="24" t="s">
        <v>25</v>
      </c>
      <c r="O80" s="24" t="s">
        <v>25</v>
      </c>
      <c r="P80" s="45" t="s">
        <v>25</v>
      </c>
      <c r="Q80" s="47">
        <f>VLOOKUP(B80,[2]COMPLETE_DIVIDEND_DATA!$B:$BA,52,0)</f>
        <v>0</v>
      </c>
      <c r="R80" s="48">
        <f t="shared" si="1"/>
        <v>1076</v>
      </c>
    </row>
    <row r="81" spans="1:18" s="2" customFormat="1" x14ac:dyDescent="0.2">
      <c r="A81" s="9">
        <v>400075</v>
      </c>
      <c r="B81" s="20">
        <v>334</v>
      </c>
      <c r="C81" s="6" t="s">
        <v>101</v>
      </c>
      <c r="D81" s="5">
        <v>19.98</v>
      </c>
      <c r="E81" s="5">
        <v>10</v>
      </c>
      <c r="F81" s="5">
        <v>8</v>
      </c>
      <c r="G81" s="17">
        <v>1956</v>
      </c>
      <c r="H81" s="17">
        <v>1956</v>
      </c>
      <c r="I81" s="17">
        <v>0</v>
      </c>
      <c r="J81" s="13">
        <v>1956</v>
      </c>
      <c r="K81" s="13">
        <v>489</v>
      </c>
      <c r="L81" s="13">
        <v>391</v>
      </c>
      <c r="M81" s="13">
        <v>1076</v>
      </c>
      <c r="N81" s="24" t="s">
        <v>25</v>
      </c>
      <c r="O81" s="24" t="s">
        <v>25</v>
      </c>
      <c r="P81" s="45" t="s">
        <v>25</v>
      </c>
      <c r="Q81" s="47">
        <f>VLOOKUP(B81,[2]COMPLETE_DIVIDEND_DATA!$B:$BA,52,0)</f>
        <v>0</v>
      </c>
      <c r="R81" s="48">
        <f t="shared" si="1"/>
        <v>1076</v>
      </c>
    </row>
    <row r="82" spans="1:18" s="2" customFormat="1" x14ac:dyDescent="0.2">
      <c r="A82" s="9">
        <v>400076</v>
      </c>
      <c r="B82" s="20">
        <v>338</v>
      </c>
      <c r="C82" s="6" t="s">
        <v>102</v>
      </c>
      <c r="D82" s="5">
        <v>19.98</v>
      </c>
      <c r="E82" s="5">
        <v>10</v>
      </c>
      <c r="F82" s="5">
        <v>8</v>
      </c>
      <c r="G82" s="17">
        <v>1956</v>
      </c>
      <c r="H82" s="17">
        <v>1956</v>
      </c>
      <c r="I82" s="17">
        <v>0</v>
      </c>
      <c r="J82" s="13">
        <v>1956</v>
      </c>
      <c r="K82" s="13">
        <v>489</v>
      </c>
      <c r="L82" s="13">
        <v>391</v>
      </c>
      <c r="M82" s="13">
        <v>1076</v>
      </c>
      <c r="N82" s="24" t="s">
        <v>25</v>
      </c>
      <c r="O82" s="24" t="s">
        <v>25</v>
      </c>
      <c r="P82" s="45" t="s">
        <v>25</v>
      </c>
      <c r="Q82" s="47">
        <f>VLOOKUP(B82,[2]COMPLETE_DIVIDEND_DATA!$B:$BA,52,0)</f>
        <v>0</v>
      </c>
      <c r="R82" s="48">
        <f t="shared" si="1"/>
        <v>1076</v>
      </c>
    </row>
    <row r="83" spans="1:18" s="2" customFormat="1" x14ac:dyDescent="0.2">
      <c r="A83" s="9">
        <v>400077</v>
      </c>
      <c r="B83" s="20">
        <v>339</v>
      </c>
      <c r="C83" s="6" t="s">
        <v>103</v>
      </c>
      <c r="D83" s="5">
        <v>20.28</v>
      </c>
      <c r="E83" s="5">
        <v>10</v>
      </c>
      <c r="F83" s="5">
        <v>8</v>
      </c>
      <c r="G83" s="17">
        <v>138</v>
      </c>
      <c r="H83" s="17">
        <v>138</v>
      </c>
      <c r="I83" s="17">
        <v>0</v>
      </c>
      <c r="J83" s="13">
        <v>138</v>
      </c>
      <c r="K83" s="13">
        <v>35</v>
      </c>
      <c r="L83" s="13">
        <v>28</v>
      </c>
      <c r="M83" s="13">
        <v>75</v>
      </c>
      <c r="N83" s="24" t="s">
        <v>25</v>
      </c>
      <c r="O83" s="24" t="s">
        <v>25</v>
      </c>
      <c r="P83" s="45" t="s">
        <v>25</v>
      </c>
      <c r="Q83" s="47">
        <f>VLOOKUP(B83,[2]COMPLETE_DIVIDEND_DATA!$B:$BA,52,0)</f>
        <v>0</v>
      </c>
      <c r="R83" s="48">
        <f t="shared" si="1"/>
        <v>75</v>
      </c>
    </row>
    <row r="84" spans="1:18" s="2" customFormat="1" x14ac:dyDescent="0.2">
      <c r="A84" s="9">
        <v>400078</v>
      </c>
      <c r="B84" s="20">
        <v>343</v>
      </c>
      <c r="C84" s="6" t="s">
        <v>104</v>
      </c>
      <c r="D84" s="5">
        <v>20</v>
      </c>
      <c r="E84" s="5">
        <v>10</v>
      </c>
      <c r="F84" s="5">
        <v>8</v>
      </c>
      <c r="G84" s="17">
        <v>60</v>
      </c>
      <c r="H84" s="17">
        <v>60</v>
      </c>
      <c r="I84" s="17">
        <v>0</v>
      </c>
      <c r="J84" s="13">
        <v>60</v>
      </c>
      <c r="K84" s="13">
        <v>15</v>
      </c>
      <c r="L84" s="13">
        <v>12</v>
      </c>
      <c r="M84" s="13">
        <v>33</v>
      </c>
      <c r="N84" s="24" t="s">
        <v>25</v>
      </c>
      <c r="O84" s="24" t="s">
        <v>25</v>
      </c>
      <c r="P84" s="45" t="s">
        <v>25</v>
      </c>
      <c r="Q84" s="47">
        <f>VLOOKUP(B84,[2]COMPLETE_DIVIDEND_DATA!$B:$BA,52,0)</f>
        <v>0</v>
      </c>
      <c r="R84" s="48">
        <f t="shared" si="1"/>
        <v>33</v>
      </c>
    </row>
    <row r="85" spans="1:18" s="2" customFormat="1" x14ac:dyDescent="0.2">
      <c r="A85" s="9">
        <v>400079</v>
      </c>
      <c r="B85" s="20">
        <v>349</v>
      </c>
      <c r="C85" s="6" t="s">
        <v>105</v>
      </c>
      <c r="D85" s="5">
        <v>19.940000000000001</v>
      </c>
      <c r="E85" s="5">
        <v>10</v>
      </c>
      <c r="F85" s="5">
        <v>8</v>
      </c>
      <c r="G85" s="17">
        <v>391</v>
      </c>
      <c r="H85" s="17">
        <v>391</v>
      </c>
      <c r="I85" s="17">
        <v>0</v>
      </c>
      <c r="J85" s="13">
        <v>391</v>
      </c>
      <c r="K85" s="13">
        <v>98</v>
      </c>
      <c r="L85" s="13">
        <v>78</v>
      </c>
      <c r="M85" s="13">
        <v>215</v>
      </c>
      <c r="N85" s="24" t="s">
        <v>25</v>
      </c>
      <c r="O85" s="24" t="s">
        <v>25</v>
      </c>
      <c r="P85" s="45" t="s">
        <v>25</v>
      </c>
      <c r="Q85" s="47">
        <f>VLOOKUP(B85,[2]COMPLETE_DIVIDEND_DATA!$B:$BA,52,0)</f>
        <v>0</v>
      </c>
      <c r="R85" s="48">
        <f t="shared" si="1"/>
        <v>215</v>
      </c>
    </row>
    <row r="86" spans="1:18" s="2" customFormat="1" x14ac:dyDescent="0.2">
      <c r="A86" s="9">
        <v>400080</v>
      </c>
      <c r="B86" s="20">
        <v>356</v>
      </c>
      <c r="C86" s="6" t="s">
        <v>106</v>
      </c>
      <c r="D86" s="5">
        <v>14.63</v>
      </c>
      <c r="E86" s="5">
        <v>10</v>
      </c>
      <c r="F86" s="5">
        <v>8</v>
      </c>
      <c r="G86" s="17">
        <v>41</v>
      </c>
      <c r="H86" s="17">
        <v>41</v>
      </c>
      <c r="I86" s="17">
        <v>0</v>
      </c>
      <c r="J86" s="13">
        <v>41</v>
      </c>
      <c r="K86" s="13">
        <v>10</v>
      </c>
      <c r="L86" s="13">
        <v>6</v>
      </c>
      <c r="M86" s="13">
        <v>25</v>
      </c>
      <c r="N86" s="24" t="s">
        <v>107</v>
      </c>
      <c r="O86" s="24" t="s">
        <v>25</v>
      </c>
      <c r="P86" s="45" t="s">
        <v>25</v>
      </c>
      <c r="Q86" s="47">
        <f>VLOOKUP(B86,[2]COMPLETE_DIVIDEND_DATA!$B:$BA,52,0)</f>
        <v>0</v>
      </c>
      <c r="R86" s="48">
        <f t="shared" si="1"/>
        <v>25</v>
      </c>
    </row>
    <row r="87" spans="1:18" s="2" customFormat="1" x14ac:dyDescent="0.2">
      <c r="A87" s="9">
        <v>400081</v>
      </c>
      <c r="B87" s="20">
        <v>363</v>
      </c>
      <c r="C87" s="6" t="s">
        <v>108</v>
      </c>
      <c r="D87" s="5">
        <v>20</v>
      </c>
      <c r="E87" s="5">
        <v>10</v>
      </c>
      <c r="F87" s="5">
        <v>8</v>
      </c>
      <c r="G87" s="17">
        <v>655</v>
      </c>
      <c r="H87" s="17">
        <v>655</v>
      </c>
      <c r="I87" s="17">
        <v>0</v>
      </c>
      <c r="J87" s="13">
        <v>655</v>
      </c>
      <c r="K87" s="13">
        <v>164</v>
      </c>
      <c r="L87" s="13">
        <v>131</v>
      </c>
      <c r="M87" s="13">
        <v>360</v>
      </c>
      <c r="N87" s="24" t="s">
        <v>25</v>
      </c>
      <c r="O87" s="24" t="s">
        <v>25</v>
      </c>
      <c r="P87" s="45" t="s">
        <v>25</v>
      </c>
      <c r="Q87" s="47">
        <f>VLOOKUP(B87,[2]COMPLETE_DIVIDEND_DATA!$B:$BA,52,0)</f>
        <v>0</v>
      </c>
      <c r="R87" s="48">
        <f t="shared" si="1"/>
        <v>360</v>
      </c>
    </row>
    <row r="88" spans="1:18" s="2" customFormat="1" x14ac:dyDescent="0.2">
      <c r="A88" s="9">
        <v>400082</v>
      </c>
      <c r="B88" s="20">
        <v>366</v>
      </c>
      <c r="C88" s="6" t="s">
        <v>109</v>
      </c>
      <c r="D88" s="5">
        <v>19.440000000000001</v>
      </c>
      <c r="E88" s="5">
        <v>10</v>
      </c>
      <c r="F88" s="5">
        <v>8</v>
      </c>
      <c r="G88" s="17">
        <v>36</v>
      </c>
      <c r="H88" s="17">
        <v>36</v>
      </c>
      <c r="I88" s="17">
        <v>0</v>
      </c>
      <c r="J88" s="13">
        <v>36</v>
      </c>
      <c r="K88" s="13">
        <v>9</v>
      </c>
      <c r="L88" s="13">
        <v>7</v>
      </c>
      <c r="M88" s="13">
        <v>20</v>
      </c>
      <c r="N88" s="24" t="s">
        <v>25</v>
      </c>
      <c r="O88" s="24" t="s">
        <v>25</v>
      </c>
      <c r="P88" s="45" t="s">
        <v>25</v>
      </c>
      <c r="Q88" s="47">
        <f>VLOOKUP(B88,[2]COMPLETE_DIVIDEND_DATA!$B:$BA,52,0)</f>
        <v>0</v>
      </c>
      <c r="R88" s="48">
        <f t="shared" si="1"/>
        <v>20</v>
      </c>
    </row>
    <row r="89" spans="1:18" s="2" customFormat="1" x14ac:dyDescent="0.2">
      <c r="A89" s="9">
        <v>400083</v>
      </c>
      <c r="B89" s="20">
        <v>368</v>
      </c>
      <c r="C89" s="6" t="s">
        <v>110</v>
      </c>
      <c r="D89" s="5">
        <v>20.13</v>
      </c>
      <c r="E89" s="5">
        <v>10</v>
      </c>
      <c r="F89" s="5">
        <v>8</v>
      </c>
      <c r="G89" s="17">
        <v>298</v>
      </c>
      <c r="H89" s="17">
        <v>298</v>
      </c>
      <c r="I89" s="17">
        <v>0</v>
      </c>
      <c r="J89" s="13">
        <v>298</v>
      </c>
      <c r="K89" s="13">
        <v>75</v>
      </c>
      <c r="L89" s="13">
        <v>60</v>
      </c>
      <c r="M89" s="13">
        <v>163</v>
      </c>
      <c r="N89" s="24" t="s">
        <v>25</v>
      </c>
      <c r="O89" s="24" t="s">
        <v>25</v>
      </c>
      <c r="P89" s="45" t="s">
        <v>25</v>
      </c>
      <c r="Q89" s="47">
        <f>VLOOKUP(B89,[2]COMPLETE_DIVIDEND_DATA!$B:$BA,52,0)</f>
        <v>0</v>
      </c>
      <c r="R89" s="48">
        <f t="shared" si="1"/>
        <v>163</v>
      </c>
    </row>
    <row r="90" spans="1:18" s="2" customFormat="1" x14ac:dyDescent="0.2">
      <c r="A90" s="9">
        <v>400084</v>
      </c>
      <c r="B90" s="20">
        <v>371</v>
      </c>
      <c r="C90" s="6" t="s">
        <v>111</v>
      </c>
      <c r="D90" s="5">
        <v>20</v>
      </c>
      <c r="E90" s="5">
        <v>10</v>
      </c>
      <c r="F90" s="5">
        <v>8</v>
      </c>
      <c r="G90" s="17">
        <v>655</v>
      </c>
      <c r="H90" s="17">
        <v>655</v>
      </c>
      <c r="I90" s="17">
        <v>0</v>
      </c>
      <c r="J90" s="13">
        <v>655</v>
      </c>
      <c r="K90" s="13">
        <v>164</v>
      </c>
      <c r="L90" s="13">
        <v>131</v>
      </c>
      <c r="M90" s="13">
        <v>360</v>
      </c>
      <c r="N90" s="24" t="s">
        <v>25</v>
      </c>
      <c r="O90" s="24" t="s">
        <v>25</v>
      </c>
      <c r="P90" s="45" t="s">
        <v>25</v>
      </c>
      <c r="Q90" s="47">
        <f>VLOOKUP(B90,[2]COMPLETE_DIVIDEND_DATA!$B:$BA,52,0)</f>
        <v>0</v>
      </c>
      <c r="R90" s="48">
        <f t="shared" si="1"/>
        <v>360</v>
      </c>
    </row>
    <row r="91" spans="1:18" s="2" customFormat="1" x14ac:dyDescent="0.2">
      <c r="A91" s="9">
        <v>400085</v>
      </c>
      <c r="B91" s="20">
        <v>372</v>
      </c>
      <c r="C91" s="6" t="s">
        <v>112</v>
      </c>
      <c r="D91" s="5">
        <v>20</v>
      </c>
      <c r="E91" s="5">
        <v>10</v>
      </c>
      <c r="F91" s="5">
        <v>8</v>
      </c>
      <c r="G91" s="17">
        <v>655</v>
      </c>
      <c r="H91" s="17">
        <v>655</v>
      </c>
      <c r="I91" s="17">
        <v>0</v>
      </c>
      <c r="J91" s="13">
        <v>655</v>
      </c>
      <c r="K91" s="13">
        <v>164</v>
      </c>
      <c r="L91" s="13">
        <v>131</v>
      </c>
      <c r="M91" s="13">
        <v>360</v>
      </c>
      <c r="N91" s="24" t="s">
        <v>25</v>
      </c>
      <c r="O91" s="24" t="s">
        <v>25</v>
      </c>
      <c r="P91" s="45" t="s">
        <v>25</v>
      </c>
      <c r="Q91" s="47">
        <f>VLOOKUP(B91,[2]COMPLETE_DIVIDEND_DATA!$B:$BA,52,0)</f>
        <v>0</v>
      </c>
      <c r="R91" s="48">
        <f t="shared" si="1"/>
        <v>360</v>
      </c>
    </row>
    <row r="92" spans="1:18" s="2" customFormat="1" x14ac:dyDescent="0.2">
      <c r="A92" s="9">
        <v>400086</v>
      </c>
      <c r="B92" s="20">
        <v>375</v>
      </c>
      <c r="C92" s="6" t="s">
        <v>113</v>
      </c>
      <c r="D92" s="5">
        <v>19.940000000000001</v>
      </c>
      <c r="E92" s="5">
        <v>10</v>
      </c>
      <c r="F92" s="5">
        <v>8</v>
      </c>
      <c r="G92" s="17">
        <v>391</v>
      </c>
      <c r="H92" s="17">
        <v>391</v>
      </c>
      <c r="I92" s="17">
        <v>0</v>
      </c>
      <c r="J92" s="13">
        <v>391</v>
      </c>
      <c r="K92" s="13">
        <v>98</v>
      </c>
      <c r="L92" s="13">
        <v>78</v>
      </c>
      <c r="M92" s="13">
        <v>215</v>
      </c>
      <c r="N92" s="24" t="s">
        <v>25</v>
      </c>
      <c r="O92" s="24" t="s">
        <v>25</v>
      </c>
      <c r="P92" s="45" t="s">
        <v>25</v>
      </c>
      <c r="Q92" s="47">
        <f>VLOOKUP(B92,[2]COMPLETE_DIVIDEND_DATA!$B:$BA,52,0)</f>
        <v>0</v>
      </c>
      <c r="R92" s="48">
        <f t="shared" si="1"/>
        <v>215</v>
      </c>
    </row>
    <row r="93" spans="1:18" s="2" customFormat="1" x14ac:dyDescent="0.2">
      <c r="A93" s="9">
        <v>400087</v>
      </c>
      <c r="B93" s="20">
        <v>376</v>
      </c>
      <c r="C93" s="6" t="s">
        <v>114</v>
      </c>
      <c r="D93" s="5">
        <v>19.940000000000001</v>
      </c>
      <c r="E93" s="5">
        <v>10</v>
      </c>
      <c r="F93" s="5">
        <v>8</v>
      </c>
      <c r="G93" s="17">
        <v>391</v>
      </c>
      <c r="H93" s="17">
        <v>391</v>
      </c>
      <c r="I93" s="17">
        <v>0</v>
      </c>
      <c r="J93" s="13">
        <v>391</v>
      </c>
      <c r="K93" s="13">
        <v>98</v>
      </c>
      <c r="L93" s="13">
        <v>78</v>
      </c>
      <c r="M93" s="13">
        <v>215</v>
      </c>
      <c r="N93" s="24" t="s">
        <v>25</v>
      </c>
      <c r="O93" s="24" t="s">
        <v>25</v>
      </c>
      <c r="P93" s="45" t="s">
        <v>25</v>
      </c>
      <c r="Q93" s="47">
        <f>VLOOKUP(B93,[2]COMPLETE_DIVIDEND_DATA!$B:$BA,52,0)</f>
        <v>0</v>
      </c>
      <c r="R93" s="48">
        <f t="shared" si="1"/>
        <v>215</v>
      </c>
    </row>
    <row r="94" spans="1:18" s="2" customFormat="1" x14ac:dyDescent="0.2">
      <c r="A94" s="9">
        <v>400088</v>
      </c>
      <c r="B94" s="20">
        <v>382</v>
      </c>
      <c r="C94" s="6" t="s">
        <v>115</v>
      </c>
      <c r="D94" s="5">
        <v>19.87</v>
      </c>
      <c r="E94" s="5">
        <v>10</v>
      </c>
      <c r="F94" s="5">
        <v>8</v>
      </c>
      <c r="G94" s="17">
        <v>156</v>
      </c>
      <c r="H94" s="17">
        <v>156</v>
      </c>
      <c r="I94" s="17">
        <v>0</v>
      </c>
      <c r="J94" s="13">
        <v>156</v>
      </c>
      <c r="K94" s="13">
        <v>39</v>
      </c>
      <c r="L94" s="13">
        <v>31</v>
      </c>
      <c r="M94" s="13">
        <v>86</v>
      </c>
      <c r="N94" s="24" t="s">
        <v>25</v>
      </c>
      <c r="O94" s="24" t="s">
        <v>25</v>
      </c>
      <c r="P94" s="45" t="s">
        <v>25</v>
      </c>
      <c r="Q94" s="47">
        <f>VLOOKUP(B94,[2]COMPLETE_DIVIDEND_DATA!$B:$BA,52,0)</f>
        <v>0</v>
      </c>
      <c r="R94" s="48">
        <f t="shared" si="1"/>
        <v>86</v>
      </c>
    </row>
    <row r="95" spans="1:18" s="2" customFormat="1" x14ac:dyDescent="0.2">
      <c r="A95" s="9">
        <v>400089</v>
      </c>
      <c r="B95" s="20">
        <v>385</v>
      </c>
      <c r="C95" s="6" t="s">
        <v>116</v>
      </c>
      <c r="D95" s="5">
        <v>19.940000000000001</v>
      </c>
      <c r="E95" s="5">
        <v>10</v>
      </c>
      <c r="F95" s="5">
        <v>8</v>
      </c>
      <c r="G95" s="17">
        <v>391</v>
      </c>
      <c r="H95" s="17">
        <v>391</v>
      </c>
      <c r="I95" s="17">
        <v>0</v>
      </c>
      <c r="J95" s="13">
        <v>391</v>
      </c>
      <c r="K95" s="13">
        <v>98</v>
      </c>
      <c r="L95" s="13">
        <v>78</v>
      </c>
      <c r="M95" s="13">
        <v>215</v>
      </c>
      <c r="N95" s="24" t="s">
        <v>25</v>
      </c>
      <c r="O95" s="24" t="s">
        <v>25</v>
      </c>
      <c r="P95" s="45" t="s">
        <v>25</v>
      </c>
      <c r="Q95" s="47">
        <f>VLOOKUP(B95,[2]COMPLETE_DIVIDEND_DATA!$B:$BA,52,0)</f>
        <v>0</v>
      </c>
      <c r="R95" s="48">
        <f t="shared" si="1"/>
        <v>215</v>
      </c>
    </row>
    <row r="96" spans="1:18" s="2" customFormat="1" x14ac:dyDescent="0.2">
      <c r="A96" s="9">
        <v>400090</v>
      </c>
      <c r="B96" s="20">
        <v>386</v>
      </c>
      <c r="C96" s="6" t="s">
        <v>117</v>
      </c>
      <c r="D96" s="5">
        <v>20</v>
      </c>
      <c r="E96" s="5">
        <v>10</v>
      </c>
      <c r="F96" s="5">
        <v>8</v>
      </c>
      <c r="G96" s="17">
        <v>345</v>
      </c>
      <c r="H96" s="17">
        <v>345</v>
      </c>
      <c r="I96" s="17">
        <v>0</v>
      </c>
      <c r="J96" s="13">
        <v>345</v>
      </c>
      <c r="K96" s="13">
        <v>86</v>
      </c>
      <c r="L96" s="13">
        <v>69</v>
      </c>
      <c r="M96" s="13">
        <v>190</v>
      </c>
      <c r="N96" s="24" t="s">
        <v>25</v>
      </c>
      <c r="O96" s="24" t="s">
        <v>25</v>
      </c>
      <c r="P96" s="45" t="s">
        <v>25</v>
      </c>
      <c r="Q96" s="47">
        <f>VLOOKUP(B96,[2]COMPLETE_DIVIDEND_DATA!$B:$BA,52,0)</f>
        <v>0</v>
      </c>
      <c r="R96" s="48">
        <f t="shared" si="1"/>
        <v>190</v>
      </c>
    </row>
    <row r="97" spans="1:18" s="2" customFormat="1" x14ac:dyDescent="0.2">
      <c r="A97" s="9">
        <v>400091</v>
      </c>
      <c r="B97" s="20">
        <v>397</v>
      </c>
      <c r="C97" s="6" t="s">
        <v>118</v>
      </c>
      <c r="D97" s="5">
        <v>19.98</v>
      </c>
      <c r="E97" s="5">
        <v>10</v>
      </c>
      <c r="F97" s="5">
        <v>8</v>
      </c>
      <c r="G97" s="17">
        <v>1956</v>
      </c>
      <c r="H97" s="17">
        <v>1956</v>
      </c>
      <c r="I97" s="17">
        <v>0</v>
      </c>
      <c r="J97" s="13">
        <v>1956</v>
      </c>
      <c r="K97" s="13">
        <v>489</v>
      </c>
      <c r="L97" s="13">
        <v>391</v>
      </c>
      <c r="M97" s="13">
        <v>1076</v>
      </c>
      <c r="N97" s="24" t="s">
        <v>25</v>
      </c>
      <c r="O97" s="24" t="s">
        <v>25</v>
      </c>
      <c r="P97" s="45" t="s">
        <v>25</v>
      </c>
      <c r="Q97" s="47">
        <f>VLOOKUP(B97,[2]COMPLETE_DIVIDEND_DATA!$B:$BA,52,0)</f>
        <v>0</v>
      </c>
      <c r="R97" s="48">
        <f t="shared" si="1"/>
        <v>1076</v>
      </c>
    </row>
    <row r="98" spans="1:18" s="2" customFormat="1" x14ac:dyDescent="0.2">
      <c r="A98" s="9">
        <v>400092</v>
      </c>
      <c r="B98" s="20">
        <v>398</v>
      </c>
      <c r="C98" s="6" t="s">
        <v>119</v>
      </c>
      <c r="D98" s="5">
        <v>19.98</v>
      </c>
      <c r="E98" s="5">
        <v>10</v>
      </c>
      <c r="F98" s="5">
        <v>8</v>
      </c>
      <c r="G98" s="17">
        <v>1956</v>
      </c>
      <c r="H98" s="17">
        <v>1956</v>
      </c>
      <c r="I98" s="17">
        <v>0</v>
      </c>
      <c r="J98" s="13">
        <v>1956</v>
      </c>
      <c r="K98" s="13">
        <v>489</v>
      </c>
      <c r="L98" s="13">
        <v>391</v>
      </c>
      <c r="M98" s="13">
        <v>1076</v>
      </c>
      <c r="N98" s="24" t="s">
        <v>25</v>
      </c>
      <c r="O98" s="24" t="s">
        <v>25</v>
      </c>
      <c r="P98" s="45" t="s">
        <v>25</v>
      </c>
      <c r="Q98" s="47">
        <f>VLOOKUP(B98,[2]COMPLETE_DIVIDEND_DATA!$B:$BA,52,0)</f>
        <v>0</v>
      </c>
      <c r="R98" s="48">
        <f t="shared" si="1"/>
        <v>1076</v>
      </c>
    </row>
    <row r="99" spans="1:18" s="2" customFormat="1" x14ac:dyDescent="0.2">
      <c r="A99" s="9">
        <v>400093</v>
      </c>
      <c r="B99" s="20">
        <v>399</v>
      </c>
      <c r="C99" s="6" t="s">
        <v>120</v>
      </c>
      <c r="D99" s="5">
        <v>19.940000000000001</v>
      </c>
      <c r="E99" s="5">
        <v>10</v>
      </c>
      <c r="F99" s="5">
        <v>8</v>
      </c>
      <c r="G99" s="17">
        <v>391</v>
      </c>
      <c r="H99" s="17">
        <v>391</v>
      </c>
      <c r="I99" s="17">
        <v>0</v>
      </c>
      <c r="J99" s="13">
        <v>391</v>
      </c>
      <c r="K99" s="13">
        <v>98</v>
      </c>
      <c r="L99" s="13">
        <v>78</v>
      </c>
      <c r="M99" s="13">
        <v>215</v>
      </c>
      <c r="N99" s="24" t="s">
        <v>25</v>
      </c>
      <c r="O99" s="24" t="s">
        <v>25</v>
      </c>
      <c r="P99" s="45" t="s">
        <v>25</v>
      </c>
      <c r="Q99" s="47">
        <f>VLOOKUP(B99,[2]COMPLETE_DIVIDEND_DATA!$B:$BA,52,0)</f>
        <v>0</v>
      </c>
      <c r="R99" s="48">
        <f t="shared" si="1"/>
        <v>215</v>
      </c>
    </row>
    <row r="100" spans="1:18" s="2" customFormat="1" x14ac:dyDescent="0.2">
      <c r="A100" s="9">
        <v>400094</v>
      </c>
      <c r="B100" s="20">
        <v>400</v>
      </c>
      <c r="C100" s="6" t="s">
        <v>121</v>
      </c>
      <c r="D100" s="5">
        <v>19.940000000000001</v>
      </c>
      <c r="E100" s="5">
        <v>10</v>
      </c>
      <c r="F100" s="5">
        <v>8</v>
      </c>
      <c r="G100" s="17">
        <v>391</v>
      </c>
      <c r="H100" s="17">
        <v>391</v>
      </c>
      <c r="I100" s="17">
        <v>0</v>
      </c>
      <c r="J100" s="13">
        <v>391</v>
      </c>
      <c r="K100" s="13">
        <v>98</v>
      </c>
      <c r="L100" s="13">
        <v>78</v>
      </c>
      <c r="M100" s="13">
        <v>215</v>
      </c>
      <c r="N100" s="24" t="s">
        <v>25</v>
      </c>
      <c r="O100" s="24" t="s">
        <v>25</v>
      </c>
      <c r="P100" s="45" t="s">
        <v>25</v>
      </c>
      <c r="Q100" s="47">
        <f>VLOOKUP(B100,[2]COMPLETE_DIVIDEND_DATA!$B:$BA,52,0)</f>
        <v>0</v>
      </c>
      <c r="R100" s="48">
        <f t="shared" si="1"/>
        <v>215</v>
      </c>
    </row>
    <row r="101" spans="1:18" s="2" customFormat="1" x14ac:dyDescent="0.2">
      <c r="A101" s="9">
        <v>400095</v>
      </c>
      <c r="B101" s="20">
        <v>405</v>
      </c>
      <c r="C101" s="6" t="s">
        <v>122</v>
      </c>
      <c r="D101" s="5">
        <v>19.940000000000001</v>
      </c>
      <c r="E101" s="5">
        <v>10</v>
      </c>
      <c r="F101" s="5">
        <v>8</v>
      </c>
      <c r="G101" s="17">
        <v>391</v>
      </c>
      <c r="H101" s="17">
        <v>391</v>
      </c>
      <c r="I101" s="17">
        <v>0</v>
      </c>
      <c r="J101" s="13">
        <v>391</v>
      </c>
      <c r="K101" s="13">
        <v>98</v>
      </c>
      <c r="L101" s="13">
        <v>78</v>
      </c>
      <c r="M101" s="13">
        <v>215</v>
      </c>
      <c r="N101" s="24" t="s">
        <v>25</v>
      </c>
      <c r="O101" s="24" t="s">
        <v>25</v>
      </c>
      <c r="P101" s="45" t="s">
        <v>25</v>
      </c>
      <c r="Q101" s="47">
        <f>VLOOKUP(B101,[2]COMPLETE_DIVIDEND_DATA!$B:$BA,52,0)</f>
        <v>0</v>
      </c>
      <c r="R101" s="48">
        <f t="shared" si="1"/>
        <v>215</v>
      </c>
    </row>
    <row r="102" spans="1:18" s="2" customFormat="1" x14ac:dyDescent="0.2">
      <c r="A102" s="9">
        <v>400096</v>
      </c>
      <c r="B102" s="20">
        <v>407</v>
      </c>
      <c r="C102" s="6" t="s">
        <v>123</v>
      </c>
      <c r="D102" s="5">
        <v>19.98</v>
      </c>
      <c r="E102" s="5">
        <v>10</v>
      </c>
      <c r="F102" s="5">
        <v>8</v>
      </c>
      <c r="G102" s="17">
        <v>1956</v>
      </c>
      <c r="H102" s="17">
        <v>1956</v>
      </c>
      <c r="I102" s="17">
        <v>0</v>
      </c>
      <c r="J102" s="13">
        <v>1956</v>
      </c>
      <c r="K102" s="13">
        <v>489</v>
      </c>
      <c r="L102" s="13">
        <v>391</v>
      </c>
      <c r="M102" s="13">
        <v>1076</v>
      </c>
      <c r="N102" s="24" t="s">
        <v>25</v>
      </c>
      <c r="O102" s="24" t="s">
        <v>25</v>
      </c>
      <c r="P102" s="45" t="s">
        <v>25</v>
      </c>
      <c r="Q102" s="47">
        <f>VLOOKUP(B102,[2]COMPLETE_DIVIDEND_DATA!$B:$BA,52,0)</f>
        <v>0</v>
      </c>
      <c r="R102" s="48">
        <f t="shared" si="1"/>
        <v>1076</v>
      </c>
    </row>
    <row r="103" spans="1:18" s="2" customFormat="1" x14ac:dyDescent="0.2">
      <c r="A103" s="9">
        <v>400097</v>
      </c>
      <c r="B103" s="20">
        <v>408</v>
      </c>
      <c r="C103" s="6" t="s">
        <v>124</v>
      </c>
      <c r="D103" s="5">
        <v>19.98</v>
      </c>
      <c r="E103" s="5">
        <v>10</v>
      </c>
      <c r="F103" s="5">
        <v>8</v>
      </c>
      <c r="G103" s="17">
        <v>1956</v>
      </c>
      <c r="H103" s="17">
        <v>1956</v>
      </c>
      <c r="I103" s="17">
        <v>0</v>
      </c>
      <c r="J103" s="13">
        <v>1956</v>
      </c>
      <c r="K103" s="13">
        <v>489</v>
      </c>
      <c r="L103" s="13">
        <v>391</v>
      </c>
      <c r="M103" s="13">
        <v>1076</v>
      </c>
      <c r="N103" s="24" t="s">
        <v>25</v>
      </c>
      <c r="O103" s="24" t="s">
        <v>25</v>
      </c>
      <c r="P103" s="45" t="s">
        <v>25</v>
      </c>
      <c r="Q103" s="47">
        <f>VLOOKUP(B103,[2]COMPLETE_DIVIDEND_DATA!$B:$BA,52,0)</f>
        <v>0</v>
      </c>
      <c r="R103" s="48">
        <f t="shared" si="1"/>
        <v>1076</v>
      </c>
    </row>
    <row r="104" spans="1:18" s="2" customFormat="1" x14ac:dyDescent="0.2">
      <c r="A104" s="9">
        <v>400098</v>
      </c>
      <c r="B104" s="20">
        <v>409</v>
      </c>
      <c r="C104" s="6" t="s">
        <v>124</v>
      </c>
      <c r="D104" s="5">
        <v>19.98</v>
      </c>
      <c r="E104" s="5">
        <v>10</v>
      </c>
      <c r="F104" s="5">
        <v>8</v>
      </c>
      <c r="G104" s="17">
        <v>1956</v>
      </c>
      <c r="H104" s="17">
        <v>1956</v>
      </c>
      <c r="I104" s="17">
        <v>0</v>
      </c>
      <c r="J104" s="13">
        <v>1956</v>
      </c>
      <c r="K104" s="13">
        <v>489</v>
      </c>
      <c r="L104" s="13">
        <v>391</v>
      </c>
      <c r="M104" s="13">
        <v>1076</v>
      </c>
      <c r="N104" s="24" t="s">
        <v>25</v>
      </c>
      <c r="O104" s="24" t="s">
        <v>25</v>
      </c>
      <c r="P104" s="45" t="s">
        <v>25</v>
      </c>
      <c r="Q104" s="47">
        <f>VLOOKUP(B104,[2]COMPLETE_DIVIDEND_DATA!$B:$BA,52,0)</f>
        <v>0</v>
      </c>
      <c r="R104" s="48">
        <f t="shared" si="1"/>
        <v>1076</v>
      </c>
    </row>
    <row r="105" spans="1:18" s="2" customFormat="1" x14ac:dyDescent="0.2">
      <c r="A105" s="9">
        <v>400099</v>
      </c>
      <c r="B105" s="20">
        <v>410</v>
      </c>
      <c r="C105" s="6" t="s">
        <v>125</v>
      </c>
      <c r="D105" s="5">
        <v>19.98</v>
      </c>
      <c r="E105" s="5">
        <v>10</v>
      </c>
      <c r="F105" s="5">
        <v>8</v>
      </c>
      <c r="G105" s="17">
        <v>1956</v>
      </c>
      <c r="H105" s="17">
        <v>1956</v>
      </c>
      <c r="I105" s="17">
        <v>0</v>
      </c>
      <c r="J105" s="13">
        <v>1956</v>
      </c>
      <c r="K105" s="13">
        <v>489</v>
      </c>
      <c r="L105" s="13">
        <v>391</v>
      </c>
      <c r="M105" s="13">
        <v>1076</v>
      </c>
      <c r="N105" s="24" t="s">
        <v>25</v>
      </c>
      <c r="O105" s="24" t="s">
        <v>25</v>
      </c>
      <c r="P105" s="45" t="s">
        <v>25</v>
      </c>
      <c r="Q105" s="47">
        <f>VLOOKUP(B105,[2]COMPLETE_DIVIDEND_DATA!$B:$BA,52,0)</f>
        <v>0</v>
      </c>
      <c r="R105" s="48">
        <f t="shared" si="1"/>
        <v>1076</v>
      </c>
    </row>
    <row r="106" spans="1:18" s="2" customFormat="1" x14ac:dyDescent="0.2">
      <c r="A106" s="9">
        <v>400100</v>
      </c>
      <c r="B106" s="20">
        <v>411</v>
      </c>
      <c r="C106" s="6" t="s">
        <v>126</v>
      </c>
      <c r="D106" s="5">
        <v>19.98</v>
      </c>
      <c r="E106" s="5">
        <v>10</v>
      </c>
      <c r="F106" s="5">
        <v>8</v>
      </c>
      <c r="G106" s="17">
        <v>1956</v>
      </c>
      <c r="H106" s="17">
        <v>1956</v>
      </c>
      <c r="I106" s="17">
        <v>0</v>
      </c>
      <c r="J106" s="13">
        <v>1956</v>
      </c>
      <c r="K106" s="13">
        <v>489</v>
      </c>
      <c r="L106" s="13">
        <v>391</v>
      </c>
      <c r="M106" s="13">
        <v>1076</v>
      </c>
      <c r="N106" s="24" t="s">
        <v>25</v>
      </c>
      <c r="O106" s="24" t="s">
        <v>25</v>
      </c>
      <c r="P106" s="45" t="s">
        <v>25</v>
      </c>
      <c r="Q106" s="47">
        <f>VLOOKUP(B106,[2]COMPLETE_DIVIDEND_DATA!$B:$BA,52,0)</f>
        <v>0</v>
      </c>
      <c r="R106" s="48">
        <f t="shared" si="1"/>
        <v>1076</v>
      </c>
    </row>
    <row r="107" spans="1:18" s="2" customFormat="1" x14ac:dyDescent="0.2">
      <c r="A107" s="9">
        <v>400101</v>
      </c>
      <c r="B107" s="20">
        <v>412</v>
      </c>
      <c r="C107" s="6" t="s">
        <v>127</v>
      </c>
      <c r="D107" s="5">
        <v>19.98</v>
      </c>
      <c r="E107" s="5">
        <v>10</v>
      </c>
      <c r="F107" s="5">
        <v>8</v>
      </c>
      <c r="G107" s="17">
        <v>1956</v>
      </c>
      <c r="H107" s="17">
        <v>1956</v>
      </c>
      <c r="I107" s="17">
        <v>0</v>
      </c>
      <c r="J107" s="13">
        <v>1956</v>
      </c>
      <c r="K107" s="13">
        <v>489</v>
      </c>
      <c r="L107" s="13">
        <v>391</v>
      </c>
      <c r="M107" s="13">
        <v>1076</v>
      </c>
      <c r="N107" s="24" t="s">
        <v>25</v>
      </c>
      <c r="O107" s="24" t="s">
        <v>25</v>
      </c>
      <c r="P107" s="45" t="s">
        <v>25</v>
      </c>
      <c r="Q107" s="47">
        <f>VLOOKUP(B107,[2]COMPLETE_DIVIDEND_DATA!$B:$BA,52,0)</f>
        <v>0</v>
      </c>
      <c r="R107" s="48">
        <f t="shared" si="1"/>
        <v>1076</v>
      </c>
    </row>
    <row r="108" spans="1:18" s="2" customFormat="1" x14ac:dyDescent="0.2">
      <c r="A108" s="9">
        <v>400102</v>
      </c>
      <c r="B108" s="20">
        <v>413</v>
      </c>
      <c r="C108" s="6" t="s">
        <v>128</v>
      </c>
      <c r="D108" s="5">
        <v>19.98</v>
      </c>
      <c r="E108" s="5">
        <v>10</v>
      </c>
      <c r="F108" s="5">
        <v>8</v>
      </c>
      <c r="G108" s="17">
        <v>1956</v>
      </c>
      <c r="H108" s="17">
        <v>1956</v>
      </c>
      <c r="I108" s="17">
        <v>0</v>
      </c>
      <c r="J108" s="13">
        <v>1956</v>
      </c>
      <c r="K108" s="13">
        <v>489</v>
      </c>
      <c r="L108" s="13">
        <v>391</v>
      </c>
      <c r="M108" s="13">
        <v>1076</v>
      </c>
      <c r="N108" s="24" t="s">
        <v>25</v>
      </c>
      <c r="O108" s="24" t="s">
        <v>25</v>
      </c>
      <c r="P108" s="45" t="s">
        <v>25</v>
      </c>
      <c r="Q108" s="47">
        <f>VLOOKUP(B108,[2]COMPLETE_DIVIDEND_DATA!$B:$BA,52,0)</f>
        <v>0</v>
      </c>
      <c r="R108" s="48">
        <f t="shared" si="1"/>
        <v>1076</v>
      </c>
    </row>
    <row r="109" spans="1:18" s="2" customFormat="1" x14ac:dyDescent="0.2">
      <c r="A109" s="9">
        <v>400103</v>
      </c>
      <c r="B109" s="20">
        <v>414</v>
      </c>
      <c r="C109" s="6" t="s">
        <v>129</v>
      </c>
      <c r="D109" s="5">
        <v>19.98</v>
      </c>
      <c r="E109" s="5">
        <v>10</v>
      </c>
      <c r="F109" s="5">
        <v>8</v>
      </c>
      <c r="G109" s="17">
        <v>1956</v>
      </c>
      <c r="H109" s="17">
        <v>1956</v>
      </c>
      <c r="I109" s="17">
        <v>0</v>
      </c>
      <c r="J109" s="13">
        <v>1956</v>
      </c>
      <c r="K109" s="13">
        <v>489</v>
      </c>
      <c r="L109" s="13">
        <v>391</v>
      </c>
      <c r="M109" s="13">
        <v>1076</v>
      </c>
      <c r="N109" s="24" t="s">
        <v>25</v>
      </c>
      <c r="O109" s="24" t="s">
        <v>25</v>
      </c>
      <c r="P109" s="45" t="s">
        <v>25</v>
      </c>
      <c r="Q109" s="47">
        <f>VLOOKUP(B109,[2]COMPLETE_DIVIDEND_DATA!$B:$BA,52,0)</f>
        <v>0</v>
      </c>
      <c r="R109" s="48">
        <f t="shared" si="1"/>
        <v>1076</v>
      </c>
    </row>
    <row r="110" spans="1:18" s="2" customFormat="1" x14ac:dyDescent="0.2">
      <c r="A110" s="9">
        <v>400104</v>
      </c>
      <c r="B110" s="20">
        <v>415</v>
      </c>
      <c r="C110" s="6" t="s">
        <v>130</v>
      </c>
      <c r="D110" s="5">
        <v>19.98</v>
      </c>
      <c r="E110" s="5">
        <v>10</v>
      </c>
      <c r="F110" s="5">
        <v>8</v>
      </c>
      <c r="G110" s="17">
        <v>1956</v>
      </c>
      <c r="H110" s="17">
        <v>1956</v>
      </c>
      <c r="I110" s="17">
        <v>0</v>
      </c>
      <c r="J110" s="13">
        <v>1956</v>
      </c>
      <c r="K110" s="13">
        <v>489</v>
      </c>
      <c r="L110" s="13">
        <v>391</v>
      </c>
      <c r="M110" s="13">
        <v>1076</v>
      </c>
      <c r="N110" s="24" t="s">
        <v>25</v>
      </c>
      <c r="O110" s="24" t="s">
        <v>25</v>
      </c>
      <c r="P110" s="45" t="s">
        <v>25</v>
      </c>
      <c r="Q110" s="47">
        <f>VLOOKUP(B110,[2]COMPLETE_DIVIDEND_DATA!$B:$BA,52,0)</f>
        <v>0</v>
      </c>
      <c r="R110" s="48">
        <f t="shared" si="1"/>
        <v>1076</v>
      </c>
    </row>
    <row r="111" spans="1:18" s="2" customFormat="1" x14ac:dyDescent="0.2">
      <c r="A111" s="9">
        <v>400105</v>
      </c>
      <c r="B111" s="20">
        <v>416</v>
      </c>
      <c r="C111" s="6" t="s">
        <v>131</v>
      </c>
      <c r="D111" s="5">
        <v>19.98</v>
      </c>
      <c r="E111" s="5">
        <v>10</v>
      </c>
      <c r="F111" s="5">
        <v>8</v>
      </c>
      <c r="G111" s="17">
        <v>1956</v>
      </c>
      <c r="H111" s="17">
        <v>1956</v>
      </c>
      <c r="I111" s="17">
        <v>0</v>
      </c>
      <c r="J111" s="13">
        <v>1956</v>
      </c>
      <c r="K111" s="13">
        <v>489</v>
      </c>
      <c r="L111" s="13">
        <v>391</v>
      </c>
      <c r="M111" s="13">
        <v>1076</v>
      </c>
      <c r="N111" s="24" t="s">
        <v>25</v>
      </c>
      <c r="O111" s="24" t="s">
        <v>25</v>
      </c>
      <c r="P111" s="45" t="s">
        <v>25</v>
      </c>
      <c r="Q111" s="47">
        <f>VLOOKUP(B111,[2]COMPLETE_DIVIDEND_DATA!$B:$BA,52,0)</f>
        <v>0</v>
      </c>
      <c r="R111" s="48">
        <f t="shared" si="1"/>
        <v>1076</v>
      </c>
    </row>
    <row r="112" spans="1:18" s="2" customFormat="1" x14ac:dyDescent="0.2">
      <c r="A112" s="9">
        <v>400106</v>
      </c>
      <c r="B112" s="20">
        <v>421</v>
      </c>
      <c r="C112" s="6" t="s">
        <v>132</v>
      </c>
      <c r="D112" s="5">
        <v>20.02</v>
      </c>
      <c r="E112" s="5">
        <v>10</v>
      </c>
      <c r="F112" s="5">
        <v>8</v>
      </c>
      <c r="G112" s="17">
        <v>1788</v>
      </c>
      <c r="H112" s="17">
        <v>1788</v>
      </c>
      <c r="I112" s="17">
        <v>0</v>
      </c>
      <c r="J112" s="13">
        <v>1788</v>
      </c>
      <c r="K112" s="13">
        <v>447</v>
      </c>
      <c r="L112" s="13">
        <v>358</v>
      </c>
      <c r="M112" s="13">
        <v>983</v>
      </c>
      <c r="N112" s="24" t="s">
        <v>25</v>
      </c>
      <c r="O112" s="24" t="s">
        <v>25</v>
      </c>
      <c r="P112" s="45" t="s">
        <v>25</v>
      </c>
      <c r="Q112" s="47">
        <f>VLOOKUP(B112,[2]COMPLETE_DIVIDEND_DATA!$B:$BA,52,0)</f>
        <v>0</v>
      </c>
      <c r="R112" s="48">
        <f t="shared" si="1"/>
        <v>983</v>
      </c>
    </row>
    <row r="113" spans="1:18" s="2" customFormat="1" x14ac:dyDescent="0.2">
      <c r="A113" s="9">
        <v>400107</v>
      </c>
      <c r="B113" s="20">
        <v>422</v>
      </c>
      <c r="C113" s="6" t="s">
        <v>133</v>
      </c>
      <c r="D113" s="5">
        <v>19.920000000000002</v>
      </c>
      <c r="E113" s="5">
        <v>10</v>
      </c>
      <c r="F113" s="5">
        <v>8</v>
      </c>
      <c r="G113" s="17">
        <v>567</v>
      </c>
      <c r="H113" s="17">
        <v>567</v>
      </c>
      <c r="I113" s="17">
        <v>0</v>
      </c>
      <c r="J113" s="13">
        <v>567</v>
      </c>
      <c r="K113" s="13">
        <v>142</v>
      </c>
      <c r="L113" s="13">
        <v>113</v>
      </c>
      <c r="M113" s="13">
        <v>312</v>
      </c>
      <c r="N113" s="24" t="s">
        <v>25</v>
      </c>
      <c r="O113" s="24" t="s">
        <v>25</v>
      </c>
      <c r="P113" s="45" t="s">
        <v>25</v>
      </c>
      <c r="Q113" s="47">
        <f>VLOOKUP(B113,[2]COMPLETE_DIVIDEND_DATA!$B:$BA,52,0)</f>
        <v>0</v>
      </c>
      <c r="R113" s="48">
        <f t="shared" si="1"/>
        <v>312</v>
      </c>
    </row>
    <row r="114" spans="1:18" s="2" customFormat="1" x14ac:dyDescent="0.2">
      <c r="A114" s="9">
        <v>400108</v>
      </c>
      <c r="B114" s="20">
        <v>423</v>
      </c>
      <c r="C114" s="6" t="s">
        <v>134</v>
      </c>
      <c r="D114" s="5">
        <v>20.079999999999998</v>
      </c>
      <c r="E114" s="5">
        <v>10</v>
      </c>
      <c r="F114" s="5">
        <v>8</v>
      </c>
      <c r="G114" s="17">
        <v>224</v>
      </c>
      <c r="H114" s="17">
        <v>224</v>
      </c>
      <c r="I114" s="17">
        <v>0</v>
      </c>
      <c r="J114" s="13">
        <v>224</v>
      </c>
      <c r="K114" s="13">
        <v>56</v>
      </c>
      <c r="L114" s="13">
        <v>45</v>
      </c>
      <c r="M114" s="13">
        <v>123</v>
      </c>
      <c r="N114" s="24" t="s">
        <v>25</v>
      </c>
      <c r="O114" s="24" t="s">
        <v>25</v>
      </c>
      <c r="P114" s="45" t="s">
        <v>25</v>
      </c>
      <c r="Q114" s="47">
        <f>VLOOKUP(B114,[2]COMPLETE_DIVIDEND_DATA!$B:$BA,52,0)</f>
        <v>0</v>
      </c>
      <c r="R114" s="48">
        <f t="shared" si="1"/>
        <v>123</v>
      </c>
    </row>
    <row r="115" spans="1:18" s="2" customFormat="1" x14ac:dyDescent="0.2">
      <c r="A115" s="9">
        <v>400109</v>
      </c>
      <c r="B115" s="20">
        <v>432</v>
      </c>
      <c r="C115" s="6" t="s">
        <v>135</v>
      </c>
      <c r="D115" s="5">
        <v>19.350000000000001</v>
      </c>
      <c r="E115" s="5">
        <v>10</v>
      </c>
      <c r="F115" s="5">
        <v>8</v>
      </c>
      <c r="G115" s="17">
        <v>31</v>
      </c>
      <c r="H115" s="17">
        <v>31</v>
      </c>
      <c r="I115" s="17">
        <v>0</v>
      </c>
      <c r="J115" s="13">
        <v>31</v>
      </c>
      <c r="K115" s="13">
        <v>8</v>
      </c>
      <c r="L115" s="13">
        <v>6</v>
      </c>
      <c r="M115" s="13">
        <v>17</v>
      </c>
      <c r="N115" s="24" t="s">
        <v>25</v>
      </c>
      <c r="O115" s="24" t="s">
        <v>25</v>
      </c>
      <c r="P115" s="45" t="s">
        <v>25</v>
      </c>
      <c r="Q115" s="47">
        <f>VLOOKUP(B115,[2]COMPLETE_DIVIDEND_DATA!$B:$BA,52,0)</f>
        <v>0</v>
      </c>
      <c r="R115" s="48">
        <f t="shared" si="1"/>
        <v>17</v>
      </c>
    </row>
    <row r="116" spans="1:18" s="2" customFormat="1" x14ac:dyDescent="0.2">
      <c r="A116" s="9">
        <v>400110</v>
      </c>
      <c r="B116" s="20">
        <v>433</v>
      </c>
      <c r="C116" s="6" t="s">
        <v>136</v>
      </c>
      <c r="D116" s="5">
        <v>20</v>
      </c>
      <c r="E116" s="5">
        <v>10</v>
      </c>
      <c r="F116" s="5">
        <v>8</v>
      </c>
      <c r="G116" s="17">
        <v>120</v>
      </c>
      <c r="H116" s="17">
        <v>120</v>
      </c>
      <c r="I116" s="17">
        <v>0</v>
      </c>
      <c r="J116" s="13">
        <v>120</v>
      </c>
      <c r="K116" s="13">
        <v>30</v>
      </c>
      <c r="L116" s="13">
        <v>24</v>
      </c>
      <c r="M116" s="13">
        <v>66</v>
      </c>
      <c r="N116" s="24" t="s">
        <v>137</v>
      </c>
      <c r="O116" s="24" t="s">
        <v>25</v>
      </c>
      <c r="P116" s="45" t="s">
        <v>25</v>
      </c>
      <c r="Q116" s="47">
        <f>VLOOKUP(B116,[2]COMPLETE_DIVIDEND_DATA!$B:$BA,52,0)</f>
        <v>0</v>
      </c>
      <c r="R116" s="48">
        <f t="shared" si="1"/>
        <v>66</v>
      </c>
    </row>
    <row r="117" spans="1:18" s="2" customFormat="1" x14ac:dyDescent="0.2">
      <c r="A117" s="9">
        <v>400111</v>
      </c>
      <c r="B117" s="20">
        <v>434</v>
      </c>
      <c r="C117" s="6" t="s">
        <v>138</v>
      </c>
      <c r="D117" s="5">
        <v>20</v>
      </c>
      <c r="E117" s="5">
        <v>10</v>
      </c>
      <c r="F117" s="5">
        <v>8</v>
      </c>
      <c r="G117" s="17">
        <v>120</v>
      </c>
      <c r="H117" s="17">
        <v>120</v>
      </c>
      <c r="I117" s="17">
        <v>0</v>
      </c>
      <c r="J117" s="13">
        <v>120</v>
      </c>
      <c r="K117" s="13">
        <v>30</v>
      </c>
      <c r="L117" s="13">
        <v>24</v>
      </c>
      <c r="M117" s="13">
        <v>66</v>
      </c>
      <c r="N117" s="24" t="s">
        <v>139</v>
      </c>
      <c r="O117" s="24" t="s">
        <v>25</v>
      </c>
      <c r="P117" s="45" t="s">
        <v>25</v>
      </c>
      <c r="Q117" s="47">
        <f>VLOOKUP(B117,[2]COMPLETE_DIVIDEND_DATA!$B:$BA,52,0)</f>
        <v>0</v>
      </c>
      <c r="R117" s="48">
        <f t="shared" si="1"/>
        <v>66</v>
      </c>
    </row>
    <row r="118" spans="1:18" s="2" customFormat="1" x14ac:dyDescent="0.2">
      <c r="A118" s="9">
        <v>400112</v>
      </c>
      <c r="B118" s="20">
        <v>436</v>
      </c>
      <c r="C118" s="6" t="s">
        <v>140</v>
      </c>
      <c r="D118" s="5">
        <v>19.940000000000001</v>
      </c>
      <c r="E118" s="5">
        <v>10</v>
      </c>
      <c r="F118" s="5">
        <v>8</v>
      </c>
      <c r="G118" s="17">
        <v>391</v>
      </c>
      <c r="H118" s="17">
        <v>391</v>
      </c>
      <c r="I118" s="17">
        <v>0</v>
      </c>
      <c r="J118" s="13">
        <v>391</v>
      </c>
      <c r="K118" s="13">
        <v>98</v>
      </c>
      <c r="L118" s="13">
        <v>78</v>
      </c>
      <c r="M118" s="13">
        <v>215</v>
      </c>
      <c r="N118" s="24" t="s">
        <v>25</v>
      </c>
      <c r="O118" s="24" t="s">
        <v>25</v>
      </c>
      <c r="P118" s="45" t="s">
        <v>25</v>
      </c>
      <c r="Q118" s="47">
        <f>VLOOKUP(B118,[2]COMPLETE_DIVIDEND_DATA!$B:$BA,52,0)</f>
        <v>0</v>
      </c>
      <c r="R118" s="48">
        <f t="shared" si="1"/>
        <v>215</v>
      </c>
    </row>
    <row r="119" spans="1:18" s="2" customFormat="1" x14ac:dyDescent="0.2">
      <c r="A119" s="9">
        <v>400113</v>
      </c>
      <c r="B119" s="20">
        <v>444</v>
      </c>
      <c r="C119" s="6" t="s">
        <v>141</v>
      </c>
      <c r="D119" s="5">
        <v>22.22</v>
      </c>
      <c r="E119" s="5">
        <v>10</v>
      </c>
      <c r="F119" s="5">
        <v>8</v>
      </c>
      <c r="G119" s="17">
        <v>9</v>
      </c>
      <c r="H119" s="17">
        <v>9</v>
      </c>
      <c r="I119" s="17">
        <v>0</v>
      </c>
      <c r="J119" s="13">
        <v>9</v>
      </c>
      <c r="K119" s="13">
        <v>2</v>
      </c>
      <c r="L119" s="13">
        <v>2</v>
      </c>
      <c r="M119" s="13">
        <v>5</v>
      </c>
      <c r="N119" s="24" t="s">
        <v>25</v>
      </c>
      <c r="O119" s="24" t="s">
        <v>25</v>
      </c>
      <c r="P119" s="45" t="s">
        <v>25</v>
      </c>
      <c r="Q119" s="47">
        <f>VLOOKUP(B119,[2]COMPLETE_DIVIDEND_DATA!$B:$BA,52,0)</f>
        <v>0</v>
      </c>
      <c r="R119" s="48">
        <f t="shared" si="1"/>
        <v>5</v>
      </c>
    </row>
    <row r="120" spans="1:18" s="2" customFormat="1" x14ac:dyDescent="0.2">
      <c r="A120" s="9">
        <v>400114</v>
      </c>
      <c r="B120" s="20">
        <v>446</v>
      </c>
      <c r="C120" s="6" t="s">
        <v>142</v>
      </c>
      <c r="D120" s="5">
        <v>22.22</v>
      </c>
      <c r="E120" s="5">
        <v>10</v>
      </c>
      <c r="F120" s="5">
        <v>8</v>
      </c>
      <c r="G120" s="17">
        <v>9</v>
      </c>
      <c r="H120" s="17">
        <v>9</v>
      </c>
      <c r="I120" s="17">
        <v>0</v>
      </c>
      <c r="J120" s="13">
        <v>9</v>
      </c>
      <c r="K120" s="13">
        <v>2</v>
      </c>
      <c r="L120" s="13">
        <v>2</v>
      </c>
      <c r="M120" s="13">
        <v>5</v>
      </c>
      <c r="N120" s="24" t="s">
        <v>25</v>
      </c>
      <c r="O120" s="24" t="s">
        <v>25</v>
      </c>
      <c r="P120" s="45" t="s">
        <v>25</v>
      </c>
      <c r="Q120" s="47">
        <f>VLOOKUP(B120,[2]COMPLETE_DIVIDEND_DATA!$B:$BA,52,0)</f>
        <v>0</v>
      </c>
      <c r="R120" s="48">
        <f t="shared" si="1"/>
        <v>5</v>
      </c>
    </row>
    <row r="121" spans="1:18" s="2" customFormat="1" x14ac:dyDescent="0.2">
      <c r="A121" s="9">
        <v>400115</v>
      </c>
      <c r="B121" s="20">
        <v>447</v>
      </c>
      <c r="C121" s="6" t="s">
        <v>143</v>
      </c>
      <c r="D121" s="5">
        <v>22.22</v>
      </c>
      <c r="E121" s="5">
        <v>10</v>
      </c>
      <c r="F121" s="5">
        <v>8</v>
      </c>
      <c r="G121" s="17">
        <v>9</v>
      </c>
      <c r="H121" s="17">
        <v>9</v>
      </c>
      <c r="I121" s="17">
        <v>0</v>
      </c>
      <c r="J121" s="13">
        <v>9</v>
      </c>
      <c r="K121" s="13">
        <v>2</v>
      </c>
      <c r="L121" s="13">
        <v>2</v>
      </c>
      <c r="M121" s="13">
        <v>5</v>
      </c>
      <c r="N121" s="24" t="s">
        <v>25</v>
      </c>
      <c r="O121" s="24" t="s">
        <v>25</v>
      </c>
      <c r="P121" s="45" t="s">
        <v>25</v>
      </c>
      <c r="Q121" s="47">
        <f>VLOOKUP(B121,[2]COMPLETE_DIVIDEND_DATA!$B:$BA,52,0)</f>
        <v>0</v>
      </c>
      <c r="R121" s="48">
        <f t="shared" si="1"/>
        <v>5</v>
      </c>
    </row>
    <row r="122" spans="1:18" s="2" customFormat="1" x14ac:dyDescent="0.2">
      <c r="A122" s="9">
        <v>400116</v>
      </c>
      <c r="B122" s="20">
        <v>450</v>
      </c>
      <c r="C122" s="6" t="s">
        <v>144</v>
      </c>
      <c r="D122" s="5">
        <v>19.940000000000001</v>
      </c>
      <c r="E122" s="5">
        <v>10</v>
      </c>
      <c r="F122" s="5">
        <v>8</v>
      </c>
      <c r="G122" s="17">
        <v>391</v>
      </c>
      <c r="H122" s="17">
        <v>391</v>
      </c>
      <c r="I122" s="17">
        <v>0</v>
      </c>
      <c r="J122" s="13">
        <v>391</v>
      </c>
      <c r="K122" s="13">
        <v>98</v>
      </c>
      <c r="L122" s="13">
        <v>78</v>
      </c>
      <c r="M122" s="13">
        <v>215</v>
      </c>
      <c r="N122" s="24" t="s">
        <v>25</v>
      </c>
      <c r="O122" s="24" t="s">
        <v>25</v>
      </c>
      <c r="P122" s="45" t="s">
        <v>25</v>
      </c>
      <c r="Q122" s="47">
        <f>VLOOKUP(B122,[2]COMPLETE_DIVIDEND_DATA!$B:$BA,52,0)</f>
        <v>0</v>
      </c>
      <c r="R122" s="48">
        <f t="shared" si="1"/>
        <v>215</v>
      </c>
    </row>
    <row r="123" spans="1:18" s="2" customFormat="1" x14ac:dyDescent="0.2">
      <c r="A123" s="9">
        <v>400117</v>
      </c>
      <c r="B123" s="20">
        <v>454</v>
      </c>
      <c r="C123" s="6" t="s">
        <v>145</v>
      </c>
      <c r="D123" s="5">
        <v>19.940000000000001</v>
      </c>
      <c r="E123" s="5">
        <v>10</v>
      </c>
      <c r="F123" s="5">
        <v>8</v>
      </c>
      <c r="G123" s="17">
        <v>391</v>
      </c>
      <c r="H123" s="17">
        <v>391</v>
      </c>
      <c r="I123" s="17">
        <v>0</v>
      </c>
      <c r="J123" s="13">
        <v>391</v>
      </c>
      <c r="K123" s="13">
        <v>98</v>
      </c>
      <c r="L123" s="13">
        <v>78</v>
      </c>
      <c r="M123" s="13">
        <v>215</v>
      </c>
      <c r="N123" s="24" t="s">
        <v>25</v>
      </c>
      <c r="O123" s="24" t="s">
        <v>25</v>
      </c>
      <c r="P123" s="45" t="s">
        <v>25</v>
      </c>
      <c r="Q123" s="47">
        <f>VLOOKUP(B123,[2]COMPLETE_DIVIDEND_DATA!$B:$BA,52,0)</f>
        <v>0</v>
      </c>
      <c r="R123" s="48">
        <f t="shared" si="1"/>
        <v>215</v>
      </c>
    </row>
    <row r="124" spans="1:18" s="2" customFormat="1" x14ac:dyDescent="0.2">
      <c r="A124" s="9">
        <v>400118</v>
      </c>
      <c r="B124" s="20">
        <v>456</v>
      </c>
      <c r="C124" s="6" t="s">
        <v>146</v>
      </c>
      <c r="D124" s="5">
        <v>20.28</v>
      </c>
      <c r="E124" s="5">
        <v>10</v>
      </c>
      <c r="F124" s="5">
        <v>8</v>
      </c>
      <c r="G124" s="17">
        <v>138</v>
      </c>
      <c r="H124" s="17">
        <v>138</v>
      </c>
      <c r="I124" s="17">
        <v>0</v>
      </c>
      <c r="J124" s="13">
        <v>138</v>
      </c>
      <c r="K124" s="13">
        <v>35</v>
      </c>
      <c r="L124" s="13">
        <v>28</v>
      </c>
      <c r="M124" s="13">
        <v>75</v>
      </c>
      <c r="N124" s="24" t="s">
        <v>25</v>
      </c>
      <c r="O124" s="24" t="s">
        <v>25</v>
      </c>
      <c r="P124" s="45" t="s">
        <v>25</v>
      </c>
      <c r="Q124" s="47">
        <f>VLOOKUP(B124,[2]COMPLETE_DIVIDEND_DATA!$B:$BA,52,0)</f>
        <v>0</v>
      </c>
      <c r="R124" s="48">
        <f t="shared" si="1"/>
        <v>75</v>
      </c>
    </row>
    <row r="125" spans="1:18" s="2" customFormat="1" x14ac:dyDescent="0.2">
      <c r="A125" s="9">
        <v>400119</v>
      </c>
      <c r="B125" s="20">
        <v>457</v>
      </c>
      <c r="C125" s="6" t="s">
        <v>147</v>
      </c>
      <c r="D125" s="5">
        <v>19.920000000000002</v>
      </c>
      <c r="E125" s="5">
        <v>10</v>
      </c>
      <c r="F125" s="5">
        <v>8</v>
      </c>
      <c r="G125" s="17">
        <v>251</v>
      </c>
      <c r="H125" s="17">
        <v>251</v>
      </c>
      <c r="I125" s="17">
        <v>0</v>
      </c>
      <c r="J125" s="13">
        <v>251</v>
      </c>
      <c r="K125" s="13">
        <v>63</v>
      </c>
      <c r="L125" s="13">
        <v>50</v>
      </c>
      <c r="M125" s="13">
        <v>138</v>
      </c>
      <c r="N125" s="24" t="s">
        <v>25</v>
      </c>
      <c r="O125" s="24" t="s">
        <v>25</v>
      </c>
      <c r="P125" s="45" t="s">
        <v>25</v>
      </c>
      <c r="Q125" s="47">
        <f>VLOOKUP(B125,[2]COMPLETE_DIVIDEND_DATA!$B:$BA,52,0)</f>
        <v>0</v>
      </c>
      <c r="R125" s="48">
        <f t="shared" si="1"/>
        <v>138</v>
      </c>
    </row>
    <row r="126" spans="1:18" s="2" customFormat="1" x14ac:dyDescent="0.2">
      <c r="A126" s="9">
        <v>400120</v>
      </c>
      <c r="B126" s="20">
        <v>458</v>
      </c>
      <c r="C126" s="6" t="s">
        <v>148</v>
      </c>
      <c r="D126" s="5">
        <v>19.920000000000002</v>
      </c>
      <c r="E126" s="5">
        <v>10</v>
      </c>
      <c r="F126" s="5">
        <v>8</v>
      </c>
      <c r="G126" s="17">
        <v>251</v>
      </c>
      <c r="H126" s="17">
        <v>251</v>
      </c>
      <c r="I126" s="17">
        <v>0</v>
      </c>
      <c r="J126" s="13">
        <v>251</v>
      </c>
      <c r="K126" s="13">
        <v>63</v>
      </c>
      <c r="L126" s="13">
        <v>50</v>
      </c>
      <c r="M126" s="13">
        <v>138</v>
      </c>
      <c r="N126" s="24" t="s">
        <v>25</v>
      </c>
      <c r="O126" s="24" t="s">
        <v>25</v>
      </c>
      <c r="P126" s="45" t="s">
        <v>25</v>
      </c>
      <c r="Q126" s="47">
        <f>VLOOKUP(B126,[2]COMPLETE_DIVIDEND_DATA!$B:$BA,52,0)</f>
        <v>0</v>
      </c>
      <c r="R126" s="48">
        <f t="shared" si="1"/>
        <v>138</v>
      </c>
    </row>
    <row r="127" spans="1:18" s="2" customFormat="1" x14ac:dyDescent="0.2">
      <c r="A127" s="9">
        <v>400121</v>
      </c>
      <c r="B127" s="20">
        <v>463</v>
      </c>
      <c r="C127" s="6" t="s">
        <v>149</v>
      </c>
      <c r="D127" s="5">
        <v>19.920000000000002</v>
      </c>
      <c r="E127" s="5">
        <v>10</v>
      </c>
      <c r="F127" s="5">
        <v>8</v>
      </c>
      <c r="G127" s="17">
        <v>251</v>
      </c>
      <c r="H127" s="17">
        <v>251</v>
      </c>
      <c r="I127" s="17">
        <v>0</v>
      </c>
      <c r="J127" s="13">
        <v>251</v>
      </c>
      <c r="K127" s="13">
        <v>63</v>
      </c>
      <c r="L127" s="13">
        <v>50</v>
      </c>
      <c r="M127" s="13">
        <v>138</v>
      </c>
      <c r="N127" s="24" t="s">
        <v>25</v>
      </c>
      <c r="O127" s="24" t="s">
        <v>25</v>
      </c>
      <c r="P127" s="45" t="s">
        <v>25</v>
      </c>
      <c r="Q127" s="47">
        <f>VLOOKUP(B127,[2]COMPLETE_DIVIDEND_DATA!$B:$BA,52,0)</f>
        <v>0</v>
      </c>
      <c r="R127" s="48">
        <f t="shared" si="1"/>
        <v>138</v>
      </c>
    </row>
    <row r="128" spans="1:18" s="2" customFormat="1" x14ac:dyDescent="0.2">
      <c r="A128" s="9">
        <v>400122</v>
      </c>
      <c r="B128" s="20">
        <v>466</v>
      </c>
      <c r="C128" s="6" t="s">
        <v>150</v>
      </c>
      <c r="D128" s="5">
        <v>20.28</v>
      </c>
      <c r="E128" s="5">
        <v>10</v>
      </c>
      <c r="F128" s="5">
        <v>8</v>
      </c>
      <c r="G128" s="17">
        <v>138</v>
      </c>
      <c r="H128" s="17">
        <v>138</v>
      </c>
      <c r="I128" s="17">
        <v>0</v>
      </c>
      <c r="J128" s="13">
        <v>138</v>
      </c>
      <c r="K128" s="13">
        <v>35</v>
      </c>
      <c r="L128" s="13">
        <v>28</v>
      </c>
      <c r="M128" s="13">
        <v>75</v>
      </c>
      <c r="N128" s="24" t="s">
        <v>25</v>
      </c>
      <c r="O128" s="24" t="s">
        <v>25</v>
      </c>
      <c r="P128" s="45" t="s">
        <v>25</v>
      </c>
      <c r="Q128" s="47">
        <f>VLOOKUP(B128,[2]COMPLETE_DIVIDEND_DATA!$B:$BA,52,0)</f>
        <v>0</v>
      </c>
      <c r="R128" s="48">
        <f t="shared" si="1"/>
        <v>75</v>
      </c>
    </row>
    <row r="129" spans="1:18" s="2" customFormat="1" x14ac:dyDescent="0.2">
      <c r="A129" s="9">
        <v>400123</v>
      </c>
      <c r="B129" s="20">
        <v>467</v>
      </c>
      <c r="C129" s="6" t="s">
        <v>151</v>
      </c>
      <c r="D129" s="5">
        <v>20.28</v>
      </c>
      <c r="E129" s="5">
        <v>10</v>
      </c>
      <c r="F129" s="5">
        <v>8</v>
      </c>
      <c r="G129" s="17">
        <v>138</v>
      </c>
      <c r="H129" s="17">
        <v>138</v>
      </c>
      <c r="I129" s="17">
        <v>0</v>
      </c>
      <c r="J129" s="13">
        <v>138</v>
      </c>
      <c r="K129" s="13">
        <v>35</v>
      </c>
      <c r="L129" s="13">
        <v>28</v>
      </c>
      <c r="M129" s="13">
        <v>75</v>
      </c>
      <c r="N129" s="24" t="s">
        <v>25</v>
      </c>
      <c r="O129" s="24" t="s">
        <v>25</v>
      </c>
      <c r="P129" s="45" t="s">
        <v>25</v>
      </c>
      <c r="Q129" s="47">
        <f>VLOOKUP(B129,[2]COMPLETE_DIVIDEND_DATA!$B:$BA,52,0)</f>
        <v>0</v>
      </c>
      <c r="R129" s="48">
        <f t="shared" si="1"/>
        <v>75</v>
      </c>
    </row>
    <row r="130" spans="1:18" s="2" customFormat="1" x14ac:dyDescent="0.2">
      <c r="A130" s="9">
        <v>400124</v>
      </c>
      <c r="B130" s="20">
        <v>470</v>
      </c>
      <c r="C130" s="6" t="s">
        <v>152</v>
      </c>
      <c r="D130" s="5">
        <v>20.079999999999998</v>
      </c>
      <c r="E130" s="5">
        <v>10</v>
      </c>
      <c r="F130" s="5">
        <v>8</v>
      </c>
      <c r="G130" s="17">
        <v>224</v>
      </c>
      <c r="H130" s="17">
        <v>224</v>
      </c>
      <c r="I130" s="17">
        <v>0</v>
      </c>
      <c r="J130" s="13">
        <v>224</v>
      </c>
      <c r="K130" s="13">
        <v>56</v>
      </c>
      <c r="L130" s="13">
        <v>45</v>
      </c>
      <c r="M130" s="13">
        <v>123</v>
      </c>
      <c r="N130" s="24" t="s">
        <v>25</v>
      </c>
      <c r="O130" s="24" t="s">
        <v>25</v>
      </c>
      <c r="P130" s="45" t="s">
        <v>25</v>
      </c>
      <c r="Q130" s="47">
        <f>VLOOKUP(B130,[2]COMPLETE_DIVIDEND_DATA!$B:$BA,52,0)</f>
        <v>0</v>
      </c>
      <c r="R130" s="48">
        <f t="shared" si="1"/>
        <v>123</v>
      </c>
    </row>
    <row r="131" spans="1:18" s="2" customFormat="1" x14ac:dyDescent="0.2">
      <c r="A131" s="9">
        <v>400125</v>
      </c>
      <c r="B131" s="20">
        <v>475</v>
      </c>
      <c r="C131" s="6" t="s">
        <v>92</v>
      </c>
      <c r="D131" s="5">
        <v>20.27</v>
      </c>
      <c r="E131" s="5">
        <v>10</v>
      </c>
      <c r="F131" s="5">
        <v>8</v>
      </c>
      <c r="G131" s="17">
        <v>74</v>
      </c>
      <c r="H131" s="17">
        <v>74</v>
      </c>
      <c r="I131" s="17">
        <v>0</v>
      </c>
      <c r="J131" s="13">
        <v>74</v>
      </c>
      <c r="K131" s="13">
        <v>19</v>
      </c>
      <c r="L131" s="13">
        <v>15</v>
      </c>
      <c r="M131" s="13">
        <v>40</v>
      </c>
      <c r="N131" s="24" t="s">
        <v>25</v>
      </c>
      <c r="O131" s="24" t="s">
        <v>25</v>
      </c>
      <c r="P131" s="45" t="s">
        <v>25</v>
      </c>
      <c r="Q131" s="47">
        <f>VLOOKUP(B131,[2]COMPLETE_DIVIDEND_DATA!$B:$BA,52,0)</f>
        <v>0</v>
      </c>
      <c r="R131" s="48">
        <f t="shared" si="1"/>
        <v>40</v>
      </c>
    </row>
    <row r="132" spans="1:18" s="2" customFormat="1" x14ac:dyDescent="0.2">
      <c r="A132" s="9">
        <v>400126</v>
      </c>
      <c r="B132" s="20">
        <v>487</v>
      </c>
      <c r="C132" s="6" t="s">
        <v>153</v>
      </c>
      <c r="D132" s="5">
        <v>19.29</v>
      </c>
      <c r="E132" s="5">
        <v>10</v>
      </c>
      <c r="F132" s="5">
        <v>8</v>
      </c>
      <c r="G132" s="17">
        <v>57</v>
      </c>
      <c r="H132" s="17">
        <v>57</v>
      </c>
      <c r="I132" s="17">
        <v>0</v>
      </c>
      <c r="J132" s="13">
        <v>57</v>
      </c>
      <c r="K132" s="13">
        <v>14</v>
      </c>
      <c r="L132" s="13">
        <v>11</v>
      </c>
      <c r="M132" s="13">
        <v>32</v>
      </c>
      <c r="N132" s="24" t="s">
        <v>154</v>
      </c>
      <c r="O132" s="24" t="s">
        <v>25</v>
      </c>
      <c r="P132" s="45" t="s">
        <v>25</v>
      </c>
      <c r="Q132" s="47">
        <f>VLOOKUP(B132,[2]COMPLETE_DIVIDEND_DATA!$B:$BA,52,0)</f>
        <v>0</v>
      </c>
      <c r="R132" s="48">
        <f t="shared" si="1"/>
        <v>32</v>
      </c>
    </row>
    <row r="133" spans="1:18" s="2" customFormat="1" x14ac:dyDescent="0.2">
      <c r="A133" s="9">
        <v>400127</v>
      </c>
      <c r="B133" s="20">
        <v>521</v>
      </c>
      <c r="C133" s="6" t="s">
        <v>155</v>
      </c>
      <c r="D133" s="5">
        <v>19.920000000000002</v>
      </c>
      <c r="E133" s="5">
        <v>10</v>
      </c>
      <c r="F133" s="5">
        <v>8</v>
      </c>
      <c r="G133" s="17">
        <v>251</v>
      </c>
      <c r="H133" s="17">
        <v>251</v>
      </c>
      <c r="I133" s="17">
        <v>0</v>
      </c>
      <c r="J133" s="13">
        <v>251</v>
      </c>
      <c r="K133" s="13">
        <v>63</v>
      </c>
      <c r="L133" s="13">
        <v>50</v>
      </c>
      <c r="M133" s="13">
        <v>138</v>
      </c>
      <c r="N133" s="24" t="s">
        <v>25</v>
      </c>
      <c r="O133" s="24" t="s">
        <v>25</v>
      </c>
      <c r="P133" s="45" t="s">
        <v>25</v>
      </c>
      <c r="Q133" s="47">
        <f>VLOOKUP(B133,[2]COMPLETE_DIVIDEND_DATA!$B:$BA,52,0)</f>
        <v>0</v>
      </c>
      <c r="R133" s="48">
        <f t="shared" si="1"/>
        <v>138</v>
      </c>
    </row>
    <row r="134" spans="1:18" s="2" customFormat="1" x14ac:dyDescent="0.2">
      <c r="A134" s="9">
        <v>400128</v>
      </c>
      <c r="B134" s="20">
        <v>522</v>
      </c>
      <c r="C134" s="6" t="s">
        <v>156</v>
      </c>
      <c r="D134" s="5">
        <v>20.079999999999998</v>
      </c>
      <c r="E134" s="5">
        <v>10</v>
      </c>
      <c r="F134" s="5">
        <v>8</v>
      </c>
      <c r="G134" s="17">
        <v>224</v>
      </c>
      <c r="H134" s="17">
        <v>224</v>
      </c>
      <c r="I134" s="17">
        <v>0</v>
      </c>
      <c r="J134" s="13">
        <v>224</v>
      </c>
      <c r="K134" s="13">
        <v>56</v>
      </c>
      <c r="L134" s="13">
        <v>45</v>
      </c>
      <c r="M134" s="13">
        <v>123</v>
      </c>
      <c r="N134" s="24" t="s">
        <v>157</v>
      </c>
      <c r="O134" s="24" t="s">
        <v>25</v>
      </c>
      <c r="P134" s="45" t="s">
        <v>25</v>
      </c>
      <c r="Q134" s="47">
        <f>VLOOKUP(B134,[2]COMPLETE_DIVIDEND_DATA!$B:$BA,52,0)</f>
        <v>0</v>
      </c>
      <c r="R134" s="48">
        <f t="shared" si="1"/>
        <v>123</v>
      </c>
    </row>
    <row r="135" spans="1:18" s="2" customFormat="1" x14ac:dyDescent="0.2">
      <c r="A135" s="9">
        <v>400129</v>
      </c>
      <c r="B135" s="20">
        <v>523</v>
      </c>
      <c r="C135" s="6" t="s">
        <v>158</v>
      </c>
      <c r="D135" s="5">
        <v>19.93</v>
      </c>
      <c r="E135" s="5">
        <v>10</v>
      </c>
      <c r="F135" s="5">
        <v>8</v>
      </c>
      <c r="G135" s="17">
        <v>311</v>
      </c>
      <c r="H135" s="17">
        <v>311</v>
      </c>
      <c r="I135" s="17">
        <v>0</v>
      </c>
      <c r="J135" s="13">
        <v>311</v>
      </c>
      <c r="K135" s="13">
        <v>78</v>
      </c>
      <c r="L135" s="13">
        <v>62</v>
      </c>
      <c r="M135" s="13">
        <v>171</v>
      </c>
      <c r="N135" s="24" t="s">
        <v>25</v>
      </c>
      <c r="O135" s="24" t="s">
        <v>25</v>
      </c>
      <c r="P135" s="45" t="s">
        <v>25</v>
      </c>
      <c r="Q135" s="47">
        <f>VLOOKUP(B135,[2]COMPLETE_DIVIDEND_DATA!$B:$BA,52,0)</f>
        <v>0</v>
      </c>
      <c r="R135" s="48">
        <f t="shared" si="1"/>
        <v>171</v>
      </c>
    </row>
    <row r="136" spans="1:18" s="2" customFormat="1" x14ac:dyDescent="0.2">
      <c r="A136" s="9">
        <v>400130</v>
      </c>
      <c r="B136" s="20">
        <v>524</v>
      </c>
      <c r="C136" s="6" t="s">
        <v>159</v>
      </c>
      <c r="D136" s="5">
        <v>19.940000000000001</v>
      </c>
      <c r="E136" s="5">
        <v>10</v>
      </c>
      <c r="F136" s="5">
        <v>8</v>
      </c>
      <c r="G136" s="17">
        <v>391</v>
      </c>
      <c r="H136" s="17">
        <v>391</v>
      </c>
      <c r="I136" s="17">
        <v>0</v>
      </c>
      <c r="J136" s="13">
        <v>391</v>
      </c>
      <c r="K136" s="13">
        <v>98</v>
      </c>
      <c r="L136" s="13">
        <v>78</v>
      </c>
      <c r="M136" s="13">
        <v>215</v>
      </c>
      <c r="N136" s="24" t="s">
        <v>25</v>
      </c>
      <c r="O136" s="24" t="s">
        <v>25</v>
      </c>
      <c r="P136" s="45" t="s">
        <v>25</v>
      </c>
      <c r="Q136" s="47">
        <f>VLOOKUP(B136,[2]COMPLETE_DIVIDEND_DATA!$B:$BA,52,0)</f>
        <v>0</v>
      </c>
      <c r="R136" s="48">
        <f t="shared" ref="R136:R199" si="2">+M136-Q136</f>
        <v>215</v>
      </c>
    </row>
    <row r="137" spans="1:18" s="2" customFormat="1" x14ac:dyDescent="0.2">
      <c r="A137" s="9">
        <v>400131</v>
      </c>
      <c r="B137" s="20">
        <v>525</v>
      </c>
      <c r="C137" s="6" t="s">
        <v>160</v>
      </c>
      <c r="D137" s="5">
        <v>20.010000000000002</v>
      </c>
      <c r="E137" s="5">
        <v>10</v>
      </c>
      <c r="F137" s="5">
        <v>8</v>
      </c>
      <c r="G137" s="17">
        <v>1474</v>
      </c>
      <c r="H137" s="17">
        <v>1474</v>
      </c>
      <c r="I137" s="17">
        <v>0</v>
      </c>
      <c r="J137" s="13">
        <v>1474</v>
      </c>
      <c r="K137" s="13">
        <v>369</v>
      </c>
      <c r="L137" s="13">
        <v>295</v>
      </c>
      <c r="M137" s="13">
        <v>810</v>
      </c>
      <c r="N137" s="24" t="s">
        <v>25</v>
      </c>
      <c r="O137" s="24" t="s">
        <v>25</v>
      </c>
      <c r="P137" s="45" t="s">
        <v>25</v>
      </c>
      <c r="Q137" s="47">
        <f>VLOOKUP(B137,[2]COMPLETE_DIVIDEND_DATA!$B:$BA,52,0)</f>
        <v>0</v>
      </c>
      <c r="R137" s="48">
        <f t="shared" si="2"/>
        <v>810</v>
      </c>
    </row>
    <row r="138" spans="1:18" s="2" customFormat="1" x14ac:dyDescent="0.2">
      <c r="A138" s="9">
        <v>400132</v>
      </c>
      <c r="B138" s="20">
        <v>526</v>
      </c>
      <c r="C138" s="6" t="s">
        <v>161</v>
      </c>
      <c r="D138" s="5">
        <v>19.940000000000001</v>
      </c>
      <c r="E138" s="5">
        <v>10</v>
      </c>
      <c r="F138" s="5">
        <v>8</v>
      </c>
      <c r="G138" s="17">
        <v>391</v>
      </c>
      <c r="H138" s="17">
        <v>391</v>
      </c>
      <c r="I138" s="17">
        <v>0</v>
      </c>
      <c r="J138" s="13">
        <v>391</v>
      </c>
      <c r="K138" s="13">
        <v>98</v>
      </c>
      <c r="L138" s="13">
        <v>78</v>
      </c>
      <c r="M138" s="13">
        <v>215</v>
      </c>
      <c r="N138" s="24" t="s">
        <v>25</v>
      </c>
      <c r="O138" s="24" t="s">
        <v>25</v>
      </c>
      <c r="P138" s="45" t="s">
        <v>25</v>
      </c>
      <c r="Q138" s="47">
        <f>VLOOKUP(B138,[2]COMPLETE_DIVIDEND_DATA!$B:$BA,52,0)</f>
        <v>0</v>
      </c>
      <c r="R138" s="48">
        <f t="shared" si="2"/>
        <v>215</v>
      </c>
    </row>
    <row r="139" spans="1:18" s="2" customFormat="1" x14ac:dyDescent="0.2">
      <c r="A139" s="9">
        <v>400133</v>
      </c>
      <c r="B139" s="20">
        <v>542</v>
      </c>
      <c r="C139" s="6" t="s">
        <v>162</v>
      </c>
      <c r="D139" s="5">
        <v>19.940000000000001</v>
      </c>
      <c r="E139" s="5">
        <v>10</v>
      </c>
      <c r="F139" s="5">
        <v>8</v>
      </c>
      <c r="G139" s="17">
        <v>341</v>
      </c>
      <c r="H139" s="17">
        <v>341</v>
      </c>
      <c r="I139" s="17">
        <v>0</v>
      </c>
      <c r="J139" s="13">
        <v>341</v>
      </c>
      <c r="K139" s="13">
        <v>85</v>
      </c>
      <c r="L139" s="13">
        <v>68</v>
      </c>
      <c r="M139" s="13">
        <v>188</v>
      </c>
      <c r="N139" s="24" t="s">
        <v>163</v>
      </c>
      <c r="O139" s="24" t="s">
        <v>25</v>
      </c>
      <c r="P139" s="45" t="s">
        <v>25</v>
      </c>
      <c r="Q139" s="47">
        <f>VLOOKUP(B139,[2]COMPLETE_DIVIDEND_DATA!$B:$BA,52,0)</f>
        <v>0</v>
      </c>
      <c r="R139" s="48">
        <f t="shared" si="2"/>
        <v>188</v>
      </c>
    </row>
    <row r="140" spans="1:18" s="2" customFormat="1" x14ac:dyDescent="0.2">
      <c r="A140" s="9">
        <v>400134</v>
      </c>
      <c r="B140" s="20">
        <v>543</v>
      </c>
      <c r="C140" s="6" t="s">
        <v>164</v>
      </c>
      <c r="D140" s="5">
        <v>20</v>
      </c>
      <c r="E140" s="5">
        <v>10</v>
      </c>
      <c r="F140" s="5">
        <v>8</v>
      </c>
      <c r="G140" s="17">
        <v>280</v>
      </c>
      <c r="H140" s="17">
        <v>280</v>
      </c>
      <c r="I140" s="17">
        <v>0</v>
      </c>
      <c r="J140" s="13">
        <v>280</v>
      </c>
      <c r="K140" s="13">
        <v>70</v>
      </c>
      <c r="L140" s="13">
        <v>56</v>
      </c>
      <c r="M140" s="13">
        <v>154</v>
      </c>
      <c r="N140" s="24" t="s">
        <v>25</v>
      </c>
      <c r="O140" s="24" t="s">
        <v>25</v>
      </c>
      <c r="P140" s="45" t="s">
        <v>25</v>
      </c>
      <c r="Q140" s="47">
        <f>VLOOKUP(B140,[2]COMPLETE_DIVIDEND_DATA!$B:$BA,52,0)</f>
        <v>0</v>
      </c>
      <c r="R140" s="48">
        <f t="shared" si="2"/>
        <v>154</v>
      </c>
    </row>
    <row r="141" spans="1:18" s="2" customFormat="1" x14ac:dyDescent="0.2">
      <c r="A141" s="9">
        <v>400135</v>
      </c>
      <c r="B141" s="20">
        <v>544</v>
      </c>
      <c r="C141" s="6" t="s">
        <v>165</v>
      </c>
      <c r="D141" s="5">
        <v>19.98</v>
      </c>
      <c r="E141" s="5">
        <v>10</v>
      </c>
      <c r="F141" s="5">
        <v>8</v>
      </c>
      <c r="G141" s="17">
        <v>1956</v>
      </c>
      <c r="H141" s="17">
        <v>1956</v>
      </c>
      <c r="I141" s="17">
        <v>0</v>
      </c>
      <c r="J141" s="13">
        <v>1956</v>
      </c>
      <c r="K141" s="13">
        <v>489</v>
      </c>
      <c r="L141" s="13">
        <v>391</v>
      </c>
      <c r="M141" s="13">
        <v>1076</v>
      </c>
      <c r="N141" s="24" t="s">
        <v>25</v>
      </c>
      <c r="O141" s="24" t="s">
        <v>25</v>
      </c>
      <c r="P141" s="45" t="s">
        <v>25</v>
      </c>
      <c r="Q141" s="47">
        <f>VLOOKUP(B141,[2]COMPLETE_DIVIDEND_DATA!$B:$BA,52,0)</f>
        <v>0</v>
      </c>
      <c r="R141" s="48">
        <f t="shared" si="2"/>
        <v>1076</v>
      </c>
    </row>
    <row r="142" spans="1:18" s="2" customFormat="1" x14ac:dyDescent="0.2">
      <c r="A142" s="9">
        <v>400136</v>
      </c>
      <c r="B142" s="20">
        <v>546</v>
      </c>
      <c r="C142" s="6" t="s">
        <v>166</v>
      </c>
      <c r="D142" s="5">
        <v>19.940000000000001</v>
      </c>
      <c r="E142" s="5">
        <v>10</v>
      </c>
      <c r="F142" s="5">
        <v>8</v>
      </c>
      <c r="G142" s="17">
        <v>391</v>
      </c>
      <c r="H142" s="17">
        <v>391</v>
      </c>
      <c r="I142" s="17">
        <v>0</v>
      </c>
      <c r="J142" s="13">
        <v>391</v>
      </c>
      <c r="K142" s="13">
        <v>98</v>
      </c>
      <c r="L142" s="13">
        <v>78</v>
      </c>
      <c r="M142" s="13">
        <v>215</v>
      </c>
      <c r="N142" s="24" t="s">
        <v>25</v>
      </c>
      <c r="O142" s="24" t="s">
        <v>25</v>
      </c>
      <c r="P142" s="45" t="s">
        <v>25</v>
      </c>
      <c r="Q142" s="47">
        <f>VLOOKUP(B142,[2]COMPLETE_DIVIDEND_DATA!$B:$BA,52,0)</f>
        <v>0</v>
      </c>
      <c r="R142" s="48">
        <f t="shared" si="2"/>
        <v>215</v>
      </c>
    </row>
    <row r="143" spans="1:18" s="2" customFormat="1" x14ac:dyDescent="0.2">
      <c r="A143" s="9">
        <v>400137</v>
      </c>
      <c r="B143" s="20">
        <v>547</v>
      </c>
      <c r="C143" s="6" t="s">
        <v>167</v>
      </c>
      <c r="D143" s="5">
        <v>19.940000000000001</v>
      </c>
      <c r="E143" s="5">
        <v>10</v>
      </c>
      <c r="F143" s="5">
        <v>8</v>
      </c>
      <c r="G143" s="17">
        <v>391</v>
      </c>
      <c r="H143" s="17">
        <v>391</v>
      </c>
      <c r="I143" s="17">
        <v>0</v>
      </c>
      <c r="J143" s="13">
        <v>391</v>
      </c>
      <c r="K143" s="13">
        <v>98</v>
      </c>
      <c r="L143" s="13">
        <v>78</v>
      </c>
      <c r="M143" s="13">
        <v>215</v>
      </c>
      <c r="N143" s="24" t="s">
        <v>25</v>
      </c>
      <c r="O143" s="24" t="s">
        <v>25</v>
      </c>
      <c r="P143" s="45" t="s">
        <v>25</v>
      </c>
      <c r="Q143" s="47">
        <f>VLOOKUP(B143,[2]COMPLETE_DIVIDEND_DATA!$B:$BA,52,0)</f>
        <v>0</v>
      </c>
      <c r="R143" s="48">
        <f t="shared" si="2"/>
        <v>215</v>
      </c>
    </row>
    <row r="144" spans="1:18" s="2" customFormat="1" x14ac:dyDescent="0.2">
      <c r="A144" s="9">
        <v>400138</v>
      </c>
      <c r="B144" s="20">
        <v>550</v>
      </c>
      <c r="C144" s="6" t="s">
        <v>168</v>
      </c>
      <c r="D144" s="5">
        <v>20.149999999999999</v>
      </c>
      <c r="E144" s="5">
        <v>10</v>
      </c>
      <c r="F144" s="5">
        <v>8</v>
      </c>
      <c r="G144" s="17">
        <v>253</v>
      </c>
      <c r="H144" s="17">
        <v>253</v>
      </c>
      <c r="I144" s="17">
        <v>0</v>
      </c>
      <c r="J144" s="13">
        <v>253</v>
      </c>
      <c r="K144" s="13">
        <v>63</v>
      </c>
      <c r="L144" s="13">
        <v>51</v>
      </c>
      <c r="M144" s="13">
        <v>139</v>
      </c>
      <c r="N144" s="24" t="s">
        <v>25</v>
      </c>
      <c r="O144" s="24" t="s">
        <v>25</v>
      </c>
      <c r="P144" s="45" t="s">
        <v>25</v>
      </c>
      <c r="Q144" s="47">
        <f>VLOOKUP(B144,[2]COMPLETE_DIVIDEND_DATA!$B:$BA,52,0)</f>
        <v>0</v>
      </c>
      <c r="R144" s="48">
        <f t="shared" si="2"/>
        <v>139</v>
      </c>
    </row>
    <row r="145" spans="1:18" s="2" customFormat="1" x14ac:dyDescent="0.2">
      <c r="A145" s="9">
        <v>400139</v>
      </c>
      <c r="B145" s="20">
        <v>556</v>
      </c>
      <c r="C145" s="6" t="s">
        <v>169</v>
      </c>
      <c r="D145" s="5">
        <v>19.98</v>
      </c>
      <c r="E145" s="5">
        <v>10</v>
      </c>
      <c r="F145" s="5">
        <v>8</v>
      </c>
      <c r="G145" s="17">
        <v>1956</v>
      </c>
      <c r="H145" s="17">
        <v>1956</v>
      </c>
      <c r="I145" s="17">
        <v>0</v>
      </c>
      <c r="J145" s="13">
        <v>1956</v>
      </c>
      <c r="K145" s="13">
        <v>489</v>
      </c>
      <c r="L145" s="13">
        <v>391</v>
      </c>
      <c r="M145" s="13">
        <v>1076</v>
      </c>
      <c r="N145" s="24" t="s">
        <v>25</v>
      </c>
      <c r="O145" s="24" t="s">
        <v>25</v>
      </c>
      <c r="P145" s="45" t="s">
        <v>25</v>
      </c>
      <c r="Q145" s="47">
        <f>VLOOKUP(B145,[2]COMPLETE_DIVIDEND_DATA!$B:$BA,52,0)</f>
        <v>0</v>
      </c>
      <c r="R145" s="48">
        <f t="shared" si="2"/>
        <v>1076</v>
      </c>
    </row>
    <row r="146" spans="1:18" s="2" customFormat="1" x14ac:dyDescent="0.2">
      <c r="A146" s="9">
        <v>400140</v>
      </c>
      <c r="B146" s="20">
        <v>557</v>
      </c>
      <c r="C146" s="6" t="s">
        <v>170</v>
      </c>
      <c r="D146" s="5">
        <v>19.98</v>
      </c>
      <c r="E146" s="5">
        <v>10</v>
      </c>
      <c r="F146" s="5">
        <v>8</v>
      </c>
      <c r="G146" s="17">
        <v>1956</v>
      </c>
      <c r="H146" s="17">
        <v>1956</v>
      </c>
      <c r="I146" s="17">
        <v>0</v>
      </c>
      <c r="J146" s="13">
        <v>1956</v>
      </c>
      <c r="K146" s="13">
        <v>489</v>
      </c>
      <c r="L146" s="13">
        <v>391</v>
      </c>
      <c r="M146" s="13">
        <v>1076</v>
      </c>
      <c r="N146" s="24" t="s">
        <v>25</v>
      </c>
      <c r="O146" s="24" t="s">
        <v>25</v>
      </c>
      <c r="P146" s="45" t="s">
        <v>25</v>
      </c>
      <c r="Q146" s="47">
        <f>VLOOKUP(B146,[2]COMPLETE_DIVIDEND_DATA!$B:$BA,52,0)</f>
        <v>0</v>
      </c>
      <c r="R146" s="48">
        <f t="shared" si="2"/>
        <v>1076</v>
      </c>
    </row>
    <row r="147" spans="1:18" s="2" customFormat="1" x14ac:dyDescent="0.2">
      <c r="A147" s="9">
        <v>400141</v>
      </c>
      <c r="B147" s="20">
        <v>558</v>
      </c>
      <c r="C147" s="6" t="s">
        <v>171</v>
      </c>
      <c r="D147" s="5">
        <v>19.87</v>
      </c>
      <c r="E147" s="5">
        <v>10</v>
      </c>
      <c r="F147" s="5">
        <v>8</v>
      </c>
      <c r="G147" s="17">
        <v>156</v>
      </c>
      <c r="H147" s="17">
        <v>156</v>
      </c>
      <c r="I147" s="17">
        <v>0</v>
      </c>
      <c r="J147" s="13">
        <v>156</v>
      </c>
      <c r="K147" s="13">
        <v>39</v>
      </c>
      <c r="L147" s="13">
        <v>31</v>
      </c>
      <c r="M147" s="13">
        <v>86</v>
      </c>
      <c r="N147" s="24" t="s">
        <v>25</v>
      </c>
      <c r="O147" s="24" t="s">
        <v>25</v>
      </c>
      <c r="P147" s="45" t="s">
        <v>25</v>
      </c>
      <c r="Q147" s="47">
        <f>VLOOKUP(B147,[2]COMPLETE_DIVIDEND_DATA!$B:$BA,52,0)</f>
        <v>0</v>
      </c>
      <c r="R147" s="48">
        <f t="shared" si="2"/>
        <v>86</v>
      </c>
    </row>
    <row r="148" spans="1:18" s="2" customFormat="1" x14ac:dyDescent="0.2">
      <c r="A148" s="9">
        <v>400142</v>
      </c>
      <c r="B148" s="20">
        <v>559</v>
      </c>
      <c r="C148" s="6" t="s">
        <v>172</v>
      </c>
      <c r="D148" s="5">
        <v>14.97</v>
      </c>
      <c r="E148" s="5">
        <v>10</v>
      </c>
      <c r="F148" s="5">
        <v>8</v>
      </c>
      <c r="G148" s="17">
        <v>1976</v>
      </c>
      <c r="H148" s="17">
        <v>1976</v>
      </c>
      <c r="I148" s="17">
        <v>0</v>
      </c>
      <c r="J148" s="13">
        <v>1976</v>
      </c>
      <c r="K148" s="13">
        <v>494</v>
      </c>
      <c r="L148" s="13">
        <v>296</v>
      </c>
      <c r="M148" s="13">
        <v>1186</v>
      </c>
      <c r="N148" s="24" t="s">
        <v>173</v>
      </c>
      <c r="O148" s="24" t="s">
        <v>25</v>
      </c>
      <c r="P148" s="45" t="s">
        <v>25</v>
      </c>
      <c r="Q148" s="47">
        <f>VLOOKUP(B148,[2]COMPLETE_DIVIDEND_DATA!$B:$BA,52,0)</f>
        <v>0</v>
      </c>
      <c r="R148" s="48">
        <f t="shared" si="2"/>
        <v>1186</v>
      </c>
    </row>
    <row r="149" spans="1:18" s="2" customFormat="1" x14ac:dyDescent="0.2">
      <c r="A149" s="9">
        <v>400143</v>
      </c>
      <c r="B149" s="20">
        <v>560</v>
      </c>
      <c r="C149" s="6" t="s">
        <v>174</v>
      </c>
      <c r="D149" s="5">
        <v>20</v>
      </c>
      <c r="E149" s="5">
        <v>10</v>
      </c>
      <c r="F149" s="5">
        <v>8</v>
      </c>
      <c r="G149" s="17">
        <v>655</v>
      </c>
      <c r="H149" s="17">
        <v>655</v>
      </c>
      <c r="I149" s="17">
        <v>0</v>
      </c>
      <c r="J149" s="13">
        <v>655</v>
      </c>
      <c r="K149" s="13">
        <v>164</v>
      </c>
      <c r="L149" s="13">
        <v>131</v>
      </c>
      <c r="M149" s="13">
        <v>360</v>
      </c>
      <c r="N149" s="24" t="s">
        <v>25</v>
      </c>
      <c r="O149" s="24" t="s">
        <v>25</v>
      </c>
      <c r="P149" s="45" t="s">
        <v>25</v>
      </c>
      <c r="Q149" s="47">
        <f>VLOOKUP(B149,[2]COMPLETE_DIVIDEND_DATA!$B:$BA,52,0)</f>
        <v>0</v>
      </c>
      <c r="R149" s="48">
        <f t="shared" si="2"/>
        <v>360</v>
      </c>
    </row>
    <row r="150" spans="1:18" s="2" customFormat="1" x14ac:dyDescent="0.2">
      <c r="A150" s="9">
        <v>400144</v>
      </c>
      <c r="B150" s="20">
        <v>561</v>
      </c>
      <c r="C150" s="6" t="s">
        <v>175</v>
      </c>
      <c r="D150" s="5">
        <v>20</v>
      </c>
      <c r="E150" s="5">
        <v>10</v>
      </c>
      <c r="F150" s="5">
        <v>8</v>
      </c>
      <c r="G150" s="17">
        <v>3264</v>
      </c>
      <c r="H150" s="17">
        <v>3264</v>
      </c>
      <c r="I150" s="17">
        <v>0</v>
      </c>
      <c r="J150" s="13">
        <v>3264</v>
      </c>
      <c r="K150" s="13">
        <v>816</v>
      </c>
      <c r="L150" s="13">
        <v>653</v>
      </c>
      <c r="M150" s="13">
        <v>1795</v>
      </c>
      <c r="N150" s="24" t="s">
        <v>176</v>
      </c>
      <c r="O150" s="24" t="s">
        <v>25</v>
      </c>
      <c r="P150" s="45" t="s">
        <v>25</v>
      </c>
      <c r="Q150" s="47">
        <f>VLOOKUP(B150,[2]COMPLETE_DIVIDEND_DATA!$B:$BA,52,0)</f>
        <v>0</v>
      </c>
      <c r="R150" s="48">
        <f t="shared" si="2"/>
        <v>1795</v>
      </c>
    </row>
    <row r="151" spans="1:18" s="2" customFormat="1" x14ac:dyDescent="0.2">
      <c r="A151" s="9">
        <v>400145</v>
      </c>
      <c r="B151" s="20">
        <v>562</v>
      </c>
      <c r="C151" s="6" t="s">
        <v>177</v>
      </c>
      <c r="D151" s="5">
        <v>19.98</v>
      </c>
      <c r="E151" s="5">
        <v>10</v>
      </c>
      <c r="F151" s="5">
        <v>8</v>
      </c>
      <c r="G151" s="17">
        <v>1956</v>
      </c>
      <c r="H151" s="17">
        <v>1956</v>
      </c>
      <c r="I151" s="17">
        <v>0</v>
      </c>
      <c r="J151" s="13">
        <v>1956</v>
      </c>
      <c r="K151" s="13">
        <v>489</v>
      </c>
      <c r="L151" s="13">
        <v>391</v>
      </c>
      <c r="M151" s="13">
        <v>1076</v>
      </c>
      <c r="N151" s="24" t="s">
        <v>25</v>
      </c>
      <c r="O151" s="24" t="s">
        <v>25</v>
      </c>
      <c r="P151" s="45" t="s">
        <v>25</v>
      </c>
      <c r="Q151" s="47">
        <f>VLOOKUP(B151,[2]COMPLETE_DIVIDEND_DATA!$B:$BA,52,0)</f>
        <v>0</v>
      </c>
      <c r="R151" s="48">
        <f t="shared" si="2"/>
        <v>1076</v>
      </c>
    </row>
    <row r="152" spans="1:18" s="2" customFormat="1" x14ac:dyDescent="0.2">
      <c r="A152" s="9">
        <v>400146</v>
      </c>
      <c r="B152" s="20">
        <v>576</v>
      </c>
      <c r="C152" s="6" t="s">
        <v>178</v>
      </c>
      <c r="D152" s="5">
        <v>19.87</v>
      </c>
      <c r="E152" s="5">
        <v>10</v>
      </c>
      <c r="F152" s="5">
        <v>8</v>
      </c>
      <c r="G152" s="17">
        <v>156</v>
      </c>
      <c r="H152" s="17">
        <v>156</v>
      </c>
      <c r="I152" s="17">
        <v>0</v>
      </c>
      <c r="J152" s="13">
        <v>156</v>
      </c>
      <c r="K152" s="13">
        <v>39</v>
      </c>
      <c r="L152" s="13">
        <v>31</v>
      </c>
      <c r="M152" s="13">
        <v>86</v>
      </c>
      <c r="N152" s="24" t="s">
        <v>25</v>
      </c>
      <c r="O152" s="24" t="s">
        <v>25</v>
      </c>
      <c r="P152" s="45" t="s">
        <v>25</v>
      </c>
      <c r="Q152" s="47">
        <f>VLOOKUP(B152,[2]COMPLETE_DIVIDEND_DATA!$B:$BA,52,0)</f>
        <v>0</v>
      </c>
      <c r="R152" s="48">
        <f t="shared" si="2"/>
        <v>86</v>
      </c>
    </row>
    <row r="153" spans="1:18" s="2" customFormat="1" x14ac:dyDescent="0.2">
      <c r="A153" s="9">
        <v>400147</v>
      </c>
      <c r="B153" s="20">
        <v>578</v>
      </c>
      <c r="C153" s="6" t="s">
        <v>179</v>
      </c>
      <c r="D153" s="5">
        <v>20.100000000000001</v>
      </c>
      <c r="E153" s="5">
        <v>10</v>
      </c>
      <c r="F153" s="5">
        <v>8</v>
      </c>
      <c r="G153" s="17">
        <v>199</v>
      </c>
      <c r="H153" s="17">
        <v>199</v>
      </c>
      <c r="I153" s="17">
        <v>0</v>
      </c>
      <c r="J153" s="13">
        <v>199</v>
      </c>
      <c r="K153" s="13">
        <v>50</v>
      </c>
      <c r="L153" s="13">
        <v>40</v>
      </c>
      <c r="M153" s="13">
        <v>109</v>
      </c>
      <c r="N153" s="24" t="s">
        <v>180</v>
      </c>
      <c r="O153" s="24" t="s">
        <v>25</v>
      </c>
      <c r="P153" s="45" t="s">
        <v>25</v>
      </c>
      <c r="Q153" s="47">
        <f>VLOOKUP(B153,[2]COMPLETE_DIVIDEND_DATA!$B:$BA,52,0)</f>
        <v>0</v>
      </c>
      <c r="R153" s="48">
        <f t="shared" si="2"/>
        <v>109</v>
      </c>
    </row>
    <row r="154" spans="1:18" s="2" customFormat="1" x14ac:dyDescent="0.2">
      <c r="A154" s="9">
        <v>400148</v>
      </c>
      <c r="B154" s="20">
        <v>583</v>
      </c>
      <c r="C154" s="6" t="s">
        <v>181</v>
      </c>
      <c r="D154" s="5">
        <v>19.97</v>
      </c>
      <c r="E154" s="5">
        <v>10</v>
      </c>
      <c r="F154" s="5">
        <v>8</v>
      </c>
      <c r="G154" s="17">
        <v>781</v>
      </c>
      <c r="H154" s="17">
        <v>781</v>
      </c>
      <c r="I154" s="17">
        <v>0</v>
      </c>
      <c r="J154" s="13">
        <v>781</v>
      </c>
      <c r="K154" s="13">
        <v>195</v>
      </c>
      <c r="L154" s="13">
        <v>156</v>
      </c>
      <c r="M154" s="13">
        <v>430</v>
      </c>
      <c r="N154" s="24" t="s">
        <v>25</v>
      </c>
      <c r="O154" s="24" t="s">
        <v>25</v>
      </c>
      <c r="P154" s="45" t="s">
        <v>25</v>
      </c>
      <c r="Q154" s="47">
        <f>VLOOKUP(B154,[2]COMPLETE_DIVIDEND_DATA!$B:$BA,52,0)</f>
        <v>0</v>
      </c>
      <c r="R154" s="48">
        <f t="shared" si="2"/>
        <v>430</v>
      </c>
    </row>
    <row r="155" spans="1:18" s="2" customFormat="1" x14ac:dyDescent="0.2">
      <c r="A155" s="9">
        <v>400149</v>
      </c>
      <c r="B155" s="20">
        <v>587</v>
      </c>
      <c r="C155" s="6" t="s">
        <v>182</v>
      </c>
      <c r="D155" s="5">
        <v>19.98</v>
      </c>
      <c r="E155" s="5">
        <v>10</v>
      </c>
      <c r="F155" s="5">
        <v>8</v>
      </c>
      <c r="G155" s="17">
        <v>1956</v>
      </c>
      <c r="H155" s="17">
        <v>1956</v>
      </c>
      <c r="I155" s="17">
        <v>0</v>
      </c>
      <c r="J155" s="13">
        <v>1956</v>
      </c>
      <c r="K155" s="13">
        <v>489</v>
      </c>
      <c r="L155" s="13">
        <v>391</v>
      </c>
      <c r="M155" s="13">
        <v>1076</v>
      </c>
      <c r="N155" s="24" t="s">
        <v>25</v>
      </c>
      <c r="O155" s="24" t="s">
        <v>25</v>
      </c>
      <c r="P155" s="45" t="s">
        <v>25</v>
      </c>
      <c r="Q155" s="47">
        <f>VLOOKUP(B155,[2]COMPLETE_DIVIDEND_DATA!$B:$BA,52,0)</f>
        <v>0</v>
      </c>
      <c r="R155" s="48">
        <f t="shared" si="2"/>
        <v>1076</v>
      </c>
    </row>
    <row r="156" spans="1:18" s="2" customFormat="1" x14ac:dyDescent="0.2">
      <c r="A156" s="9">
        <v>400150</v>
      </c>
      <c r="B156" s="20">
        <v>603</v>
      </c>
      <c r="C156" s="6" t="s">
        <v>183</v>
      </c>
      <c r="D156" s="5">
        <v>20</v>
      </c>
      <c r="E156" s="5">
        <v>10</v>
      </c>
      <c r="F156" s="5">
        <v>8</v>
      </c>
      <c r="G156" s="17">
        <v>1175</v>
      </c>
      <c r="H156" s="17">
        <v>1175</v>
      </c>
      <c r="I156" s="17">
        <v>0</v>
      </c>
      <c r="J156" s="13">
        <v>1175</v>
      </c>
      <c r="K156" s="13">
        <v>294</v>
      </c>
      <c r="L156" s="13">
        <v>235</v>
      </c>
      <c r="M156" s="13">
        <v>646</v>
      </c>
      <c r="N156" s="24" t="s">
        <v>25</v>
      </c>
      <c r="O156" s="24" t="s">
        <v>25</v>
      </c>
      <c r="P156" s="45" t="s">
        <v>25</v>
      </c>
      <c r="Q156" s="47">
        <f>VLOOKUP(B156,[2]COMPLETE_DIVIDEND_DATA!$B:$BA,52,0)</f>
        <v>0</v>
      </c>
      <c r="R156" s="48">
        <f t="shared" si="2"/>
        <v>646</v>
      </c>
    </row>
    <row r="157" spans="1:18" s="2" customFormat="1" x14ac:dyDescent="0.2">
      <c r="A157" s="9">
        <v>400151</v>
      </c>
      <c r="B157" s="20">
        <v>604</v>
      </c>
      <c r="C157" s="6" t="s">
        <v>184</v>
      </c>
      <c r="D157" s="5">
        <v>19.760000000000002</v>
      </c>
      <c r="E157" s="5">
        <v>10</v>
      </c>
      <c r="F157" s="5">
        <v>8</v>
      </c>
      <c r="G157" s="17">
        <v>167</v>
      </c>
      <c r="H157" s="17">
        <v>167</v>
      </c>
      <c r="I157" s="17">
        <v>0</v>
      </c>
      <c r="J157" s="13">
        <v>167</v>
      </c>
      <c r="K157" s="13">
        <v>42</v>
      </c>
      <c r="L157" s="13">
        <v>33</v>
      </c>
      <c r="M157" s="13">
        <v>92</v>
      </c>
      <c r="N157" s="24" t="s">
        <v>25</v>
      </c>
      <c r="O157" s="24" t="s">
        <v>25</v>
      </c>
      <c r="P157" s="45" t="s">
        <v>25</v>
      </c>
      <c r="Q157" s="47">
        <f>VLOOKUP(B157,[2]COMPLETE_DIVIDEND_DATA!$B:$BA,52,0)</f>
        <v>0</v>
      </c>
      <c r="R157" s="48">
        <f t="shared" si="2"/>
        <v>92</v>
      </c>
    </row>
    <row r="158" spans="1:18" s="2" customFormat="1" x14ac:dyDescent="0.2">
      <c r="A158" s="9">
        <v>400152</v>
      </c>
      <c r="B158" s="20">
        <v>605</v>
      </c>
      <c r="C158" s="6" t="s">
        <v>185</v>
      </c>
      <c r="D158" s="5">
        <v>19.760000000000002</v>
      </c>
      <c r="E158" s="5">
        <v>10</v>
      </c>
      <c r="F158" s="5">
        <v>8</v>
      </c>
      <c r="G158" s="17">
        <v>167</v>
      </c>
      <c r="H158" s="17">
        <v>167</v>
      </c>
      <c r="I158" s="17">
        <v>0</v>
      </c>
      <c r="J158" s="13">
        <v>167</v>
      </c>
      <c r="K158" s="13">
        <v>42</v>
      </c>
      <c r="L158" s="13">
        <v>33</v>
      </c>
      <c r="M158" s="13">
        <v>92</v>
      </c>
      <c r="N158" s="24" t="s">
        <v>25</v>
      </c>
      <c r="O158" s="24" t="s">
        <v>25</v>
      </c>
      <c r="P158" s="45" t="s">
        <v>25</v>
      </c>
      <c r="Q158" s="47">
        <f>VLOOKUP(B158,[2]COMPLETE_DIVIDEND_DATA!$B:$BA,52,0)</f>
        <v>0</v>
      </c>
      <c r="R158" s="48">
        <f t="shared" si="2"/>
        <v>92</v>
      </c>
    </row>
    <row r="159" spans="1:18" s="2" customFormat="1" x14ac:dyDescent="0.2">
      <c r="A159" s="9">
        <v>400153</v>
      </c>
      <c r="B159" s="20">
        <v>606</v>
      </c>
      <c r="C159" s="6" t="s">
        <v>186</v>
      </c>
      <c r="D159" s="5">
        <v>19.760000000000002</v>
      </c>
      <c r="E159" s="5">
        <v>10</v>
      </c>
      <c r="F159" s="5">
        <v>8</v>
      </c>
      <c r="G159" s="17">
        <v>167</v>
      </c>
      <c r="H159" s="17">
        <v>167</v>
      </c>
      <c r="I159" s="17">
        <v>0</v>
      </c>
      <c r="J159" s="13">
        <v>167</v>
      </c>
      <c r="K159" s="13">
        <v>42</v>
      </c>
      <c r="L159" s="13">
        <v>33</v>
      </c>
      <c r="M159" s="13">
        <v>92</v>
      </c>
      <c r="N159" s="24" t="s">
        <v>25</v>
      </c>
      <c r="O159" s="24" t="s">
        <v>25</v>
      </c>
      <c r="P159" s="45" t="s">
        <v>25</v>
      </c>
      <c r="Q159" s="47">
        <f>VLOOKUP(B159,[2]COMPLETE_DIVIDEND_DATA!$B:$BA,52,0)</f>
        <v>0</v>
      </c>
      <c r="R159" s="48">
        <f t="shared" si="2"/>
        <v>92</v>
      </c>
    </row>
    <row r="160" spans="1:18" s="2" customFormat="1" x14ac:dyDescent="0.2">
      <c r="A160" s="9">
        <v>400154</v>
      </c>
      <c r="B160" s="20">
        <v>608</v>
      </c>
      <c r="C160" s="6" t="s">
        <v>187</v>
      </c>
      <c r="D160" s="5">
        <v>19.940000000000001</v>
      </c>
      <c r="E160" s="5">
        <v>10</v>
      </c>
      <c r="F160" s="5">
        <v>8</v>
      </c>
      <c r="G160" s="17">
        <v>391</v>
      </c>
      <c r="H160" s="17">
        <v>391</v>
      </c>
      <c r="I160" s="17">
        <v>0</v>
      </c>
      <c r="J160" s="13">
        <v>391</v>
      </c>
      <c r="K160" s="13">
        <v>98</v>
      </c>
      <c r="L160" s="13">
        <v>78</v>
      </c>
      <c r="M160" s="13">
        <v>215</v>
      </c>
      <c r="N160" s="24" t="s">
        <v>25</v>
      </c>
      <c r="O160" s="24" t="s">
        <v>25</v>
      </c>
      <c r="P160" s="45" t="s">
        <v>25</v>
      </c>
      <c r="Q160" s="47">
        <f>VLOOKUP(B160,[2]COMPLETE_DIVIDEND_DATA!$B:$BA,52,0)</f>
        <v>0</v>
      </c>
      <c r="R160" s="48">
        <f t="shared" si="2"/>
        <v>215</v>
      </c>
    </row>
    <row r="161" spans="1:18" s="2" customFormat="1" x14ac:dyDescent="0.2">
      <c r="A161" s="9">
        <v>400155</v>
      </c>
      <c r="B161" s="20">
        <v>611</v>
      </c>
      <c r="C161" s="6" t="s">
        <v>188</v>
      </c>
      <c r="D161" s="5">
        <v>19.98</v>
      </c>
      <c r="E161" s="5">
        <v>10</v>
      </c>
      <c r="F161" s="5">
        <v>8</v>
      </c>
      <c r="G161" s="17">
        <v>1956</v>
      </c>
      <c r="H161" s="17">
        <v>1956</v>
      </c>
      <c r="I161" s="17">
        <v>0</v>
      </c>
      <c r="J161" s="13">
        <v>1956</v>
      </c>
      <c r="K161" s="13">
        <v>489</v>
      </c>
      <c r="L161" s="13">
        <v>391</v>
      </c>
      <c r="M161" s="13">
        <v>1076</v>
      </c>
      <c r="N161" s="24" t="s">
        <v>25</v>
      </c>
      <c r="O161" s="24" t="s">
        <v>25</v>
      </c>
      <c r="P161" s="45" t="s">
        <v>25</v>
      </c>
      <c r="Q161" s="47">
        <f>VLOOKUP(B161,[2]COMPLETE_DIVIDEND_DATA!$B:$BA,52,0)</f>
        <v>0</v>
      </c>
      <c r="R161" s="48">
        <f t="shared" si="2"/>
        <v>1076</v>
      </c>
    </row>
    <row r="162" spans="1:18" s="2" customFormat="1" x14ac:dyDescent="0.2">
      <c r="A162" s="9">
        <v>400156</v>
      </c>
      <c r="B162" s="20">
        <v>614</v>
      </c>
      <c r="C162" s="6" t="s">
        <v>189</v>
      </c>
      <c r="D162" s="5">
        <v>20.27</v>
      </c>
      <c r="E162" s="5">
        <v>10</v>
      </c>
      <c r="F162" s="5">
        <v>8</v>
      </c>
      <c r="G162" s="17">
        <v>74</v>
      </c>
      <c r="H162" s="17">
        <v>74</v>
      </c>
      <c r="I162" s="17">
        <v>0</v>
      </c>
      <c r="J162" s="13">
        <v>74</v>
      </c>
      <c r="K162" s="13">
        <v>19</v>
      </c>
      <c r="L162" s="13">
        <v>15</v>
      </c>
      <c r="M162" s="13">
        <v>40</v>
      </c>
      <c r="N162" s="24" t="s">
        <v>25</v>
      </c>
      <c r="O162" s="24" t="s">
        <v>25</v>
      </c>
      <c r="P162" s="45" t="s">
        <v>25</v>
      </c>
      <c r="Q162" s="47">
        <f>VLOOKUP(B162,[2]COMPLETE_DIVIDEND_DATA!$B:$BA,52,0)</f>
        <v>0</v>
      </c>
      <c r="R162" s="48">
        <f t="shared" si="2"/>
        <v>40</v>
      </c>
    </row>
    <row r="163" spans="1:18" s="2" customFormat="1" x14ac:dyDescent="0.2">
      <c r="A163" s="9">
        <v>400157</v>
      </c>
      <c r="B163" s="20">
        <v>615</v>
      </c>
      <c r="C163" s="6" t="s">
        <v>190</v>
      </c>
      <c r="D163" s="5">
        <v>19.91</v>
      </c>
      <c r="E163" s="5">
        <v>10</v>
      </c>
      <c r="F163" s="5">
        <v>8</v>
      </c>
      <c r="G163" s="17">
        <v>236</v>
      </c>
      <c r="H163" s="17">
        <v>236</v>
      </c>
      <c r="I163" s="17">
        <v>0</v>
      </c>
      <c r="J163" s="13">
        <v>236</v>
      </c>
      <c r="K163" s="13">
        <v>59</v>
      </c>
      <c r="L163" s="13">
        <v>47</v>
      </c>
      <c r="M163" s="13">
        <v>130</v>
      </c>
      <c r="N163" s="24" t="s">
        <v>25</v>
      </c>
      <c r="O163" s="24" t="s">
        <v>25</v>
      </c>
      <c r="P163" s="45" t="s">
        <v>25</v>
      </c>
      <c r="Q163" s="47">
        <f>VLOOKUP(B163,[2]COMPLETE_DIVIDEND_DATA!$B:$BA,52,0)</f>
        <v>0</v>
      </c>
      <c r="R163" s="48">
        <f t="shared" si="2"/>
        <v>130</v>
      </c>
    </row>
    <row r="164" spans="1:18" s="2" customFormat="1" x14ac:dyDescent="0.2">
      <c r="A164" s="9">
        <v>400158</v>
      </c>
      <c r="B164" s="20">
        <v>623</v>
      </c>
      <c r="C164" s="6" t="s">
        <v>191</v>
      </c>
      <c r="D164" s="5">
        <v>19.79</v>
      </c>
      <c r="E164" s="5">
        <v>10</v>
      </c>
      <c r="F164" s="5">
        <v>8</v>
      </c>
      <c r="G164" s="17">
        <v>96</v>
      </c>
      <c r="H164" s="17">
        <v>96</v>
      </c>
      <c r="I164" s="17">
        <v>0</v>
      </c>
      <c r="J164" s="13">
        <v>96</v>
      </c>
      <c r="K164" s="13">
        <v>24</v>
      </c>
      <c r="L164" s="13">
        <v>19</v>
      </c>
      <c r="M164" s="13">
        <v>53</v>
      </c>
      <c r="N164" s="24" t="s">
        <v>192</v>
      </c>
      <c r="O164" s="24" t="s">
        <v>25</v>
      </c>
      <c r="P164" s="45" t="s">
        <v>25</v>
      </c>
      <c r="Q164" s="47">
        <f>VLOOKUP(B164,[2]COMPLETE_DIVIDEND_DATA!$B:$BA,52,0)</f>
        <v>0</v>
      </c>
      <c r="R164" s="48">
        <f t="shared" si="2"/>
        <v>53</v>
      </c>
    </row>
    <row r="165" spans="1:18" s="2" customFormat="1" x14ac:dyDescent="0.2">
      <c r="A165" s="9">
        <v>400159</v>
      </c>
      <c r="B165" s="20">
        <v>630</v>
      </c>
      <c r="C165" s="6" t="s">
        <v>193</v>
      </c>
      <c r="D165" s="5">
        <v>17.64</v>
      </c>
      <c r="E165" s="5">
        <v>10</v>
      </c>
      <c r="F165" s="5">
        <v>8</v>
      </c>
      <c r="G165" s="17">
        <v>17</v>
      </c>
      <c r="H165" s="17">
        <v>17</v>
      </c>
      <c r="I165" s="17">
        <v>0</v>
      </c>
      <c r="J165" s="13">
        <v>17</v>
      </c>
      <c r="K165" s="13">
        <v>4</v>
      </c>
      <c r="L165" s="13">
        <v>3</v>
      </c>
      <c r="M165" s="13">
        <v>10</v>
      </c>
      <c r="N165" s="24" t="s">
        <v>25</v>
      </c>
      <c r="O165" s="24" t="s">
        <v>25</v>
      </c>
      <c r="P165" s="45" t="s">
        <v>25</v>
      </c>
      <c r="Q165" s="47">
        <f>VLOOKUP(B165,[2]COMPLETE_DIVIDEND_DATA!$B:$BA,52,0)</f>
        <v>0</v>
      </c>
      <c r="R165" s="48">
        <f t="shared" si="2"/>
        <v>10</v>
      </c>
    </row>
    <row r="166" spans="1:18" s="2" customFormat="1" x14ac:dyDescent="0.2">
      <c r="A166" s="9">
        <v>400160</v>
      </c>
      <c r="B166" s="20">
        <v>632</v>
      </c>
      <c r="C166" s="6" t="s">
        <v>194</v>
      </c>
      <c r="D166" s="5">
        <v>20.190000000000001</v>
      </c>
      <c r="E166" s="5">
        <v>10</v>
      </c>
      <c r="F166" s="5">
        <v>8</v>
      </c>
      <c r="G166" s="17">
        <v>104</v>
      </c>
      <c r="H166" s="17">
        <v>104</v>
      </c>
      <c r="I166" s="17">
        <v>0</v>
      </c>
      <c r="J166" s="13">
        <v>104</v>
      </c>
      <c r="K166" s="13">
        <v>26</v>
      </c>
      <c r="L166" s="13">
        <v>21</v>
      </c>
      <c r="M166" s="13">
        <v>57</v>
      </c>
      <c r="N166" s="24" t="s">
        <v>25</v>
      </c>
      <c r="O166" s="24" t="s">
        <v>25</v>
      </c>
      <c r="P166" s="45" t="s">
        <v>25</v>
      </c>
      <c r="Q166" s="47">
        <f>VLOOKUP(B166,[2]COMPLETE_DIVIDEND_DATA!$B:$BA,52,0)</f>
        <v>0</v>
      </c>
      <c r="R166" s="48">
        <f t="shared" si="2"/>
        <v>57</v>
      </c>
    </row>
    <row r="167" spans="1:18" s="2" customFormat="1" x14ac:dyDescent="0.2">
      <c r="A167" s="9">
        <v>400161</v>
      </c>
      <c r="B167" s="20">
        <v>633</v>
      </c>
      <c r="C167" s="6" t="s">
        <v>195</v>
      </c>
      <c r="D167" s="5">
        <v>20.09</v>
      </c>
      <c r="E167" s="5">
        <v>10</v>
      </c>
      <c r="F167" s="5">
        <v>8</v>
      </c>
      <c r="G167" s="17">
        <v>209</v>
      </c>
      <c r="H167" s="17">
        <v>209</v>
      </c>
      <c r="I167" s="17">
        <v>0</v>
      </c>
      <c r="J167" s="13">
        <v>209</v>
      </c>
      <c r="K167" s="13">
        <v>52</v>
      </c>
      <c r="L167" s="13">
        <v>42</v>
      </c>
      <c r="M167" s="13">
        <v>115</v>
      </c>
      <c r="N167" s="24" t="s">
        <v>25</v>
      </c>
      <c r="O167" s="24" t="s">
        <v>25</v>
      </c>
      <c r="P167" s="45" t="s">
        <v>25</v>
      </c>
      <c r="Q167" s="47">
        <f>VLOOKUP(B167,[2]COMPLETE_DIVIDEND_DATA!$B:$BA,52,0)</f>
        <v>0</v>
      </c>
      <c r="R167" s="48">
        <f t="shared" si="2"/>
        <v>115</v>
      </c>
    </row>
    <row r="168" spans="1:18" s="2" customFormat="1" x14ac:dyDescent="0.2">
      <c r="A168" s="9">
        <v>400162</v>
      </c>
      <c r="B168" s="20">
        <v>639</v>
      </c>
      <c r="C168" s="6" t="s">
        <v>196</v>
      </c>
      <c r="D168" s="5">
        <v>20.04</v>
      </c>
      <c r="E168" s="5">
        <v>10</v>
      </c>
      <c r="F168" s="5">
        <v>8</v>
      </c>
      <c r="G168" s="17">
        <v>913</v>
      </c>
      <c r="H168" s="17">
        <v>913</v>
      </c>
      <c r="I168" s="17">
        <v>0</v>
      </c>
      <c r="J168" s="13">
        <v>913</v>
      </c>
      <c r="K168" s="13">
        <v>228</v>
      </c>
      <c r="L168" s="13">
        <v>183</v>
      </c>
      <c r="M168" s="13">
        <v>502</v>
      </c>
      <c r="N168" s="24" t="s">
        <v>25</v>
      </c>
      <c r="O168" s="24" t="s">
        <v>25</v>
      </c>
      <c r="P168" s="45" t="s">
        <v>25</v>
      </c>
      <c r="Q168" s="47">
        <f>VLOOKUP(B168,[2]COMPLETE_DIVIDEND_DATA!$B:$BA,52,0)</f>
        <v>0</v>
      </c>
      <c r="R168" s="48">
        <f t="shared" si="2"/>
        <v>502</v>
      </c>
    </row>
    <row r="169" spans="1:18" s="2" customFormat="1" x14ac:dyDescent="0.2">
      <c r="A169" s="9">
        <v>400163</v>
      </c>
      <c r="B169" s="20">
        <v>644</v>
      </c>
      <c r="C169" s="6" t="s">
        <v>197</v>
      </c>
      <c r="D169" s="5">
        <v>14.28</v>
      </c>
      <c r="E169" s="5">
        <v>10</v>
      </c>
      <c r="F169" s="5">
        <v>8</v>
      </c>
      <c r="G169" s="17">
        <v>7</v>
      </c>
      <c r="H169" s="17">
        <v>7</v>
      </c>
      <c r="I169" s="17">
        <v>0</v>
      </c>
      <c r="J169" s="13">
        <v>7</v>
      </c>
      <c r="K169" s="13">
        <v>2</v>
      </c>
      <c r="L169" s="13">
        <v>1</v>
      </c>
      <c r="M169" s="13">
        <v>4</v>
      </c>
      <c r="N169" s="24" t="s">
        <v>25</v>
      </c>
      <c r="O169" s="24" t="s">
        <v>25</v>
      </c>
      <c r="P169" s="45" t="s">
        <v>25</v>
      </c>
      <c r="Q169" s="47">
        <f>VLOOKUP(B169,[2]COMPLETE_DIVIDEND_DATA!$B:$BA,52,0)</f>
        <v>0</v>
      </c>
      <c r="R169" s="48">
        <f t="shared" si="2"/>
        <v>4</v>
      </c>
    </row>
    <row r="170" spans="1:18" s="2" customFormat="1" x14ac:dyDescent="0.2">
      <c r="A170" s="9">
        <v>400164</v>
      </c>
      <c r="B170" s="20">
        <v>646</v>
      </c>
      <c r="C170" s="6" t="s">
        <v>198</v>
      </c>
      <c r="D170" s="5">
        <v>19.87</v>
      </c>
      <c r="E170" s="5">
        <v>10</v>
      </c>
      <c r="F170" s="5">
        <v>8</v>
      </c>
      <c r="G170" s="17">
        <v>156</v>
      </c>
      <c r="H170" s="17">
        <v>156</v>
      </c>
      <c r="I170" s="17">
        <v>0</v>
      </c>
      <c r="J170" s="13">
        <v>156</v>
      </c>
      <c r="K170" s="13">
        <v>39</v>
      </c>
      <c r="L170" s="13">
        <v>31</v>
      </c>
      <c r="M170" s="13">
        <v>86</v>
      </c>
      <c r="N170" s="24" t="s">
        <v>25</v>
      </c>
      <c r="O170" s="24" t="s">
        <v>25</v>
      </c>
      <c r="P170" s="45" t="s">
        <v>25</v>
      </c>
      <c r="Q170" s="47">
        <f>VLOOKUP(B170,[2]COMPLETE_DIVIDEND_DATA!$B:$BA,52,0)</f>
        <v>0</v>
      </c>
      <c r="R170" s="48">
        <f t="shared" si="2"/>
        <v>86</v>
      </c>
    </row>
    <row r="171" spans="1:18" s="2" customFormat="1" x14ac:dyDescent="0.2">
      <c r="A171" s="9">
        <v>400165</v>
      </c>
      <c r="B171" s="20">
        <v>648</v>
      </c>
      <c r="C171" s="6" t="s">
        <v>199</v>
      </c>
      <c r="D171" s="5">
        <v>14.99</v>
      </c>
      <c r="E171" s="5">
        <v>10</v>
      </c>
      <c r="F171" s="5">
        <v>8</v>
      </c>
      <c r="G171" s="17">
        <v>647</v>
      </c>
      <c r="H171" s="17">
        <v>647</v>
      </c>
      <c r="I171" s="17">
        <v>0</v>
      </c>
      <c r="J171" s="13">
        <v>647</v>
      </c>
      <c r="K171" s="13">
        <v>162</v>
      </c>
      <c r="L171" s="13">
        <v>97</v>
      </c>
      <c r="M171" s="13">
        <v>388</v>
      </c>
      <c r="N171" s="24" t="s">
        <v>200</v>
      </c>
      <c r="O171" s="24" t="s">
        <v>25</v>
      </c>
      <c r="P171" s="45" t="s">
        <v>25</v>
      </c>
      <c r="Q171" s="47">
        <f>VLOOKUP(B171,[2]COMPLETE_DIVIDEND_DATA!$B:$BA,52,0)</f>
        <v>0</v>
      </c>
      <c r="R171" s="48">
        <f t="shared" si="2"/>
        <v>388</v>
      </c>
    </row>
    <row r="172" spans="1:18" s="2" customFormat="1" x14ac:dyDescent="0.2">
      <c r="A172" s="9">
        <v>400166</v>
      </c>
      <c r="B172" s="20">
        <v>649</v>
      </c>
      <c r="C172" s="6" t="s">
        <v>177</v>
      </c>
      <c r="D172" s="5">
        <v>19.940000000000001</v>
      </c>
      <c r="E172" s="5">
        <v>10</v>
      </c>
      <c r="F172" s="5">
        <v>8</v>
      </c>
      <c r="G172" s="17">
        <v>391</v>
      </c>
      <c r="H172" s="17">
        <v>391</v>
      </c>
      <c r="I172" s="17">
        <v>0</v>
      </c>
      <c r="J172" s="13">
        <v>391</v>
      </c>
      <c r="K172" s="13">
        <v>98</v>
      </c>
      <c r="L172" s="13">
        <v>78</v>
      </c>
      <c r="M172" s="13">
        <v>215</v>
      </c>
      <c r="N172" s="24" t="s">
        <v>25</v>
      </c>
      <c r="O172" s="24" t="s">
        <v>25</v>
      </c>
      <c r="P172" s="45" t="s">
        <v>25</v>
      </c>
      <c r="Q172" s="47">
        <f>VLOOKUP(B172,[2]COMPLETE_DIVIDEND_DATA!$B:$BA,52,0)</f>
        <v>0</v>
      </c>
      <c r="R172" s="48">
        <f t="shared" si="2"/>
        <v>215</v>
      </c>
    </row>
    <row r="173" spans="1:18" s="2" customFormat="1" x14ac:dyDescent="0.2">
      <c r="A173" s="9">
        <v>400167</v>
      </c>
      <c r="B173" s="20">
        <v>650</v>
      </c>
      <c r="C173" s="6" t="s">
        <v>201</v>
      </c>
      <c r="D173" s="5">
        <v>19.95</v>
      </c>
      <c r="E173" s="5">
        <v>10</v>
      </c>
      <c r="F173" s="5">
        <v>8</v>
      </c>
      <c r="G173" s="17">
        <v>907</v>
      </c>
      <c r="H173" s="17">
        <v>907</v>
      </c>
      <c r="I173" s="17">
        <v>0</v>
      </c>
      <c r="J173" s="13">
        <v>907</v>
      </c>
      <c r="K173" s="13">
        <v>227</v>
      </c>
      <c r="L173" s="13">
        <v>181</v>
      </c>
      <c r="M173" s="13">
        <v>499</v>
      </c>
      <c r="N173" s="24" t="s">
        <v>202</v>
      </c>
      <c r="O173" s="24" t="s">
        <v>25</v>
      </c>
      <c r="P173" s="45" t="s">
        <v>25</v>
      </c>
      <c r="Q173" s="47">
        <f>VLOOKUP(B173,[2]COMPLETE_DIVIDEND_DATA!$B:$BA,52,0)</f>
        <v>0</v>
      </c>
      <c r="R173" s="48">
        <f t="shared" si="2"/>
        <v>499</v>
      </c>
    </row>
    <row r="174" spans="1:18" s="2" customFormat="1" x14ac:dyDescent="0.2">
      <c r="A174" s="9">
        <v>400168</v>
      </c>
      <c r="B174" s="20">
        <v>651</v>
      </c>
      <c r="C174" s="6" t="s">
        <v>203</v>
      </c>
      <c r="D174" s="5">
        <v>20</v>
      </c>
      <c r="E174" s="5">
        <v>10</v>
      </c>
      <c r="F174" s="5">
        <v>8</v>
      </c>
      <c r="G174" s="17">
        <v>305</v>
      </c>
      <c r="H174" s="17">
        <v>305</v>
      </c>
      <c r="I174" s="17">
        <v>0</v>
      </c>
      <c r="J174" s="13">
        <v>305</v>
      </c>
      <c r="K174" s="13">
        <v>76</v>
      </c>
      <c r="L174" s="13">
        <v>61</v>
      </c>
      <c r="M174" s="13">
        <v>168</v>
      </c>
      <c r="N174" s="24" t="s">
        <v>25</v>
      </c>
      <c r="O174" s="24" t="s">
        <v>25</v>
      </c>
      <c r="P174" s="45" t="s">
        <v>25</v>
      </c>
      <c r="Q174" s="47">
        <f>VLOOKUP(B174,[2]COMPLETE_DIVIDEND_DATA!$B:$BA,52,0)</f>
        <v>0</v>
      </c>
      <c r="R174" s="48">
        <f t="shared" si="2"/>
        <v>168</v>
      </c>
    </row>
    <row r="175" spans="1:18" s="2" customFormat="1" x14ac:dyDescent="0.2">
      <c r="A175" s="9">
        <v>400169</v>
      </c>
      <c r="B175" s="20">
        <v>662</v>
      </c>
      <c r="C175" s="6" t="s">
        <v>204</v>
      </c>
      <c r="D175" s="5">
        <v>19.78</v>
      </c>
      <c r="E175" s="5">
        <v>10</v>
      </c>
      <c r="F175" s="5">
        <v>8</v>
      </c>
      <c r="G175" s="17">
        <v>91</v>
      </c>
      <c r="H175" s="17">
        <v>91</v>
      </c>
      <c r="I175" s="17">
        <v>0</v>
      </c>
      <c r="J175" s="13">
        <v>91</v>
      </c>
      <c r="K175" s="13">
        <v>23</v>
      </c>
      <c r="L175" s="13">
        <v>18</v>
      </c>
      <c r="M175" s="13">
        <v>50</v>
      </c>
      <c r="N175" s="24" t="s">
        <v>25</v>
      </c>
      <c r="O175" s="24" t="s">
        <v>25</v>
      </c>
      <c r="P175" s="45" t="s">
        <v>25</v>
      </c>
      <c r="Q175" s="47">
        <f>VLOOKUP(B175,[2]COMPLETE_DIVIDEND_DATA!$B:$BA,52,0)</f>
        <v>0</v>
      </c>
      <c r="R175" s="48">
        <f t="shared" si="2"/>
        <v>50</v>
      </c>
    </row>
    <row r="176" spans="1:18" s="2" customFormat="1" x14ac:dyDescent="0.2">
      <c r="A176" s="9">
        <v>400170</v>
      </c>
      <c r="B176" s="20">
        <v>663</v>
      </c>
      <c r="C176" s="6" t="s">
        <v>205</v>
      </c>
      <c r="D176" s="5">
        <v>19.98</v>
      </c>
      <c r="E176" s="5">
        <v>10</v>
      </c>
      <c r="F176" s="5">
        <v>8</v>
      </c>
      <c r="G176" s="17">
        <v>1956</v>
      </c>
      <c r="H176" s="17">
        <v>1956</v>
      </c>
      <c r="I176" s="17">
        <v>0</v>
      </c>
      <c r="J176" s="13">
        <v>1956</v>
      </c>
      <c r="K176" s="13">
        <v>489</v>
      </c>
      <c r="L176" s="13">
        <v>391</v>
      </c>
      <c r="M176" s="13">
        <v>1076</v>
      </c>
      <c r="N176" s="24" t="s">
        <v>25</v>
      </c>
      <c r="O176" s="24" t="s">
        <v>25</v>
      </c>
      <c r="P176" s="45" t="s">
        <v>25</v>
      </c>
      <c r="Q176" s="47">
        <f>VLOOKUP(B176,[2]COMPLETE_DIVIDEND_DATA!$B:$BA,52,0)</f>
        <v>0</v>
      </c>
      <c r="R176" s="48">
        <f t="shared" si="2"/>
        <v>1076</v>
      </c>
    </row>
    <row r="177" spans="1:18" s="2" customFormat="1" x14ac:dyDescent="0.2">
      <c r="A177" s="9">
        <v>400171</v>
      </c>
      <c r="B177" s="20">
        <v>664</v>
      </c>
      <c r="C177" s="6" t="s">
        <v>206</v>
      </c>
      <c r="D177" s="5">
        <v>20.03</v>
      </c>
      <c r="E177" s="5">
        <v>10</v>
      </c>
      <c r="F177" s="5">
        <v>8</v>
      </c>
      <c r="G177" s="17">
        <v>1303</v>
      </c>
      <c r="H177" s="17">
        <v>1303</v>
      </c>
      <c r="I177" s="17">
        <v>0</v>
      </c>
      <c r="J177" s="13">
        <v>1303</v>
      </c>
      <c r="K177" s="13">
        <v>326</v>
      </c>
      <c r="L177" s="13">
        <v>261</v>
      </c>
      <c r="M177" s="13">
        <v>716</v>
      </c>
      <c r="N177" s="24" t="s">
        <v>25</v>
      </c>
      <c r="O177" s="24" t="s">
        <v>25</v>
      </c>
      <c r="P177" s="45" t="s">
        <v>25</v>
      </c>
      <c r="Q177" s="47">
        <f>VLOOKUP(B177,[2]COMPLETE_DIVIDEND_DATA!$B:$BA,52,0)</f>
        <v>0</v>
      </c>
      <c r="R177" s="48">
        <f t="shared" si="2"/>
        <v>716</v>
      </c>
    </row>
    <row r="178" spans="1:18" s="2" customFormat="1" x14ac:dyDescent="0.2">
      <c r="A178" s="9">
        <v>400172</v>
      </c>
      <c r="B178" s="20">
        <v>675</v>
      </c>
      <c r="C178" s="6" t="s">
        <v>207</v>
      </c>
      <c r="D178" s="5">
        <v>20</v>
      </c>
      <c r="E178" s="5">
        <v>10</v>
      </c>
      <c r="F178" s="5">
        <v>8</v>
      </c>
      <c r="G178" s="17">
        <v>180</v>
      </c>
      <c r="H178" s="17">
        <v>180</v>
      </c>
      <c r="I178" s="17">
        <v>0</v>
      </c>
      <c r="J178" s="13">
        <v>180</v>
      </c>
      <c r="K178" s="13">
        <v>45</v>
      </c>
      <c r="L178" s="13">
        <v>36</v>
      </c>
      <c r="M178" s="13">
        <v>99</v>
      </c>
      <c r="N178" s="24" t="s">
        <v>208</v>
      </c>
      <c r="O178" s="24" t="s">
        <v>25</v>
      </c>
      <c r="P178" s="45" t="s">
        <v>25</v>
      </c>
      <c r="Q178" s="47">
        <f>VLOOKUP(B178,[2]COMPLETE_DIVIDEND_DATA!$B:$BA,52,0)</f>
        <v>0</v>
      </c>
      <c r="R178" s="48">
        <f t="shared" si="2"/>
        <v>99</v>
      </c>
    </row>
    <row r="179" spans="1:18" s="2" customFormat="1" x14ac:dyDescent="0.2">
      <c r="A179" s="9">
        <v>400173</v>
      </c>
      <c r="B179" s="20">
        <v>703</v>
      </c>
      <c r="C179" s="6" t="s">
        <v>209</v>
      </c>
      <c r="D179" s="5">
        <v>20</v>
      </c>
      <c r="E179" s="5">
        <v>10</v>
      </c>
      <c r="F179" s="5">
        <v>8</v>
      </c>
      <c r="G179" s="17">
        <v>180</v>
      </c>
      <c r="H179" s="17">
        <v>180</v>
      </c>
      <c r="I179" s="17">
        <v>0</v>
      </c>
      <c r="J179" s="13">
        <v>180</v>
      </c>
      <c r="K179" s="13">
        <v>45</v>
      </c>
      <c r="L179" s="13">
        <v>36</v>
      </c>
      <c r="M179" s="13">
        <v>99</v>
      </c>
      <c r="N179" s="24" t="s">
        <v>210</v>
      </c>
      <c r="O179" s="24" t="s">
        <v>25</v>
      </c>
      <c r="P179" s="45" t="s">
        <v>25</v>
      </c>
      <c r="Q179" s="47">
        <f>VLOOKUP(B179,[2]COMPLETE_DIVIDEND_DATA!$B:$BA,52,0)</f>
        <v>0</v>
      </c>
      <c r="R179" s="48">
        <f t="shared" si="2"/>
        <v>99</v>
      </c>
    </row>
    <row r="180" spans="1:18" s="2" customFormat="1" x14ac:dyDescent="0.2">
      <c r="A180" s="9">
        <v>400174</v>
      </c>
      <c r="B180" s="20">
        <v>704</v>
      </c>
      <c r="C180" s="6" t="s">
        <v>211</v>
      </c>
      <c r="D180" s="5">
        <v>20.07</v>
      </c>
      <c r="E180" s="5">
        <v>10</v>
      </c>
      <c r="F180" s="5">
        <v>8</v>
      </c>
      <c r="G180" s="17">
        <v>259</v>
      </c>
      <c r="H180" s="17">
        <v>259</v>
      </c>
      <c r="I180" s="17">
        <v>0</v>
      </c>
      <c r="J180" s="13">
        <v>259</v>
      </c>
      <c r="K180" s="13">
        <v>65</v>
      </c>
      <c r="L180" s="13">
        <v>52</v>
      </c>
      <c r="M180" s="13">
        <v>142</v>
      </c>
      <c r="N180" s="24" t="s">
        <v>25</v>
      </c>
      <c r="O180" s="24" t="s">
        <v>25</v>
      </c>
      <c r="P180" s="45" t="s">
        <v>25</v>
      </c>
      <c r="Q180" s="47">
        <f>VLOOKUP(B180,[2]COMPLETE_DIVIDEND_DATA!$B:$BA,52,0)</f>
        <v>0</v>
      </c>
      <c r="R180" s="48">
        <f t="shared" si="2"/>
        <v>142</v>
      </c>
    </row>
    <row r="181" spans="1:18" s="2" customFormat="1" x14ac:dyDescent="0.2">
      <c r="A181" s="9">
        <v>400175</v>
      </c>
      <c r="B181" s="20">
        <v>705</v>
      </c>
      <c r="C181" s="6" t="s">
        <v>212</v>
      </c>
      <c r="D181" s="5">
        <v>20</v>
      </c>
      <c r="E181" s="5">
        <v>10</v>
      </c>
      <c r="F181" s="5">
        <v>8</v>
      </c>
      <c r="G181" s="17">
        <v>125</v>
      </c>
      <c r="H181" s="17">
        <v>125</v>
      </c>
      <c r="I181" s="17">
        <v>0</v>
      </c>
      <c r="J181" s="13">
        <v>125</v>
      </c>
      <c r="K181" s="13">
        <v>31</v>
      </c>
      <c r="L181" s="13">
        <v>25</v>
      </c>
      <c r="M181" s="13">
        <v>69</v>
      </c>
      <c r="N181" s="24" t="s">
        <v>25</v>
      </c>
      <c r="O181" s="24" t="s">
        <v>25</v>
      </c>
      <c r="P181" s="45" t="s">
        <v>25</v>
      </c>
      <c r="Q181" s="47">
        <f>VLOOKUP(B181,[2]COMPLETE_DIVIDEND_DATA!$B:$BA,52,0)</f>
        <v>0</v>
      </c>
      <c r="R181" s="48">
        <f t="shared" si="2"/>
        <v>69</v>
      </c>
    </row>
    <row r="182" spans="1:18" s="2" customFormat="1" x14ac:dyDescent="0.2">
      <c r="A182" s="9">
        <v>400176</v>
      </c>
      <c r="B182" s="20">
        <v>712</v>
      </c>
      <c r="C182" s="6" t="s">
        <v>213</v>
      </c>
      <c r="D182" s="5">
        <v>20.11</v>
      </c>
      <c r="E182" s="5">
        <v>10</v>
      </c>
      <c r="F182" s="5">
        <v>8</v>
      </c>
      <c r="G182" s="17">
        <v>174</v>
      </c>
      <c r="H182" s="17">
        <v>174</v>
      </c>
      <c r="I182" s="17">
        <v>0</v>
      </c>
      <c r="J182" s="13">
        <v>174</v>
      </c>
      <c r="K182" s="13">
        <v>44</v>
      </c>
      <c r="L182" s="13">
        <v>35</v>
      </c>
      <c r="M182" s="13">
        <v>95</v>
      </c>
      <c r="N182" s="24">
        <v>4230107548191</v>
      </c>
      <c r="O182" s="24" t="s">
        <v>25</v>
      </c>
      <c r="P182" s="45" t="s">
        <v>25</v>
      </c>
      <c r="Q182" s="47">
        <f>VLOOKUP(B182,[2]COMPLETE_DIVIDEND_DATA!$B:$BA,52,0)</f>
        <v>0</v>
      </c>
      <c r="R182" s="48">
        <f t="shared" si="2"/>
        <v>95</v>
      </c>
    </row>
    <row r="183" spans="1:18" s="2" customFormat="1" x14ac:dyDescent="0.2">
      <c r="A183" s="9">
        <v>400177</v>
      </c>
      <c r="B183" s="20">
        <v>713</v>
      </c>
      <c r="C183" s="6" t="s">
        <v>214</v>
      </c>
      <c r="D183" s="5">
        <v>19.98</v>
      </c>
      <c r="E183" s="5">
        <v>10</v>
      </c>
      <c r="F183" s="5">
        <v>8</v>
      </c>
      <c r="G183" s="17">
        <v>1956</v>
      </c>
      <c r="H183" s="17">
        <v>1956</v>
      </c>
      <c r="I183" s="17">
        <v>0</v>
      </c>
      <c r="J183" s="13">
        <v>1956</v>
      </c>
      <c r="K183" s="13">
        <v>489</v>
      </c>
      <c r="L183" s="13">
        <v>391</v>
      </c>
      <c r="M183" s="13">
        <v>1076</v>
      </c>
      <c r="N183" s="24" t="s">
        <v>25</v>
      </c>
      <c r="O183" s="24" t="s">
        <v>25</v>
      </c>
      <c r="P183" s="45" t="s">
        <v>25</v>
      </c>
      <c r="Q183" s="47">
        <f>VLOOKUP(B183,[2]COMPLETE_DIVIDEND_DATA!$B:$BA,52,0)</f>
        <v>0</v>
      </c>
      <c r="R183" s="48">
        <f t="shared" si="2"/>
        <v>1076</v>
      </c>
    </row>
    <row r="184" spans="1:18" s="2" customFormat="1" x14ac:dyDescent="0.2">
      <c r="A184" s="9">
        <v>400178</v>
      </c>
      <c r="B184" s="20">
        <v>717</v>
      </c>
      <c r="C184" s="6" t="s">
        <v>215</v>
      </c>
      <c r="D184" s="5">
        <v>20</v>
      </c>
      <c r="E184" s="5">
        <v>10</v>
      </c>
      <c r="F184" s="5">
        <v>8</v>
      </c>
      <c r="G184" s="17">
        <v>1245</v>
      </c>
      <c r="H184" s="17">
        <v>1245</v>
      </c>
      <c r="I184" s="17">
        <v>0</v>
      </c>
      <c r="J184" s="13">
        <v>1245</v>
      </c>
      <c r="K184" s="13">
        <v>311</v>
      </c>
      <c r="L184" s="13">
        <v>249</v>
      </c>
      <c r="M184" s="13">
        <v>685</v>
      </c>
      <c r="N184" s="24" t="s">
        <v>25</v>
      </c>
      <c r="O184" s="24" t="s">
        <v>25</v>
      </c>
      <c r="P184" s="45" t="s">
        <v>25</v>
      </c>
      <c r="Q184" s="47">
        <f>VLOOKUP(B184,[2]COMPLETE_DIVIDEND_DATA!$B:$BA,52,0)</f>
        <v>0</v>
      </c>
      <c r="R184" s="48">
        <f t="shared" si="2"/>
        <v>685</v>
      </c>
    </row>
    <row r="185" spans="1:18" s="2" customFormat="1" x14ac:dyDescent="0.2">
      <c r="A185" s="9">
        <v>400179</v>
      </c>
      <c r="B185" s="20">
        <v>718</v>
      </c>
      <c r="C185" s="6" t="s">
        <v>216</v>
      </c>
      <c r="D185" s="5">
        <v>19.98</v>
      </c>
      <c r="E185" s="5">
        <v>10</v>
      </c>
      <c r="F185" s="5">
        <v>8</v>
      </c>
      <c r="G185" s="17">
        <v>1956</v>
      </c>
      <c r="H185" s="17">
        <v>1956</v>
      </c>
      <c r="I185" s="17">
        <v>0</v>
      </c>
      <c r="J185" s="13">
        <v>1956</v>
      </c>
      <c r="K185" s="13">
        <v>489</v>
      </c>
      <c r="L185" s="13">
        <v>391</v>
      </c>
      <c r="M185" s="13">
        <v>1076</v>
      </c>
      <c r="N185" s="24" t="s">
        <v>25</v>
      </c>
      <c r="O185" s="24" t="s">
        <v>25</v>
      </c>
      <c r="P185" s="45" t="s">
        <v>25</v>
      </c>
      <c r="Q185" s="47">
        <f>VLOOKUP(B185,[2]COMPLETE_DIVIDEND_DATA!$B:$BA,52,0)</f>
        <v>0</v>
      </c>
      <c r="R185" s="48">
        <f t="shared" si="2"/>
        <v>1076</v>
      </c>
    </row>
    <row r="186" spans="1:18" s="2" customFormat="1" x14ac:dyDescent="0.2">
      <c r="A186" s="9">
        <v>400180</v>
      </c>
      <c r="B186" s="20">
        <v>721</v>
      </c>
      <c r="C186" s="6" t="s">
        <v>217</v>
      </c>
      <c r="D186" s="5">
        <v>19.98</v>
      </c>
      <c r="E186" s="5">
        <v>10</v>
      </c>
      <c r="F186" s="5">
        <v>8</v>
      </c>
      <c r="G186" s="17">
        <v>1551</v>
      </c>
      <c r="H186" s="17">
        <v>1551</v>
      </c>
      <c r="I186" s="17">
        <v>0</v>
      </c>
      <c r="J186" s="13">
        <v>1551</v>
      </c>
      <c r="K186" s="13">
        <v>388</v>
      </c>
      <c r="L186" s="13">
        <v>310</v>
      </c>
      <c r="M186" s="13">
        <v>853</v>
      </c>
      <c r="N186" s="24" t="s">
        <v>25</v>
      </c>
      <c r="O186" s="24" t="s">
        <v>25</v>
      </c>
      <c r="P186" s="45" t="s">
        <v>25</v>
      </c>
      <c r="Q186" s="47">
        <f>VLOOKUP(B186,[2]COMPLETE_DIVIDEND_DATA!$B:$BA,52,0)</f>
        <v>0</v>
      </c>
      <c r="R186" s="48">
        <f t="shared" si="2"/>
        <v>853</v>
      </c>
    </row>
    <row r="187" spans="1:18" s="2" customFormat="1" x14ac:dyDescent="0.2">
      <c r="A187" s="9">
        <v>400181</v>
      </c>
      <c r="B187" s="20">
        <v>723</v>
      </c>
      <c r="C187" s="6" t="s">
        <v>218</v>
      </c>
      <c r="D187" s="5">
        <v>19.760000000000002</v>
      </c>
      <c r="E187" s="5">
        <v>10</v>
      </c>
      <c r="F187" s="5">
        <v>8</v>
      </c>
      <c r="G187" s="17">
        <v>167</v>
      </c>
      <c r="H187" s="17">
        <v>167</v>
      </c>
      <c r="I187" s="17">
        <v>0</v>
      </c>
      <c r="J187" s="13">
        <v>167</v>
      </c>
      <c r="K187" s="13">
        <v>42</v>
      </c>
      <c r="L187" s="13">
        <v>33</v>
      </c>
      <c r="M187" s="13">
        <v>92</v>
      </c>
      <c r="N187" s="24" t="s">
        <v>25</v>
      </c>
      <c r="O187" s="24" t="s">
        <v>25</v>
      </c>
      <c r="P187" s="45" t="s">
        <v>25</v>
      </c>
      <c r="Q187" s="47">
        <f>VLOOKUP(B187,[2]COMPLETE_DIVIDEND_DATA!$B:$BA,52,0)</f>
        <v>0</v>
      </c>
      <c r="R187" s="48">
        <f t="shared" si="2"/>
        <v>92</v>
      </c>
    </row>
    <row r="188" spans="1:18" s="2" customFormat="1" x14ac:dyDescent="0.2">
      <c r="A188" s="9">
        <v>400182</v>
      </c>
      <c r="B188" s="20">
        <v>724</v>
      </c>
      <c r="C188" s="6" t="s">
        <v>219</v>
      </c>
      <c r="D188" s="5">
        <v>19.760000000000002</v>
      </c>
      <c r="E188" s="5">
        <v>10</v>
      </c>
      <c r="F188" s="5">
        <v>8</v>
      </c>
      <c r="G188" s="17">
        <v>167</v>
      </c>
      <c r="H188" s="17">
        <v>167</v>
      </c>
      <c r="I188" s="17">
        <v>0</v>
      </c>
      <c r="J188" s="13">
        <v>167</v>
      </c>
      <c r="K188" s="13">
        <v>42</v>
      </c>
      <c r="L188" s="13">
        <v>33</v>
      </c>
      <c r="M188" s="13">
        <v>92</v>
      </c>
      <c r="N188" s="24" t="s">
        <v>25</v>
      </c>
      <c r="O188" s="24" t="s">
        <v>25</v>
      </c>
      <c r="P188" s="45" t="s">
        <v>25</v>
      </c>
      <c r="Q188" s="47">
        <f>VLOOKUP(B188,[2]COMPLETE_DIVIDEND_DATA!$B:$BA,52,0)</f>
        <v>0</v>
      </c>
      <c r="R188" s="48">
        <f t="shared" si="2"/>
        <v>92</v>
      </c>
    </row>
    <row r="189" spans="1:18" s="2" customFormat="1" x14ac:dyDescent="0.2">
      <c r="A189" s="9">
        <v>400183</v>
      </c>
      <c r="B189" s="20">
        <v>736</v>
      </c>
      <c r="C189" s="6" t="s">
        <v>220</v>
      </c>
      <c r="D189" s="5">
        <v>20.68</v>
      </c>
      <c r="E189" s="5">
        <v>10</v>
      </c>
      <c r="F189" s="5">
        <v>8</v>
      </c>
      <c r="G189" s="17">
        <v>29</v>
      </c>
      <c r="H189" s="17">
        <v>29</v>
      </c>
      <c r="I189" s="17">
        <v>0</v>
      </c>
      <c r="J189" s="13">
        <v>29</v>
      </c>
      <c r="K189" s="13">
        <v>7</v>
      </c>
      <c r="L189" s="13">
        <v>6</v>
      </c>
      <c r="M189" s="13">
        <v>16</v>
      </c>
      <c r="N189" s="24" t="s">
        <v>25</v>
      </c>
      <c r="O189" s="24" t="s">
        <v>25</v>
      </c>
      <c r="P189" s="45" t="s">
        <v>25</v>
      </c>
      <c r="Q189" s="47">
        <f>VLOOKUP(B189,[2]COMPLETE_DIVIDEND_DATA!$B:$BA,52,0)</f>
        <v>0</v>
      </c>
      <c r="R189" s="48">
        <f t="shared" si="2"/>
        <v>16</v>
      </c>
    </row>
    <row r="190" spans="1:18" s="2" customFormat="1" x14ac:dyDescent="0.2">
      <c r="A190" s="9">
        <v>400184</v>
      </c>
      <c r="B190" s="20">
        <v>740</v>
      </c>
      <c r="C190" s="6" t="s">
        <v>221</v>
      </c>
      <c r="D190" s="5">
        <v>20.07</v>
      </c>
      <c r="E190" s="5">
        <v>10</v>
      </c>
      <c r="F190" s="5">
        <v>8</v>
      </c>
      <c r="G190" s="17">
        <v>259</v>
      </c>
      <c r="H190" s="17">
        <v>259</v>
      </c>
      <c r="I190" s="17">
        <v>0</v>
      </c>
      <c r="J190" s="13">
        <v>259</v>
      </c>
      <c r="K190" s="13">
        <v>65</v>
      </c>
      <c r="L190" s="13">
        <v>52</v>
      </c>
      <c r="M190" s="13">
        <v>142</v>
      </c>
      <c r="N190" s="24" t="s">
        <v>25</v>
      </c>
      <c r="O190" s="24" t="s">
        <v>25</v>
      </c>
      <c r="P190" s="45" t="s">
        <v>25</v>
      </c>
      <c r="Q190" s="47">
        <f>VLOOKUP(B190,[2]COMPLETE_DIVIDEND_DATA!$B:$BA,52,0)</f>
        <v>0</v>
      </c>
      <c r="R190" s="48">
        <f t="shared" si="2"/>
        <v>142</v>
      </c>
    </row>
    <row r="191" spans="1:18" s="2" customFormat="1" x14ac:dyDescent="0.2">
      <c r="A191" s="9">
        <v>400185</v>
      </c>
      <c r="B191" s="20">
        <v>750</v>
      </c>
      <c r="C191" s="6" t="s">
        <v>222</v>
      </c>
      <c r="D191" s="5">
        <v>19.940000000000001</v>
      </c>
      <c r="E191" s="5">
        <v>10</v>
      </c>
      <c r="F191" s="5">
        <v>8</v>
      </c>
      <c r="G191" s="17">
        <v>391</v>
      </c>
      <c r="H191" s="17">
        <v>391</v>
      </c>
      <c r="I191" s="17">
        <v>0</v>
      </c>
      <c r="J191" s="13">
        <v>391</v>
      </c>
      <c r="K191" s="13">
        <v>98</v>
      </c>
      <c r="L191" s="13">
        <v>78</v>
      </c>
      <c r="M191" s="13">
        <v>215</v>
      </c>
      <c r="N191" s="24" t="s">
        <v>25</v>
      </c>
      <c r="O191" s="24" t="s">
        <v>25</v>
      </c>
      <c r="P191" s="45" t="s">
        <v>25</v>
      </c>
      <c r="Q191" s="47">
        <f>VLOOKUP(B191,[2]COMPLETE_DIVIDEND_DATA!$B:$BA,52,0)</f>
        <v>0</v>
      </c>
      <c r="R191" s="48">
        <f t="shared" si="2"/>
        <v>215</v>
      </c>
    </row>
    <row r="192" spans="1:18" s="2" customFormat="1" x14ac:dyDescent="0.2">
      <c r="A192" s="9">
        <v>400186</v>
      </c>
      <c r="B192" s="20">
        <v>753</v>
      </c>
      <c r="C192" s="6" t="s">
        <v>223</v>
      </c>
      <c r="D192" s="5">
        <v>19.940000000000001</v>
      </c>
      <c r="E192" s="5">
        <v>10</v>
      </c>
      <c r="F192" s="5">
        <v>8</v>
      </c>
      <c r="G192" s="17">
        <v>391</v>
      </c>
      <c r="H192" s="17">
        <v>391</v>
      </c>
      <c r="I192" s="17">
        <v>0</v>
      </c>
      <c r="J192" s="13">
        <v>391</v>
      </c>
      <c r="K192" s="13">
        <v>98</v>
      </c>
      <c r="L192" s="13">
        <v>78</v>
      </c>
      <c r="M192" s="13">
        <v>215</v>
      </c>
      <c r="N192" s="24" t="s">
        <v>25</v>
      </c>
      <c r="O192" s="24" t="s">
        <v>25</v>
      </c>
      <c r="P192" s="45" t="s">
        <v>25</v>
      </c>
      <c r="Q192" s="47">
        <f>VLOOKUP(B192,[2]COMPLETE_DIVIDEND_DATA!$B:$BA,52,0)</f>
        <v>0</v>
      </c>
      <c r="R192" s="48">
        <f t="shared" si="2"/>
        <v>215</v>
      </c>
    </row>
    <row r="193" spans="1:18" s="2" customFormat="1" x14ac:dyDescent="0.2">
      <c r="A193" s="9">
        <v>400187</v>
      </c>
      <c r="B193" s="20">
        <v>756</v>
      </c>
      <c r="C193" s="6" t="s">
        <v>224</v>
      </c>
      <c r="D193" s="5">
        <v>19.940000000000001</v>
      </c>
      <c r="E193" s="5">
        <v>10</v>
      </c>
      <c r="F193" s="5">
        <v>8</v>
      </c>
      <c r="G193" s="17">
        <v>391</v>
      </c>
      <c r="H193" s="17">
        <v>391</v>
      </c>
      <c r="I193" s="17">
        <v>0</v>
      </c>
      <c r="J193" s="13">
        <v>391</v>
      </c>
      <c r="K193" s="13">
        <v>98</v>
      </c>
      <c r="L193" s="13">
        <v>78</v>
      </c>
      <c r="M193" s="13">
        <v>215</v>
      </c>
      <c r="N193" s="24" t="s">
        <v>25</v>
      </c>
      <c r="O193" s="24" t="s">
        <v>25</v>
      </c>
      <c r="P193" s="45" t="s">
        <v>25</v>
      </c>
      <c r="Q193" s="47">
        <f>VLOOKUP(B193,[2]COMPLETE_DIVIDEND_DATA!$B:$BA,52,0)</f>
        <v>0</v>
      </c>
      <c r="R193" s="48">
        <f t="shared" si="2"/>
        <v>215</v>
      </c>
    </row>
    <row r="194" spans="1:18" s="2" customFormat="1" x14ac:dyDescent="0.2">
      <c r="A194" s="9">
        <v>400188</v>
      </c>
      <c r="B194" s="20">
        <v>757</v>
      </c>
      <c r="C194" s="6" t="s">
        <v>225</v>
      </c>
      <c r="D194" s="5">
        <v>19.98</v>
      </c>
      <c r="E194" s="5">
        <v>10</v>
      </c>
      <c r="F194" s="5">
        <v>8</v>
      </c>
      <c r="G194" s="17">
        <v>1956</v>
      </c>
      <c r="H194" s="17">
        <v>1956</v>
      </c>
      <c r="I194" s="17">
        <v>0</v>
      </c>
      <c r="J194" s="13">
        <v>1956</v>
      </c>
      <c r="K194" s="13">
        <v>489</v>
      </c>
      <c r="L194" s="13">
        <v>391</v>
      </c>
      <c r="M194" s="13">
        <v>1076</v>
      </c>
      <c r="N194" s="24" t="s">
        <v>25</v>
      </c>
      <c r="O194" s="24" t="s">
        <v>25</v>
      </c>
      <c r="P194" s="45" t="s">
        <v>25</v>
      </c>
      <c r="Q194" s="47">
        <f>VLOOKUP(B194,[2]COMPLETE_DIVIDEND_DATA!$B:$BA,52,0)</f>
        <v>0</v>
      </c>
      <c r="R194" s="48">
        <f t="shared" si="2"/>
        <v>1076</v>
      </c>
    </row>
    <row r="195" spans="1:18" s="2" customFormat="1" x14ac:dyDescent="0.2">
      <c r="A195" s="9">
        <v>400189</v>
      </c>
      <c r="B195" s="20">
        <v>765</v>
      </c>
      <c r="C195" s="6" t="s">
        <v>226</v>
      </c>
      <c r="D195" s="5">
        <v>19.940000000000001</v>
      </c>
      <c r="E195" s="5">
        <v>10</v>
      </c>
      <c r="F195" s="5">
        <v>8</v>
      </c>
      <c r="G195" s="17">
        <v>391</v>
      </c>
      <c r="H195" s="17">
        <v>391</v>
      </c>
      <c r="I195" s="17">
        <v>0</v>
      </c>
      <c r="J195" s="13">
        <v>391</v>
      </c>
      <c r="K195" s="13">
        <v>98</v>
      </c>
      <c r="L195" s="13">
        <v>78</v>
      </c>
      <c r="M195" s="13">
        <v>215</v>
      </c>
      <c r="N195" s="24" t="s">
        <v>25</v>
      </c>
      <c r="O195" s="24" t="s">
        <v>25</v>
      </c>
      <c r="P195" s="45" t="s">
        <v>25</v>
      </c>
      <c r="Q195" s="47">
        <f>VLOOKUP(B195,[2]COMPLETE_DIVIDEND_DATA!$B:$BA,52,0)</f>
        <v>0</v>
      </c>
      <c r="R195" s="48">
        <f t="shared" si="2"/>
        <v>215</v>
      </c>
    </row>
    <row r="196" spans="1:18" s="2" customFormat="1" x14ac:dyDescent="0.2">
      <c r="A196" s="9">
        <v>400190</v>
      </c>
      <c r="B196" s="20">
        <v>766</v>
      </c>
      <c r="C196" s="6" t="s">
        <v>227</v>
      </c>
      <c r="D196" s="5">
        <v>20</v>
      </c>
      <c r="E196" s="5">
        <v>10</v>
      </c>
      <c r="F196" s="5">
        <v>8</v>
      </c>
      <c r="G196" s="17">
        <v>655</v>
      </c>
      <c r="H196" s="17">
        <v>655</v>
      </c>
      <c r="I196" s="17">
        <v>0</v>
      </c>
      <c r="J196" s="13">
        <v>655</v>
      </c>
      <c r="K196" s="13">
        <v>164</v>
      </c>
      <c r="L196" s="13">
        <v>131</v>
      </c>
      <c r="M196" s="13">
        <v>360</v>
      </c>
      <c r="N196" s="24" t="s">
        <v>25</v>
      </c>
      <c r="O196" s="24" t="s">
        <v>25</v>
      </c>
      <c r="P196" s="45" t="s">
        <v>25</v>
      </c>
      <c r="Q196" s="47">
        <f>VLOOKUP(B196,[2]COMPLETE_DIVIDEND_DATA!$B:$BA,52,0)</f>
        <v>0</v>
      </c>
      <c r="R196" s="48">
        <f t="shared" si="2"/>
        <v>360</v>
      </c>
    </row>
    <row r="197" spans="1:18" s="2" customFormat="1" x14ac:dyDescent="0.2">
      <c r="A197" s="9">
        <v>400191</v>
      </c>
      <c r="B197" s="20">
        <v>781</v>
      </c>
      <c r="C197" s="6" t="s">
        <v>228</v>
      </c>
      <c r="D197" s="5">
        <v>19.75</v>
      </c>
      <c r="E197" s="5">
        <v>10</v>
      </c>
      <c r="F197" s="5">
        <v>8</v>
      </c>
      <c r="G197" s="17">
        <v>162</v>
      </c>
      <c r="H197" s="17">
        <v>162</v>
      </c>
      <c r="I197" s="17">
        <v>0</v>
      </c>
      <c r="J197" s="13">
        <v>162</v>
      </c>
      <c r="K197" s="13">
        <v>41</v>
      </c>
      <c r="L197" s="13">
        <v>32</v>
      </c>
      <c r="M197" s="13">
        <v>89</v>
      </c>
      <c r="N197" s="24" t="s">
        <v>25</v>
      </c>
      <c r="O197" s="24" t="s">
        <v>25</v>
      </c>
      <c r="P197" s="45" t="s">
        <v>25</v>
      </c>
      <c r="Q197" s="47">
        <f>VLOOKUP(B197,[2]COMPLETE_DIVIDEND_DATA!$B:$BA,52,0)</f>
        <v>0</v>
      </c>
      <c r="R197" s="48">
        <f t="shared" si="2"/>
        <v>89</v>
      </c>
    </row>
    <row r="198" spans="1:18" s="2" customFormat="1" x14ac:dyDescent="0.2">
      <c r="A198" s="9">
        <v>400192</v>
      </c>
      <c r="B198" s="20">
        <v>784</v>
      </c>
      <c r="C198" s="6" t="s">
        <v>229</v>
      </c>
      <c r="D198" s="5">
        <v>20.14</v>
      </c>
      <c r="E198" s="5">
        <v>10</v>
      </c>
      <c r="F198" s="5">
        <v>8</v>
      </c>
      <c r="G198" s="17">
        <v>278</v>
      </c>
      <c r="H198" s="17">
        <v>278</v>
      </c>
      <c r="I198" s="17">
        <v>0</v>
      </c>
      <c r="J198" s="13">
        <v>278</v>
      </c>
      <c r="K198" s="13">
        <v>70</v>
      </c>
      <c r="L198" s="13">
        <v>56</v>
      </c>
      <c r="M198" s="13">
        <v>152</v>
      </c>
      <c r="N198" s="24" t="s">
        <v>25</v>
      </c>
      <c r="O198" s="24" t="s">
        <v>25</v>
      </c>
      <c r="P198" s="45" t="s">
        <v>25</v>
      </c>
      <c r="Q198" s="47">
        <f>VLOOKUP(B198,[2]COMPLETE_DIVIDEND_DATA!$B:$BA,52,0)</f>
        <v>0</v>
      </c>
      <c r="R198" s="48">
        <f t="shared" si="2"/>
        <v>152</v>
      </c>
    </row>
    <row r="199" spans="1:18" s="2" customFormat="1" x14ac:dyDescent="0.2">
      <c r="A199" s="9">
        <v>400193</v>
      </c>
      <c r="B199" s="20">
        <v>785</v>
      </c>
      <c r="C199" s="6" t="s">
        <v>230</v>
      </c>
      <c r="D199" s="5">
        <v>20.14</v>
      </c>
      <c r="E199" s="5">
        <v>10</v>
      </c>
      <c r="F199" s="5">
        <v>8</v>
      </c>
      <c r="G199" s="17">
        <v>278</v>
      </c>
      <c r="H199" s="17">
        <v>278</v>
      </c>
      <c r="I199" s="17">
        <v>0</v>
      </c>
      <c r="J199" s="13">
        <v>278</v>
      </c>
      <c r="K199" s="13">
        <v>70</v>
      </c>
      <c r="L199" s="13">
        <v>56</v>
      </c>
      <c r="M199" s="13">
        <v>152</v>
      </c>
      <c r="N199" s="24" t="s">
        <v>25</v>
      </c>
      <c r="O199" s="24" t="s">
        <v>25</v>
      </c>
      <c r="P199" s="45" t="s">
        <v>25</v>
      </c>
      <c r="Q199" s="47">
        <f>VLOOKUP(B199,[2]COMPLETE_DIVIDEND_DATA!$B:$BA,52,0)</f>
        <v>0</v>
      </c>
      <c r="R199" s="48">
        <f t="shared" si="2"/>
        <v>152</v>
      </c>
    </row>
    <row r="200" spans="1:18" s="2" customFormat="1" x14ac:dyDescent="0.2">
      <c r="A200" s="9">
        <v>400194</v>
      </c>
      <c r="B200" s="20">
        <v>786</v>
      </c>
      <c r="C200" s="6" t="s">
        <v>231</v>
      </c>
      <c r="D200" s="5">
        <v>19.96</v>
      </c>
      <c r="E200" s="5">
        <v>10</v>
      </c>
      <c r="F200" s="5">
        <v>8</v>
      </c>
      <c r="G200" s="17">
        <v>521</v>
      </c>
      <c r="H200" s="17">
        <v>521</v>
      </c>
      <c r="I200" s="17">
        <v>0</v>
      </c>
      <c r="J200" s="13">
        <v>521</v>
      </c>
      <c r="K200" s="13">
        <v>130</v>
      </c>
      <c r="L200" s="13">
        <v>104</v>
      </c>
      <c r="M200" s="13">
        <v>287</v>
      </c>
      <c r="N200" s="24" t="s">
        <v>25</v>
      </c>
      <c r="O200" s="24" t="s">
        <v>25</v>
      </c>
      <c r="P200" s="45" t="s">
        <v>25</v>
      </c>
      <c r="Q200" s="47">
        <f>VLOOKUP(B200,[2]COMPLETE_DIVIDEND_DATA!$B:$BA,52,0)</f>
        <v>0</v>
      </c>
      <c r="R200" s="48">
        <f t="shared" ref="R200:R263" si="3">+M200-Q200</f>
        <v>287</v>
      </c>
    </row>
    <row r="201" spans="1:18" s="2" customFormat="1" x14ac:dyDescent="0.2">
      <c r="A201" s="9">
        <v>400195</v>
      </c>
      <c r="B201" s="20">
        <v>787</v>
      </c>
      <c r="C201" s="6" t="s">
        <v>232</v>
      </c>
      <c r="D201" s="5">
        <v>19.940000000000001</v>
      </c>
      <c r="E201" s="5">
        <v>10</v>
      </c>
      <c r="F201" s="5">
        <v>8</v>
      </c>
      <c r="G201" s="17">
        <v>391</v>
      </c>
      <c r="H201" s="17">
        <v>391</v>
      </c>
      <c r="I201" s="17">
        <v>0</v>
      </c>
      <c r="J201" s="13">
        <v>391</v>
      </c>
      <c r="K201" s="13">
        <v>98</v>
      </c>
      <c r="L201" s="13">
        <v>78</v>
      </c>
      <c r="M201" s="13">
        <v>215</v>
      </c>
      <c r="N201" s="24" t="s">
        <v>25</v>
      </c>
      <c r="O201" s="24" t="s">
        <v>25</v>
      </c>
      <c r="P201" s="45" t="s">
        <v>25</v>
      </c>
      <c r="Q201" s="47">
        <f>VLOOKUP(B201,[2]COMPLETE_DIVIDEND_DATA!$B:$BA,52,0)</f>
        <v>0</v>
      </c>
      <c r="R201" s="48">
        <f t="shared" si="3"/>
        <v>215</v>
      </c>
    </row>
    <row r="202" spans="1:18" s="2" customFormat="1" x14ac:dyDescent="0.2">
      <c r="A202" s="9">
        <v>400196</v>
      </c>
      <c r="B202" s="20">
        <v>788</v>
      </c>
      <c r="C202" s="6" t="s">
        <v>233</v>
      </c>
      <c r="D202" s="5">
        <v>19.940000000000001</v>
      </c>
      <c r="E202" s="5">
        <v>10</v>
      </c>
      <c r="F202" s="5">
        <v>8</v>
      </c>
      <c r="G202" s="17">
        <v>391</v>
      </c>
      <c r="H202" s="17">
        <v>391</v>
      </c>
      <c r="I202" s="17">
        <v>0</v>
      </c>
      <c r="J202" s="13">
        <v>391</v>
      </c>
      <c r="K202" s="13">
        <v>98</v>
      </c>
      <c r="L202" s="13">
        <v>78</v>
      </c>
      <c r="M202" s="13">
        <v>215</v>
      </c>
      <c r="N202" s="24" t="s">
        <v>25</v>
      </c>
      <c r="O202" s="24" t="s">
        <v>25</v>
      </c>
      <c r="P202" s="45" t="s">
        <v>25</v>
      </c>
      <c r="Q202" s="47">
        <f>VLOOKUP(B202,[2]COMPLETE_DIVIDEND_DATA!$B:$BA,52,0)</f>
        <v>0</v>
      </c>
      <c r="R202" s="48">
        <f t="shared" si="3"/>
        <v>215</v>
      </c>
    </row>
    <row r="203" spans="1:18" s="2" customFormat="1" x14ac:dyDescent="0.2">
      <c r="A203" s="9">
        <v>400197</v>
      </c>
      <c r="B203" s="20">
        <v>789</v>
      </c>
      <c r="C203" s="6" t="s">
        <v>234</v>
      </c>
      <c r="D203" s="5">
        <v>19.940000000000001</v>
      </c>
      <c r="E203" s="5">
        <v>10</v>
      </c>
      <c r="F203" s="5">
        <v>8</v>
      </c>
      <c r="G203" s="17">
        <v>391</v>
      </c>
      <c r="H203" s="17">
        <v>391</v>
      </c>
      <c r="I203" s="17">
        <v>0</v>
      </c>
      <c r="J203" s="13">
        <v>391</v>
      </c>
      <c r="K203" s="13">
        <v>98</v>
      </c>
      <c r="L203" s="13">
        <v>78</v>
      </c>
      <c r="M203" s="13">
        <v>215</v>
      </c>
      <c r="N203" s="24" t="s">
        <v>25</v>
      </c>
      <c r="O203" s="24" t="s">
        <v>25</v>
      </c>
      <c r="P203" s="45" t="s">
        <v>25</v>
      </c>
      <c r="Q203" s="47">
        <f>VLOOKUP(B203,[2]COMPLETE_DIVIDEND_DATA!$B:$BA,52,0)</f>
        <v>0</v>
      </c>
      <c r="R203" s="48">
        <f t="shared" si="3"/>
        <v>215</v>
      </c>
    </row>
    <row r="204" spans="1:18" s="2" customFormat="1" x14ac:dyDescent="0.2">
      <c r="A204" s="9">
        <v>400198</v>
      </c>
      <c r="B204" s="20">
        <v>791</v>
      </c>
      <c r="C204" s="6" t="s">
        <v>235</v>
      </c>
      <c r="D204" s="5">
        <v>20.14</v>
      </c>
      <c r="E204" s="5">
        <v>10</v>
      </c>
      <c r="F204" s="5">
        <v>8</v>
      </c>
      <c r="G204" s="17">
        <v>278</v>
      </c>
      <c r="H204" s="17">
        <v>278</v>
      </c>
      <c r="I204" s="17">
        <v>0</v>
      </c>
      <c r="J204" s="13">
        <v>278</v>
      </c>
      <c r="K204" s="13">
        <v>70</v>
      </c>
      <c r="L204" s="13">
        <v>56</v>
      </c>
      <c r="M204" s="13">
        <v>152</v>
      </c>
      <c r="N204" s="24" t="s">
        <v>25</v>
      </c>
      <c r="O204" s="24" t="s">
        <v>25</v>
      </c>
      <c r="P204" s="45" t="s">
        <v>25</v>
      </c>
      <c r="Q204" s="47">
        <f>VLOOKUP(B204,[2]COMPLETE_DIVIDEND_DATA!$B:$BA,52,0)</f>
        <v>0</v>
      </c>
      <c r="R204" s="48">
        <f t="shared" si="3"/>
        <v>152</v>
      </c>
    </row>
    <row r="205" spans="1:18" s="2" customFormat="1" x14ac:dyDescent="0.2">
      <c r="A205" s="9">
        <v>400199</v>
      </c>
      <c r="B205" s="20">
        <v>792</v>
      </c>
      <c r="C205" s="6" t="s">
        <v>236</v>
      </c>
      <c r="D205" s="5">
        <v>20.14</v>
      </c>
      <c r="E205" s="5">
        <v>10</v>
      </c>
      <c r="F205" s="5">
        <v>8</v>
      </c>
      <c r="G205" s="17">
        <v>278</v>
      </c>
      <c r="H205" s="17">
        <v>278</v>
      </c>
      <c r="I205" s="17">
        <v>0</v>
      </c>
      <c r="J205" s="13">
        <v>278</v>
      </c>
      <c r="K205" s="13">
        <v>70</v>
      </c>
      <c r="L205" s="13">
        <v>56</v>
      </c>
      <c r="M205" s="13">
        <v>152</v>
      </c>
      <c r="N205" s="24" t="s">
        <v>25</v>
      </c>
      <c r="O205" s="24" t="s">
        <v>25</v>
      </c>
      <c r="P205" s="45" t="s">
        <v>25</v>
      </c>
      <c r="Q205" s="47">
        <f>VLOOKUP(B205,[2]COMPLETE_DIVIDEND_DATA!$B:$BA,52,0)</f>
        <v>0</v>
      </c>
      <c r="R205" s="48">
        <f t="shared" si="3"/>
        <v>152</v>
      </c>
    </row>
    <row r="206" spans="1:18" s="2" customFormat="1" x14ac:dyDescent="0.2">
      <c r="A206" s="9">
        <v>400200</v>
      </c>
      <c r="B206" s="20">
        <v>795</v>
      </c>
      <c r="C206" s="6" t="s">
        <v>237</v>
      </c>
      <c r="D206" s="5">
        <v>20.14</v>
      </c>
      <c r="E206" s="5">
        <v>10</v>
      </c>
      <c r="F206" s="5">
        <v>8</v>
      </c>
      <c r="G206" s="17">
        <v>278</v>
      </c>
      <c r="H206" s="17">
        <v>278</v>
      </c>
      <c r="I206" s="17">
        <v>0</v>
      </c>
      <c r="J206" s="13">
        <v>278</v>
      </c>
      <c r="K206" s="13">
        <v>70</v>
      </c>
      <c r="L206" s="13">
        <v>56</v>
      </c>
      <c r="M206" s="13">
        <v>152</v>
      </c>
      <c r="N206" s="24" t="s">
        <v>25</v>
      </c>
      <c r="O206" s="24" t="s">
        <v>25</v>
      </c>
      <c r="P206" s="45" t="s">
        <v>25</v>
      </c>
      <c r="Q206" s="47">
        <f>VLOOKUP(B206,[2]COMPLETE_DIVIDEND_DATA!$B:$BA,52,0)</f>
        <v>0</v>
      </c>
      <c r="R206" s="48">
        <f t="shared" si="3"/>
        <v>152</v>
      </c>
    </row>
    <row r="207" spans="1:18" s="2" customFormat="1" x14ac:dyDescent="0.2">
      <c r="A207" s="9">
        <v>400201</v>
      </c>
      <c r="B207" s="20">
        <v>798</v>
      </c>
      <c r="C207" s="6" t="s">
        <v>238</v>
      </c>
      <c r="D207" s="5">
        <v>19.940000000000001</v>
      </c>
      <c r="E207" s="5">
        <v>10</v>
      </c>
      <c r="F207" s="5">
        <v>8</v>
      </c>
      <c r="G207" s="17">
        <v>391</v>
      </c>
      <c r="H207" s="17">
        <v>391</v>
      </c>
      <c r="I207" s="17">
        <v>0</v>
      </c>
      <c r="J207" s="13">
        <v>391</v>
      </c>
      <c r="K207" s="13">
        <v>98</v>
      </c>
      <c r="L207" s="13">
        <v>78</v>
      </c>
      <c r="M207" s="13">
        <v>215</v>
      </c>
      <c r="N207" s="24" t="s">
        <v>25</v>
      </c>
      <c r="O207" s="24" t="s">
        <v>25</v>
      </c>
      <c r="P207" s="45" t="s">
        <v>25</v>
      </c>
      <c r="Q207" s="47">
        <f>VLOOKUP(B207,[2]COMPLETE_DIVIDEND_DATA!$B:$BA,52,0)</f>
        <v>0</v>
      </c>
      <c r="R207" s="48">
        <f t="shared" si="3"/>
        <v>215</v>
      </c>
    </row>
    <row r="208" spans="1:18" s="2" customFormat="1" x14ac:dyDescent="0.2">
      <c r="A208" s="9">
        <v>400202</v>
      </c>
      <c r="B208" s="20">
        <v>801</v>
      </c>
      <c r="C208" s="6" t="s">
        <v>239</v>
      </c>
      <c r="D208" s="5">
        <v>20.190000000000001</v>
      </c>
      <c r="E208" s="5">
        <v>10</v>
      </c>
      <c r="F208" s="5">
        <v>8</v>
      </c>
      <c r="G208" s="17">
        <v>104</v>
      </c>
      <c r="H208" s="17">
        <v>104</v>
      </c>
      <c r="I208" s="17">
        <v>0</v>
      </c>
      <c r="J208" s="13">
        <v>104</v>
      </c>
      <c r="K208" s="13">
        <v>26</v>
      </c>
      <c r="L208" s="13">
        <v>21</v>
      </c>
      <c r="M208" s="13">
        <v>57</v>
      </c>
      <c r="N208" s="24" t="s">
        <v>25</v>
      </c>
      <c r="O208" s="24" t="s">
        <v>25</v>
      </c>
      <c r="P208" s="45" t="s">
        <v>25</v>
      </c>
      <c r="Q208" s="47">
        <f>VLOOKUP(B208,[2]COMPLETE_DIVIDEND_DATA!$B:$BA,52,0)</f>
        <v>0</v>
      </c>
      <c r="R208" s="48">
        <f t="shared" si="3"/>
        <v>57</v>
      </c>
    </row>
    <row r="209" spans="1:18" s="2" customFormat="1" x14ac:dyDescent="0.2">
      <c r="A209" s="9">
        <v>400203</v>
      </c>
      <c r="B209" s="20">
        <v>802</v>
      </c>
      <c r="C209" s="6" t="s">
        <v>240</v>
      </c>
      <c r="D209" s="5">
        <v>19.940000000000001</v>
      </c>
      <c r="E209" s="5">
        <v>10</v>
      </c>
      <c r="F209" s="5">
        <v>8</v>
      </c>
      <c r="G209" s="17">
        <v>391</v>
      </c>
      <c r="H209" s="17">
        <v>391</v>
      </c>
      <c r="I209" s="17">
        <v>0</v>
      </c>
      <c r="J209" s="13">
        <v>391</v>
      </c>
      <c r="K209" s="13">
        <v>98</v>
      </c>
      <c r="L209" s="13">
        <v>78</v>
      </c>
      <c r="M209" s="13">
        <v>215</v>
      </c>
      <c r="N209" s="24" t="s">
        <v>25</v>
      </c>
      <c r="O209" s="24" t="s">
        <v>25</v>
      </c>
      <c r="P209" s="45" t="s">
        <v>25</v>
      </c>
      <c r="Q209" s="47">
        <f>VLOOKUP(B209,[2]COMPLETE_DIVIDEND_DATA!$B:$BA,52,0)</f>
        <v>0</v>
      </c>
      <c r="R209" s="48">
        <f t="shared" si="3"/>
        <v>215</v>
      </c>
    </row>
    <row r="210" spans="1:18" s="2" customFormat="1" x14ac:dyDescent="0.2">
      <c r="A210" s="9">
        <v>400204</v>
      </c>
      <c r="B210" s="20">
        <v>804</v>
      </c>
      <c r="C210" s="6" t="s">
        <v>241</v>
      </c>
      <c r="D210" s="5">
        <v>19.940000000000001</v>
      </c>
      <c r="E210" s="5">
        <v>10</v>
      </c>
      <c r="F210" s="5">
        <v>8</v>
      </c>
      <c r="G210" s="17">
        <v>391</v>
      </c>
      <c r="H210" s="17">
        <v>391</v>
      </c>
      <c r="I210" s="17">
        <v>0</v>
      </c>
      <c r="J210" s="13">
        <v>391</v>
      </c>
      <c r="K210" s="13">
        <v>98</v>
      </c>
      <c r="L210" s="13">
        <v>78</v>
      </c>
      <c r="M210" s="13">
        <v>215</v>
      </c>
      <c r="N210" s="24" t="s">
        <v>25</v>
      </c>
      <c r="O210" s="24" t="s">
        <v>25</v>
      </c>
      <c r="P210" s="45" t="s">
        <v>25</v>
      </c>
      <c r="Q210" s="47">
        <f>VLOOKUP(B210,[2]COMPLETE_DIVIDEND_DATA!$B:$BA,52,0)</f>
        <v>0</v>
      </c>
      <c r="R210" s="48">
        <f t="shared" si="3"/>
        <v>215</v>
      </c>
    </row>
    <row r="211" spans="1:18" s="2" customFormat="1" x14ac:dyDescent="0.2">
      <c r="A211" s="9">
        <v>400205</v>
      </c>
      <c r="B211" s="20">
        <v>809</v>
      </c>
      <c r="C211" s="6" t="s">
        <v>242</v>
      </c>
      <c r="D211" s="5">
        <v>19.87</v>
      </c>
      <c r="E211" s="5">
        <v>10</v>
      </c>
      <c r="F211" s="5">
        <v>8</v>
      </c>
      <c r="G211" s="17">
        <v>156</v>
      </c>
      <c r="H211" s="17">
        <v>156</v>
      </c>
      <c r="I211" s="17">
        <v>0</v>
      </c>
      <c r="J211" s="13">
        <v>156</v>
      </c>
      <c r="K211" s="13">
        <v>39</v>
      </c>
      <c r="L211" s="13">
        <v>31</v>
      </c>
      <c r="M211" s="13">
        <v>86</v>
      </c>
      <c r="N211" s="24" t="s">
        <v>25</v>
      </c>
      <c r="O211" s="24" t="s">
        <v>25</v>
      </c>
      <c r="P211" s="45" t="s">
        <v>25</v>
      </c>
      <c r="Q211" s="47">
        <f>VLOOKUP(B211,[2]COMPLETE_DIVIDEND_DATA!$B:$BA,52,0)</f>
        <v>0</v>
      </c>
      <c r="R211" s="48">
        <f t="shared" si="3"/>
        <v>86</v>
      </c>
    </row>
    <row r="212" spans="1:18" s="2" customFormat="1" x14ac:dyDescent="0.2">
      <c r="A212" s="9">
        <v>400206</v>
      </c>
      <c r="B212" s="20">
        <v>820</v>
      </c>
      <c r="C212" s="6" t="s">
        <v>243</v>
      </c>
      <c r="D212" s="5">
        <v>20.07</v>
      </c>
      <c r="E212" s="5">
        <v>10</v>
      </c>
      <c r="F212" s="5">
        <v>8</v>
      </c>
      <c r="G212" s="17">
        <v>259</v>
      </c>
      <c r="H212" s="17">
        <v>259</v>
      </c>
      <c r="I212" s="17">
        <v>0</v>
      </c>
      <c r="J212" s="13">
        <v>259</v>
      </c>
      <c r="K212" s="13">
        <v>65</v>
      </c>
      <c r="L212" s="13">
        <v>52</v>
      </c>
      <c r="M212" s="13">
        <v>142</v>
      </c>
      <c r="N212" s="24" t="s">
        <v>25</v>
      </c>
      <c r="O212" s="24" t="s">
        <v>25</v>
      </c>
      <c r="P212" s="45" t="s">
        <v>25</v>
      </c>
      <c r="Q212" s="47">
        <f>VLOOKUP(B212,[2]COMPLETE_DIVIDEND_DATA!$B:$BA,52,0)</f>
        <v>0</v>
      </c>
      <c r="R212" s="48">
        <f t="shared" si="3"/>
        <v>142</v>
      </c>
    </row>
    <row r="213" spans="1:18" s="2" customFormat="1" x14ac:dyDescent="0.2">
      <c r="A213" s="9">
        <v>400207</v>
      </c>
      <c r="B213" s="20">
        <v>830</v>
      </c>
      <c r="C213" s="6" t="s">
        <v>244</v>
      </c>
      <c r="D213" s="5">
        <v>19.940000000000001</v>
      </c>
      <c r="E213" s="5">
        <v>10</v>
      </c>
      <c r="F213" s="5">
        <v>8</v>
      </c>
      <c r="G213" s="17">
        <v>391</v>
      </c>
      <c r="H213" s="17">
        <v>391</v>
      </c>
      <c r="I213" s="17">
        <v>0</v>
      </c>
      <c r="J213" s="13">
        <v>391</v>
      </c>
      <c r="K213" s="13">
        <v>98</v>
      </c>
      <c r="L213" s="13">
        <v>78</v>
      </c>
      <c r="M213" s="13">
        <v>215</v>
      </c>
      <c r="N213" s="24" t="s">
        <v>25</v>
      </c>
      <c r="O213" s="24" t="s">
        <v>25</v>
      </c>
      <c r="P213" s="45" t="s">
        <v>25</v>
      </c>
      <c r="Q213" s="47">
        <f>VLOOKUP(B213,[2]COMPLETE_DIVIDEND_DATA!$B:$BA,52,0)</f>
        <v>0</v>
      </c>
      <c r="R213" s="48">
        <f t="shared" si="3"/>
        <v>215</v>
      </c>
    </row>
    <row r="214" spans="1:18" s="2" customFormat="1" x14ac:dyDescent="0.2">
      <c r="A214" s="9">
        <v>400208</v>
      </c>
      <c r="B214" s="20">
        <v>832</v>
      </c>
      <c r="C214" s="6" t="s">
        <v>245</v>
      </c>
      <c r="D214" s="5">
        <v>20.07</v>
      </c>
      <c r="E214" s="5">
        <v>10</v>
      </c>
      <c r="F214" s="5">
        <v>8</v>
      </c>
      <c r="G214" s="17">
        <v>259</v>
      </c>
      <c r="H214" s="17">
        <v>259</v>
      </c>
      <c r="I214" s="17">
        <v>0</v>
      </c>
      <c r="J214" s="13">
        <v>259</v>
      </c>
      <c r="K214" s="13">
        <v>65</v>
      </c>
      <c r="L214" s="13">
        <v>52</v>
      </c>
      <c r="M214" s="13">
        <v>142</v>
      </c>
      <c r="N214" s="24" t="s">
        <v>25</v>
      </c>
      <c r="O214" s="24" t="s">
        <v>25</v>
      </c>
      <c r="P214" s="45" t="s">
        <v>25</v>
      </c>
      <c r="Q214" s="47">
        <f>VLOOKUP(B214,[2]COMPLETE_DIVIDEND_DATA!$B:$BA,52,0)</f>
        <v>0</v>
      </c>
      <c r="R214" s="48">
        <f t="shared" si="3"/>
        <v>142</v>
      </c>
    </row>
    <row r="215" spans="1:18" s="2" customFormat="1" x14ac:dyDescent="0.2">
      <c r="A215" s="9">
        <v>400209</v>
      </c>
      <c r="B215" s="20">
        <v>833</v>
      </c>
      <c r="C215" s="6" t="s">
        <v>246</v>
      </c>
      <c r="D215" s="5">
        <v>20.07</v>
      </c>
      <c r="E215" s="5">
        <v>10</v>
      </c>
      <c r="F215" s="5">
        <v>8</v>
      </c>
      <c r="G215" s="17">
        <v>259</v>
      </c>
      <c r="H215" s="17">
        <v>259</v>
      </c>
      <c r="I215" s="17">
        <v>0</v>
      </c>
      <c r="J215" s="13">
        <v>259</v>
      </c>
      <c r="K215" s="13">
        <v>65</v>
      </c>
      <c r="L215" s="13">
        <v>52</v>
      </c>
      <c r="M215" s="13">
        <v>142</v>
      </c>
      <c r="N215" s="24" t="s">
        <v>25</v>
      </c>
      <c r="O215" s="24" t="s">
        <v>25</v>
      </c>
      <c r="P215" s="45" t="s">
        <v>25</v>
      </c>
      <c r="Q215" s="47">
        <f>VLOOKUP(B215,[2]COMPLETE_DIVIDEND_DATA!$B:$BA,52,0)</f>
        <v>0</v>
      </c>
      <c r="R215" s="48">
        <f t="shared" si="3"/>
        <v>142</v>
      </c>
    </row>
    <row r="216" spans="1:18" s="2" customFormat="1" x14ac:dyDescent="0.2">
      <c r="A216" s="9">
        <v>400210</v>
      </c>
      <c r="B216" s="20">
        <v>834</v>
      </c>
      <c r="C216" s="6" t="s">
        <v>247</v>
      </c>
      <c r="D216" s="5">
        <v>20.07</v>
      </c>
      <c r="E216" s="5">
        <v>10</v>
      </c>
      <c r="F216" s="5">
        <v>8</v>
      </c>
      <c r="G216" s="17">
        <v>259</v>
      </c>
      <c r="H216" s="17">
        <v>259</v>
      </c>
      <c r="I216" s="17">
        <v>0</v>
      </c>
      <c r="J216" s="13">
        <v>259</v>
      </c>
      <c r="K216" s="13">
        <v>65</v>
      </c>
      <c r="L216" s="13">
        <v>52</v>
      </c>
      <c r="M216" s="13">
        <v>142</v>
      </c>
      <c r="N216" s="24" t="s">
        <v>25</v>
      </c>
      <c r="O216" s="24" t="s">
        <v>25</v>
      </c>
      <c r="P216" s="45" t="s">
        <v>25</v>
      </c>
      <c r="Q216" s="47">
        <f>VLOOKUP(B216,[2]COMPLETE_DIVIDEND_DATA!$B:$BA,52,0)</f>
        <v>0</v>
      </c>
      <c r="R216" s="48">
        <f t="shared" si="3"/>
        <v>142</v>
      </c>
    </row>
    <row r="217" spans="1:18" s="2" customFormat="1" x14ac:dyDescent="0.2">
      <c r="A217" s="9">
        <v>400211</v>
      </c>
      <c r="B217" s="20">
        <v>842</v>
      </c>
      <c r="C217" s="6" t="s">
        <v>248</v>
      </c>
      <c r="D217" s="5">
        <v>19.940000000000001</v>
      </c>
      <c r="E217" s="5">
        <v>10</v>
      </c>
      <c r="F217" s="5">
        <v>8</v>
      </c>
      <c r="G217" s="17">
        <v>391</v>
      </c>
      <c r="H217" s="17">
        <v>391</v>
      </c>
      <c r="I217" s="17">
        <v>0</v>
      </c>
      <c r="J217" s="13">
        <v>391</v>
      </c>
      <c r="K217" s="13">
        <v>98</v>
      </c>
      <c r="L217" s="13">
        <v>78</v>
      </c>
      <c r="M217" s="13">
        <v>215</v>
      </c>
      <c r="N217" s="24" t="s">
        <v>25</v>
      </c>
      <c r="O217" s="24" t="s">
        <v>25</v>
      </c>
      <c r="P217" s="45" t="s">
        <v>25</v>
      </c>
      <c r="Q217" s="47">
        <f>VLOOKUP(B217,[2]COMPLETE_DIVIDEND_DATA!$B:$BA,52,0)</f>
        <v>0</v>
      </c>
      <c r="R217" s="48">
        <f t="shared" si="3"/>
        <v>215</v>
      </c>
    </row>
    <row r="218" spans="1:18" s="2" customFormat="1" x14ac:dyDescent="0.2">
      <c r="A218" s="9">
        <v>400212</v>
      </c>
      <c r="B218" s="20">
        <v>850</v>
      </c>
      <c r="C218" s="6" t="s">
        <v>249</v>
      </c>
      <c r="D218" s="5">
        <v>15</v>
      </c>
      <c r="E218" s="5">
        <v>10</v>
      </c>
      <c r="F218" s="5">
        <v>8</v>
      </c>
      <c r="G218" s="17">
        <v>80</v>
      </c>
      <c r="H218" s="17">
        <v>80</v>
      </c>
      <c r="I218" s="17">
        <v>0</v>
      </c>
      <c r="J218" s="13">
        <v>80</v>
      </c>
      <c r="K218" s="13">
        <v>20</v>
      </c>
      <c r="L218" s="13">
        <v>12</v>
      </c>
      <c r="M218" s="13">
        <v>48</v>
      </c>
      <c r="N218" s="24" t="s">
        <v>250</v>
      </c>
      <c r="O218" s="24" t="s">
        <v>25</v>
      </c>
      <c r="P218" s="45" t="s">
        <v>25</v>
      </c>
      <c r="Q218" s="47">
        <f>VLOOKUP(B218,[2]COMPLETE_DIVIDEND_DATA!$B:$BA,52,0)</f>
        <v>0</v>
      </c>
      <c r="R218" s="48">
        <f t="shared" si="3"/>
        <v>48</v>
      </c>
    </row>
    <row r="219" spans="1:18" s="2" customFormat="1" x14ac:dyDescent="0.2">
      <c r="A219" s="9">
        <v>400213</v>
      </c>
      <c r="B219" s="20">
        <v>851</v>
      </c>
      <c r="C219" s="6" t="s">
        <v>251</v>
      </c>
      <c r="D219" s="5">
        <v>20.03</v>
      </c>
      <c r="E219" s="5">
        <v>10</v>
      </c>
      <c r="F219" s="5">
        <v>8</v>
      </c>
      <c r="G219" s="17">
        <v>654</v>
      </c>
      <c r="H219" s="17">
        <v>654</v>
      </c>
      <c r="I219" s="17">
        <v>0</v>
      </c>
      <c r="J219" s="13">
        <v>654</v>
      </c>
      <c r="K219" s="13">
        <v>164</v>
      </c>
      <c r="L219" s="13">
        <v>131</v>
      </c>
      <c r="M219" s="13">
        <v>359</v>
      </c>
      <c r="N219" s="24" t="s">
        <v>25</v>
      </c>
      <c r="O219" s="24" t="s">
        <v>25</v>
      </c>
      <c r="P219" s="45" t="s">
        <v>25</v>
      </c>
      <c r="Q219" s="47">
        <f>VLOOKUP(B219,[2]COMPLETE_DIVIDEND_DATA!$B:$BA,52,0)</f>
        <v>0</v>
      </c>
      <c r="R219" s="48">
        <f t="shared" si="3"/>
        <v>359</v>
      </c>
    </row>
    <row r="220" spans="1:18" s="2" customFormat="1" x14ac:dyDescent="0.2">
      <c r="A220" s="9">
        <v>400214</v>
      </c>
      <c r="B220" s="20">
        <v>854</v>
      </c>
      <c r="C220" s="6" t="s">
        <v>252</v>
      </c>
      <c r="D220" s="5">
        <v>19.87</v>
      </c>
      <c r="E220" s="5">
        <v>10</v>
      </c>
      <c r="F220" s="5">
        <v>8</v>
      </c>
      <c r="G220" s="17">
        <v>156</v>
      </c>
      <c r="H220" s="17">
        <v>156</v>
      </c>
      <c r="I220" s="17">
        <v>0</v>
      </c>
      <c r="J220" s="13">
        <v>156</v>
      </c>
      <c r="K220" s="13">
        <v>39</v>
      </c>
      <c r="L220" s="13">
        <v>31</v>
      </c>
      <c r="M220" s="13">
        <v>86</v>
      </c>
      <c r="N220" s="24" t="s">
        <v>25</v>
      </c>
      <c r="O220" s="24" t="s">
        <v>25</v>
      </c>
      <c r="P220" s="45" t="s">
        <v>25</v>
      </c>
      <c r="Q220" s="47">
        <f>VLOOKUP(B220,[2]COMPLETE_DIVIDEND_DATA!$B:$BA,52,0)</f>
        <v>0</v>
      </c>
      <c r="R220" s="48">
        <f t="shared" si="3"/>
        <v>86</v>
      </c>
    </row>
    <row r="221" spans="1:18" s="2" customFormat="1" x14ac:dyDescent="0.2">
      <c r="A221" s="9">
        <v>400215</v>
      </c>
      <c r="B221" s="20">
        <v>855</v>
      </c>
      <c r="C221" s="6" t="s">
        <v>253</v>
      </c>
      <c r="D221" s="5">
        <v>19.87</v>
      </c>
      <c r="E221" s="5">
        <v>10</v>
      </c>
      <c r="F221" s="5">
        <v>8</v>
      </c>
      <c r="G221" s="17">
        <v>156</v>
      </c>
      <c r="H221" s="17">
        <v>156</v>
      </c>
      <c r="I221" s="17">
        <v>0</v>
      </c>
      <c r="J221" s="13">
        <v>156</v>
      </c>
      <c r="K221" s="13">
        <v>39</v>
      </c>
      <c r="L221" s="13">
        <v>31</v>
      </c>
      <c r="M221" s="13">
        <v>86</v>
      </c>
      <c r="N221" s="24" t="s">
        <v>25</v>
      </c>
      <c r="O221" s="24" t="s">
        <v>25</v>
      </c>
      <c r="P221" s="45" t="s">
        <v>25</v>
      </c>
      <c r="Q221" s="47">
        <f>VLOOKUP(B221,[2]COMPLETE_DIVIDEND_DATA!$B:$BA,52,0)</f>
        <v>0</v>
      </c>
      <c r="R221" s="48">
        <f t="shared" si="3"/>
        <v>86</v>
      </c>
    </row>
    <row r="222" spans="1:18" s="2" customFormat="1" x14ac:dyDescent="0.2">
      <c r="A222" s="9">
        <v>400216</v>
      </c>
      <c r="B222" s="20">
        <v>885</v>
      </c>
      <c r="C222" s="6" t="s">
        <v>254</v>
      </c>
      <c r="D222" s="5">
        <v>20</v>
      </c>
      <c r="E222" s="5">
        <v>10</v>
      </c>
      <c r="F222" s="5">
        <v>8</v>
      </c>
      <c r="G222" s="17">
        <v>120</v>
      </c>
      <c r="H222" s="17">
        <v>120</v>
      </c>
      <c r="I222" s="17">
        <v>0</v>
      </c>
      <c r="J222" s="13">
        <v>120</v>
      </c>
      <c r="K222" s="13">
        <v>30</v>
      </c>
      <c r="L222" s="13">
        <v>24</v>
      </c>
      <c r="M222" s="13">
        <v>66</v>
      </c>
      <c r="N222" s="24" t="s">
        <v>25</v>
      </c>
      <c r="O222" s="24" t="s">
        <v>25</v>
      </c>
      <c r="P222" s="45" t="s">
        <v>25</v>
      </c>
      <c r="Q222" s="47">
        <f>VLOOKUP(B222,[2]COMPLETE_DIVIDEND_DATA!$B:$BA,52,0)</f>
        <v>0</v>
      </c>
      <c r="R222" s="48">
        <f t="shared" si="3"/>
        <v>66</v>
      </c>
    </row>
    <row r="223" spans="1:18" s="2" customFormat="1" x14ac:dyDescent="0.2">
      <c r="A223" s="9">
        <v>400217</v>
      </c>
      <c r="B223" s="20">
        <v>897</v>
      </c>
      <c r="C223" s="6" t="s">
        <v>255</v>
      </c>
      <c r="D223" s="5">
        <v>20</v>
      </c>
      <c r="E223" s="5">
        <v>10</v>
      </c>
      <c r="F223" s="5">
        <v>8</v>
      </c>
      <c r="G223" s="17">
        <v>385</v>
      </c>
      <c r="H223" s="17">
        <v>385</v>
      </c>
      <c r="I223" s="17">
        <v>0</v>
      </c>
      <c r="J223" s="13">
        <v>385</v>
      </c>
      <c r="K223" s="13">
        <v>96</v>
      </c>
      <c r="L223" s="13">
        <v>77</v>
      </c>
      <c r="M223" s="13">
        <v>212</v>
      </c>
      <c r="N223" s="24" t="s">
        <v>25</v>
      </c>
      <c r="O223" s="24" t="s">
        <v>25</v>
      </c>
      <c r="P223" s="45" t="s">
        <v>25</v>
      </c>
      <c r="Q223" s="47">
        <f>VLOOKUP(B223,[2]COMPLETE_DIVIDEND_DATA!$B:$BA,52,0)</f>
        <v>0</v>
      </c>
      <c r="R223" s="48">
        <f t="shared" si="3"/>
        <v>212</v>
      </c>
    </row>
    <row r="224" spans="1:18" s="2" customFormat="1" x14ac:dyDescent="0.2">
      <c r="A224" s="9">
        <v>400218</v>
      </c>
      <c r="B224" s="20">
        <v>913</v>
      </c>
      <c r="C224" s="6" t="s">
        <v>256</v>
      </c>
      <c r="D224" s="5">
        <v>19.93</v>
      </c>
      <c r="E224" s="5">
        <v>10</v>
      </c>
      <c r="F224" s="5">
        <v>8</v>
      </c>
      <c r="G224" s="17">
        <v>311</v>
      </c>
      <c r="H224" s="17">
        <v>311</v>
      </c>
      <c r="I224" s="17">
        <v>0</v>
      </c>
      <c r="J224" s="13">
        <v>311</v>
      </c>
      <c r="K224" s="13">
        <v>78</v>
      </c>
      <c r="L224" s="13">
        <v>62</v>
      </c>
      <c r="M224" s="13">
        <v>171</v>
      </c>
      <c r="N224" s="24" t="s">
        <v>25</v>
      </c>
      <c r="O224" s="24" t="s">
        <v>25</v>
      </c>
      <c r="P224" s="45" t="s">
        <v>25</v>
      </c>
      <c r="Q224" s="47">
        <f>VLOOKUP(B224,[2]COMPLETE_DIVIDEND_DATA!$B:$BA,52,0)</f>
        <v>0</v>
      </c>
      <c r="R224" s="48">
        <f t="shared" si="3"/>
        <v>171</v>
      </c>
    </row>
    <row r="225" spans="1:18" s="2" customFormat="1" x14ac:dyDescent="0.2">
      <c r="A225" s="9">
        <v>400219</v>
      </c>
      <c r="B225" s="20">
        <v>914</v>
      </c>
      <c r="C225" s="6" t="s">
        <v>257</v>
      </c>
      <c r="D225" s="5">
        <v>20</v>
      </c>
      <c r="E225" s="5">
        <v>10</v>
      </c>
      <c r="F225" s="5">
        <v>8</v>
      </c>
      <c r="G225" s="17">
        <v>80</v>
      </c>
      <c r="H225" s="17">
        <v>80</v>
      </c>
      <c r="I225" s="17">
        <v>0</v>
      </c>
      <c r="J225" s="13">
        <v>80</v>
      </c>
      <c r="K225" s="13">
        <v>20</v>
      </c>
      <c r="L225" s="13">
        <v>16</v>
      </c>
      <c r="M225" s="13">
        <v>44</v>
      </c>
      <c r="N225" s="24" t="s">
        <v>25</v>
      </c>
      <c r="O225" s="24" t="s">
        <v>25</v>
      </c>
      <c r="P225" s="45" t="s">
        <v>25</v>
      </c>
      <c r="Q225" s="47">
        <f>VLOOKUP(B225,[2]COMPLETE_DIVIDEND_DATA!$B:$BA,52,0)</f>
        <v>0</v>
      </c>
      <c r="R225" s="48">
        <f t="shared" si="3"/>
        <v>44</v>
      </c>
    </row>
    <row r="226" spans="1:18" s="2" customFormat="1" x14ac:dyDescent="0.2">
      <c r="A226" s="9">
        <v>400220</v>
      </c>
      <c r="B226" s="20">
        <v>916</v>
      </c>
      <c r="C226" s="6" t="s">
        <v>258</v>
      </c>
      <c r="D226" s="5">
        <v>14.28</v>
      </c>
      <c r="E226" s="5">
        <v>10</v>
      </c>
      <c r="F226" s="5">
        <v>8</v>
      </c>
      <c r="G226" s="17">
        <v>7</v>
      </c>
      <c r="H226" s="17">
        <v>7</v>
      </c>
      <c r="I226" s="17">
        <v>0</v>
      </c>
      <c r="J226" s="13">
        <v>7</v>
      </c>
      <c r="K226" s="13">
        <v>2</v>
      </c>
      <c r="L226" s="13">
        <v>1</v>
      </c>
      <c r="M226" s="13">
        <v>4</v>
      </c>
      <c r="N226" s="24" t="s">
        <v>25</v>
      </c>
      <c r="O226" s="24" t="s">
        <v>25</v>
      </c>
      <c r="P226" s="45" t="s">
        <v>25</v>
      </c>
      <c r="Q226" s="47">
        <f>VLOOKUP(B226,[2]COMPLETE_DIVIDEND_DATA!$B:$BA,52,0)</f>
        <v>0</v>
      </c>
      <c r="R226" s="48">
        <f t="shared" si="3"/>
        <v>4</v>
      </c>
    </row>
    <row r="227" spans="1:18" s="2" customFormat="1" x14ac:dyDescent="0.2">
      <c r="A227" s="9">
        <v>400221</v>
      </c>
      <c r="B227" s="20">
        <v>917</v>
      </c>
      <c r="C227" s="6" t="s">
        <v>259</v>
      </c>
      <c r="D227" s="5">
        <v>20</v>
      </c>
      <c r="E227" s="5">
        <v>10</v>
      </c>
      <c r="F227" s="5">
        <v>8</v>
      </c>
      <c r="G227" s="17">
        <v>80</v>
      </c>
      <c r="H227" s="17">
        <v>80</v>
      </c>
      <c r="I227" s="17">
        <v>0</v>
      </c>
      <c r="J227" s="13">
        <v>80</v>
      </c>
      <c r="K227" s="13">
        <v>20</v>
      </c>
      <c r="L227" s="13">
        <v>16</v>
      </c>
      <c r="M227" s="13">
        <v>44</v>
      </c>
      <c r="N227" s="24" t="s">
        <v>25</v>
      </c>
      <c r="O227" s="24" t="s">
        <v>25</v>
      </c>
      <c r="P227" s="45" t="s">
        <v>25</v>
      </c>
      <c r="Q227" s="47">
        <f>VLOOKUP(B227,[2]COMPLETE_DIVIDEND_DATA!$B:$BA,52,0)</f>
        <v>0</v>
      </c>
      <c r="R227" s="48">
        <f t="shared" si="3"/>
        <v>44</v>
      </c>
    </row>
    <row r="228" spans="1:18" s="2" customFormat="1" x14ac:dyDescent="0.2">
      <c r="A228" s="9">
        <v>400222</v>
      </c>
      <c r="B228" s="20">
        <v>918</v>
      </c>
      <c r="C228" s="6" t="s">
        <v>260</v>
      </c>
      <c r="D228" s="5">
        <v>20</v>
      </c>
      <c r="E228" s="5">
        <v>10</v>
      </c>
      <c r="F228" s="5">
        <v>8</v>
      </c>
      <c r="G228" s="17">
        <v>80</v>
      </c>
      <c r="H228" s="17">
        <v>80</v>
      </c>
      <c r="I228" s="17">
        <v>0</v>
      </c>
      <c r="J228" s="13">
        <v>80</v>
      </c>
      <c r="K228" s="13">
        <v>20</v>
      </c>
      <c r="L228" s="13">
        <v>16</v>
      </c>
      <c r="M228" s="13">
        <v>44</v>
      </c>
      <c r="N228" s="24" t="s">
        <v>25</v>
      </c>
      <c r="O228" s="24" t="s">
        <v>25</v>
      </c>
      <c r="P228" s="45" t="s">
        <v>25</v>
      </c>
      <c r="Q228" s="47">
        <f>VLOOKUP(B228,[2]COMPLETE_DIVIDEND_DATA!$B:$BA,52,0)</f>
        <v>0</v>
      </c>
      <c r="R228" s="48">
        <f t="shared" si="3"/>
        <v>44</v>
      </c>
    </row>
    <row r="229" spans="1:18" s="2" customFormat="1" x14ac:dyDescent="0.2">
      <c r="A229" s="9">
        <v>400223</v>
      </c>
      <c r="B229" s="20">
        <v>919</v>
      </c>
      <c r="C229" s="6" t="s">
        <v>261</v>
      </c>
      <c r="D229" s="5">
        <v>14.28</v>
      </c>
      <c r="E229" s="5">
        <v>10</v>
      </c>
      <c r="F229" s="5">
        <v>8</v>
      </c>
      <c r="G229" s="17">
        <v>7</v>
      </c>
      <c r="H229" s="17">
        <v>7</v>
      </c>
      <c r="I229" s="17">
        <v>0</v>
      </c>
      <c r="J229" s="13">
        <v>7</v>
      </c>
      <c r="K229" s="13">
        <v>2</v>
      </c>
      <c r="L229" s="13">
        <v>1</v>
      </c>
      <c r="M229" s="13">
        <v>4</v>
      </c>
      <c r="N229" s="24" t="s">
        <v>25</v>
      </c>
      <c r="O229" s="24" t="s">
        <v>25</v>
      </c>
      <c r="P229" s="45" t="s">
        <v>25</v>
      </c>
      <c r="Q229" s="47">
        <f>VLOOKUP(B229,[2]COMPLETE_DIVIDEND_DATA!$B:$BA,52,0)</f>
        <v>0</v>
      </c>
      <c r="R229" s="48">
        <f t="shared" si="3"/>
        <v>4</v>
      </c>
    </row>
    <row r="230" spans="1:18" s="2" customFormat="1" x14ac:dyDescent="0.2">
      <c r="A230" s="9">
        <v>400224</v>
      </c>
      <c r="B230" s="20">
        <v>920</v>
      </c>
      <c r="C230" s="6" t="s">
        <v>262</v>
      </c>
      <c r="D230" s="5">
        <v>20</v>
      </c>
      <c r="E230" s="5">
        <v>10</v>
      </c>
      <c r="F230" s="5">
        <v>8</v>
      </c>
      <c r="G230" s="17">
        <v>80</v>
      </c>
      <c r="H230" s="17">
        <v>80</v>
      </c>
      <c r="I230" s="17">
        <v>0</v>
      </c>
      <c r="J230" s="13">
        <v>80</v>
      </c>
      <c r="K230" s="13">
        <v>20</v>
      </c>
      <c r="L230" s="13">
        <v>16</v>
      </c>
      <c r="M230" s="13">
        <v>44</v>
      </c>
      <c r="N230" s="24" t="s">
        <v>25</v>
      </c>
      <c r="O230" s="24" t="s">
        <v>25</v>
      </c>
      <c r="P230" s="45" t="s">
        <v>25</v>
      </c>
      <c r="Q230" s="47">
        <f>VLOOKUP(B230,[2]COMPLETE_DIVIDEND_DATA!$B:$BA,52,0)</f>
        <v>0</v>
      </c>
      <c r="R230" s="48">
        <f t="shared" si="3"/>
        <v>44</v>
      </c>
    </row>
    <row r="231" spans="1:18" s="2" customFormat="1" x14ac:dyDescent="0.2">
      <c r="A231" s="9">
        <v>400225</v>
      </c>
      <c r="B231" s="20">
        <v>921</v>
      </c>
      <c r="C231" s="6" t="s">
        <v>263</v>
      </c>
      <c r="D231" s="5">
        <v>20</v>
      </c>
      <c r="E231" s="5">
        <v>10</v>
      </c>
      <c r="F231" s="5">
        <v>8</v>
      </c>
      <c r="G231" s="17">
        <v>80</v>
      </c>
      <c r="H231" s="17">
        <v>80</v>
      </c>
      <c r="I231" s="17">
        <v>0</v>
      </c>
      <c r="J231" s="13">
        <v>80</v>
      </c>
      <c r="K231" s="13">
        <v>20</v>
      </c>
      <c r="L231" s="13">
        <v>16</v>
      </c>
      <c r="M231" s="13">
        <v>44</v>
      </c>
      <c r="N231" s="24" t="s">
        <v>25</v>
      </c>
      <c r="O231" s="24" t="s">
        <v>25</v>
      </c>
      <c r="P231" s="45" t="s">
        <v>25</v>
      </c>
      <c r="Q231" s="47">
        <f>VLOOKUP(B231,[2]COMPLETE_DIVIDEND_DATA!$B:$BA,52,0)</f>
        <v>0</v>
      </c>
      <c r="R231" s="48">
        <f t="shared" si="3"/>
        <v>44</v>
      </c>
    </row>
    <row r="232" spans="1:18" s="2" customFormat="1" x14ac:dyDescent="0.2">
      <c r="A232" s="9">
        <v>400226</v>
      </c>
      <c r="B232" s="20">
        <v>922</v>
      </c>
      <c r="C232" s="6" t="s">
        <v>264</v>
      </c>
      <c r="D232" s="5">
        <v>20</v>
      </c>
      <c r="E232" s="5">
        <v>10</v>
      </c>
      <c r="F232" s="5">
        <v>8</v>
      </c>
      <c r="G232" s="17">
        <v>80</v>
      </c>
      <c r="H232" s="17">
        <v>80</v>
      </c>
      <c r="I232" s="17">
        <v>0</v>
      </c>
      <c r="J232" s="13">
        <v>80</v>
      </c>
      <c r="K232" s="13">
        <v>20</v>
      </c>
      <c r="L232" s="13">
        <v>16</v>
      </c>
      <c r="M232" s="13">
        <v>44</v>
      </c>
      <c r="N232" s="24" t="s">
        <v>25</v>
      </c>
      <c r="O232" s="24" t="s">
        <v>25</v>
      </c>
      <c r="P232" s="45" t="s">
        <v>25</v>
      </c>
      <c r="Q232" s="47">
        <f>VLOOKUP(B232,[2]COMPLETE_DIVIDEND_DATA!$B:$BA,52,0)</f>
        <v>0</v>
      </c>
      <c r="R232" s="48">
        <f t="shared" si="3"/>
        <v>44</v>
      </c>
    </row>
    <row r="233" spans="1:18" s="2" customFormat="1" x14ac:dyDescent="0.2">
      <c r="A233" s="9">
        <v>400227</v>
      </c>
      <c r="B233" s="20">
        <v>924</v>
      </c>
      <c r="C233" s="6" t="s">
        <v>265</v>
      </c>
      <c r="D233" s="5">
        <v>14.28</v>
      </c>
      <c r="E233" s="5">
        <v>10</v>
      </c>
      <c r="F233" s="5">
        <v>8</v>
      </c>
      <c r="G233" s="17">
        <v>7</v>
      </c>
      <c r="H233" s="17">
        <v>7</v>
      </c>
      <c r="I233" s="17">
        <v>0</v>
      </c>
      <c r="J233" s="13">
        <v>7</v>
      </c>
      <c r="K233" s="13">
        <v>2</v>
      </c>
      <c r="L233" s="13">
        <v>1</v>
      </c>
      <c r="M233" s="13">
        <v>4</v>
      </c>
      <c r="N233" s="24" t="s">
        <v>25</v>
      </c>
      <c r="O233" s="24" t="s">
        <v>25</v>
      </c>
      <c r="P233" s="45" t="s">
        <v>25</v>
      </c>
      <c r="Q233" s="47">
        <f>VLOOKUP(B233,[2]COMPLETE_DIVIDEND_DATA!$B:$BA,52,0)</f>
        <v>0</v>
      </c>
      <c r="R233" s="48">
        <f t="shared" si="3"/>
        <v>4</v>
      </c>
    </row>
    <row r="234" spans="1:18" s="2" customFormat="1" x14ac:dyDescent="0.2">
      <c r="A234" s="9">
        <v>400228</v>
      </c>
      <c r="B234" s="20">
        <v>925</v>
      </c>
      <c r="C234" s="6" t="s">
        <v>266</v>
      </c>
      <c r="D234" s="5">
        <v>19.87</v>
      </c>
      <c r="E234" s="5">
        <v>10</v>
      </c>
      <c r="F234" s="5">
        <v>8</v>
      </c>
      <c r="G234" s="17">
        <v>156</v>
      </c>
      <c r="H234" s="17">
        <v>156</v>
      </c>
      <c r="I234" s="17">
        <v>0</v>
      </c>
      <c r="J234" s="13">
        <v>156</v>
      </c>
      <c r="K234" s="13">
        <v>39</v>
      </c>
      <c r="L234" s="13">
        <v>31</v>
      </c>
      <c r="M234" s="13">
        <v>86</v>
      </c>
      <c r="N234" s="24" t="s">
        <v>25</v>
      </c>
      <c r="O234" s="24" t="s">
        <v>25</v>
      </c>
      <c r="P234" s="45" t="s">
        <v>25</v>
      </c>
      <c r="Q234" s="47">
        <f>VLOOKUP(B234,[2]COMPLETE_DIVIDEND_DATA!$B:$BA,52,0)</f>
        <v>0</v>
      </c>
      <c r="R234" s="48">
        <f t="shared" si="3"/>
        <v>86</v>
      </c>
    </row>
    <row r="235" spans="1:18" s="2" customFormat="1" x14ac:dyDescent="0.2">
      <c r="A235" s="9">
        <v>400229</v>
      </c>
      <c r="B235" s="20">
        <v>927</v>
      </c>
      <c r="C235" s="6" t="s">
        <v>267</v>
      </c>
      <c r="D235" s="5">
        <v>20</v>
      </c>
      <c r="E235" s="5">
        <v>10</v>
      </c>
      <c r="F235" s="5">
        <v>8</v>
      </c>
      <c r="G235" s="17">
        <v>80</v>
      </c>
      <c r="H235" s="17">
        <v>80</v>
      </c>
      <c r="I235" s="17">
        <v>0</v>
      </c>
      <c r="J235" s="13">
        <v>80</v>
      </c>
      <c r="K235" s="13">
        <v>20</v>
      </c>
      <c r="L235" s="13">
        <v>16</v>
      </c>
      <c r="M235" s="13">
        <v>44</v>
      </c>
      <c r="N235" s="24" t="s">
        <v>25</v>
      </c>
      <c r="O235" s="24" t="s">
        <v>25</v>
      </c>
      <c r="P235" s="45" t="s">
        <v>25</v>
      </c>
      <c r="Q235" s="47">
        <f>VLOOKUP(B235,[2]COMPLETE_DIVIDEND_DATA!$B:$BA,52,0)</f>
        <v>0</v>
      </c>
      <c r="R235" s="48">
        <f t="shared" si="3"/>
        <v>44</v>
      </c>
    </row>
    <row r="236" spans="1:18" s="2" customFormat="1" x14ac:dyDescent="0.2">
      <c r="A236" s="9">
        <v>400230</v>
      </c>
      <c r="B236" s="20">
        <v>928</v>
      </c>
      <c r="C236" s="6" t="s">
        <v>268</v>
      </c>
      <c r="D236" s="5">
        <v>14.28</v>
      </c>
      <c r="E236" s="5">
        <v>10</v>
      </c>
      <c r="F236" s="5">
        <v>8</v>
      </c>
      <c r="G236" s="17">
        <v>7</v>
      </c>
      <c r="H236" s="17">
        <v>7</v>
      </c>
      <c r="I236" s="17">
        <v>0</v>
      </c>
      <c r="J236" s="13">
        <v>7</v>
      </c>
      <c r="K236" s="13">
        <v>2</v>
      </c>
      <c r="L236" s="13">
        <v>1</v>
      </c>
      <c r="M236" s="13">
        <v>4</v>
      </c>
      <c r="N236" s="24" t="s">
        <v>25</v>
      </c>
      <c r="O236" s="24" t="s">
        <v>25</v>
      </c>
      <c r="P236" s="45" t="s">
        <v>25</v>
      </c>
      <c r="Q236" s="47">
        <f>VLOOKUP(B236,[2]COMPLETE_DIVIDEND_DATA!$B:$BA,52,0)</f>
        <v>0</v>
      </c>
      <c r="R236" s="48">
        <f t="shared" si="3"/>
        <v>4</v>
      </c>
    </row>
    <row r="237" spans="1:18" s="2" customFormat="1" x14ac:dyDescent="0.2">
      <c r="A237" s="9">
        <v>400231</v>
      </c>
      <c r="B237" s="20">
        <v>931</v>
      </c>
      <c r="C237" s="6" t="s">
        <v>269</v>
      </c>
      <c r="D237" s="5">
        <v>14.28</v>
      </c>
      <c r="E237" s="5">
        <v>10</v>
      </c>
      <c r="F237" s="5">
        <v>8</v>
      </c>
      <c r="G237" s="17">
        <v>7</v>
      </c>
      <c r="H237" s="17">
        <v>7</v>
      </c>
      <c r="I237" s="17">
        <v>0</v>
      </c>
      <c r="J237" s="13">
        <v>7</v>
      </c>
      <c r="K237" s="13">
        <v>2</v>
      </c>
      <c r="L237" s="13">
        <v>1</v>
      </c>
      <c r="M237" s="13">
        <v>4</v>
      </c>
      <c r="N237" s="24" t="s">
        <v>25</v>
      </c>
      <c r="O237" s="24" t="s">
        <v>25</v>
      </c>
      <c r="P237" s="45" t="s">
        <v>25</v>
      </c>
      <c r="Q237" s="47">
        <f>VLOOKUP(B237,[2]COMPLETE_DIVIDEND_DATA!$B:$BA,52,0)</f>
        <v>0</v>
      </c>
      <c r="R237" s="48">
        <f t="shared" si="3"/>
        <v>4</v>
      </c>
    </row>
    <row r="238" spans="1:18" s="2" customFormat="1" x14ac:dyDescent="0.2">
      <c r="A238" s="9">
        <v>400232</v>
      </c>
      <c r="B238" s="20">
        <v>932</v>
      </c>
      <c r="C238" s="6" t="s">
        <v>270</v>
      </c>
      <c r="D238" s="5">
        <v>14.28</v>
      </c>
      <c r="E238" s="5">
        <v>10</v>
      </c>
      <c r="F238" s="5">
        <v>8</v>
      </c>
      <c r="G238" s="17">
        <v>7</v>
      </c>
      <c r="H238" s="17">
        <v>7</v>
      </c>
      <c r="I238" s="17">
        <v>0</v>
      </c>
      <c r="J238" s="13">
        <v>7</v>
      </c>
      <c r="K238" s="13">
        <v>2</v>
      </c>
      <c r="L238" s="13">
        <v>1</v>
      </c>
      <c r="M238" s="13">
        <v>4</v>
      </c>
      <c r="N238" s="24" t="s">
        <v>25</v>
      </c>
      <c r="O238" s="24" t="s">
        <v>25</v>
      </c>
      <c r="P238" s="45" t="s">
        <v>25</v>
      </c>
      <c r="Q238" s="47">
        <f>VLOOKUP(B238,[2]COMPLETE_DIVIDEND_DATA!$B:$BA,52,0)</f>
        <v>0</v>
      </c>
      <c r="R238" s="48">
        <f t="shared" si="3"/>
        <v>4</v>
      </c>
    </row>
    <row r="239" spans="1:18" s="2" customFormat="1" x14ac:dyDescent="0.2">
      <c r="A239" s="9">
        <v>400233</v>
      </c>
      <c r="B239" s="20">
        <v>933</v>
      </c>
      <c r="C239" s="6" t="s">
        <v>271</v>
      </c>
      <c r="D239" s="5">
        <v>19.87</v>
      </c>
      <c r="E239" s="5">
        <v>10</v>
      </c>
      <c r="F239" s="5">
        <v>8</v>
      </c>
      <c r="G239" s="17">
        <v>156</v>
      </c>
      <c r="H239" s="17">
        <v>156</v>
      </c>
      <c r="I239" s="17">
        <v>0</v>
      </c>
      <c r="J239" s="13">
        <v>156</v>
      </c>
      <c r="K239" s="13">
        <v>39</v>
      </c>
      <c r="L239" s="13">
        <v>31</v>
      </c>
      <c r="M239" s="13">
        <v>86</v>
      </c>
      <c r="N239" s="24" t="s">
        <v>25</v>
      </c>
      <c r="O239" s="24" t="s">
        <v>25</v>
      </c>
      <c r="P239" s="45" t="s">
        <v>25</v>
      </c>
      <c r="Q239" s="47">
        <f>VLOOKUP(B239,[2]COMPLETE_DIVIDEND_DATA!$B:$BA,52,0)</f>
        <v>0</v>
      </c>
      <c r="R239" s="48">
        <f t="shared" si="3"/>
        <v>86</v>
      </c>
    </row>
    <row r="240" spans="1:18" s="2" customFormat="1" x14ac:dyDescent="0.2">
      <c r="A240" s="9">
        <v>400234</v>
      </c>
      <c r="B240" s="20">
        <v>934</v>
      </c>
      <c r="C240" s="6" t="s">
        <v>272</v>
      </c>
      <c r="D240" s="5">
        <v>19.7</v>
      </c>
      <c r="E240" s="5">
        <v>10</v>
      </c>
      <c r="F240" s="5">
        <v>8</v>
      </c>
      <c r="G240" s="17">
        <v>137</v>
      </c>
      <c r="H240" s="17">
        <v>137</v>
      </c>
      <c r="I240" s="17">
        <v>0</v>
      </c>
      <c r="J240" s="13">
        <v>137</v>
      </c>
      <c r="K240" s="13">
        <v>34</v>
      </c>
      <c r="L240" s="13">
        <v>27</v>
      </c>
      <c r="M240" s="13">
        <v>76</v>
      </c>
      <c r="N240" s="24" t="s">
        <v>25</v>
      </c>
      <c r="O240" s="24" t="s">
        <v>25</v>
      </c>
      <c r="P240" s="45" t="s">
        <v>25</v>
      </c>
      <c r="Q240" s="47">
        <f>VLOOKUP(B240,[2]COMPLETE_DIVIDEND_DATA!$B:$BA,52,0)</f>
        <v>0</v>
      </c>
      <c r="R240" s="48">
        <f t="shared" si="3"/>
        <v>76</v>
      </c>
    </row>
    <row r="241" spans="1:18" s="2" customFormat="1" x14ac:dyDescent="0.2">
      <c r="A241" s="9">
        <v>400235</v>
      </c>
      <c r="B241" s="20">
        <v>935</v>
      </c>
      <c r="C241" s="6" t="s">
        <v>273</v>
      </c>
      <c r="D241" s="5">
        <v>14.28</v>
      </c>
      <c r="E241" s="5">
        <v>10</v>
      </c>
      <c r="F241" s="5">
        <v>8</v>
      </c>
      <c r="G241" s="17">
        <v>7</v>
      </c>
      <c r="H241" s="17">
        <v>7</v>
      </c>
      <c r="I241" s="17">
        <v>0</v>
      </c>
      <c r="J241" s="13">
        <v>7</v>
      </c>
      <c r="K241" s="13">
        <v>2</v>
      </c>
      <c r="L241" s="13">
        <v>1</v>
      </c>
      <c r="M241" s="13">
        <v>4</v>
      </c>
      <c r="N241" s="24" t="s">
        <v>25</v>
      </c>
      <c r="O241" s="24" t="s">
        <v>25</v>
      </c>
      <c r="P241" s="45" t="s">
        <v>25</v>
      </c>
      <c r="Q241" s="47">
        <f>VLOOKUP(B241,[2]COMPLETE_DIVIDEND_DATA!$B:$BA,52,0)</f>
        <v>0</v>
      </c>
      <c r="R241" s="48">
        <f t="shared" si="3"/>
        <v>4</v>
      </c>
    </row>
    <row r="242" spans="1:18" s="2" customFormat="1" x14ac:dyDescent="0.2">
      <c r="A242" s="9">
        <v>400236</v>
      </c>
      <c r="B242" s="20">
        <v>937</v>
      </c>
      <c r="C242" s="6" t="s">
        <v>274</v>
      </c>
      <c r="D242" s="5">
        <v>14.28</v>
      </c>
      <c r="E242" s="5">
        <v>10</v>
      </c>
      <c r="F242" s="5">
        <v>8</v>
      </c>
      <c r="G242" s="17">
        <v>7</v>
      </c>
      <c r="H242" s="17">
        <v>7</v>
      </c>
      <c r="I242" s="17">
        <v>0</v>
      </c>
      <c r="J242" s="13">
        <v>7</v>
      </c>
      <c r="K242" s="13">
        <v>2</v>
      </c>
      <c r="L242" s="13">
        <v>1</v>
      </c>
      <c r="M242" s="13">
        <v>4</v>
      </c>
      <c r="N242" s="24" t="s">
        <v>25</v>
      </c>
      <c r="O242" s="24" t="s">
        <v>25</v>
      </c>
      <c r="P242" s="45" t="s">
        <v>25</v>
      </c>
      <c r="Q242" s="47">
        <f>VLOOKUP(B242,[2]COMPLETE_DIVIDEND_DATA!$B:$BA,52,0)</f>
        <v>0</v>
      </c>
      <c r="R242" s="48">
        <f t="shared" si="3"/>
        <v>4</v>
      </c>
    </row>
    <row r="243" spans="1:18" s="2" customFormat="1" x14ac:dyDescent="0.2">
      <c r="A243" s="9">
        <v>400237</v>
      </c>
      <c r="B243" s="20">
        <v>938</v>
      </c>
      <c r="C243" s="6" t="s">
        <v>275</v>
      </c>
      <c r="D243" s="5">
        <v>20</v>
      </c>
      <c r="E243" s="5">
        <v>10</v>
      </c>
      <c r="F243" s="5">
        <v>8</v>
      </c>
      <c r="G243" s="17">
        <v>80</v>
      </c>
      <c r="H243" s="17">
        <v>80</v>
      </c>
      <c r="I243" s="17">
        <v>0</v>
      </c>
      <c r="J243" s="13">
        <v>80</v>
      </c>
      <c r="K243" s="13">
        <v>20</v>
      </c>
      <c r="L243" s="13">
        <v>16</v>
      </c>
      <c r="M243" s="13">
        <v>44</v>
      </c>
      <c r="N243" s="24" t="s">
        <v>25</v>
      </c>
      <c r="O243" s="24" t="s">
        <v>25</v>
      </c>
      <c r="P243" s="45" t="s">
        <v>25</v>
      </c>
      <c r="Q243" s="47">
        <f>VLOOKUP(B243,[2]COMPLETE_DIVIDEND_DATA!$B:$BA,52,0)</f>
        <v>0</v>
      </c>
      <c r="R243" s="48">
        <f t="shared" si="3"/>
        <v>44</v>
      </c>
    </row>
    <row r="244" spans="1:18" s="2" customFormat="1" x14ac:dyDescent="0.2">
      <c r="A244" s="9">
        <v>400238</v>
      </c>
      <c r="B244" s="20">
        <v>939</v>
      </c>
      <c r="C244" s="6" t="s">
        <v>276</v>
      </c>
      <c r="D244" s="5">
        <v>19.87</v>
      </c>
      <c r="E244" s="5">
        <v>10</v>
      </c>
      <c r="F244" s="5">
        <v>8</v>
      </c>
      <c r="G244" s="17">
        <v>156</v>
      </c>
      <c r="H244" s="17">
        <v>156</v>
      </c>
      <c r="I244" s="17">
        <v>0</v>
      </c>
      <c r="J244" s="13">
        <v>156</v>
      </c>
      <c r="K244" s="13">
        <v>39</v>
      </c>
      <c r="L244" s="13">
        <v>31</v>
      </c>
      <c r="M244" s="13">
        <v>86</v>
      </c>
      <c r="N244" s="24" t="s">
        <v>25</v>
      </c>
      <c r="O244" s="24" t="s">
        <v>25</v>
      </c>
      <c r="P244" s="45" t="s">
        <v>25</v>
      </c>
      <c r="Q244" s="47">
        <f>VLOOKUP(B244,[2]COMPLETE_DIVIDEND_DATA!$B:$BA,52,0)</f>
        <v>0</v>
      </c>
      <c r="R244" s="48">
        <f t="shared" si="3"/>
        <v>86</v>
      </c>
    </row>
    <row r="245" spans="1:18" s="2" customFormat="1" x14ac:dyDescent="0.2">
      <c r="A245" s="9">
        <v>400239</v>
      </c>
      <c r="B245" s="20">
        <v>943</v>
      </c>
      <c r="C245" s="6" t="s">
        <v>277</v>
      </c>
      <c r="D245" s="5">
        <v>20</v>
      </c>
      <c r="E245" s="5">
        <v>10</v>
      </c>
      <c r="F245" s="5">
        <v>8</v>
      </c>
      <c r="G245" s="17">
        <v>80</v>
      </c>
      <c r="H245" s="17">
        <v>80</v>
      </c>
      <c r="I245" s="17">
        <v>0</v>
      </c>
      <c r="J245" s="13">
        <v>80</v>
      </c>
      <c r="K245" s="13">
        <v>20</v>
      </c>
      <c r="L245" s="13">
        <v>16</v>
      </c>
      <c r="M245" s="13">
        <v>44</v>
      </c>
      <c r="N245" s="24" t="s">
        <v>25</v>
      </c>
      <c r="O245" s="24" t="s">
        <v>25</v>
      </c>
      <c r="P245" s="45" t="s">
        <v>25</v>
      </c>
      <c r="Q245" s="47">
        <f>VLOOKUP(B245,[2]COMPLETE_DIVIDEND_DATA!$B:$BA,52,0)</f>
        <v>0</v>
      </c>
      <c r="R245" s="48">
        <f t="shared" si="3"/>
        <v>44</v>
      </c>
    </row>
    <row r="246" spans="1:18" s="2" customFormat="1" x14ac:dyDescent="0.2">
      <c r="A246" s="9">
        <v>400240</v>
      </c>
      <c r="B246" s="20">
        <v>945</v>
      </c>
      <c r="C246" s="6" t="s">
        <v>278</v>
      </c>
      <c r="D246" s="5">
        <v>19.87</v>
      </c>
      <c r="E246" s="5">
        <v>10</v>
      </c>
      <c r="F246" s="5">
        <v>8</v>
      </c>
      <c r="G246" s="17">
        <v>156</v>
      </c>
      <c r="H246" s="17">
        <v>156</v>
      </c>
      <c r="I246" s="17">
        <v>0</v>
      </c>
      <c r="J246" s="13">
        <v>156</v>
      </c>
      <c r="K246" s="13">
        <v>39</v>
      </c>
      <c r="L246" s="13">
        <v>31</v>
      </c>
      <c r="M246" s="13">
        <v>86</v>
      </c>
      <c r="N246" s="24" t="s">
        <v>25</v>
      </c>
      <c r="O246" s="24" t="s">
        <v>25</v>
      </c>
      <c r="P246" s="45" t="s">
        <v>25</v>
      </c>
      <c r="Q246" s="47">
        <f>VLOOKUP(B246,[2]COMPLETE_DIVIDEND_DATA!$B:$BA,52,0)</f>
        <v>0</v>
      </c>
      <c r="R246" s="48">
        <f t="shared" si="3"/>
        <v>86</v>
      </c>
    </row>
    <row r="247" spans="1:18" s="2" customFormat="1" x14ac:dyDescent="0.2">
      <c r="A247" s="9">
        <v>400241</v>
      </c>
      <c r="B247" s="20">
        <v>946</v>
      </c>
      <c r="C247" s="6" t="s">
        <v>279</v>
      </c>
      <c r="D247" s="5">
        <v>19.87</v>
      </c>
      <c r="E247" s="5">
        <v>10</v>
      </c>
      <c r="F247" s="5">
        <v>8</v>
      </c>
      <c r="G247" s="17">
        <v>156</v>
      </c>
      <c r="H247" s="17">
        <v>156</v>
      </c>
      <c r="I247" s="17">
        <v>0</v>
      </c>
      <c r="J247" s="13">
        <v>156</v>
      </c>
      <c r="K247" s="13">
        <v>39</v>
      </c>
      <c r="L247" s="13">
        <v>31</v>
      </c>
      <c r="M247" s="13">
        <v>86</v>
      </c>
      <c r="N247" s="24" t="s">
        <v>25</v>
      </c>
      <c r="O247" s="24" t="s">
        <v>25</v>
      </c>
      <c r="P247" s="45" t="s">
        <v>25</v>
      </c>
      <c r="Q247" s="47">
        <f>VLOOKUP(B247,[2]COMPLETE_DIVIDEND_DATA!$B:$BA,52,0)</f>
        <v>0</v>
      </c>
      <c r="R247" s="48">
        <f t="shared" si="3"/>
        <v>86</v>
      </c>
    </row>
    <row r="248" spans="1:18" s="2" customFormat="1" x14ac:dyDescent="0.2">
      <c r="A248" s="9">
        <v>400242</v>
      </c>
      <c r="B248" s="20">
        <v>947</v>
      </c>
      <c r="C248" s="6" t="s">
        <v>280</v>
      </c>
      <c r="D248" s="5">
        <v>19.87</v>
      </c>
      <c r="E248" s="5">
        <v>10</v>
      </c>
      <c r="F248" s="5">
        <v>8</v>
      </c>
      <c r="G248" s="17">
        <v>156</v>
      </c>
      <c r="H248" s="17">
        <v>156</v>
      </c>
      <c r="I248" s="17">
        <v>0</v>
      </c>
      <c r="J248" s="13">
        <v>156</v>
      </c>
      <c r="K248" s="13">
        <v>39</v>
      </c>
      <c r="L248" s="13">
        <v>31</v>
      </c>
      <c r="M248" s="13">
        <v>86</v>
      </c>
      <c r="N248" s="24" t="s">
        <v>25</v>
      </c>
      <c r="O248" s="24" t="s">
        <v>25</v>
      </c>
      <c r="P248" s="45" t="s">
        <v>25</v>
      </c>
      <c r="Q248" s="47">
        <f>VLOOKUP(B248,[2]COMPLETE_DIVIDEND_DATA!$B:$BA,52,0)</f>
        <v>0</v>
      </c>
      <c r="R248" s="48">
        <f t="shared" si="3"/>
        <v>86</v>
      </c>
    </row>
    <row r="249" spans="1:18" s="2" customFormat="1" x14ac:dyDescent="0.2">
      <c r="A249" s="9">
        <v>400243</v>
      </c>
      <c r="B249" s="20">
        <v>948</v>
      </c>
      <c r="C249" s="6" t="s">
        <v>281</v>
      </c>
      <c r="D249" s="5">
        <v>19.87</v>
      </c>
      <c r="E249" s="5">
        <v>10</v>
      </c>
      <c r="F249" s="5">
        <v>8</v>
      </c>
      <c r="G249" s="17">
        <v>156</v>
      </c>
      <c r="H249" s="17">
        <v>156</v>
      </c>
      <c r="I249" s="17">
        <v>0</v>
      </c>
      <c r="J249" s="13">
        <v>156</v>
      </c>
      <c r="K249" s="13">
        <v>39</v>
      </c>
      <c r="L249" s="13">
        <v>31</v>
      </c>
      <c r="M249" s="13">
        <v>86</v>
      </c>
      <c r="N249" s="24" t="s">
        <v>25</v>
      </c>
      <c r="O249" s="24" t="s">
        <v>25</v>
      </c>
      <c r="P249" s="45" t="s">
        <v>25</v>
      </c>
      <c r="Q249" s="47">
        <f>VLOOKUP(B249,[2]COMPLETE_DIVIDEND_DATA!$B:$BA,52,0)</f>
        <v>0</v>
      </c>
      <c r="R249" s="48">
        <f t="shared" si="3"/>
        <v>86</v>
      </c>
    </row>
    <row r="250" spans="1:18" s="2" customFormat="1" x14ac:dyDescent="0.2">
      <c r="A250" s="9">
        <v>400244</v>
      </c>
      <c r="B250" s="20">
        <v>949</v>
      </c>
      <c r="C250" s="6" t="s">
        <v>282</v>
      </c>
      <c r="D250" s="5">
        <v>14.28</v>
      </c>
      <c r="E250" s="5">
        <v>10</v>
      </c>
      <c r="F250" s="5">
        <v>8</v>
      </c>
      <c r="G250" s="17">
        <v>7</v>
      </c>
      <c r="H250" s="17">
        <v>7</v>
      </c>
      <c r="I250" s="17">
        <v>0</v>
      </c>
      <c r="J250" s="13">
        <v>7</v>
      </c>
      <c r="K250" s="13">
        <v>2</v>
      </c>
      <c r="L250" s="13">
        <v>1</v>
      </c>
      <c r="M250" s="13">
        <v>4</v>
      </c>
      <c r="N250" s="24" t="s">
        <v>25</v>
      </c>
      <c r="O250" s="24" t="s">
        <v>25</v>
      </c>
      <c r="P250" s="45" t="s">
        <v>25</v>
      </c>
      <c r="Q250" s="47">
        <f>VLOOKUP(B250,[2]COMPLETE_DIVIDEND_DATA!$B:$BA,52,0)</f>
        <v>0</v>
      </c>
      <c r="R250" s="48">
        <f t="shared" si="3"/>
        <v>4</v>
      </c>
    </row>
    <row r="251" spans="1:18" s="2" customFormat="1" x14ac:dyDescent="0.2">
      <c r="A251" s="9">
        <v>400245</v>
      </c>
      <c r="B251" s="20">
        <v>950</v>
      </c>
      <c r="C251" s="6" t="s">
        <v>283</v>
      </c>
      <c r="D251" s="5">
        <v>19.87</v>
      </c>
      <c r="E251" s="5">
        <v>10</v>
      </c>
      <c r="F251" s="5">
        <v>8</v>
      </c>
      <c r="G251" s="17">
        <v>156</v>
      </c>
      <c r="H251" s="17">
        <v>156</v>
      </c>
      <c r="I251" s="17">
        <v>0</v>
      </c>
      <c r="J251" s="13">
        <v>156</v>
      </c>
      <c r="K251" s="13">
        <v>39</v>
      </c>
      <c r="L251" s="13">
        <v>31</v>
      </c>
      <c r="M251" s="13">
        <v>86</v>
      </c>
      <c r="N251" s="24" t="s">
        <v>25</v>
      </c>
      <c r="O251" s="24" t="s">
        <v>25</v>
      </c>
      <c r="P251" s="45" t="s">
        <v>25</v>
      </c>
      <c r="Q251" s="47">
        <f>VLOOKUP(B251,[2]COMPLETE_DIVIDEND_DATA!$B:$BA,52,0)</f>
        <v>0</v>
      </c>
      <c r="R251" s="48">
        <f t="shared" si="3"/>
        <v>86</v>
      </c>
    </row>
    <row r="252" spans="1:18" s="2" customFormat="1" x14ac:dyDescent="0.2">
      <c r="A252" s="9">
        <v>400246</v>
      </c>
      <c r="B252" s="20">
        <v>951</v>
      </c>
      <c r="C252" s="6" t="s">
        <v>284</v>
      </c>
      <c r="D252" s="5">
        <v>20</v>
      </c>
      <c r="E252" s="5">
        <v>10</v>
      </c>
      <c r="F252" s="5">
        <v>8</v>
      </c>
      <c r="G252" s="17">
        <v>65</v>
      </c>
      <c r="H252" s="17">
        <v>65</v>
      </c>
      <c r="I252" s="17">
        <v>0</v>
      </c>
      <c r="J252" s="13">
        <v>65</v>
      </c>
      <c r="K252" s="13">
        <v>16</v>
      </c>
      <c r="L252" s="13">
        <v>13</v>
      </c>
      <c r="M252" s="13">
        <v>36</v>
      </c>
      <c r="N252" s="24" t="s">
        <v>25</v>
      </c>
      <c r="O252" s="24" t="s">
        <v>25</v>
      </c>
      <c r="P252" s="45" t="s">
        <v>25</v>
      </c>
      <c r="Q252" s="47">
        <f>VLOOKUP(B252,[2]COMPLETE_DIVIDEND_DATA!$B:$BA,52,0)</f>
        <v>0</v>
      </c>
      <c r="R252" s="48">
        <f t="shared" si="3"/>
        <v>36</v>
      </c>
    </row>
    <row r="253" spans="1:18" s="2" customFormat="1" x14ac:dyDescent="0.2">
      <c r="A253" s="9">
        <v>400247</v>
      </c>
      <c r="B253" s="20">
        <v>952</v>
      </c>
      <c r="C253" s="6" t="s">
        <v>285</v>
      </c>
      <c r="D253" s="5">
        <v>19.87</v>
      </c>
      <c r="E253" s="5">
        <v>10</v>
      </c>
      <c r="F253" s="5">
        <v>8</v>
      </c>
      <c r="G253" s="17">
        <v>156</v>
      </c>
      <c r="H253" s="17">
        <v>156</v>
      </c>
      <c r="I253" s="17">
        <v>0</v>
      </c>
      <c r="J253" s="13">
        <v>156</v>
      </c>
      <c r="K253" s="13">
        <v>39</v>
      </c>
      <c r="L253" s="13">
        <v>31</v>
      </c>
      <c r="M253" s="13">
        <v>86</v>
      </c>
      <c r="N253" s="24" t="s">
        <v>25</v>
      </c>
      <c r="O253" s="24" t="s">
        <v>25</v>
      </c>
      <c r="P253" s="45" t="s">
        <v>25</v>
      </c>
      <c r="Q253" s="47">
        <f>VLOOKUP(B253,[2]COMPLETE_DIVIDEND_DATA!$B:$BA,52,0)</f>
        <v>0</v>
      </c>
      <c r="R253" s="48">
        <f t="shared" si="3"/>
        <v>86</v>
      </c>
    </row>
    <row r="254" spans="1:18" s="2" customFormat="1" x14ac:dyDescent="0.2">
      <c r="A254" s="9">
        <v>400248</v>
      </c>
      <c r="B254" s="20">
        <v>955</v>
      </c>
      <c r="C254" s="6" t="s">
        <v>286</v>
      </c>
      <c r="D254" s="5">
        <v>19.87</v>
      </c>
      <c r="E254" s="5">
        <v>10</v>
      </c>
      <c r="F254" s="5">
        <v>8</v>
      </c>
      <c r="G254" s="17">
        <v>156</v>
      </c>
      <c r="H254" s="17">
        <v>156</v>
      </c>
      <c r="I254" s="17">
        <v>0</v>
      </c>
      <c r="J254" s="13">
        <v>156</v>
      </c>
      <c r="K254" s="13">
        <v>39</v>
      </c>
      <c r="L254" s="13">
        <v>31</v>
      </c>
      <c r="M254" s="13">
        <v>86</v>
      </c>
      <c r="N254" s="24" t="s">
        <v>25</v>
      </c>
      <c r="O254" s="24" t="s">
        <v>25</v>
      </c>
      <c r="P254" s="45" t="s">
        <v>25</v>
      </c>
      <c r="Q254" s="47">
        <f>VLOOKUP(B254,[2]COMPLETE_DIVIDEND_DATA!$B:$BA,52,0)</f>
        <v>0</v>
      </c>
      <c r="R254" s="48">
        <f t="shared" si="3"/>
        <v>86</v>
      </c>
    </row>
    <row r="255" spans="1:18" s="2" customFormat="1" x14ac:dyDescent="0.2">
      <c r="A255" s="9">
        <v>400249</v>
      </c>
      <c r="B255" s="20">
        <v>956</v>
      </c>
      <c r="C255" s="6" t="s">
        <v>287</v>
      </c>
      <c r="D255" s="5">
        <v>19.87</v>
      </c>
      <c r="E255" s="5">
        <v>10</v>
      </c>
      <c r="F255" s="5">
        <v>8</v>
      </c>
      <c r="G255" s="17">
        <v>156</v>
      </c>
      <c r="H255" s="17">
        <v>156</v>
      </c>
      <c r="I255" s="17">
        <v>0</v>
      </c>
      <c r="J255" s="13">
        <v>156</v>
      </c>
      <c r="K255" s="13">
        <v>39</v>
      </c>
      <c r="L255" s="13">
        <v>31</v>
      </c>
      <c r="M255" s="13">
        <v>86</v>
      </c>
      <c r="N255" s="24" t="s">
        <v>25</v>
      </c>
      <c r="O255" s="24" t="s">
        <v>25</v>
      </c>
      <c r="P255" s="45" t="s">
        <v>25</v>
      </c>
      <c r="Q255" s="47">
        <f>VLOOKUP(B255,[2]COMPLETE_DIVIDEND_DATA!$B:$BA,52,0)</f>
        <v>0</v>
      </c>
      <c r="R255" s="48">
        <f t="shared" si="3"/>
        <v>86</v>
      </c>
    </row>
    <row r="256" spans="1:18" s="2" customFormat="1" x14ac:dyDescent="0.2">
      <c r="A256" s="9">
        <v>400250</v>
      </c>
      <c r="B256" s="20">
        <v>958</v>
      </c>
      <c r="C256" s="6" t="s">
        <v>114</v>
      </c>
      <c r="D256" s="5">
        <v>19.78</v>
      </c>
      <c r="E256" s="5">
        <v>10</v>
      </c>
      <c r="F256" s="5">
        <v>8</v>
      </c>
      <c r="G256" s="17">
        <v>91</v>
      </c>
      <c r="H256" s="17">
        <v>91</v>
      </c>
      <c r="I256" s="17">
        <v>0</v>
      </c>
      <c r="J256" s="13">
        <v>91</v>
      </c>
      <c r="K256" s="13">
        <v>23</v>
      </c>
      <c r="L256" s="13">
        <v>18</v>
      </c>
      <c r="M256" s="13">
        <v>50</v>
      </c>
      <c r="N256" s="24" t="s">
        <v>25</v>
      </c>
      <c r="O256" s="24" t="s">
        <v>25</v>
      </c>
      <c r="P256" s="45" t="s">
        <v>25</v>
      </c>
      <c r="Q256" s="47">
        <f>VLOOKUP(B256,[2]COMPLETE_DIVIDEND_DATA!$B:$BA,52,0)</f>
        <v>0</v>
      </c>
      <c r="R256" s="48">
        <f t="shared" si="3"/>
        <v>50</v>
      </c>
    </row>
    <row r="257" spans="1:18" s="2" customFormat="1" x14ac:dyDescent="0.2">
      <c r="A257" s="9">
        <v>400251</v>
      </c>
      <c r="B257" s="20">
        <v>960</v>
      </c>
      <c r="C257" s="6" t="s">
        <v>288</v>
      </c>
      <c r="D257" s="5">
        <v>19.98</v>
      </c>
      <c r="E257" s="5">
        <v>10</v>
      </c>
      <c r="F257" s="5">
        <v>8</v>
      </c>
      <c r="G257" s="17">
        <v>1956</v>
      </c>
      <c r="H257" s="17">
        <v>1956</v>
      </c>
      <c r="I257" s="17">
        <v>0</v>
      </c>
      <c r="J257" s="13">
        <v>1956</v>
      </c>
      <c r="K257" s="13">
        <v>489</v>
      </c>
      <c r="L257" s="13">
        <v>391</v>
      </c>
      <c r="M257" s="13">
        <v>1076</v>
      </c>
      <c r="N257" s="24" t="s">
        <v>25</v>
      </c>
      <c r="O257" s="24" t="s">
        <v>25</v>
      </c>
      <c r="P257" s="45" t="s">
        <v>25</v>
      </c>
      <c r="Q257" s="47">
        <f>VLOOKUP(B257,[2]COMPLETE_DIVIDEND_DATA!$B:$BA,52,0)</f>
        <v>0</v>
      </c>
      <c r="R257" s="48">
        <f t="shared" si="3"/>
        <v>1076</v>
      </c>
    </row>
    <row r="258" spans="1:18" s="2" customFormat="1" x14ac:dyDescent="0.2">
      <c r="A258" s="9">
        <v>400252</v>
      </c>
      <c r="B258" s="20">
        <v>961</v>
      </c>
      <c r="C258" s="6" t="s">
        <v>289</v>
      </c>
      <c r="D258" s="5">
        <v>20</v>
      </c>
      <c r="E258" s="5">
        <v>10</v>
      </c>
      <c r="F258" s="5">
        <v>8</v>
      </c>
      <c r="G258" s="17">
        <v>3304</v>
      </c>
      <c r="H258" s="17">
        <v>3304</v>
      </c>
      <c r="I258" s="17">
        <v>0</v>
      </c>
      <c r="J258" s="13">
        <v>3304</v>
      </c>
      <c r="K258" s="13">
        <v>826</v>
      </c>
      <c r="L258" s="13">
        <v>661</v>
      </c>
      <c r="M258" s="13">
        <v>1817</v>
      </c>
      <c r="N258" s="24" t="s">
        <v>25</v>
      </c>
      <c r="O258" s="24" t="s">
        <v>25</v>
      </c>
      <c r="P258" s="45" t="s">
        <v>25</v>
      </c>
      <c r="Q258" s="47">
        <f>VLOOKUP(B258,[2]COMPLETE_DIVIDEND_DATA!$B:$BA,52,0)</f>
        <v>0</v>
      </c>
      <c r="R258" s="48">
        <f t="shared" si="3"/>
        <v>1817</v>
      </c>
    </row>
    <row r="259" spans="1:18" s="2" customFormat="1" x14ac:dyDescent="0.2">
      <c r="A259" s="9">
        <v>400253</v>
      </c>
      <c r="B259" s="20">
        <v>963</v>
      </c>
      <c r="C259" s="6" t="s">
        <v>290</v>
      </c>
      <c r="D259" s="5">
        <v>19.940000000000001</v>
      </c>
      <c r="E259" s="5">
        <v>10</v>
      </c>
      <c r="F259" s="5">
        <v>8</v>
      </c>
      <c r="G259" s="17">
        <v>391</v>
      </c>
      <c r="H259" s="17">
        <v>391</v>
      </c>
      <c r="I259" s="17">
        <v>0</v>
      </c>
      <c r="J259" s="13">
        <v>391</v>
      </c>
      <c r="K259" s="13">
        <v>98</v>
      </c>
      <c r="L259" s="13">
        <v>78</v>
      </c>
      <c r="M259" s="13">
        <v>215</v>
      </c>
      <c r="N259" s="24" t="s">
        <v>25</v>
      </c>
      <c r="O259" s="24" t="s">
        <v>25</v>
      </c>
      <c r="P259" s="45" t="s">
        <v>25</v>
      </c>
      <c r="Q259" s="47">
        <f>VLOOKUP(B259,[2]COMPLETE_DIVIDEND_DATA!$B:$BA,52,0)</f>
        <v>0</v>
      </c>
      <c r="R259" s="48">
        <f t="shared" si="3"/>
        <v>215</v>
      </c>
    </row>
    <row r="260" spans="1:18" s="2" customFormat="1" x14ac:dyDescent="0.2">
      <c r="A260" s="9">
        <v>400254</v>
      </c>
      <c r="B260" s="20">
        <v>965</v>
      </c>
      <c r="C260" s="6" t="s">
        <v>291</v>
      </c>
      <c r="D260" s="5">
        <v>20</v>
      </c>
      <c r="E260" s="5">
        <v>10</v>
      </c>
      <c r="F260" s="5">
        <v>8</v>
      </c>
      <c r="G260" s="17">
        <v>655</v>
      </c>
      <c r="H260" s="17">
        <v>655</v>
      </c>
      <c r="I260" s="17">
        <v>0</v>
      </c>
      <c r="J260" s="13">
        <v>655</v>
      </c>
      <c r="K260" s="13">
        <v>164</v>
      </c>
      <c r="L260" s="13">
        <v>131</v>
      </c>
      <c r="M260" s="13">
        <v>360</v>
      </c>
      <c r="N260" s="24" t="s">
        <v>25</v>
      </c>
      <c r="O260" s="24" t="s">
        <v>25</v>
      </c>
      <c r="P260" s="45" t="s">
        <v>25</v>
      </c>
      <c r="Q260" s="47">
        <f>VLOOKUP(B260,[2]COMPLETE_DIVIDEND_DATA!$B:$BA,52,0)</f>
        <v>0</v>
      </c>
      <c r="R260" s="48">
        <f t="shared" si="3"/>
        <v>360</v>
      </c>
    </row>
    <row r="261" spans="1:18" s="2" customFormat="1" x14ac:dyDescent="0.2">
      <c r="A261" s="9">
        <v>400255</v>
      </c>
      <c r="B261" s="20">
        <v>966</v>
      </c>
      <c r="C261" s="6" t="s">
        <v>292</v>
      </c>
      <c r="D261" s="5">
        <v>19.98</v>
      </c>
      <c r="E261" s="5">
        <v>10</v>
      </c>
      <c r="F261" s="5">
        <v>8</v>
      </c>
      <c r="G261" s="17">
        <v>1956</v>
      </c>
      <c r="H261" s="17">
        <v>1956</v>
      </c>
      <c r="I261" s="17">
        <v>0</v>
      </c>
      <c r="J261" s="13">
        <v>1956</v>
      </c>
      <c r="K261" s="13">
        <v>489</v>
      </c>
      <c r="L261" s="13">
        <v>391</v>
      </c>
      <c r="M261" s="13">
        <v>1076</v>
      </c>
      <c r="N261" s="24" t="s">
        <v>25</v>
      </c>
      <c r="O261" s="24" t="s">
        <v>25</v>
      </c>
      <c r="P261" s="45" t="s">
        <v>25</v>
      </c>
      <c r="Q261" s="47">
        <f>VLOOKUP(B261,[2]COMPLETE_DIVIDEND_DATA!$B:$BA,52,0)</f>
        <v>0</v>
      </c>
      <c r="R261" s="48">
        <f t="shared" si="3"/>
        <v>1076</v>
      </c>
    </row>
    <row r="262" spans="1:18" s="2" customFormat="1" x14ac:dyDescent="0.2">
      <c r="A262" s="9">
        <v>400256</v>
      </c>
      <c r="B262" s="20">
        <v>968</v>
      </c>
      <c r="C262" s="6" t="s">
        <v>293</v>
      </c>
      <c r="D262" s="5">
        <v>19.940000000000001</v>
      </c>
      <c r="E262" s="5">
        <v>10</v>
      </c>
      <c r="F262" s="5">
        <v>8</v>
      </c>
      <c r="G262" s="17">
        <v>391</v>
      </c>
      <c r="H262" s="17">
        <v>391</v>
      </c>
      <c r="I262" s="17">
        <v>0</v>
      </c>
      <c r="J262" s="13">
        <v>391</v>
      </c>
      <c r="K262" s="13">
        <v>98</v>
      </c>
      <c r="L262" s="13">
        <v>78</v>
      </c>
      <c r="M262" s="13">
        <v>215</v>
      </c>
      <c r="N262" s="24" t="s">
        <v>25</v>
      </c>
      <c r="O262" s="24" t="s">
        <v>25</v>
      </c>
      <c r="P262" s="45" t="s">
        <v>25</v>
      </c>
      <c r="Q262" s="47">
        <f>VLOOKUP(B262,[2]COMPLETE_DIVIDEND_DATA!$B:$BA,52,0)</f>
        <v>0</v>
      </c>
      <c r="R262" s="48">
        <f t="shared" si="3"/>
        <v>215</v>
      </c>
    </row>
    <row r="263" spans="1:18" s="2" customFormat="1" x14ac:dyDescent="0.2">
      <c r="A263" s="9">
        <v>400257</v>
      </c>
      <c r="B263" s="20">
        <v>970</v>
      </c>
      <c r="C263" s="6" t="s">
        <v>294</v>
      </c>
      <c r="D263" s="5">
        <v>19.98</v>
      </c>
      <c r="E263" s="5">
        <v>10</v>
      </c>
      <c r="F263" s="5">
        <v>8</v>
      </c>
      <c r="G263" s="17">
        <v>1956</v>
      </c>
      <c r="H263" s="17">
        <v>1956</v>
      </c>
      <c r="I263" s="17">
        <v>0</v>
      </c>
      <c r="J263" s="13">
        <v>1956</v>
      </c>
      <c r="K263" s="13">
        <v>489</v>
      </c>
      <c r="L263" s="13">
        <v>391</v>
      </c>
      <c r="M263" s="13">
        <v>1076</v>
      </c>
      <c r="N263" s="24" t="s">
        <v>25</v>
      </c>
      <c r="O263" s="24" t="s">
        <v>25</v>
      </c>
      <c r="P263" s="45" t="s">
        <v>25</v>
      </c>
      <c r="Q263" s="47">
        <f>VLOOKUP(B263,[2]COMPLETE_DIVIDEND_DATA!$B:$BA,52,0)</f>
        <v>0</v>
      </c>
      <c r="R263" s="48">
        <f t="shared" si="3"/>
        <v>1076</v>
      </c>
    </row>
    <row r="264" spans="1:18" s="2" customFormat="1" x14ac:dyDescent="0.2">
      <c r="A264" s="9">
        <v>400258</v>
      </c>
      <c r="B264" s="20">
        <v>972</v>
      </c>
      <c r="C264" s="6" t="s">
        <v>295</v>
      </c>
      <c r="D264" s="5">
        <v>20</v>
      </c>
      <c r="E264" s="5">
        <v>10</v>
      </c>
      <c r="F264" s="5">
        <v>8</v>
      </c>
      <c r="G264" s="17">
        <v>655</v>
      </c>
      <c r="H264" s="17">
        <v>655</v>
      </c>
      <c r="I264" s="17">
        <v>0</v>
      </c>
      <c r="J264" s="13">
        <v>655</v>
      </c>
      <c r="K264" s="13">
        <v>164</v>
      </c>
      <c r="L264" s="13">
        <v>131</v>
      </c>
      <c r="M264" s="13">
        <v>360</v>
      </c>
      <c r="N264" s="24" t="s">
        <v>25</v>
      </c>
      <c r="O264" s="24" t="s">
        <v>25</v>
      </c>
      <c r="P264" s="45" t="s">
        <v>25</v>
      </c>
      <c r="Q264" s="47">
        <f>VLOOKUP(B264,[2]COMPLETE_DIVIDEND_DATA!$B:$BA,52,0)</f>
        <v>0</v>
      </c>
      <c r="R264" s="48">
        <f t="shared" ref="R264:R327" si="4">+M264-Q264</f>
        <v>360</v>
      </c>
    </row>
    <row r="265" spans="1:18" s="2" customFormat="1" x14ac:dyDescent="0.2">
      <c r="A265" s="9">
        <v>400259</v>
      </c>
      <c r="B265" s="20">
        <v>979</v>
      </c>
      <c r="C265" s="6" t="s">
        <v>296</v>
      </c>
      <c r="D265" s="5">
        <v>19.940000000000001</v>
      </c>
      <c r="E265" s="5">
        <v>10</v>
      </c>
      <c r="F265" s="5">
        <v>8</v>
      </c>
      <c r="G265" s="17">
        <v>391</v>
      </c>
      <c r="H265" s="17">
        <v>391</v>
      </c>
      <c r="I265" s="17">
        <v>0</v>
      </c>
      <c r="J265" s="13">
        <v>391</v>
      </c>
      <c r="K265" s="13">
        <v>98</v>
      </c>
      <c r="L265" s="13">
        <v>78</v>
      </c>
      <c r="M265" s="13">
        <v>215</v>
      </c>
      <c r="N265" s="24" t="s">
        <v>25</v>
      </c>
      <c r="O265" s="24" t="s">
        <v>25</v>
      </c>
      <c r="P265" s="45" t="s">
        <v>25</v>
      </c>
      <c r="Q265" s="47">
        <f>VLOOKUP(B265,[2]COMPLETE_DIVIDEND_DATA!$B:$BA,52,0)</f>
        <v>0</v>
      </c>
      <c r="R265" s="48">
        <f t="shared" si="4"/>
        <v>215</v>
      </c>
    </row>
    <row r="266" spans="1:18" s="2" customFormat="1" x14ac:dyDescent="0.2">
      <c r="A266" s="9">
        <v>400260</v>
      </c>
      <c r="B266" s="20">
        <v>980</v>
      </c>
      <c r="C266" s="6" t="s">
        <v>297</v>
      </c>
      <c r="D266" s="5">
        <v>19.940000000000001</v>
      </c>
      <c r="E266" s="5">
        <v>10</v>
      </c>
      <c r="F266" s="5">
        <v>8</v>
      </c>
      <c r="G266" s="17">
        <v>391</v>
      </c>
      <c r="H266" s="17">
        <v>391</v>
      </c>
      <c r="I266" s="17">
        <v>0</v>
      </c>
      <c r="J266" s="13">
        <v>391</v>
      </c>
      <c r="K266" s="13">
        <v>98</v>
      </c>
      <c r="L266" s="13">
        <v>78</v>
      </c>
      <c r="M266" s="13">
        <v>215</v>
      </c>
      <c r="N266" s="24" t="s">
        <v>25</v>
      </c>
      <c r="O266" s="24" t="s">
        <v>25</v>
      </c>
      <c r="P266" s="45" t="s">
        <v>25</v>
      </c>
      <c r="Q266" s="47">
        <f>VLOOKUP(B266,[2]COMPLETE_DIVIDEND_DATA!$B:$BA,52,0)</f>
        <v>0</v>
      </c>
      <c r="R266" s="48">
        <f t="shared" si="4"/>
        <v>215</v>
      </c>
    </row>
    <row r="267" spans="1:18" s="2" customFormat="1" x14ac:dyDescent="0.2">
      <c r="A267" s="9">
        <v>400261</v>
      </c>
      <c r="B267" s="20">
        <v>981</v>
      </c>
      <c r="C267" s="6" t="s">
        <v>298</v>
      </c>
      <c r="D267" s="5">
        <v>19.940000000000001</v>
      </c>
      <c r="E267" s="5">
        <v>10</v>
      </c>
      <c r="F267" s="5">
        <v>8</v>
      </c>
      <c r="G267" s="17">
        <v>391</v>
      </c>
      <c r="H267" s="17">
        <v>391</v>
      </c>
      <c r="I267" s="17">
        <v>0</v>
      </c>
      <c r="J267" s="13">
        <v>391</v>
      </c>
      <c r="K267" s="13">
        <v>98</v>
      </c>
      <c r="L267" s="13">
        <v>78</v>
      </c>
      <c r="M267" s="13">
        <v>215</v>
      </c>
      <c r="N267" s="24" t="s">
        <v>25</v>
      </c>
      <c r="O267" s="24" t="s">
        <v>25</v>
      </c>
      <c r="P267" s="45" t="s">
        <v>25</v>
      </c>
      <c r="Q267" s="47">
        <f>VLOOKUP(B267,[2]COMPLETE_DIVIDEND_DATA!$B:$BA,52,0)</f>
        <v>0</v>
      </c>
      <c r="R267" s="48">
        <f t="shared" si="4"/>
        <v>215</v>
      </c>
    </row>
    <row r="268" spans="1:18" s="2" customFormat="1" x14ac:dyDescent="0.2">
      <c r="A268" s="9">
        <v>400262</v>
      </c>
      <c r="B268" s="20">
        <v>984</v>
      </c>
      <c r="C268" s="6" t="s">
        <v>299</v>
      </c>
      <c r="D268" s="5">
        <v>19.98</v>
      </c>
      <c r="E268" s="5">
        <v>10</v>
      </c>
      <c r="F268" s="5">
        <v>8</v>
      </c>
      <c r="G268" s="17">
        <v>1956</v>
      </c>
      <c r="H268" s="17">
        <v>1956</v>
      </c>
      <c r="I268" s="17">
        <v>0</v>
      </c>
      <c r="J268" s="13">
        <v>1956</v>
      </c>
      <c r="K268" s="13">
        <v>489</v>
      </c>
      <c r="L268" s="13">
        <v>391</v>
      </c>
      <c r="M268" s="13">
        <v>1076</v>
      </c>
      <c r="N268" s="24" t="s">
        <v>25</v>
      </c>
      <c r="O268" s="24" t="s">
        <v>25</v>
      </c>
      <c r="P268" s="45" t="s">
        <v>25</v>
      </c>
      <c r="Q268" s="47">
        <f>VLOOKUP(B268,[2]COMPLETE_DIVIDEND_DATA!$B:$BA,52,0)</f>
        <v>0</v>
      </c>
      <c r="R268" s="48">
        <f t="shared" si="4"/>
        <v>1076</v>
      </c>
    </row>
    <row r="269" spans="1:18" s="2" customFormat="1" x14ac:dyDescent="0.2">
      <c r="A269" s="9">
        <v>400263</v>
      </c>
      <c r="B269" s="20">
        <v>985</v>
      </c>
      <c r="C269" s="6" t="s">
        <v>100</v>
      </c>
      <c r="D269" s="5">
        <v>19.96</v>
      </c>
      <c r="E269" s="5">
        <v>10</v>
      </c>
      <c r="F269" s="5">
        <v>8</v>
      </c>
      <c r="G269" s="17">
        <v>1252</v>
      </c>
      <c r="H269" s="17">
        <v>1252</v>
      </c>
      <c r="I269" s="17">
        <v>0</v>
      </c>
      <c r="J269" s="13">
        <v>1252</v>
      </c>
      <c r="K269" s="13">
        <v>313</v>
      </c>
      <c r="L269" s="13">
        <v>250</v>
      </c>
      <c r="M269" s="13">
        <v>689</v>
      </c>
      <c r="N269" s="24" t="s">
        <v>25</v>
      </c>
      <c r="O269" s="24" t="s">
        <v>25</v>
      </c>
      <c r="P269" s="45" t="s">
        <v>25</v>
      </c>
      <c r="Q269" s="47">
        <f>VLOOKUP(B269,[2]COMPLETE_DIVIDEND_DATA!$B:$BA,52,0)</f>
        <v>0</v>
      </c>
      <c r="R269" s="48">
        <f t="shared" si="4"/>
        <v>689</v>
      </c>
    </row>
    <row r="270" spans="1:18" s="2" customFormat="1" x14ac:dyDescent="0.2">
      <c r="A270" s="9">
        <v>400264</v>
      </c>
      <c r="B270" s="20">
        <v>990</v>
      </c>
      <c r="C270" s="6" t="s">
        <v>300</v>
      </c>
      <c r="D270" s="5">
        <v>20.07</v>
      </c>
      <c r="E270" s="5">
        <v>10</v>
      </c>
      <c r="F270" s="5">
        <v>8</v>
      </c>
      <c r="G270" s="17">
        <v>259</v>
      </c>
      <c r="H270" s="17">
        <v>259</v>
      </c>
      <c r="I270" s="17">
        <v>0</v>
      </c>
      <c r="J270" s="13">
        <v>259</v>
      </c>
      <c r="K270" s="13">
        <v>65</v>
      </c>
      <c r="L270" s="13">
        <v>52</v>
      </c>
      <c r="M270" s="13">
        <v>142</v>
      </c>
      <c r="N270" s="24" t="s">
        <v>25</v>
      </c>
      <c r="O270" s="24" t="s">
        <v>25</v>
      </c>
      <c r="P270" s="45" t="s">
        <v>25</v>
      </c>
      <c r="Q270" s="47">
        <f>VLOOKUP(B270,[2]COMPLETE_DIVIDEND_DATA!$B:$BA,52,0)</f>
        <v>0</v>
      </c>
      <c r="R270" s="48">
        <f t="shared" si="4"/>
        <v>142</v>
      </c>
    </row>
    <row r="271" spans="1:18" s="2" customFormat="1" x14ac:dyDescent="0.2">
      <c r="A271" s="9">
        <v>400265</v>
      </c>
      <c r="B271" s="20">
        <v>991</v>
      </c>
      <c r="C271" s="6" t="s">
        <v>301</v>
      </c>
      <c r="D271" s="5">
        <v>19.940000000000001</v>
      </c>
      <c r="E271" s="5">
        <v>10</v>
      </c>
      <c r="F271" s="5">
        <v>8</v>
      </c>
      <c r="G271" s="17">
        <v>391</v>
      </c>
      <c r="H271" s="17">
        <v>391</v>
      </c>
      <c r="I271" s="17">
        <v>0</v>
      </c>
      <c r="J271" s="13">
        <v>391</v>
      </c>
      <c r="K271" s="13">
        <v>98</v>
      </c>
      <c r="L271" s="13">
        <v>78</v>
      </c>
      <c r="M271" s="13">
        <v>215</v>
      </c>
      <c r="N271" s="24" t="s">
        <v>25</v>
      </c>
      <c r="O271" s="24" t="s">
        <v>25</v>
      </c>
      <c r="P271" s="45" t="s">
        <v>25</v>
      </c>
      <c r="Q271" s="47">
        <f>VLOOKUP(B271,[2]COMPLETE_DIVIDEND_DATA!$B:$BA,52,0)</f>
        <v>0</v>
      </c>
      <c r="R271" s="48">
        <f t="shared" si="4"/>
        <v>215</v>
      </c>
    </row>
    <row r="272" spans="1:18" s="2" customFormat="1" x14ac:dyDescent="0.2">
      <c r="A272" s="9">
        <v>400266</v>
      </c>
      <c r="B272" s="20">
        <v>992</v>
      </c>
      <c r="C272" s="6" t="s">
        <v>302</v>
      </c>
      <c r="D272" s="5">
        <v>19.940000000000001</v>
      </c>
      <c r="E272" s="5">
        <v>10</v>
      </c>
      <c r="F272" s="5">
        <v>8</v>
      </c>
      <c r="G272" s="17">
        <v>391</v>
      </c>
      <c r="H272" s="17">
        <v>391</v>
      </c>
      <c r="I272" s="17">
        <v>0</v>
      </c>
      <c r="J272" s="13">
        <v>391</v>
      </c>
      <c r="K272" s="13">
        <v>98</v>
      </c>
      <c r="L272" s="13">
        <v>78</v>
      </c>
      <c r="M272" s="13">
        <v>215</v>
      </c>
      <c r="N272" s="24" t="s">
        <v>25</v>
      </c>
      <c r="O272" s="24" t="s">
        <v>25</v>
      </c>
      <c r="P272" s="45" t="s">
        <v>25</v>
      </c>
      <c r="Q272" s="47">
        <f>VLOOKUP(B272,[2]COMPLETE_DIVIDEND_DATA!$B:$BA,52,0)</f>
        <v>0</v>
      </c>
      <c r="R272" s="48">
        <f t="shared" si="4"/>
        <v>215</v>
      </c>
    </row>
    <row r="273" spans="1:18" s="2" customFormat="1" x14ac:dyDescent="0.2">
      <c r="A273" s="9">
        <v>400267</v>
      </c>
      <c r="B273" s="20">
        <v>995</v>
      </c>
      <c r="C273" s="6" t="s">
        <v>303</v>
      </c>
      <c r="D273" s="5">
        <v>19.940000000000001</v>
      </c>
      <c r="E273" s="5">
        <v>10</v>
      </c>
      <c r="F273" s="5">
        <v>8</v>
      </c>
      <c r="G273" s="17">
        <v>391</v>
      </c>
      <c r="H273" s="17">
        <v>391</v>
      </c>
      <c r="I273" s="17">
        <v>0</v>
      </c>
      <c r="J273" s="13">
        <v>391</v>
      </c>
      <c r="K273" s="13">
        <v>98</v>
      </c>
      <c r="L273" s="13">
        <v>78</v>
      </c>
      <c r="M273" s="13">
        <v>215</v>
      </c>
      <c r="N273" s="24" t="s">
        <v>25</v>
      </c>
      <c r="O273" s="24" t="s">
        <v>25</v>
      </c>
      <c r="P273" s="45" t="s">
        <v>25</v>
      </c>
      <c r="Q273" s="47">
        <f>VLOOKUP(B273,[2]COMPLETE_DIVIDEND_DATA!$B:$BA,52,0)</f>
        <v>0</v>
      </c>
      <c r="R273" s="48">
        <f t="shared" si="4"/>
        <v>215</v>
      </c>
    </row>
    <row r="274" spans="1:18" s="2" customFormat="1" x14ac:dyDescent="0.2">
      <c r="A274" s="9">
        <v>400268</v>
      </c>
      <c r="B274" s="20">
        <v>996</v>
      </c>
      <c r="C274" s="6" t="s">
        <v>304</v>
      </c>
      <c r="D274" s="5">
        <v>20.45</v>
      </c>
      <c r="E274" s="5">
        <v>10</v>
      </c>
      <c r="F274" s="5">
        <v>8</v>
      </c>
      <c r="G274" s="17">
        <v>88</v>
      </c>
      <c r="H274" s="17">
        <v>88</v>
      </c>
      <c r="I274" s="17">
        <v>0</v>
      </c>
      <c r="J274" s="13">
        <v>88</v>
      </c>
      <c r="K274" s="13">
        <v>22</v>
      </c>
      <c r="L274" s="13">
        <v>18</v>
      </c>
      <c r="M274" s="13">
        <v>48</v>
      </c>
      <c r="N274" s="24" t="s">
        <v>305</v>
      </c>
      <c r="O274" s="24" t="s">
        <v>25</v>
      </c>
      <c r="P274" s="45" t="s">
        <v>25</v>
      </c>
      <c r="Q274" s="47">
        <f>VLOOKUP(B274,[2]COMPLETE_DIVIDEND_DATA!$B:$BA,52,0)</f>
        <v>0</v>
      </c>
      <c r="R274" s="48">
        <f t="shared" si="4"/>
        <v>48</v>
      </c>
    </row>
    <row r="275" spans="1:18" s="2" customFormat="1" x14ac:dyDescent="0.2">
      <c r="A275" s="9">
        <v>400269</v>
      </c>
      <c r="B275" s="20">
        <v>999</v>
      </c>
      <c r="C275" s="6" t="s">
        <v>306</v>
      </c>
      <c r="D275" s="5">
        <v>20</v>
      </c>
      <c r="E275" s="5">
        <v>10</v>
      </c>
      <c r="F275" s="5">
        <v>8</v>
      </c>
      <c r="G275" s="17">
        <v>1135</v>
      </c>
      <c r="H275" s="17">
        <v>1135</v>
      </c>
      <c r="I275" s="17">
        <v>0</v>
      </c>
      <c r="J275" s="13">
        <v>1135</v>
      </c>
      <c r="K275" s="13">
        <v>284</v>
      </c>
      <c r="L275" s="13">
        <v>227</v>
      </c>
      <c r="M275" s="13">
        <v>624</v>
      </c>
      <c r="N275" s="24" t="s">
        <v>25</v>
      </c>
      <c r="O275" s="24" t="s">
        <v>25</v>
      </c>
      <c r="P275" s="45" t="s">
        <v>25</v>
      </c>
      <c r="Q275" s="47">
        <f>VLOOKUP(B275,[2]COMPLETE_DIVIDEND_DATA!$B:$BA,52,0)</f>
        <v>0</v>
      </c>
      <c r="R275" s="48">
        <f t="shared" si="4"/>
        <v>624</v>
      </c>
    </row>
    <row r="276" spans="1:18" s="2" customFormat="1" x14ac:dyDescent="0.2">
      <c r="A276" s="9">
        <v>400270</v>
      </c>
      <c r="B276" s="20">
        <v>1000</v>
      </c>
      <c r="C276" s="6" t="s">
        <v>307</v>
      </c>
      <c r="D276" s="5">
        <v>19.93</v>
      </c>
      <c r="E276" s="5">
        <v>10</v>
      </c>
      <c r="F276" s="5">
        <v>8</v>
      </c>
      <c r="G276" s="17">
        <v>647</v>
      </c>
      <c r="H276" s="17">
        <v>647</v>
      </c>
      <c r="I276" s="17">
        <v>0</v>
      </c>
      <c r="J276" s="13">
        <v>647</v>
      </c>
      <c r="K276" s="13">
        <v>162</v>
      </c>
      <c r="L276" s="13">
        <v>129</v>
      </c>
      <c r="M276" s="13">
        <v>356</v>
      </c>
      <c r="N276" s="24" t="s">
        <v>25</v>
      </c>
      <c r="O276" s="24" t="s">
        <v>25</v>
      </c>
      <c r="P276" s="45" t="s">
        <v>25</v>
      </c>
      <c r="Q276" s="47">
        <f>VLOOKUP(B276,[2]COMPLETE_DIVIDEND_DATA!$B:$BA,52,0)</f>
        <v>0</v>
      </c>
      <c r="R276" s="48">
        <f t="shared" si="4"/>
        <v>356</v>
      </c>
    </row>
    <row r="277" spans="1:18" s="2" customFormat="1" x14ac:dyDescent="0.2">
      <c r="A277" s="9">
        <v>400271</v>
      </c>
      <c r="B277" s="20">
        <v>1004</v>
      </c>
      <c r="C277" s="6" t="s">
        <v>308</v>
      </c>
      <c r="D277" s="5">
        <v>19.98</v>
      </c>
      <c r="E277" s="5">
        <v>10</v>
      </c>
      <c r="F277" s="5">
        <v>8</v>
      </c>
      <c r="G277" s="17">
        <v>1956</v>
      </c>
      <c r="H277" s="17">
        <v>1956</v>
      </c>
      <c r="I277" s="17">
        <v>0</v>
      </c>
      <c r="J277" s="13">
        <v>1956</v>
      </c>
      <c r="K277" s="13">
        <v>489</v>
      </c>
      <c r="L277" s="13">
        <v>391</v>
      </c>
      <c r="M277" s="13">
        <v>1076</v>
      </c>
      <c r="N277" s="24" t="s">
        <v>25</v>
      </c>
      <c r="O277" s="24" t="s">
        <v>25</v>
      </c>
      <c r="P277" s="45" t="s">
        <v>25</v>
      </c>
      <c r="Q277" s="47">
        <f>VLOOKUP(B277,[2]COMPLETE_DIVIDEND_DATA!$B:$BA,52,0)</f>
        <v>0</v>
      </c>
      <c r="R277" s="48">
        <f t="shared" si="4"/>
        <v>1076</v>
      </c>
    </row>
    <row r="278" spans="1:18" s="2" customFormat="1" x14ac:dyDescent="0.2">
      <c r="A278" s="9">
        <v>400272</v>
      </c>
      <c r="B278" s="20">
        <v>1005</v>
      </c>
      <c r="C278" s="6" t="s">
        <v>309</v>
      </c>
      <c r="D278" s="5">
        <v>19.98</v>
      </c>
      <c r="E278" s="5">
        <v>10</v>
      </c>
      <c r="F278" s="5">
        <v>8</v>
      </c>
      <c r="G278" s="17">
        <v>1956</v>
      </c>
      <c r="H278" s="17">
        <v>1956</v>
      </c>
      <c r="I278" s="17">
        <v>0</v>
      </c>
      <c r="J278" s="13">
        <v>1956</v>
      </c>
      <c r="K278" s="13">
        <v>489</v>
      </c>
      <c r="L278" s="13">
        <v>391</v>
      </c>
      <c r="M278" s="13">
        <v>1076</v>
      </c>
      <c r="N278" s="24" t="s">
        <v>25</v>
      </c>
      <c r="O278" s="24" t="s">
        <v>25</v>
      </c>
      <c r="P278" s="45" t="s">
        <v>25</v>
      </c>
      <c r="Q278" s="47">
        <f>VLOOKUP(B278,[2]COMPLETE_DIVIDEND_DATA!$B:$BA,52,0)</f>
        <v>0</v>
      </c>
      <c r="R278" s="48">
        <f t="shared" si="4"/>
        <v>1076</v>
      </c>
    </row>
    <row r="279" spans="1:18" s="2" customFormat="1" x14ac:dyDescent="0.2">
      <c r="A279" s="9">
        <v>400273</v>
      </c>
      <c r="B279" s="20">
        <v>1008</v>
      </c>
      <c r="C279" s="6" t="s">
        <v>310</v>
      </c>
      <c r="D279" s="5">
        <v>19.75</v>
      </c>
      <c r="E279" s="5">
        <v>10</v>
      </c>
      <c r="F279" s="5">
        <v>8</v>
      </c>
      <c r="G279" s="17">
        <v>162</v>
      </c>
      <c r="H279" s="17">
        <v>162</v>
      </c>
      <c r="I279" s="17">
        <v>0</v>
      </c>
      <c r="J279" s="13">
        <v>162</v>
      </c>
      <c r="K279" s="13">
        <v>41</v>
      </c>
      <c r="L279" s="13">
        <v>32</v>
      </c>
      <c r="M279" s="13">
        <v>89</v>
      </c>
      <c r="N279" s="24" t="s">
        <v>25</v>
      </c>
      <c r="O279" s="24" t="s">
        <v>25</v>
      </c>
      <c r="P279" s="45" t="s">
        <v>25</v>
      </c>
      <c r="Q279" s="47">
        <f>VLOOKUP(B279,[2]COMPLETE_DIVIDEND_DATA!$B:$BA,52,0)</f>
        <v>0</v>
      </c>
      <c r="R279" s="48">
        <f t="shared" si="4"/>
        <v>89</v>
      </c>
    </row>
    <row r="280" spans="1:18" s="2" customFormat="1" x14ac:dyDescent="0.2">
      <c r="A280" s="9">
        <v>400274</v>
      </c>
      <c r="B280" s="20">
        <v>1009</v>
      </c>
      <c r="C280" s="6" t="s">
        <v>311</v>
      </c>
      <c r="D280" s="5">
        <v>19.75</v>
      </c>
      <c r="E280" s="5">
        <v>10</v>
      </c>
      <c r="F280" s="5">
        <v>8</v>
      </c>
      <c r="G280" s="17">
        <v>162</v>
      </c>
      <c r="H280" s="17">
        <v>162</v>
      </c>
      <c r="I280" s="17">
        <v>0</v>
      </c>
      <c r="J280" s="13">
        <v>162</v>
      </c>
      <c r="K280" s="13">
        <v>41</v>
      </c>
      <c r="L280" s="13">
        <v>32</v>
      </c>
      <c r="M280" s="13">
        <v>89</v>
      </c>
      <c r="N280" s="24" t="s">
        <v>25</v>
      </c>
      <c r="O280" s="24" t="s">
        <v>25</v>
      </c>
      <c r="P280" s="45" t="s">
        <v>25</v>
      </c>
      <c r="Q280" s="47">
        <f>VLOOKUP(B280,[2]COMPLETE_DIVIDEND_DATA!$B:$BA,52,0)</f>
        <v>0</v>
      </c>
      <c r="R280" s="48">
        <f t="shared" si="4"/>
        <v>89</v>
      </c>
    </row>
    <row r="281" spans="1:18" s="2" customFormat="1" x14ac:dyDescent="0.2">
      <c r="A281" s="9">
        <v>400275</v>
      </c>
      <c r="B281" s="20">
        <v>1010</v>
      </c>
      <c r="C281" s="6" t="s">
        <v>312</v>
      </c>
      <c r="D281" s="5">
        <v>19.940000000000001</v>
      </c>
      <c r="E281" s="5">
        <v>10</v>
      </c>
      <c r="F281" s="5">
        <v>8</v>
      </c>
      <c r="G281" s="17">
        <v>391</v>
      </c>
      <c r="H281" s="17">
        <v>391</v>
      </c>
      <c r="I281" s="17">
        <v>0</v>
      </c>
      <c r="J281" s="13">
        <v>391</v>
      </c>
      <c r="K281" s="13">
        <v>98</v>
      </c>
      <c r="L281" s="13">
        <v>78</v>
      </c>
      <c r="M281" s="13">
        <v>215</v>
      </c>
      <c r="N281" s="24" t="s">
        <v>25</v>
      </c>
      <c r="O281" s="24" t="s">
        <v>25</v>
      </c>
      <c r="P281" s="45" t="s">
        <v>25</v>
      </c>
      <c r="Q281" s="47">
        <f>VLOOKUP(B281,[2]COMPLETE_DIVIDEND_DATA!$B:$BA,52,0)</f>
        <v>0</v>
      </c>
      <c r="R281" s="48">
        <f t="shared" si="4"/>
        <v>215</v>
      </c>
    </row>
    <row r="282" spans="1:18" s="2" customFormat="1" x14ac:dyDescent="0.2">
      <c r="A282" s="9">
        <v>400276</v>
      </c>
      <c r="B282" s="20">
        <v>1013</v>
      </c>
      <c r="C282" s="6" t="s">
        <v>313</v>
      </c>
      <c r="D282" s="5">
        <v>19.23</v>
      </c>
      <c r="E282" s="5">
        <v>10</v>
      </c>
      <c r="F282" s="5">
        <v>8</v>
      </c>
      <c r="G282" s="17">
        <v>26</v>
      </c>
      <c r="H282" s="17">
        <v>26</v>
      </c>
      <c r="I282" s="17">
        <v>0</v>
      </c>
      <c r="J282" s="13">
        <v>26</v>
      </c>
      <c r="K282" s="13">
        <v>7</v>
      </c>
      <c r="L282" s="13">
        <v>5</v>
      </c>
      <c r="M282" s="13">
        <v>14</v>
      </c>
      <c r="N282" s="24" t="s">
        <v>25</v>
      </c>
      <c r="O282" s="24" t="s">
        <v>25</v>
      </c>
      <c r="P282" s="45" t="s">
        <v>25</v>
      </c>
      <c r="Q282" s="47">
        <f>VLOOKUP(B282,[2]COMPLETE_DIVIDEND_DATA!$B:$BA,52,0)</f>
        <v>0</v>
      </c>
      <c r="R282" s="48">
        <f t="shared" si="4"/>
        <v>14</v>
      </c>
    </row>
    <row r="283" spans="1:18" s="2" customFormat="1" x14ac:dyDescent="0.2">
      <c r="A283" s="9">
        <v>400277</v>
      </c>
      <c r="B283" s="20">
        <v>1014</v>
      </c>
      <c r="C283" s="6" t="s">
        <v>314</v>
      </c>
      <c r="D283" s="5">
        <v>20</v>
      </c>
      <c r="E283" s="5">
        <v>10</v>
      </c>
      <c r="F283" s="5">
        <v>8</v>
      </c>
      <c r="G283" s="17">
        <v>145</v>
      </c>
      <c r="H283" s="17">
        <v>145</v>
      </c>
      <c r="I283" s="17">
        <v>0</v>
      </c>
      <c r="J283" s="13">
        <v>145</v>
      </c>
      <c r="K283" s="13">
        <v>36</v>
      </c>
      <c r="L283" s="13">
        <v>29</v>
      </c>
      <c r="M283" s="13">
        <v>80</v>
      </c>
      <c r="N283" s="24" t="s">
        <v>25</v>
      </c>
      <c r="O283" s="24" t="s">
        <v>25</v>
      </c>
      <c r="P283" s="45" t="s">
        <v>25</v>
      </c>
      <c r="Q283" s="47">
        <f>VLOOKUP(B283,[2]COMPLETE_DIVIDEND_DATA!$B:$BA,52,0)</f>
        <v>0</v>
      </c>
      <c r="R283" s="48">
        <f t="shared" si="4"/>
        <v>80</v>
      </c>
    </row>
    <row r="284" spans="1:18" s="2" customFormat="1" x14ac:dyDescent="0.2">
      <c r="A284" s="9">
        <v>400278</v>
      </c>
      <c r="B284" s="20">
        <v>1015</v>
      </c>
      <c r="C284" s="6" t="s">
        <v>315</v>
      </c>
      <c r="D284" s="5">
        <v>20.28</v>
      </c>
      <c r="E284" s="5">
        <v>10</v>
      </c>
      <c r="F284" s="5">
        <v>8</v>
      </c>
      <c r="G284" s="17">
        <v>138</v>
      </c>
      <c r="H284" s="17">
        <v>138</v>
      </c>
      <c r="I284" s="17">
        <v>0</v>
      </c>
      <c r="J284" s="13">
        <v>138</v>
      </c>
      <c r="K284" s="13">
        <v>35</v>
      </c>
      <c r="L284" s="13">
        <v>28</v>
      </c>
      <c r="M284" s="13">
        <v>75</v>
      </c>
      <c r="N284" s="24" t="s">
        <v>25</v>
      </c>
      <c r="O284" s="24" t="s">
        <v>25</v>
      </c>
      <c r="P284" s="45" t="s">
        <v>25</v>
      </c>
      <c r="Q284" s="47">
        <f>VLOOKUP(B284,[2]COMPLETE_DIVIDEND_DATA!$B:$BA,52,0)</f>
        <v>0</v>
      </c>
      <c r="R284" s="48">
        <f t="shared" si="4"/>
        <v>75</v>
      </c>
    </row>
    <row r="285" spans="1:18" s="2" customFormat="1" x14ac:dyDescent="0.2">
      <c r="A285" s="9">
        <v>400279</v>
      </c>
      <c r="B285" s="20">
        <v>1017</v>
      </c>
      <c r="C285" s="6" t="s">
        <v>316</v>
      </c>
      <c r="D285" s="5">
        <v>20</v>
      </c>
      <c r="E285" s="5">
        <v>10</v>
      </c>
      <c r="F285" s="5">
        <v>8</v>
      </c>
      <c r="G285" s="17">
        <v>1330</v>
      </c>
      <c r="H285" s="17">
        <v>1330</v>
      </c>
      <c r="I285" s="17">
        <v>0</v>
      </c>
      <c r="J285" s="13">
        <v>1330</v>
      </c>
      <c r="K285" s="13">
        <v>333</v>
      </c>
      <c r="L285" s="13">
        <v>266</v>
      </c>
      <c r="M285" s="13">
        <v>731</v>
      </c>
      <c r="N285" s="24" t="s">
        <v>25</v>
      </c>
      <c r="O285" s="24" t="s">
        <v>25</v>
      </c>
      <c r="P285" s="45" t="s">
        <v>25</v>
      </c>
      <c r="Q285" s="47">
        <f>VLOOKUP(B285,[2]COMPLETE_DIVIDEND_DATA!$B:$BA,52,0)</f>
        <v>0</v>
      </c>
      <c r="R285" s="48">
        <f t="shared" si="4"/>
        <v>731</v>
      </c>
    </row>
    <row r="286" spans="1:18" s="2" customFormat="1" x14ac:dyDescent="0.2">
      <c r="A286" s="9">
        <v>400280</v>
      </c>
      <c r="B286" s="20">
        <v>1020</v>
      </c>
      <c r="C286" s="6" t="s">
        <v>317</v>
      </c>
      <c r="D286" s="5">
        <v>19.98</v>
      </c>
      <c r="E286" s="5">
        <v>10</v>
      </c>
      <c r="F286" s="5">
        <v>8</v>
      </c>
      <c r="G286" s="17">
        <v>1956</v>
      </c>
      <c r="H286" s="17">
        <v>1956</v>
      </c>
      <c r="I286" s="17">
        <v>0</v>
      </c>
      <c r="J286" s="13">
        <v>1956</v>
      </c>
      <c r="K286" s="13">
        <v>489</v>
      </c>
      <c r="L286" s="13">
        <v>391</v>
      </c>
      <c r="M286" s="13">
        <v>1076</v>
      </c>
      <c r="N286" s="24" t="s">
        <v>25</v>
      </c>
      <c r="O286" s="24" t="s">
        <v>25</v>
      </c>
      <c r="P286" s="45" t="s">
        <v>25</v>
      </c>
      <c r="Q286" s="47">
        <f>VLOOKUP(B286,[2]COMPLETE_DIVIDEND_DATA!$B:$BA,52,0)</f>
        <v>0</v>
      </c>
      <c r="R286" s="48">
        <f t="shared" si="4"/>
        <v>1076</v>
      </c>
    </row>
    <row r="287" spans="1:18" s="2" customFormat="1" x14ac:dyDescent="0.2">
      <c r="A287" s="9">
        <v>400281</v>
      </c>
      <c r="B287" s="20">
        <v>1022</v>
      </c>
      <c r="C287" s="6" t="s">
        <v>45</v>
      </c>
      <c r="D287" s="5">
        <v>20.27</v>
      </c>
      <c r="E287" s="5">
        <v>10</v>
      </c>
      <c r="F287" s="5">
        <v>8</v>
      </c>
      <c r="G287" s="17">
        <v>74</v>
      </c>
      <c r="H287" s="17">
        <v>74</v>
      </c>
      <c r="I287" s="17">
        <v>0</v>
      </c>
      <c r="J287" s="13">
        <v>74</v>
      </c>
      <c r="K287" s="13">
        <v>19</v>
      </c>
      <c r="L287" s="13">
        <v>15</v>
      </c>
      <c r="M287" s="13">
        <v>40</v>
      </c>
      <c r="N287" s="24" t="s">
        <v>25</v>
      </c>
      <c r="O287" s="24" t="s">
        <v>25</v>
      </c>
      <c r="P287" s="45" t="s">
        <v>25</v>
      </c>
      <c r="Q287" s="47">
        <f>VLOOKUP(B287,[2]COMPLETE_DIVIDEND_DATA!$B:$BA,52,0)</f>
        <v>0</v>
      </c>
      <c r="R287" s="48">
        <f t="shared" si="4"/>
        <v>40</v>
      </c>
    </row>
    <row r="288" spans="1:18" s="2" customFormat="1" x14ac:dyDescent="0.2">
      <c r="A288" s="9">
        <v>400282</v>
      </c>
      <c r="B288" s="20">
        <v>1023</v>
      </c>
      <c r="C288" s="6" t="s">
        <v>318</v>
      </c>
      <c r="D288" s="5">
        <v>15.01</v>
      </c>
      <c r="E288" s="5">
        <v>10</v>
      </c>
      <c r="F288" s="5">
        <v>8</v>
      </c>
      <c r="G288" s="17">
        <v>2637</v>
      </c>
      <c r="H288" s="17">
        <v>2637</v>
      </c>
      <c r="I288" s="17">
        <v>0</v>
      </c>
      <c r="J288" s="13">
        <v>2637</v>
      </c>
      <c r="K288" s="13">
        <v>659</v>
      </c>
      <c r="L288" s="13">
        <v>396</v>
      </c>
      <c r="M288" s="13">
        <v>1582</v>
      </c>
      <c r="N288" s="24" t="s">
        <v>319</v>
      </c>
      <c r="O288" s="24" t="s">
        <v>25</v>
      </c>
      <c r="P288" s="45" t="s">
        <v>25</v>
      </c>
      <c r="Q288" s="47">
        <f>VLOOKUP(B288,[2]COMPLETE_DIVIDEND_DATA!$B:$BA,52,0)</f>
        <v>0</v>
      </c>
      <c r="R288" s="48">
        <f t="shared" si="4"/>
        <v>1582</v>
      </c>
    </row>
    <row r="289" spans="1:18" s="2" customFormat="1" x14ac:dyDescent="0.2">
      <c r="A289" s="9">
        <v>400283</v>
      </c>
      <c r="B289" s="20">
        <v>1026</v>
      </c>
      <c r="C289" s="6" t="s">
        <v>320</v>
      </c>
      <c r="D289" s="5">
        <v>20</v>
      </c>
      <c r="E289" s="5">
        <v>10</v>
      </c>
      <c r="F289" s="5">
        <v>8</v>
      </c>
      <c r="G289" s="17">
        <v>105</v>
      </c>
      <c r="H289" s="17">
        <v>105</v>
      </c>
      <c r="I289" s="17">
        <v>0</v>
      </c>
      <c r="J289" s="13">
        <v>105</v>
      </c>
      <c r="K289" s="13">
        <v>26</v>
      </c>
      <c r="L289" s="13">
        <v>21</v>
      </c>
      <c r="M289" s="13">
        <v>58</v>
      </c>
      <c r="N289" s="24" t="s">
        <v>25</v>
      </c>
      <c r="O289" s="24" t="s">
        <v>25</v>
      </c>
      <c r="P289" s="45" t="s">
        <v>25</v>
      </c>
      <c r="Q289" s="47">
        <f>VLOOKUP(B289,[2]COMPLETE_DIVIDEND_DATA!$B:$BA,52,0)</f>
        <v>0</v>
      </c>
      <c r="R289" s="48">
        <f t="shared" si="4"/>
        <v>58</v>
      </c>
    </row>
    <row r="290" spans="1:18" s="2" customFormat="1" x14ac:dyDescent="0.2">
      <c r="A290" s="9">
        <v>400284</v>
      </c>
      <c r="B290" s="20">
        <v>1035</v>
      </c>
      <c r="C290" s="6" t="s">
        <v>321</v>
      </c>
      <c r="D290" s="5">
        <v>19.88</v>
      </c>
      <c r="E290" s="5">
        <v>10</v>
      </c>
      <c r="F290" s="5">
        <v>8</v>
      </c>
      <c r="G290" s="17">
        <v>181</v>
      </c>
      <c r="H290" s="17">
        <v>181</v>
      </c>
      <c r="I290" s="17">
        <v>0</v>
      </c>
      <c r="J290" s="13">
        <v>181</v>
      </c>
      <c r="K290" s="13">
        <v>45</v>
      </c>
      <c r="L290" s="13">
        <v>36</v>
      </c>
      <c r="M290" s="13">
        <v>100</v>
      </c>
      <c r="N290" s="24" t="s">
        <v>25</v>
      </c>
      <c r="O290" s="24" t="s">
        <v>25</v>
      </c>
      <c r="P290" s="45" t="s">
        <v>25</v>
      </c>
      <c r="Q290" s="47">
        <f>VLOOKUP(B290,[2]COMPLETE_DIVIDEND_DATA!$B:$BA,52,0)</f>
        <v>0</v>
      </c>
      <c r="R290" s="48">
        <f t="shared" si="4"/>
        <v>100</v>
      </c>
    </row>
    <row r="291" spans="1:18" s="2" customFormat="1" x14ac:dyDescent="0.2">
      <c r="A291" s="9">
        <v>400285</v>
      </c>
      <c r="B291" s="20">
        <v>1041</v>
      </c>
      <c r="C291" s="6" t="s">
        <v>322</v>
      </c>
      <c r="D291" s="5">
        <v>20.07</v>
      </c>
      <c r="E291" s="5">
        <v>10</v>
      </c>
      <c r="F291" s="5">
        <v>8</v>
      </c>
      <c r="G291" s="17">
        <v>259</v>
      </c>
      <c r="H291" s="17">
        <v>259</v>
      </c>
      <c r="I291" s="17">
        <v>0</v>
      </c>
      <c r="J291" s="13">
        <v>259</v>
      </c>
      <c r="K291" s="13">
        <v>65</v>
      </c>
      <c r="L291" s="13">
        <v>52</v>
      </c>
      <c r="M291" s="13">
        <v>142</v>
      </c>
      <c r="N291" s="24" t="s">
        <v>25</v>
      </c>
      <c r="O291" s="24" t="s">
        <v>25</v>
      </c>
      <c r="P291" s="45" t="s">
        <v>25</v>
      </c>
      <c r="Q291" s="47">
        <f>VLOOKUP(B291,[2]COMPLETE_DIVIDEND_DATA!$B:$BA,52,0)</f>
        <v>0</v>
      </c>
      <c r="R291" s="48">
        <f t="shared" si="4"/>
        <v>142</v>
      </c>
    </row>
    <row r="292" spans="1:18" s="2" customFormat="1" x14ac:dyDescent="0.2">
      <c r="A292" s="9">
        <v>400286</v>
      </c>
      <c r="B292" s="20">
        <v>1054</v>
      </c>
      <c r="C292" s="6" t="s">
        <v>323</v>
      </c>
      <c r="D292" s="5">
        <v>19.940000000000001</v>
      </c>
      <c r="E292" s="5">
        <v>10</v>
      </c>
      <c r="F292" s="5">
        <v>8</v>
      </c>
      <c r="G292" s="17">
        <v>391</v>
      </c>
      <c r="H292" s="17">
        <v>391</v>
      </c>
      <c r="I292" s="17">
        <v>0</v>
      </c>
      <c r="J292" s="13">
        <v>391</v>
      </c>
      <c r="K292" s="13">
        <v>98</v>
      </c>
      <c r="L292" s="13">
        <v>78</v>
      </c>
      <c r="M292" s="13">
        <v>215</v>
      </c>
      <c r="N292" s="24" t="s">
        <v>25</v>
      </c>
      <c r="O292" s="24" t="s">
        <v>25</v>
      </c>
      <c r="P292" s="45" t="s">
        <v>25</v>
      </c>
      <c r="Q292" s="47">
        <f>VLOOKUP(B292,[2]COMPLETE_DIVIDEND_DATA!$B:$BA,52,0)</f>
        <v>0</v>
      </c>
      <c r="R292" s="48">
        <f t="shared" si="4"/>
        <v>215</v>
      </c>
    </row>
    <row r="293" spans="1:18" s="2" customFormat="1" x14ac:dyDescent="0.2">
      <c r="A293" s="9">
        <v>400287</v>
      </c>
      <c r="B293" s="20">
        <v>1056</v>
      </c>
      <c r="C293" s="6" t="s">
        <v>324</v>
      </c>
      <c r="D293" s="5">
        <v>19.940000000000001</v>
      </c>
      <c r="E293" s="5">
        <v>10</v>
      </c>
      <c r="F293" s="5">
        <v>8</v>
      </c>
      <c r="G293" s="17">
        <v>391</v>
      </c>
      <c r="H293" s="17">
        <v>391</v>
      </c>
      <c r="I293" s="17">
        <v>0</v>
      </c>
      <c r="J293" s="13">
        <v>391</v>
      </c>
      <c r="K293" s="13">
        <v>98</v>
      </c>
      <c r="L293" s="13">
        <v>78</v>
      </c>
      <c r="M293" s="13">
        <v>215</v>
      </c>
      <c r="N293" s="24" t="s">
        <v>25</v>
      </c>
      <c r="O293" s="24" t="s">
        <v>25</v>
      </c>
      <c r="P293" s="45" t="s">
        <v>25</v>
      </c>
      <c r="Q293" s="47">
        <f>VLOOKUP(B293,[2]COMPLETE_DIVIDEND_DATA!$B:$BA,52,0)</f>
        <v>0</v>
      </c>
      <c r="R293" s="48">
        <f t="shared" si="4"/>
        <v>215</v>
      </c>
    </row>
    <row r="294" spans="1:18" s="2" customFormat="1" x14ac:dyDescent="0.2">
      <c r="A294" s="9">
        <v>400288</v>
      </c>
      <c r="B294" s="20">
        <v>1060</v>
      </c>
      <c r="C294" s="6" t="s">
        <v>325</v>
      </c>
      <c r="D294" s="5">
        <v>19.87</v>
      </c>
      <c r="E294" s="5">
        <v>10</v>
      </c>
      <c r="F294" s="5">
        <v>8</v>
      </c>
      <c r="G294" s="17">
        <v>156</v>
      </c>
      <c r="H294" s="17">
        <v>156</v>
      </c>
      <c r="I294" s="17">
        <v>0</v>
      </c>
      <c r="J294" s="13">
        <v>156</v>
      </c>
      <c r="K294" s="13">
        <v>39</v>
      </c>
      <c r="L294" s="13">
        <v>31</v>
      </c>
      <c r="M294" s="13">
        <v>86</v>
      </c>
      <c r="N294" s="24" t="s">
        <v>25</v>
      </c>
      <c r="O294" s="24" t="s">
        <v>25</v>
      </c>
      <c r="P294" s="45" t="s">
        <v>25</v>
      </c>
      <c r="Q294" s="47">
        <f>VLOOKUP(B294,[2]COMPLETE_DIVIDEND_DATA!$B:$BA,52,0)</f>
        <v>0</v>
      </c>
      <c r="R294" s="48">
        <f t="shared" si="4"/>
        <v>86</v>
      </c>
    </row>
    <row r="295" spans="1:18" s="2" customFormat="1" x14ac:dyDescent="0.2">
      <c r="A295" s="9">
        <v>400289</v>
      </c>
      <c r="B295" s="20">
        <v>1061</v>
      </c>
      <c r="C295" s="6" t="s">
        <v>326</v>
      </c>
      <c r="D295" s="5">
        <v>19.87</v>
      </c>
      <c r="E295" s="5">
        <v>10</v>
      </c>
      <c r="F295" s="5">
        <v>8</v>
      </c>
      <c r="G295" s="17">
        <v>156</v>
      </c>
      <c r="H295" s="17">
        <v>156</v>
      </c>
      <c r="I295" s="17">
        <v>0</v>
      </c>
      <c r="J295" s="13">
        <v>156</v>
      </c>
      <c r="K295" s="13">
        <v>39</v>
      </c>
      <c r="L295" s="13">
        <v>31</v>
      </c>
      <c r="M295" s="13">
        <v>86</v>
      </c>
      <c r="N295" s="24" t="s">
        <v>25</v>
      </c>
      <c r="O295" s="24" t="s">
        <v>25</v>
      </c>
      <c r="P295" s="45" t="s">
        <v>25</v>
      </c>
      <c r="Q295" s="47">
        <f>VLOOKUP(B295,[2]COMPLETE_DIVIDEND_DATA!$B:$BA,52,0)</f>
        <v>0</v>
      </c>
      <c r="R295" s="48">
        <f t="shared" si="4"/>
        <v>86</v>
      </c>
    </row>
    <row r="296" spans="1:18" s="2" customFormat="1" x14ac:dyDescent="0.2">
      <c r="A296" s="9">
        <v>400290</v>
      </c>
      <c r="B296" s="20">
        <v>1065</v>
      </c>
      <c r="C296" s="6" t="s">
        <v>327</v>
      </c>
      <c r="D296" s="5">
        <v>19.920000000000002</v>
      </c>
      <c r="E296" s="5">
        <v>10</v>
      </c>
      <c r="F296" s="5">
        <v>8</v>
      </c>
      <c r="G296" s="17">
        <v>251</v>
      </c>
      <c r="H296" s="17">
        <v>251</v>
      </c>
      <c r="I296" s="17">
        <v>0</v>
      </c>
      <c r="J296" s="13">
        <v>251</v>
      </c>
      <c r="K296" s="13">
        <v>63</v>
      </c>
      <c r="L296" s="13">
        <v>50</v>
      </c>
      <c r="M296" s="13">
        <v>138</v>
      </c>
      <c r="N296" s="24" t="s">
        <v>25</v>
      </c>
      <c r="O296" s="24" t="s">
        <v>25</v>
      </c>
      <c r="P296" s="45" t="s">
        <v>25</v>
      </c>
      <c r="Q296" s="47">
        <f>VLOOKUP(B296,[2]COMPLETE_DIVIDEND_DATA!$B:$BA,52,0)</f>
        <v>0</v>
      </c>
      <c r="R296" s="48">
        <f t="shared" si="4"/>
        <v>138</v>
      </c>
    </row>
    <row r="297" spans="1:18" s="2" customFormat="1" x14ac:dyDescent="0.2">
      <c r="A297" s="9">
        <v>400291</v>
      </c>
      <c r="B297" s="20">
        <v>1071</v>
      </c>
      <c r="C297" s="6" t="s">
        <v>328</v>
      </c>
      <c r="D297" s="5">
        <v>19.87</v>
      </c>
      <c r="E297" s="5">
        <v>10</v>
      </c>
      <c r="F297" s="5">
        <v>8</v>
      </c>
      <c r="G297" s="17">
        <v>156</v>
      </c>
      <c r="H297" s="17">
        <v>156</v>
      </c>
      <c r="I297" s="17">
        <v>0</v>
      </c>
      <c r="J297" s="13">
        <v>156</v>
      </c>
      <c r="K297" s="13">
        <v>39</v>
      </c>
      <c r="L297" s="13">
        <v>31</v>
      </c>
      <c r="M297" s="13">
        <v>86</v>
      </c>
      <c r="N297" s="24" t="s">
        <v>25</v>
      </c>
      <c r="O297" s="24" t="s">
        <v>25</v>
      </c>
      <c r="P297" s="45" t="s">
        <v>25</v>
      </c>
      <c r="Q297" s="47">
        <f>VLOOKUP(B297,[2]COMPLETE_DIVIDEND_DATA!$B:$BA,52,0)</f>
        <v>0</v>
      </c>
      <c r="R297" s="48">
        <f t="shared" si="4"/>
        <v>86</v>
      </c>
    </row>
    <row r="298" spans="1:18" s="2" customFormat="1" x14ac:dyDescent="0.2">
      <c r="A298" s="9">
        <v>400292</v>
      </c>
      <c r="B298" s="20">
        <v>1072</v>
      </c>
      <c r="C298" s="6" t="s">
        <v>329</v>
      </c>
      <c r="D298" s="5">
        <v>19.87</v>
      </c>
      <c r="E298" s="5">
        <v>10</v>
      </c>
      <c r="F298" s="5">
        <v>8</v>
      </c>
      <c r="G298" s="17">
        <v>156</v>
      </c>
      <c r="H298" s="17">
        <v>156</v>
      </c>
      <c r="I298" s="17">
        <v>0</v>
      </c>
      <c r="J298" s="13">
        <v>156</v>
      </c>
      <c r="K298" s="13">
        <v>39</v>
      </c>
      <c r="L298" s="13">
        <v>31</v>
      </c>
      <c r="M298" s="13">
        <v>86</v>
      </c>
      <c r="N298" s="24" t="s">
        <v>25</v>
      </c>
      <c r="O298" s="24" t="s">
        <v>25</v>
      </c>
      <c r="P298" s="45" t="s">
        <v>25</v>
      </c>
      <c r="Q298" s="47">
        <f>VLOOKUP(B298,[2]COMPLETE_DIVIDEND_DATA!$B:$BA,52,0)</f>
        <v>0</v>
      </c>
      <c r="R298" s="48">
        <f t="shared" si="4"/>
        <v>86</v>
      </c>
    </row>
    <row r="299" spans="1:18" s="2" customFormat="1" x14ac:dyDescent="0.2">
      <c r="A299" s="9">
        <v>400293</v>
      </c>
      <c r="B299" s="20">
        <v>1075</v>
      </c>
      <c r="C299" s="6" t="s">
        <v>330</v>
      </c>
      <c r="D299" s="5">
        <v>19.87</v>
      </c>
      <c r="E299" s="5">
        <v>10</v>
      </c>
      <c r="F299" s="5">
        <v>8</v>
      </c>
      <c r="G299" s="17">
        <v>156</v>
      </c>
      <c r="H299" s="17">
        <v>156</v>
      </c>
      <c r="I299" s="17">
        <v>0</v>
      </c>
      <c r="J299" s="13">
        <v>156</v>
      </c>
      <c r="K299" s="13">
        <v>39</v>
      </c>
      <c r="L299" s="13">
        <v>31</v>
      </c>
      <c r="M299" s="13">
        <v>86</v>
      </c>
      <c r="N299" s="24" t="s">
        <v>25</v>
      </c>
      <c r="O299" s="24" t="s">
        <v>25</v>
      </c>
      <c r="P299" s="45" t="s">
        <v>25</v>
      </c>
      <c r="Q299" s="47">
        <f>VLOOKUP(B299,[2]COMPLETE_DIVIDEND_DATA!$B:$BA,52,0)</f>
        <v>0</v>
      </c>
      <c r="R299" s="48">
        <f t="shared" si="4"/>
        <v>86</v>
      </c>
    </row>
    <row r="300" spans="1:18" s="2" customFormat="1" x14ac:dyDescent="0.2">
      <c r="A300" s="9">
        <v>400294</v>
      </c>
      <c r="B300" s="20">
        <v>1077</v>
      </c>
      <c r="C300" s="6" t="s">
        <v>331</v>
      </c>
      <c r="D300" s="5">
        <v>19.87</v>
      </c>
      <c r="E300" s="5">
        <v>10</v>
      </c>
      <c r="F300" s="5">
        <v>8</v>
      </c>
      <c r="G300" s="17">
        <v>156</v>
      </c>
      <c r="H300" s="17">
        <v>156</v>
      </c>
      <c r="I300" s="17">
        <v>0</v>
      </c>
      <c r="J300" s="13">
        <v>156</v>
      </c>
      <c r="K300" s="13">
        <v>39</v>
      </c>
      <c r="L300" s="13">
        <v>31</v>
      </c>
      <c r="M300" s="13">
        <v>86</v>
      </c>
      <c r="N300" s="24" t="s">
        <v>25</v>
      </c>
      <c r="O300" s="24" t="s">
        <v>25</v>
      </c>
      <c r="P300" s="45" t="s">
        <v>25</v>
      </c>
      <c r="Q300" s="47">
        <f>VLOOKUP(B300,[2]COMPLETE_DIVIDEND_DATA!$B:$BA,52,0)</f>
        <v>0</v>
      </c>
      <c r="R300" s="48">
        <f t="shared" si="4"/>
        <v>86</v>
      </c>
    </row>
    <row r="301" spans="1:18" s="2" customFormat="1" x14ac:dyDescent="0.2">
      <c r="A301" s="9">
        <v>400295</v>
      </c>
      <c r="B301" s="20">
        <v>1078</v>
      </c>
      <c r="C301" s="6" t="s">
        <v>332</v>
      </c>
      <c r="D301" s="5">
        <v>19.87</v>
      </c>
      <c r="E301" s="5">
        <v>10</v>
      </c>
      <c r="F301" s="5">
        <v>8</v>
      </c>
      <c r="G301" s="17">
        <v>156</v>
      </c>
      <c r="H301" s="17">
        <v>156</v>
      </c>
      <c r="I301" s="17">
        <v>0</v>
      </c>
      <c r="J301" s="13">
        <v>156</v>
      </c>
      <c r="K301" s="13">
        <v>39</v>
      </c>
      <c r="L301" s="13">
        <v>31</v>
      </c>
      <c r="M301" s="13">
        <v>86</v>
      </c>
      <c r="N301" s="24" t="s">
        <v>25</v>
      </c>
      <c r="O301" s="24" t="s">
        <v>25</v>
      </c>
      <c r="P301" s="45" t="s">
        <v>25</v>
      </c>
      <c r="Q301" s="47">
        <f>VLOOKUP(B301,[2]COMPLETE_DIVIDEND_DATA!$B:$BA,52,0)</f>
        <v>0</v>
      </c>
      <c r="R301" s="48">
        <f t="shared" si="4"/>
        <v>86</v>
      </c>
    </row>
    <row r="302" spans="1:18" s="2" customFormat="1" x14ac:dyDescent="0.2">
      <c r="A302" s="9">
        <v>400296</v>
      </c>
      <c r="B302" s="20">
        <v>1079</v>
      </c>
      <c r="C302" s="6" t="s">
        <v>333</v>
      </c>
      <c r="D302" s="5">
        <v>19.87</v>
      </c>
      <c r="E302" s="5">
        <v>10</v>
      </c>
      <c r="F302" s="5">
        <v>8</v>
      </c>
      <c r="G302" s="17">
        <v>156</v>
      </c>
      <c r="H302" s="17">
        <v>156</v>
      </c>
      <c r="I302" s="17">
        <v>0</v>
      </c>
      <c r="J302" s="13">
        <v>156</v>
      </c>
      <c r="K302" s="13">
        <v>39</v>
      </c>
      <c r="L302" s="13">
        <v>31</v>
      </c>
      <c r="M302" s="13">
        <v>86</v>
      </c>
      <c r="N302" s="24" t="s">
        <v>25</v>
      </c>
      <c r="O302" s="24" t="s">
        <v>25</v>
      </c>
      <c r="P302" s="45" t="s">
        <v>25</v>
      </c>
      <c r="Q302" s="47">
        <f>VLOOKUP(B302,[2]COMPLETE_DIVIDEND_DATA!$B:$BA,52,0)</f>
        <v>0</v>
      </c>
      <c r="R302" s="48">
        <f t="shared" si="4"/>
        <v>86</v>
      </c>
    </row>
    <row r="303" spans="1:18" s="2" customFormat="1" x14ac:dyDescent="0.2">
      <c r="A303" s="9">
        <v>400297</v>
      </c>
      <c r="B303" s="20">
        <v>1080</v>
      </c>
      <c r="C303" s="6" t="s">
        <v>334</v>
      </c>
      <c r="D303" s="5">
        <v>19.87</v>
      </c>
      <c r="E303" s="5">
        <v>10</v>
      </c>
      <c r="F303" s="5">
        <v>8</v>
      </c>
      <c r="G303" s="17">
        <v>156</v>
      </c>
      <c r="H303" s="17">
        <v>156</v>
      </c>
      <c r="I303" s="17">
        <v>0</v>
      </c>
      <c r="J303" s="13">
        <v>156</v>
      </c>
      <c r="K303" s="13">
        <v>39</v>
      </c>
      <c r="L303" s="13">
        <v>31</v>
      </c>
      <c r="M303" s="13">
        <v>86</v>
      </c>
      <c r="N303" s="24" t="s">
        <v>25</v>
      </c>
      <c r="O303" s="24" t="s">
        <v>25</v>
      </c>
      <c r="P303" s="45" t="s">
        <v>25</v>
      </c>
      <c r="Q303" s="47">
        <f>VLOOKUP(B303,[2]COMPLETE_DIVIDEND_DATA!$B:$BA,52,0)</f>
        <v>0</v>
      </c>
      <c r="R303" s="48">
        <f t="shared" si="4"/>
        <v>86</v>
      </c>
    </row>
    <row r="304" spans="1:18" s="2" customFormat="1" x14ac:dyDescent="0.2">
      <c r="A304" s="9">
        <v>400298</v>
      </c>
      <c r="B304" s="20">
        <v>1081</v>
      </c>
      <c r="C304" s="6" t="s">
        <v>335</v>
      </c>
      <c r="D304" s="5">
        <v>19.87</v>
      </c>
      <c r="E304" s="5">
        <v>10</v>
      </c>
      <c r="F304" s="5">
        <v>8</v>
      </c>
      <c r="G304" s="17">
        <v>156</v>
      </c>
      <c r="H304" s="17">
        <v>156</v>
      </c>
      <c r="I304" s="17">
        <v>0</v>
      </c>
      <c r="J304" s="13">
        <v>156</v>
      </c>
      <c r="K304" s="13">
        <v>39</v>
      </c>
      <c r="L304" s="13">
        <v>31</v>
      </c>
      <c r="M304" s="13">
        <v>86</v>
      </c>
      <c r="N304" s="24" t="s">
        <v>25</v>
      </c>
      <c r="O304" s="24" t="s">
        <v>25</v>
      </c>
      <c r="P304" s="45" t="s">
        <v>25</v>
      </c>
      <c r="Q304" s="47">
        <f>VLOOKUP(B304,[2]COMPLETE_DIVIDEND_DATA!$B:$BA,52,0)</f>
        <v>0</v>
      </c>
      <c r="R304" s="48">
        <f t="shared" si="4"/>
        <v>86</v>
      </c>
    </row>
    <row r="305" spans="1:18" s="2" customFormat="1" x14ac:dyDescent="0.2">
      <c r="A305" s="9">
        <v>400299</v>
      </c>
      <c r="B305" s="20">
        <v>1082</v>
      </c>
      <c r="C305" s="6" t="s">
        <v>336</v>
      </c>
      <c r="D305" s="5">
        <v>17.64</v>
      </c>
      <c r="E305" s="5">
        <v>10</v>
      </c>
      <c r="F305" s="5">
        <v>8</v>
      </c>
      <c r="G305" s="17">
        <v>17</v>
      </c>
      <c r="H305" s="17">
        <v>17</v>
      </c>
      <c r="I305" s="17">
        <v>0</v>
      </c>
      <c r="J305" s="13">
        <v>17</v>
      </c>
      <c r="K305" s="13">
        <v>4</v>
      </c>
      <c r="L305" s="13">
        <v>3</v>
      </c>
      <c r="M305" s="13">
        <v>10</v>
      </c>
      <c r="N305" s="24" t="s">
        <v>25</v>
      </c>
      <c r="O305" s="24" t="s">
        <v>25</v>
      </c>
      <c r="P305" s="45" t="s">
        <v>25</v>
      </c>
      <c r="Q305" s="47">
        <f>VLOOKUP(B305,[2]COMPLETE_DIVIDEND_DATA!$B:$BA,52,0)</f>
        <v>0</v>
      </c>
      <c r="R305" s="48">
        <f t="shared" si="4"/>
        <v>10</v>
      </c>
    </row>
    <row r="306" spans="1:18" s="2" customFormat="1" x14ac:dyDescent="0.2">
      <c r="A306" s="9">
        <v>400300</v>
      </c>
      <c r="B306" s="20">
        <v>1083</v>
      </c>
      <c r="C306" s="6" t="s">
        <v>337</v>
      </c>
      <c r="D306" s="5">
        <v>17.64</v>
      </c>
      <c r="E306" s="5">
        <v>10</v>
      </c>
      <c r="F306" s="5">
        <v>8</v>
      </c>
      <c r="G306" s="17">
        <v>17</v>
      </c>
      <c r="H306" s="17">
        <v>17</v>
      </c>
      <c r="I306" s="17">
        <v>0</v>
      </c>
      <c r="J306" s="13">
        <v>17</v>
      </c>
      <c r="K306" s="13">
        <v>4</v>
      </c>
      <c r="L306" s="13">
        <v>3</v>
      </c>
      <c r="M306" s="13">
        <v>10</v>
      </c>
      <c r="N306" s="24" t="s">
        <v>25</v>
      </c>
      <c r="O306" s="24" t="s">
        <v>25</v>
      </c>
      <c r="P306" s="45" t="s">
        <v>25</v>
      </c>
      <c r="Q306" s="47">
        <f>VLOOKUP(B306,[2]COMPLETE_DIVIDEND_DATA!$B:$BA,52,0)</f>
        <v>0</v>
      </c>
      <c r="R306" s="48">
        <f t="shared" si="4"/>
        <v>10</v>
      </c>
    </row>
    <row r="307" spans="1:18" s="2" customFormat="1" x14ac:dyDescent="0.2">
      <c r="A307" s="9">
        <v>400301</v>
      </c>
      <c r="B307" s="20">
        <v>1084</v>
      </c>
      <c r="C307" s="6" t="s">
        <v>338</v>
      </c>
      <c r="D307" s="5">
        <v>17.64</v>
      </c>
      <c r="E307" s="5">
        <v>10</v>
      </c>
      <c r="F307" s="5">
        <v>8</v>
      </c>
      <c r="G307" s="17">
        <v>17</v>
      </c>
      <c r="H307" s="17">
        <v>17</v>
      </c>
      <c r="I307" s="17">
        <v>0</v>
      </c>
      <c r="J307" s="13">
        <v>17</v>
      </c>
      <c r="K307" s="13">
        <v>4</v>
      </c>
      <c r="L307" s="13">
        <v>3</v>
      </c>
      <c r="M307" s="13">
        <v>10</v>
      </c>
      <c r="N307" s="24" t="s">
        <v>25</v>
      </c>
      <c r="O307" s="24" t="s">
        <v>25</v>
      </c>
      <c r="P307" s="45" t="s">
        <v>25</v>
      </c>
      <c r="Q307" s="47">
        <f>VLOOKUP(B307,[2]COMPLETE_DIVIDEND_DATA!$B:$BA,52,0)</f>
        <v>0</v>
      </c>
      <c r="R307" s="48">
        <f t="shared" si="4"/>
        <v>10</v>
      </c>
    </row>
    <row r="308" spans="1:18" s="2" customFormat="1" x14ac:dyDescent="0.2">
      <c r="A308" s="9">
        <v>400302</v>
      </c>
      <c r="B308" s="20">
        <v>1085</v>
      </c>
      <c r="C308" s="6" t="s">
        <v>339</v>
      </c>
      <c r="D308" s="5">
        <v>19.87</v>
      </c>
      <c r="E308" s="5">
        <v>10</v>
      </c>
      <c r="F308" s="5">
        <v>8</v>
      </c>
      <c r="G308" s="17">
        <v>156</v>
      </c>
      <c r="H308" s="17">
        <v>156</v>
      </c>
      <c r="I308" s="17">
        <v>0</v>
      </c>
      <c r="J308" s="13">
        <v>156</v>
      </c>
      <c r="K308" s="13">
        <v>39</v>
      </c>
      <c r="L308" s="13">
        <v>31</v>
      </c>
      <c r="M308" s="13">
        <v>86</v>
      </c>
      <c r="N308" s="24" t="s">
        <v>25</v>
      </c>
      <c r="O308" s="24" t="s">
        <v>25</v>
      </c>
      <c r="P308" s="45" t="s">
        <v>25</v>
      </c>
      <c r="Q308" s="47">
        <f>VLOOKUP(B308,[2]COMPLETE_DIVIDEND_DATA!$B:$BA,52,0)</f>
        <v>0</v>
      </c>
      <c r="R308" s="48">
        <f t="shared" si="4"/>
        <v>86</v>
      </c>
    </row>
    <row r="309" spans="1:18" s="2" customFormat="1" x14ac:dyDescent="0.2">
      <c r="A309" s="9">
        <v>400303</v>
      </c>
      <c r="B309" s="20">
        <v>1087</v>
      </c>
      <c r="C309" s="6" t="s">
        <v>340</v>
      </c>
      <c r="D309" s="5">
        <v>19.87</v>
      </c>
      <c r="E309" s="5">
        <v>10</v>
      </c>
      <c r="F309" s="5">
        <v>8</v>
      </c>
      <c r="G309" s="17">
        <v>156</v>
      </c>
      <c r="H309" s="17">
        <v>156</v>
      </c>
      <c r="I309" s="17">
        <v>0</v>
      </c>
      <c r="J309" s="13">
        <v>156</v>
      </c>
      <c r="K309" s="13">
        <v>39</v>
      </c>
      <c r="L309" s="13">
        <v>31</v>
      </c>
      <c r="M309" s="13">
        <v>86</v>
      </c>
      <c r="N309" s="24" t="s">
        <v>25</v>
      </c>
      <c r="O309" s="24" t="s">
        <v>25</v>
      </c>
      <c r="P309" s="45" t="s">
        <v>25</v>
      </c>
      <c r="Q309" s="47">
        <f>VLOOKUP(B309,[2]COMPLETE_DIVIDEND_DATA!$B:$BA,52,0)</f>
        <v>0</v>
      </c>
      <c r="R309" s="48">
        <f t="shared" si="4"/>
        <v>86</v>
      </c>
    </row>
    <row r="310" spans="1:18" s="2" customFormat="1" x14ac:dyDescent="0.2">
      <c r="A310" s="9">
        <v>400304</v>
      </c>
      <c r="B310" s="20">
        <v>1088</v>
      </c>
      <c r="C310" s="6" t="s">
        <v>341</v>
      </c>
      <c r="D310" s="5">
        <v>19.98</v>
      </c>
      <c r="E310" s="5">
        <v>10</v>
      </c>
      <c r="F310" s="5">
        <v>8</v>
      </c>
      <c r="G310" s="17">
        <v>1956</v>
      </c>
      <c r="H310" s="17">
        <v>1956</v>
      </c>
      <c r="I310" s="17">
        <v>0</v>
      </c>
      <c r="J310" s="13">
        <v>1956</v>
      </c>
      <c r="K310" s="13">
        <v>489</v>
      </c>
      <c r="L310" s="13">
        <v>391</v>
      </c>
      <c r="M310" s="13">
        <v>1076</v>
      </c>
      <c r="N310" s="24" t="s">
        <v>25</v>
      </c>
      <c r="O310" s="24" t="s">
        <v>25</v>
      </c>
      <c r="P310" s="45" t="s">
        <v>25</v>
      </c>
      <c r="Q310" s="47">
        <f>VLOOKUP(B310,[2]COMPLETE_DIVIDEND_DATA!$B:$BA,52,0)</f>
        <v>0</v>
      </c>
      <c r="R310" s="48">
        <f t="shared" si="4"/>
        <v>1076</v>
      </c>
    </row>
    <row r="311" spans="1:18" s="2" customFormat="1" x14ac:dyDescent="0.2">
      <c r="A311" s="9">
        <v>400305</v>
      </c>
      <c r="B311" s="20">
        <v>1095</v>
      </c>
      <c r="C311" s="6" t="s">
        <v>342</v>
      </c>
      <c r="D311" s="5">
        <v>20.12</v>
      </c>
      <c r="E311" s="5">
        <v>10</v>
      </c>
      <c r="F311" s="5">
        <v>8</v>
      </c>
      <c r="G311" s="17">
        <v>313</v>
      </c>
      <c r="H311" s="17">
        <v>313</v>
      </c>
      <c r="I311" s="17">
        <v>0</v>
      </c>
      <c r="J311" s="13">
        <v>313</v>
      </c>
      <c r="K311" s="13">
        <v>78</v>
      </c>
      <c r="L311" s="13">
        <v>63</v>
      </c>
      <c r="M311" s="13">
        <v>172</v>
      </c>
      <c r="N311" s="24" t="s">
        <v>25</v>
      </c>
      <c r="O311" s="24" t="s">
        <v>25</v>
      </c>
      <c r="P311" s="45" t="s">
        <v>25</v>
      </c>
      <c r="Q311" s="47">
        <f>VLOOKUP(B311,[2]COMPLETE_DIVIDEND_DATA!$B:$BA,52,0)</f>
        <v>0</v>
      </c>
      <c r="R311" s="48">
        <f t="shared" si="4"/>
        <v>172</v>
      </c>
    </row>
    <row r="312" spans="1:18" s="2" customFormat="1" x14ac:dyDescent="0.2">
      <c r="A312" s="9">
        <v>400306</v>
      </c>
      <c r="B312" s="20">
        <v>1096</v>
      </c>
      <c r="C312" s="6" t="s">
        <v>343</v>
      </c>
      <c r="D312" s="5">
        <v>20</v>
      </c>
      <c r="E312" s="5">
        <v>10</v>
      </c>
      <c r="F312" s="5">
        <v>8</v>
      </c>
      <c r="G312" s="17">
        <v>155</v>
      </c>
      <c r="H312" s="17">
        <v>155</v>
      </c>
      <c r="I312" s="17">
        <v>0</v>
      </c>
      <c r="J312" s="13">
        <v>155</v>
      </c>
      <c r="K312" s="13">
        <v>39</v>
      </c>
      <c r="L312" s="13">
        <v>31</v>
      </c>
      <c r="M312" s="13">
        <v>85</v>
      </c>
      <c r="N312" s="24" t="s">
        <v>25</v>
      </c>
      <c r="O312" s="24" t="s">
        <v>25</v>
      </c>
      <c r="P312" s="45" t="s">
        <v>25</v>
      </c>
      <c r="Q312" s="47">
        <f>VLOOKUP(B312,[2]COMPLETE_DIVIDEND_DATA!$B:$BA,52,0)</f>
        <v>0</v>
      </c>
      <c r="R312" s="48">
        <f t="shared" si="4"/>
        <v>85</v>
      </c>
    </row>
    <row r="313" spans="1:18" s="2" customFormat="1" x14ac:dyDescent="0.2">
      <c r="A313" s="9">
        <v>400307</v>
      </c>
      <c r="B313" s="20">
        <v>1099</v>
      </c>
      <c r="C313" s="6" t="s">
        <v>344</v>
      </c>
      <c r="D313" s="5">
        <v>19.91</v>
      </c>
      <c r="E313" s="5">
        <v>10</v>
      </c>
      <c r="F313" s="5">
        <v>8</v>
      </c>
      <c r="G313" s="17">
        <v>236</v>
      </c>
      <c r="H313" s="17">
        <v>236</v>
      </c>
      <c r="I313" s="17">
        <v>0</v>
      </c>
      <c r="J313" s="13">
        <v>236</v>
      </c>
      <c r="K313" s="13">
        <v>59</v>
      </c>
      <c r="L313" s="13">
        <v>47</v>
      </c>
      <c r="M313" s="13">
        <v>130</v>
      </c>
      <c r="N313" s="24" t="s">
        <v>25</v>
      </c>
      <c r="O313" s="24" t="s">
        <v>25</v>
      </c>
      <c r="P313" s="45" t="s">
        <v>25</v>
      </c>
      <c r="Q313" s="47">
        <f>VLOOKUP(B313,[2]COMPLETE_DIVIDEND_DATA!$B:$BA,52,0)</f>
        <v>0</v>
      </c>
      <c r="R313" s="48">
        <f t="shared" si="4"/>
        <v>130</v>
      </c>
    </row>
    <row r="314" spans="1:18" s="2" customFormat="1" x14ac:dyDescent="0.2">
      <c r="A314" s="9">
        <v>400308</v>
      </c>
      <c r="B314" s="20">
        <v>1104</v>
      </c>
      <c r="C314" s="6" t="s">
        <v>345</v>
      </c>
      <c r="D314" s="5">
        <v>20.190000000000001</v>
      </c>
      <c r="E314" s="5">
        <v>10</v>
      </c>
      <c r="F314" s="5">
        <v>8</v>
      </c>
      <c r="G314" s="17">
        <v>104</v>
      </c>
      <c r="H314" s="17">
        <v>104</v>
      </c>
      <c r="I314" s="17">
        <v>0</v>
      </c>
      <c r="J314" s="13">
        <v>104</v>
      </c>
      <c r="K314" s="13">
        <v>26</v>
      </c>
      <c r="L314" s="13">
        <v>21</v>
      </c>
      <c r="M314" s="13">
        <v>57</v>
      </c>
      <c r="N314" s="24" t="s">
        <v>25</v>
      </c>
      <c r="O314" s="24" t="s">
        <v>25</v>
      </c>
      <c r="P314" s="45" t="s">
        <v>25</v>
      </c>
      <c r="Q314" s="47">
        <f>VLOOKUP(B314,[2]COMPLETE_DIVIDEND_DATA!$B:$BA,52,0)</f>
        <v>0</v>
      </c>
      <c r="R314" s="48">
        <f t="shared" si="4"/>
        <v>57</v>
      </c>
    </row>
    <row r="315" spans="1:18" s="2" customFormat="1" x14ac:dyDescent="0.2">
      <c r="A315" s="9">
        <v>400309</v>
      </c>
      <c r="B315" s="20">
        <v>1109</v>
      </c>
      <c r="C315" s="6" t="s">
        <v>346</v>
      </c>
      <c r="D315" s="5">
        <v>19.98</v>
      </c>
      <c r="E315" s="5">
        <v>10</v>
      </c>
      <c r="F315" s="5">
        <v>8</v>
      </c>
      <c r="G315" s="17">
        <v>2242</v>
      </c>
      <c r="H315" s="17">
        <v>2242</v>
      </c>
      <c r="I315" s="17">
        <v>0</v>
      </c>
      <c r="J315" s="13">
        <v>2242</v>
      </c>
      <c r="K315" s="13">
        <v>561</v>
      </c>
      <c r="L315" s="13">
        <v>448</v>
      </c>
      <c r="M315" s="13">
        <v>1233</v>
      </c>
      <c r="N315" s="24" t="s">
        <v>25</v>
      </c>
      <c r="O315" s="24" t="s">
        <v>25</v>
      </c>
      <c r="P315" s="45" t="s">
        <v>25</v>
      </c>
      <c r="Q315" s="47">
        <f>VLOOKUP(B315,[2]COMPLETE_DIVIDEND_DATA!$B:$BA,52,0)</f>
        <v>0</v>
      </c>
      <c r="R315" s="48">
        <f t="shared" si="4"/>
        <v>1233</v>
      </c>
    </row>
    <row r="316" spans="1:18" s="2" customFormat="1" x14ac:dyDescent="0.2">
      <c r="A316" s="9">
        <v>400310</v>
      </c>
      <c r="B316" s="20">
        <v>1110</v>
      </c>
      <c r="C316" s="6" t="s">
        <v>347</v>
      </c>
      <c r="D316" s="5">
        <v>20.07</v>
      </c>
      <c r="E316" s="5">
        <v>10</v>
      </c>
      <c r="F316" s="5">
        <v>8</v>
      </c>
      <c r="G316" s="17">
        <v>259</v>
      </c>
      <c r="H316" s="17">
        <v>259</v>
      </c>
      <c r="I316" s="17">
        <v>0</v>
      </c>
      <c r="J316" s="13">
        <v>259</v>
      </c>
      <c r="K316" s="13">
        <v>65</v>
      </c>
      <c r="L316" s="13">
        <v>52</v>
      </c>
      <c r="M316" s="13">
        <v>142</v>
      </c>
      <c r="N316" s="24" t="s">
        <v>25</v>
      </c>
      <c r="O316" s="24" t="s">
        <v>25</v>
      </c>
      <c r="P316" s="45" t="s">
        <v>25</v>
      </c>
      <c r="Q316" s="47">
        <f>VLOOKUP(B316,[2]COMPLETE_DIVIDEND_DATA!$B:$BA,52,0)</f>
        <v>0</v>
      </c>
      <c r="R316" s="48">
        <f t="shared" si="4"/>
        <v>142</v>
      </c>
    </row>
    <row r="317" spans="1:18" s="2" customFormat="1" x14ac:dyDescent="0.2">
      <c r="A317" s="9">
        <v>400311</v>
      </c>
      <c r="B317" s="20">
        <v>1111</v>
      </c>
      <c r="C317" s="6" t="s">
        <v>348</v>
      </c>
      <c r="D317" s="5">
        <v>19.87</v>
      </c>
      <c r="E317" s="5">
        <v>10</v>
      </c>
      <c r="F317" s="5">
        <v>8</v>
      </c>
      <c r="G317" s="17">
        <v>156</v>
      </c>
      <c r="H317" s="17">
        <v>156</v>
      </c>
      <c r="I317" s="17">
        <v>0</v>
      </c>
      <c r="J317" s="13">
        <v>156</v>
      </c>
      <c r="K317" s="13">
        <v>39</v>
      </c>
      <c r="L317" s="13">
        <v>31</v>
      </c>
      <c r="M317" s="13">
        <v>86</v>
      </c>
      <c r="N317" s="24" t="s">
        <v>25</v>
      </c>
      <c r="O317" s="24" t="s">
        <v>25</v>
      </c>
      <c r="P317" s="45" t="s">
        <v>25</v>
      </c>
      <c r="Q317" s="47">
        <f>VLOOKUP(B317,[2]COMPLETE_DIVIDEND_DATA!$B:$BA,52,0)</f>
        <v>0</v>
      </c>
      <c r="R317" s="48">
        <f t="shared" si="4"/>
        <v>86</v>
      </c>
    </row>
    <row r="318" spans="1:18" s="2" customFormat="1" x14ac:dyDescent="0.2">
      <c r="A318" s="9">
        <v>400312</v>
      </c>
      <c r="B318" s="20">
        <v>1112</v>
      </c>
      <c r="C318" s="6" t="s">
        <v>349</v>
      </c>
      <c r="D318" s="5">
        <v>19.98</v>
      </c>
      <c r="E318" s="5">
        <v>10</v>
      </c>
      <c r="F318" s="5">
        <v>8</v>
      </c>
      <c r="G318" s="17">
        <v>1956</v>
      </c>
      <c r="H318" s="17">
        <v>1956</v>
      </c>
      <c r="I318" s="17">
        <v>0</v>
      </c>
      <c r="J318" s="13">
        <v>1956</v>
      </c>
      <c r="K318" s="13">
        <v>489</v>
      </c>
      <c r="L318" s="13">
        <v>391</v>
      </c>
      <c r="M318" s="13">
        <v>1076</v>
      </c>
      <c r="N318" s="24" t="s">
        <v>25</v>
      </c>
      <c r="O318" s="24" t="s">
        <v>25</v>
      </c>
      <c r="P318" s="45" t="s">
        <v>25</v>
      </c>
      <c r="Q318" s="47">
        <f>VLOOKUP(B318,[2]COMPLETE_DIVIDEND_DATA!$B:$BA,52,0)</f>
        <v>0</v>
      </c>
      <c r="R318" s="48">
        <f t="shared" si="4"/>
        <v>1076</v>
      </c>
    </row>
    <row r="319" spans="1:18" s="2" customFormat="1" x14ac:dyDescent="0.2">
      <c r="A319" s="9">
        <v>400313</v>
      </c>
      <c r="B319" s="20">
        <v>1113</v>
      </c>
      <c r="C319" s="6" t="s">
        <v>350</v>
      </c>
      <c r="D319" s="5">
        <v>20.07</v>
      </c>
      <c r="E319" s="5">
        <v>10</v>
      </c>
      <c r="F319" s="5">
        <v>8</v>
      </c>
      <c r="G319" s="17">
        <v>259</v>
      </c>
      <c r="H319" s="17">
        <v>259</v>
      </c>
      <c r="I319" s="17">
        <v>0</v>
      </c>
      <c r="J319" s="13">
        <v>259</v>
      </c>
      <c r="K319" s="13">
        <v>65</v>
      </c>
      <c r="L319" s="13">
        <v>52</v>
      </c>
      <c r="M319" s="13">
        <v>142</v>
      </c>
      <c r="N319" s="24" t="s">
        <v>25</v>
      </c>
      <c r="O319" s="24" t="s">
        <v>25</v>
      </c>
      <c r="P319" s="45" t="s">
        <v>25</v>
      </c>
      <c r="Q319" s="47">
        <f>VLOOKUP(B319,[2]COMPLETE_DIVIDEND_DATA!$B:$BA,52,0)</f>
        <v>0</v>
      </c>
      <c r="R319" s="48">
        <f t="shared" si="4"/>
        <v>142</v>
      </c>
    </row>
    <row r="320" spans="1:18" s="2" customFormat="1" x14ac:dyDescent="0.2">
      <c r="A320" s="9">
        <v>400314</v>
      </c>
      <c r="B320" s="20">
        <v>1117</v>
      </c>
      <c r="C320" s="6" t="s">
        <v>351</v>
      </c>
      <c r="D320" s="5">
        <v>19.940000000000001</v>
      </c>
      <c r="E320" s="5">
        <v>10</v>
      </c>
      <c r="F320" s="5">
        <v>8</v>
      </c>
      <c r="G320" s="17">
        <v>391</v>
      </c>
      <c r="H320" s="17">
        <v>391</v>
      </c>
      <c r="I320" s="17">
        <v>0</v>
      </c>
      <c r="J320" s="13">
        <v>391</v>
      </c>
      <c r="K320" s="13">
        <v>98</v>
      </c>
      <c r="L320" s="13">
        <v>78</v>
      </c>
      <c r="M320" s="13">
        <v>215</v>
      </c>
      <c r="N320" s="24" t="s">
        <v>25</v>
      </c>
      <c r="O320" s="24" t="s">
        <v>25</v>
      </c>
      <c r="P320" s="45" t="s">
        <v>25</v>
      </c>
      <c r="Q320" s="47">
        <f>VLOOKUP(B320,[2]COMPLETE_DIVIDEND_DATA!$B:$BA,52,0)</f>
        <v>0</v>
      </c>
      <c r="R320" s="48">
        <f t="shared" si="4"/>
        <v>215</v>
      </c>
    </row>
    <row r="321" spans="1:18" s="2" customFormat="1" x14ac:dyDescent="0.2">
      <c r="A321" s="9">
        <v>400315</v>
      </c>
      <c r="B321" s="20">
        <v>1122</v>
      </c>
      <c r="C321" s="6" t="s">
        <v>352</v>
      </c>
      <c r="D321" s="5">
        <v>19.98</v>
      </c>
      <c r="E321" s="5">
        <v>10</v>
      </c>
      <c r="F321" s="5">
        <v>8</v>
      </c>
      <c r="G321" s="17">
        <v>1956</v>
      </c>
      <c r="H321" s="17">
        <v>1956</v>
      </c>
      <c r="I321" s="17">
        <v>0</v>
      </c>
      <c r="J321" s="13">
        <v>1956</v>
      </c>
      <c r="K321" s="13">
        <v>489</v>
      </c>
      <c r="L321" s="13">
        <v>391</v>
      </c>
      <c r="M321" s="13">
        <v>1076</v>
      </c>
      <c r="N321" s="24" t="s">
        <v>25</v>
      </c>
      <c r="O321" s="24" t="s">
        <v>25</v>
      </c>
      <c r="P321" s="45" t="s">
        <v>25</v>
      </c>
      <c r="Q321" s="47">
        <f>VLOOKUP(B321,[2]COMPLETE_DIVIDEND_DATA!$B:$BA,52,0)</f>
        <v>0</v>
      </c>
      <c r="R321" s="48">
        <f t="shared" si="4"/>
        <v>1076</v>
      </c>
    </row>
    <row r="322" spans="1:18" s="2" customFormat="1" x14ac:dyDescent="0.2">
      <c r="A322" s="9">
        <v>400316</v>
      </c>
      <c r="B322" s="20">
        <v>1123</v>
      </c>
      <c r="C322" s="6" t="s">
        <v>353</v>
      </c>
      <c r="D322" s="5">
        <v>19.940000000000001</v>
      </c>
      <c r="E322" s="5">
        <v>10</v>
      </c>
      <c r="F322" s="5">
        <v>8</v>
      </c>
      <c r="G322" s="17">
        <v>391</v>
      </c>
      <c r="H322" s="17">
        <v>391</v>
      </c>
      <c r="I322" s="17">
        <v>0</v>
      </c>
      <c r="J322" s="13">
        <v>391</v>
      </c>
      <c r="K322" s="13">
        <v>98</v>
      </c>
      <c r="L322" s="13">
        <v>78</v>
      </c>
      <c r="M322" s="13">
        <v>215</v>
      </c>
      <c r="N322" s="24" t="s">
        <v>25</v>
      </c>
      <c r="O322" s="24" t="s">
        <v>25</v>
      </c>
      <c r="P322" s="45" t="s">
        <v>25</v>
      </c>
      <c r="Q322" s="47">
        <f>VLOOKUP(B322,[2]COMPLETE_DIVIDEND_DATA!$B:$BA,52,0)</f>
        <v>0</v>
      </c>
      <c r="R322" s="48">
        <f t="shared" si="4"/>
        <v>215</v>
      </c>
    </row>
    <row r="323" spans="1:18" s="2" customFormat="1" x14ac:dyDescent="0.2">
      <c r="A323" s="9">
        <v>400317</v>
      </c>
      <c r="B323" s="20">
        <v>1124</v>
      </c>
      <c r="C323" s="6" t="s">
        <v>354</v>
      </c>
      <c r="D323" s="5">
        <v>19.98</v>
      </c>
      <c r="E323" s="5">
        <v>10</v>
      </c>
      <c r="F323" s="5">
        <v>8</v>
      </c>
      <c r="G323" s="17">
        <v>1956</v>
      </c>
      <c r="H323" s="17">
        <v>1956</v>
      </c>
      <c r="I323" s="17">
        <v>0</v>
      </c>
      <c r="J323" s="13">
        <v>1956</v>
      </c>
      <c r="K323" s="13">
        <v>489</v>
      </c>
      <c r="L323" s="13">
        <v>391</v>
      </c>
      <c r="M323" s="13">
        <v>1076</v>
      </c>
      <c r="N323" s="24" t="s">
        <v>25</v>
      </c>
      <c r="O323" s="24" t="s">
        <v>25</v>
      </c>
      <c r="P323" s="45" t="s">
        <v>25</v>
      </c>
      <c r="Q323" s="47">
        <f>VLOOKUP(B323,[2]COMPLETE_DIVIDEND_DATA!$B:$BA,52,0)</f>
        <v>0</v>
      </c>
      <c r="R323" s="48">
        <f t="shared" si="4"/>
        <v>1076</v>
      </c>
    </row>
    <row r="324" spans="1:18" s="2" customFormat="1" x14ac:dyDescent="0.2">
      <c r="A324" s="9">
        <v>400318</v>
      </c>
      <c r="B324" s="20">
        <v>1125</v>
      </c>
      <c r="C324" s="6" t="s">
        <v>355</v>
      </c>
      <c r="D324" s="5">
        <v>19.54</v>
      </c>
      <c r="E324" s="5">
        <v>10</v>
      </c>
      <c r="F324" s="5">
        <v>8</v>
      </c>
      <c r="G324" s="17">
        <v>87</v>
      </c>
      <c r="H324" s="17">
        <v>87</v>
      </c>
      <c r="I324" s="17">
        <v>0</v>
      </c>
      <c r="J324" s="13">
        <v>87</v>
      </c>
      <c r="K324" s="13">
        <v>22</v>
      </c>
      <c r="L324" s="13">
        <v>17</v>
      </c>
      <c r="M324" s="13">
        <v>48</v>
      </c>
      <c r="N324" s="24" t="s">
        <v>356</v>
      </c>
      <c r="O324" s="24" t="s">
        <v>25</v>
      </c>
      <c r="P324" s="45" t="s">
        <v>25</v>
      </c>
      <c r="Q324" s="47">
        <f>VLOOKUP(B324,[2]COMPLETE_DIVIDEND_DATA!$B:$BA,52,0)</f>
        <v>0</v>
      </c>
      <c r="R324" s="48">
        <f t="shared" si="4"/>
        <v>48</v>
      </c>
    </row>
    <row r="325" spans="1:18" s="2" customFormat="1" x14ac:dyDescent="0.2">
      <c r="A325" s="9">
        <v>400319</v>
      </c>
      <c r="B325" s="20">
        <v>1126</v>
      </c>
      <c r="C325" s="6" t="s">
        <v>357</v>
      </c>
      <c r="D325" s="5">
        <v>19.98</v>
      </c>
      <c r="E325" s="5">
        <v>10</v>
      </c>
      <c r="F325" s="5">
        <v>8</v>
      </c>
      <c r="G325" s="17">
        <v>1956</v>
      </c>
      <c r="H325" s="17">
        <v>1956</v>
      </c>
      <c r="I325" s="17">
        <v>0</v>
      </c>
      <c r="J325" s="13">
        <v>1956</v>
      </c>
      <c r="K325" s="13">
        <v>489</v>
      </c>
      <c r="L325" s="13">
        <v>391</v>
      </c>
      <c r="M325" s="13">
        <v>1076</v>
      </c>
      <c r="N325" s="24" t="s">
        <v>25</v>
      </c>
      <c r="O325" s="24" t="s">
        <v>25</v>
      </c>
      <c r="P325" s="45" t="s">
        <v>25</v>
      </c>
      <c r="Q325" s="47">
        <f>VLOOKUP(B325,[2]COMPLETE_DIVIDEND_DATA!$B:$BA,52,0)</f>
        <v>0</v>
      </c>
      <c r="R325" s="48">
        <f t="shared" si="4"/>
        <v>1076</v>
      </c>
    </row>
    <row r="326" spans="1:18" s="2" customFormat="1" x14ac:dyDescent="0.2">
      <c r="A326" s="9">
        <v>400320</v>
      </c>
      <c r="B326" s="20">
        <v>1127</v>
      </c>
      <c r="C326" s="6" t="s">
        <v>358</v>
      </c>
      <c r="D326" s="5">
        <v>19.940000000000001</v>
      </c>
      <c r="E326" s="5">
        <v>10</v>
      </c>
      <c r="F326" s="5">
        <v>8</v>
      </c>
      <c r="G326" s="17">
        <v>391</v>
      </c>
      <c r="H326" s="17">
        <v>391</v>
      </c>
      <c r="I326" s="17">
        <v>0</v>
      </c>
      <c r="J326" s="13">
        <v>391</v>
      </c>
      <c r="K326" s="13">
        <v>98</v>
      </c>
      <c r="L326" s="13">
        <v>78</v>
      </c>
      <c r="M326" s="13">
        <v>215</v>
      </c>
      <c r="N326" s="24" t="s">
        <v>25</v>
      </c>
      <c r="O326" s="24" t="s">
        <v>25</v>
      </c>
      <c r="P326" s="45" t="s">
        <v>25</v>
      </c>
      <c r="Q326" s="47">
        <f>VLOOKUP(B326,[2]COMPLETE_DIVIDEND_DATA!$B:$BA,52,0)</f>
        <v>0</v>
      </c>
      <c r="R326" s="48">
        <f t="shared" si="4"/>
        <v>215</v>
      </c>
    </row>
    <row r="327" spans="1:18" s="2" customFormat="1" x14ac:dyDescent="0.2">
      <c r="A327" s="9">
        <v>400321</v>
      </c>
      <c r="B327" s="20">
        <v>1130</v>
      </c>
      <c r="C327" s="6" t="s">
        <v>359</v>
      </c>
      <c r="D327" s="5">
        <v>20.010000000000002</v>
      </c>
      <c r="E327" s="5">
        <v>10</v>
      </c>
      <c r="F327" s="5">
        <v>8</v>
      </c>
      <c r="G327" s="17">
        <v>1049</v>
      </c>
      <c r="H327" s="17">
        <v>1049</v>
      </c>
      <c r="I327" s="17">
        <v>0</v>
      </c>
      <c r="J327" s="13">
        <v>1049</v>
      </c>
      <c r="K327" s="13">
        <v>262</v>
      </c>
      <c r="L327" s="13">
        <v>210</v>
      </c>
      <c r="M327" s="13">
        <v>577</v>
      </c>
      <c r="N327" s="24" t="s">
        <v>25</v>
      </c>
      <c r="O327" s="24" t="s">
        <v>25</v>
      </c>
      <c r="P327" s="45" t="s">
        <v>25</v>
      </c>
      <c r="Q327" s="47">
        <f>VLOOKUP(B327,[2]COMPLETE_DIVIDEND_DATA!$B:$BA,52,0)</f>
        <v>0</v>
      </c>
      <c r="R327" s="48">
        <f t="shared" si="4"/>
        <v>577</v>
      </c>
    </row>
    <row r="328" spans="1:18" s="2" customFormat="1" x14ac:dyDescent="0.2">
      <c r="A328" s="9">
        <v>400322</v>
      </c>
      <c r="B328" s="20">
        <v>1131</v>
      </c>
      <c r="C328" s="6" t="s">
        <v>360</v>
      </c>
      <c r="D328" s="5">
        <v>19.350000000000001</v>
      </c>
      <c r="E328" s="5">
        <v>10</v>
      </c>
      <c r="F328" s="5">
        <v>8</v>
      </c>
      <c r="G328" s="17">
        <v>62</v>
      </c>
      <c r="H328" s="17">
        <v>62</v>
      </c>
      <c r="I328" s="17">
        <v>0</v>
      </c>
      <c r="J328" s="13">
        <v>62</v>
      </c>
      <c r="K328" s="13">
        <v>16</v>
      </c>
      <c r="L328" s="13">
        <v>12</v>
      </c>
      <c r="M328" s="13">
        <v>34</v>
      </c>
      <c r="N328" s="24" t="s">
        <v>25</v>
      </c>
      <c r="O328" s="24" t="s">
        <v>25</v>
      </c>
      <c r="P328" s="45" t="s">
        <v>25</v>
      </c>
      <c r="Q328" s="47">
        <f>VLOOKUP(B328,[2]COMPLETE_DIVIDEND_DATA!$B:$BA,52,0)</f>
        <v>0</v>
      </c>
      <c r="R328" s="48">
        <f t="shared" ref="R328:R391" si="5">+M328-Q328</f>
        <v>34</v>
      </c>
    </row>
    <row r="329" spans="1:18" s="2" customFormat="1" x14ac:dyDescent="0.2">
      <c r="A329" s="9">
        <v>400323</v>
      </c>
      <c r="B329" s="20">
        <v>1138</v>
      </c>
      <c r="C329" s="6" t="s">
        <v>361</v>
      </c>
      <c r="D329" s="5">
        <v>19.940000000000001</v>
      </c>
      <c r="E329" s="5">
        <v>10</v>
      </c>
      <c r="F329" s="5">
        <v>8</v>
      </c>
      <c r="G329" s="17">
        <v>391</v>
      </c>
      <c r="H329" s="17">
        <v>391</v>
      </c>
      <c r="I329" s="17">
        <v>0</v>
      </c>
      <c r="J329" s="13">
        <v>391</v>
      </c>
      <c r="K329" s="13">
        <v>98</v>
      </c>
      <c r="L329" s="13">
        <v>78</v>
      </c>
      <c r="M329" s="13">
        <v>215</v>
      </c>
      <c r="N329" s="24" t="s">
        <v>25</v>
      </c>
      <c r="O329" s="24" t="s">
        <v>25</v>
      </c>
      <c r="P329" s="45" t="s">
        <v>25</v>
      </c>
      <c r="Q329" s="47">
        <f>VLOOKUP(B329,[2]COMPLETE_DIVIDEND_DATA!$B:$BA,52,0)</f>
        <v>0</v>
      </c>
      <c r="R329" s="48">
        <f t="shared" si="5"/>
        <v>215</v>
      </c>
    </row>
    <row r="330" spans="1:18" s="2" customFormat="1" x14ac:dyDescent="0.2">
      <c r="A330" s="9">
        <v>400324</v>
      </c>
      <c r="B330" s="20">
        <v>1139</v>
      </c>
      <c r="C330" s="6" t="s">
        <v>362</v>
      </c>
      <c r="D330" s="5">
        <v>19.920000000000002</v>
      </c>
      <c r="E330" s="5">
        <v>10</v>
      </c>
      <c r="F330" s="5">
        <v>8</v>
      </c>
      <c r="G330" s="17">
        <v>251</v>
      </c>
      <c r="H330" s="17">
        <v>251</v>
      </c>
      <c r="I330" s="17">
        <v>0</v>
      </c>
      <c r="J330" s="13">
        <v>251</v>
      </c>
      <c r="K330" s="13">
        <v>63</v>
      </c>
      <c r="L330" s="13">
        <v>50</v>
      </c>
      <c r="M330" s="13">
        <v>138</v>
      </c>
      <c r="N330" s="24" t="s">
        <v>25</v>
      </c>
      <c r="O330" s="24" t="s">
        <v>25</v>
      </c>
      <c r="P330" s="45" t="s">
        <v>25</v>
      </c>
      <c r="Q330" s="47">
        <f>VLOOKUP(B330,[2]COMPLETE_DIVIDEND_DATA!$B:$BA,52,0)</f>
        <v>0</v>
      </c>
      <c r="R330" s="48">
        <f t="shared" si="5"/>
        <v>138</v>
      </c>
    </row>
    <row r="331" spans="1:18" s="2" customFormat="1" x14ac:dyDescent="0.2">
      <c r="A331" s="9">
        <v>400325</v>
      </c>
      <c r="B331" s="20">
        <v>1140</v>
      </c>
      <c r="C331" s="6" t="s">
        <v>363</v>
      </c>
      <c r="D331" s="5">
        <v>19.87</v>
      </c>
      <c r="E331" s="5">
        <v>10</v>
      </c>
      <c r="F331" s="5">
        <v>8</v>
      </c>
      <c r="G331" s="17">
        <v>156</v>
      </c>
      <c r="H331" s="17">
        <v>156</v>
      </c>
      <c r="I331" s="17">
        <v>0</v>
      </c>
      <c r="J331" s="13">
        <v>156</v>
      </c>
      <c r="K331" s="13">
        <v>39</v>
      </c>
      <c r="L331" s="13">
        <v>31</v>
      </c>
      <c r="M331" s="13">
        <v>86</v>
      </c>
      <c r="N331" s="24" t="s">
        <v>25</v>
      </c>
      <c r="O331" s="24" t="s">
        <v>25</v>
      </c>
      <c r="P331" s="45" t="s">
        <v>25</v>
      </c>
      <c r="Q331" s="47">
        <f>VLOOKUP(B331,[2]COMPLETE_DIVIDEND_DATA!$B:$BA,52,0)</f>
        <v>0</v>
      </c>
      <c r="R331" s="48">
        <f t="shared" si="5"/>
        <v>86</v>
      </c>
    </row>
    <row r="332" spans="1:18" s="2" customFormat="1" x14ac:dyDescent="0.2">
      <c r="A332" s="9">
        <v>400326</v>
      </c>
      <c r="B332" s="20">
        <v>1141</v>
      </c>
      <c r="C332" s="6" t="s">
        <v>364</v>
      </c>
      <c r="D332" s="5">
        <v>19.87</v>
      </c>
      <c r="E332" s="5">
        <v>10</v>
      </c>
      <c r="F332" s="5">
        <v>8</v>
      </c>
      <c r="G332" s="17">
        <v>156</v>
      </c>
      <c r="H332" s="17">
        <v>156</v>
      </c>
      <c r="I332" s="17">
        <v>0</v>
      </c>
      <c r="J332" s="13">
        <v>156</v>
      </c>
      <c r="K332" s="13">
        <v>39</v>
      </c>
      <c r="L332" s="13">
        <v>31</v>
      </c>
      <c r="M332" s="13">
        <v>86</v>
      </c>
      <c r="N332" s="24" t="s">
        <v>25</v>
      </c>
      <c r="O332" s="24" t="s">
        <v>25</v>
      </c>
      <c r="P332" s="45" t="s">
        <v>25</v>
      </c>
      <c r="Q332" s="47">
        <f>VLOOKUP(B332,[2]COMPLETE_DIVIDEND_DATA!$B:$BA,52,0)</f>
        <v>0</v>
      </c>
      <c r="R332" s="48">
        <f t="shared" si="5"/>
        <v>86</v>
      </c>
    </row>
    <row r="333" spans="1:18" s="2" customFormat="1" x14ac:dyDescent="0.2">
      <c r="A333" s="9">
        <v>400327</v>
      </c>
      <c r="B333" s="20">
        <v>1146</v>
      </c>
      <c r="C333" s="6" t="s">
        <v>365</v>
      </c>
      <c r="D333" s="5">
        <v>19.940000000000001</v>
      </c>
      <c r="E333" s="5">
        <v>10</v>
      </c>
      <c r="F333" s="5">
        <v>8</v>
      </c>
      <c r="G333" s="17">
        <v>391</v>
      </c>
      <c r="H333" s="17">
        <v>391</v>
      </c>
      <c r="I333" s="17">
        <v>0</v>
      </c>
      <c r="J333" s="13">
        <v>391</v>
      </c>
      <c r="K333" s="13">
        <v>98</v>
      </c>
      <c r="L333" s="13">
        <v>78</v>
      </c>
      <c r="M333" s="13">
        <v>215</v>
      </c>
      <c r="N333" s="24" t="s">
        <v>25</v>
      </c>
      <c r="O333" s="24" t="s">
        <v>25</v>
      </c>
      <c r="P333" s="45" t="s">
        <v>25</v>
      </c>
      <c r="Q333" s="47">
        <f>VLOOKUP(B333,[2]COMPLETE_DIVIDEND_DATA!$B:$BA,52,0)</f>
        <v>0</v>
      </c>
      <c r="R333" s="48">
        <f t="shared" si="5"/>
        <v>215</v>
      </c>
    </row>
    <row r="334" spans="1:18" s="2" customFormat="1" x14ac:dyDescent="0.2">
      <c r="A334" s="9">
        <v>400328</v>
      </c>
      <c r="B334" s="20">
        <v>1148</v>
      </c>
      <c r="C334" s="6" t="s">
        <v>366</v>
      </c>
      <c r="D334" s="5">
        <v>19.940000000000001</v>
      </c>
      <c r="E334" s="5">
        <v>10</v>
      </c>
      <c r="F334" s="5">
        <v>8</v>
      </c>
      <c r="G334" s="17">
        <v>391</v>
      </c>
      <c r="H334" s="17">
        <v>391</v>
      </c>
      <c r="I334" s="17">
        <v>0</v>
      </c>
      <c r="J334" s="13">
        <v>391</v>
      </c>
      <c r="K334" s="13">
        <v>98</v>
      </c>
      <c r="L334" s="13">
        <v>78</v>
      </c>
      <c r="M334" s="13">
        <v>215</v>
      </c>
      <c r="N334" s="24" t="s">
        <v>25</v>
      </c>
      <c r="O334" s="24" t="s">
        <v>25</v>
      </c>
      <c r="P334" s="45" t="s">
        <v>25</v>
      </c>
      <c r="Q334" s="47">
        <f>VLOOKUP(B334,[2]COMPLETE_DIVIDEND_DATA!$B:$BA,52,0)</f>
        <v>0</v>
      </c>
      <c r="R334" s="48">
        <f t="shared" si="5"/>
        <v>215</v>
      </c>
    </row>
    <row r="335" spans="1:18" s="2" customFormat="1" x14ac:dyDescent="0.2">
      <c r="A335" s="9">
        <v>400329</v>
      </c>
      <c r="B335" s="20">
        <v>1170</v>
      </c>
      <c r="C335" s="6" t="s">
        <v>367</v>
      </c>
      <c r="D335" s="5">
        <v>19.940000000000001</v>
      </c>
      <c r="E335" s="5">
        <v>10</v>
      </c>
      <c r="F335" s="5">
        <v>8</v>
      </c>
      <c r="G335" s="17">
        <v>391</v>
      </c>
      <c r="H335" s="17">
        <v>391</v>
      </c>
      <c r="I335" s="17">
        <v>0</v>
      </c>
      <c r="J335" s="13">
        <v>391</v>
      </c>
      <c r="K335" s="13">
        <v>98</v>
      </c>
      <c r="L335" s="13">
        <v>78</v>
      </c>
      <c r="M335" s="13">
        <v>215</v>
      </c>
      <c r="N335" s="24" t="s">
        <v>25</v>
      </c>
      <c r="O335" s="24" t="s">
        <v>25</v>
      </c>
      <c r="P335" s="45" t="s">
        <v>25</v>
      </c>
      <c r="Q335" s="47">
        <f>VLOOKUP(B335,[2]COMPLETE_DIVIDEND_DATA!$B:$BA,52,0)</f>
        <v>0</v>
      </c>
      <c r="R335" s="48">
        <f t="shared" si="5"/>
        <v>215</v>
      </c>
    </row>
    <row r="336" spans="1:18" s="2" customFormat="1" x14ac:dyDescent="0.2">
      <c r="A336" s="9">
        <v>400330</v>
      </c>
      <c r="B336" s="20">
        <v>1172</v>
      </c>
      <c r="C336" s="6" t="s">
        <v>368</v>
      </c>
      <c r="D336" s="5">
        <v>19.760000000000002</v>
      </c>
      <c r="E336" s="5">
        <v>10</v>
      </c>
      <c r="F336" s="5">
        <v>8</v>
      </c>
      <c r="G336" s="17">
        <v>167</v>
      </c>
      <c r="H336" s="17">
        <v>167</v>
      </c>
      <c r="I336" s="17">
        <v>0</v>
      </c>
      <c r="J336" s="13">
        <v>167</v>
      </c>
      <c r="K336" s="13">
        <v>42</v>
      </c>
      <c r="L336" s="13">
        <v>33</v>
      </c>
      <c r="M336" s="13">
        <v>92</v>
      </c>
      <c r="N336" s="24" t="s">
        <v>25</v>
      </c>
      <c r="O336" s="24" t="s">
        <v>25</v>
      </c>
      <c r="P336" s="45" t="s">
        <v>25</v>
      </c>
      <c r="Q336" s="47">
        <f>VLOOKUP(B336,[2]COMPLETE_DIVIDEND_DATA!$B:$BA,52,0)</f>
        <v>0</v>
      </c>
      <c r="R336" s="48">
        <f t="shared" si="5"/>
        <v>92</v>
      </c>
    </row>
    <row r="337" spans="1:18" s="2" customFormat="1" x14ac:dyDescent="0.2">
      <c r="A337" s="9">
        <v>400331</v>
      </c>
      <c r="B337" s="20">
        <v>1173</v>
      </c>
      <c r="C337" s="6" t="s">
        <v>369</v>
      </c>
      <c r="D337" s="5">
        <v>19.75</v>
      </c>
      <c r="E337" s="5">
        <v>10</v>
      </c>
      <c r="F337" s="5">
        <v>8</v>
      </c>
      <c r="G337" s="17">
        <v>162</v>
      </c>
      <c r="H337" s="17">
        <v>162</v>
      </c>
      <c r="I337" s="17">
        <v>0</v>
      </c>
      <c r="J337" s="13">
        <v>162</v>
      </c>
      <c r="K337" s="13">
        <v>41</v>
      </c>
      <c r="L337" s="13">
        <v>32</v>
      </c>
      <c r="M337" s="13">
        <v>89</v>
      </c>
      <c r="N337" s="24" t="s">
        <v>25</v>
      </c>
      <c r="O337" s="24" t="s">
        <v>25</v>
      </c>
      <c r="P337" s="45" t="s">
        <v>25</v>
      </c>
      <c r="Q337" s="47">
        <f>VLOOKUP(B337,[2]COMPLETE_DIVIDEND_DATA!$B:$BA,52,0)</f>
        <v>0</v>
      </c>
      <c r="R337" s="48">
        <f t="shared" si="5"/>
        <v>89</v>
      </c>
    </row>
    <row r="338" spans="1:18" s="2" customFormat="1" x14ac:dyDescent="0.2">
      <c r="A338" s="9">
        <v>400332</v>
      </c>
      <c r="B338" s="20">
        <v>1177</v>
      </c>
      <c r="C338" s="6" t="s">
        <v>370</v>
      </c>
      <c r="D338" s="5">
        <v>20.04</v>
      </c>
      <c r="E338" s="5">
        <v>10</v>
      </c>
      <c r="F338" s="5">
        <v>8</v>
      </c>
      <c r="G338" s="17">
        <v>913</v>
      </c>
      <c r="H338" s="17">
        <v>913</v>
      </c>
      <c r="I338" s="17">
        <v>0</v>
      </c>
      <c r="J338" s="13">
        <v>913</v>
      </c>
      <c r="K338" s="13">
        <v>228</v>
      </c>
      <c r="L338" s="13">
        <v>183</v>
      </c>
      <c r="M338" s="13">
        <v>502</v>
      </c>
      <c r="N338" s="24" t="s">
        <v>25</v>
      </c>
      <c r="O338" s="24" t="s">
        <v>25</v>
      </c>
      <c r="P338" s="45" t="s">
        <v>25</v>
      </c>
      <c r="Q338" s="47">
        <f>VLOOKUP(B338,[2]COMPLETE_DIVIDEND_DATA!$B:$BA,52,0)</f>
        <v>0</v>
      </c>
      <c r="R338" s="48">
        <f t="shared" si="5"/>
        <v>502</v>
      </c>
    </row>
    <row r="339" spans="1:18" s="2" customFormat="1" x14ac:dyDescent="0.2">
      <c r="A339" s="9">
        <v>400333</v>
      </c>
      <c r="B339" s="20">
        <v>1179</v>
      </c>
      <c r="C339" s="6" t="s">
        <v>371</v>
      </c>
      <c r="D339" s="5">
        <v>20.010000000000002</v>
      </c>
      <c r="E339" s="5">
        <v>10</v>
      </c>
      <c r="F339" s="5">
        <v>8</v>
      </c>
      <c r="G339" s="17">
        <v>1049</v>
      </c>
      <c r="H339" s="17">
        <v>1049</v>
      </c>
      <c r="I339" s="17">
        <v>0</v>
      </c>
      <c r="J339" s="13">
        <v>1049</v>
      </c>
      <c r="K339" s="13">
        <v>262</v>
      </c>
      <c r="L339" s="13">
        <v>210</v>
      </c>
      <c r="M339" s="13">
        <v>577</v>
      </c>
      <c r="N339" s="24" t="s">
        <v>25</v>
      </c>
      <c r="O339" s="24" t="s">
        <v>25</v>
      </c>
      <c r="P339" s="45" t="s">
        <v>25</v>
      </c>
      <c r="Q339" s="47">
        <f>VLOOKUP(B339,[2]COMPLETE_DIVIDEND_DATA!$B:$BA,52,0)</f>
        <v>0</v>
      </c>
      <c r="R339" s="48">
        <f t="shared" si="5"/>
        <v>577</v>
      </c>
    </row>
    <row r="340" spans="1:18" s="2" customFormat="1" x14ac:dyDescent="0.2">
      <c r="A340" s="9">
        <v>400334</v>
      </c>
      <c r="B340" s="20">
        <v>1180</v>
      </c>
      <c r="C340" s="6" t="s">
        <v>372</v>
      </c>
      <c r="D340" s="5">
        <v>19.940000000000001</v>
      </c>
      <c r="E340" s="5">
        <v>10</v>
      </c>
      <c r="F340" s="5">
        <v>8</v>
      </c>
      <c r="G340" s="17">
        <v>391</v>
      </c>
      <c r="H340" s="17">
        <v>391</v>
      </c>
      <c r="I340" s="17">
        <v>0</v>
      </c>
      <c r="J340" s="13">
        <v>391</v>
      </c>
      <c r="K340" s="13">
        <v>98</v>
      </c>
      <c r="L340" s="13">
        <v>78</v>
      </c>
      <c r="M340" s="13">
        <v>215</v>
      </c>
      <c r="N340" s="24" t="s">
        <v>25</v>
      </c>
      <c r="O340" s="24" t="s">
        <v>25</v>
      </c>
      <c r="P340" s="45" t="s">
        <v>25</v>
      </c>
      <c r="Q340" s="47">
        <f>VLOOKUP(B340,[2]COMPLETE_DIVIDEND_DATA!$B:$BA,52,0)</f>
        <v>0</v>
      </c>
      <c r="R340" s="48">
        <f t="shared" si="5"/>
        <v>215</v>
      </c>
    </row>
    <row r="341" spans="1:18" s="2" customFormat="1" x14ac:dyDescent="0.2">
      <c r="A341" s="9">
        <v>400335</v>
      </c>
      <c r="B341" s="20">
        <v>1181</v>
      </c>
      <c r="C341" s="6" t="s">
        <v>373</v>
      </c>
      <c r="D341" s="5">
        <v>19.91</v>
      </c>
      <c r="E341" s="5">
        <v>10</v>
      </c>
      <c r="F341" s="5">
        <v>8</v>
      </c>
      <c r="G341" s="17">
        <v>236</v>
      </c>
      <c r="H341" s="17">
        <v>236</v>
      </c>
      <c r="I341" s="17">
        <v>0</v>
      </c>
      <c r="J341" s="13">
        <v>236</v>
      </c>
      <c r="K341" s="13">
        <v>59</v>
      </c>
      <c r="L341" s="13">
        <v>47</v>
      </c>
      <c r="M341" s="13">
        <v>130</v>
      </c>
      <c r="N341" s="24" t="s">
        <v>25</v>
      </c>
      <c r="O341" s="24" t="s">
        <v>25</v>
      </c>
      <c r="P341" s="45" t="s">
        <v>25</v>
      </c>
      <c r="Q341" s="47">
        <f>VLOOKUP(B341,[2]COMPLETE_DIVIDEND_DATA!$B:$BA,52,0)</f>
        <v>0</v>
      </c>
      <c r="R341" s="48">
        <f t="shared" si="5"/>
        <v>130</v>
      </c>
    </row>
    <row r="342" spans="1:18" s="2" customFormat="1" x14ac:dyDescent="0.2">
      <c r="A342" s="9">
        <v>400336</v>
      </c>
      <c r="B342" s="20">
        <v>1183</v>
      </c>
      <c r="C342" s="6" t="s">
        <v>374</v>
      </c>
      <c r="D342" s="5">
        <v>19.940000000000001</v>
      </c>
      <c r="E342" s="5">
        <v>10</v>
      </c>
      <c r="F342" s="5">
        <v>8</v>
      </c>
      <c r="G342" s="17">
        <v>391</v>
      </c>
      <c r="H342" s="17">
        <v>391</v>
      </c>
      <c r="I342" s="17">
        <v>0</v>
      </c>
      <c r="J342" s="13">
        <v>391</v>
      </c>
      <c r="K342" s="13">
        <v>98</v>
      </c>
      <c r="L342" s="13">
        <v>78</v>
      </c>
      <c r="M342" s="13">
        <v>215</v>
      </c>
      <c r="N342" s="24" t="s">
        <v>25</v>
      </c>
      <c r="O342" s="24" t="s">
        <v>25</v>
      </c>
      <c r="P342" s="45" t="s">
        <v>25</v>
      </c>
      <c r="Q342" s="47">
        <f>VLOOKUP(B342,[2]COMPLETE_DIVIDEND_DATA!$B:$BA,52,0)</f>
        <v>0</v>
      </c>
      <c r="R342" s="48">
        <f t="shared" si="5"/>
        <v>215</v>
      </c>
    </row>
    <row r="343" spans="1:18" s="2" customFormat="1" x14ac:dyDescent="0.2">
      <c r="A343" s="9">
        <v>400337</v>
      </c>
      <c r="B343" s="20">
        <v>1189</v>
      </c>
      <c r="C343" s="6" t="s">
        <v>375</v>
      </c>
      <c r="D343" s="5">
        <v>19.940000000000001</v>
      </c>
      <c r="E343" s="5">
        <v>10</v>
      </c>
      <c r="F343" s="5">
        <v>8</v>
      </c>
      <c r="G343" s="17">
        <v>391</v>
      </c>
      <c r="H343" s="17">
        <v>391</v>
      </c>
      <c r="I343" s="17">
        <v>0</v>
      </c>
      <c r="J343" s="13">
        <v>391</v>
      </c>
      <c r="K343" s="13">
        <v>98</v>
      </c>
      <c r="L343" s="13">
        <v>78</v>
      </c>
      <c r="M343" s="13">
        <v>215</v>
      </c>
      <c r="N343" s="24" t="s">
        <v>25</v>
      </c>
      <c r="O343" s="24" t="s">
        <v>25</v>
      </c>
      <c r="P343" s="45" t="s">
        <v>25</v>
      </c>
      <c r="Q343" s="47">
        <f>VLOOKUP(B343,[2]COMPLETE_DIVIDEND_DATA!$B:$BA,52,0)</f>
        <v>0</v>
      </c>
      <c r="R343" s="48">
        <f t="shared" si="5"/>
        <v>215</v>
      </c>
    </row>
    <row r="344" spans="1:18" s="2" customFormat="1" x14ac:dyDescent="0.2">
      <c r="A344" s="9">
        <v>400338</v>
      </c>
      <c r="B344" s="20">
        <v>1193</v>
      </c>
      <c r="C344" s="6" t="s">
        <v>376</v>
      </c>
      <c r="D344" s="5">
        <v>19.940000000000001</v>
      </c>
      <c r="E344" s="5">
        <v>10</v>
      </c>
      <c r="F344" s="5">
        <v>8</v>
      </c>
      <c r="G344" s="17">
        <v>391</v>
      </c>
      <c r="H344" s="17">
        <v>391</v>
      </c>
      <c r="I344" s="17">
        <v>0</v>
      </c>
      <c r="J344" s="13">
        <v>391</v>
      </c>
      <c r="K344" s="13">
        <v>98</v>
      </c>
      <c r="L344" s="13">
        <v>78</v>
      </c>
      <c r="M344" s="13">
        <v>215</v>
      </c>
      <c r="N344" s="24" t="s">
        <v>25</v>
      </c>
      <c r="O344" s="24" t="s">
        <v>25</v>
      </c>
      <c r="P344" s="45" t="s">
        <v>25</v>
      </c>
      <c r="Q344" s="47">
        <f>VLOOKUP(B344,[2]COMPLETE_DIVIDEND_DATA!$B:$BA,52,0)</f>
        <v>0</v>
      </c>
      <c r="R344" s="48">
        <f t="shared" si="5"/>
        <v>215</v>
      </c>
    </row>
    <row r="345" spans="1:18" s="2" customFormat="1" x14ac:dyDescent="0.2">
      <c r="A345" s="9">
        <v>400339</v>
      </c>
      <c r="B345" s="20">
        <v>1195</v>
      </c>
      <c r="C345" s="6" t="s">
        <v>377</v>
      </c>
      <c r="D345" s="5">
        <v>19.87</v>
      </c>
      <c r="E345" s="5">
        <v>10</v>
      </c>
      <c r="F345" s="5">
        <v>8</v>
      </c>
      <c r="G345" s="17">
        <v>156</v>
      </c>
      <c r="H345" s="17">
        <v>156</v>
      </c>
      <c r="I345" s="17">
        <v>0</v>
      </c>
      <c r="J345" s="13">
        <v>156</v>
      </c>
      <c r="K345" s="13">
        <v>39</v>
      </c>
      <c r="L345" s="13">
        <v>31</v>
      </c>
      <c r="M345" s="13">
        <v>86</v>
      </c>
      <c r="N345" s="24" t="s">
        <v>25</v>
      </c>
      <c r="O345" s="24" t="s">
        <v>25</v>
      </c>
      <c r="P345" s="45" t="s">
        <v>25</v>
      </c>
      <c r="Q345" s="47">
        <f>VLOOKUP(B345,[2]COMPLETE_DIVIDEND_DATA!$B:$BA,52,0)</f>
        <v>0</v>
      </c>
      <c r="R345" s="48">
        <f t="shared" si="5"/>
        <v>86</v>
      </c>
    </row>
    <row r="346" spans="1:18" s="2" customFormat="1" x14ac:dyDescent="0.2">
      <c r="A346" s="9">
        <v>400340</v>
      </c>
      <c r="B346" s="20">
        <v>1197</v>
      </c>
      <c r="C346" s="6" t="s">
        <v>378</v>
      </c>
      <c r="D346" s="5">
        <v>19.98</v>
      </c>
      <c r="E346" s="5">
        <v>10</v>
      </c>
      <c r="F346" s="5">
        <v>8</v>
      </c>
      <c r="G346" s="17">
        <v>1976</v>
      </c>
      <c r="H346" s="17">
        <v>1976</v>
      </c>
      <c r="I346" s="17">
        <v>0</v>
      </c>
      <c r="J346" s="13">
        <v>1976</v>
      </c>
      <c r="K346" s="13">
        <v>494</v>
      </c>
      <c r="L346" s="13">
        <v>395</v>
      </c>
      <c r="M346" s="13">
        <v>1087</v>
      </c>
      <c r="N346" s="24" t="s">
        <v>25</v>
      </c>
      <c r="O346" s="24" t="s">
        <v>25</v>
      </c>
      <c r="P346" s="45" t="s">
        <v>25</v>
      </c>
      <c r="Q346" s="47">
        <f>VLOOKUP(B346,[2]COMPLETE_DIVIDEND_DATA!$B:$BA,52,0)</f>
        <v>0</v>
      </c>
      <c r="R346" s="48">
        <f t="shared" si="5"/>
        <v>1087</v>
      </c>
    </row>
    <row r="347" spans="1:18" s="2" customFormat="1" x14ac:dyDescent="0.2">
      <c r="A347" s="9">
        <v>400341</v>
      </c>
      <c r="B347" s="20">
        <v>1199</v>
      </c>
      <c r="C347" s="6" t="s">
        <v>379</v>
      </c>
      <c r="D347" s="5">
        <v>19.87</v>
      </c>
      <c r="E347" s="5">
        <v>10</v>
      </c>
      <c r="F347" s="5">
        <v>8</v>
      </c>
      <c r="G347" s="17">
        <v>156</v>
      </c>
      <c r="H347" s="17">
        <v>156</v>
      </c>
      <c r="I347" s="17">
        <v>0</v>
      </c>
      <c r="J347" s="13">
        <v>156</v>
      </c>
      <c r="K347" s="13">
        <v>39</v>
      </c>
      <c r="L347" s="13">
        <v>31</v>
      </c>
      <c r="M347" s="13">
        <v>86</v>
      </c>
      <c r="N347" s="24" t="s">
        <v>25</v>
      </c>
      <c r="O347" s="24" t="s">
        <v>25</v>
      </c>
      <c r="P347" s="45" t="s">
        <v>25</v>
      </c>
      <c r="Q347" s="47">
        <f>VLOOKUP(B347,[2]COMPLETE_DIVIDEND_DATA!$B:$BA,52,0)</f>
        <v>0</v>
      </c>
      <c r="R347" s="48">
        <f t="shared" si="5"/>
        <v>86</v>
      </c>
    </row>
    <row r="348" spans="1:18" s="2" customFormat="1" x14ac:dyDescent="0.2">
      <c r="A348" s="9">
        <v>400342</v>
      </c>
      <c r="B348" s="20">
        <v>1200</v>
      </c>
      <c r="C348" s="6" t="s">
        <v>380</v>
      </c>
      <c r="D348" s="5">
        <v>19.920000000000002</v>
      </c>
      <c r="E348" s="5">
        <v>10</v>
      </c>
      <c r="F348" s="5">
        <v>8</v>
      </c>
      <c r="G348" s="17">
        <v>251</v>
      </c>
      <c r="H348" s="17">
        <v>251</v>
      </c>
      <c r="I348" s="17">
        <v>0</v>
      </c>
      <c r="J348" s="13">
        <v>251</v>
      </c>
      <c r="K348" s="13">
        <v>63</v>
      </c>
      <c r="L348" s="13">
        <v>50</v>
      </c>
      <c r="M348" s="13">
        <v>138</v>
      </c>
      <c r="N348" s="24" t="s">
        <v>25</v>
      </c>
      <c r="O348" s="24" t="s">
        <v>25</v>
      </c>
      <c r="P348" s="45" t="s">
        <v>25</v>
      </c>
      <c r="Q348" s="47">
        <f>VLOOKUP(B348,[2]COMPLETE_DIVIDEND_DATA!$B:$BA,52,0)</f>
        <v>0</v>
      </c>
      <c r="R348" s="48">
        <f t="shared" si="5"/>
        <v>138</v>
      </c>
    </row>
    <row r="349" spans="1:18" s="2" customFormat="1" x14ac:dyDescent="0.2">
      <c r="A349" s="9">
        <v>400343</v>
      </c>
      <c r="B349" s="20">
        <v>1204</v>
      </c>
      <c r="C349" s="6" t="s">
        <v>381</v>
      </c>
      <c r="D349" s="5">
        <v>14.74</v>
      </c>
      <c r="E349" s="5">
        <v>10</v>
      </c>
      <c r="F349" s="5">
        <v>8</v>
      </c>
      <c r="G349" s="17">
        <v>156</v>
      </c>
      <c r="H349" s="17">
        <v>156</v>
      </c>
      <c r="I349" s="17">
        <v>0</v>
      </c>
      <c r="J349" s="13">
        <v>156</v>
      </c>
      <c r="K349" s="13">
        <v>39</v>
      </c>
      <c r="L349" s="13">
        <v>23</v>
      </c>
      <c r="M349" s="13">
        <v>94</v>
      </c>
      <c r="N349" s="24" t="s">
        <v>382</v>
      </c>
      <c r="O349" s="24" t="s">
        <v>25</v>
      </c>
      <c r="P349" s="45" t="s">
        <v>25</v>
      </c>
      <c r="Q349" s="47">
        <f>VLOOKUP(B349,[2]COMPLETE_DIVIDEND_DATA!$B:$BA,52,0)</f>
        <v>0</v>
      </c>
      <c r="R349" s="48">
        <f t="shared" si="5"/>
        <v>94</v>
      </c>
    </row>
    <row r="350" spans="1:18" s="2" customFormat="1" x14ac:dyDescent="0.2">
      <c r="A350" s="9">
        <v>400344</v>
      </c>
      <c r="B350" s="20">
        <v>1205</v>
      </c>
      <c r="C350" s="6" t="s">
        <v>383</v>
      </c>
      <c r="D350" s="5">
        <v>19.87</v>
      </c>
      <c r="E350" s="5">
        <v>10</v>
      </c>
      <c r="F350" s="5">
        <v>8</v>
      </c>
      <c r="G350" s="17">
        <v>156</v>
      </c>
      <c r="H350" s="17">
        <v>156</v>
      </c>
      <c r="I350" s="17">
        <v>0</v>
      </c>
      <c r="J350" s="13">
        <v>156</v>
      </c>
      <c r="K350" s="13">
        <v>39</v>
      </c>
      <c r="L350" s="13">
        <v>31</v>
      </c>
      <c r="M350" s="13">
        <v>86</v>
      </c>
      <c r="N350" s="24" t="s">
        <v>25</v>
      </c>
      <c r="O350" s="24" t="s">
        <v>25</v>
      </c>
      <c r="P350" s="45" t="s">
        <v>25</v>
      </c>
      <c r="Q350" s="47">
        <f>VLOOKUP(B350,[2]COMPLETE_DIVIDEND_DATA!$B:$BA,52,0)</f>
        <v>0</v>
      </c>
      <c r="R350" s="48">
        <f t="shared" si="5"/>
        <v>86</v>
      </c>
    </row>
    <row r="351" spans="1:18" s="2" customFormat="1" x14ac:dyDescent="0.2">
      <c r="A351" s="9">
        <v>400345</v>
      </c>
      <c r="B351" s="20">
        <v>1213</v>
      </c>
      <c r="C351" s="6" t="s">
        <v>384</v>
      </c>
      <c r="D351" s="5">
        <v>19.98</v>
      </c>
      <c r="E351" s="5">
        <v>10</v>
      </c>
      <c r="F351" s="5">
        <v>8</v>
      </c>
      <c r="G351" s="17">
        <v>1956</v>
      </c>
      <c r="H351" s="17">
        <v>1956</v>
      </c>
      <c r="I351" s="17">
        <v>0</v>
      </c>
      <c r="J351" s="13">
        <v>1956</v>
      </c>
      <c r="K351" s="13">
        <v>489</v>
      </c>
      <c r="L351" s="13">
        <v>391</v>
      </c>
      <c r="M351" s="13">
        <v>1076</v>
      </c>
      <c r="N351" s="24" t="s">
        <v>25</v>
      </c>
      <c r="O351" s="24" t="s">
        <v>25</v>
      </c>
      <c r="P351" s="45" t="s">
        <v>25</v>
      </c>
      <c r="Q351" s="47">
        <f>VLOOKUP(B351,[2]COMPLETE_DIVIDEND_DATA!$B:$BA,52,0)</f>
        <v>0</v>
      </c>
      <c r="R351" s="48">
        <f t="shared" si="5"/>
        <v>1076</v>
      </c>
    </row>
    <row r="352" spans="1:18" s="2" customFormat="1" x14ac:dyDescent="0.2">
      <c r="A352" s="9">
        <v>400346</v>
      </c>
      <c r="B352" s="20">
        <v>1214</v>
      </c>
      <c r="C352" s="6" t="s">
        <v>385</v>
      </c>
      <c r="D352" s="5">
        <v>19.940000000000001</v>
      </c>
      <c r="E352" s="5">
        <v>10</v>
      </c>
      <c r="F352" s="5">
        <v>8</v>
      </c>
      <c r="G352" s="17">
        <v>391</v>
      </c>
      <c r="H352" s="17">
        <v>391</v>
      </c>
      <c r="I352" s="17">
        <v>0</v>
      </c>
      <c r="J352" s="13">
        <v>391</v>
      </c>
      <c r="K352" s="13">
        <v>98</v>
      </c>
      <c r="L352" s="13">
        <v>78</v>
      </c>
      <c r="M352" s="13">
        <v>215</v>
      </c>
      <c r="N352" s="24" t="s">
        <v>25</v>
      </c>
      <c r="O352" s="24" t="s">
        <v>25</v>
      </c>
      <c r="P352" s="45" t="s">
        <v>25</v>
      </c>
      <c r="Q352" s="47">
        <f>VLOOKUP(B352,[2]COMPLETE_DIVIDEND_DATA!$B:$BA,52,0)</f>
        <v>0</v>
      </c>
      <c r="R352" s="48">
        <f t="shared" si="5"/>
        <v>215</v>
      </c>
    </row>
    <row r="353" spans="1:18" s="2" customFormat="1" x14ac:dyDescent="0.2">
      <c r="A353" s="9">
        <v>400347</v>
      </c>
      <c r="B353" s="20">
        <v>1215</v>
      </c>
      <c r="C353" s="6" t="s">
        <v>386</v>
      </c>
      <c r="D353" s="5">
        <v>19.940000000000001</v>
      </c>
      <c r="E353" s="5">
        <v>10</v>
      </c>
      <c r="F353" s="5">
        <v>8</v>
      </c>
      <c r="G353" s="17">
        <v>391</v>
      </c>
      <c r="H353" s="17">
        <v>391</v>
      </c>
      <c r="I353" s="17">
        <v>0</v>
      </c>
      <c r="J353" s="13">
        <v>391</v>
      </c>
      <c r="K353" s="13">
        <v>98</v>
      </c>
      <c r="L353" s="13">
        <v>78</v>
      </c>
      <c r="M353" s="13">
        <v>215</v>
      </c>
      <c r="N353" s="24" t="s">
        <v>25</v>
      </c>
      <c r="O353" s="24" t="s">
        <v>25</v>
      </c>
      <c r="P353" s="45" t="s">
        <v>25</v>
      </c>
      <c r="Q353" s="47">
        <f>VLOOKUP(B353,[2]COMPLETE_DIVIDEND_DATA!$B:$BA,52,0)</f>
        <v>0</v>
      </c>
      <c r="R353" s="48">
        <f t="shared" si="5"/>
        <v>215</v>
      </c>
    </row>
    <row r="354" spans="1:18" s="2" customFormat="1" x14ac:dyDescent="0.2">
      <c r="A354" s="9">
        <v>400348</v>
      </c>
      <c r="B354" s="20">
        <v>1222</v>
      </c>
      <c r="C354" s="6" t="s">
        <v>387</v>
      </c>
      <c r="D354" s="5">
        <v>20.02</v>
      </c>
      <c r="E354" s="5">
        <v>10</v>
      </c>
      <c r="F354" s="5">
        <v>8</v>
      </c>
      <c r="G354" s="17">
        <v>739</v>
      </c>
      <c r="H354" s="17">
        <v>739</v>
      </c>
      <c r="I354" s="17">
        <v>0</v>
      </c>
      <c r="J354" s="13">
        <v>739</v>
      </c>
      <c r="K354" s="13">
        <v>185</v>
      </c>
      <c r="L354" s="13">
        <v>148</v>
      </c>
      <c r="M354" s="13">
        <v>406</v>
      </c>
      <c r="N354" s="24" t="s">
        <v>388</v>
      </c>
      <c r="O354" s="24" t="s">
        <v>25</v>
      </c>
      <c r="P354" s="45" t="s">
        <v>25</v>
      </c>
      <c r="Q354" s="47">
        <f>VLOOKUP(B354,[2]COMPLETE_DIVIDEND_DATA!$B:$BA,52,0)</f>
        <v>0</v>
      </c>
      <c r="R354" s="48">
        <f t="shared" si="5"/>
        <v>406</v>
      </c>
    </row>
    <row r="355" spans="1:18" s="2" customFormat="1" x14ac:dyDescent="0.2">
      <c r="A355" s="9">
        <v>400349</v>
      </c>
      <c r="B355" s="20">
        <v>1224</v>
      </c>
      <c r="C355" s="6" t="s">
        <v>389</v>
      </c>
      <c r="D355" s="5">
        <v>19.23</v>
      </c>
      <c r="E355" s="5">
        <v>10</v>
      </c>
      <c r="F355" s="5">
        <v>8</v>
      </c>
      <c r="G355" s="17">
        <v>26</v>
      </c>
      <c r="H355" s="17">
        <v>26</v>
      </c>
      <c r="I355" s="17">
        <v>0</v>
      </c>
      <c r="J355" s="13">
        <v>26</v>
      </c>
      <c r="K355" s="13">
        <v>7</v>
      </c>
      <c r="L355" s="13">
        <v>5</v>
      </c>
      <c r="M355" s="13">
        <v>14</v>
      </c>
      <c r="N355" s="24" t="s">
        <v>25</v>
      </c>
      <c r="O355" s="24" t="s">
        <v>25</v>
      </c>
      <c r="P355" s="45" t="s">
        <v>25</v>
      </c>
      <c r="Q355" s="47">
        <f>VLOOKUP(B355,[2]COMPLETE_DIVIDEND_DATA!$B:$BA,52,0)</f>
        <v>0</v>
      </c>
      <c r="R355" s="48">
        <f t="shared" si="5"/>
        <v>14</v>
      </c>
    </row>
    <row r="356" spans="1:18" s="2" customFormat="1" x14ac:dyDescent="0.2">
      <c r="A356" s="9">
        <v>400350</v>
      </c>
      <c r="B356" s="20">
        <v>1233</v>
      </c>
      <c r="C356" s="6" t="s">
        <v>231</v>
      </c>
      <c r="D356" s="5">
        <v>19.91</v>
      </c>
      <c r="E356" s="5">
        <v>10</v>
      </c>
      <c r="F356" s="5">
        <v>8</v>
      </c>
      <c r="G356" s="17">
        <v>236</v>
      </c>
      <c r="H356" s="17">
        <v>236</v>
      </c>
      <c r="I356" s="17">
        <v>0</v>
      </c>
      <c r="J356" s="13">
        <v>236</v>
      </c>
      <c r="K356" s="13">
        <v>59</v>
      </c>
      <c r="L356" s="13">
        <v>47</v>
      </c>
      <c r="M356" s="13">
        <v>130</v>
      </c>
      <c r="N356" s="24" t="s">
        <v>25</v>
      </c>
      <c r="O356" s="24" t="s">
        <v>25</v>
      </c>
      <c r="P356" s="45" t="s">
        <v>25</v>
      </c>
      <c r="Q356" s="47">
        <f>VLOOKUP(B356,[2]COMPLETE_DIVIDEND_DATA!$B:$BA,52,0)</f>
        <v>0</v>
      </c>
      <c r="R356" s="48">
        <f t="shared" si="5"/>
        <v>130</v>
      </c>
    </row>
    <row r="357" spans="1:18" s="2" customFormat="1" x14ac:dyDescent="0.2">
      <c r="A357" s="9">
        <v>400351</v>
      </c>
      <c r="B357" s="20">
        <v>1235</v>
      </c>
      <c r="C357" s="6" t="s">
        <v>390</v>
      </c>
      <c r="D357" s="5">
        <v>19.98</v>
      </c>
      <c r="E357" s="5">
        <v>10</v>
      </c>
      <c r="F357" s="5">
        <v>8</v>
      </c>
      <c r="G357" s="17">
        <v>1956</v>
      </c>
      <c r="H357" s="17">
        <v>1956</v>
      </c>
      <c r="I357" s="17">
        <v>0</v>
      </c>
      <c r="J357" s="13">
        <v>1956</v>
      </c>
      <c r="K357" s="13">
        <v>489</v>
      </c>
      <c r="L357" s="13">
        <v>391</v>
      </c>
      <c r="M357" s="13">
        <v>1076</v>
      </c>
      <c r="N357" s="24" t="s">
        <v>25</v>
      </c>
      <c r="O357" s="24" t="s">
        <v>25</v>
      </c>
      <c r="P357" s="45" t="s">
        <v>25</v>
      </c>
      <c r="Q357" s="47">
        <f>VLOOKUP(B357,[2]COMPLETE_DIVIDEND_DATA!$B:$BA,52,0)</f>
        <v>0</v>
      </c>
      <c r="R357" s="48">
        <f t="shared" si="5"/>
        <v>1076</v>
      </c>
    </row>
    <row r="358" spans="1:18" s="2" customFormat="1" x14ac:dyDescent="0.2">
      <c r="A358" s="9">
        <v>400352</v>
      </c>
      <c r="B358" s="20">
        <v>1244</v>
      </c>
      <c r="C358" s="6" t="s">
        <v>391</v>
      </c>
      <c r="D358" s="5">
        <v>19.87</v>
      </c>
      <c r="E358" s="5">
        <v>10</v>
      </c>
      <c r="F358" s="5">
        <v>8</v>
      </c>
      <c r="G358" s="17">
        <v>156</v>
      </c>
      <c r="H358" s="17">
        <v>156</v>
      </c>
      <c r="I358" s="17">
        <v>0</v>
      </c>
      <c r="J358" s="13">
        <v>156</v>
      </c>
      <c r="K358" s="13">
        <v>39</v>
      </c>
      <c r="L358" s="13">
        <v>31</v>
      </c>
      <c r="M358" s="13">
        <v>86</v>
      </c>
      <c r="N358" s="24" t="s">
        <v>25</v>
      </c>
      <c r="O358" s="24" t="s">
        <v>25</v>
      </c>
      <c r="P358" s="45" t="s">
        <v>25</v>
      </c>
      <c r="Q358" s="47">
        <f>VLOOKUP(B358,[2]COMPLETE_DIVIDEND_DATA!$B:$BA,52,0)</f>
        <v>0</v>
      </c>
      <c r="R358" s="48">
        <f t="shared" si="5"/>
        <v>86</v>
      </c>
    </row>
    <row r="359" spans="1:18" s="2" customFormat="1" x14ac:dyDescent="0.2">
      <c r="A359" s="9">
        <v>400353</v>
      </c>
      <c r="B359" s="20">
        <v>1246</v>
      </c>
      <c r="C359" s="6" t="s">
        <v>392</v>
      </c>
      <c r="D359" s="5">
        <v>20</v>
      </c>
      <c r="E359" s="5">
        <v>10</v>
      </c>
      <c r="F359" s="5">
        <v>8</v>
      </c>
      <c r="G359" s="17">
        <v>655</v>
      </c>
      <c r="H359" s="17">
        <v>655</v>
      </c>
      <c r="I359" s="17">
        <v>0</v>
      </c>
      <c r="J359" s="13">
        <v>655</v>
      </c>
      <c r="K359" s="13">
        <v>164</v>
      </c>
      <c r="L359" s="13">
        <v>131</v>
      </c>
      <c r="M359" s="13">
        <v>360</v>
      </c>
      <c r="N359" s="24" t="s">
        <v>393</v>
      </c>
      <c r="O359" s="24" t="s">
        <v>25</v>
      </c>
      <c r="P359" s="45" t="s">
        <v>25</v>
      </c>
      <c r="Q359" s="47">
        <f>VLOOKUP(B359,[2]COMPLETE_DIVIDEND_DATA!$B:$BA,52,0)</f>
        <v>0</v>
      </c>
      <c r="R359" s="48">
        <f t="shared" si="5"/>
        <v>360</v>
      </c>
    </row>
    <row r="360" spans="1:18" s="2" customFormat="1" x14ac:dyDescent="0.2">
      <c r="A360" s="9">
        <v>400354</v>
      </c>
      <c r="B360" s="20">
        <v>1252</v>
      </c>
      <c r="C360" s="6" t="s">
        <v>394</v>
      </c>
      <c r="D360" s="5">
        <v>19.920000000000002</v>
      </c>
      <c r="E360" s="5">
        <v>10</v>
      </c>
      <c r="F360" s="5">
        <v>8</v>
      </c>
      <c r="G360" s="17">
        <v>251</v>
      </c>
      <c r="H360" s="17">
        <v>251</v>
      </c>
      <c r="I360" s="17">
        <v>0</v>
      </c>
      <c r="J360" s="13">
        <v>251</v>
      </c>
      <c r="K360" s="13">
        <v>63</v>
      </c>
      <c r="L360" s="13">
        <v>50</v>
      </c>
      <c r="M360" s="13">
        <v>138</v>
      </c>
      <c r="N360" s="24" t="s">
        <v>25</v>
      </c>
      <c r="O360" s="24" t="s">
        <v>25</v>
      </c>
      <c r="P360" s="45" t="s">
        <v>25</v>
      </c>
      <c r="Q360" s="47">
        <f>VLOOKUP(B360,[2]COMPLETE_DIVIDEND_DATA!$B:$BA,52,0)</f>
        <v>0</v>
      </c>
      <c r="R360" s="48">
        <f t="shared" si="5"/>
        <v>138</v>
      </c>
    </row>
    <row r="361" spans="1:18" s="2" customFormat="1" x14ac:dyDescent="0.2">
      <c r="A361" s="9">
        <v>400355</v>
      </c>
      <c r="B361" s="20">
        <v>1255</v>
      </c>
      <c r="C361" s="6" t="s">
        <v>395</v>
      </c>
      <c r="D361" s="5">
        <v>19.98</v>
      </c>
      <c r="E361" s="5">
        <v>10</v>
      </c>
      <c r="F361" s="5">
        <v>8</v>
      </c>
      <c r="G361" s="17">
        <v>1956</v>
      </c>
      <c r="H361" s="17">
        <v>1956</v>
      </c>
      <c r="I361" s="17">
        <v>0</v>
      </c>
      <c r="J361" s="13">
        <v>1956</v>
      </c>
      <c r="K361" s="13">
        <v>489</v>
      </c>
      <c r="L361" s="13">
        <v>391</v>
      </c>
      <c r="M361" s="13">
        <v>1076</v>
      </c>
      <c r="N361" s="24" t="s">
        <v>25</v>
      </c>
      <c r="O361" s="24" t="s">
        <v>25</v>
      </c>
      <c r="P361" s="45" t="s">
        <v>25</v>
      </c>
      <c r="Q361" s="47">
        <f>VLOOKUP(B361,[2]COMPLETE_DIVIDEND_DATA!$B:$BA,52,0)</f>
        <v>0</v>
      </c>
      <c r="R361" s="48">
        <f t="shared" si="5"/>
        <v>1076</v>
      </c>
    </row>
    <row r="362" spans="1:18" s="2" customFormat="1" x14ac:dyDescent="0.2">
      <c r="A362" s="9">
        <v>400356</v>
      </c>
      <c r="B362" s="20">
        <v>1256</v>
      </c>
      <c r="C362" s="6" t="s">
        <v>396</v>
      </c>
      <c r="D362" s="5">
        <v>19.98</v>
      </c>
      <c r="E362" s="5">
        <v>10</v>
      </c>
      <c r="F362" s="5">
        <v>8</v>
      </c>
      <c r="G362" s="17">
        <v>1956</v>
      </c>
      <c r="H362" s="17">
        <v>1956</v>
      </c>
      <c r="I362" s="17">
        <v>0</v>
      </c>
      <c r="J362" s="13">
        <v>1956</v>
      </c>
      <c r="K362" s="13">
        <v>489</v>
      </c>
      <c r="L362" s="13">
        <v>391</v>
      </c>
      <c r="M362" s="13">
        <v>1076</v>
      </c>
      <c r="N362" s="24" t="s">
        <v>25</v>
      </c>
      <c r="O362" s="24" t="s">
        <v>25</v>
      </c>
      <c r="P362" s="45" t="s">
        <v>25</v>
      </c>
      <c r="Q362" s="47">
        <f>VLOOKUP(B362,[2]COMPLETE_DIVIDEND_DATA!$B:$BA,52,0)</f>
        <v>0</v>
      </c>
      <c r="R362" s="48">
        <f t="shared" si="5"/>
        <v>1076</v>
      </c>
    </row>
    <row r="363" spans="1:18" s="2" customFormat="1" x14ac:dyDescent="0.2">
      <c r="A363" s="9">
        <v>400357</v>
      </c>
      <c r="B363" s="20">
        <v>1258</v>
      </c>
      <c r="C363" s="6" t="s">
        <v>397</v>
      </c>
      <c r="D363" s="5">
        <v>19.87</v>
      </c>
      <c r="E363" s="5">
        <v>10</v>
      </c>
      <c r="F363" s="5">
        <v>8</v>
      </c>
      <c r="G363" s="17">
        <v>156</v>
      </c>
      <c r="H363" s="17">
        <v>156</v>
      </c>
      <c r="I363" s="17">
        <v>0</v>
      </c>
      <c r="J363" s="13">
        <v>156</v>
      </c>
      <c r="K363" s="13">
        <v>39</v>
      </c>
      <c r="L363" s="13">
        <v>31</v>
      </c>
      <c r="M363" s="13">
        <v>86</v>
      </c>
      <c r="N363" s="24" t="s">
        <v>25</v>
      </c>
      <c r="O363" s="24" t="s">
        <v>25</v>
      </c>
      <c r="P363" s="45" t="s">
        <v>25</v>
      </c>
      <c r="Q363" s="47">
        <f>VLOOKUP(B363,[2]COMPLETE_DIVIDEND_DATA!$B:$BA,52,0)</f>
        <v>0</v>
      </c>
      <c r="R363" s="48">
        <f t="shared" si="5"/>
        <v>86</v>
      </c>
    </row>
    <row r="364" spans="1:18" s="2" customFormat="1" x14ac:dyDescent="0.2">
      <c r="A364" s="9">
        <v>400358</v>
      </c>
      <c r="B364" s="20">
        <v>1261</v>
      </c>
      <c r="C364" s="6" t="s">
        <v>398</v>
      </c>
      <c r="D364" s="5">
        <v>20.03</v>
      </c>
      <c r="E364" s="5">
        <v>10</v>
      </c>
      <c r="F364" s="5">
        <v>8</v>
      </c>
      <c r="G364" s="17">
        <v>1203</v>
      </c>
      <c r="H364" s="17">
        <v>1203</v>
      </c>
      <c r="I364" s="17">
        <v>0</v>
      </c>
      <c r="J364" s="13">
        <v>1203</v>
      </c>
      <c r="K364" s="13">
        <v>301</v>
      </c>
      <c r="L364" s="13">
        <v>241</v>
      </c>
      <c r="M364" s="13">
        <v>661</v>
      </c>
      <c r="N364" s="24" t="s">
        <v>25</v>
      </c>
      <c r="O364" s="24" t="s">
        <v>25</v>
      </c>
      <c r="P364" s="45" t="s">
        <v>25</v>
      </c>
      <c r="Q364" s="47">
        <f>VLOOKUP(B364,[2]COMPLETE_DIVIDEND_DATA!$B:$BA,52,0)</f>
        <v>0</v>
      </c>
      <c r="R364" s="48">
        <f t="shared" si="5"/>
        <v>661</v>
      </c>
    </row>
    <row r="365" spans="1:18" s="2" customFormat="1" x14ac:dyDescent="0.2">
      <c r="A365" s="9">
        <v>400359</v>
      </c>
      <c r="B365" s="20">
        <v>1263</v>
      </c>
      <c r="C365" s="6" t="s">
        <v>399</v>
      </c>
      <c r="D365" s="5">
        <v>19.87</v>
      </c>
      <c r="E365" s="5">
        <v>10</v>
      </c>
      <c r="F365" s="5">
        <v>8</v>
      </c>
      <c r="G365" s="17">
        <v>156</v>
      </c>
      <c r="H365" s="17">
        <v>156</v>
      </c>
      <c r="I365" s="17">
        <v>0</v>
      </c>
      <c r="J365" s="13">
        <v>156</v>
      </c>
      <c r="K365" s="13">
        <v>39</v>
      </c>
      <c r="L365" s="13">
        <v>31</v>
      </c>
      <c r="M365" s="13">
        <v>86</v>
      </c>
      <c r="N365" s="24" t="s">
        <v>25</v>
      </c>
      <c r="O365" s="24" t="s">
        <v>25</v>
      </c>
      <c r="P365" s="45" t="s">
        <v>25</v>
      </c>
      <c r="Q365" s="47">
        <f>VLOOKUP(B365,[2]COMPLETE_DIVIDEND_DATA!$B:$BA,52,0)</f>
        <v>0</v>
      </c>
      <c r="R365" s="48">
        <f t="shared" si="5"/>
        <v>86</v>
      </c>
    </row>
    <row r="366" spans="1:18" s="2" customFormat="1" x14ac:dyDescent="0.2">
      <c r="A366" s="9">
        <v>400360</v>
      </c>
      <c r="B366" s="20">
        <v>1267</v>
      </c>
      <c r="C366" s="6" t="s">
        <v>400</v>
      </c>
      <c r="D366" s="5">
        <v>19.98</v>
      </c>
      <c r="E366" s="5">
        <v>10</v>
      </c>
      <c r="F366" s="5">
        <v>8</v>
      </c>
      <c r="G366" s="17">
        <v>1446</v>
      </c>
      <c r="H366" s="17">
        <v>1446</v>
      </c>
      <c r="I366" s="17">
        <v>0</v>
      </c>
      <c r="J366" s="13">
        <v>1446</v>
      </c>
      <c r="K366" s="13">
        <v>362</v>
      </c>
      <c r="L366" s="13">
        <v>289</v>
      </c>
      <c r="M366" s="13">
        <v>795</v>
      </c>
      <c r="N366" s="24" t="s">
        <v>25</v>
      </c>
      <c r="O366" s="24" t="s">
        <v>25</v>
      </c>
      <c r="P366" s="45" t="s">
        <v>25</v>
      </c>
      <c r="Q366" s="47">
        <f>VLOOKUP(B366,[2]COMPLETE_DIVIDEND_DATA!$B:$BA,52,0)</f>
        <v>0</v>
      </c>
      <c r="R366" s="48">
        <f t="shared" si="5"/>
        <v>795</v>
      </c>
    </row>
    <row r="367" spans="1:18" s="2" customFormat="1" x14ac:dyDescent="0.2">
      <c r="A367" s="9">
        <v>400361</v>
      </c>
      <c r="B367" s="20">
        <v>1268</v>
      </c>
      <c r="C367" s="6" t="s">
        <v>401</v>
      </c>
      <c r="D367" s="5">
        <v>19.940000000000001</v>
      </c>
      <c r="E367" s="5">
        <v>10</v>
      </c>
      <c r="F367" s="5">
        <v>8</v>
      </c>
      <c r="G367" s="17">
        <v>391</v>
      </c>
      <c r="H367" s="17">
        <v>391</v>
      </c>
      <c r="I367" s="17">
        <v>0</v>
      </c>
      <c r="J367" s="13">
        <v>391</v>
      </c>
      <c r="K367" s="13">
        <v>98</v>
      </c>
      <c r="L367" s="13">
        <v>78</v>
      </c>
      <c r="M367" s="13">
        <v>215</v>
      </c>
      <c r="N367" s="24" t="s">
        <v>25</v>
      </c>
      <c r="O367" s="24" t="s">
        <v>25</v>
      </c>
      <c r="P367" s="45" t="s">
        <v>25</v>
      </c>
      <c r="Q367" s="47">
        <f>VLOOKUP(B367,[2]COMPLETE_DIVIDEND_DATA!$B:$BA,52,0)</f>
        <v>0</v>
      </c>
      <c r="R367" s="48">
        <f t="shared" si="5"/>
        <v>215</v>
      </c>
    </row>
    <row r="368" spans="1:18" s="2" customFormat="1" x14ac:dyDescent="0.2">
      <c r="A368" s="9">
        <v>400362</v>
      </c>
      <c r="B368" s="20">
        <v>1270</v>
      </c>
      <c r="C368" s="6" t="s">
        <v>402</v>
      </c>
      <c r="D368" s="5">
        <v>19.940000000000001</v>
      </c>
      <c r="E368" s="5">
        <v>10</v>
      </c>
      <c r="F368" s="5">
        <v>8</v>
      </c>
      <c r="G368" s="17">
        <v>391</v>
      </c>
      <c r="H368" s="17">
        <v>391</v>
      </c>
      <c r="I368" s="17">
        <v>0</v>
      </c>
      <c r="J368" s="13">
        <v>391</v>
      </c>
      <c r="K368" s="13">
        <v>98</v>
      </c>
      <c r="L368" s="13">
        <v>78</v>
      </c>
      <c r="M368" s="13">
        <v>215</v>
      </c>
      <c r="N368" s="24" t="s">
        <v>25</v>
      </c>
      <c r="O368" s="24" t="s">
        <v>25</v>
      </c>
      <c r="P368" s="45" t="s">
        <v>25</v>
      </c>
      <c r="Q368" s="47">
        <f>VLOOKUP(B368,[2]COMPLETE_DIVIDEND_DATA!$B:$BA,52,0)</f>
        <v>0</v>
      </c>
      <c r="R368" s="48">
        <f t="shared" si="5"/>
        <v>215</v>
      </c>
    </row>
    <row r="369" spans="1:18" s="2" customFormat="1" x14ac:dyDescent="0.2">
      <c r="A369" s="9">
        <v>400363</v>
      </c>
      <c r="B369" s="20">
        <v>1271</v>
      </c>
      <c r="C369" s="6" t="s">
        <v>403</v>
      </c>
      <c r="D369" s="5">
        <v>19.98</v>
      </c>
      <c r="E369" s="5">
        <v>10</v>
      </c>
      <c r="F369" s="5">
        <v>8</v>
      </c>
      <c r="G369" s="17">
        <v>1956</v>
      </c>
      <c r="H369" s="17">
        <v>1956</v>
      </c>
      <c r="I369" s="17">
        <v>0</v>
      </c>
      <c r="J369" s="13">
        <v>1956</v>
      </c>
      <c r="K369" s="13">
        <v>489</v>
      </c>
      <c r="L369" s="13">
        <v>391</v>
      </c>
      <c r="M369" s="13">
        <v>1076</v>
      </c>
      <c r="N369" s="24" t="s">
        <v>25</v>
      </c>
      <c r="O369" s="24" t="s">
        <v>25</v>
      </c>
      <c r="P369" s="45" t="s">
        <v>25</v>
      </c>
      <c r="Q369" s="47">
        <f>VLOOKUP(B369,[2]COMPLETE_DIVIDEND_DATA!$B:$BA,52,0)</f>
        <v>0</v>
      </c>
      <c r="R369" s="48">
        <f t="shared" si="5"/>
        <v>1076</v>
      </c>
    </row>
    <row r="370" spans="1:18" s="2" customFormat="1" x14ac:dyDescent="0.2">
      <c r="A370" s="9">
        <v>400364</v>
      </c>
      <c r="B370" s="20">
        <v>1274</v>
      </c>
      <c r="C370" s="6" t="s">
        <v>404</v>
      </c>
      <c r="D370" s="5">
        <v>19.940000000000001</v>
      </c>
      <c r="E370" s="5">
        <v>10</v>
      </c>
      <c r="F370" s="5">
        <v>8</v>
      </c>
      <c r="G370" s="17">
        <v>391</v>
      </c>
      <c r="H370" s="17">
        <v>391</v>
      </c>
      <c r="I370" s="17">
        <v>0</v>
      </c>
      <c r="J370" s="13">
        <v>391</v>
      </c>
      <c r="K370" s="13">
        <v>98</v>
      </c>
      <c r="L370" s="13">
        <v>78</v>
      </c>
      <c r="M370" s="13">
        <v>215</v>
      </c>
      <c r="N370" s="24" t="s">
        <v>25</v>
      </c>
      <c r="O370" s="24" t="s">
        <v>25</v>
      </c>
      <c r="P370" s="45" t="s">
        <v>25</v>
      </c>
      <c r="Q370" s="47">
        <f>VLOOKUP(B370,[2]COMPLETE_DIVIDEND_DATA!$B:$BA,52,0)</f>
        <v>0</v>
      </c>
      <c r="R370" s="48">
        <f t="shared" si="5"/>
        <v>215</v>
      </c>
    </row>
    <row r="371" spans="1:18" s="2" customFormat="1" x14ac:dyDescent="0.2">
      <c r="A371" s="9">
        <v>400365</v>
      </c>
      <c r="B371" s="20">
        <v>1276</v>
      </c>
      <c r="C371" s="6" t="s">
        <v>405</v>
      </c>
      <c r="D371" s="5">
        <v>19.940000000000001</v>
      </c>
      <c r="E371" s="5">
        <v>10</v>
      </c>
      <c r="F371" s="5">
        <v>8</v>
      </c>
      <c r="G371" s="17">
        <v>391</v>
      </c>
      <c r="H371" s="17">
        <v>391</v>
      </c>
      <c r="I371" s="17">
        <v>0</v>
      </c>
      <c r="J371" s="13">
        <v>391</v>
      </c>
      <c r="K371" s="13">
        <v>98</v>
      </c>
      <c r="L371" s="13">
        <v>78</v>
      </c>
      <c r="M371" s="13">
        <v>215</v>
      </c>
      <c r="N371" s="24" t="s">
        <v>25</v>
      </c>
      <c r="O371" s="24" t="s">
        <v>25</v>
      </c>
      <c r="P371" s="45" t="s">
        <v>25</v>
      </c>
      <c r="Q371" s="47">
        <f>VLOOKUP(B371,[2]COMPLETE_DIVIDEND_DATA!$B:$BA,52,0)</f>
        <v>0</v>
      </c>
      <c r="R371" s="48">
        <f t="shared" si="5"/>
        <v>215</v>
      </c>
    </row>
    <row r="372" spans="1:18" s="2" customFormat="1" x14ac:dyDescent="0.2">
      <c r="A372" s="9">
        <v>400366</v>
      </c>
      <c r="B372" s="20">
        <v>1280</v>
      </c>
      <c r="C372" s="6" t="s">
        <v>406</v>
      </c>
      <c r="D372" s="5">
        <v>19.98</v>
      </c>
      <c r="E372" s="5">
        <v>10</v>
      </c>
      <c r="F372" s="5">
        <v>8</v>
      </c>
      <c r="G372" s="17">
        <v>1956</v>
      </c>
      <c r="H372" s="17">
        <v>1956</v>
      </c>
      <c r="I372" s="17">
        <v>0</v>
      </c>
      <c r="J372" s="13">
        <v>1956</v>
      </c>
      <c r="K372" s="13">
        <v>489</v>
      </c>
      <c r="L372" s="13">
        <v>391</v>
      </c>
      <c r="M372" s="13">
        <v>1076</v>
      </c>
      <c r="N372" s="24" t="s">
        <v>25</v>
      </c>
      <c r="O372" s="24" t="s">
        <v>25</v>
      </c>
      <c r="P372" s="45" t="s">
        <v>25</v>
      </c>
      <c r="Q372" s="47">
        <f>VLOOKUP(B372,[2]COMPLETE_DIVIDEND_DATA!$B:$BA,52,0)</f>
        <v>0</v>
      </c>
      <c r="R372" s="48">
        <f t="shared" si="5"/>
        <v>1076</v>
      </c>
    </row>
    <row r="373" spans="1:18" s="2" customFormat="1" x14ac:dyDescent="0.2">
      <c r="A373" s="9">
        <v>400367</v>
      </c>
      <c r="B373" s="20">
        <v>1281</v>
      </c>
      <c r="C373" s="6" t="s">
        <v>407</v>
      </c>
      <c r="D373" s="5">
        <v>19.940000000000001</v>
      </c>
      <c r="E373" s="5">
        <v>10</v>
      </c>
      <c r="F373" s="5">
        <v>8</v>
      </c>
      <c r="G373" s="17">
        <v>391</v>
      </c>
      <c r="H373" s="17">
        <v>391</v>
      </c>
      <c r="I373" s="17">
        <v>0</v>
      </c>
      <c r="J373" s="13">
        <v>391</v>
      </c>
      <c r="K373" s="13">
        <v>98</v>
      </c>
      <c r="L373" s="13">
        <v>78</v>
      </c>
      <c r="M373" s="13">
        <v>215</v>
      </c>
      <c r="N373" s="24" t="s">
        <v>25</v>
      </c>
      <c r="O373" s="24" t="s">
        <v>25</v>
      </c>
      <c r="P373" s="45" t="s">
        <v>25</v>
      </c>
      <c r="Q373" s="47">
        <f>VLOOKUP(B373,[2]COMPLETE_DIVIDEND_DATA!$B:$BA,52,0)</f>
        <v>0</v>
      </c>
      <c r="R373" s="48">
        <f t="shared" si="5"/>
        <v>215</v>
      </c>
    </row>
    <row r="374" spans="1:18" s="2" customFormat="1" x14ac:dyDescent="0.2">
      <c r="A374" s="9">
        <v>400368</v>
      </c>
      <c r="B374" s="20">
        <v>1287</v>
      </c>
      <c r="C374" s="6" t="s">
        <v>408</v>
      </c>
      <c r="D374" s="5">
        <v>22.22</v>
      </c>
      <c r="E374" s="5">
        <v>10</v>
      </c>
      <c r="F374" s="5">
        <v>8</v>
      </c>
      <c r="G374" s="17">
        <v>9</v>
      </c>
      <c r="H374" s="17">
        <v>9</v>
      </c>
      <c r="I374" s="17">
        <v>0</v>
      </c>
      <c r="J374" s="13">
        <v>9</v>
      </c>
      <c r="K374" s="13">
        <v>2</v>
      </c>
      <c r="L374" s="13">
        <v>2</v>
      </c>
      <c r="M374" s="13">
        <v>5</v>
      </c>
      <c r="N374" s="24" t="s">
        <v>25</v>
      </c>
      <c r="O374" s="24" t="s">
        <v>25</v>
      </c>
      <c r="P374" s="45" t="s">
        <v>25</v>
      </c>
      <c r="Q374" s="47">
        <f>VLOOKUP(B374,[2]COMPLETE_DIVIDEND_DATA!$B:$BA,52,0)</f>
        <v>0</v>
      </c>
      <c r="R374" s="48">
        <f t="shared" si="5"/>
        <v>5</v>
      </c>
    </row>
    <row r="375" spans="1:18" s="2" customFormat="1" x14ac:dyDescent="0.2">
      <c r="A375" s="9">
        <v>400369</v>
      </c>
      <c r="B375" s="20">
        <v>1289</v>
      </c>
      <c r="C375" s="6" t="s">
        <v>219</v>
      </c>
      <c r="D375" s="5">
        <v>19.95</v>
      </c>
      <c r="E375" s="5">
        <v>10</v>
      </c>
      <c r="F375" s="5">
        <v>8</v>
      </c>
      <c r="G375" s="17">
        <v>416</v>
      </c>
      <c r="H375" s="17">
        <v>416</v>
      </c>
      <c r="I375" s="17">
        <v>0</v>
      </c>
      <c r="J375" s="13">
        <v>416</v>
      </c>
      <c r="K375" s="13">
        <v>104</v>
      </c>
      <c r="L375" s="13">
        <v>83</v>
      </c>
      <c r="M375" s="13">
        <v>229</v>
      </c>
      <c r="N375" s="24" t="s">
        <v>25</v>
      </c>
      <c r="O375" s="24" t="s">
        <v>25</v>
      </c>
      <c r="P375" s="45" t="s">
        <v>25</v>
      </c>
      <c r="Q375" s="47">
        <f>VLOOKUP(B375,[2]COMPLETE_DIVIDEND_DATA!$B:$BA,52,0)</f>
        <v>0</v>
      </c>
      <c r="R375" s="48">
        <f t="shared" si="5"/>
        <v>229</v>
      </c>
    </row>
    <row r="376" spans="1:18" s="2" customFormat="1" x14ac:dyDescent="0.2">
      <c r="A376" s="9">
        <v>400370</v>
      </c>
      <c r="B376" s="20">
        <v>1291</v>
      </c>
      <c r="C376" s="6" t="s">
        <v>409</v>
      </c>
      <c r="D376" s="5">
        <v>20</v>
      </c>
      <c r="E376" s="5">
        <v>10</v>
      </c>
      <c r="F376" s="5">
        <v>8</v>
      </c>
      <c r="G376" s="17">
        <v>100</v>
      </c>
      <c r="H376" s="17">
        <v>100</v>
      </c>
      <c r="I376" s="17">
        <v>0</v>
      </c>
      <c r="J376" s="13">
        <v>100</v>
      </c>
      <c r="K376" s="13">
        <v>25</v>
      </c>
      <c r="L376" s="13">
        <v>20</v>
      </c>
      <c r="M376" s="13">
        <v>55</v>
      </c>
      <c r="N376" s="24" t="s">
        <v>25</v>
      </c>
      <c r="O376" s="24" t="s">
        <v>25</v>
      </c>
      <c r="P376" s="45" t="s">
        <v>25</v>
      </c>
      <c r="Q376" s="47">
        <f>VLOOKUP(B376,[2]COMPLETE_DIVIDEND_DATA!$B:$BA,52,0)</f>
        <v>0</v>
      </c>
      <c r="R376" s="48">
        <f t="shared" si="5"/>
        <v>55</v>
      </c>
    </row>
    <row r="377" spans="1:18" s="2" customFormat="1" x14ac:dyDescent="0.2">
      <c r="A377" s="9">
        <v>400371</v>
      </c>
      <c r="B377" s="20">
        <v>1294</v>
      </c>
      <c r="C377" s="6" t="s">
        <v>410</v>
      </c>
      <c r="D377" s="5">
        <v>20</v>
      </c>
      <c r="E377" s="5">
        <v>10</v>
      </c>
      <c r="F377" s="5">
        <v>8</v>
      </c>
      <c r="G377" s="17">
        <v>105</v>
      </c>
      <c r="H377" s="17">
        <v>105</v>
      </c>
      <c r="I377" s="17">
        <v>0</v>
      </c>
      <c r="J377" s="13">
        <v>105</v>
      </c>
      <c r="K377" s="13">
        <v>26</v>
      </c>
      <c r="L377" s="13">
        <v>21</v>
      </c>
      <c r="M377" s="13">
        <v>58</v>
      </c>
      <c r="N377" s="24" t="s">
        <v>25</v>
      </c>
      <c r="O377" s="24" t="s">
        <v>25</v>
      </c>
      <c r="P377" s="45" t="s">
        <v>25</v>
      </c>
      <c r="Q377" s="47">
        <f>VLOOKUP(B377,[2]COMPLETE_DIVIDEND_DATA!$B:$BA,52,0)</f>
        <v>0</v>
      </c>
      <c r="R377" s="48">
        <f t="shared" si="5"/>
        <v>58</v>
      </c>
    </row>
    <row r="378" spans="1:18" s="2" customFormat="1" x14ac:dyDescent="0.2">
      <c r="A378" s="9">
        <v>400372</v>
      </c>
      <c r="B378" s="20">
        <v>1295</v>
      </c>
      <c r="C378" s="6" t="s">
        <v>272</v>
      </c>
      <c r="D378" s="5">
        <v>20</v>
      </c>
      <c r="E378" s="5">
        <v>10</v>
      </c>
      <c r="F378" s="5">
        <v>8</v>
      </c>
      <c r="G378" s="17">
        <v>105</v>
      </c>
      <c r="H378" s="17">
        <v>105</v>
      </c>
      <c r="I378" s="17">
        <v>0</v>
      </c>
      <c r="J378" s="13">
        <v>105</v>
      </c>
      <c r="K378" s="13">
        <v>26</v>
      </c>
      <c r="L378" s="13">
        <v>21</v>
      </c>
      <c r="M378" s="13">
        <v>58</v>
      </c>
      <c r="N378" s="24" t="s">
        <v>25</v>
      </c>
      <c r="O378" s="24" t="s">
        <v>25</v>
      </c>
      <c r="P378" s="45" t="s">
        <v>25</v>
      </c>
      <c r="Q378" s="47">
        <f>VLOOKUP(B378,[2]COMPLETE_DIVIDEND_DATA!$B:$BA,52,0)</f>
        <v>0</v>
      </c>
      <c r="R378" s="48">
        <f t="shared" si="5"/>
        <v>58</v>
      </c>
    </row>
    <row r="379" spans="1:18" s="2" customFormat="1" x14ac:dyDescent="0.2">
      <c r="A379" s="9">
        <v>400373</v>
      </c>
      <c r="B379" s="20">
        <v>1298</v>
      </c>
      <c r="C379" s="6" t="s">
        <v>411</v>
      </c>
      <c r="D379" s="5">
        <v>20</v>
      </c>
      <c r="E379" s="5">
        <v>10</v>
      </c>
      <c r="F379" s="5">
        <v>8</v>
      </c>
      <c r="G379" s="17">
        <v>3264</v>
      </c>
      <c r="H379" s="17">
        <v>3264</v>
      </c>
      <c r="I379" s="17">
        <v>0</v>
      </c>
      <c r="J379" s="13">
        <v>3264</v>
      </c>
      <c r="K379" s="13">
        <v>816</v>
      </c>
      <c r="L379" s="13">
        <v>653</v>
      </c>
      <c r="M379" s="13">
        <v>1795</v>
      </c>
      <c r="N379" s="24" t="s">
        <v>25</v>
      </c>
      <c r="O379" s="24" t="s">
        <v>25</v>
      </c>
      <c r="P379" s="45" t="s">
        <v>25</v>
      </c>
      <c r="Q379" s="47">
        <f>VLOOKUP(B379,[2]COMPLETE_DIVIDEND_DATA!$B:$BA,52,0)</f>
        <v>0</v>
      </c>
      <c r="R379" s="48">
        <f t="shared" si="5"/>
        <v>1795</v>
      </c>
    </row>
    <row r="380" spans="1:18" s="2" customFormat="1" x14ac:dyDescent="0.2">
      <c r="A380" s="9">
        <v>400374</v>
      </c>
      <c r="B380" s="20">
        <v>1299</v>
      </c>
      <c r="C380" s="6" t="s">
        <v>412</v>
      </c>
      <c r="D380" s="5">
        <v>20</v>
      </c>
      <c r="E380" s="5">
        <v>10</v>
      </c>
      <c r="F380" s="5">
        <v>8</v>
      </c>
      <c r="G380" s="17">
        <v>3264</v>
      </c>
      <c r="H380" s="17">
        <v>3264</v>
      </c>
      <c r="I380" s="17">
        <v>0</v>
      </c>
      <c r="J380" s="13">
        <v>3264</v>
      </c>
      <c r="K380" s="13">
        <v>816</v>
      </c>
      <c r="L380" s="13">
        <v>653</v>
      </c>
      <c r="M380" s="13">
        <v>1795</v>
      </c>
      <c r="N380" s="24" t="s">
        <v>25</v>
      </c>
      <c r="O380" s="24" t="s">
        <v>25</v>
      </c>
      <c r="P380" s="45" t="s">
        <v>25</v>
      </c>
      <c r="Q380" s="47">
        <f>VLOOKUP(B380,[2]COMPLETE_DIVIDEND_DATA!$B:$BA,52,0)</f>
        <v>0</v>
      </c>
      <c r="R380" s="48">
        <f t="shared" si="5"/>
        <v>1795</v>
      </c>
    </row>
    <row r="381" spans="1:18" s="2" customFormat="1" x14ac:dyDescent="0.2">
      <c r="A381" s="9">
        <v>400375</v>
      </c>
      <c r="B381" s="20">
        <v>1300</v>
      </c>
      <c r="C381" s="6" t="s">
        <v>413</v>
      </c>
      <c r="D381" s="5">
        <v>20</v>
      </c>
      <c r="E381" s="5">
        <v>10</v>
      </c>
      <c r="F381" s="5">
        <v>8</v>
      </c>
      <c r="G381" s="17">
        <v>3264</v>
      </c>
      <c r="H381" s="17">
        <v>3264</v>
      </c>
      <c r="I381" s="17">
        <v>0</v>
      </c>
      <c r="J381" s="13">
        <v>3264</v>
      </c>
      <c r="K381" s="13">
        <v>816</v>
      </c>
      <c r="L381" s="13">
        <v>653</v>
      </c>
      <c r="M381" s="13">
        <v>1795</v>
      </c>
      <c r="N381" s="24" t="s">
        <v>25</v>
      </c>
      <c r="O381" s="24" t="s">
        <v>25</v>
      </c>
      <c r="P381" s="45" t="s">
        <v>25</v>
      </c>
      <c r="Q381" s="47">
        <f>VLOOKUP(B381,[2]COMPLETE_DIVIDEND_DATA!$B:$BA,52,0)</f>
        <v>0</v>
      </c>
      <c r="R381" s="48">
        <f t="shared" si="5"/>
        <v>1795</v>
      </c>
    </row>
    <row r="382" spans="1:18" s="2" customFormat="1" x14ac:dyDescent="0.2">
      <c r="A382" s="9">
        <v>400376</v>
      </c>
      <c r="B382" s="20">
        <v>1302</v>
      </c>
      <c r="C382" s="6" t="s">
        <v>342</v>
      </c>
      <c r="D382" s="5">
        <v>19.940000000000001</v>
      </c>
      <c r="E382" s="5">
        <v>10</v>
      </c>
      <c r="F382" s="5">
        <v>8</v>
      </c>
      <c r="G382" s="17">
        <v>391</v>
      </c>
      <c r="H382" s="17">
        <v>391</v>
      </c>
      <c r="I382" s="17">
        <v>0</v>
      </c>
      <c r="J382" s="13">
        <v>391</v>
      </c>
      <c r="K382" s="13">
        <v>98</v>
      </c>
      <c r="L382" s="13">
        <v>78</v>
      </c>
      <c r="M382" s="13">
        <v>215</v>
      </c>
      <c r="N382" s="24" t="s">
        <v>25</v>
      </c>
      <c r="O382" s="24" t="s">
        <v>25</v>
      </c>
      <c r="P382" s="45" t="s">
        <v>25</v>
      </c>
      <c r="Q382" s="47">
        <f>VLOOKUP(B382,[2]COMPLETE_DIVIDEND_DATA!$B:$BA,52,0)</f>
        <v>0</v>
      </c>
      <c r="R382" s="48">
        <f t="shared" si="5"/>
        <v>215</v>
      </c>
    </row>
    <row r="383" spans="1:18" s="2" customFormat="1" x14ac:dyDescent="0.2">
      <c r="A383" s="9">
        <v>400377</v>
      </c>
      <c r="B383" s="20">
        <v>1303</v>
      </c>
      <c r="C383" s="6" t="s">
        <v>414</v>
      </c>
      <c r="D383" s="5">
        <v>20</v>
      </c>
      <c r="E383" s="5">
        <v>10</v>
      </c>
      <c r="F383" s="5">
        <v>8</v>
      </c>
      <c r="G383" s="17">
        <v>105</v>
      </c>
      <c r="H383" s="17">
        <v>105</v>
      </c>
      <c r="I383" s="17">
        <v>0</v>
      </c>
      <c r="J383" s="13">
        <v>105</v>
      </c>
      <c r="K383" s="13">
        <v>26</v>
      </c>
      <c r="L383" s="13">
        <v>21</v>
      </c>
      <c r="M383" s="13">
        <v>58</v>
      </c>
      <c r="N383" s="24" t="s">
        <v>25</v>
      </c>
      <c r="O383" s="24" t="s">
        <v>25</v>
      </c>
      <c r="P383" s="45" t="s">
        <v>25</v>
      </c>
      <c r="Q383" s="47">
        <f>VLOOKUP(B383,[2]COMPLETE_DIVIDEND_DATA!$B:$BA,52,0)</f>
        <v>0</v>
      </c>
      <c r="R383" s="48">
        <f t="shared" si="5"/>
        <v>58</v>
      </c>
    </row>
    <row r="384" spans="1:18" s="2" customFormat="1" x14ac:dyDescent="0.2">
      <c r="A384" s="9">
        <v>400378</v>
      </c>
      <c r="B384" s="20">
        <v>1304</v>
      </c>
      <c r="C384" s="6" t="s">
        <v>415</v>
      </c>
      <c r="D384" s="5">
        <v>20</v>
      </c>
      <c r="E384" s="5">
        <v>10</v>
      </c>
      <c r="F384" s="5">
        <v>8</v>
      </c>
      <c r="G384" s="17">
        <v>655</v>
      </c>
      <c r="H384" s="17">
        <v>655</v>
      </c>
      <c r="I384" s="17">
        <v>0</v>
      </c>
      <c r="J384" s="13">
        <v>655</v>
      </c>
      <c r="K384" s="13">
        <v>164</v>
      </c>
      <c r="L384" s="13">
        <v>131</v>
      </c>
      <c r="M384" s="13">
        <v>360</v>
      </c>
      <c r="N384" s="24" t="s">
        <v>25</v>
      </c>
      <c r="O384" s="24" t="s">
        <v>25</v>
      </c>
      <c r="P384" s="45" t="s">
        <v>25</v>
      </c>
      <c r="Q384" s="47">
        <f>VLOOKUP(B384,[2]COMPLETE_DIVIDEND_DATA!$B:$BA,52,0)</f>
        <v>0</v>
      </c>
      <c r="R384" s="48">
        <f t="shared" si="5"/>
        <v>360</v>
      </c>
    </row>
    <row r="385" spans="1:18" s="2" customFormat="1" x14ac:dyDescent="0.2">
      <c r="A385" s="9">
        <v>400379</v>
      </c>
      <c r="B385" s="20">
        <v>1306</v>
      </c>
      <c r="C385" s="6" t="s">
        <v>416</v>
      </c>
      <c r="D385" s="5">
        <v>20.100000000000001</v>
      </c>
      <c r="E385" s="5">
        <v>10</v>
      </c>
      <c r="F385" s="5">
        <v>8</v>
      </c>
      <c r="G385" s="17">
        <v>194</v>
      </c>
      <c r="H385" s="17">
        <v>194</v>
      </c>
      <c r="I385" s="17">
        <v>0</v>
      </c>
      <c r="J385" s="13">
        <v>194</v>
      </c>
      <c r="K385" s="13">
        <v>49</v>
      </c>
      <c r="L385" s="13">
        <v>39</v>
      </c>
      <c r="M385" s="13">
        <v>106</v>
      </c>
      <c r="N385" s="24" t="s">
        <v>25</v>
      </c>
      <c r="O385" s="24" t="s">
        <v>25</v>
      </c>
      <c r="P385" s="45" t="s">
        <v>25</v>
      </c>
      <c r="Q385" s="47">
        <f>VLOOKUP(B385,[2]COMPLETE_DIVIDEND_DATA!$B:$BA,52,0)</f>
        <v>0</v>
      </c>
      <c r="R385" s="48">
        <f t="shared" si="5"/>
        <v>106</v>
      </c>
    </row>
    <row r="386" spans="1:18" s="2" customFormat="1" x14ac:dyDescent="0.2">
      <c r="A386" s="9">
        <v>400380</v>
      </c>
      <c r="B386" s="20">
        <v>1307</v>
      </c>
      <c r="C386" s="6" t="s">
        <v>417</v>
      </c>
      <c r="D386" s="5">
        <v>19.98</v>
      </c>
      <c r="E386" s="5">
        <v>10</v>
      </c>
      <c r="F386" s="5">
        <v>8</v>
      </c>
      <c r="G386" s="17">
        <v>1956</v>
      </c>
      <c r="H386" s="17">
        <v>1956</v>
      </c>
      <c r="I386" s="17">
        <v>0</v>
      </c>
      <c r="J386" s="13">
        <v>1956</v>
      </c>
      <c r="K386" s="13">
        <v>489</v>
      </c>
      <c r="L386" s="13">
        <v>391</v>
      </c>
      <c r="M386" s="13">
        <v>1076</v>
      </c>
      <c r="N386" s="24" t="s">
        <v>25</v>
      </c>
      <c r="O386" s="24" t="s">
        <v>25</v>
      </c>
      <c r="P386" s="45" t="s">
        <v>25</v>
      </c>
      <c r="Q386" s="47">
        <f>VLOOKUP(B386,[2]COMPLETE_DIVIDEND_DATA!$B:$BA,52,0)</f>
        <v>0</v>
      </c>
      <c r="R386" s="48">
        <f t="shared" si="5"/>
        <v>1076</v>
      </c>
    </row>
    <row r="387" spans="1:18" s="2" customFormat="1" x14ac:dyDescent="0.2">
      <c r="A387" s="9">
        <v>400381</v>
      </c>
      <c r="B387" s="20">
        <v>1308</v>
      </c>
      <c r="C387" s="6" t="s">
        <v>418</v>
      </c>
      <c r="D387" s="5">
        <v>19.87</v>
      </c>
      <c r="E387" s="5">
        <v>10</v>
      </c>
      <c r="F387" s="5">
        <v>8</v>
      </c>
      <c r="G387" s="17">
        <v>156</v>
      </c>
      <c r="H387" s="17">
        <v>156</v>
      </c>
      <c r="I387" s="17">
        <v>0</v>
      </c>
      <c r="J387" s="13">
        <v>156</v>
      </c>
      <c r="K387" s="13">
        <v>39</v>
      </c>
      <c r="L387" s="13">
        <v>31</v>
      </c>
      <c r="M387" s="13">
        <v>86</v>
      </c>
      <c r="N387" s="24" t="s">
        <v>25</v>
      </c>
      <c r="O387" s="24" t="s">
        <v>25</v>
      </c>
      <c r="P387" s="45" t="s">
        <v>25</v>
      </c>
      <c r="Q387" s="47">
        <f>VLOOKUP(B387,[2]COMPLETE_DIVIDEND_DATA!$B:$BA,52,0)</f>
        <v>0</v>
      </c>
      <c r="R387" s="48">
        <f t="shared" si="5"/>
        <v>86</v>
      </c>
    </row>
    <row r="388" spans="1:18" s="2" customFormat="1" x14ac:dyDescent="0.2">
      <c r="A388" s="9">
        <v>400382</v>
      </c>
      <c r="B388" s="20">
        <v>1309</v>
      </c>
      <c r="C388" s="6" t="s">
        <v>419</v>
      </c>
      <c r="D388" s="5">
        <v>19.87</v>
      </c>
      <c r="E388" s="5">
        <v>10</v>
      </c>
      <c r="F388" s="5">
        <v>8</v>
      </c>
      <c r="G388" s="17">
        <v>156</v>
      </c>
      <c r="H388" s="17">
        <v>156</v>
      </c>
      <c r="I388" s="17">
        <v>0</v>
      </c>
      <c r="J388" s="13">
        <v>156</v>
      </c>
      <c r="K388" s="13">
        <v>39</v>
      </c>
      <c r="L388" s="13">
        <v>31</v>
      </c>
      <c r="M388" s="13">
        <v>86</v>
      </c>
      <c r="N388" s="24" t="s">
        <v>25</v>
      </c>
      <c r="O388" s="24" t="s">
        <v>25</v>
      </c>
      <c r="P388" s="45" t="s">
        <v>25</v>
      </c>
      <c r="Q388" s="47">
        <f>VLOOKUP(B388,[2]COMPLETE_DIVIDEND_DATA!$B:$BA,52,0)</f>
        <v>0</v>
      </c>
      <c r="R388" s="48">
        <f t="shared" si="5"/>
        <v>86</v>
      </c>
    </row>
    <row r="389" spans="1:18" s="2" customFormat="1" x14ac:dyDescent="0.2">
      <c r="A389" s="9">
        <v>400383</v>
      </c>
      <c r="B389" s="20">
        <v>1311</v>
      </c>
      <c r="C389" s="6" t="s">
        <v>420</v>
      </c>
      <c r="D389" s="5">
        <v>17.64</v>
      </c>
      <c r="E389" s="5">
        <v>10</v>
      </c>
      <c r="F389" s="5">
        <v>8</v>
      </c>
      <c r="G389" s="17">
        <v>17</v>
      </c>
      <c r="H389" s="17">
        <v>17</v>
      </c>
      <c r="I389" s="17">
        <v>0</v>
      </c>
      <c r="J389" s="13">
        <v>17</v>
      </c>
      <c r="K389" s="13">
        <v>4</v>
      </c>
      <c r="L389" s="13">
        <v>3</v>
      </c>
      <c r="M389" s="13">
        <v>10</v>
      </c>
      <c r="N389" s="24" t="s">
        <v>25</v>
      </c>
      <c r="O389" s="24" t="s">
        <v>25</v>
      </c>
      <c r="P389" s="45" t="s">
        <v>25</v>
      </c>
      <c r="Q389" s="47">
        <f>VLOOKUP(B389,[2]COMPLETE_DIVIDEND_DATA!$B:$BA,52,0)</f>
        <v>0</v>
      </c>
      <c r="R389" s="48">
        <f t="shared" si="5"/>
        <v>10</v>
      </c>
    </row>
    <row r="390" spans="1:18" s="2" customFormat="1" x14ac:dyDescent="0.2">
      <c r="A390" s="9">
        <v>400384</v>
      </c>
      <c r="B390" s="20">
        <v>1312</v>
      </c>
      <c r="C390" s="6" t="s">
        <v>421</v>
      </c>
      <c r="D390" s="5">
        <v>20</v>
      </c>
      <c r="E390" s="5">
        <v>10</v>
      </c>
      <c r="F390" s="5">
        <v>8</v>
      </c>
      <c r="G390" s="17">
        <v>80</v>
      </c>
      <c r="H390" s="17">
        <v>80</v>
      </c>
      <c r="I390" s="17">
        <v>0</v>
      </c>
      <c r="J390" s="13">
        <v>80</v>
      </c>
      <c r="K390" s="13">
        <v>20</v>
      </c>
      <c r="L390" s="13">
        <v>16</v>
      </c>
      <c r="M390" s="13">
        <v>44</v>
      </c>
      <c r="N390" s="24" t="s">
        <v>25</v>
      </c>
      <c r="O390" s="24" t="s">
        <v>25</v>
      </c>
      <c r="P390" s="45" t="s">
        <v>25</v>
      </c>
      <c r="Q390" s="47">
        <f>VLOOKUP(B390,[2]COMPLETE_DIVIDEND_DATA!$B:$BA,52,0)</f>
        <v>0</v>
      </c>
      <c r="R390" s="48">
        <f t="shared" si="5"/>
        <v>44</v>
      </c>
    </row>
    <row r="391" spans="1:18" s="2" customFormat="1" x14ac:dyDescent="0.2">
      <c r="A391" s="9">
        <v>400385</v>
      </c>
      <c r="B391" s="20">
        <v>1315</v>
      </c>
      <c r="C391" s="6" t="s">
        <v>422</v>
      </c>
      <c r="D391" s="5">
        <v>19.510000000000002</v>
      </c>
      <c r="E391" s="5">
        <v>10</v>
      </c>
      <c r="F391" s="5">
        <v>8</v>
      </c>
      <c r="G391" s="17">
        <v>82</v>
      </c>
      <c r="H391" s="17">
        <v>82</v>
      </c>
      <c r="I391" s="17">
        <v>0</v>
      </c>
      <c r="J391" s="13">
        <v>82</v>
      </c>
      <c r="K391" s="13">
        <v>21</v>
      </c>
      <c r="L391" s="13">
        <v>16</v>
      </c>
      <c r="M391" s="13">
        <v>45</v>
      </c>
      <c r="N391" s="24" t="s">
        <v>423</v>
      </c>
      <c r="O391" s="24" t="s">
        <v>25</v>
      </c>
      <c r="P391" s="45" t="s">
        <v>25</v>
      </c>
      <c r="Q391" s="47">
        <f>VLOOKUP(B391,[2]COMPLETE_DIVIDEND_DATA!$B:$BA,52,0)</f>
        <v>0</v>
      </c>
      <c r="R391" s="48">
        <f t="shared" si="5"/>
        <v>45</v>
      </c>
    </row>
    <row r="392" spans="1:18" s="2" customFormat="1" x14ac:dyDescent="0.2">
      <c r="A392" s="9">
        <v>400386</v>
      </c>
      <c r="B392" s="20">
        <v>1317</v>
      </c>
      <c r="C392" s="6" t="s">
        <v>424</v>
      </c>
      <c r="D392" s="5">
        <v>19.78</v>
      </c>
      <c r="E392" s="5">
        <v>10</v>
      </c>
      <c r="F392" s="5">
        <v>8</v>
      </c>
      <c r="G392" s="17">
        <v>91</v>
      </c>
      <c r="H392" s="17">
        <v>91</v>
      </c>
      <c r="I392" s="17">
        <v>0</v>
      </c>
      <c r="J392" s="13">
        <v>91</v>
      </c>
      <c r="K392" s="13">
        <v>23</v>
      </c>
      <c r="L392" s="13">
        <v>18</v>
      </c>
      <c r="M392" s="13">
        <v>50</v>
      </c>
      <c r="N392" s="24" t="s">
        <v>25</v>
      </c>
      <c r="O392" s="24" t="s">
        <v>25</v>
      </c>
      <c r="P392" s="45" t="s">
        <v>25</v>
      </c>
      <c r="Q392" s="47">
        <f>VLOOKUP(B392,[2]COMPLETE_DIVIDEND_DATA!$B:$BA,52,0)</f>
        <v>0</v>
      </c>
      <c r="R392" s="48">
        <f t="shared" ref="R392:R455" si="6">+M392-Q392</f>
        <v>50</v>
      </c>
    </row>
    <row r="393" spans="1:18" s="2" customFormat="1" x14ac:dyDescent="0.2">
      <c r="A393" s="9">
        <v>400387</v>
      </c>
      <c r="B393" s="20">
        <v>1318</v>
      </c>
      <c r="C393" s="6" t="s">
        <v>425</v>
      </c>
      <c r="D393" s="5">
        <v>19.98</v>
      </c>
      <c r="E393" s="5">
        <v>10</v>
      </c>
      <c r="F393" s="5">
        <v>8</v>
      </c>
      <c r="G393" s="17">
        <v>1956</v>
      </c>
      <c r="H393" s="17">
        <v>1956</v>
      </c>
      <c r="I393" s="17">
        <v>0</v>
      </c>
      <c r="J393" s="13">
        <v>1956</v>
      </c>
      <c r="K393" s="13">
        <v>489</v>
      </c>
      <c r="L393" s="13">
        <v>391</v>
      </c>
      <c r="M393" s="13">
        <v>1076</v>
      </c>
      <c r="N393" s="24" t="s">
        <v>25</v>
      </c>
      <c r="O393" s="24" t="s">
        <v>25</v>
      </c>
      <c r="P393" s="45" t="s">
        <v>25</v>
      </c>
      <c r="Q393" s="47">
        <f>VLOOKUP(B393,[2]COMPLETE_DIVIDEND_DATA!$B:$BA,52,0)</f>
        <v>0</v>
      </c>
      <c r="R393" s="48">
        <f t="shared" si="6"/>
        <v>1076</v>
      </c>
    </row>
    <row r="394" spans="1:18" s="2" customFormat="1" x14ac:dyDescent="0.2">
      <c r="A394" s="9">
        <v>400388</v>
      </c>
      <c r="B394" s="20">
        <v>1319</v>
      </c>
      <c r="C394" s="6" t="s">
        <v>426</v>
      </c>
      <c r="D394" s="5">
        <v>20.13</v>
      </c>
      <c r="E394" s="5">
        <v>10</v>
      </c>
      <c r="F394" s="5">
        <v>8</v>
      </c>
      <c r="G394" s="17">
        <v>144</v>
      </c>
      <c r="H394" s="17">
        <v>144</v>
      </c>
      <c r="I394" s="17">
        <v>0</v>
      </c>
      <c r="J394" s="13">
        <v>144</v>
      </c>
      <c r="K394" s="13">
        <v>36</v>
      </c>
      <c r="L394" s="13">
        <v>29</v>
      </c>
      <c r="M394" s="13">
        <v>79</v>
      </c>
      <c r="N394" s="24" t="s">
        <v>25</v>
      </c>
      <c r="O394" s="24" t="s">
        <v>25</v>
      </c>
      <c r="P394" s="45" t="s">
        <v>25</v>
      </c>
      <c r="Q394" s="47">
        <f>VLOOKUP(B394,[2]COMPLETE_DIVIDEND_DATA!$B:$BA,52,0)</f>
        <v>0</v>
      </c>
      <c r="R394" s="48">
        <f t="shared" si="6"/>
        <v>79</v>
      </c>
    </row>
    <row r="395" spans="1:18" s="2" customFormat="1" x14ac:dyDescent="0.2">
      <c r="A395" s="9">
        <v>400389</v>
      </c>
      <c r="B395" s="20">
        <v>1321</v>
      </c>
      <c r="C395" s="6" t="s">
        <v>427</v>
      </c>
      <c r="D395" s="5">
        <v>19.98</v>
      </c>
      <c r="E395" s="5">
        <v>10</v>
      </c>
      <c r="F395" s="5">
        <v>8</v>
      </c>
      <c r="G395" s="17">
        <v>1956</v>
      </c>
      <c r="H395" s="17">
        <v>1956</v>
      </c>
      <c r="I395" s="17">
        <v>0</v>
      </c>
      <c r="J395" s="13">
        <v>1956</v>
      </c>
      <c r="K395" s="13">
        <v>489</v>
      </c>
      <c r="L395" s="13">
        <v>391</v>
      </c>
      <c r="M395" s="13">
        <v>1076</v>
      </c>
      <c r="N395" s="24" t="s">
        <v>25</v>
      </c>
      <c r="O395" s="24" t="s">
        <v>25</v>
      </c>
      <c r="P395" s="45" t="s">
        <v>25</v>
      </c>
      <c r="Q395" s="47">
        <f>VLOOKUP(B395,[2]COMPLETE_DIVIDEND_DATA!$B:$BA,52,0)</f>
        <v>0</v>
      </c>
      <c r="R395" s="48">
        <f t="shared" si="6"/>
        <v>1076</v>
      </c>
    </row>
    <row r="396" spans="1:18" s="2" customFormat="1" x14ac:dyDescent="0.2">
      <c r="A396" s="9">
        <v>400390</v>
      </c>
      <c r="B396" s="20">
        <v>1322</v>
      </c>
      <c r="C396" s="6" t="s">
        <v>428</v>
      </c>
      <c r="D396" s="5">
        <v>19.98</v>
      </c>
      <c r="E396" s="5">
        <v>10</v>
      </c>
      <c r="F396" s="5">
        <v>8</v>
      </c>
      <c r="G396" s="17">
        <v>1956</v>
      </c>
      <c r="H396" s="17">
        <v>1956</v>
      </c>
      <c r="I396" s="17">
        <v>0</v>
      </c>
      <c r="J396" s="13">
        <v>1956</v>
      </c>
      <c r="K396" s="13">
        <v>489</v>
      </c>
      <c r="L396" s="13">
        <v>391</v>
      </c>
      <c r="M396" s="13">
        <v>1076</v>
      </c>
      <c r="N396" s="24" t="s">
        <v>25</v>
      </c>
      <c r="O396" s="24" t="s">
        <v>25</v>
      </c>
      <c r="P396" s="45" t="s">
        <v>25</v>
      </c>
      <c r="Q396" s="47">
        <f>VLOOKUP(B396,[2]COMPLETE_DIVIDEND_DATA!$B:$BA,52,0)</f>
        <v>0</v>
      </c>
      <c r="R396" s="48">
        <f t="shared" si="6"/>
        <v>1076</v>
      </c>
    </row>
    <row r="397" spans="1:18" s="2" customFormat="1" x14ac:dyDescent="0.2">
      <c r="A397" s="9">
        <v>400391</v>
      </c>
      <c r="B397" s="20">
        <v>1325</v>
      </c>
      <c r="C397" s="6" t="s">
        <v>429</v>
      </c>
      <c r="D397" s="5">
        <v>19.78</v>
      </c>
      <c r="E397" s="5">
        <v>10</v>
      </c>
      <c r="F397" s="5">
        <v>8</v>
      </c>
      <c r="G397" s="17">
        <v>91</v>
      </c>
      <c r="H397" s="17">
        <v>91</v>
      </c>
      <c r="I397" s="17">
        <v>0</v>
      </c>
      <c r="J397" s="13">
        <v>91</v>
      </c>
      <c r="K397" s="13">
        <v>23</v>
      </c>
      <c r="L397" s="13">
        <v>18</v>
      </c>
      <c r="M397" s="13">
        <v>50</v>
      </c>
      <c r="N397" s="24" t="s">
        <v>25</v>
      </c>
      <c r="O397" s="24" t="s">
        <v>25</v>
      </c>
      <c r="P397" s="45" t="s">
        <v>25</v>
      </c>
      <c r="Q397" s="47">
        <f>VLOOKUP(B397,[2]COMPLETE_DIVIDEND_DATA!$B:$BA,52,0)</f>
        <v>0</v>
      </c>
      <c r="R397" s="48">
        <f t="shared" si="6"/>
        <v>50</v>
      </c>
    </row>
    <row r="398" spans="1:18" s="2" customFormat="1" x14ac:dyDescent="0.2">
      <c r="A398" s="9">
        <v>400392</v>
      </c>
      <c r="B398" s="20">
        <v>1328</v>
      </c>
      <c r="C398" s="6" t="s">
        <v>430</v>
      </c>
      <c r="D398" s="5">
        <v>20</v>
      </c>
      <c r="E398" s="5">
        <v>10</v>
      </c>
      <c r="F398" s="5">
        <v>8</v>
      </c>
      <c r="G398" s="17">
        <v>750</v>
      </c>
      <c r="H398" s="17">
        <v>750</v>
      </c>
      <c r="I398" s="17">
        <v>0</v>
      </c>
      <c r="J398" s="13">
        <v>750</v>
      </c>
      <c r="K398" s="13">
        <v>188</v>
      </c>
      <c r="L398" s="13">
        <v>150</v>
      </c>
      <c r="M398" s="13">
        <v>412</v>
      </c>
      <c r="N398" s="24" t="s">
        <v>25</v>
      </c>
      <c r="O398" s="24" t="s">
        <v>25</v>
      </c>
      <c r="P398" s="45" t="s">
        <v>25</v>
      </c>
      <c r="Q398" s="47">
        <f>VLOOKUP(B398,[2]COMPLETE_DIVIDEND_DATA!$B:$BA,52,0)</f>
        <v>0</v>
      </c>
      <c r="R398" s="48">
        <f t="shared" si="6"/>
        <v>412</v>
      </c>
    </row>
    <row r="399" spans="1:18" s="2" customFormat="1" x14ac:dyDescent="0.2">
      <c r="A399" s="9">
        <v>400393</v>
      </c>
      <c r="B399" s="20">
        <v>1331</v>
      </c>
      <c r="C399" s="6" t="s">
        <v>431</v>
      </c>
      <c r="D399" s="5">
        <v>19.760000000000002</v>
      </c>
      <c r="E399" s="5">
        <v>10</v>
      </c>
      <c r="F399" s="5">
        <v>8</v>
      </c>
      <c r="G399" s="17">
        <v>167</v>
      </c>
      <c r="H399" s="17">
        <v>167</v>
      </c>
      <c r="I399" s="17">
        <v>0</v>
      </c>
      <c r="J399" s="13">
        <v>167</v>
      </c>
      <c r="K399" s="13">
        <v>42</v>
      </c>
      <c r="L399" s="13">
        <v>33</v>
      </c>
      <c r="M399" s="13">
        <v>92</v>
      </c>
      <c r="N399" s="24" t="s">
        <v>25</v>
      </c>
      <c r="O399" s="24" t="s">
        <v>25</v>
      </c>
      <c r="P399" s="45" t="s">
        <v>25</v>
      </c>
      <c r="Q399" s="47">
        <f>VLOOKUP(B399,[2]COMPLETE_DIVIDEND_DATA!$B:$BA,52,0)</f>
        <v>0</v>
      </c>
      <c r="R399" s="48">
        <f t="shared" si="6"/>
        <v>92</v>
      </c>
    </row>
    <row r="400" spans="1:18" s="2" customFormat="1" x14ac:dyDescent="0.2">
      <c r="A400" s="9">
        <v>400394</v>
      </c>
      <c r="B400" s="20">
        <v>1344</v>
      </c>
      <c r="C400" s="6" t="s">
        <v>432</v>
      </c>
      <c r="D400" s="5">
        <v>19.940000000000001</v>
      </c>
      <c r="E400" s="5">
        <v>10</v>
      </c>
      <c r="F400" s="5">
        <v>8</v>
      </c>
      <c r="G400" s="17">
        <v>391</v>
      </c>
      <c r="H400" s="17">
        <v>391</v>
      </c>
      <c r="I400" s="17">
        <v>0</v>
      </c>
      <c r="J400" s="13">
        <v>391</v>
      </c>
      <c r="K400" s="13">
        <v>98</v>
      </c>
      <c r="L400" s="13">
        <v>78</v>
      </c>
      <c r="M400" s="13">
        <v>215</v>
      </c>
      <c r="N400" s="24" t="s">
        <v>25</v>
      </c>
      <c r="O400" s="24" t="s">
        <v>25</v>
      </c>
      <c r="P400" s="45" t="s">
        <v>25</v>
      </c>
      <c r="Q400" s="47">
        <f>VLOOKUP(B400,[2]COMPLETE_DIVIDEND_DATA!$B:$BA,52,0)</f>
        <v>0</v>
      </c>
      <c r="R400" s="48">
        <f t="shared" si="6"/>
        <v>215</v>
      </c>
    </row>
    <row r="401" spans="1:18" s="2" customFormat="1" x14ac:dyDescent="0.2">
      <c r="A401" s="9">
        <v>400395</v>
      </c>
      <c r="B401" s="20">
        <v>1349</v>
      </c>
      <c r="C401" s="6" t="s">
        <v>433</v>
      </c>
      <c r="D401" s="5">
        <v>20.28</v>
      </c>
      <c r="E401" s="5">
        <v>10</v>
      </c>
      <c r="F401" s="5">
        <v>8</v>
      </c>
      <c r="G401" s="17">
        <v>138</v>
      </c>
      <c r="H401" s="17">
        <v>138</v>
      </c>
      <c r="I401" s="17">
        <v>0</v>
      </c>
      <c r="J401" s="13">
        <v>138</v>
      </c>
      <c r="K401" s="13">
        <v>35</v>
      </c>
      <c r="L401" s="13">
        <v>28</v>
      </c>
      <c r="M401" s="13">
        <v>75</v>
      </c>
      <c r="N401" s="24" t="s">
        <v>25</v>
      </c>
      <c r="O401" s="24" t="s">
        <v>25</v>
      </c>
      <c r="P401" s="45" t="s">
        <v>25</v>
      </c>
      <c r="Q401" s="47">
        <f>VLOOKUP(B401,[2]COMPLETE_DIVIDEND_DATA!$B:$BA,52,0)</f>
        <v>0</v>
      </c>
      <c r="R401" s="48">
        <f t="shared" si="6"/>
        <v>75</v>
      </c>
    </row>
    <row r="402" spans="1:18" s="2" customFormat="1" x14ac:dyDescent="0.2">
      <c r="A402" s="9">
        <v>400396</v>
      </c>
      <c r="B402" s="20">
        <v>1353</v>
      </c>
      <c r="C402" s="6" t="s">
        <v>434</v>
      </c>
      <c r="D402" s="5">
        <v>20</v>
      </c>
      <c r="E402" s="5">
        <v>10</v>
      </c>
      <c r="F402" s="5">
        <v>8</v>
      </c>
      <c r="G402" s="17">
        <v>1135</v>
      </c>
      <c r="H402" s="17">
        <v>1135</v>
      </c>
      <c r="I402" s="17">
        <v>0</v>
      </c>
      <c r="J402" s="13">
        <v>1135</v>
      </c>
      <c r="K402" s="13">
        <v>284</v>
      </c>
      <c r="L402" s="13">
        <v>227</v>
      </c>
      <c r="M402" s="13">
        <v>624</v>
      </c>
      <c r="N402" s="24" t="s">
        <v>25</v>
      </c>
      <c r="O402" s="24" t="s">
        <v>25</v>
      </c>
      <c r="P402" s="45" t="s">
        <v>25</v>
      </c>
      <c r="Q402" s="47">
        <f>VLOOKUP(B402,[2]COMPLETE_DIVIDEND_DATA!$B:$BA,52,0)</f>
        <v>0</v>
      </c>
      <c r="R402" s="48">
        <f t="shared" si="6"/>
        <v>624</v>
      </c>
    </row>
    <row r="403" spans="1:18" s="2" customFormat="1" x14ac:dyDescent="0.2">
      <c r="A403" s="9">
        <v>400397</v>
      </c>
      <c r="B403" s="20">
        <v>1354</v>
      </c>
      <c r="C403" s="6" t="s">
        <v>190</v>
      </c>
      <c r="D403" s="5">
        <v>20</v>
      </c>
      <c r="E403" s="5">
        <v>10</v>
      </c>
      <c r="F403" s="5">
        <v>8</v>
      </c>
      <c r="G403" s="17">
        <v>120</v>
      </c>
      <c r="H403" s="17">
        <v>120</v>
      </c>
      <c r="I403" s="17">
        <v>0</v>
      </c>
      <c r="J403" s="13">
        <v>120</v>
      </c>
      <c r="K403" s="13">
        <v>30</v>
      </c>
      <c r="L403" s="13">
        <v>24</v>
      </c>
      <c r="M403" s="13">
        <v>66</v>
      </c>
      <c r="N403" s="24" t="s">
        <v>435</v>
      </c>
      <c r="O403" s="24" t="s">
        <v>25</v>
      </c>
      <c r="P403" s="45" t="s">
        <v>25</v>
      </c>
      <c r="Q403" s="47">
        <f>VLOOKUP(B403,[2]COMPLETE_DIVIDEND_DATA!$B:$BA,52,0)</f>
        <v>0</v>
      </c>
      <c r="R403" s="48">
        <f t="shared" si="6"/>
        <v>66</v>
      </c>
    </row>
    <row r="404" spans="1:18" s="2" customFormat="1" x14ac:dyDescent="0.2">
      <c r="A404" s="9">
        <v>400398</v>
      </c>
      <c r="B404" s="20">
        <v>1357</v>
      </c>
      <c r="C404" s="6" t="s">
        <v>436</v>
      </c>
      <c r="D404" s="5">
        <v>20.11</v>
      </c>
      <c r="E404" s="5">
        <v>10</v>
      </c>
      <c r="F404" s="5">
        <v>8</v>
      </c>
      <c r="G404" s="17">
        <v>179</v>
      </c>
      <c r="H404" s="17">
        <v>179</v>
      </c>
      <c r="I404" s="17">
        <v>0</v>
      </c>
      <c r="J404" s="13">
        <v>179</v>
      </c>
      <c r="K404" s="13">
        <v>45</v>
      </c>
      <c r="L404" s="13">
        <v>36</v>
      </c>
      <c r="M404" s="13">
        <v>98</v>
      </c>
      <c r="N404" s="24" t="s">
        <v>437</v>
      </c>
      <c r="O404" s="24" t="s">
        <v>25</v>
      </c>
      <c r="P404" s="45" t="s">
        <v>25</v>
      </c>
      <c r="Q404" s="47">
        <f>VLOOKUP(B404,[2]COMPLETE_DIVIDEND_DATA!$B:$BA,52,0)</f>
        <v>0</v>
      </c>
      <c r="R404" s="48">
        <f t="shared" si="6"/>
        <v>98</v>
      </c>
    </row>
    <row r="405" spans="1:18" s="2" customFormat="1" x14ac:dyDescent="0.2">
      <c r="A405" s="9">
        <v>400399</v>
      </c>
      <c r="B405" s="20">
        <v>1360</v>
      </c>
      <c r="C405" s="6" t="s">
        <v>438</v>
      </c>
      <c r="D405" s="5">
        <v>15.78</v>
      </c>
      <c r="E405" s="5">
        <v>10</v>
      </c>
      <c r="F405" s="5">
        <v>8</v>
      </c>
      <c r="G405" s="17">
        <v>57</v>
      </c>
      <c r="H405" s="17">
        <v>57</v>
      </c>
      <c r="I405" s="17">
        <v>0</v>
      </c>
      <c r="J405" s="13">
        <v>57</v>
      </c>
      <c r="K405" s="13">
        <v>14</v>
      </c>
      <c r="L405" s="13">
        <v>9</v>
      </c>
      <c r="M405" s="13">
        <v>34</v>
      </c>
      <c r="N405" s="24" t="s">
        <v>439</v>
      </c>
      <c r="O405" s="24" t="s">
        <v>25</v>
      </c>
      <c r="P405" s="45" t="s">
        <v>25</v>
      </c>
      <c r="Q405" s="47">
        <f>VLOOKUP(B405,[2]COMPLETE_DIVIDEND_DATA!$B:$BA,52,0)</f>
        <v>0</v>
      </c>
      <c r="R405" s="48">
        <f t="shared" si="6"/>
        <v>34</v>
      </c>
    </row>
    <row r="406" spans="1:18" s="2" customFormat="1" x14ac:dyDescent="0.2">
      <c r="A406" s="9">
        <v>400400</v>
      </c>
      <c r="B406" s="20">
        <v>1365</v>
      </c>
      <c r="C406" s="6" t="s">
        <v>440</v>
      </c>
      <c r="D406" s="5">
        <v>19.940000000000001</v>
      </c>
      <c r="E406" s="5">
        <v>10</v>
      </c>
      <c r="F406" s="5">
        <v>8</v>
      </c>
      <c r="G406" s="17">
        <v>391</v>
      </c>
      <c r="H406" s="17">
        <v>391</v>
      </c>
      <c r="I406" s="17">
        <v>0</v>
      </c>
      <c r="J406" s="13">
        <v>391</v>
      </c>
      <c r="K406" s="13">
        <v>98</v>
      </c>
      <c r="L406" s="13">
        <v>78</v>
      </c>
      <c r="M406" s="13">
        <v>215</v>
      </c>
      <c r="N406" s="24" t="s">
        <v>25</v>
      </c>
      <c r="O406" s="24" t="s">
        <v>25</v>
      </c>
      <c r="P406" s="45" t="s">
        <v>25</v>
      </c>
      <c r="Q406" s="47">
        <f>VLOOKUP(B406,[2]COMPLETE_DIVIDEND_DATA!$B:$BA,52,0)</f>
        <v>0</v>
      </c>
      <c r="R406" s="48">
        <f t="shared" si="6"/>
        <v>215</v>
      </c>
    </row>
    <row r="407" spans="1:18" s="2" customFormat="1" x14ac:dyDescent="0.2">
      <c r="A407" s="9">
        <v>400401</v>
      </c>
      <c r="B407" s="20">
        <v>1368</v>
      </c>
      <c r="C407" s="6" t="s">
        <v>441</v>
      </c>
      <c r="D407" s="5">
        <v>19.940000000000001</v>
      </c>
      <c r="E407" s="5">
        <v>10</v>
      </c>
      <c r="F407" s="5">
        <v>8</v>
      </c>
      <c r="G407" s="17">
        <v>391</v>
      </c>
      <c r="H407" s="17">
        <v>391</v>
      </c>
      <c r="I407" s="17">
        <v>0</v>
      </c>
      <c r="J407" s="13">
        <v>391</v>
      </c>
      <c r="K407" s="13">
        <v>98</v>
      </c>
      <c r="L407" s="13">
        <v>78</v>
      </c>
      <c r="M407" s="13">
        <v>215</v>
      </c>
      <c r="N407" s="24" t="s">
        <v>25</v>
      </c>
      <c r="O407" s="24" t="s">
        <v>25</v>
      </c>
      <c r="P407" s="45" t="s">
        <v>25</v>
      </c>
      <c r="Q407" s="47">
        <f>VLOOKUP(B407,[2]COMPLETE_DIVIDEND_DATA!$B:$BA,52,0)</f>
        <v>0</v>
      </c>
      <c r="R407" s="48">
        <f t="shared" si="6"/>
        <v>215</v>
      </c>
    </row>
    <row r="408" spans="1:18" s="2" customFormat="1" x14ac:dyDescent="0.2">
      <c r="A408" s="9">
        <v>400402</v>
      </c>
      <c r="B408" s="20">
        <v>1372</v>
      </c>
      <c r="C408" s="6" t="s">
        <v>442</v>
      </c>
      <c r="D408" s="5">
        <v>20.12</v>
      </c>
      <c r="E408" s="5">
        <v>10</v>
      </c>
      <c r="F408" s="5">
        <v>8</v>
      </c>
      <c r="G408" s="17">
        <v>328</v>
      </c>
      <c r="H408" s="17">
        <v>328</v>
      </c>
      <c r="I408" s="17">
        <v>0</v>
      </c>
      <c r="J408" s="13">
        <v>328</v>
      </c>
      <c r="K408" s="13">
        <v>82</v>
      </c>
      <c r="L408" s="13">
        <v>66</v>
      </c>
      <c r="M408" s="13">
        <v>180</v>
      </c>
      <c r="N408" s="24" t="s">
        <v>443</v>
      </c>
      <c r="O408" s="24" t="s">
        <v>25</v>
      </c>
      <c r="P408" s="45" t="s">
        <v>25</v>
      </c>
      <c r="Q408" s="47">
        <f>VLOOKUP(B408,[2]COMPLETE_DIVIDEND_DATA!$B:$BA,52,0)</f>
        <v>0</v>
      </c>
      <c r="R408" s="48">
        <f t="shared" si="6"/>
        <v>180</v>
      </c>
    </row>
    <row r="409" spans="1:18" s="2" customFormat="1" x14ac:dyDescent="0.2">
      <c r="A409" s="9">
        <v>400403</v>
      </c>
      <c r="B409" s="20">
        <v>1373</v>
      </c>
      <c r="C409" s="6" t="s">
        <v>444</v>
      </c>
      <c r="D409" s="5">
        <v>19.98</v>
      </c>
      <c r="E409" s="5">
        <v>10</v>
      </c>
      <c r="F409" s="5">
        <v>8</v>
      </c>
      <c r="G409" s="17">
        <v>1956</v>
      </c>
      <c r="H409" s="17">
        <v>1956</v>
      </c>
      <c r="I409" s="17">
        <v>0</v>
      </c>
      <c r="J409" s="13">
        <v>1956</v>
      </c>
      <c r="K409" s="13">
        <v>489</v>
      </c>
      <c r="L409" s="13">
        <v>391</v>
      </c>
      <c r="M409" s="13">
        <v>1076</v>
      </c>
      <c r="N409" s="24" t="s">
        <v>25</v>
      </c>
      <c r="O409" s="24" t="s">
        <v>25</v>
      </c>
      <c r="P409" s="45" t="s">
        <v>25</v>
      </c>
      <c r="Q409" s="47">
        <f>VLOOKUP(B409,[2]COMPLETE_DIVIDEND_DATA!$B:$BA,52,0)</f>
        <v>0</v>
      </c>
      <c r="R409" s="48">
        <f t="shared" si="6"/>
        <v>1076</v>
      </c>
    </row>
    <row r="410" spans="1:18" s="2" customFormat="1" x14ac:dyDescent="0.2">
      <c r="A410" s="9">
        <v>400404</v>
      </c>
      <c r="B410" s="20">
        <v>1375</v>
      </c>
      <c r="C410" s="6" t="s">
        <v>445</v>
      </c>
      <c r="D410" s="5">
        <v>19.940000000000001</v>
      </c>
      <c r="E410" s="5">
        <v>10</v>
      </c>
      <c r="F410" s="5">
        <v>8</v>
      </c>
      <c r="G410" s="17">
        <v>391</v>
      </c>
      <c r="H410" s="17">
        <v>391</v>
      </c>
      <c r="I410" s="17">
        <v>0</v>
      </c>
      <c r="J410" s="13">
        <v>391</v>
      </c>
      <c r="K410" s="13">
        <v>98</v>
      </c>
      <c r="L410" s="13">
        <v>78</v>
      </c>
      <c r="M410" s="13">
        <v>215</v>
      </c>
      <c r="N410" s="24" t="s">
        <v>25</v>
      </c>
      <c r="O410" s="24" t="s">
        <v>25</v>
      </c>
      <c r="P410" s="45" t="s">
        <v>25</v>
      </c>
      <c r="Q410" s="47">
        <f>VLOOKUP(B410,[2]COMPLETE_DIVIDEND_DATA!$B:$BA,52,0)</f>
        <v>0</v>
      </c>
      <c r="R410" s="48">
        <f t="shared" si="6"/>
        <v>215</v>
      </c>
    </row>
    <row r="411" spans="1:18" s="2" customFormat="1" x14ac:dyDescent="0.2">
      <c r="A411" s="9">
        <v>400405</v>
      </c>
      <c r="B411" s="20">
        <v>1377</v>
      </c>
      <c r="C411" s="6" t="s">
        <v>446</v>
      </c>
      <c r="D411" s="5">
        <v>19.87</v>
      </c>
      <c r="E411" s="5">
        <v>10</v>
      </c>
      <c r="F411" s="5">
        <v>8</v>
      </c>
      <c r="G411" s="17">
        <v>156</v>
      </c>
      <c r="H411" s="17">
        <v>156</v>
      </c>
      <c r="I411" s="17">
        <v>0</v>
      </c>
      <c r="J411" s="13">
        <v>156</v>
      </c>
      <c r="K411" s="13">
        <v>39</v>
      </c>
      <c r="L411" s="13">
        <v>31</v>
      </c>
      <c r="M411" s="13">
        <v>86</v>
      </c>
      <c r="N411" s="24" t="s">
        <v>25</v>
      </c>
      <c r="O411" s="24" t="s">
        <v>25</v>
      </c>
      <c r="P411" s="45" t="s">
        <v>25</v>
      </c>
      <c r="Q411" s="47">
        <f>VLOOKUP(B411,[2]COMPLETE_DIVIDEND_DATA!$B:$BA,52,0)</f>
        <v>0</v>
      </c>
      <c r="R411" s="48">
        <f t="shared" si="6"/>
        <v>86</v>
      </c>
    </row>
    <row r="412" spans="1:18" s="2" customFormat="1" x14ac:dyDescent="0.2">
      <c r="A412" s="9">
        <v>400406</v>
      </c>
      <c r="B412" s="20">
        <v>1380</v>
      </c>
      <c r="C412" s="6" t="s">
        <v>420</v>
      </c>
      <c r="D412" s="5">
        <v>20</v>
      </c>
      <c r="E412" s="5">
        <v>10</v>
      </c>
      <c r="F412" s="5">
        <v>8</v>
      </c>
      <c r="G412" s="17">
        <v>1135</v>
      </c>
      <c r="H412" s="17">
        <v>1135</v>
      </c>
      <c r="I412" s="17">
        <v>0</v>
      </c>
      <c r="J412" s="13">
        <v>1135</v>
      </c>
      <c r="K412" s="13">
        <v>284</v>
      </c>
      <c r="L412" s="13">
        <v>227</v>
      </c>
      <c r="M412" s="13">
        <v>624</v>
      </c>
      <c r="N412" s="24" t="s">
        <v>25</v>
      </c>
      <c r="O412" s="24" t="s">
        <v>25</v>
      </c>
      <c r="P412" s="45" t="s">
        <v>25</v>
      </c>
      <c r="Q412" s="47">
        <f>VLOOKUP(B412,[2]COMPLETE_DIVIDEND_DATA!$B:$BA,52,0)</f>
        <v>0</v>
      </c>
      <c r="R412" s="48">
        <f t="shared" si="6"/>
        <v>624</v>
      </c>
    </row>
    <row r="413" spans="1:18" s="2" customFormat="1" x14ac:dyDescent="0.2">
      <c r="A413" s="9">
        <v>400407</v>
      </c>
      <c r="B413" s="20">
        <v>1381</v>
      </c>
      <c r="C413" s="6" t="s">
        <v>447</v>
      </c>
      <c r="D413" s="5">
        <v>15.06</v>
      </c>
      <c r="E413" s="5">
        <v>10</v>
      </c>
      <c r="F413" s="5">
        <v>8</v>
      </c>
      <c r="G413" s="17">
        <v>810</v>
      </c>
      <c r="H413" s="17">
        <v>810</v>
      </c>
      <c r="I413" s="17">
        <v>0</v>
      </c>
      <c r="J413" s="13">
        <v>810</v>
      </c>
      <c r="K413" s="13">
        <v>203</v>
      </c>
      <c r="L413" s="13">
        <v>122</v>
      </c>
      <c r="M413" s="13">
        <v>485</v>
      </c>
      <c r="N413" s="24" t="s">
        <v>448</v>
      </c>
      <c r="O413" s="24" t="s">
        <v>25</v>
      </c>
      <c r="P413" s="45" t="s">
        <v>25</v>
      </c>
      <c r="Q413" s="47">
        <f>VLOOKUP(B413,[2]COMPLETE_DIVIDEND_DATA!$B:$BA,52,0)</f>
        <v>0</v>
      </c>
      <c r="R413" s="48">
        <f t="shared" si="6"/>
        <v>485</v>
      </c>
    </row>
    <row r="414" spans="1:18" s="2" customFormat="1" x14ac:dyDescent="0.2">
      <c r="A414" s="9">
        <v>400408</v>
      </c>
      <c r="B414" s="20">
        <v>1384</v>
      </c>
      <c r="C414" s="6" t="s">
        <v>449</v>
      </c>
      <c r="D414" s="5">
        <v>19.940000000000001</v>
      </c>
      <c r="E414" s="5">
        <v>10</v>
      </c>
      <c r="F414" s="5">
        <v>8</v>
      </c>
      <c r="G414" s="17">
        <v>391</v>
      </c>
      <c r="H414" s="17">
        <v>391</v>
      </c>
      <c r="I414" s="17">
        <v>0</v>
      </c>
      <c r="J414" s="13">
        <v>391</v>
      </c>
      <c r="K414" s="13">
        <v>98</v>
      </c>
      <c r="L414" s="13">
        <v>78</v>
      </c>
      <c r="M414" s="13">
        <v>215</v>
      </c>
      <c r="N414" s="24" t="s">
        <v>25</v>
      </c>
      <c r="O414" s="24" t="s">
        <v>25</v>
      </c>
      <c r="P414" s="45" t="s">
        <v>25</v>
      </c>
      <c r="Q414" s="47">
        <f>VLOOKUP(B414,[2]COMPLETE_DIVIDEND_DATA!$B:$BA,52,0)</f>
        <v>0</v>
      </c>
      <c r="R414" s="48">
        <f t="shared" si="6"/>
        <v>215</v>
      </c>
    </row>
    <row r="415" spans="1:18" s="2" customFormat="1" x14ac:dyDescent="0.2">
      <c r="A415" s="9">
        <v>400409</v>
      </c>
      <c r="B415" s="20">
        <v>1388</v>
      </c>
      <c r="C415" s="6" t="s">
        <v>450</v>
      </c>
      <c r="D415" s="5">
        <v>19.98</v>
      </c>
      <c r="E415" s="5">
        <v>10</v>
      </c>
      <c r="F415" s="5">
        <v>8</v>
      </c>
      <c r="G415" s="17">
        <v>1956</v>
      </c>
      <c r="H415" s="17">
        <v>1956</v>
      </c>
      <c r="I415" s="17">
        <v>0</v>
      </c>
      <c r="J415" s="13">
        <v>1956</v>
      </c>
      <c r="K415" s="13">
        <v>489</v>
      </c>
      <c r="L415" s="13">
        <v>391</v>
      </c>
      <c r="M415" s="13">
        <v>1076</v>
      </c>
      <c r="N415" s="24" t="s">
        <v>25</v>
      </c>
      <c r="O415" s="24" t="s">
        <v>25</v>
      </c>
      <c r="P415" s="45" t="s">
        <v>25</v>
      </c>
      <c r="Q415" s="47">
        <f>VLOOKUP(B415,[2]COMPLETE_DIVIDEND_DATA!$B:$BA,52,0)</f>
        <v>0</v>
      </c>
      <c r="R415" s="48">
        <f t="shared" si="6"/>
        <v>1076</v>
      </c>
    </row>
    <row r="416" spans="1:18" s="2" customFormat="1" x14ac:dyDescent="0.2">
      <c r="A416" s="9">
        <v>400410</v>
      </c>
      <c r="B416" s="20">
        <v>1389</v>
      </c>
      <c r="C416" s="6" t="s">
        <v>451</v>
      </c>
      <c r="D416" s="5">
        <v>19.98</v>
      </c>
      <c r="E416" s="5">
        <v>10</v>
      </c>
      <c r="F416" s="5">
        <v>8</v>
      </c>
      <c r="G416" s="17">
        <v>1956</v>
      </c>
      <c r="H416" s="17">
        <v>1956</v>
      </c>
      <c r="I416" s="17">
        <v>0</v>
      </c>
      <c r="J416" s="13">
        <v>1956</v>
      </c>
      <c r="K416" s="13">
        <v>489</v>
      </c>
      <c r="L416" s="13">
        <v>391</v>
      </c>
      <c r="M416" s="13">
        <v>1076</v>
      </c>
      <c r="N416" s="24" t="s">
        <v>452</v>
      </c>
      <c r="O416" s="24" t="s">
        <v>25</v>
      </c>
      <c r="P416" s="45" t="s">
        <v>25</v>
      </c>
      <c r="Q416" s="47">
        <f>VLOOKUP(B416,[2]COMPLETE_DIVIDEND_DATA!$B:$BA,52,0)</f>
        <v>0</v>
      </c>
      <c r="R416" s="48">
        <f t="shared" si="6"/>
        <v>1076</v>
      </c>
    </row>
    <row r="417" spans="1:18" s="2" customFormat="1" x14ac:dyDescent="0.2">
      <c r="A417" s="9">
        <v>400411</v>
      </c>
      <c r="B417" s="20">
        <v>1390</v>
      </c>
      <c r="C417" s="6" t="s">
        <v>453</v>
      </c>
      <c r="D417" s="5">
        <v>19.98</v>
      </c>
      <c r="E417" s="5">
        <v>10</v>
      </c>
      <c r="F417" s="5">
        <v>8</v>
      </c>
      <c r="G417" s="17">
        <v>2127</v>
      </c>
      <c r="H417" s="17">
        <v>2127</v>
      </c>
      <c r="I417" s="17">
        <v>0</v>
      </c>
      <c r="J417" s="13">
        <v>2127</v>
      </c>
      <c r="K417" s="13">
        <v>532</v>
      </c>
      <c r="L417" s="13">
        <v>425</v>
      </c>
      <c r="M417" s="13">
        <v>1170</v>
      </c>
      <c r="N417" s="24" t="s">
        <v>25</v>
      </c>
      <c r="O417" s="24" t="s">
        <v>25</v>
      </c>
      <c r="P417" s="45" t="s">
        <v>25</v>
      </c>
      <c r="Q417" s="47">
        <f>VLOOKUP(B417,[2]COMPLETE_DIVIDEND_DATA!$B:$BA,52,0)</f>
        <v>0</v>
      </c>
      <c r="R417" s="48">
        <f t="shared" si="6"/>
        <v>1170</v>
      </c>
    </row>
    <row r="418" spans="1:18" s="2" customFormat="1" x14ac:dyDescent="0.2">
      <c r="A418" s="9">
        <v>400412</v>
      </c>
      <c r="B418" s="20">
        <v>1393</v>
      </c>
      <c r="C418" s="6" t="s">
        <v>454</v>
      </c>
      <c r="D418" s="5">
        <v>19.940000000000001</v>
      </c>
      <c r="E418" s="5">
        <v>10</v>
      </c>
      <c r="F418" s="5">
        <v>8</v>
      </c>
      <c r="G418" s="17">
        <v>391</v>
      </c>
      <c r="H418" s="17">
        <v>391</v>
      </c>
      <c r="I418" s="17">
        <v>0</v>
      </c>
      <c r="J418" s="13">
        <v>391</v>
      </c>
      <c r="K418" s="13">
        <v>98</v>
      </c>
      <c r="L418" s="13">
        <v>78</v>
      </c>
      <c r="M418" s="13">
        <v>215</v>
      </c>
      <c r="N418" s="24" t="s">
        <v>25</v>
      </c>
      <c r="O418" s="24" t="s">
        <v>25</v>
      </c>
      <c r="P418" s="45" t="s">
        <v>25</v>
      </c>
      <c r="Q418" s="47">
        <f>VLOOKUP(B418,[2]COMPLETE_DIVIDEND_DATA!$B:$BA,52,0)</f>
        <v>0</v>
      </c>
      <c r="R418" s="48">
        <f t="shared" si="6"/>
        <v>215</v>
      </c>
    </row>
    <row r="419" spans="1:18" s="2" customFormat="1" x14ac:dyDescent="0.2">
      <c r="A419" s="9">
        <v>400413</v>
      </c>
      <c r="B419" s="20">
        <v>1395</v>
      </c>
      <c r="C419" s="6" t="s">
        <v>455</v>
      </c>
      <c r="D419" s="5">
        <v>19.940000000000001</v>
      </c>
      <c r="E419" s="5">
        <v>10</v>
      </c>
      <c r="F419" s="5">
        <v>8</v>
      </c>
      <c r="G419" s="17">
        <v>391</v>
      </c>
      <c r="H419" s="17">
        <v>391</v>
      </c>
      <c r="I419" s="17">
        <v>0</v>
      </c>
      <c r="J419" s="13">
        <v>391</v>
      </c>
      <c r="K419" s="13">
        <v>98</v>
      </c>
      <c r="L419" s="13">
        <v>78</v>
      </c>
      <c r="M419" s="13">
        <v>215</v>
      </c>
      <c r="N419" s="24" t="s">
        <v>25</v>
      </c>
      <c r="O419" s="24" t="s">
        <v>25</v>
      </c>
      <c r="P419" s="45" t="s">
        <v>25</v>
      </c>
      <c r="Q419" s="47">
        <f>VLOOKUP(B419,[2]COMPLETE_DIVIDEND_DATA!$B:$BA,52,0)</f>
        <v>0</v>
      </c>
      <c r="R419" s="48">
        <f t="shared" si="6"/>
        <v>215</v>
      </c>
    </row>
    <row r="420" spans="1:18" s="2" customFormat="1" x14ac:dyDescent="0.2">
      <c r="A420" s="9">
        <v>400414</v>
      </c>
      <c r="B420" s="20">
        <v>1398</v>
      </c>
      <c r="C420" s="6" t="s">
        <v>456</v>
      </c>
      <c r="D420" s="5">
        <v>20</v>
      </c>
      <c r="E420" s="5">
        <v>10</v>
      </c>
      <c r="F420" s="5">
        <v>8</v>
      </c>
      <c r="G420" s="17">
        <v>145</v>
      </c>
      <c r="H420" s="17">
        <v>145</v>
      </c>
      <c r="I420" s="17">
        <v>0</v>
      </c>
      <c r="J420" s="13">
        <v>145</v>
      </c>
      <c r="K420" s="13">
        <v>36</v>
      </c>
      <c r="L420" s="13">
        <v>29</v>
      </c>
      <c r="M420" s="13">
        <v>80</v>
      </c>
      <c r="N420" s="24" t="s">
        <v>25</v>
      </c>
      <c r="O420" s="24" t="s">
        <v>25</v>
      </c>
      <c r="P420" s="45" t="s">
        <v>25</v>
      </c>
      <c r="Q420" s="47">
        <f>VLOOKUP(B420,[2]COMPLETE_DIVIDEND_DATA!$B:$BA,52,0)</f>
        <v>0</v>
      </c>
      <c r="R420" s="48">
        <f t="shared" si="6"/>
        <v>80</v>
      </c>
    </row>
    <row r="421" spans="1:18" s="2" customFormat="1" x14ac:dyDescent="0.2">
      <c r="A421" s="9">
        <v>400415</v>
      </c>
      <c r="B421" s="20">
        <v>1405</v>
      </c>
      <c r="C421" s="6" t="s">
        <v>457</v>
      </c>
      <c r="D421" s="5">
        <v>20.03</v>
      </c>
      <c r="E421" s="5">
        <v>10</v>
      </c>
      <c r="F421" s="5">
        <v>8</v>
      </c>
      <c r="G421" s="17">
        <v>1303</v>
      </c>
      <c r="H421" s="17">
        <v>1303</v>
      </c>
      <c r="I421" s="17">
        <v>0</v>
      </c>
      <c r="J421" s="13">
        <v>1303</v>
      </c>
      <c r="K421" s="13">
        <v>326</v>
      </c>
      <c r="L421" s="13">
        <v>261</v>
      </c>
      <c r="M421" s="13">
        <v>716</v>
      </c>
      <c r="N421" s="24" t="s">
        <v>25</v>
      </c>
      <c r="O421" s="24" t="s">
        <v>25</v>
      </c>
      <c r="P421" s="45" t="s">
        <v>25</v>
      </c>
      <c r="Q421" s="47">
        <f>VLOOKUP(B421,[2]COMPLETE_DIVIDEND_DATA!$B:$BA,52,0)</f>
        <v>0</v>
      </c>
      <c r="R421" s="48">
        <f t="shared" si="6"/>
        <v>716</v>
      </c>
    </row>
    <row r="422" spans="1:18" s="2" customFormat="1" x14ac:dyDescent="0.2">
      <c r="A422" s="9">
        <v>400416</v>
      </c>
      <c r="B422" s="20">
        <v>1407</v>
      </c>
      <c r="C422" s="6" t="s">
        <v>458</v>
      </c>
      <c r="D422" s="5">
        <v>20</v>
      </c>
      <c r="E422" s="5">
        <v>10</v>
      </c>
      <c r="F422" s="5">
        <v>8</v>
      </c>
      <c r="G422" s="17">
        <v>180</v>
      </c>
      <c r="H422" s="17">
        <v>180</v>
      </c>
      <c r="I422" s="17">
        <v>0</v>
      </c>
      <c r="J422" s="13">
        <v>180</v>
      </c>
      <c r="K422" s="13">
        <v>45</v>
      </c>
      <c r="L422" s="13">
        <v>36</v>
      </c>
      <c r="M422" s="13">
        <v>99</v>
      </c>
      <c r="N422" s="24" t="s">
        <v>25</v>
      </c>
      <c r="O422" s="24" t="s">
        <v>25</v>
      </c>
      <c r="P422" s="45" t="s">
        <v>25</v>
      </c>
      <c r="Q422" s="47">
        <f>VLOOKUP(B422,[2]COMPLETE_DIVIDEND_DATA!$B:$BA,52,0)</f>
        <v>0</v>
      </c>
      <c r="R422" s="48">
        <f t="shared" si="6"/>
        <v>99</v>
      </c>
    </row>
    <row r="423" spans="1:18" s="2" customFormat="1" x14ac:dyDescent="0.2">
      <c r="A423" s="9">
        <v>400417</v>
      </c>
      <c r="B423" s="20">
        <v>1408</v>
      </c>
      <c r="C423" s="6" t="s">
        <v>459</v>
      </c>
      <c r="D423" s="5">
        <v>19.87</v>
      </c>
      <c r="E423" s="5">
        <v>10</v>
      </c>
      <c r="F423" s="5">
        <v>8</v>
      </c>
      <c r="G423" s="17">
        <v>156</v>
      </c>
      <c r="H423" s="17">
        <v>156</v>
      </c>
      <c r="I423" s="17">
        <v>0</v>
      </c>
      <c r="J423" s="13">
        <v>156</v>
      </c>
      <c r="K423" s="13">
        <v>39</v>
      </c>
      <c r="L423" s="13">
        <v>31</v>
      </c>
      <c r="M423" s="13">
        <v>86</v>
      </c>
      <c r="N423" s="24" t="s">
        <v>25</v>
      </c>
      <c r="O423" s="24" t="s">
        <v>25</v>
      </c>
      <c r="P423" s="45" t="s">
        <v>25</v>
      </c>
      <c r="Q423" s="47">
        <f>VLOOKUP(B423,[2]COMPLETE_DIVIDEND_DATA!$B:$BA,52,0)</f>
        <v>0</v>
      </c>
      <c r="R423" s="48">
        <f t="shared" si="6"/>
        <v>86</v>
      </c>
    </row>
    <row r="424" spans="1:18" s="2" customFormat="1" x14ac:dyDescent="0.2">
      <c r="A424" s="9">
        <v>400418</v>
      </c>
      <c r="B424" s="20">
        <v>1409</v>
      </c>
      <c r="C424" s="6" t="s">
        <v>460</v>
      </c>
      <c r="D424" s="5">
        <v>19.87</v>
      </c>
      <c r="E424" s="5">
        <v>10</v>
      </c>
      <c r="F424" s="5">
        <v>8</v>
      </c>
      <c r="G424" s="17">
        <v>156</v>
      </c>
      <c r="H424" s="17">
        <v>156</v>
      </c>
      <c r="I424" s="17">
        <v>0</v>
      </c>
      <c r="J424" s="13">
        <v>156</v>
      </c>
      <c r="K424" s="13">
        <v>39</v>
      </c>
      <c r="L424" s="13">
        <v>31</v>
      </c>
      <c r="M424" s="13">
        <v>86</v>
      </c>
      <c r="N424" s="24" t="s">
        <v>25</v>
      </c>
      <c r="O424" s="24" t="s">
        <v>25</v>
      </c>
      <c r="P424" s="45" t="s">
        <v>25</v>
      </c>
      <c r="Q424" s="47">
        <f>VLOOKUP(B424,[2]COMPLETE_DIVIDEND_DATA!$B:$BA,52,0)</f>
        <v>0</v>
      </c>
      <c r="R424" s="48">
        <f t="shared" si="6"/>
        <v>86</v>
      </c>
    </row>
    <row r="425" spans="1:18" s="2" customFormat="1" x14ac:dyDescent="0.2">
      <c r="A425" s="9">
        <v>400419</v>
      </c>
      <c r="B425" s="20">
        <v>1411</v>
      </c>
      <c r="C425" s="6" t="s">
        <v>461</v>
      </c>
      <c r="D425" s="5">
        <v>15.04</v>
      </c>
      <c r="E425" s="5">
        <v>10</v>
      </c>
      <c r="F425" s="5">
        <v>8</v>
      </c>
      <c r="G425" s="17">
        <v>1030</v>
      </c>
      <c r="H425" s="17">
        <v>1030</v>
      </c>
      <c r="I425" s="17">
        <v>0</v>
      </c>
      <c r="J425" s="13">
        <v>1030</v>
      </c>
      <c r="K425" s="13">
        <v>258</v>
      </c>
      <c r="L425" s="13">
        <v>155</v>
      </c>
      <c r="M425" s="13">
        <v>617</v>
      </c>
      <c r="N425" s="24" t="s">
        <v>462</v>
      </c>
      <c r="O425" s="24" t="s">
        <v>25</v>
      </c>
      <c r="P425" s="45" t="s">
        <v>25</v>
      </c>
      <c r="Q425" s="47">
        <f>VLOOKUP(B425,[2]COMPLETE_DIVIDEND_DATA!$B:$BA,52,0)</f>
        <v>0</v>
      </c>
      <c r="R425" s="48">
        <f t="shared" si="6"/>
        <v>617</v>
      </c>
    </row>
    <row r="426" spans="1:18" s="2" customFormat="1" x14ac:dyDescent="0.2">
      <c r="A426" s="9">
        <v>400420</v>
      </c>
      <c r="B426" s="20">
        <v>1413</v>
      </c>
      <c r="C426" s="6" t="s">
        <v>463</v>
      </c>
      <c r="D426" s="5">
        <v>19.940000000000001</v>
      </c>
      <c r="E426" s="5">
        <v>10</v>
      </c>
      <c r="F426" s="5">
        <v>8</v>
      </c>
      <c r="G426" s="17">
        <v>391</v>
      </c>
      <c r="H426" s="17">
        <v>391</v>
      </c>
      <c r="I426" s="17">
        <v>0</v>
      </c>
      <c r="J426" s="13">
        <v>391</v>
      </c>
      <c r="K426" s="13">
        <v>98</v>
      </c>
      <c r="L426" s="13">
        <v>78</v>
      </c>
      <c r="M426" s="13">
        <v>215</v>
      </c>
      <c r="N426" s="24" t="s">
        <v>25</v>
      </c>
      <c r="O426" s="24" t="s">
        <v>25</v>
      </c>
      <c r="P426" s="45" t="s">
        <v>25</v>
      </c>
      <c r="Q426" s="47">
        <f>VLOOKUP(B426,[2]COMPLETE_DIVIDEND_DATA!$B:$BA,52,0)</f>
        <v>0</v>
      </c>
      <c r="R426" s="48">
        <f t="shared" si="6"/>
        <v>215</v>
      </c>
    </row>
    <row r="427" spans="1:18" s="2" customFormat="1" x14ac:dyDescent="0.2">
      <c r="A427" s="9">
        <v>400421</v>
      </c>
      <c r="B427" s="20">
        <v>1415</v>
      </c>
      <c r="C427" s="6" t="s">
        <v>464</v>
      </c>
      <c r="D427" s="5">
        <v>19.940000000000001</v>
      </c>
      <c r="E427" s="5">
        <v>10</v>
      </c>
      <c r="F427" s="5">
        <v>8</v>
      </c>
      <c r="G427" s="17">
        <v>391</v>
      </c>
      <c r="H427" s="17">
        <v>391</v>
      </c>
      <c r="I427" s="17">
        <v>0</v>
      </c>
      <c r="J427" s="13">
        <v>391</v>
      </c>
      <c r="K427" s="13">
        <v>98</v>
      </c>
      <c r="L427" s="13">
        <v>78</v>
      </c>
      <c r="M427" s="13">
        <v>215</v>
      </c>
      <c r="N427" s="24" t="s">
        <v>25</v>
      </c>
      <c r="O427" s="24" t="s">
        <v>25</v>
      </c>
      <c r="P427" s="45" t="s">
        <v>25</v>
      </c>
      <c r="Q427" s="47">
        <f>VLOOKUP(B427,[2]COMPLETE_DIVIDEND_DATA!$B:$BA,52,0)</f>
        <v>0</v>
      </c>
      <c r="R427" s="48">
        <f t="shared" si="6"/>
        <v>215</v>
      </c>
    </row>
    <row r="428" spans="1:18" s="2" customFormat="1" x14ac:dyDescent="0.2">
      <c r="A428" s="9">
        <v>400422</v>
      </c>
      <c r="B428" s="20">
        <v>1432</v>
      </c>
      <c r="C428" s="6" t="s">
        <v>465</v>
      </c>
      <c r="D428" s="5">
        <v>20.43</v>
      </c>
      <c r="E428" s="5">
        <v>10</v>
      </c>
      <c r="F428" s="5">
        <v>8</v>
      </c>
      <c r="G428" s="17">
        <v>93</v>
      </c>
      <c r="H428" s="17">
        <v>93</v>
      </c>
      <c r="I428" s="17">
        <v>0</v>
      </c>
      <c r="J428" s="13">
        <v>93</v>
      </c>
      <c r="K428" s="13">
        <v>23</v>
      </c>
      <c r="L428" s="13">
        <v>19</v>
      </c>
      <c r="M428" s="13">
        <v>51</v>
      </c>
      <c r="N428" s="24" t="s">
        <v>25</v>
      </c>
      <c r="O428" s="24" t="s">
        <v>25</v>
      </c>
      <c r="P428" s="45" t="s">
        <v>25</v>
      </c>
      <c r="Q428" s="47">
        <f>VLOOKUP(B428,[2]COMPLETE_DIVIDEND_DATA!$B:$BA,52,0)</f>
        <v>0</v>
      </c>
      <c r="R428" s="48">
        <f t="shared" si="6"/>
        <v>51</v>
      </c>
    </row>
    <row r="429" spans="1:18" s="2" customFormat="1" x14ac:dyDescent="0.2">
      <c r="A429" s="9">
        <v>400423</v>
      </c>
      <c r="B429" s="20">
        <v>1433</v>
      </c>
      <c r="C429" s="6" t="s">
        <v>466</v>
      </c>
      <c r="D429" s="5">
        <v>20.079999999999998</v>
      </c>
      <c r="E429" s="5">
        <v>10</v>
      </c>
      <c r="F429" s="5">
        <v>8</v>
      </c>
      <c r="G429" s="17">
        <v>224</v>
      </c>
      <c r="H429" s="17">
        <v>224</v>
      </c>
      <c r="I429" s="17">
        <v>0</v>
      </c>
      <c r="J429" s="13">
        <v>224</v>
      </c>
      <c r="K429" s="13">
        <v>56</v>
      </c>
      <c r="L429" s="13">
        <v>45</v>
      </c>
      <c r="M429" s="13">
        <v>123</v>
      </c>
      <c r="N429" s="24" t="s">
        <v>25</v>
      </c>
      <c r="O429" s="24" t="s">
        <v>25</v>
      </c>
      <c r="P429" s="45" t="s">
        <v>25</v>
      </c>
      <c r="Q429" s="47">
        <f>VLOOKUP(B429,[2]COMPLETE_DIVIDEND_DATA!$B:$BA,52,0)</f>
        <v>0</v>
      </c>
      <c r="R429" s="48">
        <f t="shared" si="6"/>
        <v>123</v>
      </c>
    </row>
    <row r="430" spans="1:18" s="2" customFormat="1" x14ac:dyDescent="0.2">
      <c r="A430" s="9">
        <v>400424</v>
      </c>
      <c r="B430" s="20">
        <v>1434</v>
      </c>
      <c r="C430" s="6" t="s">
        <v>467</v>
      </c>
      <c r="D430" s="5">
        <v>19.940000000000001</v>
      </c>
      <c r="E430" s="5">
        <v>10</v>
      </c>
      <c r="F430" s="5">
        <v>8</v>
      </c>
      <c r="G430" s="17">
        <v>391</v>
      </c>
      <c r="H430" s="17">
        <v>391</v>
      </c>
      <c r="I430" s="17">
        <v>0</v>
      </c>
      <c r="J430" s="13">
        <v>391</v>
      </c>
      <c r="K430" s="13">
        <v>98</v>
      </c>
      <c r="L430" s="13">
        <v>78</v>
      </c>
      <c r="M430" s="13">
        <v>215</v>
      </c>
      <c r="N430" s="24" t="s">
        <v>25</v>
      </c>
      <c r="O430" s="24" t="s">
        <v>25</v>
      </c>
      <c r="P430" s="45" t="s">
        <v>25</v>
      </c>
      <c r="Q430" s="47">
        <f>VLOOKUP(B430,[2]COMPLETE_DIVIDEND_DATA!$B:$BA,52,0)</f>
        <v>0</v>
      </c>
      <c r="R430" s="48">
        <f t="shared" si="6"/>
        <v>215</v>
      </c>
    </row>
    <row r="431" spans="1:18" s="2" customFormat="1" x14ac:dyDescent="0.2">
      <c r="A431" s="9">
        <v>400425</v>
      </c>
      <c r="B431" s="20">
        <v>1435</v>
      </c>
      <c r="C431" s="6" t="s">
        <v>468</v>
      </c>
      <c r="D431" s="5">
        <v>20.079999999999998</v>
      </c>
      <c r="E431" s="5">
        <v>10</v>
      </c>
      <c r="F431" s="5">
        <v>8</v>
      </c>
      <c r="G431" s="17">
        <v>224</v>
      </c>
      <c r="H431" s="17">
        <v>224</v>
      </c>
      <c r="I431" s="17">
        <v>0</v>
      </c>
      <c r="J431" s="13">
        <v>224</v>
      </c>
      <c r="K431" s="13">
        <v>56</v>
      </c>
      <c r="L431" s="13">
        <v>45</v>
      </c>
      <c r="M431" s="13">
        <v>123</v>
      </c>
      <c r="N431" s="24" t="s">
        <v>25</v>
      </c>
      <c r="O431" s="24" t="s">
        <v>25</v>
      </c>
      <c r="P431" s="45" t="s">
        <v>25</v>
      </c>
      <c r="Q431" s="47">
        <f>VLOOKUP(B431,[2]COMPLETE_DIVIDEND_DATA!$B:$BA,52,0)</f>
        <v>0</v>
      </c>
      <c r="R431" s="48">
        <f t="shared" si="6"/>
        <v>123</v>
      </c>
    </row>
    <row r="432" spans="1:18" s="2" customFormat="1" x14ac:dyDescent="0.2">
      <c r="A432" s="9">
        <v>400426</v>
      </c>
      <c r="B432" s="20">
        <v>1437</v>
      </c>
      <c r="C432" s="6" t="s">
        <v>469</v>
      </c>
      <c r="D432" s="5">
        <v>19.89</v>
      </c>
      <c r="E432" s="5">
        <v>10</v>
      </c>
      <c r="F432" s="5">
        <v>8</v>
      </c>
      <c r="G432" s="17">
        <v>186</v>
      </c>
      <c r="H432" s="17">
        <v>186</v>
      </c>
      <c r="I432" s="17">
        <v>0</v>
      </c>
      <c r="J432" s="13">
        <v>186</v>
      </c>
      <c r="K432" s="13">
        <v>47</v>
      </c>
      <c r="L432" s="13">
        <v>37</v>
      </c>
      <c r="M432" s="13">
        <v>102</v>
      </c>
      <c r="N432" s="24" t="s">
        <v>470</v>
      </c>
      <c r="O432" s="24" t="s">
        <v>25</v>
      </c>
      <c r="P432" s="45" t="s">
        <v>25</v>
      </c>
      <c r="Q432" s="47">
        <f>VLOOKUP(B432,[2]COMPLETE_DIVIDEND_DATA!$B:$BA,52,0)</f>
        <v>0</v>
      </c>
      <c r="R432" s="48">
        <f t="shared" si="6"/>
        <v>102</v>
      </c>
    </row>
    <row r="433" spans="1:18" s="2" customFormat="1" x14ac:dyDescent="0.2">
      <c r="A433" s="9">
        <v>400427</v>
      </c>
      <c r="B433" s="20">
        <v>1438</v>
      </c>
      <c r="C433" s="6" t="s">
        <v>471</v>
      </c>
      <c r="D433" s="5">
        <v>19.98</v>
      </c>
      <c r="E433" s="5">
        <v>10</v>
      </c>
      <c r="F433" s="5">
        <v>8</v>
      </c>
      <c r="G433" s="17">
        <v>1956</v>
      </c>
      <c r="H433" s="17">
        <v>1956</v>
      </c>
      <c r="I433" s="17">
        <v>0</v>
      </c>
      <c r="J433" s="13">
        <v>1956</v>
      </c>
      <c r="K433" s="13">
        <v>489</v>
      </c>
      <c r="L433" s="13">
        <v>391</v>
      </c>
      <c r="M433" s="13">
        <v>1076</v>
      </c>
      <c r="N433" s="24" t="s">
        <v>25</v>
      </c>
      <c r="O433" s="24" t="s">
        <v>25</v>
      </c>
      <c r="P433" s="45" t="s">
        <v>25</v>
      </c>
      <c r="Q433" s="47">
        <f>VLOOKUP(B433,[2]COMPLETE_DIVIDEND_DATA!$B:$BA,52,0)</f>
        <v>0</v>
      </c>
      <c r="R433" s="48">
        <f t="shared" si="6"/>
        <v>1076</v>
      </c>
    </row>
    <row r="434" spans="1:18" s="2" customFormat="1" x14ac:dyDescent="0.2">
      <c r="A434" s="9">
        <v>400428</v>
      </c>
      <c r="B434" s="20">
        <v>1443</v>
      </c>
      <c r="C434" s="6" t="s">
        <v>472</v>
      </c>
      <c r="D434" s="5">
        <v>19.87</v>
      </c>
      <c r="E434" s="5">
        <v>10</v>
      </c>
      <c r="F434" s="5">
        <v>8</v>
      </c>
      <c r="G434" s="17">
        <v>156</v>
      </c>
      <c r="H434" s="17">
        <v>156</v>
      </c>
      <c r="I434" s="17">
        <v>0</v>
      </c>
      <c r="J434" s="13">
        <v>156</v>
      </c>
      <c r="K434" s="13">
        <v>39</v>
      </c>
      <c r="L434" s="13">
        <v>31</v>
      </c>
      <c r="M434" s="13">
        <v>86</v>
      </c>
      <c r="N434" s="24" t="s">
        <v>25</v>
      </c>
      <c r="O434" s="24" t="s">
        <v>25</v>
      </c>
      <c r="P434" s="45" t="s">
        <v>25</v>
      </c>
      <c r="Q434" s="47">
        <f>VLOOKUP(B434,[2]COMPLETE_DIVIDEND_DATA!$B:$BA,52,0)</f>
        <v>0</v>
      </c>
      <c r="R434" s="48">
        <f t="shared" si="6"/>
        <v>86</v>
      </c>
    </row>
    <row r="435" spans="1:18" s="2" customFormat="1" x14ac:dyDescent="0.2">
      <c r="A435" s="9">
        <v>400429</v>
      </c>
      <c r="B435" s="20">
        <v>1447</v>
      </c>
      <c r="C435" s="6" t="s">
        <v>473</v>
      </c>
      <c r="D435" s="5">
        <v>20.27</v>
      </c>
      <c r="E435" s="5">
        <v>10</v>
      </c>
      <c r="F435" s="5">
        <v>8</v>
      </c>
      <c r="G435" s="17">
        <v>74</v>
      </c>
      <c r="H435" s="17">
        <v>74</v>
      </c>
      <c r="I435" s="17">
        <v>0</v>
      </c>
      <c r="J435" s="13">
        <v>74</v>
      </c>
      <c r="K435" s="13">
        <v>19</v>
      </c>
      <c r="L435" s="13">
        <v>15</v>
      </c>
      <c r="M435" s="13">
        <v>40</v>
      </c>
      <c r="N435" s="24" t="s">
        <v>474</v>
      </c>
      <c r="O435" s="24" t="s">
        <v>25</v>
      </c>
      <c r="P435" s="45" t="s">
        <v>25</v>
      </c>
      <c r="Q435" s="47">
        <f>VLOOKUP(B435,[2]COMPLETE_DIVIDEND_DATA!$B:$BA,52,0)</f>
        <v>0</v>
      </c>
      <c r="R435" s="48">
        <f t="shared" si="6"/>
        <v>40</v>
      </c>
    </row>
    <row r="436" spans="1:18" s="2" customFormat="1" x14ac:dyDescent="0.2">
      <c r="A436" s="9">
        <v>400430</v>
      </c>
      <c r="B436" s="20">
        <v>1485</v>
      </c>
      <c r="C436" s="6" t="s">
        <v>475</v>
      </c>
      <c r="D436" s="5">
        <v>20.190000000000001</v>
      </c>
      <c r="E436" s="5">
        <v>10</v>
      </c>
      <c r="F436" s="5">
        <v>8</v>
      </c>
      <c r="G436" s="17">
        <v>104</v>
      </c>
      <c r="H436" s="17">
        <v>104</v>
      </c>
      <c r="I436" s="17">
        <v>0</v>
      </c>
      <c r="J436" s="13">
        <v>104</v>
      </c>
      <c r="K436" s="13">
        <v>26</v>
      </c>
      <c r="L436" s="13">
        <v>21</v>
      </c>
      <c r="M436" s="13">
        <v>57</v>
      </c>
      <c r="N436" s="24" t="s">
        <v>25</v>
      </c>
      <c r="O436" s="24" t="s">
        <v>25</v>
      </c>
      <c r="P436" s="45" t="s">
        <v>25</v>
      </c>
      <c r="Q436" s="47">
        <f>VLOOKUP(B436,[2]COMPLETE_DIVIDEND_DATA!$B:$BA,52,0)</f>
        <v>0</v>
      </c>
      <c r="R436" s="48">
        <f t="shared" si="6"/>
        <v>57</v>
      </c>
    </row>
    <row r="437" spans="1:18" s="2" customFormat="1" x14ac:dyDescent="0.2">
      <c r="A437" s="9">
        <v>400431</v>
      </c>
      <c r="B437" s="20">
        <v>1486</v>
      </c>
      <c r="C437" s="6" t="s">
        <v>476</v>
      </c>
      <c r="D437" s="5">
        <v>20.190000000000001</v>
      </c>
      <c r="E437" s="5">
        <v>10</v>
      </c>
      <c r="F437" s="5">
        <v>8</v>
      </c>
      <c r="G437" s="17">
        <v>104</v>
      </c>
      <c r="H437" s="17">
        <v>104</v>
      </c>
      <c r="I437" s="17">
        <v>0</v>
      </c>
      <c r="J437" s="13">
        <v>104</v>
      </c>
      <c r="K437" s="13">
        <v>26</v>
      </c>
      <c r="L437" s="13">
        <v>21</v>
      </c>
      <c r="M437" s="13">
        <v>57</v>
      </c>
      <c r="N437" s="24" t="s">
        <v>25</v>
      </c>
      <c r="O437" s="24" t="s">
        <v>25</v>
      </c>
      <c r="P437" s="45" t="s">
        <v>25</v>
      </c>
      <c r="Q437" s="47">
        <f>VLOOKUP(B437,[2]COMPLETE_DIVIDEND_DATA!$B:$BA,52,0)</f>
        <v>0</v>
      </c>
      <c r="R437" s="48">
        <f t="shared" si="6"/>
        <v>57</v>
      </c>
    </row>
    <row r="438" spans="1:18" s="2" customFormat="1" x14ac:dyDescent="0.2">
      <c r="A438" s="9">
        <v>400432</v>
      </c>
      <c r="B438" s="20">
        <v>1495</v>
      </c>
      <c r="C438" s="6" t="s">
        <v>477</v>
      </c>
      <c r="D438" s="5">
        <v>14.28</v>
      </c>
      <c r="E438" s="5">
        <v>10</v>
      </c>
      <c r="F438" s="5">
        <v>8</v>
      </c>
      <c r="G438" s="17">
        <v>7</v>
      </c>
      <c r="H438" s="17">
        <v>7</v>
      </c>
      <c r="I438" s="17">
        <v>0</v>
      </c>
      <c r="J438" s="13">
        <v>7</v>
      </c>
      <c r="K438" s="13">
        <v>2</v>
      </c>
      <c r="L438" s="13">
        <v>1</v>
      </c>
      <c r="M438" s="13">
        <v>4</v>
      </c>
      <c r="N438" s="24" t="s">
        <v>25</v>
      </c>
      <c r="O438" s="24" t="s">
        <v>25</v>
      </c>
      <c r="P438" s="45" t="s">
        <v>25</v>
      </c>
      <c r="Q438" s="47">
        <f>VLOOKUP(B438,[2]COMPLETE_DIVIDEND_DATA!$B:$BA,52,0)</f>
        <v>0</v>
      </c>
      <c r="R438" s="48">
        <f t="shared" si="6"/>
        <v>4</v>
      </c>
    </row>
    <row r="439" spans="1:18" s="2" customFormat="1" x14ac:dyDescent="0.2">
      <c r="A439" s="9">
        <v>400433</v>
      </c>
      <c r="B439" s="20">
        <v>1496</v>
      </c>
      <c r="C439" s="6" t="s">
        <v>478</v>
      </c>
      <c r="D439" s="5">
        <v>19.29</v>
      </c>
      <c r="E439" s="5">
        <v>10</v>
      </c>
      <c r="F439" s="5">
        <v>8</v>
      </c>
      <c r="G439" s="17">
        <v>57</v>
      </c>
      <c r="H439" s="17">
        <v>57</v>
      </c>
      <c r="I439" s="17">
        <v>0</v>
      </c>
      <c r="J439" s="13">
        <v>57</v>
      </c>
      <c r="K439" s="13">
        <v>14</v>
      </c>
      <c r="L439" s="13">
        <v>11</v>
      </c>
      <c r="M439" s="13">
        <v>32</v>
      </c>
      <c r="N439" s="24" t="s">
        <v>25</v>
      </c>
      <c r="O439" s="24" t="s">
        <v>25</v>
      </c>
      <c r="P439" s="45" t="s">
        <v>25</v>
      </c>
      <c r="Q439" s="47">
        <f>VLOOKUP(B439,[2]COMPLETE_DIVIDEND_DATA!$B:$BA,52,0)</f>
        <v>0</v>
      </c>
      <c r="R439" s="48">
        <f t="shared" si="6"/>
        <v>32</v>
      </c>
    </row>
    <row r="440" spans="1:18" s="2" customFormat="1" x14ac:dyDescent="0.2">
      <c r="A440" s="9">
        <v>400434</v>
      </c>
      <c r="B440" s="20">
        <v>1497</v>
      </c>
      <c r="C440" s="6" t="s">
        <v>479</v>
      </c>
      <c r="D440" s="5">
        <v>19.29</v>
      </c>
      <c r="E440" s="5">
        <v>10</v>
      </c>
      <c r="F440" s="5">
        <v>8</v>
      </c>
      <c r="G440" s="17">
        <v>57</v>
      </c>
      <c r="H440" s="17">
        <v>57</v>
      </c>
      <c r="I440" s="17">
        <v>0</v>
      </c>
      <c r="J440" s="13">
        <v>57</v>
      </c>
      <c r="K440" s="13">
        <v>14</v>
      </c>
      <c r="L440" s="13">
        <v>11</v>
      </c>
      <c r="M440" s="13">
        <v>32</v>
      </c>
      <c r="N440" s="24" t="s">
        <v>25</v>
      </c>
      <c r="O440" s="24" t="s">
        <v>25</v>
      </c>
      <c r="P440" s="45" t="s">
        <v>25</v>
      </c>
      <c r="Q440" s="47">
        <f>VLOOKUP(B440,[2]COMPLETE_DIVIDEND_DATA!$B:$BA,52,0)</f>
        <v>0</v>
      </c>
      <c r="R440" s="48">
        <f t="shared" si="6"/>
        <v>32</v>
      </c>
    </row>
    <row r="441" spans="1:18" s="2" customFormat="1" x14ac:dyDescent="0.2">
      <c r="A441" s="9">
        <v>400435</v>
      </c>
      <c r="B441" s="20">
        <v>1502</v>
      </c>
      <c r="C441" s="6" t="s">
        <v>480</v>
      </c>
      <c r="D441" s="5">
        <v>14.28</v>
      </c>
      <c r="E441" s="5">
        <v>10</v>
      </c>
      <c r="F441" s="5">
        <v>8</v>
      </c>
      <c r="G441" s="17">
        <v>7</v>
      </c>
      <c r="H441" s="17">
        <v>7</v>
      </c>
      <c r="I441" s="17">
        <v>0</v>
      </c>
      <c r="J441" s="13">
        <v>7</v>
      </c>
      <c r="K441" s="13">
        <v>2</v>
      </c>
      <c r="L441" s="13">
        <v>1</v>
      </c>
      <c r="M441" s="13">
        <v>4</v>
      </c>
      <c r="N441" s="24" t="s">
        <v>25</v>
      </c>
      <c r="O441" s="24" t="s">
        <v>25</v>
      </c>
      <c r="P441" s="45" t="s">
        <v>25</v>
      </c>
      <c r="Q441" s="47">
        <f>VLOOKUP(B441,[2]COMPLETE_DIVIDEND_DATA!$B:$BA,52,0)</f>
        <v>0</v>
      </c>
      <c r="R441" s="48">
        <f t="shared" si="6"/>
        <v>4</v>
      </c>
    </row>
    <row r="442" spans="1:18" s="2" customFormat="1" x14ac:dyDescent="0.2">
      <c r="A442" s="9">
        <v>400436</v>
      </c>
      <c r="B442" s="20">
        <v>1524</v>
      </c>
      <c r="C442" s="6" t="s">
        <v>481</v>
      </c>
      <c r="D442" s="5">
        <v>17.64</v>
      </c>
      <c r="E442" s="5">
        <v>10</v>
      </c>
      <c r="F442" s="5">
        <v>8</v>
      </c>
      <c r="G442" s="17">
        <v>17</v>
      </c>
      <c r="H442" s="17">
        <v>17</v>
      </c>
      <c r="I442" s="17">
        <v>0</v>
      </c>
      <c r="J442" s="13">
        <v>17</v>
      </c>
      <c r="K442" s="13">
        <v>4</v>
      </c>
      <c r="L442" s="13">
        <v>3</v>
      </c>
      <c r="M442" s="13">
        <v>10</v>
      </c>
      <c r="N442" s="24" t="s">
        <v>25</v>
      </c>
      <c r="O442" s="24" t="s">
        <v>25</v>
      </c>
      <c r="P442" s="45" t="s">
        <v>25</v>
      </c>
      <c r="Q442" s="47">
        <f>VLOOKUP(B442,[2]COMPLETE_DIVIDEND_DATA!$B:$BA,52,0)</f>
        <v>0</v>
      </c>
      <c r="R442" s="48">
        <f t="shared" si="6"/>
        <v>10</v>
      </c>
    </row>
    <row r="443" spans="1:18" s="2" customFormat="1" x14ac:dyDescent="0.2">
      <c r="A443" s="9">
        <v>400437</v>
      </c>
      <c r="B443" s="20">
        <v>1525</v>
      </c>
      <c r="C443" s="6" t="s">
        <v>482</v>
      </c>
      <c r="D443" s="5">
        <v>20.190000000000001</v>
      </c>
      <c r="E443" s="5">
        <v>10</v>
      </c>
      <c r="F443" s="5">
        <v>8</v>
      </c>
      <c r="G443" s="17">
        <v>104</v>
      </c>
      <c r="H443" s="17">
        <v>104</v>
      </c>
      <c r="I443" s="17">
        <v>0</v>
      </c>
      <c r="J443" s="13">
        <v>104</v>
      </c>
      <c r="K443" s="13">
        <v>26</v>
      </c>
      <c r="L443" s="13">
        <v>21</v>
      </c>
      <c r="M443" s="13">
        <v>57</v>
      </c>
      <c r="N443" s="24" t="s">
        <v>483</v>
      </c>
      <c r="O443" s="24" t="s">
        <v>25</v>
      </c>
      <c r="P443" s="45" t="s">
        <v>25</v>
      </c>
      <c r="Q443" s="47">
        <f>VLOOKUP(B443,[2]COMPLETE_DIVIDEND_DATA!$B:$BA,52,0)</f>
        <v>0</v>
      </c>
      <c r="R443" s="48">
        <f t="shared" si="6"/>
        <v>57</v>
      </c>
    </row>
    <row r="444" spans="1:18" s="2" customFormat="1" x14ac:dyDescent="0.2">
      <c r="A444" s="9">
        <v>400438</v>
      </c>
      <c r="B444" s="20">
        <v>1528</v>
      </c>
      <c r="C444" s="6" t="s">
        <v>484</v>
      </c>
      <c r="D444" s="5">
        <v>20.28</v>
      </c>
      <c r="E444" s="5">
        <v>10</v>
      </c>
      <c r="F444" s="5">
        <v>8</v>
      </c>
      <c r="G444" s="17">
        <v>138</v>
      </c>
      <c r="H444" s="17">
        <v>138</v>
      </c>
      <c r="I444" s="17">
        <v>0</v>
      </c>
      <c r="J444" s="13">
        <v>138</v>
      </c>
      <c r="K444" s="13">
        <v>35</v>
      </c>
      <c r="L444" s="13">
        <v>28</v>
      </c>
      <c r="M444" s="13">
        <v>75</v>
      </c>
      <c r="N444" s="24" t="s">
        <v>25</v>
      </c>
      <c r="O444" s="24" t="s">
        <v>25</v>
      </c>
      <c r="P444" s="45" t="s">
        <v>25</v>
      </c>
      <c r="Q444" s="47">
        <f>VLOOKUP(B444,[2]COMPLETE_DIVIDEND_DATA!$B:$BA,52,0)</f>
        <v>0</v>
      </c>
      <c r="R444" s="48">
        <f t="shared" si="6"/>
        <v>75</v>
      </c>
    </row>
    <row r="445" spans="1:18" s="2" customFormat="1" x14ac:dyDescent="0.2">
      <c r="A445" s="9">
        <v>400439</v>
      </c>
      <c r="B445" s="20">
        <v>1533</v>
      </c>
      <c r="C445" s="6" t="s">
        <v>485</v>
      </c>
      <c r="D445" s="5">
        <v>19.87</v>
      </c>
      <c r="E445" s="5">
        <v>10</v>
      </c>
      <c r="F445" s="5">
        <v>8</v>
      </c>
      <c r="G445" s="17">
        <v>156</v>
      </c>
      <c r="H445" s="17">
        <v>156</v>
      </c>
      <c r="I445" s="17">
        <v>0</v>
      </c>
      <c r="J445" s="13">
        <v>156</v>
      </c>
      <c r="K445" s="13">
        <v>39</v>
      </c>
      <c r="L445" s="13">
        <v>31</v>
      </c>
      <c r="M445" s="13">
        <v>86</v>
      </c>
      <c r="N445" s="24" t="s">
        <v>25</v>
      </c>
      <c r="O445" s="24" t="s">
        <v>25</v>
      </c>
      <c r="P445" s="45" t="s">
        <v>25</v>
      </c>
      <c r="Q445" s="47">
        <f>VLOOKUP(B445,[2]COMPLETE_DIVIDEND_DATA!$B:$BA,52,0)</f>
        <v>0</v>
      </c>
      <c r="R445" s="48">
        <f t="shared" si="6"/>
        <v>86</v>
      </c>
    </row>
    <row r="446" spans="1:18" s="2" customFormat="1" x14ac:dyDescent="0.2">
      <c r="A446" s="9">
        <v>400440</v>
      </c>
      <c r="B446" s="20">
        <v>1534</v>
      </c>
      <c r="C446" s="6" t="s">
        <v>486</v>
      </c>
      <c r="D446" s="5">
        <v>19.98</v>
      </c>
      <c r="E446" s="5">
        <v>10</v>
      </c>
      <c r="F446" s="5">
        <v>8</v>
      </c>
      <c r="G446" s="17">
        <v>1956</v>
      </c>
      <c r="H446" s="17">
        <v>1956</v>
      </c>
      <c r="I446" s="17">
        <v>0</v>
      </c>
      <c r="J446" s="13">
        <v>1956</v>
      </c>
      <c r="K446" s="13">
        <v>489</v>
      </c>
      <c r="L446" s="13">
        <v>391</v>
      </c>
      <c r="M446" s="13">
        <v>1076</v>
      </c>
      <c r="N446" s="24" t="s">
        <v>25</v>
      </c>
      <c r="O446" s="24" t="s">
        <v>25</v>
      </c>
      <c r="P446" s="45" t="s">
        <v>25</v>
      </c>
      <c r="Q446" s="47">
        <f>VLOOKUP(B446,[2]COMPLETE_DIVIDEND_DATA!$B:$BA,52,0)</f>
        <v>0</v>
      </c>
      <c r="R446" s="48">
        <f t="shared" si="6"/>
        <v>1076</v>
      </c>
    </row>
    <row r="447" spans="1:18" s="2" customFormat="1" x14ac:dyDescent="0.2">
      <c r="A447" s="9">
        <v>400441</v>
      </c>
      <c r="B447" s="20">
        <v>1537</v>
      </c>
      <c r="C447" s="6" t="s">
        <v>487</v>
      </c>
      <c r="D447" s="5">
        <v>20.07</v>
      </c>
      <c r="E447" s="5">
        <v>10</v>
      </c>
      <c r="F447" s="5">
        <v>8</v>
      </c>
      <c r="G447" s="17">
        <v>259</v>
      </c>
      <c r="H447" s="17">
        <v>259</v>
      </c>
      <c r="I447" s="17">
        <v>0</v>
      </c>
      <c r="J447" s="13">
        <v>259</v>
      </c>
      <c r="K447" s="13">
        <v>65</v>
      </c>
      <c r="L447" s="13">
        <v>52</v>
      </c>
      <c r="M447" s="13">
        <v>142</v>
      </c>
      <c r="N447" s="24" t="s">
        <v>25</v>
      </c>
      <c r="O447" s="24" t="s">
        <v>25</v>
      </c>
      <c r="P447" s="45" t="s">
        <v>25</v>
      </c>
      <c r="Q447" s="47">
        <f>VLOOKUP(B447,[2]COMPLETE_DIVIDEND_DATA!$B:$BA,52,0)</f>
        <v>0</v>
      </c>
      <c r="R447" s="48">
        <f t="shared" si="6"/>
        <v>142</v>
      </c>
    </row>
    <row r="448" spans="1:18" s="2" customFormat="1" x14ac:dyDescent="0.2">
      <c r="A448" s="9">
        <v>400442</v>
      </c>
      <c r="B448" s="20">
        <v>1538</v>
      </c>
      <c r="C448" s="6" t="s">
        <v>28</v>
      </c>
      <c r="D448" s="5">
        <v>19.98</v>
      </c>
      <c r="E448" s="5">
        <v>10</v>
      </c>
      <c r="F448" s="5">
        <v>8</v>
      </c>
      <c r="G448" s="17">
        <v>1956</v>
      </c>
      <c r="H448" s="17">
        <v>1956</v>
      </c>
      <c r="I448" s="17">
        <v>0</v>
      </c>
      <c r="J448" s="13">
        <v>1956</v>
      </c>
      <c r="K448" s="13">
        <v>489</v>
      </c>
      <c r="L448" s="13">
        <v>391</v>
      </c>
      <c r="M448" s="13">
        <v>1076</v>
      </c>
      <c r="N448" s="24" t="s">
        <v>25</v>
      </c>
      <c r="O448" s="24" t="s">
        <v>25</v>
      </c>
      <c r="P448" s="45" t="s">
        <v>25</v>
      </c>
      <c r="Q448" s="47">
        <f>VLOOKUP(B448,[2]COMPLETE_DIVIDEND_DATA!$B:$BA,52,0)</f>
        <v>0</v>
      </c>
      <c r="R448" s="48">
        <f t="shared" si="6"/>
        <v>1076</v>
      </c>
    </row>
    <row r="449" spans="1:18" s="2" customFormat="1" x14ac:dyDescent="0.2">
      <c r="A449" s="9">
        <v>400443</v>
      </c>
      <c r="B449" s="20">
        <v>1539</v>
      </c>
      <c r="C449" s="6" t="s">
        <v>488</v>
      </c>
      <c r="D449" s="5">
        <v>19.98</v>
      </c>
      <c r="E449" s="5">
        <v>10</v>
      </c>
      <c r="F449" s="5">
        <v>8</v>
      </c>
      <c r="G449" s="17">
        <v>1956</v>
      </c>
      <c r="H449" s="17">
        <v>1956</v>
      </c>
      <c r="I449" s="17">
        <v>0</v>
      </c>
      <c r="J449" s="13">
        <v>1956</v>
      </c>
      <c r="K449" s="13">
        <v>489</v>
      </c>
      <c r="L449" s="13">
        <v>391</v>
      </c>
      <c r="M449" s="13">
        <v>1076</v>
      </c>
      <c r="N449" s="24" t="s">
        <v>25</v>
      </c>
      <c r="O449" s="24" t="s">
        <v>25</v>
      </c>
      <c r="P449" s="45" t="s">
        <v>25</v>
      </c>
      <c r="Q449" s="47">
        <f>VLOOKUP(B449,[2]COMPLETE_DIVIDEND_DATA!$B:$BA,52,0)</f>
        <v>0</v>
      </c>
      <c r="R449" s="48">
        <f t="shared" si="6"/>
        <v>1076</v>
      </c>
    </row>
    <row r="450" spans="1:18" s="2" customFormat="1" x14ac:dyDescent="0.2">
      <c r="A450" s="9">
        <v>400444</v>
      </c>
      <c r="B450" s="20">
        <v>1540</v>
      </c>
      <c r="C450" s="6" t="s">
        <v>489</v>
      </c>
      <c r="D450" s="5">
        <v>20</v>
      </c>
      <c r="E450" s="5">
        <v>10</v>
      </c>
      <c r="F450" s="5">
        <v>8</v>
      </c>
      <c r="G450" s="17">
        <v>3264</v>
      </c>
      <c r="H450" s="17">
        <v>3264</v>
      </c>
      <c r="I450" s="17">
        <v>0</v>
      </c>
      <c r="J450" s="13">
        <v>3264</v>
      </c>
      <c r="K450" s="13">
        <v>816</v>
      </c>
      <c r="L450" s="13">
        <v>653</v>
      </c>
      <c r="M450" s="13">
        <v>1795</v>
      </c>
      <c r="N450" s="24" t="s">
        <v>25</v>
      </c>
      <c r="O450" s="24" t="s">
        <v>25</v>
      </c>
      <c r="P450" s="45" t="s">
        <v>25</v>
      </c>
      <c r="Q450" s="47">
        <f>VLOOKUP(B450,[2]COMPLETE_DIVIDEND_DATA!$B:$BA,52,0)</f>
        <v>0</v>
      </c>
      <c r="R450" s="48">
        <f t="shared" si="6"/>
        <v>1795</v>
      </c>
    </row>
    <row r="451" spans="1:18" s="2" customFormat="1" x14ac:dyDescent="0.2">
      <c r="A451" s="9">
        <v>400445</v>
      </c>
      <c r="B451" s="20">
        <v>1541</v>
      </c>
      <c r="C451" s="6" t="s">
        <v>490</v>
      </c>
      <c r="D451" s="5">
        <v>19.940000000000001</v>
      </c>
      <c r="E451" s="5">
        <v>10</v>
      </c>
      <c r="F451" s="5">
        <v>8</v>
      </c>
      <c r="G451" s="17">
        <v>391</v>
      </c>
      <c r="H451" s="17">
        <v>391</v>
      </c>
      <c r="I451" s="17">
        <v>0</v>
      </c>
      <c r="J451" s="13">
        <v>391</v>
      </c>
      <c r="K451" s="13">
        <v>98</v>
      </c>
      <c r="L451" s="13">
        <v>78</v>
      </c>
      <c r="M451" s="13">
        <v>215</v>
      </c>
      <c r="N451" s="24" t="s">
        <v>25</v>
      </c>
      <c r="O451" s="24" t="s">
        <v>25</v>
      </c>
      <c r="P451" s="45" t="s">
        <v>25</v>
      </c>
      <c r="Q451" s="47">
        <f>VLOOKUP(B451,[2]COMPLETE_DIVIDEND_DATA!$B:$BA,52,0)</f>
        <v>0</v>
      </c>
      <c r="R451" s="48">
        <f t="shared" si="6"/>
        <v>215</v>
      </c>
    </row>
    <row r="452" spans="1:18" s="2" customFormat="1" x14ac:dyDescent="0.2">
      <c r="A452" s="9">
        <v>400446</v>
      </c>
      <c r="B452" s="20">
        <v>1542</v>
      </c>
      <c r="C452" s="6" t="s">
        <v>491</v>
      </c>
      <c r="D452" s="5">
        <v>19.940000000000001</v>
      </c>
      <c r="E452" s="5">
        <v>10</v>
      </c>
      <c r="F452" s="5">
        <v>8</v>
      </c>
      <c r="G452" s="17">
        <v>391</v>
      </c>
      <c r="H452" s="17">
        <v>391</v>
      </c>
      <c r="I452" s="17">
        <v>0</v>
      </c>
      <c r="J452" s="13">
        <v>391</v>
      </c>
      <c r="K452" s="13">
        <v>98</v>
      </c>
      <c r="L452" s="13">
        <v>78</v>
      </c>
      <c r="M452" s="13">
        <v>215</v>
      </c>
      <c r="N452" s="24" t="s">
        <v>25</v>
      </c>
      <c r="O452" s="24" t="s">
        <v>25</v>
      </c>
      <c r="P452" s="45" t="s">
        <v>25</v>
      </c>
      <c r="Q452" s="47">
        <f>VLOOKUP(B452,[2]COMPLETE_DIVIDEND_DATA!$B:$BA,52,0)</f>
        <v>0</v>
      </c>
      <c r="R452" s="48">
        <f t="shared" si="6"/>
        <v>215</v>
      </c>
    </row>
    <row r="453" spans="1:18" s="2" customFormat="1" x14ac:dyDescent="0.2">
      <c r="A453" s="9">
        <v>400447</v>
      </c>
      <c r="B453" s="20">
        <v>1543</v>
      </c>
      <c r="C453" s="6" t="s">
        <v>492</v>
      </c>
      <c r="D453" s="5">
        <v>19.98</v>
      </c>
      <c r="E453" s="5">
        <v>10</v>
      </c>
      <c r="F453" s="5">
        <v>8</v>
      </c>
      <c r="G453" s="17">
        <v>1956</v>
      </c>
      <c r="H453" s="17">
        <v>1956</v>
      </c>
      <c r="I453" s="17">
        <v>0</v>
      </c>
      <c r="J453" s="13">
        <v>1956</v>
      </c>
      <c r="K453" s="13">
        <v>489</v>
      </c>
      <c r="L453" s="13">
        <v>391</v>
      </c>
      <c r="M453" s="13">
        <v>1076</v>
      </c>
      <c r="N453" s="24" t="s">
        <v>25</v>
      </c>
      <c r="O453" s="24" t="s">
        <v>25</v>
      </c>
      <c r="P453" s="45" t="s">
        <v>25</v>
      </c>
      <c r="Q453" s="47">
        <f>VLOOKUP(B453,[2]COMPLETE_DIVIDEND_DATA!$B:$BA,52,0)</f>
        <v>0</v>
      </c>
      <c r="R453" s="48">
        <f t="shared" si="6"/>
        <v>1076</v>
      </c>
    </row>
    <row r="454" spans="1:18" s="2" customFormat="1" x14ac:dyDescent="0.2">
      <c r="A454" s="9">
        <v>400448</v>
      </c>
      <c r="B454" s="20">
        <v>1548</v>
      </c>
      <c r="C454" s="6" t="s">
        <v>493</v>
      </c>
      <c r="D454" s="5">
        <v>19.940000000000001</v>
      </c>
      <c r="E454" s="5">
        <v>10</v>
      </c>
      <c r="F454" s="5">
        <v>8</v>
      </c>
      <c r="G454" s="17">
        <v>391</v>
      </c>
      <c r="H454" s="17">
        <v>391</v>
      </c>
      <c r="I454" s="17">
        <v>0</v>
      </c>
      <c r="J454" s="13">
        <v>391</v>
      </c>
      <c r="K454" s="13">
        <v>98</v>
      </c>
      <c r="L454" s="13">
        <v>78</v>
      </c>
      <c r="M454" s="13">
        <v>215</v>
      </c>
      <c r="N454" s="24" t="s">
        <v>25</v>
      </c>
      <c r="O454" s="24" t="s">
        <v>25</v>
      </c>
      <c r="P454" s="45" t="s">
        <v>25</v>
      </c>
      <c r="Q454" s="47">
        <f>VLOOKUP(B454,[2]COMPLETE_DIVIDEND_DATA!$B:$BA,52,0)</f>
        <v>0</v>
      </c>
      <c r="R454" s="48">
        <f t="shared" si="6"/>
        <v>215</v>
      </c>
    </row>
    <row r="455" spans="1:18" s="2" customFormat="1" x14ac:dyDescent="0.2">
      <c r="A455" s="9">
        <v>400449</v>
      </c>
      <c r="B455" s="20">
        <v>1549</v>
      </c>
      <c r="C455" s="6" t="s">
        <v>494</v>
      </c>
      <c r="D455" s="5">
        <v>19.940000000000001</v>
      </c>
      <c r="E455" s="5">
        <v>10</v>
      </c>
      <c r="F455" s="5">
        <v>8</v>
      </c>
      <c r="G455" s="17">
        <v>391</v>
      </c>
      <c r="H455" s="17">
        <v>391</v>
      </c>
      <c r="I455" s="17">
        <v>0</v>
      </c>
      <c r="J455" s="13">
        <v>391</v>
      </c>
      <c r="K455" s="13">
        <v>98</v>
      </c>
      <c r="L455" s="13">
        <v>78</v>
      </c>
      <c r="M455" s="13">
        <v>215</v>
      </c>
      <c r="N455" s="24" t="s">
        <v>25</v>
      </c>
      <c r="O455" s="24" t="s">
        <v>25</v>
      </c>
      <c r="P455" s="45" t="s">
        <v>25</v>
      </c>
      <c r="Q455" s="47">
        <f>VLOOKUP(B455,[2]COMPLETE_DIVIDEND_DATA!$B:$BA,52,0)</f>
        <v>0</v>
      </c>
      <c r="R455" s="48">
        <f t="shared" si="6"/>
        <v>215</v>
      </c>
    </row>
    <row r="456" spans="1:18" s="2" customFormat="1" x14ac:dyDescent="0.2">
      <c r="A456" s="9">
        <v>400450</v>
      </c>
      <c r="B456" s="20">
        <v>1550</v>
      </c>
      <c r="C456" s="6" t="s">
        <v>495</v>
      </c>
      <c r="D456" s="5">
        <v>20.07</v>
      </c>
      <c r="E456" s="5">
        <v>10</v>
      </c>
      <c r="F456" s="5">
        <v>8</v>
      </c>
      <c r="G456" s="17">
        <v>259</v>
      </c>
      <c r="H456" s="17">
        <v>259</v>
      </c>
      <c r="I456" s="17">
        <v>0</v>
      </c>
      <c r="J456" s="13">
        <v>259</v>
      </c>
      <c r="K456" s="13">
        <v>65</v>
      </c>
      <c r="L456" s="13">
        <v>52</v>
      </c>
      <c r="M456" s="13">
        <v>142</v>
      </c>
      <c r="N456" s="24" t="s">
        <v>25</v>
      </c>
      <c r="O456" s="24" t="s">
        <v>25</v>
      </c>
      <c r="P456" s="45" t="s">
        <v>25</v>
      </c>
      <c r="Q456" s="47">
        <f>VLOOKUP(B456,[2]COMPLETE_DIVIDEND_DATA!$B:$BA,52,0)</f>
        <v>0</v>
      </c>
      <c r="R456" s="48">
        <f t="shared" ref="R456:R519" si="7">+M456-Q456</f>
        <v>142</v>
      </c>
    </row>
    <row r="457" spans="1:18" s="2" customFormat="1" x14ac:dyDescent="0.2">
      <c r="A457" s="9">
        <v>400451</v>
      </c>
      <c r="B457" s="20">
        <v>1551</v>
      </c>
      <c r="C457" s="6" t="s">
        <v>496</v>
      </c>
      <c r="D457" s="5">
        <v>20.04</v>
      </c>
      <c r="E457" s="5">
        <v>10</v>
      </c>
      <c r="F457" s="5">
        <v>8</v>
      </c>
      <c r="G457" s="17">
        <v>913</v>
      </c>
      <c r="H457" s="17">
        <v>913</v>
      </c>
      <c r="I457" s="17">
        <v>0</v>
      </c>
      <c r="J457" s="13">
        <v>913</v>
      </c>
      <c r="K457" s="13">
        <v>228</v>
      </c>
      <c r="L457" s="13">
        <v>183</v>
      </c>
      <c r="M457" s="13">
        <v>502</v>
      </c>
      <c r="N457" s="24" t="s">
        <v>25</v>
      </c>
      <c r="O457" s="24" t="s">
        <v>25</v>
      </c>
      <c r="P457" s="45" t="s">
        <v>25</v>
      </c>
      <c r="Q457" s="47">
        <f>VLOOKUP(B457,[2]COMPLETE_DIVIDEND_DATA!$B:$BA,52,0)</f>
        <v>0</v>
      </c>
      <c r="R457" s="48">
        <f t="shared" si="7"/>
        <v>502</v>
      </c>
    </row>
    <row r="458" spans="1:18" s="2" customFormat="1" x14ac:dyDescent="0.2">
      <c r="A458" s="9">
        <v>400452</v>
      </c>
      <c r="B458" s="20">
        <v>1552</v>
      </c>
      <c r="C458" s="6" t="s">
        <v>497</v>
      </c>
      <c r="D458" s="5">
        <v>19.98</v>
      </c>
      <c r="E458" s="5">
        <v>10</v>
      </c>
      <c r="F458" s="5">
        <v>8</v>
      </c>
      <c r="G458" s="17">
        <v>1956</v>
      </c>
      <c r="H458" s="17">
        <v>1956</v>
      </c>
      <c r="I458" s="17">
        <v>0</v>
      </c>
      <c r="J458" s="13">
        <v>1956</v>
      </c>
      <c r="K458" s="13">
        <v>489</v>
      </c>
      <c r="L458" s="13">
        <v>391</v>
      </c>
      <c r="M458" s="13">
        <v>1076</v>
      </c>
      <c r="N458" s="24" t="s">
        <v>25</v>
      </c>
      <c r="O458" s="24" t="s">
        <v>25</v>
      </c>
      <c r="P458" s="45" t="s">
        <v>25</v>
      </c>
      <c r="Q458" s="47">
        <f>VLOOKUP(B458,[2]COMPLETE_DIVIDEND_DATA!$B:$BA,52,0)</f>
        <v>0</v>
      </c>
      <c r="R458" s="48">
        <f t="shared" si="7"/>
        <v>1076</v>
      </c>
    </row>
    <row r="459" spans="1:18" s="2" customFormat="1" x14ac:dyDescent="0.2">
      <c r="A459" s="9">
        <v>400453</v>
      </c>
      <c r="B459" s="20">
        <v>1559</v>
      </c>
      <c r="C459" s="6" t="s">
        <v>231</v>
      </c>
      <c r="D459" s="5">
        <v>19.940000000000001</v>
      </c>
      <c r="E459" s="5">
        <v>10</v>
      </c>
      <c r="F459" s="5">
        <v>8</v>
      </c>
      <c r="G459" s="17">
        <v>391</v>
      </c>
      <c r="H459" s="17">
        <v>391</v>
      </c>
      <c r="I459" s="17">
        <v>0</v>
      </c>
      <c r="J459" s="13">
        <v>391</v>
      </c>
      <c r="K459" s="13">
        <v>98</v>
      </c>
      <c r="L459" s="13">
        <v>78</v>
      </c>
      <c r="M459" s="13">
        <v>215</v>
      </c>
      <c r="N459" s="24" t="s">
        <v>25</v>
      </c>
      <c r="O459" s="24" t="s">
        <v>25</v>
      </c>
      <c r="P459" s="45" t="s">
        <v>25</v>
      </c>
      <c r="Q459" s="47">
        <f>VLOOKUP(B459,[2]COMPLETE_DIVIDEND_DATA!$B:$BA,52,0)</f>
        <v>0</v>
      </c>
      <c r="R459" s="48">
        <f t="shared" si="7"/>
        <v>215</v>
      </c>
    </row>
    <row r="460" spans="1:18" s="2" customFormat="1" x14ac:dyDescent="0.2">
      <c r="A460" s="9">
        <v>400454</v>
      </c>
      <c r="B460" s="20">
        <v>1564</v>
      </c>
      <c r="C460" s="6" t="s">
        <v>498</v>
      </c>
      <c r="D460" s="5">
        <v>19.920000000000002</v>
      </c>
      <c r="E460" s="5">
        <v>10</v>
      </c>
      <c r="F460" s="5">
        <v>8</v>
      </c>
      <c r="G460" s="17">
        <v>251</v>
      </c>
      <c r="H460" s="17">
        <v>251</v>
      </c>
      <c r="I460" s="17">
        <v>0</v>
      </c>
      <c r="J460" s="13">
        <v>251</v>
      </c>
      <c r="K460" s="13">
        <v>63</v>
      </c>
      <c r="L460" s="13">
        <v>50</v>
      </c>
      <c r="M460" s="13">
        <v>138</v>
      </c>
      <c r="N460" s="24" t="s">
        <v>25</v>
      </c>
      <c r="O460" s="24" t="s">
        <v>25</v>
      </c>
      <c r="P460" s="45" t="s">
        <v>25</v>
      </c>
      <c r="Q460" s="47">
        <f>VLOOKUP(B460,[2]COMPLETE_DIVIDEND_DATA!$B:$BA,52,0)</f>
        <v>0</v>
      </c>
      <c r="R460" s="48">
        <f t="shared" si="7"/>
        <v>138</v>
      </c>
    </row>
    <row r="461" spans="1:18" s="2" customFormat="1" x14ac:dyDescent="0.2">
      <c r="A461" s="9">
        <v>400455</v>
      </c>
      <c r="B461" s="20">
        <v>1566</v>
      </c>
      <c r="C461" s="6" t="s">
        <v>499</v>
      </c>
      <c r="D461" s="5">
        <v>20</v>
      </c>
      <c r="E461" s="5">
        <v>10</v>
      </c>
      <c r="F461" s="5">
        <v>8</v>
      </c>
      <c r="G461" s="17">
        <v>1815</v>
      </c>
      <c r="H461" s="17">
        <v>1815</v>
      </c>
      <c r="I461" s="17">
        <v>0</v>
      </c>
      <c r="J461" s="13">
        <v>1815</v>
      </c>
      <c r="K461" s="13">
        <v>454</v>
      </c>
      <c r="L461" s="13">
        <v>363</v>
      </c>
      <c r="M461" s="13">
        <v>998</v>
      </c>
      <c r="N461" s="24" t="s">
        <v>25</v>
      </c>
      <c r="O461" s="24" t="s">
        <v>25</v>
      </c>
      <c r="P461" s="45" t="s">
        <v>25</v>
      </c>
      <c r="Q461" s="47">
        <f>VLOOKUP(B461,[2]COMPLETE_DIVIDEND_DATA!$B:$BA,52,0)</f>
        <v>0</v>
      </c>
      <c r="R461" s="48">
        <f t="shared" si="7"/>
        <v>998</v>
      </c>
    </row>
    <row r="462" spans="1:18" s="2" customFormat="1" x14ac:dyDescent="0.2">
      <c r="A462" s="9">
        <v>400456</v>
      </c>
      <c r="B462" s="20">
        <v>1567</v>
      </c>
      <c r="C462" s="6" t="s">
        <v>500</v>
      </c>
      <c r="D462" s="5">
        <v>20</v>
      </c>
      <c r="E462" s="5">
        <v>10</v>
      </c>
      <c r="F462" s="5">
        <v>8</v>
      </c>
      <c r="G462" s="17">
        <v>1815</v>
      </c>
      <c r="H462" s="17">
        <v>1815</v>
      </c>
      <c r="I462" s="17">
        <v>0</v>
      </c>
      <c r="J462" s="13">
        <v>1815</v>
      </c>
      <c r="K462" s="13">
        <v>454</v>
      </c>
      <c r="L462" s="13">
        <v>363</v>
      </c>
      <c r="M462" s="13">
        <v>998</v>
      </c>
      <c r="N462" s="24" t="s">
        <v>25</v>
      </c>
      <c r="O462" s="24" t="s">
        <v>25</v>
      </c>
      <c r="P462" s="45" t="s">
        <v>25</v>
      </c>
      <c r="Q462" s="47">
        <f>VLOOKUP(B462,[2]COMPLETE_DIVIDEND_DATA!$B:$BA,52,0)</f>
        <v>0</v>
      </c>
      <c r="R462" s="48">
        <f t="shared" si="7"/>
        <v>998</v>
      </c>
    </row>
    <row r="463" spans="1:18" s="2" customFormat="1" x14ac:dyDescent="0.2">
      <c r="A463" s="9">
        <v>400457</v>
      </c>
      <c r="B463" s="20">
        <v>1575</v>
      </c>
      <c r="C463" s="6" t="s">
        <v>501</v>
      </c>
      <c r="D463" s="5">
        <v>19.75</v>
      </c>
      <c r="E463" s="5">
        <v>10</v>
      </c>
      <c r="F463" s="5">
        <v>8</v>
      </c>
      <c r="G463" s="17">
        <v>162</v>
      </c>
      <c r="H463" s="17">
        <v>162</v>
      </c>
      <c r="I463" s="17">
        <v>0</v>
      </c>
      <c r="J463" s="13">
        <v>162</v>
      </c>
      <c r="K463" s="13">
        <v>41</v>
      </c>
      <c r="L463" s="13">
        <v>32</v>
      </c>
      <c r="M463" s="13">
        <v>89</v>
      </c>
      <c r="N463" s="24" t="s">
        <v>502</v>
      </c>
      <c r="O463" s="24" t="s">
        <v>25</v>
      </c>
      <c r="P463" s="45" t="s">
        <v>25</v>
      </c>
      <c r="Q463" s="47">
        <f>VLOOKUP(B463,[2]COMPLETE_DIVIDEND_DATA!$B:$BA,52,0)</f>
        <v>0</v>
      </c>
      <c r="R463" s="48">
        <f t="shared" si="7"/>
        <v>89</v>
      </c>
    </row>
    <row r="464" spans="1:18" s="2" customFormat="1" x14ac:dyDescent="0.2">
      <c r="A464" s="9">
        <v>400458</v>
      </c>
      <c r="B464" s="20">
        <v>1577</v>
      </c>
      <c r="C464" s="6" t="s">
        <v>503</v>
      </c>
      <c r="D464" s="5">
        <v>19.98</v>
      </c>
      <c r="E464" s="5">
        <v>10</v>
      </c>
      <c r="F464" s="5">
        <v>8</v>
      </c>
      <c r="G464" s="17">
        <v>1956</v>
      </c>
      <c r="H464" s="17">
        <v>1956</v>
      </c>
      <c r="I464" s="17">
        <v>0</v>
      </c>
      <c r="J464" s="13">
        <v>1956</v>
      </c>
      <c r="K464" s="13">
        <v>489</v>
      </c>
      <c r="L464" s="13">
        <v>391</v>
      </c>
      <c r="M464" s="13">
        <v>1076</v>
      </c>
      <c r="N464" s="24" t="s">
        <v>25</v>
      </c>
      <c r="O464" s="24" t="s">
        <v>25</v>
      </c>
      <c r="P464" s="45" t="s">
        <v>25</v>
      </c>
      <c r="Q464" s="47">
        <f>VLOOKUP(B464,[2]COMPLETE_DIVIDEND_DATA!$B:$BA,52,0)</f>
        <v>0</v>
      </c>
      <c r="R464" s="48">
        <f t="shared" si="7"/>
        <v>1076</v>
      </c>
    </row>
    <row r="465" spans="1:18" s="2" customFormat="1" x14ac:dyDescent="0.2">
      <c r="A465" s="9">
        <v>400459</v>
      </c>
      <c r="B465" s="20">
        <v>1578</v>
      </c>
      <c r="C465" s="6" t="s">
        <v>504</v>
      </c>
      <c r="D465" s="5">
        <v>19.920000000000002</v>
      </c>
      <c r="E465" s="5">
        <v>10</v>
      </c>
      <c r="F465" s="5">
        <v>8</v>
      </c>
      <c r="G465" s="17">
        <v>251</v>
      </c>
      <c r="H465" s="17">
        <v>251</v>
      </c>
      <c r="I465" s="17">
        <v>0</v>
      </c>
      <c r="J465" s="13">
        <v>251</v>
      </c>
      <c r="K465" s="13">
        <v>63</v>
      </c>
      <c r="L465" s="13">
        <v>50</v>
      </c>
      <c r="M465" s="13">
        <v>138</v>
      </c>
      <c r="N465" s="24" t="s">
        <v>505</v>
      </c>
      <c r="O465" s="24" t="s">
        <v>25</v>
      </c>
      <c r="P465" s="45" t="s">
        <v>25</v>
      </c>
      <c r="Q465" s="47">
        <f>VLOOKUP(B465,[2]COMPLETE_DIVIDEND_DATA!$B:$BA,52,0)</f>
        <v>0</v>
      </c>
      <c r="R465" s="48">
        <f t="shared" si="7"/>
        <v>138</v>
      </c>
    </row>
    <row r="466" spans="1:18" s="2" customFormat="1" x14ac:dyDescent="0.2">
      <c r="A466" s="9">
        <v>400460</v>
      </c>
      <c r="B466" s="20">
        <v>1579</v>
      </c>
      <c r="C466" s="6" t="s">
        <v>506</v>
      </c>
      <c r="D466" s="5">
        <v>20.13</v>
      </c>
      <c r="E466" s="5">
        <v>10</v>
      </c>
      <c r="F466" s="5">
        <v>8</v>
      </c>
      <c r="G466" s="17">
        <v>149</v>
      </c>
      <c r="H466" s="17">
        <v>149</v>
      </c>
      <c r="I466" s="17">
        <v>0</v>
      </c>
      <c r="J466" s="13">
        <v>149</v>
      </c>
      <c r="K466" s="13">
        <v>37</v>
      </c>
      <c r="L466" s="13">
        <v>30</v>
      </c>
      <c r="M466" s="13">
        <v>82</v>
      </c>
      <c r="N466" s="24" t="s">
        <v>25</v>
      </c>
      <c r="O466" s="24" t="s">
        <v>25</v>
      </c>
      <c r="P466" s="45" t="s">
        <v>25</v>
      </c>
      <c r="Q466" s="47">
        <f>VLOOKUP(B466,[2]COMPLETE_DIVIDEND_DATA!$B:$BA,52,0)</f>
        <v>0</v>
      </c>
      <c r="R466" s="48">
        <f t="shared" si="7"/>
        <v>82</v>
      </c>
    </row>
    <row r="467" spans="1:18" s="2" customFormat="1" x14ac:dyDescent="0.2">
      <c r="A467" s="9">
        <v>400461</v>
      </c>
      <c r="B467" s="20">
        <v>1582</v>
      </c>
      <c r="C467" s="6" t="s">
        <v>507</v>
      </c>
      <c r="D467" s="5">
        <v>19.940000000000001</v>
      </c>
      <c r="E467" s="5">
        <v>10</v>
      </c>
      <c r="F467" s="5">
        <v>8</v>
      </c>
      <c r="G467" s="17">
        <v>391</v>
      </c>
      <c r="H467" s="17">
        <v>391</v>
      </c>
      <c r="I467" s="17">
        <v>0</v>
      </c>
      <c r="J467" s="13">
        <v>391</v>
      </c>
      <c r="K467" s="13">
        <v>98</v>
      </c>
      <c r="L467" s="13">
        <v>78</v>
      </c>
      <c r="M467" s="13">
        <v>215</v>
      </c>
      <c r="N467" s="24" t="s">
        <v>25</v>
      </c>
      <c r="O467" s="24" t="s">
        <v>25</v>
      </c>
      <c r="P467" s="45" t="s">
        <v>25</v>
      </c>
      <c r="Q467" s="47">
        <f>VLOOKUP(B467,[2]COMPLETE_DIVIDEND_DATA!$B:$BA,52,0)</f>
        <v>0</v>
      </c>
      <c r="R467" s="48">
        <f t="shared" si="7"/>
        <v>215</v>
      </c>
    </row>
    <row r="468" spans="1:18" s="2" customFormat="1" x14ac:dyDescent="0.2">
      <c r="A468" s="9">
        <v>400462</v>
      </c>
      <c r="B468" s="20">
        <v>1585</v>
      </c>
      <c r="C468" s="6" t="s">
        <v>508</v>
      </c>
      <c r="D468" s="5">
        <v>19.96</v>
      </c>
      <c r="E468" s="5">
        <v>10</v>
      </c>
      <c r="F468" s="5">
        <v>8</v>
      </c>
      <c r="G468" s="17">
        <v>586</v>
      </c>
      <c r="H468" s="17">
        <v>586</v>
      </c>
      <c r="I468" s="17">
        <v>0</v>
      </c>
      <c r="J468" s="13">
        <v>586</v>
      </c>
      <c r="K468" s="13">
        <v>147</v>
      </c>
      <c r="L468" s="13">
        <v>117</v>
      </c>
      <c r="M468" s="13">
        <v>322</v>
      </c>
      <c r="N468" s="24" t="s">
        <v>25</v>
      </c>
      <c r="O468" s="24" t="s">
        <v>25</v>
      </c>
      <c r="P468" s="45" t="s">
        <v>25</v>
      </c>
      <c r="Q468" s="47">
        <f>VLOOKUP(B468,[2]COMPLETE_DIVIDEND_DATA!$B:$BA,52,0)</f>
        <v>0</v>
      </c>
      <c r="R468" s="48">
        <f t="shared" si="7"/>
        <v>322</v>
      </c>
    </row>
    <row r="469" spans="1:18" s="2" customFormat="1" x14ac:dyDescent="0.2">
      <c r="A469" s="9">
        <v>400463</v>
      </c>
      <c r="B469" s="20">
        <v>1586</v>
      </c>
      <c r="C469" s="6" t="s">
        <v>509</v>
      </c>
      <c r="D469" s="5">
        <v>22.22</v>
      </c>
      <c r="E469" s="5">
        <v>10</v>
      </c>
      <c r="F469" s="5">
        <v>8</v>
      </c>
      <c r="G469" s="17">
        <v>9</v>
      </c>
      <c r="H469" s="17">
        <v>9</v>
      </c>
      <c r="I469" s="17">
        <v>0</v>
      </c>
      <c r="J469" s="13">
        <v>9</v>
      </c>
      <c r="K469" s="13">
        <v>2</v>
      </c>
      <c r="L469" s="13">
        <v>2</v>
      </c>
      <c r="M469" s="13">
        <v>5</v>
      </c>
      <c r="N469" s="24" t="s">
        <v>25</v>
      </c>
      <c r="O469" s="24" t="s">
        <v>25</v>
      </c>
      <c r="P469" s="45" t="s">
        <v>25</v>
      </c>
      <c r="Q469" s="47">
        <f>VLOOKUP(B469,[2]COMPLETE_DIVIDEND_DATA!$B:$BA,52,0)</f>
        <v>0</v>
      </c>
      <c r="R469" s="48">
        <f t="shared" si="7"/>
        <v>5</v>
      </c>
    </row>
    <row r="470" spans="1:18" s="2" customFormat="1" x14ac:dyDescent="0.2">
      <c r="A470" s="9">
        <v>400464</v>
      </c>
      <c r="B470" s="20">
        <v>1588</v>
      </c>
      <c r="C470" s="6" t="s">
        <v>510</v>
      </c>
      <c r="D470" s="5">
        <v>19.940000000000001</v>
      </c>
      <c r="E470" s="5">
        <v>10</v>
      </c>
      <c r="F470" s="5">
        <v>8</v>
      </c>
      <c r="G470" s="17">
        <v>391</v>
      </c>
      <c r="H470" s="17">
        <v>391</v>
      </c>
      <c r="I470" s="17">
        <v>0</v>
      </c>
      <c r="J470" s="13">
        <v>391</v>
      </c>
      <c r="K470" s="13">
        <v>98</v>
      </c>
      <c r="L470" s="13">
        <v>78</v>
      </c>
      <c r="M470" s="13">
        <v>215</v>
      </c>
      <c r="N470" s="24" t="s">
        <v>25</v>
      </c>
      <c r="O470" s="24" t="s">
        <v>25</v>
      </c>
      <c r="P470" s="45" t="s">
        <v>25</v>
      </c>
      <c r="Q470" s="47">
        <f>VLOOKUP(B470,[2]COMPLETE_DIVIDEND_DATA!$B:$BA,52,0)</f>
        <v>0</v>
      </c>
      <c r="R470" s="48">
        <f t="shared" si="7"/>
        <v>215</v>
      </c>
    </row>
    <row r="471" spans="1:18" s="2" customFormat="1" x14ac:dyDescent="0.2">
      <c r="A471" s="9">
        <v>400465</v>
      </c>
      <c r="B471" s="20">
        <v>1589</v>
      </c>
      <c r="C471" s="6" t="s">
        <v>511</v>
      </c>
      <c r="D471" s="5">
        <v>19.940000000000001</v>
      </c>
      <c r="E471" s="5">
        <v>10</v>
      </c>
      <c r="F471" s="5">
        <v>8</v>
      </c>
      <c r="G471" s="17">
        <v>356</v>
      </c>
      <c r="H471" s="17">
        <v>356</v>
      </c>
      <c r="I471" s="17">
        <v>0</v>
      </c>
      <c r="J471" s="13">
        <v>356</v>
      </c>
      <c r="K471" s="13">
        <v>89</v>
      </c>
      <c r="L471" s="13">
        <v>71</v>
      </c>
      <c r="M471" s="13">
        <v>196</v>
      </c>
      <c r="N471" s="24" t="s">
        <v>25</v>
      </c>
      <c r="O471" s="24" t="s">
        <v>25</v>
      </c>
      <c r="P471" s="45" t="s">
        <v>25</v>
      </c>
      <c r="Q471" s="47">
        <f>VLOOKUP(B471,[2]COMPLETE_DIVIDEND_DATA!$B:$BA,52,0)</f>
        <v>0</v>
      </c>
      <c r="R471" s="48">
        <f t="shared" si="7"/>
        <v>196</v>
      </c>
    </row>
    <row r="472" spans="1:18" s="2" customFormat="1" x14ac:dyDescent="0.2">
      <c r="A472" s="9">
        <v>400466</v>
      </c>
      <c r="B472" s="20">
        <v>1591</v>
      </c>
      <c r="C472" s="6" t="s">
        <v>512</v>
      </c>
      <c r="D472" s="5">
        <v>19.760000000000002</v>
      </c>
      <c r="E472" s="5">
        <v>10</v>
      </c>
      <c r="F472" s="5">
        <v>8</v>
      </c>
      <c r="G472" s="17">
        <v>167</v>
      </c>
      <c r="H472" s="17">
        <v>167</v>
      </c>
      <c r="I472" s="17">
        <v>0</v>
      </c>
      <c r="J472" s="13">
        <v>167</v>
      </c>
      <c r="K472" s="13">
        <v>42</v>
      </c>
      <c r="L472" s="13">
        <v>33</v>
      </c>
      <c r="M472" s="13">
        <v>92</v>
      </c>
      <c r="N472" s="24" t="s">
        <v>25</v>
      </c>
      <c r="O472" s="24" t="s">
        <v>25</v>
      </c>
      <c r="P472" s="45" t="s">
        <v>25</v>
      </c>
      <c r="Q472" s="47">
        <f>VLOOKUP(B472,[2]COMPLETE_DIVIDEND_DATA!$B:$BA,52,0)</f>
        <v>0</v>
      </c>
      <c r="R472" s="48">
        <f t="shared" si="7"/>
        <v>92</v>
      </c>
    </row>
    <row r="473" spans="1:18" s="2" customFormat="1" x14ac:dyDescent="0.2">
      <c r="A473" s="9">
        <v>400467</v>
      </c>
      <c r="B473" s="20">
        <v>1593</v>
      </c>
      <c r="C473" s="6" t="s">
        <v>513</v>
      </c>
      <c r="D473" s="5">
        <v>19.98</v>
      </c>
      <c r="E473" s="5">
        <v>10</v>
      </c>
      <c r="F473" s="5">
        <v>8</v>
      </c>
      <c r="G473" s="17">
        <v>1956</v>
      </c>
      <c r="H473" s="17">
        <v>1956</v>
      </c>
      <c r="I473" s="17">
        <v>0</v>
      </c>
      <c r="J473" s="13">
        <v>1956</v>
      </c>
      <c r="K473" s="13">
        <v>489</v>
      </c>
      <c r="L473" s="13">
        <v>391</v>
      </c>
      <c r="M473" s="13">
        <v>1076</v>
      </c>
      <c r="N473" s="24" t="s">
        <v>25</v>
      </c>
      <c r="O473" s="24" t="s">
        <v>25</v>
      </c>
      <c r="P473" s="45" t="s">
        <v>25</v>
      </c>
      <c r="Q473" s="47">
        <f>VLOOKUP(B473,[2]COMPLETE_DIVIDEND_DATA!$B:$BA,52,0)</f>
        <v>0</v>
      </c>
      <c r="R473" s="48">
        <f t="shared" si="7"/>
        <v>1076</v>
      </c>
    </row>
    <row r="474" spans="1:18" s="2" customFormat="1" x14ac:dyDescent="0.2">
      <c r="A474" s="9">
        <v>400468</v>
      </c>
      <c r="B474" s="20">
        <v>1594</v>
      </c>
      <c r="C474" s="6" t="s">
        <v>514</v>
      </c>
      <c r="D474" s="5">
        <v>19.98</v>
      </c>
      <c r="E474" s="5">
        <v>10</v>
      </c>
      <c r="F474" s="5">
        <v>8</v>
      </c>
      <c r="G474" s="17">
        <v>1956</v>
      </c>
      <c r="H474" s="17">
        <v>1956</v>
      </c>
      <c r="I474" s="17">
        <v>0</v>
      </c>
      <c r="J474" s="13">
        <v>1956</v>
      </c>
      <c r="K474" s="13">
        <v>489</v>
      </c>
      <c r="L474" s="13">
        <v>391</v>
      </c>
      <c r="M474" s="13">
        <v>1076</v>
      </c>
      <c r="N474" s="24" t="s">
        <v>25</v>
      </c>
      <c r="O474" s="24" t="s">
        <v>25</v>
      </c>
      <c r="P474" s="45" t="s">
        <v>25</v>
      </c>
      <c r="Q474" s="47">
        <f>VLOOKUP(B474,[2]COMPLETE_DIVIDEND_DATA!$B:$BA,52,0)</f>
        <v>0</v>
      </c>
      <c r="R474" s="48">
        <f t="shared" si="7"/>
        <v>1076</v>
      </c>
    </row>
    <row r="475" spans="1:18" s="2" customFormat="1" x14ac:dyDescent="0.2">
      <c r="A475" s="9">
        <v>400469</v>
      </c>
      <c r="B475" s="20">
        <v>1596</v>
      </c>
      <c r="C475" s="6" t="s">
        <v>515</v>
      </c>
      <c r="D475" s="5">
        <v>14.97</v>
      </c>
      <c r="E475" s="5">
        <v>10</v>
      </c>
      <c r="F475" s="5">
        <v>8</v>
      </c>
      <c r="G475" s="17">
        <v>167</v>
      </c>
      <c r="H475" s="17">
        <v>167</v>
      </c>
      <c r="I475" s="17">
        <v>0</v>
      </c>
      <c r="J475" s="13">
        <v>167</v>
      </c>
      <c r="K475" s="13">
        <v>42</v>
      </c>
      <c r="L475" s="13">
        <v>25</v>
      </c>
      <c r="M475" s="13">
        <v>100</v>
      </c>
      <c r="N475" s="24" t="s">
        <v>516</v>
      </c>
      <c r="O475" s="24" t="s">
        <v>25</v>
      </c>
      <c r="P475" s="45" t="s">
        <v>25</v>
      </c>
      <c r="Q475" s="47">
        <f>VLOOKUP(B475,[2]COMPLETE_DIVIDEND_DATA!$B:$BA,52,0)</f>
        <v>0</v>
      </c>
      <c r="R475" s="48">
        <f t="shared" si="7"/>
        <v>100</v>
      </c>
    </row>
    <row r="476" spans="1:18" s="2" customFormat="1" x14ac:dyDescent="0.2">
      <c r="A476" s="9">
        <v>400470</v>
      </c>
      <c r="B476" s="20">
        <v>1600</v>
      </c>
      <c r="C476" s="6" t="s">
        <v>517</v>
      </c>
      <c r="D476" s="5">
        <v>20.07</v>
      </c>
      <c r="E476" s="5">
        <v>10</v>
      </c>
      <c r="F476" s="5">
        <v>8</v>
      </c>
      <c r="G476" s="17">
        <v>259</v>
      </c>
      <c r="H476" s="17">
        <v>259</v>
      </c>
      <c r="I476" s="17">
        <v>0</v>
      </c>
      <c r="J476" s="13">
        <v>259</v>
      </c>
      <c r="K476" s="13">
        <v>65</v>
      </c>
      <c r="L476" s="13">
        <v>52</v>
      </c>
      <c r="M476" s="13">
        <v>142</v>
      </c>
      <c r="N476" s="24" t="s">
        <v>25</v>
      </c>
      <c r="O476" s="24" t="s">
        <v>25</v>
      </c>
      <c r="P476" s="45" t="s">
        <v>25</v>
      </c>
      <c r="Q476" s="47">
        <f>VLOOKUP(B476,[2]COMPLETE_DIVIDEND_DATA!$B:$BA,52,0)</f>
        <v>0</v>
      </c>
      <c r="R476" s="48">
        <f t="shared" si="7"/>
        <v>142</v>
      </c>
    </row>
    <row r="477" spans="1:18" s="2" customFormat="1" x14ac:dyDescent="0.2">
      <c r="A477" s="9">
        <v>400471</v>
      </c>
      <c r="B477" s="20">
        <v>1601</v>
      </c>
      <c r="C477" s="6" t="s">
        <v>518</v>
      </c>
      <c r="D477" s="5">
        <v>20.03</v>
      </c>
      <c r="E477" s="5">
        <v>10</v>
      </c>
      <c r="F477" s="5">
        <v>8</v>
      </c>
      <c r="G477" s="17">
        <v>1303</v>
      </c>
      <c r="H477" s="17">
        <v>1303</v>
      </c>
      <c r="I477" s="17">
        <v>0</v>
      </c>
      <c r="J477" s="13">
        <v>1303</v>
      </c>
      <c r="K477" s="13">
        <v>326</v>
      </c>
      <c r="L477" s="13">
        <v>261</v>
      </c>
      <c r="M477" s="13">
        <v>716</v>
      </c>
      <c r="N477" s="24" t="s">
        <v>25</v>
      </c>
      <c r="O477" s="24" t="s">
        <v>25</v>
      </c>
      <c r="P477" s="45" t="s">
        <v>25</v>
      </c>
      <c r="Q477" s="47">
        <f>VLOOKUP(B477,[2]COMPLETE_DIVIDEND_DATA!$B:$BA,52,0)</f>
        <v>0</v>
      </c>
      <c r="R477" s="48">
        <f t="shared" si="7"/>
        <v>716</v>
      </c>
    </row>
    <row r="478" spans="1:18" s="2" customFormat="1" x14ac:dyDescent="0.2">
      <c r="A478" s="9">
        <v>400472</v>
      </c>
      <c r="B478" s="20">
        <v>1602</v>
      </c>
      <c r="C478" s="6" t="s">
        <v>519</v>
      </c>
      <c r="D478" s="5">
        <v>19.98</v>
      </c>
      <c r="E478" s="5">
        <v>10</v>
      </c>
      <c r="F478" s="5">
        <v>8</v>
      </c>
      <c r="G478" s="17">
        <v>1211</v>
      </c>
      <c r="H478" s="17">
        <v>1211</v>
      </c>
      <c r="I478" s="17">
        <v>0</v>
      </c>
      <c r="J478" s="13">
        <v>1211</v>
      </c>
      <c r="K478" s="13">
        <v>303</v>
      </c>
      <c r="L478" s="13">
        <v>242</v>
      </c>
      <c r="M478" s="13">
        <v>666</v>
      </c>
      <c r="N478" s="24" t="s">
        <v>25</v>
      </c>
      <c r="O478" s="24" t="s">
        <v>25</v>
      </c>
      <c r="P478" s="45" t="s">
        <v>25</v>
      </c>
      <c r="Q478" s="47">
        <f>VLOOKUP(B478,[2]COMPLETE_DIVIDEND_DATA!$B:$BA,52,0)</f>
        <v>0</v>
      </c>
      <c r="R478" s="48">
        <f t="shared" si="7"/>
        <v>666</v>
      </c>
    </row>
    <row r="479" spans="1:18" s="2" customFormat="1" x14ac:dyDescent="0.2">
      <c r="A479" s="9">
        <v>400473</v>
      </c>
      <c r="B479" s="20">
        <v>1606</v>
      </c>
      <c r="C479" s="6" t="s">
        <v>520</v>
      </c>
      <c r="D479" s="5">
        <v>19.87</v>
      </c>
      <c r="E479" s="5">
        <v>10</v>
      </c>
      <c r="F479" s="5">
        <v>8</v>
      </c>
      <c r="G479" s="17">
        <v>156</v>
      </c>
      <c r="H479" s="17">
        <v>156</v>
      </c>
      <c r="I479" s="17">
        <v>0</v>
      </c>
      <c r="J479" s="13">
        <v>156</v>
      </c>
      <c r="K479" s="13">
        <v>39</v>
      </c>
      <c r="L479" s="13">
        <v>31</v>
      </c>
      <c r="M479" s="13">
        <v>86</v>
      </c>
      <c r="N479" s="24" t="s">
        <v>25</v>
      </c>
      <c r="O479" s="24" t="s">
        <v>25</v>
      </c>
      <c r="P479" s="45" t="s">
        <v>25</v>
      </c>
      <c r="Q479" s="47">
        <f>VLOOKUP(B479,[2]COMPLETE_DIVIDEND_DATA!$B:$BA,52,0)</f>
        <v>0</v>
      </c>
      <c r="R479" s="48">
        <f t="shared" si="7"/>
        <v>86</v>
      </c>
    </row>
    <row r="480" spans="1:18" s="2" customFormat="1" x14ac:dyDescent="0.2">
      <c r="A480" s="9">
        <v>400474</v>
      </c>
      <c r="B480" s="20">
        <v>1610</v>
      </c>
      <c r="C480" s="6" t="s">
        <v>521</v>
      </c>
      <c r="D480" s="5">
        <v>19.98</v>
      </c>
      <c r="E480" s="5">
        <v>10</v>
      </c>
      <c r="F480" s="5">
        <v>8</v>
      </c>
      <c r="G480" s="17">
        <v>1956</v>
      </c>
      <c r="H480" s="17">
        <v>1956</v>
      </c>
      <c r="I480" s="17">
        <v>0</v>
      </c>
      <c r="J480" s="13">
        <v>1956</v>
      </c>
      <c r="K480" s="13">
        <v>489</v>
      </c>
      <c r="L480" s="13">
        <v>391</v>
      </c>
      <c r="M480" s="13">
        <v>1076</v>
      </c>
      <c r="N480" s="24" t="s">
        <v>25</v>
      </c>
      <c r="O480" s="24" t="s">
        <v>25</v>
      </c>
      <c r="P480" s="45" t="s">
        <v>25</v>
      </c>
      <c r="Q480" s="47">
        <f>VLOOKUP(B480,[2]COMPLETE_DIVIDEND_DATA!$B:$BA,52,0)</f>
        <v>0</v>
      </c>
      <c r="R480" s="48">
        <f t="shared" si="7"/>
        <v>1076</v>
      </c>
    </row>
    <row r="481" spans="1:18" s="2" customFormat="1" x14ac:dyDescent="0.2">
      <c r="A481" s="9">
        <v>400475</v>
      </c>
      <c r="B481" s="20">
        <v>1615</v>
      </c>
      <c r="C481" s="6" t="s">
        <v>522</v>
      </c>
      <c r="D481" s="5">
        <v>20.03</v>
      </c>
      <c r="E481" s="5">
        <v>10</v>
      </c>
      <c r="F481" s="5">
        <v>8</v>
      </c>
      <c r="G481" s="17">
        <v>1043</v>
      </c>
      <c r="H481" s="17">
        <v>1043</v>
      </c>
      <c r="I481" s="17">
        <v>0</v>
      </c>
      <c r="J481" s="13">
        <v>1043</v>
      </c>
      <c r="K481" s="13">
        <v>261</v>
      </c>
      <c r="L481" s="13">
        <v>209</v>
      </c>
      <c r="M481" s="13">
        <v>573</v>
      </c>
      <c r="N481" s="24" t="s">
        <v>25</v>
      </c>
      <c r="O481" s="24" t="s">
        <v>25</v>
      </c>
      <c r="P481" s="45" t="s">
        <v>25</v>
      </c>
      <c r="Q481" s="47">
        <f>VLOOKUP(B481,[2]COMPLETE_DIVIDEND_DATA!$B:$BA,52,0)</f>
        <v>0</v>
      </c>
      <c r="R481" s="48">
        <f t="shared" si="7"/>
        <v>573</v>
      </c>
    </row>
    <row r="482" spans="1:18" s="2" customFormat="1" x14ac:dyDescent="0.2">
      <c r="A482" s="9">
        <v>400476</v>
      </c>
      <c r="B482" s="20">
        <v>1618</v>
      </c>
      <c r="C482" s="6" t="s">
        <v>523</v>
      </c>
      <c r="D482" s="5">
        <v>19.940000000000001</v>
      </c>
      <c r="E482" s="5">
        <v>10</v>
      </c>
      <c r="F482" s="5">
        <v>8</v>
      </c>
      <c r="G482" s="17">
        <v>391</v>
      </c>
      <c r="H482" s="17">
        <v>391</v>
      </c>
      <c r="I482" s="17">
        <v>0</v>
      </c>
      <c r="J482" s="13">
        <v>391</v>
      </c>
      <c r="K482" s="13">
        <v>98</v>
      </c>
      <c r="L482" s="13">
        <v>78</v>
      </c>
      <c r="M482" s="13">
        <v>215</v>
      </c>
      <c r="N482" s="24" t="s">
        <v>25</v>
      </c>
      <c r="O482" s="24" t="s">
        <v>25</v>
      </c>
      <c r="P482" s="45" t="s">
        <v>25</v>
      </c>
      <c r="Q482" s="47">
        <f>VLOOKUP(B482,[2]COMPLETE_DIVIDEND_DATA!$B:$BA,52,0)</f>
        <v>0</v>
      </c>
      <c r="R482" s="48">
        <f t="shared" si="7"/>
        <v>215</v>
      </c>
    </row>
    <row r="483" spans="1:18" s="2" customFormat="1" x14ac:dyDescent="0.2">
      <c r="A483" s="9">
        <v>400477</v>
      </c>
      <c r="B483" s="20">
        <v>1621</v>
      </c>
      <c r="C483" s="6" t="s">
        <v>524</v>
      </c>
      <c r="D483" s="5">
        <v>19.87</v>
      </c>
      <c r="E483" s="5">
        <v>10</v>
      </c>
      <c r="F483" s="5">
        <v>8</v>
      </c>
      <c r="G483" s="17">
        <v>156</v>
      </c>
      <c r="H483" s="17">
        <v>156</v>
      </c>
      <c r="I483" s="17">
        <v>0</v>
      </c>
      <c r="J483" s="13">
        <v>156</v>
      </c>
      <c r="K483" s="13">
        <v>39</v>
      </c>
      <c r="L483" s="13">
        <v>31</v>
      </c>
      <c r="M483" s="13">
        <v>86</v>
      </c>
      <c r="N483" s="24" t="s">
        <v>25</v>
      </c>
      <c r="O483" s="24" t="s">
        <v>25</v>
      </c>
      <c r="P483" s="45" t="s">
        <v>25</v>
      </c>
      <c r="Q483" s="47">
        <f>VLOOKUP(B483,[2]COMPLETE_DIVIDEND_DATA!$B:$BA,52,0)</f>
        <v>0</v>
      </c>
      <c r="R483" s="48">
        <f t="shared" si="7"/>
        <v>86</v>
      </c>
    </row>
    <row r="484" spans="1:18" s="2" customFormat="1" x14ac:dyDescent="0.2">
      <c r="A484" s="9">
        <v>400478</v>
      </c>
      <c r="B484" s="20">
        <v>1624</v>
      </c>
      <c r="C484" s="6" t="s">
        <v>525</v>
      </c>
      <c r="D484" s="5">
        <v>19.940000000000001</v>
      </c>
      <c r="E484" s="5">
        <v>10</v>
      </c>
      <c r="F484" s="5">
        <v>8</v>
      </c>
      <c r="G484" s="17">
        <v>391</v>
      </c>
      <c r="H484" s="17">
        <v>391</v>
      </c>
      <c r="I484" s="17">
        <v>0</v>
      </c>
      <c r="J484" s="13">
        <v>391</v>
      </c>
      <c r="K484" s="13">
        <v>98</v>
      </c>
      <c r="L484" s="13">
        <v>78</v>
      </c>
      <c r="M484" s="13">
        <v>215</v>
      </c>
      <c r="N484" s="24" t="s">
        <v>25</v>
      </c>
      <c r="O484" s="24" t="s">
        <v>25</v>
      </c>
      <c r="P484" s="45" t="s">
        <v>25</v>
      </c>
      <c r="Q484" s="47">
        <f>VLOOKUP(B484,[2]COMPLETE_DIVIDEND_DATA!$B:$BA,52,0)</f>
        <v>0</v>
      </c>
      <c r="R484" s="48">
        <f t="shared" si="7"/>
        <v>215</v>
      </c>
    </row>
    <row r="485" spans="1:18" s="2" customFormat="1" x14ac:dyDescent="0.2">
      <c r="A485" s="9">
        <v>400479</v>
      </c>
      <c r="B485" s="20">
        <v>1626</v>
      </c>
      <c r="C485" s="6" t="s">
        <v>526</v>
      </c>
      <c r="D485" s="5">
        <v>19.98</v>
      </c>
      <c r="E485" s="5">
        <v>10</v>
      </c>
      <c r="F485" s="5">
        <v>8</v>
      </c>
      <c r="G485" s="17">
        <v>1956</v>
      </c>
      <c r="H485" s="17">
        <v>1956</v>
      </c>
      <c r="I485" s="17">
        <v>0</v>
      </c>
      <c r="J485" s="13">
        <v>1956</v>
      </c>
      <c r="K485" s="13">
        <v>489</v>
      </c>
      <c r="L485" s="13">
        <v>391</v>
      </c>
      <c r="M485" s="13">
        <v>1076</v>
      </c>
      <c r="N485" s="24" t="s">
        <v>25</v>
      </c>
      <c r="O485" s="24" t="s">
        <v>25</v>
      </c>
      <c r="P485" s="45" t="s">
        <v>25</v>
      </c>
      <c r="Q485" s="47">
        <f>VLOOKUP(B485,[2]COMPLETE_DIVIDEND_DATA!$B:$BA,52,0)</f>
        <v>0</v>
      </c>
      <c r="R485" s="48">
        <f t="shared" si="7"/>
        <v>1076</v>
      </c>
    </row>
    <row r="486" spans="1:18" s="2" customFormat="1" x14ac:dyDescent="0.2">
      <c r="A486" s="9">
        <v>400480</v>
      </c>
      <c r="B486" s="20">
        <v>1628</v>
      </c>
      <c r="C486" s="6" t="s">
        <v>527</v>
      </c>
      <c r="D486" s="5">
        <v>20.07</v>
      </c>
      <c r="E486" s="5">
        <v>10</v>
      </c>
      <c r="F486" s="5">
        <v>8</v>
      </c>
      <c r="G486" s="17">
        <v>259</v>
      </c>
      <c r="H486" s="17">
        <v>259</v>
      </c>
      <c r="I486" s="17">
        <v>0</v>
      </c>
      <c r="J486" s="13">
        <v>259</v>
      </c>
      <c r="K486" s="13">
        <v>65</v>
      </c>
      <c r="L486" s="13">
        <v>52</v>
      </c>
      <c r="M486" s="13">
        <v>142</v>
      </c>
      <c r="N486" s="24" t="s">
        <v>25</v>
      </c>
      <c r="O486" s="24" t="s">
        <v>25</v>
      </c>
      <c r="P486" s="45" t="s">
        <v>25</v>
      </c>
      <c r="Q486" s="47">
        <f>VLOOKUP(B486,[2]COMPLETE_DIVIDEND_DATA!$B:$BA,52,0)</f>
        <v>0</v>
      </c>
      <c r="R486" s="48">
        <f t="shared" si="7"/>
        <v>142</v>
      </c>
    </row>
    <row r="487" spans="1:18" s="2" customFormat="1" x14ac:dyDescent="0.2">
      <c r="A487" s="9">
        <v>400481</v>
      </c>
      <c r="B487" s="20">
        <v>1636</v>
      </c>
      <c r="C487" s="6" t="s">
        <v>528</v>
      </c>
      <c r="D487" s="5">
        <v>20.07</v>
      </c>
      <c r="E487" s="5">
        <v>10</v>
      </c>
      <c r="F487" s="5">
        <v>8</v>
      </c>
      <c r="G487" s="17">
        <v>259</v>
      </c>
      <c r="H487" s="17">
        <v>259</v>
      </c>
      <c r="I487" s="17">
        <v>0</v>
      </c>
      <c r="J487" s="13">
        <v>259</v>
      </c>
      <c r="K487" s="13">
        <v>65</v>
      </c>
      <c r="L487" s="13">
        <v>52</v>
      </c>
      <c r="M487" s="13">
        <v>142</v>
      </c>
      <c r="N487" s="24" t="s">
        <v>25</v>
      </c>
      <c r="O487" s="24" t="s">
        <v>25</v>
      </c>
      <c r="P487" s="45" t="s">
        <v>25</v>
      </c>
      <c r="Q487" s="47">
        <f>VLOOKUP(B487,[2]COMPLETE_DIVIDEND_DATA!$B:$BA,52,0)</f>
        <v>0</v>
      </c>
      <c r="R487" s="48">
        <f t="shared" si="7"/>
        <v>142</v>
      </c>
    </row>
    <row r="488" spans="1:18" s="2" customFormat="1" x14ac:dyDescent="0.2">
      <c r="A488" s="9">
        <v>400482</v>
      </c>
      <c r="B488" s="20">
        <v>1638</v>
      </c>
      <c r="C488" s="6" t="s">
        <v>529</v>
      </c>
      <c r="D488" s="5">
        <v>19.78</v>
      </c>
      <c r="E488" s="5">
        <v>10</v>
      </c>
      <c r="F488" s="5">
        <v>8</v>
      </c>
      <c r="G488" s="17">
        <v>91</v>
      </c>
      <c r="H488" s="17">
        <v>91</v>
      </c>
      <c r="I488" s="17">
        <v>0</v>
      </c>
      <c r="J488" s="13">
        <v>91</v>
      </c>
      <c r="K488" s="13">
        <v>23</v>
      </c>
      <c r="L488" s="13">
        <v>18</v>
      </c>
      <c r="M488" s="13">
        <v>50</v>
      </c>
      <c r="N488" s="24" t="s">
        <v>25</v>
      </c>
      <c r="O488" s="24" t="s">
        <v>25</v>
      </c>
      <c r="P488" s="45" t="s">
        <v>25</v>
      </c>
      <c r="Q488" s="47">
        <f>VLOOKUP(B488,[2]COMPLETE_DIVIDEND_DATA!$B:$BA,52,0)</f>
        <v>0</v>
      </c>
      <c r="R488" s="48">
        <f t="shared" si="7"/>
        <v>50</v>
      </c>
    </row>
    <row r="489" spans="1:18" s="2" customFormat="1" x14ac:dyDescent="0.2">
      <c r="A489" s="9">
        <v>400483</v>
      </c>
      <c r="B489" s="20">
        <v>1644</v>
      </c>
      <c r="C489" s="6" t="s">
        <v>530</v>
      </c>
      <c r="D489" s="5">
        <v>0</v>
      </c>
      <c r="E489" s="5">
        <v>10</v>
      </c>
      <c r="F489" s="5">
        <v>8</v>
      </c>
      <c r="G489" s="17">
        <v>1</v>
      </c>
      <c r="H489" s="17">
        <v>1</v>
      </c>
      <c r="I489" s="17">
        <v>0</v>
      </c>
      <c r="J489" s="13">
        <v>1</v>
      </c>
      <c r="K489" s="13">
        <v>0</v>
      </c>
      <c r="L489" s="13">
        <v>0</v>
      </c>
      <c r="M489" s="13">
        <v>1</v>
      </c>
      <c r="N489" s="24" t="s">
        <v>25</v>
      </c>
      <c r="O489" s="24" t="s">
        <v>25</v>
      </c>
      <c r="P489" s="45" t="s">
        <v>25</v>
      </c>
      <c r="Q489" s="47">
        <f>VLOOKUP(B489,[2]COMPLETE_DIVIDEND_DATA!$B:$BA,52,0)</f>
        <v>0</v>
      </c>
      <c r="R489" s="48">
        <f t="shared" si="7"/>
        <v>1</v>
      </c>
    </row>
    <row r="490" spans="1:18" s="2" customFormat="1" x14ac:dyDescent="0.2">
      <c r="A490" s="9">
        <v>400484</v>
      </c>
      <c r="B490" s="20">
        <v>1645</v>
      </c>
      <c r="C490" s="6" t="s">
        <v>531</v>
      </c>
      <c r="D490" s="5">
        <v>19.84</v>
      </c>
      <c r="E490" s="5">
        <v>10</v>
      </c>
      <c r="F490" s="5">
        <v>8</v>
      </c>
      <c r="G490" s="17">
        <v>126</v>
      </c>
      <c r="H490" s="17">
        <v>126</v>
      </c>
      <c r="I490" s="17">
        <v>0</v>
      </c>
      <c r="J490" s="13">
        <v>126</v>
      </c>
      <c r="K490" s="13">
        <v>32</v>
      </c>
      <c r="L490" s="13">
        <v>25</v>
      </c>
      <c r="M490" s="13">
        <v>69</v>
      </c>
      <c r="N490" s="24" t="s">
        <v>25</v>
      </c>
      <c r="O490" s="24" t="s">
        <v>25</v>
      </c>
      <c r="P490" s="45" t="s">
        <v>25</v>
      </c>
      <c r="Q490" s="47">
        <f>VLOOKUP(B490,[2]COMPLETE_DIVIDEND_DATA!$B:$BA,52,0)</f>
        <v>0</v>
      </c>
      <c r="R490" s="48">
        <f t="shared" si="7"/>
        <v>69</v>
      </c>
    </row>
    <row r="491" spans="1:18" s="2" customFormat="1" x14ac:dyDescent="0.2">
      <c r="A491" s="9">
        <v>400485</v>
      </c>
      <c r="B491" s="20">
        <v>1649</v>
      </c>
      <c r="C491" s="6" t="s">
        <v>532</v>
      </c>
      <c r="D491" s="5">
        <v>19.98</v>
      </c>
      <c r="E491" s="5">
        <v>10</v>
      </c>
      <c r="F491" s="5">
        <v>8</v>
      </c>
      <c r="G491" s="17">
        <v>1956</v>
      </c>
      <c r="H491" s="17">
        <v>1956</v>
      </c>
      <c r="I491" s="17">
        <v>0</v>
      </c>
      <c r="J491" s="13">
        <v>1956</v>
      </c>
      <c r="K491" s="13">
        <v>489</v>
      </c>
      <c r="L491" s="13">
        <v>391</v>
      </c>
      <c r="M491" s="13">
        <v>1076</v>
      </c>
      <c r="N491" s="24" t="s">
        <v>25</v>
      </c>
      <c r="O491" s="24" t="s">
        <v>25</v>
      </c>
      <c r="P491" s="45" t="s">
        <v>25</v>
      </c>
      <c r="Q491" s="47">
        <f>VLOOKUP(B491,[2]COMPLETE_DIVIDEND_DATA!$B:$BA,52,0)</f>
        <v>0</v>
      </c>
      <c r="R491" s="48">
        <f t="shared" si="7"/>
        <v>1076</v>
      </c>
    </row>
    <row r="492" spans="1:18" s="2" customFormat="1" x14ac:dyDescent="0.2">
      <c r="A492" s="9">
        <v>400486</v>
      </c>
      <c r="B492" s="20">
        <v>1650</v>
      </c>
      <c r="C492" s="6" t="s">
        <v>533</v>
      </c>
      <c r="D492" s="5">
        <v>20</v>
      </c>
      <c r="E492" s="5">
        <v>10</v>
      </c>
      <c r="F492" s="5">
        <v>8</v>
      </c>
      <c r="G492" s="17">
        <v>810</v>
      </c>
      <c r="H492" s="17">
        <v>810</v>
      </c>
      <c r="I492" s="17">
        <v>0</v>
      </c>
      <c r="J492" s="13">
        <v>810</v>
      </c>
      <c r="K492" s="13">
        <v>203</v>
      </c>
      <c r="L492" s="13">
        <v>162</v>
      </c>
      <c r="M492" s="13">
        <v>445</v>
      </c>
      <c r="N492" s="24" t="s">
        <v>534</v>
      </c>
      <c r="O492" s="24" t="s">
        <v>25</v>
      </c>
      <c r="P492" s="45" t="s">
        <v>25</v>
      </c>
      <c r="Q492" s="47">
        <f>VLOOKUP(B492,[2]COMPLETE_DIVIDEND_DATA!$B:$BA,52,0)</f>
        <v>0</v>
      </c>
      <c r="R492" s="48">
        <f t="shared" si="7"/>
        <v>445</v>
      </c>
    </row>
    <row r="493" spans="1:18" s="2" customFormat="1" x14ac:dyDescent="0.2">
      <c r="A493" s="9">
        <v>400487</v>
      </c>
      <c r="B493" s="20">
        <v>1651</v>
      </c>
      <c r="C493" s="6" t="s">
        <v>535</v>
      </c>
      <c r="D493" s="5">
        <v>15.06</v>
      </c>
      <c r="E493" s="5">
        <v>10</v>
      </c>
      <c r="F493" s="5">
        <v>8</v>
      </c>
      <c r="G493" s="17">
        <v>810</v>
      </c>
      <c r="H493" s="17">
        <v>810</v>
      </c>
      <c r="I493" s="17">
        <v>0</v>
      </c>
      <c r="J493" s="13">
        <v>810</v>
      </c>
      <c r="K493" s="13">
        <v>203</v>
      </c>
      <c r="L493" s="13">
        <v>122</v>
      </c>
      <c r="M493" s="13">
        <v>485</v>
      </c>
      <c r="N493" s="24" t="s">
        <v>536</v>
      </c>
      <c r="O493" s="24" t="s">
        <v>25</v>
      </c>
      <c r="P493" s="45" t="s">
        <v>25</v>
      </c>
      <c r="Q493" s="47">
        <f>VLOOKUP(B493,[2]COMPLETE_DIVIDEND_DATA!$B:$BA,52,0)</f>
        <v>0</v>
      </c>
      <c r="R493" s="48">
        <f t="shared" si="7"/>
        <v>485</v>
      </c>
    </row>
    <row r="494" spans="1:18" s="2" customFormat="1" x14ac:dyDescent="0.2">
      <c r="A494" s="9">
        <v>400488</v>
      </c>
      <c r="B494" s="20">
        <v>1652</v>
      </c>
      <c r="C494" s="6" t="s">
        <v>537</v>
      </c>
      <c r="D494" s="5">
        <v>19.98</v>
      </c>
      <c r="E494" s="5">
        <v>10</v>
      </c>
      <c r="F494" s="5">
        <v>8</v>
      </c>
      <c r="G494" s="17">
        <v>1956</v>
      </c>
      <c r="H494" s="17">
        <v>1956</v>
      </c>
      <c r="I494" s="17">
        <v>0</v>
      </c>
      <c r="J494" s="13">
        <v>1956</v>
      </c>
      <c r="K494" s="13">
        <v>489</v>
      </c>
      <c r="L494" s="13">
        <v>391</v>
      </c>
      <c r="M494" s="13">
        <v>1076</v>
      </c>
      <c r="N494" s="24" t="s">
        <v>25</v>
      </c>
      <c r="O494" s="24" t="s">
        <v>25</v>
      </c>
      <c r="P494" s="45" t="s">
        <v>25</v>
      </c>
      <c r="Q494" s="47">
        <f>VLOOKUP(B494,[2]COMPLETE_DIVIDEND_DATA!$B:$BA,52,0)</f>
        <v>0</v>
      </c>
      <c r="R494" s="48">
        <f t="shared" si="7"/>
        <v>1076</v>
      </c>
    </row>
    <row r="495" spans="1:18" s="2" customFormat="1" x14ac:dyDescent="0.2">
      <c r="A495" s="9">
        <v>400489</v>
      </c>
      <c r="B495" s="20">
        <v>1655</v>
      </c>
      <c r="C495" s="6" t="s">
        <v>538</v>
      </c>
      <c r="D495" s="5">
        <v>19.98</v>
      </c>
      <c r="E495" s="5">
        <v>10</v>
      </c>
      <c r="F495" s="5">
        <v>8</v>
      </c>
      <c r="G495" s="17">
        <v>1956</v>
      </c>
      <c r="H495" s="17">
        <v>1956</v>
      </c>
      <c r="I495" s="17">
        <v>0</v>
      </c>
      <c r="J495" s="13">
        <v>1956</v>
      </c>
      <c r="K495" s="13">
        <v>489</v>
      </c>
      <c r="L495" s="13">
        <v>391</v>
      </c>
      <c r="M495" s="13">
        <v>1076</v>
      </c>
      <c r="N495" s="24" t="s">
        <v>25</v>
      </c>
      <c r="O495" s="24" t="s">
        <v>25</v>
      </c>
      <c r="P495" s="45" t="s">
        <v>25</v>
      </c>
      <c r="Q495" s="47">
        <f>VLOOKUP(B495,[2]COMPLETE_DIVIDEND_DATA!$B:$BA,52,0)</f>
        <v>0</v>
      </c>
      <c r="R495" s="48">
        <f t="shared" si="7"/>
        <v>1076</v>
      </c>
    </row>
    <row r="496" spans="1:18" s="2" customFormat="1" x14ac:dyDescent="0.2">
      <c r="A496" s="9">
        <v>400490</v>
      </c>
      <c r="B496" s="20">
        <v>1691</v>
      </c>
      <c r="C496" s="6" t="s">
        <v>539</v>
      </c>
      <c r="D496" s="5">
        <v>20</v>
      </c>
      <c r="E496" s="5">
        <v>10</v>
      </c>
      <c r="F496" s="5">
        <v>8</v>
      </c>
      <c r="G496" s="17">
        <v>145</v>
      </c>
      <c r="H496" s="17">
        <v>145</v>
      </c>
      <c r="I496" s="17">
        <v>0</v>
      </c>
      <c r="J496" s="13">
        <v>145</v>
      </c>
      <c r="K496" s="13">
        <v>36</v>
      </c>
      <c r="L496" s="13">
        <v>29</v>
      </c>
      <c r="M496" s="13">
        <v>80</v>
      </c>
      <c r="N496" s="24" t="s">
        <v>25</v>
      </c>
      <c r="O496" s="24" t="s">
        <v>25</v>
      </c>
      <c r="P496" s="45" t="s">
        <v>25</v>
      </c>
      <c r="Q496" s="47">
        <f>VLOOKUP(B496,[2]COMPLETE_DIVIDEND_DATA!$B:$BA,52,0)</f>
        <v>0</v>
      </c>
      <c r="R496" s="48">
        <f t="shared" si="7"/>
        <v>80</v>
      </c>
    </row>
    <row r="497" spans="1:18" s="2" customFormat="1" x14ac:dyDescent="0.2">
      <c r="A497" s="9">
        <v>400491</v>
      </c>
      <c r="B497" s="20">
        <v>1703</v>
      </c>
      <c r="C497" s="6" t="s">
        <v>540</v>
      </c>
      <c r="D497" s="5">
        <v>20.05</v>
      </c>
      <c r="E497" s="5">
        <v>10</v>
      </c>
      <c r="F497" s="5">
        <v>8</v>
      </c>
      <c r="G497" s="17">
        <v>389</v>
      </c>
      <c r="H497" s="17">
        <v>389</v>
      </c>
      <c r="I497" s="17">
        <v>0</v>
      </c>
      <c r="J497" s="13">
        <v>389</v>
      </c>
      <c r="K497" s="13">
        <v>97</v>
      </c>
      <c r="L497" s="13">
        <v>78</v>
      </c>
      <c r="M497" s="13">
        <v>214</v>
      </c>
      <c r="N497" s="24" t="s">
        <v>25</v>
      </c>
      <c r="O497" s="24" t="s">
        <v>25</v>
      </c>
      <c r="P497" s="45" t="s">
        <v>25</v>
      </c>
      <c r="Q497" s="47">
        <f>VLOOKUP(B497,[2]COMPLETE_DIVIDEND_DATA!$B:$BA,52,0)</f>
        <v>0</v>
      </c>
      <c r="R497" s="48">
        <f t="shared" si="7"/>
        <v>214</v>
      </c>
    </row>
    <row r="498" spans="1:18" s="2" customFormat="1" x14ac:dyDescent="0.2">
      <c r="A498" s="9">
        <v>400492</v>
      </c>
      <c r="B498" s="20">
        <v>1716</v>
      </c>
      <c r="C498" s="6" t="s">
        <v>77</v>
      </c>
      <c r="D498" s="5">
        <v>20.010000000000002</v>
      </c>
      <c r="E498" s="5">
        <v>10</v>
      </c>
      <c r="F498" s="5">
        <v>8</v>
      </c>
      <c r="G498" s="17">
        <v>1564</v>
      </c>
      <c r="H498" s="17">
        <v>1564</v>
      </c>
      <c r="I498" s="17">
        <v>0</v>
      </c>
      <c r="J498" s="13">
        <v>1564</v>
      </c>
      <c r="K498" s="13">
        <v>391</v>
      </c>
      <c r="L498" s="13">
        <v>313</v>
      </c>
      <c r="M498" s="13">
        <v>860</v>
      </c>
      <c r="N498" s="24" t="s">
        <v>25</v>
      </c>
      <c r="O498" s="24" t="s">
        <v>25</v>
      </c>
      <c r="P498" s="45" t="s">
        <v>25</v>
      </c>
      <c r="Q498" s="47">
        <f>VLOOKUP(B498,[2]COMPLETE_DIVIDEND_DATA!$B:$BA,52,0)</f>
        <v>0</v>
      </c>
      <c r="R498" s="48">
        <f t="shared" si="7"/>
        <v>860</v>
      </c>
    </row>
    <row r="499" spans="1:18" s="2" customFormat="1" x14ac:dyDescent="0.2">
      <c r="A499" s="9">
        <v>400493</v>
      </c>
      <c r="B499" s="20">
        <v>1767</v>
      </c>
      <c r="C499" s="6" t="s">
        <v>541</v>
      </c>
      <c r="D499" s="5">
        <v>19.940000000000001</v>
      </c>
      <c r="E499" s="5">
        <v>10</v>
      </c>
      <c r="F499" s="5">
        <v>8</v>
      </c>
      <c r="G499" s="17">
        <v>391</v>
      </c>
      <c r="H499" s="17">
        <v>391</v>
      </c>
      <c r="I499" s="17">
        <v>0</v>
      </c>
      <c r="J499" s="13">
        <v>391</v>
      </c>
      <c r="K499" s="13">
        <v>98</v>
      </c>
      <c r="L499" s="13">
        <v>78</v>
      </c>
      <c r="M499" s="13">
        <v>215</v>
      </c>
      <c r="N499" s="24" t="s">
        <v>25</v>
      </c>
      <c r="O499" s="24" t="s">
        <v>25</v>
      </c>
      <c r="P499" s="45" t="s">
        <v>25</v>
      </c>
      <c r="Q499" s="47">
        <f>VLOOKUP(B499,[2]COMPLETE_DIVIDEND_DATA!$B:$BA,52,0)</f>
        <v>0</v>
      </c>
      <c r="R499" s="48">
        <f t="shared" si="7"/>
        <v>215</v>
      </c>
    </row>
    <row r="500" spans="1:18" s="2" customFormat="1" x14ac:dyDescent="0.2">
      <c r="A500" s="9">
        <v>400494</v>
      </c>
      <c r="B500" s="20">
        <v>1770</v>
      </c>
      <c r="C500" s="6" t="s">
        <v>542</v>
      </c>
      <c r="D500" s="5">
        <v>19.98</v>
      </c>
      <c r="E500" s="5">
        <v>10</v>
      </c>
      <c r="F500" s="5">
        <v>8</v>
      </c>
      <c r="G500" s="17">
        <v>1956</v>
      </c>
      <c r="H500" s="17">
        <v>1956</v>
      </c>
      <c r="I500" s="17">
        <v>0</v>
      </c>
      <c r="J500" s="13">
        <v>1956</v>
      </c>
      <c r="K500" s="13">
        <v>489</v>
      </c>
      <c r="L500" s="13">
        <v>391</v>
      </c>
      <c r="M500" s="13">
        <v>1076</v>
      </c>
      <c r="N500" s="24" t="s">
        <v>25</v>
      </c>
      <c r="O500" s="24" t="s">
        <v>25</v>
      </c>
      <c r="P500" s="45" t="s">
        <v>25</v>
      </c>
      <c r="Q500" s="47">
        <f>VLOOKUP(B500,[2]COMPLETE_DIVIDEND_DATA!$B:$BA,52,0)</f>
        <v>0</v>
      </c>
      <c r="R500" s="48">
        <f t="shared" si="7"/>
        <v>1076</v>
      </c>
    </row>
    <row r="501" spans="1:18" s="2" customFormat="1" x14ac:dyDescent="0.2">
      <c r="A501" s="9">
        <v>400495</v>
      </c>
      <c r="B501" s="20">
        <v>1778</v>
      </c>
      <c r="C501" s="6" t="s">
        <v>543</v>
      </c>
      <c r="D501" s="5">
        <v>19.940000000000001</v>
      </c>
      <c r="E501" s="5">
        <v>10</v>
      </c>
      <c r="F501" s="5">
        <v>8</v>
      </c>
      <c r="G501" s="17">
        <v>391</v>
      </c>
      <c r="H501" s="17">
        <v>391</v>
      </c>
      <c r="I501" s="17">
        <v>0</v>
      </c>
      <c r="J501" s="13">
        <v>391</v>
      </c>
      <c r="K501" s="13">
        <v>98</v>
      </c>
      <c r="L501" s="13">
        <v>78</v>
      </c>
      <c r="M501" s="13">
        <v>215</v>
      </c>
      <c r="N501" s="24" t="s">
        <v>25</v>
      </c>
      <c r="O501" s="24" t="s">
        <v>25</v>
      </c>
      <c r="P501" s="45" t="s">
        <v>25</v>
      </c>
      <c r="Q501" s="47">
        <f>VLOOKUP(B501,[2]COMPLETE_DIVIDEND_DATA!$B:$BA,52,0)</f>
        <v>0</v>
      </c>
      <c r="R501" s="48">
        <f t="shared" si="7"/>
        <v>215</v>
      </c>
    </row>
    <row r="502" spans="1:18" s="2" customFormat="1" x14ac:dyDescent="0.2">
      <c r="A502" s="9">
        <v>400496</v>
      </c>
      <c r="B502" s="20">
        <v>1779</v>
      </c>
      <c r="C502" s="6" t="s">
        <v>544</v>
      </c>
      <c r="D502" s="5">
        <v>19.940000000000001</v>
      </c>
      <c r="E502" s="5">
        <v>10</v>
      </c>
      <c r="F502" s="5">
        <v>8</v>
      </c>
      <c r="G502" s="17">
        <v>391</v>
      </c>
      <c r="H502" s="17">
        <v>391</v>
      </c>
      <c r="I502" s="17">
        <v>0</v>
      </c>
      <c r="J502" s="13">
        <v>391</v>
      </c>
      <c r="K502" s="13">
        <v>98</v>
      </c>
      <c r="L502" s="13">
        <v>78</v>
      </c>
      <c r="M502" s="13">
        <v>215</v>
      </c>
      <c r="N502" s="24" t="s">
        <v>25</v>
      </c>
      <c r="O502" s="24" t="s">
        <v>25</v>
      </c>
      <c r="P502" s="45" t="s">
        <v>25</v>
      </c>
      <c r="Q502" s="47">
        <f>VLOOKUP(B502,[2]COMPLETE_DIVIDEND_DATA!$B:$BA,52,0)</f>
        <v>0</v>
      </c>
      <c r="R502" s="48">
        <f t="shared" si="7"/>
        <v>215</v>
      </c>
    </row>
    <row r="503" spans="1:18" s="2" customFormat="1" x14ac:dyDescent="0.2">
      <c r="A503" s="9">
        <v>400497</v>
      </c>
      <c r="B503" s="20">
        <v>1783</v>
      </c>
      <c r="C503" s="6" t="s">
        <v>545</v>
      </c>
      <c r="D503" s="5">
        <v>19.940000000000001</v>
      </c>
      <c r="E503" s="5">
        <v>10</v>
      </c>
      <c r="F503" s="5">
        <v>8</v>
      </c>
      <c r="G503" s="17">
        <v>391</v>
      </c>
      <c r="H503" s="17">
        <v>391</v>
      </c>
      <c r="I503" s="17">
        <v>0</v>
      </c>
      <c r="J503" s="13">
        <v>391</v>
      </c>
      <c r="K503" s="13">
        <v>98</v>
      </c>
      <c r="L503" s="13">
        <v>78</v>
      </c>
      <c r="M503" s="13">
        <v>215</v>
      </c>
      <c r="N503" s="24" t="s">
        <v>25</v>
      </c>
      <c r="O503" s="24" t="s">
        <v>25</v>
      </c>
      <c r="P503" s="45" t="s">
        <v>25</v>
      </c>
      <c r="Q503" s="47">
        <f>VLOOKUP(B503,[2]COMPLETE_DIVIDEND_DATA!$B:$BA,52,0)</f>
        <v>0</v>
      </c>
      <c r="R503" s="48">
        <f t="shared" si="7"/>
        <v>215</v>
      </c>
    </row>
    <row r="504" spans="1:18" s="2" customFormat="1" x14ac:dyDescent="0.2">
      <c r="A504" s="9">
        <v>400498</v>
      </c>
      <c r="B504" s="20">
        <v>1784</v>
      </c>
      <c r="C504" s="6" t="s">
        <v>546</v>
      </c>
      <c r="D504" s="5">
        <v>19.87</v>
      </c>
      <c r="E504" s="5">
        <v>10</v>
      </c>
      <c r="F504" s="5">
        <v>8</v>
      </c>
      <c r="G504" s="17">
        <v>156</v>
      </c>
      <c r="H504" s="17">
        <v>156</v>
      </c>
      <c r="I504" s="17">
        <v>0</v>
      </c>
      <c r="J504" s="13">
        <v>156</v>
      </c>
      <c r="K504" s="13">
        <v>39</v>
      </c>
      <c r="L504" s="13">
        <v>31</v>
      </c>
      <c r="M504" s="13">
        <v>86</v>
      </c>
      <c r="N504" s="24" t="s">
        <v>25</v>
      </c>
      <c r="O504" s="24" t="s">
        <v>25</v>
      </c>
      <c r="P504" s="45" t="s">
        <v>25</v>
      </c>
      <c r="Q504" s="47">
        <f>VLOOKUP(B504,[2]COMPLETE_DIVIDEND_DATA!$B:$BA,52,0)</f>
        <v>0</v>
      </c>
      <c r="R504" s="48">
        <f t="shared" si="7"/>
        <v>86</v>
      </c>
    </row>
    <row r="505" spans="1:18" s="2" customFormat="1" x14ac:dyDescent="0.2">
      <c r="A505" s="9">
        <v>400499</v>
      </c>
      <c r="B505" s="20">
        <v>1785</v>
      </c>
      <c r="C505" s="6" t="s">
        <v>547</v>
      </c>
      <c r="D505" s="5">
        <v>19.87</v>
      </c>
      <c r="E505" s="5">
        <v>10</v>
      </c>
      <c r="F505" s="5">
        <v>8</v>
      </c>
      <c r="G505" s="17">
        <v>156</v>
      </c>
      <c r="H505" s="17">
        <v>156</v>
      </c>
      <c r="I505" s="17">
        <v>0</v>
      </c>
      <c r="J505" s="13">
        <v>156</v>
      </c>
      <c r="K505" s="13">
        <v>39</v>
      </c>
      <c r="L505" s="13">
        <v>31</v>
      </c>
      <c r="M505" s="13">
        <v>86</v>
      </c>
      <c r="N505" s="24" t="s">
        <v>25</v>
      </c>
      <c r="O505" s="24" t="s">
        <v>25</v>
      </c>
      <c r="P505" s="45" t="s">
        <v>25</v>
      </c>
      <c r="Q505" s="47">
        <f>VLOOKUP(B505,[2]COMPLETE_DIVIDEND_DATA!$B:$BA,52,0)</f>
        <v>0</v>
      </c>
      <c r="R505" s="48">
        <f t="shared" si="7"/>
        <v>86</v>
      </c>
    </row>
    <row r="506" spans="1:18" s="2" customFormat="1" x14ac:dyDescent="0.2">
      <c r="A506" s="9">
        <v>400500</v>
      </c>
      <c r="B506" s="20">
        <v>1787</v>
      </c>
      <c r="C506" s="6" t="s">
        <v>548</v>
      </c>
      <c r="D506" s="5">
        <v>19.93</v>
      </c>
      <c r="E506" s="5">
        <v>10</v>
      </c>
      <c r="F506" s="5">
        <v>8</v>
      </c>
      <c r="G506" s="17">
        <v>647</v>
      </c>
      <c r="H506" s="17">
        <v>647</v>
      </c>
      <c r="I506" s="17">
        <v>0</v>
      </c>
      <c r="J506" s="13">
        <v>647</v>
      </c>
      <c r="K506" s="13">
        <v>162</v>
      </c>
      <c r="L506" s="13">
        <v>129</v>
      </c>
      <c r="M506" s="13">
        <v>356</v>
      </c>
      <c r="N506" s="24" t="s">
        <v>25</v>
      </c>
      <c r="O506" s="24" t="s">
        <v>25</v>
      </c>
      <c r="P506" s="45" t="s">
        <v>25</v>
      </c>
      <c r="Q506" s="47">
        <f>VLOOKUP(B506,[2]COMPLETE_DIVIDEND_DATA!$B:$BA,52,0)</f>
        <v>0</v>
      </c>
      <c r="R506" s="48">
        <f t="shared" si="7"/>
        <v>356</v>
      </c>
    </row>
    <row r="507" spans="1:18" s="2" customFormat="1" x14ac:dyDescent="0.2">
      <c r="A507" s="9">
        <v>400501</v>
      </c>
      <c r="B507" s="20">
        <v>1791</v>
      </c>
      <c r="C507" s="6" t="s">
        <v>549</v>
      </c>
      <c r="D507" s="5">
        <v>19.93</v>
      </c>
      <c r="E507" s="5">
        <v>10</v>
      </c>
      <c r="F507" s="5">
        <v>8</v>
      </c>
      <c r="G507" s="17">
        <v>647</v>
      </c>
      <c r="H507" s="17">
        <v>647</v>
      </c>
      <c r="I507" s="17">
        <v>0</v>
      </c>
      <c r="J507" s="13">
        <v>647</v>
      </c>
      <c r="K507" s="13">
        <v>162</v>
      </c>
      <c r="L507" s="13">
        <v>129</v>
      </c>
      <c r="M507" s="13">
        <v>356</v>
      </c>
      <c r="N507" s="24" t="s">
        <v>25</v>
      </c>
      <c r="O507" s="24" t="s">
        <v>25</v>
      </c>
      <c r="P507" s="45" t="s">
        <v>25</v>
      </c>
      <c r="Q507" s="47">
        <f>VLOOKUP(B507,[2]COMPLETE_DIVIDEND_DATA!$B:$BA,52,0)</f>
        <v>0</v>
      </c>
      <c r="R507" s="48">
        <f t="shared" si="7"/>
        <v>356</v>
      </c>
    </row>
    <row r="508" spans="1:18" s="2" customFormat="1" x14ac:dyDescent="0.2">
      <c r="A508" s="9">
        <v>400502</v>
      </c>
      <c r="B508" s="20">
        <v>1794</v>
      </c>
      <c r="C508" s="6" t="s">
        <v>550</v>
      </c>
      <c r="D508" s="5">
        <v>19.760000000000002</v>
      </c>
      <c r="E508" s="5">
        <v>10</v>
      </c>
      <c r="F508" s="5">
        <v>8</v>
      </c>
      <c r="G508" s="17">
        <v>167</v>
      </c>
      <c r="H508" s="17">
        <v>167</v>
      </c>
      <c r="I508" s="17">
        <v>0</v>
      </c>
      <c r="J508" s="13">
        <v>167</v>
      </c>
      <c r="K508" s="13">
        <v>42</v>
      </c>
      <c r="L508" s="13">
        <v>33</v>
      </c>
      <c r="M508" s="13">
        <v>92</v>
      </c>
      <c r="N508" s="24" t="s">
        <v>25</v>
      </c>
      <c r="O508" s="24" t="s">
        <v>25</v>
      </c>
      <c r="P508" s="45" t="s">
        <v>25</v>
      </c>
      <c r="Q508" s="47">
        <f>VLOOKUP(B508,[2]COMPLETE_DIVIDEND_DATA!$B:$BA,52,0)</f>
        <v>0</v>
      </c>
      <c r="R508" s="48">
        <f t="shared" si="7"/>
        <v>92</v>
      </c>
    </row>
    <row r="509" spans="1:18" s="2" customFormat="1" x14ac:dyDescent="0.2">
      <c r="A509" s="9">
        <v>400503</v>
      </c>
      <c r="B509" s="20">
        <v>1797</v>
      </c>
      <c r="C509" s="6" t="s">
        <v>551</v>
      </c>
      <c r="D509" s="5">
        <v>19.86</v>
      </c>
      <c r="E509" s="5">
        <v>10</v>
      </c>
      <c r="F509" s="5">
        <v>8</v>
      </c>
      <c r="G509" s="17">
        <v>297</v>
      </c>
      <c r="H509" s="17">
        <v>297</v>
      </c>
      <c r="I509" s="17">
        <v>0</v>
      </c>
      <c r="J509" s="13">
        <v>297</v>
      </c>
      <c r="K509" s="13">
        <v>74</v>
      </c>
      <c r="L509" s="13">
        <v>59</v>
      </c>
      <c r="M509" s="13">
        <v>164</v>
      </c>
      <c r="N509" s="24" t="s">
        <v>25</v>
      </c>
      <c r="O509" s="24" t="s">
        <v>25</v>
      </c>
      <c r="P509" s="45" t="s">
        <v>25</v>
      </c>
      <c r="Q509" s="47">
        <f>VLOOKUP(B509,[2]COMPLETE_DIVIDEND_DATA!$B:$BA,52,0)</f>
        <v>0</v>
      </c>
      <c r="R509" s="48">
        <f t="shared" si="7"/>
        <v>164</v>
      </c>
    </row>
    <row r="510" spans="1:18" s="2" customFormat="1" x14ac:dyDescent="0.2">
      <c r="A510" s="9">
        <v>400504</v>
      </c>
      <c r="B510" s="20">
        <v>1809</v>
      </c>
      <c r="C510" s="6" t="s">
        <v>552</v>
      </c>
      <c r="D510" s="5">
        <v>19.940000000000001</v>
      </c>
      <c r="E510" s="5">
        <v>10</v>
      </c>
      <c r="F510" s="5">
        <v>8</v>
      </c>
      <c r="G510" s="17">
        <v>391</v>
      </c>
      <c r="H510" s="17">
        <v>391</v>
      </c>
      <c r="I510" s="17">
        <v>0</v>
      </c>
      <c r="J510" s="13">
        <v>391</v>
      </c>
      <c r="K510" s="13">
        <v>98</v>
      </c>
      <c r="L510" s="13">
        <v>78</v>
      </c>
      <c r="M510" s="13">
        <v>215</v>
      </c>
      <c r="N510" s="24" t="s">
        <v>25</v>
      </c>
      <c r="O510" s="24" t="s">
        <v>25</v>
      </c>
      <c r="P510" s="45" t="s">
        <v>25</v>
      </c>
      <c r="Q510" s="47">
        <f>VLOOKUP(B510,[2]COMPLETE_DIVIDEND_DATA!$B:$BA,52,0)</f>
        <v>0</v>
      </c>
      <c r="R510" s="48">
        <f t="shared" si="7"/>
        <v>215</v>
      </c>
    </row>
    <row r="511" spans="1:18" s="2" customFormat="1" x14ac:dyDescent="0.2">
      <c r="A511" s="9">
        <v>400505</v>
      </c>
      <c r="B511" s="20">
        <v>1810</v>
      </c>
      <c r="C511" s="6" t="s">
        <v>553</v>
      </c>
      <c r="D511" s="5">
        <v>19.98</v>
      </c>
      <c r="E511" s="5">
        <v>10</v>
      </c>
      <c r="F511" s="5">
        <v>8</v>
      </c>
      <c r="G511" s="17">
        <v>1211</v>
      </c>
      <c r="H511" s="17">
        <v>1211</v>
      </c>
      <c r="I511" s="17">
        <v>0</v>
      </c>
      <c r="J511" s="13">
        <v>1211</v>
      </c>
      <c r="K511" s="13">
        <v>303</v>
      </c>
      <c r="L511" s="13">
        <v>242</v>
      </c>
      <c r="M511" s="13">
        <v>666</v>
      </c>
      <c r="N511" s="24" t="s">
        <v>25</v>
      </c>
      <c r="O511" s="24" t="s">
        <v>25</v>
      </c>
      <c r="P511" s="45" t="s">
        <v>25</v>
      </c>
      <c r="Q511" s="47">
        <f>VLOOKUP(B511,[2]COMPLETE_DIVIDEND_DATA!$B:$BA,52,0)</f>
        <v>0</v>
      </c>
      <c r="R511" s="48">
        <f t="shared" si="7"/>
        <v>666</v>
      </c>
    </row>
    <row r="512" spans="1:18" s="2" customFormat="1" x14ac:dyDescent="0.2">
      <c r="A512" s="9">
        <v>400506</v>
      </c>
      <c r="B512" s="20">
        <v>1813</v>
      </c>
      <c r="C512" s="6" t="s">
        <v>554</v>
      </c>
      <c r="D512" s="5">
        <v>20.04</v>
      </c>
      <c r="E512" s="5">
        <v>10</v>
      </c>
      <c r="F512" s="5">
        <v>8</v>
      </c>
      <c r="G512" s="17">
        <v>913</v>
      </c>
      <c r="H512" s="17">
        <v>913</v>
      </c>
      <c r="I512" s="17">
        <v>0</v>
      </c>
      <c r="J512" s="13">
        <v>913</v>
      </c>
      <c r="K512" s="13">
        <v>228</v>
      </c>
      <c r="L512" s="13">
        <v>183</v>
      </c>
      <c r="M512" s="13">
        <v>502</v>
      </c>
      <c r="N512" s="24" t="s">
        <v>25</v>
      </c>
      <c r="O512" s="24" t="s">
        <v>25</v>
      </c>
      <c r="P512" s="45" t="s">
        <v>25</v>
      </c>
      <c r="Q512" s="47">
        <f>VLOOKUP(B512,[2]COMPLETE_DIVIDEND_DATA!$B:$BA,52,0)</f>
        <v>0</v>
      </c>
      <c r="R512" s="48">
        <f t="shared" si="7"/>
        <v>502</v>
      </c>
    </row>
    <row r="513" spans="1:18" s="2" customFormat="1" x14ac:dyDescent="0.2">
      <c r="A513" s="9">
        <v>400507</v>
      </c>
      <c r="B513" s="20">
        <v>1819</v>
      </c>
      <c r="C513" s="6" t="s">
        <v>555</v>
      </c>
      <c r="D513" s="5">
        <v>20</v>
      </c>
      <c r="E513" s="5">
        <v>10</v>
      </c>
      <c r="F513" s="5">
        <v>8</v>
      </c>
      <c r="G513" s="17">
        <v>155</v>
      </c>
      <c r="H513" s="17">
        <v>155</v>
      </c>
      <c r="I513" s="17">
        <v>0</v>
      </c>
      <c r="J513" s="13">
        <v>155</v>
      </c>
      <c r="K513" s="13">
        <v>39</v>
      </c>
      <c r="L513" s="13">
        <v>31</v>
      </c>
      <c r="M513" s="13">
        <v>85</v>
      </c>
      <c r="N513" s="24" t="s">
        <v>25</v>
      </c>
      <c r="O513" s="24" t="s">
        <v>25</v>
      </c>
      <c r="P513" s="45" t="s">
        <v>25</v>
      </c>
      <c r="Q513" s="47">
        <f>VLOOKUP(B513,[2]COMPLETE_DIVIDEND_DATA!$B:$BA,52,0)</f>
        <v>0</v>
      </c>
      <c r="R513" s="48">
        <f t="shared" si="7"/>
        <v>85</v>
      </c>
    </row>
    <row r="514" spans="1:18" s="2" customFormat="1" x14ac:dyDescent="0.2">
      <c r="A514" s="9">
        <v>400508</v>
      </c>
      <c r="B514" s="20">
        <v>1821</v>
      </c>
      <c r="C514" s="6" t="s">
        <v>556</v>
      </c>
      <c r="D514" s="5">
        <v>19.91</v>
      </c>
      <c r="E514" s="5">
        <v>10</v>
      </c>
      <c r="F514" s="5">
        <v>8</v>
      </c>
      <c r="G514" s="17">
        <v>236</v>
      </c>
      <c r="H514" s="17">
        <v>236</v>
      </c>
      <c r="I514" s="17">
        <v>0</v>
      </c>
      <c r="J514" s="13">
        <v>236</v>
      </c>
      <c r="K514" s="13">
        <v>59</v>
      </c>
      <c r="L514" s="13">
        <v>47</v>
      </c>
      <c r="M514" s="13">
        <v>130</v>
      </c>
      <c r="N514" s="24" t="s">
        <v>25</v>
      </c>
      <c r="O514" s="24" t="s">
        <v>25</v>
      </c>
      <c r="P514" s="45" t="s">
        <v>25</v>
      </c>
      <c r="Q514" s="47">
        <f>VLOOKUP(B514,[2]COMPLETE_DIVIDEND_DATA!$B:$BA,52,0)</f>
        <v>0</v>
      </c>
      <c r="R514" s="48">
        <f t="shared" si="7"/>
        <v>130</v>
      </c>
    </row>
    <row r="515" spans="1:18" s="2" customFormat="1" x14ac:dyDescent="0.2">
      <c r="A515" s="9">
        <v>400509</v>
      </c>
      <c r="B515" s="20">
        <v>1822</v>
      </c>
      <c r="C515" s="6" t="s">
        <v>557</v>
      </c>
      <c r="D515" s="5">
        <v>20.2</v>
      </c>
      <c r="E515" s="5">
        <v>10</v>
      </c>
      <c r="F515" s="5">
        <v>8</v>
      </c>
      <c r="G515" s="17">
        <v>99</v>
      </c>
      <c r="H515" s="17">
        <v>99</v>
      </c>
      <c r="I515" s="17">
        <v>0</v>
      </c>
      <c r="J515" s="13">
        <v>99</v>
      </c>
      <c r="K515" s="13">
        <v>25</v>
      </c>
      <c r="L515" s="13">
        <v>20</v>
      </c>
      <c r="M515" s="13">
        <v>54</v>
      </c>
      <c r="N515" s="24" t="s">
        <v>25</v>
      </c>
      <c r="O515" s="24" t="s">
        <v>25</v>
      </c>
      <c r="P515" s="45" t="s">
        <v>25</v>
      </c>
      <c r="Q515" s="47">
        <f>VLOOKUP(B515,[2]COMPLETE_DIVIDEND_DATA!$B:$BA,52,0)</f>
        <v>0</v>
      </c>
      <c r="R515" s="48">
        <f t="shared" si="7"/>
        <v>54</v>
      </c>
    </row>
    <row r="516" spans="1:18" s="2" customFormat="1" x14ac:dyDescent="0.2">
      <c r="A516" s="9">
        <v>400510</v>
      </c>
      <c r="B516" s="20">
        <v>1833</v>
      </c>
      <c r="C516" s="6" t="s">
        <v>558</v>
      </c>
      <c r="D516" s="5">
        <v>19.98</v>
      </c>
      <c r="E516" s="5">
        <v>10</v>
      </c>
      <c r="F516" s="5">
        <v>8</v>
      </c>
      <c r="G516" s="17">
        <v>1956</v>
      </c>
      <c r="H516" s="17">
        <v>1956</v>
      </c>
      <c r="I516" s="17">
        <v>0</v>
      </c>
      <c r="J516" s="13">
        <v>1956</v>
      </c>
      <c r="K516" s="13">
        <v>489</v>
      </c>
      <c r="L516" s="13">
        <v>391</v>
      </c>
      <c r="M516" s="13">
        <v>1076</v>
      </c>
      <c r="N516" s="24" t="s">
        <v>559</v>
      </c>
      <c r="O516" s="24" t="s">
        <v>25</v>
      </c>
      <c r="P516" s="45" t="s">
        <v>25</v>
      </c>
      <c r="Q516" s="47">
        <f>VLOOKUP(B516,[2]COMPLETE_DIVIDEND_DATA!$B:$BA,52,0)</f>
        <v>0</v>
      </c>
      <c r="R516" s="48">
        <f t="shared" si="7"/>
        <v>1076</v>
      </c>
    </row>
    <row r="517" spans="1:18" s="2" customFormat="1" x14ac:dyDescent="0.2">
      <c r="A517" s="9">
        <v>400511</v>
      </c>
      <c r="B517" s="20">
        <v>1834</v>
      </c>
      <c r="C517" s="6" t="s">
        <v>560</v>
      </c>
      <c r="D517" s="5">
        <v>19.940000000000001</v>
      </c>
      <c r="E517" s="5">
        <v>10</v>
      </c>
      <c r="F517" s="5">
        <v>8</v>
      </c>
      <c r="G517" s="17">
        <v>391</v>
      </c>
      <c r="H517" s="17">
        <v>391</v>
      </c>
      <c r="I517" s="17">
        <v>0</v>
      </c>
      <c r="J517" s="13">
        <v>391</v>
      </c>
      <c r="K517" s="13">
        <v>98</v>
      </c>
      <c r="L517" s="13">
        <v>78</v>
      </c>
      <c r="M517" s="13">
        <v>215</v>
      </c>
      <c r="N517" s="24" t="s">
        <v>25</v>
      </c>
      <c r="O517" s="24" t="s">
        <v>25</v>
      </c>
      <c r="P517" s="45" t="s">
        <v>25</v>
      </c>
      <c r="Q517" s="47">
        <f>VLOOKUP(B517,[2]COMPLETE_DIVIDEND_DATA!$B:$BA,52,0)</f>
        <v>0</v>
      </c>
      <c r="R517" s="48">
        <f t="shared" si="7"/>
        <v>215</v>
      </c>
    </row>
    <row r="518" spans="1:18" s="2" customFormat="1" x14ac:dyDescent="0.2">
      <c r="A518" s="9">
        <v>400512</v>
      </c>
      <c r="B518" s="20">
        <v>1835</v>
      </c>
      <c r="C518" s="6" t="s">
        <v>561</v>
      </c>
      <c r="D518" s="5">
        <v>20</v>
      </c>
      <c r="E518" s="5">
        <v>10</v>
      </c>
      <c r="F518" s="5">
        <v>8</v>
      </c>
      <c r="G518" s="17">
        <v>655</v>
      </c>
      <c r="H518" s="17">
        <v>655</v>
      </c>
      <c r="I518" s="17">
        <v>0</v>
      </c>
      <c r="J518" s="13">
        <v>655</v>
      </c>
      <c r="K518" s="13">
        <v>164</v>
      </c>
      <c r="L518" s="13">
        <v>131</v>
      </c>
      <c r="M518" s="13">
        <v>360</v>
      </c>
      <c r="N518" s="24" t="s">
        <v>562</v>
      </c>
      <c r="O518" s="24" t="s">
        <v>25</v>
      </c>
      <c r="P518" s="45" t="s">
        <v>25</v>
      </c>
      <c r="Q518" s="47">
        <f>VLOOKUP(B518,[2]COMPLETE_DIVIDEND_DATA!$B:$BA,52,0)</f>
        <v>0</v>
      </c>
      <c r="R518" s="48">
        <f t="shared" si="7"/>
        <v>360</v>
      </c>
    </row>
    <row r="519" spans="1:18" s="2" customFormat="1" x14ac:dyDescent="0.2">
      <c r="A519" s="9">
        <v>400513</v>
      </c>
      <c r="B519" s="20">
        <v>1842</v>
      </c>
      <c r="C519" s="6" t="s">
        <v>563</v>
      </c>
      <c r="D519" s="5">
        <v>20</v>
      </c>
      <c r="E519" s="5">
        <v>10</v>
      </c>
      <c r="F519" s="5">
        <v>8</v>
      </c>
      <c r="G519" s="17">
        <v>145</v>
      </c>
      <c r="H519" s="17">
        <v>145</v>
      </c>
      <c r="I519" s="17">
        <v>0</v>
      </c>
      <c r="J519" s="13">
        <v>145</v>
      </c>
      <c r="K519" s="13">
        <v>36</v>
      </c>
      <c r="L519" s="13">
        <v>29</v>
      </c>
      <c r="M519" s="13">
        <v>80</v>
      </c>
      <c r="N519" s="24" t="s">
        <v>25</v>
      </c>
      <c r="O519" s="24" t="s">
        <v>25</v>
      </c>
      <c r="P519" s="45" t="s">
        <v>25</v>
      </c>
      <c r="Q519" s="47">
        <f>VLOOKUP(B519,[2]COMPLETE_DIVIDEND_DATA!$B:$BA,52,0)</f>
        <v>0</v>
      </c>
      <c r="R519" s="48">
        <f t="shared" si="7"/>
        <v>80</v>
      </c>
    </row>
    <row r="520" spans="1:18" s="2" customFormat="1" x14ac:dyDescent="0.2">
      <c r="A520" s="9">
        <v>400514</v>
      </c>
      <c r="B520" s="20">
        <v>1846</v>
      </c>
      <c r="C520" s="6" t="s">
        <v>564</v>
      </c>
      <c r="D520" s="5">
        <v>20.010000000000002</v>
      </c>
      <c r="E520" s="5">
        <v>10</v>
      </c>
      <c r="F520" s="5">
        <v>8</v>
      </c>
      <c r="G520" s="17">
        <v>2768</v>
      </c>
      <c r="H520" s="17">
        <v>2768</v>
      </c>
      <c r="I520" s="17">
        <v>0</v>
      </c>
      <c r="J520" s="13">
        <v>2768</v>
      </c>
      <c r="K520" s="13">
        <v>692</v>
      </c>
      <c r="L520" s="13">
        <v>554</v>
      </c>
      <c r="M520" s="13">
        <v>1522</v>
      </c>
      <c r="N520" s="24" t="s">
        <v>25</v>
      </c>
      <c r="O520" s="24" t="s">
        <v>25</v>
      </c>
      <c r="P520" s="45" t="s">
        <v>25</v>
      </c>
      <c r="Q520" s="47">
        <f>VLOOKUP(B520,[2]COMPLETE_DIVIDEND_DATA!$B:$BA,52,0)</f>
        <v>0</v>
      </c>
      <c r="R520" s="48">
        <f t="shared" ref="R520:R583" si="8">+M520-Q520</f>
        <v>1522</v>
      </c>
    </row>
    <row r="521" spans="1:18" s="2" customFormat="1" x14ac:dyDescent="0.2">
      <c r="A521" s="9">
        <v>400515</v>
      </c>
      <c r="B521" s="20">
        <v>1847</v>
      </c>
      <c r="C521" s="6" t="s">
        <v>565</v>
      </c>
      <c r="D521" s="5">
        <v>20.28</v>
      </c>
      <c r="E521" s="5">
        <v>10</v>
      </c>
      <c r="F521" s="5">
        <v>8</v>
      </c>
      <c r="G521" s="17">
        <v>138</v>
      </c>
      <c r="H521" s="17">
        <v>138</v>
      </c>
      <c r="I521" s="17">
        <v>0</v>
      </c>
      <c r="J521" s="13">
        <v>138</v>
      </c>
      <c r="K521" s="13">
        <v>35</v>
      </c>
      <c r="L521" s="13">
        <v>28</v>
      </c>
      <c r="M521" s="13">
        <v>75</v>
      </c>
      <c r="N521" s="24" t="s">
        <v>25</v>
      </c>
      <c r="O521" s="24" t="s">
        <v>25</v>
      </c>
      <c r="P521" s="45" t="s">
        <v>25</v>
      </c>
      <c r="Q521" s="47">
        <f>VLOOKUP(B521,[2]COMPLETE_DIVIDEND_DATA!$B:$BA,52,0)</f>
        <v>0</v>
      </c>
      <c r="R521" s="48">
        <f t="shared" si="8"/>
        <v>75</v>
      </c>
    </row>
    <row r="522" spans="1:18" s="2" customFormat="1" x14ac:dyDescent="0.2">
      <c r="A522" s="9">
        <v>400516</v>
      </c>
      <c r="B522" s="20">
        <v>1848</v>
      </c>
      <c r="C522" s="6" t="s">
        <v>566</v>
      </c>
      <c r="D522" s="5">
        <v>19.98</v>
      </c>
      <c r="E522" s="5">
        <v>10</v>
      </c>
      <c r="F522" s="5">
        <v>8</v>
      </c>
      <c r="G522" s="17">
        <v>1956</v>
      </c>
      <c r="H522" s="17">
        <v>1956</v>
      </c>
      <c r="I522" s="17">
        <v>0</v>
      </c>
      <c r="J522" s="13">
        <v>1956</v>
      </c>
      <c r="K522" s="13">
        <v>489</v>
      </c>
      <c r="L522" s="13">
        <v>391</v>
      </c>
      <c r="M522" s="13">
        <v>1076</v>
      </c>
      <c r="N522" s="24" t="s">
        <v>25</v>
      </c>
      <c r="O522" s="24" t="s">
        <v>25</v>
      </c>
      <c r="P522" s="45" t="s">
        <v>25</v>
      </c>
      <c r="Q522" s="47">
        <f>VLOOKUP(B522,[2]COMPLETE_DIVIDEND_DATA!$B:$BA,52,0)</f>
        <v>0</v>
      </c>
      <c r="R522" s="48">
        <f t="shared" si="8"/>
        <v>1076</v>
      </c>
    </row>
    <row r="523" spans="1:18" s="2" customFormat="1" x14ac:dyDescent="0.2">
      <c r="A523" s="9">
        <v>400517</v>
      </c>
      <c r="B523" s="20">
        <v>1851</v>
      </c>
      <c r="C523" s="6" t="s">
        <v>567</v>
      </c>
      <c r="D523" s="5">
        <v>19.98</v>
      </c>
      <c r="E523" s="5">
        <v>10</v>
      </c>
      <c r="F523" s="5">
        <v>8</v>
      </c>
      <c r="G523" s="17">
        <v>1956</v>
      </c>
      <c r="H523" s="17">
        <v>1956</v>
      </c>
      <c r="I523" s="17">
        <v>0</v>
      </c>
      <c r="J523" s="13">
        <v>1956</v>
      </c>
      <c r="K523" s="13">
        <v>489</v>
      </c>
      <c r="L523" s="13">
        <v>391</v>
      </c>
      <c r="M523" s="13">
        <v>1076</v>
      </c>
      <c r="N523" s="24" t="s">
        <v>25</v>
      </c>
      <c r="O523" s="24" t="s">
        <v>25</v>
      </c>
      <c r="P523" s="45" t="s">
        <v>25</v>
      </c>
      <c r="Q523" s="47">
        <f>VLOOKUP(B523,[2]COMPLETE_DIVIDEND_DATA!$B:$BA,52,0)</f>
        <v>0</v>
      </c>
      <c r="R523" s="48">
        <f t="shared" si="8"/>
        <v>1076</v>
      </c>
    </row>
    <row r="524" spans="1:18" s="2" customFormat="1" x14ac:dyDescent="0.2">
      <c r="A524" s="9">
        <v>400518</v>
      </c>
      <c r="B524" s="20">
        <v>1852</v>
      </c>
      <c r="C524" s="6" t="s">
        <v>568</v>
      </c>
      <c r="D524" s="5">
        <v>20.68</v>
      </c>
      <c r="E524" s="5">
        <v>10</v>
      </c>
      <c r="F524" s="5">
        <v>8</v>
      </c>
      <c r="G524" s="17">
        <v>29</v>
      </c>
      <c r="H524" s="17">
        <v>29</v>
      </c>
      <c r="I524" s="17">
        <v>0</v>
      </c>
      <c r="J524" s="13">
        <v>29</v>
      </c>
      <c r="K524" s="13">
        <v>7</v>
      </c>
      <c r="L524" s="13">
        <v>6</v>
      </c>
      <c r="M524" s="13">
        <v>16</v>
      </c>
      <c r="N524" s="24" t="s">
        <v>25</v>
      </c>
      <c r="O524" s="24" t="s">
        <v>25</v>
      </c>
      <c r="P524" s="45" t="s">
        <v>25</v>
      </c>
      <c r="Q524" s="47">
        <f>VLOOKUP(B524,[2]COMPLETE_DIVIDEND_DATA!$B:$BA,52,0)</f>
        <v>0</v>
      </c>
      <c r="R524" s="48">
        <f t="shared" si="8"/>
        <v>16</v>
      </c>
    </row>
    <row r="525" spans="1:18" s="2" customFormat="1" x14ac:dyDescent="0.2">
      <c r="A525" s="9">
        <v>400519</v>
      </c>
      <c r="B525" s="20">
        <v>1853</v>
      </c>
      <c r="C525" s="6" t="s">
        <v>569</v>
      </c>
      <c r="D525" s="5">
        <v>19.98</v>
      </c>
      <c r="E525" s="5">
        <v>10</v>
      </c>
      <c r="F525" s="5">
        <v>8</v>
      </c>
      <c r="G525" s="17">
        <v>1956</v>
      </c>
      <c r="H525" s="17">
        <v>1956</v>
      </c>
      <c r="I525" s="17">
        <v>0</v>
      </c>
      <c r="J525" s="13">
        <v>1956</v>
      </c>
      <c r="K525" s="13">
        <v>489</v>
      </c>
      <c r="L525" s="13">
        <v>391</v>
      </c>
      <c r="M525" s="13">
        <v>1076</v>
      </c>
      <c r="N525" s="24" t="s">
        <v>25</v>
      </c>
      <c r="O525" s="24" t="s">
        <v>25</v>
      </c>
      <c r="P525" s="45" t="s">
        <v>25</v>
      </c>
      <c r="Q525" s="47">
        <f>VLOOKUP(B525,[2]COMPLETE_DIVIDEND_DATA!$B:$BA,52,0)</f>
        <v>0</v>
      </c>
      <c r="R525" s="48">
        <f t="shared" si="8"/>
        <v>1076</v>
      </c>
    </row>
    <row r="526" spans="1:18" s="2" customFormat="1" x14ac:dyDescent="0.2">
      <c r="A526" s="9">
        <v>400520</v>
      </c>
      <c r="B526" s="20">
        <v>1854</v>
      </c>
      <c r="C526" s="6" t="s">
        <v>570</v>
      </c>
      <c r="D526" s="5">
        <v>19.98</v>
      </c>
      <c r="E526" s="5">
        <v>10</v>
      </c>
      <c r="F526" s="5">
        <v>8</v>
      </c>
      <c r="G526" s="17">
        <v>1956</v>
      </c>
      <c r="H526" s="17">
        <v>1956</v>
      </c>
      <c r="I526" s="17">
        <v>0</v>
      </c>
      <c r="J526" s="13">
        <v>1956</v>
      </c>
      <c r="K526" s="13">
        <v>489</v>
      </c>
      <c r="L526" s="13">
        <v>391</v>
      </c>
      <c r="M526" s="13">
        <v>1076</v>
      </c>
      <c r="N526" s="24" t="s">
        <v>25</v>
      </c>
      <c r="O526" s="24" t="s">
        <v>25</v>
      </c>
      <c r="P526" s="45" t="s">
        <v>25</v>
      </c>
      <c r="Q526" s="47">
        <f>VLOOKUP(B526,[2]COMPLETE_DIVIDEND_DATA!$B:$BA,52,0)</f>
        <v>0</v>
      </c>
      <c r="R526" s="48">
        <f t="shared" si="8"/>
        <v>1076</v>
      </c>
    </row>
    <row r="527" spans="1:18" s="2" customFormat="1" x14ac:dyDescent="0.2">
      <c r="A527" s="9">
        <v>400521</v>
      </c>
      <c r="B527" s="20">
        <v>1855</v>
      </c>
      <c r="C527" s="6" t="s">
        <v>263</v>
      </c>
      <c r="D527" s="5">
        <v>23.07</v>
      </c>
      <c r="E527" s="5">
        <v>10</v>
      </c>
      <c r="F527" s="5">
        <v>8</v>
      </c>
      <c r="G527" s="17">
        <v>13</v>
      </c>
      <c r="H527" s="17">
        <v>13</v>
      </c>
      <c r="I527" s="17">
        <v>0</v>
      </c>
      <c r="J527" s="13">
        <v>13</v>
      </c>
      <c r="K527" s="13">
        <v>3</v>
      </c>
      <c r="L527" s="13">
        <v>3</v>
      </c>
      <c r="M527" s="13">
        <v>7</v>
      </c>
      <c r="N527" s="24" t="s">
        <v>25</v>
      </c>
      <c r="O527" s="24" t="s">
        <v>25</v>
      </c>
      <c r="P527" s="45" t="s">
        <v>25</v>
      </c>
      <c r="Q527" s="47">
        <f>VLOOKUP(B527,[2]COMPLETE_DIVIDEND_DATA!$B:$BA,52,0)</f>
        <v>0</v>
      </c>
      <c r="R527" s="48">
        <f t="shared" si="8"/>
        <v>7</v>
      </c>
    </row>
    <row r="528" spans="1:18" s="2" customFormat="1" x14ac:dyDescent="0.2">
      <c r="A528" s="9">
        <v>400522</v>
      </c>
      <c r="B528" s="20">
        <v>1858</v>
      </c>
      <c r="C528" s="6" t="s">
        <v>231</v>
      </c>
      <c r="D528" s="5">
        <v>19.940000000000001</v>
      </c>
      <c r="E528" s="5">
        <v>10</v>
      </c>
      <c r="F528" s="5">
        <v>8</v>
      </c>
      <c r="G528" s="17">
        <v>391</v>
      </c>
      <c r="H528" s="17">
        <v>391</v>
      </c>
      <c r="I528" s="17">
        <v>0</v>
      </c>
      <c r="J528" s="13">
        <v>391</v>
      </c>
      <c r="K528" s="13">
        <v>98</v>
      </c>
      <c r="L528" s="13">
        <v>78</v>
      </c>
      <c r="M528" s="13">
        <v>215</v>
      </c>
      <c r="N528" s="24" t="s">
        <v>25</v>
      </c>
      <c r="O528" s="24" t="s">
        <v>25</v>
      </c>
      <c r="P528" s="45" t="s">
        <v>25</v>
      </c>
      <c r="Q528" s="47">
        <f>VLOOKUP(B528,[2]COMPLETE_DIVIDEND_DATA!$B:$BA,52,0)</f>
        <v>0</v>
      </c>
      <c r="R528" s="48">
        <f t="shared" si="8"/>
        <v>215</v>
      </c>
    </row>
    <row r="529" spans="1:18" s="2" customFormat="1" x14ac:dyDescent="0.2">
      <c r="A529" s="9">
        <v>400523</v>
      </c>
      <c r="B529" s="20">
        <v>1861</v>
      </c>
      <c r="C529" s="6" t="s">
        <v>571</v>
      </c>
      <c r="D529" s="5">
        <v>19.87</v>
      </c>
      <c r="E529" s="5">
        <v>10</v>
      </c>
      <c r="F529" s="5">
        <v>8</v>
      </c>
      <c r="G529" s="17">
        <v>156</v>
      </c>
      <c r="H529" s="17">
        <v>156</v>
      </c>
      <c r="I529" s="17">
        <v>0</v>
      </c>
      <c r="J529" s="13">
        <v>156</v>
      </c>
      <c r="K529" s="13">
        <v>39</v>
      </c>
      <c r="L529" s="13">
        <v>31</v>
      </c>
      <c r="M529" s="13">
        <v>86</v>
      </c>
      <c r="N529" s="24" t="s">
        <v>25</v>
      </c>
      <c r="O529" s="24" t="s">
        <v>25</v>
      </c>
      <c r="P529" s="45" t="s">
        <v>25</v>
      </c>
      <c r="Q529" s="47">
        <f>VLOOKUP(B529,[2]COMPLETE_DIVIDEND_DATA!$B:$BA,52,0)</f>
        <v>0</v>
      </c>
      <c r="R529" s="48">
        <f t="shared" si="8"/>
        <v>86</v>
      </c>
    </row>
    <row r="530" spans="1:18" s="2" customFormat="1" x14ac:dyDescent="0.2">
      <c r="A530" s="9">
        <v>400524</v>
      </c>
      <c r="B530" s="20">
        <v>1864</v>
      </c>
      <c r="C530" s="6" t="s">
        <v>572</v>
      </c>
      <c r="D530" s="5">
        <v>19.940000000000001</v>
      </c>
      <c r="E530" s="5">
        <v>10</v>
      </c>
      <c r="F530" s="5">
        <v>8</v>
      </c>
      <c r="G530" s="17">
        <v>391</v>
      </c>
      <c r="H530" s="17">
        <v>391</v>
      </c>
      <c r="I530" s="17">
        <v>0</v>
      </c>
      <c r="J530" s="13">
        <v>391</v>
      </c>
      <c r="K530" s="13">
        <v>98</v>
      </c>
      <c r="L530" s="13">
        <v>78</v>
      </c>
      <c r="M530" s="13">
        <v>215</v>
      </c>
      <c r="N530" s="24" t="s">
        <v>25</v>
      </c>
      <c r="O530" s="24" t="s">
        <v>25</v>
      </c>
      <c r="P530" s="45" t="s">
        <v>25</v>
      </c>
      <c r="Q530" s="47">
        <f>VLOOKUP(B530,[2]COMPLETE_DIVIDEND_DATA!$B:$BA,52,0)</f>
        <v>0</v>
      </c>
      <c r="R530" s="48">
        <f t="shared" si="8"/>
        <v>215</v>
      </c>
    </row>
    <row r="531" spans="1:18" s="2" customFormat="1" x14ac:dyDescent="0.2">
      <c r="A531" s="9">
        <v>400525</v>
      </c>
      <c r="B531" s="20">
        <v>1866</v>
      </c>
      <c r="C531" s="6" t="s">
        <v>573</v>
      </c>
      <c r="D531" s="5">
        <v>19.940000000000001</v>
      </c>
      <c r="E531" s="5">
        <v>10</v>
      </c>
      <c r="F531" s="5">
        <v>8</v>
      </c>
      <c r="G531" s="17">
        <v>391</v>
      </c>
      <c r="H531" s="17">
        <v>391</v>
      </c>
      <c r="I531" s="17">
        <v>0</v>
      </c>
      <c r="J531" s="13">
        <v>391</v>
      </c>
      <c r="K531" s="13">
        <v>98</v>
      </c>
      <c r="L531" s="13">
        <v>78</v>
      </c>
      <c r="M531" s="13">
        <v>215</v>
      </c>
      <c r="N531" s="24" t="s">
        <v>25</v>
      </c>
      <c r="O531" s="24" t="s">
        <v>25</v>
      </c>
      <c r="P531" s="45" t="s">
        <v>25</v>
      </c>
      <c r="Q531" s="47">
        <f>VLOOKUP(B531,[2]COMPLETE_DIVIDEND_DATA!$B:$BA,52,0)</f>
        <v>0</v>
      </c>
      <c r="R531" s="48">
        <f t="shared" si="8"/>
        <v>215</v>
      </c>
    </row>
    <row r="532" spans="1:18" s="2" customFormat="1" x14ac:dyDescent="0.2">
      <c r="A532" s="9">
        <v>400526</v>
      </c>
      <c r="B532" s="20">
        <v>1870</v>
      </c>
      <c r="C532" s="6" t="s">
        <v>263</v>
      </c>
      <c r="D532" s="5">
        <v>19.940000000000001</v>
      </c>
      <c r="E532" s="5">
        <v>10</v>
      </c>
      <c r="F532" s="5">
        <v>8</v>
      </c>
      <c r="G532" s="17">
        <v>391</v>
      </c>
      <c r="H532" s="17">
        <v>391</v>
      </c>
      <c r="I532" s="17">
        <v>0</v>
      </c>
      <c r="J532" s="13">
        <v>391</v>
      </c>
      <c r="K532" s="13">
        <v>98</v>
      </c>
      <c r="L532" s="13">
        <v>78</v>
      </c>
      <c r="M532" s="13">
        <v>215</v>
      </c>
      <c r="N532" s="24" t="s">
        <v>25</v>
      </c>
      <c r="O532" s="24" t="s">
        <v>25</v>
      </c>
      <c r="P532" s="45" t="s">
        <v>25</v>
      </c>
      <c r="Q532" s="47">
        <f>VLOOKUP(B532,[2]COMPLETE_DIVIDEND_DATA!$B:$BA,52,0)</f>
        <v>0</v>
      </c>
      <c r="R532" s="48">
        <f t="shared" si="8"/>
        <v>215</v>
      </c>
    </row>
    <row r="533" spans="1:18" s="2" customFormat="1" x14ac:dyDescent="0.2">
      <c r="A533" s="9">
        <v>400527</v>
      </c>
      <c r="B533" s="20">
        <v>1871</v>
      </c>
      <c r="C533" s="6" t="s">
        <v>574</v>
      </c>
      <c r="D533" s="5">
        <v>19.940000000000001</v>
      </c>
      <c r="E533" s="5">
        <v>10</v>
      </c>
      <c r="F533" s="5">
        <v>8</v>
      </c>
      <c r="G533" s="17">
        <v>391</v>
      </c>
      <c r="H533" s="17">
        <v>391</v>
      </c>
      <c r="I533" s="17">
        <v>0</v>
      </c>
      <c r="J533" s="13">
        <v>391</v>
      </c>
      <c r="K533" s="13">
        <v>98</v>
      </c>
      <c r="L533" s="13">
        <v>78</v>
      </c>
      <c r="M533" s="13">
        <v>215</v>
      </c>
      <c r="N533" s="24" t="s">
        <v>25</v>
      </c>
      <c r="O533" s="24" t="s">
        <v>25</v>
      </c>
      <c r="P533" s="45" t="s">
        <v>25</v>
      </c>
      <c r="Q533" s="47">
        <f>VLOOKUP(B533,[2]COMPLETE_DIVIDEND_DATA!$B:$BA,52,0)</f>
        <v>0</v>
      </c>
      <c r="R533" s="48">
        <f t="shared" si="8"/>
        <v>215</v>
      </c>
    </row>
    <row r="534" spans="1:18" s="2" customFormat="1" x14ac:dyDescent="0.2">
      <c r="A534" s="9">
        <v>400528</v>
      </c>
      <c r="B534" s="20">
        <v>1872</v>
      </c>
      <c r="C534" s="6" t="s">
        <v>575</v>
      </c>
      <c r="D534" s="5">
        <v>19.940000000000001</v>
      </c>
      <c r="E534" s="5">
        <v>10</v>
      </c>
      <c r="F534" s="5">
        <v>8</v>
      </c>
      <c r="G534" s="17">
        <v>391</v>
      </c>
      <c r="H534" s="17">
        <v>391</v>
      </c>
      <c r="I534" s="17">
        <v>0</v>
      </c>
      <c r="J534" s="13">
        <v>391</v>
      </c>
      <c r="K534" s="13">
        <v>98</v>
      </c>
      <c r="L534" s="13">
        <v>78</v>
      </c>
      <c r="M534" s="13">
        <v>215</v>
      </c>
      <c r="N534" s="24" t="s">
        <v>25</v>
      </c>
      <c r="O534" s="24" t="s">
        <v>25</v>
      </c>
      <c r="P534" s="45" t="s">
        <v>25</v>
      </c>
      <c r="Q534" s="47">
        <f>VLOOKUP(B534,[2]COMPLETE_DIVIDEND_DATA!$B:$BA,52,0)</f>
        <v>0</v>
      </c>
      <c r="R534" s="48">
        <f t="shared" si="8"/>
        <v>215</v>
      </c>
    </row>
    <row r="535" spans="1:18" s="2" customFormat="1" x14ac:dyDescent="0.2">
      <c r="A535" s="9">
        <v>400529</v>
      </c>
      <c r="B535" s="20">
        <v>1873</v>
      </c>
      <c r="C535" s="6" t="s">
        <v>576</v>
      </c>
      <c r="D535" s="5">
        <v>19.91</v>
      </c>
      <c r="E535" s="5">
        <v>10</v>
      </c>
      <c r="F535" s="5">
        <v>8</v>
      </c>
      <c r="G535" s="17">
        <v>236</v>
      </c>
      <c r="H535" s="17">
        <v>236</v>
      </c>
      <c r="I535" s="17">
        <v>0</v>
      </c>
      <c r="J535" s="13">
        <v>236</v>
      </c>
      <c r="K535" s="13">
        <v>59</v>
      </c>
      <c r="L535" s="13">
        <v>47</v>
      </c>
      <c r="M535" s="13">
        <v>130</v>
      </c>
      <c r="N535" s="24" t="s">
        <v>25</v>
      </c>
      <c r="O535" s="24" t="s">
        <v>25</v>
      </c>
      <c r="P535" s="45" t="s">
        <v>25</v>
      </c>
      <c r="Q535" s="47">
        <f>VLOOKUP(B535,[2]COMPLETE_DIVIDEND_DATA!$B:$BA,52,0)</f>
        <v>0</v>
      </c>
      <c r="R535" s="48">
        <f t="shared" si="8"/>
        <v>130</v>
      </c>
    </row>
    <row r="536" spans="1:18" s="2" customFormat="1" x14ac:dyDescent="0.2">
      <c r="A536" s="9">
        <v>400530</v>
      </c>
      <c r="B536" s="20">
        <v>1874</v>
      </c>
      <c r="C536" s="6" t="s">
        <v>577</v>
      </c>
      <c r="D536" s="5">
        <v>20.12</v>
      </c>
      <c r="E536" s="5">
        <v>10</v>
      </c>
      <c r="F536" s="5">
        <v>8</v>
      </c>
      <c r="G536" s="17">
        <v>313</v>
      </c>
      <c r="H536" s="17">
        <v>313</v>
      </c>
      <c r="I536" s="17">
        <v>0</v>
      </c>
      <c r="J536" s="13">
        <v>313</v>
      </c>
      <c r="K536" s="13">
        <v>78</v>
      </c>
      <c r="L536" s="13">
        <v>63</v>
      </c>
      <c r="M536" s="13">
        <v>172</v>
      </c>
      <c r="N536" s="24" t="s">
        <v>25</v>
      </c>
      <c r="O536" s="24" t="s">
        <v>25</v>
      </c>
      <c r="P536" s="45" t="s">
        <v>25</v>
      </c>
      <c r="Q536" s="47">
        <f>VLOOKUP(B536,[2]COMPLETE_DIVIDEND_DATA!$B:$BA,52,0)</f>
        <v>0</v>
      </c>
      <c r="R536" s="48">
        <f t="shared" si="8"/>
        <v>172</v>
      </c>
    </row>
    <row r="537" spans="1:18" s="2" customFormat="1" x14ac:dyDescent="0.2">
      <c r="A537" s="9">
        <v>400531</v>
      </c>
      <c r="B537" s="20">
        <v>1875</v>
      </c>
      <c r="C537" s="6" t="s">
        <v>578</v>
      </c>
      <c r="D537" s="5">
        <v>19.920000000000002</v>
      </c>
      <c r="E537" s="5">
        <v>10</v>
      </c>
      <c r="F537" s="5">
        <v>8</v>
      </c>
      <c r="G537" s="17">
        <v>251</v>
      </c>
      <c r="H537" s="17">
        <v>251</v>
      </c>
      <c r="I537" s="17">
        <v>0</v>
      </c>
      <c r="J537" s="13">
        <v>251</v>
      </c>
      <c r="K537" s="13">
        <v>63</v>
      </c>
      <c r="L537" s="13">
        <v>50</v>
      </c>
      <c r="M537" s="13">
        <v>138</v>
      </c>
      <c r="N537" s="24" t="s">
        <v>25</v>
      </c>
      <c r="O537" s="24" t="s">
        <v>25</v>
      </c>
      <c r="P537" s="45" t="s">
        <v>25</v>
      </c>
      <c r="Q537" s="47">
        <f>VLOOKUP(B537,[2]COMPLETE_DIVIDEND_DATA!$B:$BA,52,0)</f>
        <v>0</v>
      </c>
      <c r="R537" s="48">
        <f t="shared" si="8"/>
        <v>138</v>
      </c>
    </row>
    <row r="538" spans="1:18" s="2" customFormat="1" x14ac:dyDescent="0.2">
      <c r="A538" s="9">
        <v>400532</v>
      </c>
      <c r="B538" s="20">
        <v>1886</v>
      </c>
      <c r="C538" s="6" t="s">
        <v>579</v>
      </c>
      <c r="D538" s="5">
        <v>20.07</v>
      </c>
      <c r="E538" s="5">
        <v>10</v>
      </c>
      <c r="F538" s="5">
        <v>8</v>
      </c>
      <c r="G538" s="17">
        <v>259</v>
      </c>
      <c r="H538" s="17">
        <v>259</v>
      </c>
      <c r="I538" s="17">
        <v>0</v>
      </c>
      <c r="J538" s="13">
        <v>259</v>
      </c>
      <c r="K538" s="13">
        <v>65</v>
      </c>
      <c r="L538" s="13">
        <v>52</v>
      </c>
      <c r="M538" s="13">
        <v>142</v>
      </c>
      <c r="N538" s="24" t="s">
        <v>580</v>
      </c>
      <c r="O538" s="24" t="s">
        <v>25</v>
      </c>
      <c r="P538" s="45" t="s">
        <v>25</v>
      </c>
      <c r="Q538" s="47">
        <f>VLOOKUP(B538,[2]COMPLETE_DIVIDEND_DATA!$B:$BA,52,0)</f>
        <v>0</v>
      </c>
      <c r="R538" s="48">
        <f t="shared" si="8"/>
        <v>142</v>
      </c>
    </row>
    <row r="539" spans="1:18" s="2" customFormat="1" x14ac:dyDescent="0.2">
      <c r="A539" s="9">
        <v>400533</v>
      </c>
      <c r="B539" s="20">
        <v>1887</v>
      </c>
      <c r="C539" s="6" t="s">
        <v>581</v>
      </c>
      <c r="D539" s="5">
        <v>19.940000000000001</v>
      </c>
      <c r="E539" s="5">
        <v>10</v>
      </c>
      <c r="F539" s="5">
        <v>8</v>
      </c>
      <c r="G539" s="17">
        <v>391</v>
      </c>
      <c r="H539" s="17">
        <v>391</v>
      </c>
      <c r="I539" s="17">
        <v>0</v>
      </c>
      <c r="J539" s="13">
        <v>391</v>
      </c>
      <c r="K539" s="13">
        <v>98</v>
      </c>
      <c r="L539" s="13">
        <v>78</v>
      </c>
      <c r="M539" s="13">
        <v>215</v>
      </c>
      <c r="N539" s="24" t="s">
        <v>25</v>
      </c>
      <c r="O539" s="24" t="s">
        <v>25</v>
      </c>
      <c r="P539" s="45" t="s">
        <v>25</v>
      </c>
      <c r="Q539" s="47">
        <f>VLOOKUP(B539,[2]COMPLETE_DIVIDEND_DATA!$B:$BA,52,0)</f>
        <v>0</v>
      </c>
      <c r="R539" s="48">
        <f t="shared" si="8"/>
        <v>215</v>
      </c>
    </row>
    <row r="540" spans="1:18" s="2" customFormat="1" x14ac:dyDescent="0.2">
      <c r="A540" s="9">
        <v>400534</v>
      </c>
      <c r="B540" s="20">
        <v>1898</v>
      </c>
      <c r="C540" s="6" t="s">
        <v>582</v>
      </c>
      <c r="D540" s="5">
        <v>19.98</v>
      </c>
      <c r="E540" s="5">
        <v>10</v>
      </c>
      <c r="F540" s="5">
        <v>8</v>
      </c>
      <c r="G540" s="17">
        <v>1956</v>
      </c>
      <c r="H540" s="17">
        <v>1956</v>
      </c>
      <c r="I540" s="17">
        <v>0</v>
      </c>
      <c r="J540" s="13">
        <v>1956</v>
      </c>
      <c r="K540" s="13">
        <v>489</v>
      </c>
      <c r="L540" s="13">
        <v>391</v>
      </c>
      <c r="M540" s="13">
        <v>1076</v>
      </c>
      <c r="N540" s="24" t="s">
        <v>25</v>
      </c>
      <c r="O540" s="24" t="s">
        <v>25</v>
      </c>
      <c r="P540" s="45" t="s">
        <v>25</v>
      </c>
      <c r="Q540" s="47">
        <f>VLOOKUP(B540,[2]COMPLETE_DIVIDEND_DATA!$B:$BA,52,0)</f>
        <v>0</v>
      </c>
      <c r="R540" s="48">
        <f t="shared" si="8"/>
        <v>1076</v>
      </c>
    </row>
    <row r="541" spans="1:18" s="2" customFormat="1" x14ac:dyDescent="0.2">
      <c r="A541" s="9">
        <v>400535</v>
      </c>
      <c r="B541" s="20">
        <v>1902</v>
      </c>
      <c r="C541" s="6" t="s">
        <v>583</v>
      </c>
      <c r="D541" s="5">
        <v>19.98</v>
      </c>
      <c r="E541" s="5">
        <v>10</v>
      </c>
      <c r="F541" s="5">
        <v>8</v>
      </c>
      <c r="G541" s="17">
        <v>1956</v>
      </c>
      <c r="H541" s="17">
        <v>1956</v>
      </c>
      <c r="I541" s="17">
        <v>0</v>
      </c>
      <c r="J541" s="13">
        <v>1956</v>
      </c>
      <c r="K541" s="13">
        <v>489</v>
      </c>
      <c r="L541" s="13">
        <v>391</v>
      </c>
      <c r="M541" s="13">
        <v>1076</v>
      </c>
      <c r="N541" s="24" t="s">
        <v>25</v>
      </c>
      <c r="O541" s="24" t="s">
        <v>25</v>
      </c>
      <c r="P541" s="45" t="s">
        <v>25</v>
      </c>
      <c r="Q541" s="47">
        <f>VLOOKUP(B541,[2]COMPLETE_DIVIDEND_DATA!$B:$BA,52,0)</f>
        <v>0</v>
      </c>
      <c r="R541" s="48">
        <f t="shared" si="8"/>
        <v>1076</v>
      </c>
    </row>
    <row r="542" spans="1:18" s="2" customFormat="1" x14ac:dyDescent="0.2">
      <c r="A542" s="9">
        <v>400536</v>
      </c>
      <c r="B542" s="20">
        <v>1905</v>
      </c>
      <c r="C542" s="6" t="s">
        <v>584</v>
      </c>
      <c r="D542" s="5">
        <v>20.03</v>
      </c>
      <c r="E542" s="5">
        <v>10</v>
      </c>
      <c r="F542" s="5">
        <v>8</v>
      </c>
      <c r="G542" s="17">
        <v>1043</v>
      </c>
      <c r="H542" s="17">
        <v>1043</v>
      </c>
      <c r="I542" s="17">
        <v>0</v>
      </c>
      <c r="J542" s="13">
        <v>1043</v>
      </c>
      <c r="K542" s="13">
        <v>261</v>
      </c>
      <c r="L542" s="13">
        <v>209</v>
      </c>
      <c r="M542" s="13">
        <v>573</v>
      </c>
      <c r="N542" s="24" t="s">
        <v>25</v>
      </c>
      <c r="O542" s="24" t="s">
        <v>25</v>
      </c>
      <c r="P542" s="45" t="s">
        <v>25</v>
      </c>
      <c r="Q542" s="47">
        <f>VLOOKUP(B542,[2]COMPLETE_DIVIDEND_DATA!$B:$BA,52,0)</f>
        <v>0</v>
      </c>
      <c r="R542" s="48">
        <f t="shared" si="8"/>
        <v>573</v>
      </c>
    </row>
    <row r="543" spans="1:18" s="2" customFormat="1" x14ac:dyDescent="0.2">
      <c r="A543" s="9">
        <v>400537</v>
      </c>
      <c r="B543" s="20">
        <v>1909</v>
      </c>
      <c r="C543" s="6" t="s">
        <v>58</v>
      </c>
      <c r="D543" s="5">
        <v>20</v>
      </c>
      <c r="E543" s="5">
        <v>10</v>
      </c>
      <c r="F543" s="5">
        <v>8</v>
      </c>
      <c r="G543" s="17">
        <v>3264</v>
      </c>
      <c r="H543" s="17">
        <v>3264</v>
      </c>
      <c r="I543" s="17">
        <v>0</v>
      </c>
      <c r="J543" s="13">
        <v>3264</v>
      </c>
      <c r="K543" s="13">
        <v>816</v>
      </c>
      <c r="L543" s="13">
        <v>653</v>
      </c>
      <c r="M543" s="13">
        <v>1795</v>
      </c>
      <c r="N543" s="24" t="s">
        <v>25</v>
      </c>
      <c r="O543" s="24" t="s">
        <v>25</v>
      </c>
      <c r="P543" s="45" t="s">
        <v>25</v>
      </c>
      <c r="Q543" s="47">
        <f>VLOOKUP(B543,[2]COMPLETE_DIVIDEND_DATA!$B:$BA,52,0)</f>
        <v>0</v>
      </c>
      <c r="R543" s="48">
        <f t="shared" si="8"/>
        <v>1795</v>
      </c>
    </row>
    <row r="544" spans="1:18" s="2" customFormat="1" x14ac:dyDescent="0.2">
      <c r="A544" s="9">
        <v>400538</v>
      </c>
      <c r="B544" s="20">
        <v>1910</v>
      </c>
      <c r="C544" s="6" t="s">
        <v>585</v>
      </c>
      <c r="D544" s="5">
        <v>19.809999999999999</v>
      </c>
      <c r="E544" s="5">
        <v>10</v>
      </c>
      <c r="F544" s="5">
        <v>8</v>
      </c>
      <c r="G544" s="17">
        <v>111</v>
      </c>
      <c r="H544" s="17">
        <v>111</v>
      </c>
      <c r="I544" s="17">
        <v>0</v>
      </c>
      <c r="J544" s="13">
        <v>111</v>
      </c>
      <c r="K544" s="13">
        <v>28</v>
      </c>
      <c r="L544" s="13">
        <v>22</v>
      </c>
      <c r="M544" s="13">
        <v>61</v>
      </c>
      <c r="N544" s="24" t="s">
        <v>25</v>
      </c>
      <c r="O544" s="24" t="s">
        <v>25</v>
      </c>
      <c r="P544" s="45" t="s">
        <v>25</v>
      </c>
      <c r="Q544" s="47">
        <f>VLOOKUP(B544,[2]COMPLETE_DIVIDEND_DATA!$B:$BA,52,0)</f>
        <v>0</v>
      </c>
      <c r="R544" s="48">
        <f t="shared" si="8"/>
        <v>61</v>
      </c>
    </row>
    <row r="545" spans="1:18" s="2" customFormat="1" x14ac:dyDescent="0.2">
      <c r="A545" s="9">
        <v>400539</v>
      </c>
      <c r="B545" s="20">
        <v>1911</v>
      </c>
      <c r="C545" s="6" t="s">
        <v>586</v>
      </c>
      <c r="D545" s="5">
        <v>20</v>
      </c>
      <c r="E545" s="5">
        <v>10</v>
      </c>
      <c r="F545" s="5">
        <v>8</v>
      </c>
      <c r="G545" s="17">
        <v>655</v>
      </c>
      <c r="H545" s="17">
        <v>655</v>
      </c>
      <c r="I545" s="17">
        <v>0</v>
      </c>
      <c r="J545" s="13">
        <v>655</v>
      </c>
      <c r="K545" s="13">
        <v>164</v>
      </c>
      <c r="L545" s="13">
        <v>131</v>
      </c>
      <c r="M545" s="13">
        <v>360</v>
      </c>
      <c r="N545" s="24" t="s">
        <v>25</v>
      </c>
      <c r="O545" s="24" t="s">
        <v>25</v>
      </c>
      <c r="P545" s="45" t="s">
        <v>25</v>
      </c>
      <c r="Q545" s="47">
        <f>VLOOKUP(B545,[2]COMPLETE_DIVIDEND_DATA!$B:$BA,52,0)</f>
        <v>0</v>
      </c>
      <c r="R545" s="48">
        <f t="shared" si="8"/>
        <v>360</v>
      </c>
    </row>
    <row r="546" spans="1:18" s="2" customFormat="1" x14ac:dyDescent="0.2">
      <c r="A546" s="9">
        <v>400540</v>
      </c>
      <c r="B546" s="20">
        <v>1913</v>
      </c>
      <c r="C546" s="6" t="s">
        <v>587</v>
      </c>
      <c r="D546" s="5">
        <v>20.02</v>
      </c>
      <c r="E546" s="5">
        <v>10</v>
      </c>
      <c r="F546" s="5">
        <v>8</v>
      </c>
      <c r="G546" s="17">
        <v>1788</v>
      </c>
      <c r="H546" s="17">
        <v>1788</v>
      </c>
      <c r="I546" s="17">
        <v>0</v>
      </c>
      <c r="J546" s="13">
        <v>1788</v>
      </c>
      <c r="K546" s="13">
        <v>447</v>
      </c>
      <c r="L546" s="13">
        <v>358</v>
      </c>
      <c r="M546" s="13">
        <v>983</v>
      </c>
      <c r="N546" s="24" t="s">
        <v>25</v>
      </c>
      <c r="O546" s="24" t="s">
        <v>25</v>
      </c>
      <c r="P546" s="45" t="s">
        <v>25</v>
      </c>
      <c r="Q546" s="47">
        <f>VLOOKUP(B546,[2]COMPLETE_DIVIDEND_DATA!$B:$BA,52,0)</f>
        <v>0</v>
      </c>
      <c r="R546" s="48">
        <f t="shared" si="8"/>
        <v>983</v>
      </c>
    </row>
    <row r="547" spans="1:18" s="2" customFormat="1" x14ac:dyDescent="0.2">
      <c r="A547" s="9">
        <v>400541</v>
      </c>
      <c r="B547" s="20">
        <v>1923</v>
      </c>
      <c r="C547" s="6" t="s">
        <v>588</v>
      </c>
      <c r="D547" s="5">
        <v>19.98</v>
      </c>
      <c r="E547" s="5">
        <v>10</v>
      </c>
      <c r="F547" s="5">
        <v>8</v>
      </c>
      <c r="G547" s="17">
        <v>1956</v>
      </c>
      <c r="H547" s="17">
        <v>1956</v>
      </c>
      <c r="I547" s="17">
        <v>0</v>
      </c>
      <c r="J547" s="13">
        <v>1956</v>
      </c>
      <c r="K547" s="13">
        <v>489</v>
      </c>
      <c r="L547" s="13">
        <v>391</v>
      </c>
      <c r="M547" s="13">
        <v>1076</v>
      </c>
      <c r="N547" s="24" t="s">
        <v>25</v>
      </c>
      <c r="O547" s="24" t="s">
        <v>25</v>
      </c>
      <c r="P547" s="45" t="s">
        <v>25</v>
      </c>
      <c r="Q547" s="47">
        <f>VLOOKUP(B547,[2]COMPLETE_DIVIDEND_DATA!$B:$BA,52,0)</f>
        <v>0</v>
      </c>
      <c r="R547" s="48">
        <f t="shared" si="8"/>
        <v>1076</v>
      </c>
    </row>
    <row r="548" spans="1:18" s="2" customFormat="1" x14ac:dyDescent="0.2">
      <c r="A548" s="9">
        <v>400542</v>
      </c>
      <c r="B548" s="20">
        <v>1924</v>
      </c>
      <c r="C548" s="6" t="s">
        <v>509</v>
      </c>
      <c r="D548" s="5">
        <v>20</v>
      </c>
      <c r="E548" s="5">
        <v>10</v>
      </c>
      <c r="F548" s="5">
        <v>8</v>
      </c>
      <c r="G548" s="17">
        <v>145</v>
      </c>
      <c r="H548" s="17">
        <v>145</v>
      </c>
      <c r="I548" s="17">
        <v>0</v>
      </c>
      <c r="J548" s="13">
        <v>145</v>
      </c>
      <c r="K548" s="13">
        <v>36</v>
      </c>
      <c r="L548" s="13">
        <v>29</v>
      </c>
      <c r="M548" s="13">
        <v>80</v>
      </c>
      <c r="N548" s="24" t="s">
        <v>589</v>
      </c>
      <c r="O548" s="24" t="s">
        <v>25</v>
      </c>
      <c r="P548" s="45" t="s">
        <v>25</v>
      </c>
      <c r="Q548" s="47">
        <f>VLOOKUP(B548,[2]COMPLETE_DIVIDEND_DATA!$B:$BA,52,0)</f>
        <v>0</v>
      </c>
      <c r="R548" s="48">
        <f t="shared" si="8"/>
        <v>80</v>
      </c>
    </row>
    <row r="549" spans="1:18" s="2" customFormat="1" x14ac:dyDescent="0.2">
      <c r="A549" s="9">
        <v>400543</v>
      </c>
      <c r="B549" s="20">
        <v>1932</v>
      </c>
      <c r="C549" s="6" t="s">
        <v>590</v>
      </c>
      <c r="D549" s="5">
        <v>19.87</v>
      </c>
      <c r="E549" s="5">
        <v>10</v>
      </c>
      <c r="F549" s="5">
        <v>8</v>
      </c>
      <c r="G549" s="17">
        <v>156</v>
      </c>
      <c r="H549" s="17">
        <v>156</v>
      </c>
      <c r="I549" s="17">
        <v>0</v>
      </c>
      <c r="J549" s="13">
        <v>156</v>
      </c>
      <c r="K549" s="13">
        <v>39</v>
      </c>
      <c r="L549" s="13">
        <v>31</v>
      </c>
      <c r="M549" s="13">
        <v>86</v>
      </c>
      <c r="N549" s="24" t="s">
        <v>25</v>
      </c>
      <c r="O549" s="24" t="s">
        <v>25</v>
      </c>
      <c r="P549" s="45" t="s">
        <v>25</v>
      </c>
      <c r="Q549" s="47">
        <f>VLOOKUP(B549,[2]COMPLETE_DIVIDEND_DATA!$B:$BA,52,0)</f>
        <v>0</v>
      </c>
      <c r="R549" s="48">
        <f t="shared" si="8"/>
        <v>86</v>
      </c>
    </row>
    <row r="550" spans="1:18" s="2" customFormat="1" x14ac:dyDescent="0.2">
      <c r="A550" s="9">
        <v>400544</v>
      </c>
      <c r="B550" s="20">
        <v>1934</v>
      </c>
      <c r="C550" s="6" t="s">
        <v>591</v>
      </c>
      <c r="D550" s="5">
        <v>19.940000000000001</v>
      </c>
      <c r="E550" s="5">
        <v>10</v>
      </c>
      <c r="F550" s="5">
        <v>8</v>
      </c>
      <c r="G550" s="17">
        <v>391</v>
      </c>
      <c r="H550" s="17">
        <v>391</v>
      </c>
      <c r="I550" s="17">
        <v>0</v>
      </c>
      <c r="J550" s="13">
        <v>391</v>
      </c>
      <c r="K550" s="13">
        <v>98</v>
      </c>
      <c r="L550" s="13">
        <v>78</v>
      </c>
      <c r="M550" s="13">
        <v>215</v>
      </c>
      <c r="N550" s="24" t="s">
        <v>25</v>
      </c>
      <c r="O550" s="24" t="s">
        <v>25</v>
      </c>
      <c r="P550" s="45" t="s">
        <v>25</v>
      </c>
      <c r="Q550" s="47">
        <f>VLOOKUP(B550,[2]COMPLETE_DIVIDEND_DATA!$B:$BA,52,0)</f>
        <v>0</v>
      </c>
      <c r="R550" s="48">
        <f t="shared" si="8"/>
        <v>215</v>
      </c>
    </row>
    <row r="551" spans="1:18" s="2" customFormat="1" x14ac:dyDescent="0.2">
      <c r="A551" s="9">
        <v>400545</v>
      </c>
      <c r="B551" s="20">
        <v>1936</v>
      </c>
      <c r="C551" s="6" t="s">
        <v>592</v>
      </c>
      <c r="D551" s="5">
        <v>19.95</v>
      </c>
      <c r="E551" s="5">
        <v>10</v>
      </c>
      <c r="F551" s="5">
        <v>8</v>
      </c>
      <c r="G551" s="17">
        <v>907</v>
      </c>
      <c r="H551" s="17">
        <v>907</v>
      </c>
      <c r="I551" s="17">
        <v>0</v>
      </c>
      <c r="J551" s="13">
        <v>907</v>
      </c>
      <c r="K551" s="13">
        <v>227</v>
      </c>
      <c r="L551" s="13">
        <v>181</v>
      </c>
      <c r="M551" s="13">
        <v>499</v>
      </c>
      <c r="N551" s="24" t="s">
        <v>25</v>
      </c>
      <c r="O551" s="24" t="s">
        <v>25</v>
      </c>
      <c r="P551" s="45" t="s">
        <v>25</v>
      </c>
      <c r="Q551" s="47">
        <f>VLOOKUP(B551,[2]COMPLETE_DIVIDEND_DATA!$B:$BA,52,0)</f>
        <v>0</v>
      </c>
      <c r="R551" s="48">
        <f t="shared" si="8"/>
        <v>499</v>
      </c>
    </row>
    <row r="552" spans="1:18" s="2" customFormat="1" x14ac:dyDescent="0.2">
      <c r="A552" s="9">
        <v>400546</v>
      </c>
      <c r="B552" s="20">
        <v>1937</v>
      </c>
      <c r="C552" s="6" t="s">
        <v>593</v>
      </c>
      <c r="D552" s="5">
        <v>20</v>
      </c>
      <c r="E552" s="5">
        <v>10</v>
      </c>
      <c r="F552" s="5">
        <v>8</v>
      </c>
      <c r="G552" s="17">
        <v>810</v>
      </c>
      <c r="H552" s="17">
        <v>810</v>
      </c>
      <c r="I552" s="17">
        <v>0</v>
      </c>
      <c r="J552" s="13">
        <v>810</v>
      </c>
      <c r="K552" s="13">
        <v>203</v>
      </c>
      <c r="L552" s="13">
        <v>162</v>
      </c>
      <c r="M552" s="13">
        <v>445</v>
      </c>
      <c r="N552" s="24" t="s">
        <v>25</v>
      </c>
      <c r="O552" s="24" t="s">
        <v>25</v>
      </c>
      <c r="P552" s="45" t="s">
        <v>25</v>
      </c>
      <c r="Q552" s="47">
        <f>VLOOKUP(B552,[2]COMPLETE_DIVIDEND_DATA!$B:$BA,52,0)</f>
        <v>0</v>
      </c>
      <c r="R552" s="48">
        <f t="shared" si="8"/>
        <v>445</v>
      </c>
    </row>
    <row r="553" spans="1:18" s="2" customFormat="1" x14ac:dyDescent="0.2">
      <c r="A553" s="9">
        <v>400547</v>
      </c>
      <c r="B553" s="20">
        <v>1938</v>
      </c>
      <c r="C553" s="6" t="s">
        <v>594</v>
      </c>
      <c r="D553" s="5">
        <v>19.940000000000001</v>
      </c>
      <c r="E553" s="5">
        <v>10</v>
      </c>
      <c r="F553" s="5">
        <v>8</v>
      </c>
      <c r="G553" s="17">
        <v>752</v>
      </c>
      <c r="H553" s="17">
        <v>752</v>
      </c>
      <c r="I553" s="17">
        <v>0</v>
      </c>
      <c r="J553" s="13">
        <v>752</v>
      </c>
      <c r="K553" s="13">
        <v>188</v>
      </c>
      <c r="L553" s="13">
        <v>150</v>
      </c>
      <c r="M553" s="13">
        <v>414</v>
      </c>
      <c r="N553" s="24" t="s">
        <v>25</v>
      </c>
      <c r="O553" s="24" t="s">
        <v>25</v>
      </c>
      <c r="P553" s="45" t="s">
        <v>25</v>
      </c>
      <c r="Q553" s="47">
        <f>VLOOKUP(B553,[2]COMPLETE_DIVIDEND_DATA!$B:$BA,52,0)</f>
        <v>0</v>
      </c>
      <c r="R553" s="48">
        <f t="shared" si="8"/>
        <v>414</v>
      </c>
    </row>
    <row r="554" spans="1:18" s="2" customFormat="1" x14ac:dyDescent="0.2">
      <c r="A554" s="9">
        <v>400548</v>
      </c>
      <c r="B554" s="20">
        <v>1939</v>
      </c>
      <c r="C554" s="6" t="s">
        <v>595</v>
      </c>
      <c r="D554" s="5">
        <v>20.03</v>
      </c>
      <c r="E554" s="5">
        <v>10</v>
      </c>
      <c r="F554" s="5">
        <v>8</v>
      </c>
      <c r="G554" s="17">
        <v>1093</v>
      </c>
      <c r="H554" s="17">
        <v>1093</v>
      </c>
      <c r="I554" s="17">
        <v>0</v>
      </c>
      <c r="J554" s="13">
        <v>1093</v>
      </c>
      <c r="K554" s="13">
        <v>273</v>
      </c>
      <c r="L554" s="13">
        <v>219</v>
      </c>
      <c r="M554" s="13">
        <v>601</v>
      </c>
      <c r="N554" s="24" t="s">
        <v>25</v>
      </c>
      <c r="O554" s="24" t="s">
        <v>25</v>
      </c>
      <c r="P554" s="45" t="s">
        <v>25</v>
      </c>
      <c r="Q554" s="47">
        <f>VLOOKUP(B554,[2]COMPLETE_DIVIDEND_DATA!$B:$BA,52,0)</f>
        <v>0</v>
      </c>
      <c r="R554" s="48">
        <f t="shared" si="8"/>
        <v>601</v>
      </c>
    </row>
    <row r="555" spans="1:18" s="2" customFormat="1" x14ac:dyDescent="0.2">
      <c r="A555" s="9">
        <v>400549</v>
      </c>
      <c r="B555" s="20">
        <v>1940</v>
      </c>
      <c r="C555" s="6" t="s">
        <v>596</v>
      </c>
      <c r="D555" s="5">
        <v>19.98</v>
      </c>
      <c r="E555" s="5">
        <v>10</v>
      </c>
      <c r="F555" s="5">
        <v>8</v>
      </c>
      <c r="G555" s="17">
        <v>1956</v>
      </c>
      <c r="H555" s="17">
        <v>1956</v>
      </c>
      <c r="I555" s="17">
        <v>0</v>
      </c>
      <c r="J555" s="13">
        <v>1956</v>
      </c>
      <c r="K555" s="13">
        <v>489</v>
      </c>
      <c r="L555" s="13">
        <v>391</v>
      </c>
      <c r="M555" s="13">
        <v>1076</v>
      </c>
      <c r="N555" s="24" t="s">
        <v>25</v>
      </c>
      <c r="O555" s="24" t="s">
        <v>25</v>
      </c>
      <c r="P555" s="45" t="s">
        <v>25</v>
      </c>
      <c r="Q555" s="47">
        <f>VLOOKUP(B555,[2]COMPLETE_DIVIDEND_DATA!$B:$BA,52,0)</f>
        <v>0</v>
      </c>
      <c r="R555" s="48">
        <f t="shared" si="8"/>
        <v>1076</v>
      </c>
    </row>
    <row r="556" spans="1:18" s="2" customFormat="1" x14ac:dyDescent="0.2">
      <c r="A556" s="9">
        <v>400550</v>
      </c>
      <c r="B556" s="20">
        <v>1941</v>
      </c>
      <c r="C556" s="6" t="s">
        <v>597</v>
      </c>
      <c r="D556" s="5">
        <v>19.98</v>
      </c>
      <c r="E556" s="5">
        <v>10</v>
      </c>
      <c r="F556" s="5">
        <v>8</v>
      </c>
      <c r="G556" s="17">
        <v>1956</v>
      </c>
      <c r="H556" s="17">
        <v>1956</v>
      </c>
      <c r="I556" s="17">
        <v>0</v>
      </c>
      <c r="J556" s="13">
        <v>1956</v>
      </c>
      <c r="K556" s="13">
        <v>489</v>
      </c>
      <c r="L556" s="13">
        <v>391</v>
      </c>
      <c r="M556" s="13">
        <v>1076</v>
      </c>
      <c r="N556" s="24" t="s">
        <v>25</v>
      </c>
      <c r="O556" s="24" t="s">
        <v>25</v>
      </c>
      <c r="P556" s="45" t="s">
        <v>25</v>
      </c>
      <c r="Q556" s="47">
        <f>VLOOKUP(B556,[2]COMPLETE_DIVIDEND_DATA!$B:$BA,52,0)</f>
        <v>0</v>
      </c>
      <c r="R556" s="48">
        <f t="shared" si="8"/>
        <v>1076</v>
      </c>
    </row>
    <row r="557" spans="1:18" s="2" customFormat="1" x14ac:dyDescent="0.2">
      <c r="A557" s="9">
        <v>400551</v>
      </c>
      <c r="B557" s="20">
        <v>1942</v>
      </c>
      <c r="C557" s="6" t="s">
        <v>598</v>
      </c>
      <c r="D557" s="5">
        <v>20.149999999999999</v>
      </c>
      <c r="E557" s="5">
        <v>10</v>
      </c>
      <c r="F557" s="5">
        <v>8</v>
      </c>
      <c r="G557" s="17">
        <v>253</v>
      </c>
      <c r="H557" s="17">
        <v>253</v>
      </c>
      <c r="I557" s="17">
        <v>0</v>
      </c>
      <c r="J557" s="13">
        <v>253</v>
      </c>
      <c r="K557" s="13">
        <v>63</v>
      </c>
      <c r="L557" s="13">
        <v>51</v>
      </c>
      <c r="M557" s="13">
        <v>139</v>
      </c>
      <c r="N557" s="24" t="s">
        <v>25</v>
      </c>
      <c r="O557" s="24" t="s">
        <v>25</v>
      </c>
      <c r="P557" s="45" t="s">
        <v>25</v>
      </c>
      <c r="Q557" s="47">
        <f>VLOOKUP(B557,[2]COMPLETE_DIVIDEND_DATA!$B:$BA,52,0)</f>
        <v>0</v>
      </c>
      <c r="R557" s="48">
        <f t="shared" si="8"/>
        <v>139</v>
      </c>
    </row>
    <row r="558" spans="1:18" s="2" customFormat="1" x14ac:dyDescent="0.2">
      <c r="A558" s="9">
        <v>400552</v>
      </c>
      <c r="B558" s="20">
        <v>1943</v>
      </c>
      <c r="C558" s="6" t="s">
        <v>599</v>
      </c>
      <c r="D558" s="5">
        <v>19.98</v>
      </c>
      <c r="E558" s="5">
        <v>10</v>
      </c>
      <c r="F558" s="5">
        <v>8</v>
      </c>
      <c r="G558" s="17">
        <v>1956</v>
      </c>
      <c r="H558" s="17">
        <v>1956</v>
      </c>
      <c r="I558" s="17">
        <v>0</v>
      </c>
      <c r="J558" s="13">
        <v>1956</v>
      </c>
      <c r="K558" s="13">
        <v>489</v>
      </c>
      <c r="L558" s="13">
        <v>391</v>
      </c>
      <c r="M558" s="13">
        <v>1076</v>
      </c>
      <c r="N558" s="24" t="s">
        <v>25</v>
      </c>
      <c r="O558" s="24" t="s">
        <v>25</v>
      </c>
      <c r="P558" s="45" t="s">
        <v>25</v>
      </c>
      <c r="Q558" s="47">
        <f>VLOOKUP(B558,[2]COMPLETE_DIVIDEND_DATA!$B:$BA,52,0)</f>
        <v>0</v>
      </c>
      <c r="R558" s="48">
        <f t="shared" si="8"/>
        <v>1076</v>
      </c>
    </row>
    <row r="559" spans="1:18" s="2" customFormat="1" x14ac:dyDescent="0.2">
      <c r="A559" s="9">
        <v>400553</v>
      </c>
      <c r="B559" s="20">
        <v>1944</v>
      </c>
      <c r="C559" s="6" t="s">
        <v>600</v>
      </c>
      <c r="D559" s="5">
        <v>19.93</v>
      </c>
      <c r="E559" s="5">
        <v>10</v>
      </c>
      <c r="F559" s="5">
        <v>8</v>
      </c>
      <c r="G559" s="17">
        <v>647</v>
      </c>
      <c r="H559" s="17">
        <v>647</v>
      </c>
      <c r="I559" s="17">
        <v>0</v>
      </c>
      <c r="J559" s="13">
        <v>647</v>
      </c>
      <c r="K559" s="13">
        <v>162</v>
      </c>
      <c r="L559" s="13">
        <v>129</v>
      </c>
      <c r="M559" s="13">
        <v>356</v>
      </c>
      <c r="N559" s="24" t="s">
        <v>25</v>
      </c>
      <c r="O559" s="24" t="s">
        <v>25</v>
      </c>
      <c r="P559" s="45" t="s">
        <v>25</v>
      </c>
      <c r="Q559" s="47">
        <f>VLOOKUP(B559,[2]COMPLETE_DIVIDEND_DATA!$B:$BA,52,0)</f>
        <v>0</v>
      </c>
      <c r="R559" s="48">
        <f t="shared" si="8"/>
        <v>356</v>
      </c>
    </row>
    <row r="560" spans="1:18" s="2" customFormat="1" x14ac:dyDescent="0.2">
      <c r="A560" s="9">
        <v>400554</v>
      </c>
      <c r="B560" s="20">
        <v>1945</v>
      </c>
      <c r="C560" s="6" t="s">
        <v>117</v>
      </c>
      <c r="D560" s="5">
        <v>20</v>
      </c>
      <c r="E560" s="5">
        <v>10</v>
      </c>
      <c r="F560" s="5">
        <v>8</v>
      </c>
      <c r="G560" s="17">
        <v>810</v>
      </c>
      <c r="H560" s="17">
        <v>810</v>
      </c>
      <c r="I560" s="17">
        <v>0</v>
      </c>
      <c r="J560" s="13">
        <v>810</v>
      </c>
      <c r="K560" s="13">
        <v>203</v>
      </c>
      <c r="L560" s="13">
        <v>162</v>
      </c>
      <c r="M560" s="13">
        <v>445</v>
      </c>
      <c r="N560" s="24" t="s">
        <v>25</v>
      </c>
      <c r="O560" s="24" t="s">
        <v>25</v>
      </c>
      <c r="P560" s="45" t="s">
        <v>25</v>
      </c>
      <c r="Q560" s="47">
        <f>VLOOKUP(B560,[2]COMPLETE_DIVIDEND_DATA!$B:$BA,52,0)</f>
        <v>0</v>
      </c>
      <c r="R560" s="48">
        <f t="shared" si="8"/>
        <v>445</v>
      </c>
    </row>
    <row r="561" spans="1:18" s="2" customFormat="1" x14ac:dyDescent="0.2">
      <c r="A561" s="9">
        <v>400555</v>
      </c>
      <c r="B561" s="20">
        <v>1946</v>
      </c>
      <c r="C561" s="6" t="s">
        <v>601</v>
      </c>
      <c r="D561" s="5">
        <v>19.940000000000001</v>
      </c>
      <c r="E561" s="5">
        <v>10</v>
      </c>
      <c r="F561" s="5">
        <v>8</v>
      </c>
      <c r="G561" s="17">
        <v>752</v>
      </c>
      <c r="H561" s="17">
        <v>752</v>
      </c>
      <c r="I561" s="17">
        <v>0</v>
      </c>
      <c r="J561" s="13">
        <v>752</v>
      </c>
      <c r="K561" s="13">
        <v>188</v>
      </c>
      <c r="L561" s="13">
        <v>150</v>
      </c>
      <c r="M561" s="13">
        <v>414</v>
      </c>
      <c r="N561" s="24" t="s">
        <v>25</v>
      </c>
      <c r="O561" s="24" t="s">
        <v>25</v>
      </c>
      <c r="P561" s="45" t="s">
        <v>25</v>
      </c>
      <c r="Q561" s="47">
        <f>VLOOKUP(B561,[2]COMPLETE_DIVIDEND_DATA!$B:$BA,52,0)</f>
        <v>0</v>
      </c>
      <c r="R561" s="48">
        <f t="shared" si="8"/>
        <v>414</v>
      </c>
    </row>
    <row r="562" spans="1:18" s="2" customFormat="1" x14ac:dyDescent="0.2">
      <c r="A562" s="9">
        <v>400556</v>
      </c>
      <c r="B562" s="20">
        <v>1947</v>
      </c>
      <c r="C562" s="6" t="s">
        <v>602</v>
      </c>
      <c r="D562" s="5">
        <v>19.98</v>
      </c>
      <c r="E562" s="5">
        <v>10</v>
      </c>
      <c r="F562" s="5">
        <v>8</v>
      </c>
      <c r="G562" s="17">
        <v>1956</v>
      </c>
      <c r="H562" s="17">
        <v>1956</v>
      </c>
      <c r="I562" s="17">
        <v>0</v>
      </c>
      <c r="J562" s="13">
        <v>1956</v>
      </c>
      <c r="K562" s="13">
        <v>489</v>
      </c>
      <c r="L562" s="13">
        <v>391</v>
      </c>
      <c r="M562" s="13">
        <v>1076</v>
      </c>
      <c r="N562" s="24" t="s">
        <v>25</v>
      </c>
      <c r="O562" s="24" t="s">
        <v>25</v>
      </c>
      <c r="P562" s="45" t="s">
        <v>25</v>
      </c>
      <c r="Q562" s="47">
        <f>VLOOKUP(B562,[2]COMPLETE_DIVIDEND_DATA!$B:$BA,52,0)</f>
        <v>0</v>
      </c>
      <c r="R562" s="48">
        <f t="shared" si="8"/>
        <v>1076</v>
      </c>
    </row>
    <row r="563" spans="1:18" s="2" customFormat="1" x14ac:dyDescent="0.2">
      <c r="A563" s="9">
        <v>400557</v>
      </c>
      <c r="B563" s="20">
        <v>1948</v>
      </c>
      <c r="C563" s="6" t="s">
        <v>603</v>
      </c>
      <c r="D563" s="5">
        <v>20</v>
      </c>
      <c r="E563" s="5">
        <v>10</v>
      </c>
      <c r="F563" s="5">
        <v>8</v>
      </c>
      <c r="G563" s="17">
        <v>3264</v>
      </c>
      <c r="H563" s="17">
        <v>3264</v>
      </c>
      <c r="I563" s="17">
        <v>0</v>
      </c>
      <c r="J563" s="13">
        <v>3264</v>
      </c>
      <c r="K563" s="13">
        <v>816</v>
      </c>
      <c r="L563" s="13">
        <v>653</v>
      </c>
      <c r="M563" s="13">
        <v>1795</v>
      </c>
      <c r="N563" s="24" t="s">
        <v>25</v>
      </c>
      <c r="O563" s="24" t="s">
        <v>25</v>
      </c>
      <c r="P563" s="45" t="s">
        <v>25</v>
      </c>
      <c r="Q563" s="47">
        <f>VLOOKUP(B563,[2]COMPLETE_DIVIDEND_DATA!$B:$BA,52,0)</f>
        <v>0</v>
      </c>
      <c r="R563" s="48">
        <f t="shared" si="8"/>
        <v>1795</v>
      </c>
    </row>
    <row r="564" spans="1:18" s="2" customFormat="1" hidden="1" x14ac:dyDescent="0.2">
      <c r="A564" s="9">
        <v>400558</v>
      </c>
      <c r="B564" s="20">
        <v>1951</v>
      </c>
      <c r="C564" s="6" t="s">
        <v>604</v>
      </c>
      <c r="D564" s="5">
        <v>20</v>
      </c>
      <c r="E564" s="5">
        <v>10</v>
      </c>
      <c r="F564" s="5">
        <v>8</v>
      </c>
      <c r="G564" s="17">
        <v>145</v>
      </c>
      <c r="H564" s="17">
        <v>145</v>
      </c>
      <c r="I564" s="17">
        <v>0</v>
      </c>
      <c r="J564" s="13">
        <v>145</v>
      </c>
      <c r="K564" s="13">
        <v>36</v>
      </c>
      <c r="L564" s="13">
        <v>29</v>
      </c>
      <c r="M564" s="13">
        <v>80</v>
      </c>
      <c r="N564" s="24" t="s">
        <v>25</v>
      </c>
      <c r="O564" s="24" t="s">
        <v>25</v>
      </c>
      <c r="P564" s="24" t="s">
        <v>25</v>
      </c>
      <c r="Q564" s="38">
        <f>VLOOKUP(B564,[2]COMPLETE_DIVIDEND_DATA!$B:$BA,52,0)</f>
        <v>80</v>
      </c>
      <c r="R564" s="39">
        <f t="shared" si="8"/>
        <v>0</v>
      </c>
    </row>
    <row r="565" spans="1:18" s="2" customFormat="1" x14ac:dyDescent="0.2">
      <c r="A565" s="9">
        <v>400559</v>
      </c>
      <c r="B565" s="20">
        <v>1952</v>
      </c>
      <c r="C565" s="6" t="s">
        <v>605</v>
      </c>
      <c r="D565" s="5">
        <v>19.760000000000002</v>
      </c>
      <c r="E565" s="5">
        <v>10</v>
      </c>
      <c r="F565" s="5">
        <v>8</v>
      </c>
      <c r="G565" s="17">
        <v>167</v>
      </c>
      <c r="H565" s="17">
        <v>167</v>
      </c>
      <c r="I565" s="17">
        <v>0</v>
      </c>
      <c r="J565" s="13">
        <v>167</v>
      </c>
      <c r="K565" s="13">
        <v>42</v>
      </c>
      <c r="L565" s="13">
        <v>33</v>
      </c>
      <c r="M565" s="13">
        <v>92</v>
      </c>
      <c r="N565" s="24" t="s">
        <v>25</v>
      </c>
      <c r="O565" s="24" t="s">
        <v>25</v>
      </c>
      <c r="P565" s="45" t="s">
        <v>25</v>
      </c>
      <c r="Q565" s="47">
        <f>VLOOKUP(B565,[2]COMPLETE_DIVIDEND_DATA!$B:$BA,52,0)</f>
        <v>0</v>
      </c>
      <c r="R565" s="48">
        <f t="shared" si="8"/>
        <v>92</v>
      </c>
    </row>
    <row r="566" spans="1:18" s="2" customFormat="1" x14ac:dyDescent="0.2">
      <c r="A566" s="9">
        <v>400560</v>
      </c>
      <c r="B566" s="20">
        <v>1953</v>
      </c>
      <c r="C566" s="6" t="s">
        <v>606</v>
      </c>
      <c r="D566" s="5">
        <v>20</v>
      </c>
      <c r="E566" s="5">
        <v>10</v>
      </c>
      <c r="F566" s="5">
        <v>8</v>
      </c>
      <c r="G566" s="17">
        <v>3264</v>
      </c>
      <c r="H566" s="17">
        <v>3264</v>
      </c>
      <c r="I566" s="17">
        <v>0</v>
      </c>
      <c r="J566" s="13">
        <v>3264</v>
      </c>
      <c r="K566" s="13">
        <v>816</v>
      </c>
      <c r="L566" s="13">
        <v>653</v>
      </c>
      <c r="M566" s="13">
        <v>1795</v>
      </c>
      <c r="N566" s="24" t="s">
        <v>25</v>
      </c>
      <c r="O566" s="24" t="s">
        <v>25</v>
      </c>
      <c r="P566" s="45" t="s">
        <v>25</v>
      </c>
      <c r="Q566" s="47">
        <f>VLOOKUP(B566,[2]COMPLETE_DIVIDEND_DATA!$B:$BA,52,0)</f>
        <v>0</v>
      </c>
      <c r="R566" s="48">
        <f t="shared" si="8"/>
        <v>1795</v>
      </c>
    </row>
    <row r="567" spans="1:18" s="2" customFormat="1" x14ac:dyDescent="0.2">
      <c r="A567" s="9">
        <v>400561</v>
      </c>
      <c r="B567" s="20">
        <v>1955</v>
      </c>
      <c r="C567" s="6" t="s">
        <v>607</v>
      </c>
      <c r="D567" s="5">
        <v>19.940000000000001</v>
      </c>
      <c r="E567" s="5">
        <v>10</v>
      </c>
      <c r="F567" s="5">
        <v>8</v>
      </c>
      <c r="G567" s="17">
        <v>391</v>
      </c>
      <c r="H567" s="17">
        <v>391</v>
      </c>
      <c r="I567" s="17">
        <v>0</v>
      </c>
      <c r="J567" s="13">
        <v>391</v>
      </c>
      <c r="K567" s="13">
        <v>98</v>
      </c>
      <c r="L567" s="13">
        <v>78</v>
      </c>
      <c r="M567" s="13">
        <v>215</v>
      </c>
      <c r="N567" s="24" t="s">
        <v>25</v>
      </c>
      <c r="O567" s="24" t="s">
        <v>25</v>
      </c>
      <c r="P567" s="45" t="s">
        <v>25</v>
      </c>
      <c r="Q567" s="47">
        <f>VLOOKUP(B567,[2]COMPLETE_DIVIDEND_DATA!$B:$BA,52,0)</f>
        <v>0</v>
      </c>
      <c r="R567" s="48">
        <f t="shared" si="8"/>
        <v>215</v>
      </c>
    </row>
    <row r="568" spans="1:18" s="2" customFormat="1" x14ac:dyDescent="0.2">
      <c r="A568" s="9">
        <v>400562</v>
      </c>
      <c r="B568" s="20">
        <v>1958</v>
      </c>
      <c r="C568" s="6" t="s">
        <v>608</v>
      </c>
      <c r="D568" s="5">
        <v>19.98</v>
      </c>
      <c r="E568" s="5">
        <v>10</v>
      </c>
      <c r="F568" s="5">
        <v>8</v>
      </c>
      <c r="G568" s="17">
        <v>1956</v>
      </c>
      <c r="H568" s="17">
        <v>1956</v>
      </c>
      <c r="I568" s="17">
        <v>0</v>
      </c>
      <c r="J568" s="13">
        <v>1956</v>
      </c>
      <c r="K568" s="13">
        <v>489</v>
      </c>
      <c r="L568" s="13">
        <v>391</v>
      </c>
      <c r="M568" s="13">
        <v>1076</v>
      </c>
      <c r="N568" s="24" t="s">
        <v>25</v>
      </c>
      <c r="O568" s="24" t="s">
        <v>25</v>
      </c>
      <c r="P568" s="45" t="s">
        <v>25</v>
      </c>
      <c r="Q568" s="47">
        <f>VLOOKUP(B568,[2]COMPLETE_DIVIDEND_DATA!$B:$BA,52,0)</f>
        <v>0</v>
      </c>
      <c r="R568" s="48">
        <f t="shared" si="8"/>
        <v>1076</v>
      </c>
    </row>
    <row r="569" spans="1:18" s="2" customFormat="1" x14ac:dyDescent="0.2">
      <c r="A569" s="9">
        <v>400563</v>
      </c>
      <c r="B569" s="20">
        <v>1959</v>
      </c>
      <c r="C569" s="6" t="s">
        <v>609</v>
      </c>
      <c r="D569" s="5">
        <v>22.22</v>
      </c>
      <c r="E569" s="5">
        <v>10</v>
      </c>
      <c r="F569" s="5">
        <v>8</v>
      </c>
      <c r="G569" s="17">
        <v>9</v>
      </c>
      <c r="H569" s="17">
        <v>9</v>
      </c>
      <c r="I569" s="17">
        <v>0</v>
      </c>
      <c r="J569" s="13">
        <v>9</v>
      </c>
      <c r="K569" s="13">
        <v>2</v>
      </c>
      <c r="L569" s="13">
        <v>2</v>
      </c>
      <c r="M569" s="13">
        <v>5</v>
      </c>
      <c r="N569" s="24" t="s">
        <v>25</v>
      </c>
      <c r="O569" s="24" t="s">
        <v>25</v>
      </c>
      <c r="P569" s="45" t="s">
        <v>25</v>
      </c>
      <c r="Q569" s="47">
        <f>VLOOKUP(B569,[2]COMPLETE_DIVIDEND_DATA!$B:$BA,52,0)</f>
        <v>0</v>
      </c>
      <c r="R569" s="48">
        <f t="shared" si="8"/>
        <v>5</v>
      </c>
    </row>
    <row r="570" spans="1:18" s="2" customFormat="1" x14ac:dyDescent="0.2">
      <c r="A570" s="9">
        <v>400564</v>
      </c>
      <c r="B570" s="20">
        <v>1962</v>
      </c>
      <c r="C570" s="6" t="s">
        <v>610</v>
      </c>
      <c r="D570" s="5">
        <v>19.87</v>
      </c>
      <c r="E570" s="5">
        <v>10</v>
      </c>
      <c r="F570" s="5">
        <v>8</v>
      </c>
      <c r="G570" s="17">
        <v>156</v>
      </c>
      <c r="H570" s="17">
        <v>156</v>
      </c>
      <c r="I570" s="17">
        <v>0</v>
      </c>
      <c r="J570" s="13">
        <v>156</v>
      </c>
      <c r="K570" s="13">
        <v>39</v>
      </c>
      <c r="L570" s="13">
        <v>31</v>
      </c>
      <c r="M570" s="13">
        <v>86</v>
      </c>
      <c r="N570" s="24" t="s">
        <v>25</v>
      </c>
      <c r="O570" s="24" t="s">
        <v>25</v>
      </c>
      <c r="P570" s="45" t="s">
        <v>25</v>
      </c>
      <c r="Q570" s="47">
        <f>VLOOKUP(B570,[2]COMPLETE_DIVIDEND_DATA!$B:$BA,52,0)</f>
        <v>0</v>
      </c>
      <c r="R570" s="48">
        <f t="shared" si="8"/>
        <v>86</v>
      </c>
    </row>
    <row r="571" spans="1:18" s="2" customFormat="1" x14ac:dyDescent="0.2">
      <c r="A571" s="9">
        <v>400565</v>
      </c>
      <c r="B571" s="20">
        <v>1963</v>
      </c>
      <c r="C571" s="6" t="s">
        <v>303</v>
      </c>
      <c r="D571" s="5">
        <v>19.87</v>
      </c>
      <c r="E571" s="5">
        <v>10</v>
      </c>
      <c r="F571" s="5">
        <v>8</v>
      </c>
      <c r="G571" s="17">
        <v>156</v>
      </c>
      <c r="H571" s="17">
        <v>156</v>
      </c>
      <c r="I571" s="17">
        <v>0</v>
      </c>
      <c r="J571" s="13">
        <v>156</v>
      </c>
      <c r="K571" s="13">
        <v>39</v>
      </c>
      <c r="L571" s="13">
        <v>31</v>
      </c>
      <c r="M571" s="13">
        <v>86</v>
      </c>
      <c r="N571" s="24" t="s">
        <v>25</v>
      </c>
      <c r="O571" s="24" t="s">
        <v>25</v>
      </c>
      <c r="P571" s="45" t="s">
        <v>25</v>
      </c>
      <c r="Q571" s="47">
        <f>VLOOKUP(B571,[2]COMPLETE_DIVIDEND_DATA!$B:$BA,52,0)</f>
        <v>0</v>
      </c>
      <c r="R571" s="48">
        <f t="shared" si="8"/>
        <v>86</v>
      </c>
    </row>
    <row r="572" spans="1:18" s="2" customFormat="1" x14ac:dyDescent="0.2">
      <c r="A572" s="9">
        <v>400566</v>
      </c>
      <c r="B572" s="20">
        <v>1964</v>
      </c>
      <c r="C572" s="6" t="s">
        <v>611</v>
      </c>
      <c r="D572" s="5">
        <v>19.87</v>
      </c>
      <c r="E572" s="5">
        <v>10</v>
      </c>
      <c r="F572" s="5">
        <v>8</v>
      </c>
      <c r="G572" s="17">
        <v>156</v>
      </c>
      <c r="H572" s="17">
        <v>156</v>
      </c>
      <c r="I572" s="17">
        <v>0</v>
      </c>
      <c r="J572" s="13">
        <v>156</v>
      </c>
      <c r="K572" s="13">
        <v>39</v>
      </c>
      <c r="L572" s="13">
        <v>31</v>
      </c>
      <c r="M572" s="13">
        <v>86</v>
      </c>
      <c r="N572" s="24" t="s">
        <v>25</v>
      </c>
      <c r="O572" s="24" t="s">
        <v>25</v>
      </c>
      <c r="P572" s="45" t="s">
        <v>25</v>
      </c>
      <c r="Q572" s="47">
        <f>VLOOKUP(B572,[2]COMPLETE_DIVIDEND_DATA!$B:$BA,52,0)</f>
        <v>0</v>
      </c>
      <c r="R572" s="48">
        <f t="shared" si="8"/>
        <v>86</v>
      </c>
    </row>
    <row r="573" spans="1:18" s="2" customFormat="1" x14ac:dyDescent="0.2">
      <c r="A573" s="9">
        <v>400567</v>
      </c>
      <c r="B573" s="20">
        <v>1968</v>
      </c>
      <c r="C573" s="6" t="s">
        <v>612</v>
      </c>
      <c r="D573" s="5">
        <v>19.87</v>
      </c>
      <c r="E573" s="5">
        <v>10</v>
      </c>
      <c r="F573" s="5">
        <v>8</v>
      </c>
      <c r="G573" s="17">
        <v>156</v>
      </c>
      <c r="H573" s="17">
        <v>156</v>
      </c>
      <c r="I573" s="17">
        <v>0</v>
      </c>
      <c r="J573" s="13">
        <v>156</v>
      </c>
      <c r="K573" s="13">
        <v>39</v>
      </c>
      <c r="L573" s="13">
        <v>31</v>
      </c>
      <c r="M573" s="13">
        <v>86</v>
      </c>
      <c r="N573" s="24" t="s">
        <v>25</v>
      </c>
      <c r="O573" s="24" t="s">
        <v>25</v>
      </c>
      <c r="P573" s="45" t="s">
        <v>25</v>
      </c>
      <c r="Q573" s="47">
        <f>VLOOKUP(B573,[2]COMPLETE_DIVIDEND_DATA!$B:$BA,52,0)</f>
        <v>0</v>
      </c>
      <c r="R573" s="48">
        <f t="shared" si="8"/>
        <v>86</v>
      </c>
    </row>
    <row r="574" spans="1:18" s="2" customFormat="1" x14ac:dyDescent="0.2">
      <c r="A574" s="9">
        <v>400568</v>
      </c>
      <c r="B574" s="20">
        <v>1971</v>
      </c>
      <c r="C574" s="6" t="s">
        <v>613</v>
      </c>
      <c r="D574" s="5">
        <v>15.38</v>
      </c>
      <c r="E574" s="5">
        <v>10</v>
      </c>
      <c r="F574" s="5">
        <v>8</v>
      </c>
      <c r="G574" s="17">
        <v>104</v>
      </c>
      <c r="H574" s="17">
        <v>104</v>
      </c>
      <c r="I574" s="17">
        <v>0</v>
      </c>
      <c r="J574" s="13">
        <v>104</v>
      </c>
      <c r="K574" s="13">
        <v>26</v>
      </c>
      <c r="L574" s="13">
        <v>16</v>
      </c>
      <c r="M574" s="13">
        <v>62</v>
      </c>
      <c r="N574" s="24" t="s">
        <v>614</v>
      </c>
      <c r="O574" s="24" t="s">
        <v>25</v>
      </c>
      <c r="P574" s="45" t="s">
        <v>25</v>
      </c>
      <c r="Q574" s="47">
        <f>VLOOKUP(B574,[2]COMPLETE_DIVIDEND_DATA!$B:$BA,52,0)</f>
        <v>0</v>
      </c>
      <c r="R574" s="48">
        <f t="shared" si="8"/>
        <v>62</v>
      </c>
    </row>
    <row r="575" spans="1:18" s="2" customFormat="1" x14ac:dyDescent="0.2">
      <c r="A575" s="9">
        <v>400569</v>
      </c>
      <c r="B575" s="20">
        <v>1978</v>
      </c>
      <c r="C575" s="6" t="s">
        <v>615</v>
      </c>
      <c r="D575" s="5">
        <v>20</v>
      </c>
      <c r="E575" s="5">
        <v>10</v>
      </c>
      <c r="F575" s="5">
        <v>8</v>
      </c>
      <c r="G575" s="17">
        <v>145</v>
      </c>
      <c r="H575" s="17">
        <v>145</v>
      </c>
      <c r="I575" s="17">
        <v>0</v>
      </c>
      <c r="J575" s="13">
        <v>145</v>
      </c>
      <c r="K575" s="13">
        <v>36</v>
      </c>
      <c r="L575" s="13">
        <v>29</v>
      </c>
      <c r="M575" s="13">
        <v>80</v>
      </c>
      <c r="N575" s="24" t="s">
        <v>25</v>
      </c>
      <c r="O575" s="24" t="s">
        <v>25</v>
      </c>
      <c r="P575" s="45" t="s">
        <v>25</v>
      </c>
      <c r="Q575" s="47">
        <f>VLOOKUP(B575,[2]COMPLETE_DIVIDEND_DATA!$B:$BA,52,0)</f>
        <v>0</v>
      </c>
      <c r="R575" s="48">
        <f t="shared" si="8"/>
        <v>80</v>
      </c>
    </row>
    <row r="576" spans="1:18" s="2" customFormat="1" x14ac:dyDescent="0.2">
      <c r="A576" s="9">
        <v>400570</v>
      </c>
      <c r="B576" s="20">
        <v>1990</v>
      </c>
      <c r="C576" s="6" t="s">
        <v>616</v>
      </c>
      <c r="D576" s="5">
        <v>19.98</v>
      </c>
      <c r="E576" s="5">
        <v>10</v>
      </c>
      <c r="F576" s="5">
        <v>8</v>
      </c>
      <c r="G576" s="17">
        <v>1956</v>
      </c>
      <c r="H576" s="17">
        <v>1956</v>
      </c>
      <c r="I576" s="17">
        <v>0</v>
      </c>
      <c r="J576" s="13">
        <v>1956</v>
      </c>
      <c r="K576" s="13">
        <v>489</v>
      </c>
      <c r="L576" s="13">
        <v>391</v>
      </c>
      <c r="M576" s="13">
        <v>1076</v>
      </c>
      <c r="N576" s="24" t="s">
        <v>25</v>
      </c>
      <c r="O576" s="24" t="s">
        <v>25</v>
      </c>
      <c r="P576" s="45" t="s">
        <v>25</v>
      </c>
      <c r="Q576" s="47">
        <f>VLOOKUP(B576,[2]COMPLETE_DIVIDEND_DATA!$B:$BA,52,0)</f>
        <v>0</v>
      </c>
      <c r="R576" s="48">
        <f t="shared" si="8"/>
        <v>1076</v>
      </c>
    </row>
    <row r="577" spans="1:18" s="2" customFormat="1" x14ac:dyDescent="0.2">
      <c r="A577" s="9">
        <v>400571</v>
      </c>
      <c r="B577" s="20">
        <v>1991</v>
      </c>
      <c r="C577" s="6" t="s">
        <v>617</v>
      </c>
      <c r="D577" s="5">
        <v>19.98</v>
      </c>
      <c r="E577" s="5">
        <v>10</v>
      </c>
      <c r="F577" s="5">
        <v>8</v>
      </c>
      <c r="G577" s="17">
        <v>1956</v>
      </c>
      <c r="H577" s="17">
        <v>1956</v>
      </c>
      <c r="I577" s="17">
        <v>0</v>
      </c>
      <c r="J577" s="13">
        <v>1956</v>
      </c>
      <c r="K577" s="13">
        <v>489</v>
      </c>
      <c r="L577" s="13">
        <v>391</v>
      </c>
      <c r="M577" s="13">
        <v>1076</v>
      </c>
      <c r="N577" s="24" t="s">
        <v>25</v>
      </c>
      <c r="O577" s="24" t="s">
        <v>25</v>
      </c>
      <c r="P577" s="45" t="s">
        <v>25</v>
      </c>
      <c r="Q577" s="47">
        <f>VLOOKUP(B577,[2]COMPLETE_DIVIDEND_DATA!$B:$BA,52,0)</f>
        <v>0</v>
      </c>
      <c r="R577" s="48">
        <f t="shared" si="8"/>
        <v>1076</v>
      </c>
    </row>
    <row r="578" spans="1:18" s="2" customFormat="1" x14ac:dyDescent="0.2">
      <c r="A578" s="9">
        <v>400572</v>
      </c>
      <c r="B578" s="20">
        <v>1996</v>
      </c>
      <c r="C578" s="6" t="s">
        <v>618</v>
      </c>
      <c r="D578" s="5">
        <v>19.920000000000002</v>
      </c>
      <c r="E578" s="5">
        <v>10</v>
      </c>
      <c r="F578" s="5">
        <v>8</v>
      </c>
      <c r="G578" s="17">
        <v>251</v>
      </c>
      <c r="H578" s="17">
        <v>251</v>
      </c>
      <c r="I578" s="17">
        <v>0</v>
      </c>
      <c r="J578" s="13">
        <v>251</v>
      </c>
      <c r="K578" s="13">
        <v>63</v>
      </c>
      <c r="L578" s="13">
        <v>50</v>
      </c>
      <c r="M578" s="13">
        <v>138</v>
      </c>
      <c r="N578" s="24" t="s">
        <v>25</v>
      </c>
      <c r="O578" s="24" t="s">
        <v>25</v>
      </c>
      <c r="P578" s="45" t="s">
        <v>25</v>
      </c>
      <c r="Q578" s="47">
        <f>VLOOKUP(B578,[2]COMPLETE_DIVIDEND_DATA!$B:$BA,52,0)</f>
        <v>0</v>
      </c>
      <c r="R578" s="48">
        <f t="shared" si="8"/>
        <v>138</v>
      </c>
    </row>
    <row r="579" spans="1:18" s="2" customFormat="1" x14ac:dyDescent="0.2">
      <c r="A579" s="9">
        <v>400573</v>
      </c>
      <c r="B579" s="20">
        <v>2001</v>
      </c>
      <c r="C579" s="6" t="s">
        <v>619</v>
      </c>
      <c r="D579" s="5">
        <v>19.87</v>
      </c>
      <c r="E579" s="5">
        <v>10</v>
      </c>
      <c r="F579" s="5">
        <v>8</v>
      </c>
      <c r="G579" s="17">
        <v>156</v>
      </c>
      <c r="H579" s="17">
        <v>156</v>
      </c>
      <c r="I579" s="17">
        <v>0</v>
      </c>
      <c r="J579" s="13">
        <v>156</v>
      </c>
      <c r="K579" s="13">
        <v>39</v>
      </c>
      <c r="L579" s="13">
        <v>31</v>
      </c>
      <c r="M579" s="13">
        <v>86</v>
      </c>
      <c r="N579" s="24" t="s">
        <v>25</v>
      </c>
      <c r="O579" s="24" t="s">
        <v>25</v>
      </c>
      <c r="P579" s="45" t="s">
        <v>25</v>
      </c>
      <c r="Q579" s="47">
        <f>VLOOKUP(B579,[2]COMPLETE_DIVIDEND_DATA!$B:$BA,52,0)</f>
        <v>0</v>
      </c>
      <c r="R579" s="48">
        <f t="shared" si="8"/>
        <v>86</v>
      </c>
    </row>
    <row r="580" spans="1:18" s="2" customFormat="1" x14ac:dyDescent="0.2">
      <c r="A580" s="9">
        <v>400574</v>
      </c>
      <c r="B580" s="20">
        <v>2011</v>
      </c>
      <c r="C580" s="6" t="s">
        <v>620</v>
      </c>
      <c r="D580" s="5">
        <v>19.940000000000001</v>
      </c>
      <c r="E580" s="5">
        <v>10</v>
      </c>
      <c r="F580" s="5">
        <v>8</v>
      </c>
      <c r="G580" s="17">
        <v>391</v>
      </c>
      <c r="H580" s="17">
        <v>391</v>
      </c>
      <c r="I580" s="17">
        <v>0</v>
      </c>
      <c r="J580" s="13">
        <v>391</v>
      </c>
      <c r="K580" s="13">
        <v>98</v>
      </c>
      <c r="L580" s="13">
        <v>78</v>
      </c>
      <c r="M580" s="13">
        <v>215</v>
      </c>
      <c r="N580" s="24" t="s">
        <v>25</v>
      </c>
      <c r="O580" s="24" t="s">
        <v>25</v>
      </c>
      <c r="P580" s="45" t="s">
        <v>25</v>
      </c>
      <c r="Q580" s="47">
        <f>VLOOKUP(B580,[2]COMPLETE_DIVIDEND_DATA!$B:$BA,52,0)</f>
        <v>0</v>
      </c>
      <c r="R580" s="48">
        <f t="shared" si="8"/>
        <v>215</v>
      </c>
    </row>
    <row r="581" spans="1:18" s="2" customFormat="1" x14ac:dyDescent="0.2">
      <c r="A581" s="9">
        <v>400575</v>
      </c>
      <c r="B581" s="20">
        <v>2014</v>
      </c>
      <c r="C581" s="6" t="s">
        <v>621</v>
      </c>
      <c r="D581" s="5">
        <v>19.940000000000001</v>
      </c>
      <c r="E581" s="5">
        <v>10</v>
      </c>
      <c r="F581" s="5">
        <v>8</v>
      </c>
      <c r="G581" s="17">
        <v>391</v>
      </c>
      <c r="H581" s="17">
        <v>391</v>
      </c>
      <c r="I581" s="17">
        <v>0</v>
      </c>
      <c r="J581" s="13">
        <v>391</v>
      </c>
      <c r="K581" s="13">
        <v>98</v>
      </c>
      <c r="L581" s="13">
        <v>78</v>
      </c>
      <c r="M581" s="13">
        <v>215</v>
      </c>
      <c r="N581" s="24" t="s">
        <v>25</v>
      </c>
      <c r="O581" s="24" t="s">
        <v>25</v>
      </c>
      <c r="P581" s="45" t="s">
        <v>25</v>
      </c>
      <c r="Q581" s="47">
        <f>VLOOKUP(B581,[2]COMPLETE_DIVIDEND_DATA!$B:$BA,52,0)</f>
        <v>0</v>
      </c>
      <c r="R581" s="48">
        <f t="shared" si="8"/>
        <v>215</v>
      </c>
    </row>
    <row r="582" spans="1:18" s="2" customFormat="1" x14ac:dyDescent="0.2">
      <c r="A582" s="9">
        <v>400576</v>
      </c>
      <c r="B582" s="20">
        <v>2015</v>
      </c>
      <c r="C582" s="6" t="s">
        <v>622</v>
      </c>
      <c r="D582" s="5">
        <v>19.98</v>
      </c>
      <c r="E582" s="5">
        <v>10</v>
      </c>
      <c r="F582" s="5">
        <v>8</v>
      </c>
      <c r="G582" s="17">
        <v>1956</v>
      </c>
      <c r="H582" s="17">
        <v>1956</v>
      </c>
      <c r="I582" s="17">
        <v>0</v>
      </c>
      <c r="J582" s="13">
        <v>1956</v>
      </c>
      <c r="K582" s="13">
        <v>489</v>
      </c>
      <c r="L582" s="13">
        <v>391</v>
      </c>
      <c r="M582" s="13">
        <v>1076</v>
      </c>
      <c r="N582" s="24" t="s">
        <v>25</v>
      </c>
      <c r="O582" s="24" t="s">
        <v>25</v>
      </c>
      <c r="P582" s="45" t="s">
        <v>25</v>
      </c>
      <c r="Q582" s="47">
        <f>VLOOKUP(B582,[2]COMPLETE_DIVIDEND_DATA!$B:$BA,52,0)</f>
        <v>0</v>
      </c>
      <c r="R582" s="48">
        <f t="shared" si="8"/>
        <v>1076</v>
      </c>
    </row>
    <row r="583" spans="1:18" s="2" customFormat="1" x14ac:dyDescent="0.2">
      <c r="A583" s="9">
        <v>400577</v>
      </c>
      <c r="B583" s="20">
        <v>2016</v>
      </c>
      <c r="C583" s="6" t="s">
        <v>623</v>
      </c>
      <c r="D583" s="5">
        <v>19.940000000000001</v>
      </c>
      <c r="E583" s="5">
        <v>10</v>
      </c>
      <c r="F583" s="5">
        <v>8</v>
      </c>
      <c r="G583" s="17">
        <v>391</v>
      </c>
      <c r="H583" s="17">
        <v>391</v>
      </c>
      <c r="I583" s="17">
        <v>0</v>
      </c>
      <c r="J583" s="13">
        <v>391</v>
      </c>
      <c r="K583" s="13">
        <v>98</v>
      </c>
      <c r="L583" s="13">
        <v>78</v>
      </c>
      <c r="M583" s="13">
        <v>215</v>
      </c>
      <c r="N583" s="24" t="s">
        <v>25</v>
      </c>
      <c r="O583" s="24" t="s">
        <v>25</v>
      </c>
      <c r="P583" s="45" t="s">
        <v>25</v>
      </c>
      <c r="Q583" s="47">
        <f>VLOOKUP(B583,[2]COMPLETE_DIVIDEND_DATA!$B:$BA,52,0)</f>
        <v>0</v>
      </c>
      <c r="R583" s="48">
        <f t="shared" si="8"/>
        <v>215</v>
      </c>
    </row>
    <row r="584" spans="1:18" s="2" customFormat="1" x14ac:dyDescent="0.2">
      <c r="A584" s="9">
        <v>400578</v>
      </c>
      <c r="B584" s="20">
        <v>2020</v>
      </c>
      <c r="C584" s="6" t="s">
        <v>624</v>
      </c>
      <c r="D584" s="5">
        <v>19.940000000000001</v>
      </c>
      <c r="E584" s="5">
        <v>10</v>
      </c>
      <c r="F584" s="5">
        <v>8</v>
      </c>
      <c r="G584" s="17">
        <v>391</v>
      </c>
      <c r="H584" s="17">
        <v>391</v>
      </c>
      <c r="I584" s="17">
        <v>0</v>
      </c>
      <c r="J584" s="13">
        <v>391</v>
      </c>
      <c r="K584" s="13">
        <v>98</v>
      </c>
      <c r="L584" s="13">
        <v>78</v>
      </c>
      <c r="M584" s="13">
        <v>215</v>
      </c>
      <c r="N584" s="24" t="s">
        <v>25</v>
      </c>
      <c r="O584" s="24" t="s">
        <v>25</v>
      </c>
      <c r="P584" s="45" t="s">
        <v>25</v>
      </c>
      <c r="Q584" s="47">
        <f>VLOOKUP(B584,[2]COMPLETE_DIVIDEND_DATA!$B:$BA,52,0)</f>
        <v>0</v>
      </c>
      <c r="R584" s="48">
        <f t="shared" ref="R584:R647" si="9">+M584-Q584</f>
        <v>215</v>
      </c>
    </row>
    <row r="585" spans="1:18" s="2" customFormat="1" x14ac:dyDescent="0.2">
      <c r="A585" s="9">
        <v>400579</v>
      </c>
      <c r="B585" s="20">
        <v>2029</v>
      </c>
      <c r="C585" s="6" t="s">
        <v>625</v>
      </c>
      <c r="D585" s="5">
        <v>19.98</v>
      </c>
      <c r="E585" s="5">
        <v>10</v>
      </c>
      <c r="F585" s="5">
        <v>8</v>
      </c>
      <c r="G585" s="17">
        <v>1956</v>
      </c>
      <c r="H585" s="17">
        <v>1956</v>
      </c>
      <c r="I585" s="17">
        <v>0</v>
      </c>
      <c r="J585" s="13">
        <v>1956</v>
      </c>
      <c r="K585" s="13">
        <v>489</v>
      </c>
      <c r="L585" s="13">
        <v>391</v>
      </c>
      <c r="M585" s="13">
        <v>1076</v>
      </c>
      <c r="N585" s="24" t="s">
        <v>25</v>
      </c>
      <c r="O585" s="24" t="s">
        <v>25</v>
      </c>
      <c r="P585" s="45" t="s">
        <v>25</v>
      </c>
      <c r="Q585" s="47">
        <f>VLOOKUP(B585,[2]COMPLETE_DIVIDEND_DATA!$B:$BA,52,0)</f>
        <v>0</v>
      </c>
      <c r="R585" s="48">
        <f t="shared" si="9"/>
        <v>1076</v>
      </c>
    </row>
    <row r="586" spans="1:18" s="2" customFormat="1" x14ac:dyDescent="0.2">
      <c r="A586" s="9">
        <v>400580</v>
      </c>
      <c r="B586" s="20">
        <v>2035</v>
      </c>
      <c r="C586" s="6" t="s">
        <v>626</v>
      </c>
      <c r="D586" s="5">
        <v>19.87</v>
      </c>
      <c r="E586" s="5">
        <v>10</v>
      </c>
      <c r="F586" s="5">
        <v>8</v>
      </c>
      <c r="G586" s="17">
        <v>156</v>
      </c>
      <c r="H586" s="17">
        <v>156</v>
      </c>
      <c r="I586" s="17">
        <v>0</v>
      </c>
      <c r="J586" s="13">
        <v>156</v>
      </c>
      <c r="K586" s="13">
        <v>39</v>
      </c>
      <c r="L586" s="13">
        <v>31</v>
      </c>
      <c r="M586" s="13">
        <v>86</v>
      </c>
      <c r="N586" s="24" t="s">
        <v>25</v>
      </c>
      <c r="O586" s="24" t="s">
        <v>25</v>
      </c>
      <c r="P586" s="45" t="s">
        <v>25</v>
      </c>
      <c r="Q586" s="47">
        <f>VLOOKUP(B586,[2]COMPLETE_DIVIDEND_DATA!$B:$BA,52,0)</f>
        <v>0</v>
      </c>
      <c r="R586" s="48">
        <f t="shared" si="9"/>
        <v>86</v>
      </c>
    </row>
    <row r="587" spans="1:18" s="2" customFormat="1" x14ac:dyDescent="0.2">
      <c r="A587" s="9">
        <v>400581</v>
      </c>
      <c r="B587" s="20">
        <v>2036</v>
      </c>
      <c r="C587" s="6" t="s">
        <v>627</v>
      </c>
      <c r="D587" s="5">
        <v>19.87</v>
      </c>
      <c r="E587" s="5">
        <v>10</v>
      </c>
      <c r="F587" s="5">
        <v>8</v>
      </c>
      <c r="G587" s="17">
        <v>156</v>
      </c>
      <c r="H587" s="17">
        <v>156</v>
      </c>
      <c r="I587" s="17">
        <v>0</v>
      </c>
      <c r="J587" s="13">
        <v>156</v>
      </c>
      <c r="K587" s="13">
        <v>39</v>
      </c>
      <c r="L587" s="13">
        <v>31</v>
      </c>
      <c r="M587" s="13">
        <v>86</v>
      </c>
      <c r="N587" s="24" t="s">
        <v>25</v>
      </c>
      <c r="O587" s="24" t="s">
        <v>25</v>
      </c>
      <c r="P587" s="45" t="s">
        <v>25</v>
      </c>
      <c r="Q587" s="47">
        <f>VLOOKUP(B587,[2]COMPLETE_DIVIDEND_DATA!$B:$BA,52,0)</f>
        <v>0</v>
      </c>
      <c r="R587" s="48">
        <f t="shared" si="9"/>
        <v>86</v>
      </c>
    </row>
    <row r="588" spans="1:18" s="2" customFormat="1" x14ac:dyDescent="0.2">
      <c r="A588" s="9">
        <v>400582</v>
      </c>
      <c r="B588" s="20">
        <v>2037</v>
      </c>
      <c r="C588" s="6" t="s">
        <v>628</v>
      </c>
      <c r="D588" s="5">
        <v>19.84</v>
      </c>
      <c r="E588" s="5">
        <v>10</v>
      </c>
      <c r="F588" s="5">
        <v>8</v>
      </c>
      <c r="G588" s="17">
        <v>126</v>
      </c>
      <c r="H588" s="17">
        <v>126</v>
      </c>
      <c r="I588" s="17">
        <v>0</v>
      </c>
      <c r="J588" s="13">
        <v>126</v>
      </c>
      <c r="K588" s="13">
        <v>32</v>
      </c>
      <c r="L588" s="13">
        <v>25</v>
      </c>
      <c r="M588" s="13">
        <v>69</v>
      </c>
      <c r="N588" s="24" t="s">
        <v>25</v>
      </c>
      <c r="O588" s="24" t="s">
        <v>25</v>
      </c>
      <c r="P588" s="45" t="s">
        <v>25</v>
      </c>
      <c r="Q588" s="47">
        <f>VLOOKUP(B588,[2]COMPLETE_DIVIDEND_DATA!$B:$BA,52,0)</f>
        <v>0</v>
      </c>
      <c r="R588" s="48">
        <f t="shared" si="9"/>
        <v>69</v>
      </c>
    </row>
    <row r="589" spans="1:18" s="2" customFormat="1" x14ac:dyDescent="0.2">
      <c r="A589" s="9">
        <v>400583</v>
      </c>
      <c r="B589" s="20">
        <v>2039</v>
      </c>
      <c r="C589" s="6" t="s">
        <v>629</v>
      </c>
      <c r="D589" s="5">
        <v>19.98</v>
      </c>
      <c r="E589" s="5">
        <v>10</v>
      </c>
      <c r="F589" s="5">
        <v>8</v>
      </c>
      <c r="G589" s="17">
        <v>1956</v>
      </c>
      <c r="H589" s="17">
        <v>1956</v>
      </c>
      <c r="I589" s="17">
        <v>0</v>
      </c>
      <c r="J589" s="13">
        <v>1956</v>
      </c>
      <c r="K589" s="13">
        <v>489</v>
      </c>
      <c r="L589" s="13">
        <v>391</v>
      </c>
      <c r="M589" s="13">
        <v>1076</v>
      </c>
      <c r="N589" s="24" t="s">
        <v>25</v>
      </c>
      <c r="O589" s="24" t="s">
        <v>25</v>
      </c>
      <c r="P589" s="45" t="s">
        <v>25</v>
      </c>
      <c r="Q589" s="47">
        <f>VLOOKUP(B589,[2]COMPLETE_DIVIDEND_DATA!$B:$BA,52,0)</f>
        <v>0</v>
      </c>
      <c r="R589" s="48">
        <f t="shared" si="9"/>
        <v>1076</v>
      </c>
    </row>
    <row r="590" spans="1:18" s="2" customFormat="1" x14ac:dyDescent="0.2">
      <c r="A590" s="9">
        <v>400584</v>
      </c>
      <c r="B590" s="20">
        <v>2042</v>
      </c>
      <c r="C590" s="6" t="s">
        <v>630</v>
      </c>
      <c r="D590" s="5">
        <v>19.87</v>
      </c>
      <c r="E590" s="5">
        <v>10</v>
      </c>
      <c r="F590" s="5">
        <v>8</v>
      </c>
      <c r="G590" s="17">
        <v>156</v>
      </c>
      <c r="H590" s="17">
        <v>156</v>
      </c>
      <c r="I590" s="17">
        <v>0</v>
      </c>
      <c r="J590" s="13">
        <v>156</v>
      </c>
      <c r="K590" s="13">
        <v>39</v>
      </c>
      <c r="L590" s="13">
        <v>31</v>
      </c>
      <c r="M590" s="13">
        <v>86</v>
      </c>
      <c r="N590" s="24" t="s">
        <v>25</v>
      </c>
      <c r="O590" s="24" t="s">
        <v>25</v>
      </c>
      <c r="P590" s="45" t="s">
        <v>25</v>
      </c>
      <c r="Q590" s="47">
        <f>VLOOKUP(B590,[2]COMPLETE_DIVIDEND_DATA!$B:$BA,52,0)</f>
        <v>0</v>
      </c>
      <c r="R590" s="48">
        <f t="shared" si="9"/>
        <v>86</v>
      </c>
    </row>
    <row r="591" spans="1:18" s="2" customFormat="1" x14ac:dyDescent="0.2">
      <c r="A591" s="9">
        <v>400585</v>
      </c>
      <c r="B591" s="20">
        <v>2043</v>
      </c>
      <c r="C591" s="6" t="s">
        <v>631</v>
      </c>
      <c r="D591" s="5">
        <v>19.87</v>
      </c>
      <c r="E591" s="5">
        <v>10</v>
      </c>
      <c r="F591" s="5">
        <v>8</v>
      </c>
      <c r="G591" s="17">
        <v>156</v>
      </c>
      <c r="H591" s="17">
        <v>156</v>
      </c>
      <c r="I591" s="17">
        <v>0</v>
      </c>
      <c r="J591" s="13">
        <v>156</v>
      </c>
      <c r="K591" s="13">
        <v>39</v>
      </c>
      <c r="L591" s="13">
        <v>31</v>
      </c>
      <c r="M591" s="13">
        <v>86</v>
      </c>
      <c r="N591" s="24" t="s">
        <v>25</v>
      </c>
      <c r="O591" s="24" t="s">
        <v>25</v>
      </c>
      <c r="P591" s="45" t="s">
        <v>25</v>
      </c>
      <c r="Q591" s="47">
        <f>VLOOKUP(B591,[2]COMPLETE_DIVIDEND_DATA!$B:$BA,52,0)</f>
        <v>0</v>
      </c>
      <c r="R591" s="48">
        <f t="shared" si="9"/>
        <v>86</v>
      </c>
    </row>
    <row r="592" spans="1:18" s="2" customFormat="1" x14ac:dyDescent="0.2">
      <c r="A592" s="9">
        <v>400586</v>
      </c>
      <c r="B592" s="20">
        <v>2044</v>
      </c>
      <c r="C592" s="6" t="s">
        <v>632</v>
      </c>
      <c r="D592" s="5">
        <v>19.87</v>
      </c>
      <c r="E592" s="5">
        <v>10</v>
      </c>
      <c r="F592" s="5">
        <v>8</v>
      </c>
      <c r="G592" s="17">
        <v>156</v>
      </c>
      <c r="H592" s="17">
        <v>156</v>
      </c>
      <c r="I592" s="17">
        <v>0</v>
      </c>
      <c r="J592" s="13">
        <v>156</v>
      </c>
      <c r="K592" s="13">
        <v>39</v>
      </c>
      <c r="L592" s="13">
        <v>31</v>
      </c>
      <c r="M592" s="13">
        <v>86</v>
      </c>
      <c r="N592" s="24" t="s">
        <v>25</v>
      </c>
      <c r="O592" s="24" t="s">
        <v>25</v>
      </c>
      <c r="P592" s="45" t="s">
        <v>25</v>
      </c>
      <c r="Q592" s="47">
        <f>VLOOKUP(B592,[2]COMPLETE_DIVIDEND_DATA!$B:$BA,52,0)</f>
        <v>0</v>
      </c>
      <c r="R592" s="48">
        <f t="shared" si="9"/>
        <v>86</v>
      </c>
    </row>
    <row r="593" spans="1:18" s="2" customFormat="1" x14ac:dyDescent="0.2">
      <c r="A593" s="9">
        <v>400587</v>
      </c>
      <c r="B593" s="20">
        <v>2049</v>
      </c>
      <c r="C593" s="6" t="s">
        <v>633</v>
      </c>
      <c r="D593" s="5">
        <v>19.940000000000001</v>
      </c>
      <c r="E593" s="5">
        <v>10</v>
      </c>
      <c r="F593" s="5">
        <v>8</v>
      </c>
      <c r="G593" s="17">
        <v>391</v>
      </c>
      <c r="H593" s="17">
        <v>391</v>
      </c>
      <c r="I593" s="17">
        <v>0</v>
      </c>
      <c r="J593" s="13">
        <v>391</v>
      </c>
      <c r="K593" s="13">
        <v>98</v>
      </c>
      <c r="L593" s="13">
        <v>78</v>
      </c>
      <c r="M593" s="13">
        <v>215</v>
      </c>
      <c r="N593" s="24" t="s">
        <v>25</v>
      </c>
      <c r="O593" s="24" t="s">
        <v>25</v>
      </c>
      <c r="P593" s="45" t="s">
        <v>25</v>
      </c>
      <c r="Q593" s="47">
        <f>VLOOKUP(B593,[2]COMPLETE_DIVIDEND_DATA!$B:$BA,52,0)</f>
        <v>0</v>
      </c>
      <c r="R593" s="48">
        <f t="shared" si="9"/>
        <v>215</v>
      </c>
    </row>
    <row r="594" spans="1:18" s="2" customFormat="1" x14ac:dyDescent="0.2">
      <c r="A594" s="9">
        <v>400588</v>
      </c>
      <c r="B594" s="20">
        <v>2050</v>
      </c>
      <c r="C594" s="6" t="s">
        <v>634</v>
      </c>
      <c r="D594" s="5">
        <v>19.940000000000001</v>
      </c>
      <c r="E594" s="5">
        <v>10</v>
      </c>
      <c r="F594" s="5">
        <v>8</v>
      </c>
      <c r="G594" s="17">
        <v>391</v>
      </c>
      <c r="H594" s="17">
        <v>391</v>
      </c>
      <c r="I594" s="17">
        <v>0</v>
      </c>
      <c r="J594" s="13">
        <v>391</v>
      </c>
      <c r="K594" s="13">
        <v>98</v>
      </c>
      <c r="L594" s="13">
        <v>78</v>
      </c>
      <c r="M594" s="13">
        <v>215</v>
      </c>
      <c r="N594" s="24" t="s">
        <v>25</v>
      </c>
      <c r="O594" s="24" t="s">
        <v>25</v>
      </c>
      <c r="P594" s="45" t="s">
        <v>25</v>
      </c>
      <c r="Q594" s="47">
        <f>VLOOKUP(B594,[2]COMPLETE_DIVIDEND_DATA!$B:$BA,52,0)</f>
        <v>0</v>
      </c>
      <c r="R594" s="48">
        <f t="shared" si="9"/>
        <v>215</v>
      </c>
    </row>
    <row r="595" spans="1:18" s="2" customFormat="1" x14ac:dyDescent="0.2">
      <c r="A595" s="9">
        <v>400589</v>
      </c>
      <c r="B595" s="20">
        <v>2051</v>
      </c>
      <c r="C595" s="6" t="s">
        <v>635</v>
      </c>
      <c r="D595" s="5">
        <v>20.190000000000001</v>
      </c>
      <c r="E595" s="5">
        <v>10</v>
      </c>
      <c r="F595" s="5">
        <v>8</v>
      </c>
      <c r="G595" s="17">
        <v>104</v>
      </c>
      <c r="H595" s="17">
        <v>104</v>
      </c>
      <c r="I595" s="17">
        <v>0</v>
      </c>
      <c r="J595" s="13">
        <v>104</v>
      </c>
      <c r="K595" s="13">
        <v>26</v>
      </c>
      <c r="L595" s="13">
        <v>21</v>
      </c>
      <c r="M595" s="13">
        <v>57</v>
      </c>
      <c r="N595" s="24" t="s">
        <v>25</v>
      </c>
      <c r="O595" s="24" t="s">
        <v>25</v>
      </c>
      <c r="P595" s="45" t="s">
        <v>25</v>
      </c>
      <c r="Q595" s="47">
        <f>VLOOKUP(B595,[2]COMPLETE_DIVIDEND_DATA!$B:$BA,52,0)</f>
        <v>0</v>
      </c>
      <c r="R595" s="48">
        <f t="shared" si="9"/>
        <v>57</v>
      </c>
    </row>
    <row r="596" spans="1:18" s="2" customFormat="1" x14ac:dyDescent="0.2">
      <c r="A596" s="9">
        <v>400590</v>
      </c>
      <c r="B596" s="20">
        <v>2052</v>
      </c>
      <c r="C596" s="6" t="s">
        <v>636</v>
      </c>
      <c r="D596" s="5">
        <v>20.079999999999998</v>
      </c>
      <c r="E596" s="5">
        <v>10</v>
      </c>
      <c r="F596" s="5">
        <v>8</v>
      </c>
      <c r="G596" s="17">
        <v>224</v>
      </c>
      <c r="H596" s="17">
        <v>224</v>
      </c>
      <c r="I596" s="17">
        <v>0</v>
      </c>
      <c r="J596" s="13">
        <v>224</v>
      </c>
      <c r="K596" s="13">
        <v>56</v>
      </c>
      <c r="L596" s="13">
        <v>45</v>
      </c>
      <c r="M596" s="13">
        <v>123</v>
      </c>
      <c r="N596" s="24" t="s">
        <v>25</v>
      </c>
      <c r="O596" s="24" t="s">
        <v>25</v>
      </c>
      <c r="P596" s="45" t="s">
        <v>25</v>
      </c>
      <c r="Q596" s="47">
        <f>VLOOKUP(B596,[2]COMPLETE_DIVIDEND_DATA!$B:$BA,52,0)</f>
        <v>0</v>
      </c>
      <c r="R596" s="48">
        <f t="shared" si="9"/>
        <v>123</v>
      </c>
    </row>
    <row r="597" spans="1:18" s="2" customFormat="1" x14ac:dyDescent="0.2">
      <c r="A597" s="9">
        <v>400591</v>
      </c>
      <c r="B597" s="20">
        <v>2053</v>
      </c>
      <c r="C597" s="6" t="s">
        <v>81</v>
      </c>
      <c r="D597" s="5">
        <v>19.29</v>
      </c>
      <c r="E597" s="5">
        <v>10</v>
      </c>
      <c r="F597" s="5">
        <v>8</v>
      </c>
      <c r="G597" s="17">
        <v>57</v>
      </c>
      <c r="H597" s="17">
        <v>57</v>
      </c>
      <c r="I597" s="17">
        <v>0</v>
      </c>
      <c r="J597" s="13">
        <v>57</v>
      </c>
      <c r="K597" s="13">
        <v>14</v>
      </c>
      <c r="L597" s="13">
        <v>11</v>
      </c>
      <c r="M597" s="13">
        <v>32</v>
      </c>
      <c r="N597" s="24" t="s">
        <v>25</v>
      </c>
      <c r="O597" s="24" t="s">
        <v>25</v>
      </c>
      <c r="P597" s="45" t="s">
        <v>25</v>
      </c>
      <c r="Q597" s="47">
        <f>VLOOKUP(B597,[2]COMPLETE_DIVIDEND_DATA!$B:$BA,52,0)</f>
        <v>0</v>
      </c>
      <c r="R597" s="48">
        <f t="shared" si="9"/>
        <v>32</v>
      </c>
    </row>
    <row r="598" spans="1:18" s="2" customFormat="1" x14ac:dyDescent="0.2">
      <c r="A598" s="9">
        <v>400592</v>
      </c>
      <c r="B598" s="20">
        <v>2054</v>
      </c>
      <c r="C598" s="6" t="s">
        <v>637</v>
      </c>
      <c r="D598" s="5">
        <v>19.940000000000001</v>
      </c>
      <c r="E598" s="5">
        <v>10</v>
      </c>
      <c r="F598" s="5">
        <v>8</v>
      </c>
      <c r="G598" s="17">
        <v>391</v>
      </c>
      <c r="H598" s="17">
        <v>391</v>
      </c>
      <c r="I598" s="17">
        <v>0</v>
      </c>
      <c r="J598" s="13">
        <v>391</v>
      </c>
      <c r="K598" s="13">
        <v>98</v>
      </c>
      <c r="L598" s="13">
        <v>78</v>
      </c>
      <c r="M598" s="13">
        <v>215</v>
      </c>
      <c r="N598" s="24" t="s">
        <v>25</v>
      </c>
      <c r="O598" s="24" t="s">
        <v>25</v>
      </c>
      <c r="P598" s="45" t="s">
        <v>25</v>
      </c>
      <c r="Q598" s="47">
        <f>VLOOKUP(B598,[2]COMPLETE_DIVIDEND_DATA!$B:$BA,52,0)</f>
        <v>0</v>
      </c>
      <c r="R598" s="48">
        <f t="shared" si="9"/>
        <v>215</v>
      </c>
    </row>
    <row r="599" spans="1:18" s="2" customFormat="1" x14ac:dyDescent="0.2">
      <c r="A599" s="9">
        <v>400593</v>
      </c>
      <c r="B599" s="20">
        <v>2055</v>
      </c>
      <c r="C599" s="6" t="s">
        <v>638</v>
      </c>
      <c r="D599" s="5">
        <v>19.87</v>
      </c>
      <c r="E599" s="5">
        <v>10</v>
      </c>
      <c r="F599" s="5">
        <v>8</v>
      </c>
      <c r="G599" s="17">
        <v>156</v>
      </c>
      <c r="H599" s="17">
        <v>156</v>
      </c>
      <c r="I599" s="17">
        <v>0</v>
      </c>
      <c r="J599" s="13">
        <v>156</v>
      </c>
      <c r="K599" s="13">
        <v>39</v>
      </c>
      <c r="L599" s="13">
        <v>31</v>
      </c>
      <c r="M599" s="13">
        <v>86</v>
      </c>
      <c r="N599" s="24" t="s">
        <v>25</v>
      </c>
      <c r="O599" s="24" t="s">
        <v>25</v>
      </c>
      <c r="P599" s="45" t="s">
        <v>25</v>
      </c>
      <c r="Q599" s="47">
        <f>VLOOKUP(B599,[2]COMPLETE_DIVIDEND_DATA!$B:$BA,52,0)</f>
        <v>0</v>
      </c>
      <c r="R599" s="48">
        <f t="shared" si="9"/>
        <v>86</v>
      </c>
    </row>
    <row r="600" spans="1:18" s="2" customFormat="1" x14ac:dyDescent="0.2">
      <c r="A600" s="9">
        <v>400594</v>
      </c>
      <c r="B600" s="20">
        <v>2056</v>
      </c>
      <c r="C600" s="6" t="s">
        <v>639</v>
      </c>
      <c r="D600" s="5">
        <v>19.87</v>
      </c>
      <c r="E600" s="5">
        <v>10</v>
      </c>
      <c r="F600" s="5">
        <v>8</v>
      </c>
      <c r="G600" s="17">
        <v>156</v>
      </c>
      <c r="H600" s="17">
        <v>156</v>
      </c>
      <c r="I600" s="17">
        <v>0</v>
      </c>
      <c r="J600" s="13">
        <v>156</v>
      </c>
      <c r="K600" s="13">
        <v>39</v>
      </c>
      <c r="L600" s="13">
        <v>31</v>
      </c>
      <c r="M600" s="13">
        <v>86</v>
      </c>
      <c r="N600" s="24" t="s">
        <v>25</v>
      </c>
      <c r="O600" s="24" t="s">
        <v>25</v>
      </c>
      <c r="P600" s="45" t="s">
        <v>25</v>
      </c>
      <c r="Q600" s="47">
        <f>VLOOKUP(B600,[2]COMPLETE_DIVIDEND_DATA!$B:$BA,52,0)</f>
        <v>0</v>
      </c>
      <c r="R600" s="48">
        <f t="shared" si="9"/>
        <v>86</v>
      </c>
    </row>
    <row r="601" spans="1:18" s="2" customFormat="1" x14ac:dyDescent="0.2">
      <c r="A601" s="9">
        <v>400595</v>
      </c>
      <c r="B601" s="20">
        <v>2059</v>
      </c>
      <c r="C601" s="6" t="s">
        <v>640</v>
      </c>
      <c r="D601" s="5">
        <v>19.940000000000001</v>
      </c>
      <c r="E601" s="5">
        <v>10</v>
      </c>
      <c r="F601" s="5">
        <v>8</v>
      </c>
      <c r="G601" s="17">
        <v>391</v>
      </c>
      <c r="H601" s="17">
        <v>391</v>
      </c>
      <c r="I601" s="17">
        <v>0</v>
      </c>
      <c r="J601" s="13">
        <v>391</v>
      </c>
      <c r="K601" s="13">
        <v>98</v>
      </c>
      <c r="L601" s="13">
        <v>78</v>
      </c>
      <c r="M601" s="13">
        <v>215</v>
      </c>
      <c r="N601" s="24" t="s">
        <v>25</v>
      </c>
      <c r="O601" s="24" t="s">
        <v>25</v>
      </c>
      <c r="P601" s="45" t="s">
        <v>25</v>
      </c>
      <c r="Q601" s="47">
        <f>VLOOKUP(B601,[2]COMPLETE_DIVIDEND_DATA!$B:$BA,52,0)</f>
        <v>0</v>
      </c>
      <c r="R601" s="48">
        <f t="shared" si="9"/>
        <v>215</v>
      </c>
    </row>
    <row r="602" spans="1:18" s="2" customFormat="1" x14ac:dyDescent="0.2">
      <c r="A602" s="9">
        <v>400596</v>
      </c>
      <c r="B602" s="20">
        <v>2069</v>
      </c>
      <c r="C602" s="6" t="s">
        <v>641</v>
      </c>
      <c r="D602" s="5">
        <v>19.98</v>
      </c>
      <c r="E602" s="5">
        <v>10</v>
      </c>
      <c r="F602" s="5">
        <v>8</v>
      </c>
      <c r="G602" s="17">
        <v>1956</v>
      </c>
      <c r="H602" s="17">
        <v>1956</v>
      </c>
      <c r="I602" s="17">
        <v>0</v>
      </c>
      <c r="J602" s="13">
        <v>1956</v>
      </c>
      <c r="K602" s="13">
        <v>489</v>
      </c>
      <c r="L602" s="13">
        <v>391</v>
      </c>
      <c r="M602" s="13">
        <v>1076</v>
      </c>
      <c r="N602" s="24" t="s">
        <v>25</v>
      </c>
      <c r="O602" s="24" t="s">
        <v>25</v>
      </c>
      <c r="P602" s="45" t="s">
        <v>25</v>
      </c>
      <c r="Q602" s="47">
        <f>VLOOKUP(B602,[2]COMPLETE_DIVIDEND_DATA!$B:$BA,52,0)</f>
        <v>0</v>
      </c>
      <c r="R602" s="48">
        <f t="shared" si="9"/>
        <v>1076</v>
      </c>
    </row>
    <row r="603" spans="1:18" s="2" customFormat="1" x14ac:dyDescent="0.2">
      <c r="A603" s="9">
        <v>400597</v>
      </c>
      <c r="B603" s="20">
        <v>2070</v>
      </c>
      <c r="C603" s="6" t="s">
        <v>642</v>
      </c>
      <c r="D603" s="5">
        <v>19.98</v>
      </c>
      <c r="E603" s="5">
        <v>10</v>
      </c>
      <c r="F603" s="5">
        <v>8</v>
      </c>
      <c r="G603" s="17">
        <v>1956</v>
      </c>
      <c r="H603" s="17">
        <v>1956</v>
      </c>
      <c r="I603" s="17">
        <v>0</v>
      </c>
      <c r="J603" s="13">
        <v>1956</v>
      </c>
      <c r="K603" s="13">
        <v>489</v>
      </c>
      <c r="L603" s="13">
        <v>391</v>
      </c>
      <c r="M603" s="13">
        <v>1076</v>
      </c>
      <c r="N603" s="24" t="s">
        <v>25</v>
      </c>
      <c r="O603" s="24" t="s">
        <v>25</v>
      </c>
      <c r="P603" s="45" t="s">
        <v>25</v>
      </c>
      <c r="Q603" s="47">
        <f>VLOOKUP(B603,[2]COMPLETE_DIVIDEND_DATA!$B:$BA,52,0)</f>
        <v>0</v>
      </c>
      <c r="R603" s="48">
        <f t="shared" si="9"/>
        <v>1076</v>
      </c>
    </row>
    <row r="604" spans="1:18" s="2" customFormat="1" x14ac:dyDescent="0.2">
      <c r="A604" s="9">
        <v>400598</v>
      </c>
      <c r="B604" s="20">
        <v>2071</v>
      </c>
      <c r="C604" s="6" t="s">
        <v>643</v>
      </c>
      <c r="D604" s="5">
        <v>19.98</v>
      </c>
      <c r="E604" s="5">
        <v>10</v>
      </c>
      <c r="F604" s="5">
        <v>8</v>
      </c>
      <c r="G604" s="17">
        <v>1956</v>
      </c>
      <c r="H604" s="17">
        <v>1956</v>
      </c>
      <c r="I604" s="17">
        <v>0</v>
      </c>
      <c r="J604" s="13">
        <v>1956</v>
      </c>
      <c r="K604" s="13">
        <v>489</v>
      </c>
      <c r="L604" s="13">
        <v>391</v>
      </c>
      <c r="M604" s="13">
        <v>1076</v>
      </c>
      <c r="N604" s="24" t="s">
        <v>25</v>
      </c>
      <c r="O604" s="24" t="s">
        <v>25</v>
      </c>
      <c r="P604" s="45" t="s">
        <v>25</v>
      </c>
      <c r="Q604" s="47">
        <f>VLOOKUP(B604,[2]COMPLETE_DIVIDEND_DATA!$B:$BA,52,0)</f>
        <v>0</v>
      </c>
      <c r="R604" s="48">
        <f t="shared" si="9"/>
        <v>1076</v>
      </c>
    </row>
    <row r="605" spans="1:18" s="2" customFormat="1" x14ac:dyDescent="0.2">
      <c r="A605" s="9">
        <v>400599</v>
      </c>
      <c r="B605" s="20">
        <v>2076</v>
      </c>
      <c r="C605" s="6" t="s">
        <v>644</v>
      </c>
      <c r="D605" s="5">
        <v>20.05</v>
      </c>
      <c r="E605" s="5">
        <v>10</v>
      </c>
      <c r="F605" s="5">
        <v>8</v>
      </c>
      <c r="G605" s="17">
        <v>688</v>
      </c>
      <c r="H605" s="17">
        <v>688</v>
      </c>
      <c r="I605" s="17">
        <v>0</v>
      </c>
      <c r="J605" s="13">
        <v>688</v>
      </c>
      <c r="K605" s="13">
        <v>172</v>
      </c>
      <c r="L605" s="13">
        <v>138</v>
      </c>
      <c r="M605" s="13">
        <v>378</v>
      </c>
      <c r="N605" s="24" t="s">
        <v>25</v>
      </c>
      <c r="O605" s="24" t="s">
        <v>25</v>
      </c>
      <c r="P605" s="45" t="s">
        <v>25</v>
      </c>
      <c r="Q605" s="47">
        <f>VLOOKUP(B605,[2]COMPLETE_DIVIDEND_DATA!$B:$BA,52,0)</f>
        <v>0</v>
      </c>
      <c r="R605" s="48">
        <f t="shared" si="9"/>
        <v>378</v>
      </c>
    </row>
    <row r="606" spans="1:18" s="2" customFormat="1" x14ac:dyDescent="0.2">
      <c r="A606" s="9">
        <v>400600</v>
      </c>
      <c r="B606" s="20">
        <v>2078</v>
      </c>
      <c r="C606" s="6" t="s">
        <v>645</v>
      </c>
      <c r="D606" s="5">
        <v>19.940000000000001</v>
      </c>
      <c r="E606" s="5">
        <v>10</v>
      </c>
      <c r="F606" s="5">
        <v>8</v>
      </c>
      <c r="G606" s="17">
        <v>391</v>
      </c>
      <c r="H606" s="17">
        <v>391</v>
      </c>
      <c r="I606" s="17">
        <v>0</v>
      </c>
      <c r="J606" s="13">
        <v>391</v>
      </c>
      <c r="K606" s="13">
        <v>98</v>
      </c>
      <c r="L606" s="13">
        <v>78</v>
      </c>
      <c r="M606" s="13">
        <v>215</v>
      </c>
      <c r="N606" s="24" t="s">
        <v>25</v>
      </c>
      <c r="O606" s="24" t="s">
        <v>25</v>
      </c>
      <c r="P606" s="45" t="s">
        <v>25</v>
      </c>
      <c r="Q606" s="47">
        <f>VLOOKUP(B606,[2]COMPLETE_DIVIDEND_DATA!$B:$BA,52,0)</f>
        <v>0</v>
      </c>
      <c r="R606" s="48">
        <f t="shared" si="9"/>
        <v>215</v>
      </c>
    </row>
    <row r="607" spans="1:18" s="2" customFormat="1" x14ac:dyDescent="0.2">
      <c r="A607" s="9">
        <v>400601</v>
      </c>
      <c r="B607" s="20">
        <v>2079</v>
      </c>
      <c r="C607" s="6" t="s">
        <v>646</v>
      </c>
      <c r="D607" s="5">
        <v>19.940000000000001</v>
      </c>
      <c r="E607" s="5">
        <v>10</v>
      </c>
      <c r="F607" s="5">
        <v>8</v>
      </c>
      <c r="G607" s="17">
        <v>391</v>
      </c>
      <c r="H607" s="17">
        <v>391</v>
      </c>
      <c r="I607" s="17">
        <v>0</v>
      </c>
      <c r="J607" s="13">
        <v>391</v>
      </c>
      <c r="K607" s="13">
        <v>98</v>
      </c>
      <c r="L607" s="13">
        <v>78</v>
      </c>
      <c r="M607" s="13">
        <v>215</v>
      </c>
      <c r="N607" s="24" t="s">
        <v>25</v>
      </c>
      <c r="O607" s="24" t="s">
        <v>25</v>
      </c>
      <c r="P607" s="45" t="s">
        <v>25</v>
      </c>
      <c r="Q607" s="47">
        <f>VLOOKUP(B607,[2]COMPLETE_DIVIDEND_DATA!$B:$BA,52,0)</f>
        <v>0</v>
      </c>
      <c r="R607" s="48">
        <f t="shared" si="9"/>
        <v>215</v>
      </c>
    </row>
    <row r="608" spans="1:18" s="2" customFormat="1" x14ac:dyDescent="0.2">
      <c r="A608" s="9">
        <v>400602</v>
      </c>
      <c r="B608" s="20">
        <v>2081</v>
      </c>
      <c r="C608" s="6" t="s">
        <v>347</v>
      </c>
      <c r="D608" s="5">
        <v>15.38</v>
      </c>
      <c r="E608" s="5">
        <v>10</v>
      </c>
      <c r="F608" s="5">
        <v>8</v>
      </c>
      <c r="G608" s="17">
        <v>104</v>
      </c>
      <c r="H608" s="17">
        <v>104</v>
      </c>
      <c r="I608" s="17">
        <v>0</v>
      </c>
      <c r="J608" s="13">
        <v>104</v>
      </c>
      <c r="K608" s="13">
        <v>26</v>
      </c>
      <c r="L608" s="13">
        <v>16</v>
      </c>
      <c r="M608" s="13">
        <v>62</v>
      </c>
      <c r="N608" s="24" t="s">
        <v>647</v>
      </c>
      <c r="O608" s="24" t="s">
        <v>25</v>
      </c>
      <c r="P608" s="45" t="s">
        <v>25</v>
      </c>
      <c r="Q608" s="47">
        <f>VLOOKUP(B608,[2]COMPLETE_DIVIDEND_DATA!$B:$BA,52,0)</f>
        <v>0</v>
      </c>
      <c r="R608" s="48">
        <f t="shared" si="9"/>
        <v>62</v>
      </c>
    </row>
    <row r="609" spans="1:18" s="2" customFormat="1" x14ac:dyDescent="0.2">
      <c r="A609" s="9">
        <v>400603</v>
      </c>
      <c r="B609" s="20">
        <v>2094</v>
      </c>
      <c r="C609" s="6" t="s">
        <v>648</v>
      </c>
      <c r="D609" s="5">
        <v>19.940000000000001</v>
      </c>
      <c r="E609" s="5">
        <v>10</v>
      </c>
      <c r="F609" s="5">
        <v>8</v>
      </c>
      <c r="G609" s="17">
        <v>391</v>
      </c>
      <c r="H609" s="17">
        <v>391</v>
      </c>
      <c r="I609" s="17">
        <v>0</v>
      </c>
      <c r="J609" s="13">
        <v>391</v>
      </c>
      <c r="K609" s="13">
        <v>98</v>
      </c>
      <c r="L609" s="13">
        <v>78</v>
      </c>
      <c r="M609" s="13">
        <v>215</v>
      </c>
      <c r="N609" s="24" t="s">
        <v>25</v>
      </c>
      <c r="O609" s="24" t="s">
        <v>25</v>
      </c>
      <c r="P609" s="45" t="s">
        <v>25</v>
      </c>
      <c r="Q609" s="47">
        <f>VLOOKUP(B609,[2]COMPLETE_DIVIDEND_DATA!$B:$BA,52,0)</f>
        <v>0</v>
      </c>
      <c r="R609" s="48">
        <f t="shared" si="9"/>
        <v>215</v>
      </c>
    </row>
    <row r="610" spans="1:18" s="2" customFormat="1" x14ac:dyDescent="0.2">
      <c r="A610" s="9">
        <v>400604</v>
      </c>
      <c r="B610" s="20">
        <v>2095</v>
      </c>
      <c r="C610" s="6" t="s">
        <v>649</v>
      </c>
      <c r="D610" s="5">
        <v>20</v>
      </c>
      <c r="E610" s="5">
        <v>10</v>
      </c>
      <c r="F610" s="5">
        <v>8</v>
      </c>
      <c r="G610" s="17">
        <v>80</v>
      </c>
      <c r="H610" s="17">
        <v>80</v>
      </c>
      <c r="I610" s="17">
        <v>0</v>
      </c>
      <c r="J610" s="13">
        <v>80</v>
      </c>
      <c r="K610" s="13">
        <v>20</v>
      </c>
      <c r="L610" s="13">
        <v>16</v>
      </c>
      <c r="M610" s="13">
        <v>44</v>
      </c>
      <c r="N610" s="24" t="s">
        <v>25</v>
      </c>
      <c r="O610" s="24" t="s">
        <v>25</v>
      </c>
      <c r="P610" s="45" t="s">
        <v>25</v>
      </c>
      <c r="Q610" s="47">
        <f>VLOOKUP(B610,[2]COMPLETE_DIVIDEND_DATA!$B:$BA,52,0)</f>
        <v>0</v>
      </c>
      <c r="R610" s="48">
        <f t="shared" si="9"/>
        <v>44</v>
      </c>
    </row>
    <row r="611" spans="1:18" s="2" customFormat="1" x14ac:dyDescent="0.2">
      <c r="A611" s="9">
        <v>400605</v>
      </c>
      <c r="B611" s="20">
        <v>2097</v>
      </c>
      <c r="C611" s="6" t="s">
        <v>650</v>
      </c>
      <c r="D611" s="5">
        <v>20.11</v>
      </c>
      <c r="E611" s="5">
        <v>10</v>
      </c>
      <c r="F611" s="5">
        <v>8</v>
      </c>
      <c r="G611" s="17">
        <v>363</v>
      </c>
      <c r="H611" s="17">
        <v>363</v>
      </c>
      <c r="I611" s="17">
        <v>0</v>
      </c>
      <c r="J611" s="13">
        <v>363</v>
      </c>
      <c r="K611" s="13">
        <v>91</v>
      </c>
      <c r="L611" s="13">
        <v>73</v>
      </c>
      <c r="M611" s="13">
        <v>199</v>
      </c>
      <c r="N611" s="24" t="s">
        <v>25</v>
      </c>
      <c r="O611" s="24" t="s">
        <v>25</v>
      </c>
      <c r="P611" s="45" t="s">
        <v>25</v>
      </c>
      <c r="Q611" s="47">
        <f>VLOOKUP(B611,[2]COMPLETE_DIVIDEND_DATA!$B:$BA,52,0)</f>
        <v>0</v>
      </c>
      <c r="R611" s="48">
        <f t="shared" si="9"/>
        <v>199</v>
      </c>
    </row>
    <row r="612" spans="1:18" s="2" customFormat="1" x14ac:dyDescent="0.2">
      <c r="A612" s="9">
        <v>400606</v>
      </c>
      <c r="B612" s="20">
        <v>2098</v>
      </c>
      <c r="C612" s="6" t="s">
        <v>651</v>
      </c>
      <c r="D612" s="5">
        <v>19.940000000000001</v>
      </c>
      <c r="E612" s="5">
        <v>10</v>
      </c>
      <c r="F612" s="5">
        <v>8</v>
      </c>
      <c r="G612" s="17">
        <v>391</v>
      </c>
      <c r="H612" s="17">
        <v>391</v>
      </c>
      <c r="I612" s="17">
        <v>0</v>
      </c>
      <c r="J612" s="13">
        <v>391</v>
      </c>
      <c r="K612" s="13">
        <v>98</v>
      </c>
      <c r="L612" s="13">
        <v>78</v>
      </c>
      <c r="M612" s="13">
        <v>215</v>
      </c>
      <c r="N612" s="24" t="s">
        <v>25</v>
      </c>
      <c r="O612" s="24" t="s">
        <v>25</v>
      </c>
      <c r="P612" s="45" t="s">
        <v>25</v>
      </c>
      <c r="Q612" s="47">
        <f>VLOOKUP(B612,[2]COMPLETE_DIVIDEND_DATA!$B:$BA,52,0)</f>
        <v>0</v>
      </c>
      <c r="R612" s="48">
        <f t="shared" si="9"/>
        <v>215</v>
      </c>
    </row>
    <row r="613" spans="1:18" s="2" customFormat="1" x14ac:dyDescent="0.2">
      <c r="A613" s="9">
        <v>400607</v>
      </c>
      <c r="B613" s="20">
        <v>2106</v>
      </c>
      <c r="C613" s="6" t="s">
        <v>652</v>
      </c>
      <c r="D613" s="5">
        <v>19.989999999999998</v>
      </c>
      <c r="E613" s="5">
        <v>10</v>
      </c>
      <c r="F613" s="5">
        <v>8</v>
      </c>
      <c r="G613" s="17">
        <v>3271</v>
      </c>
      <c r="H613" s="17">
        <v>3271</v>
      </c>
      <c r="I613" s="17">
        <v>0</v>
      </c>
      <c r="J613" s="13">
        <v>3271</v>
      </c>
      <c r="K613" s="13">
        <v>818</v>
      </c>
      <c r="L613" s="13">
        <v>654</v>
      </c>
      <c r="M613" s="13">
        <v>1799</v>
      </c>
      <c r="N613" s="24" t="s">
        <v>25</v>
      </c>
      <c r="O613" s="24" t="s">
        <v>25</v>
      </c>
      <c r="P613" s="45" t="s">
        <v>25</v>
      </c>
      <c r="Q613" s="47">
        <f>VLOOKUP(B613,[2]COMPLETE_DIVIDEND_DATA!$B:$BA,52,0)</f>
        <v>0</v>
      </c>
      <c r="R613" s="48">
        <f t="shared" si="9"/>
        <v>1799</v>
      </c>
    </row>
    <row r="614" spans="1:18" s="2" customFormat="1" x14ac:dyDescent="0.2">
      <c r="A614" s="9">
        <v>400608</v>
      </c>
      <c r="B614" s="20">
        <v>2116</v>
      </c>
      <c r="C614" s="6" t="s">
        <v>653</v>
      </c>
      <c r="D614" s="5">
        <v>20.03</v>
      </c>
      <c r="E614" s="5">
        <v>10</v>
      </c>
      <c r="F614" s="5">
        <v>8</v>
      </c>
      <c r="G614" s="17">
        <v>1308</v>
      </c>
      <c r="H614" s="17">
        <v>1308</v>
      </c>
      <c r="I614" s="17">
        <v>0</v>
      </c>
      <c r="J614" s="13">
        <v>1308</v>
      </c>
      <c r="K614" s="13">
        <v>327</v>
      </c>
      <c r="L614" s="13">
        <v>262</v>
      </c>
      <c r="M614" s="13">
        <v>719</v>
      </c>
      <c r="N614" s="24" t="s">
        <v>25</v>
      </c>
      <c r="O614" s="24" t="s">
        <v>25</v>
      </c>
      <c r="P614" s="45" t="s">
        <v>25</v>
      </c>
      <c r="Q614" s="47">
        <f>VLOOKUP(B614,[2]COMPLETE_DIVIDEND_DATA!$B:$BA,52,0)</f>
        <v>0</v>
      </c>
      <c r="R614" s="48">
        <f t="shared" si="9"/>
        <v>719</v>
      </c>
    </row>
    <row r="615" spans="1:18" s="2" customFormat="1" x14ac:dyDescent="0.2">
      <c r="A615" s="9">
        <v>400609</v>
      </c>
      <c r="B615" s="20">
        <v>2124</v>
      </c>
      <c r="C615" s="6" t="s">
        <v>654</v>
      </c>
      <c r="D615" s="5">
        <v>19.89</v>
      </c>
      <c r="E615" s="5">
        <v>10</v>
      </c>
      <c r="F615" s="5">
        <v>8</v>
      </c>
      <c r="G615" s="17">
        <v>196</v>
      </c>
      <c r="H615" s="17">
        <v>196</v>
      </c>
      <c r="I615" s="17">
        <v>0</v>
      </c>
      <c r="J615" s="13">
        <v>196</v>
      </c>
      <c r="K615" s="13">
        <v>49</v>
      </c>
      <c r="L615" s="13">
        <v>39</v>
      </c>
      <c r="M615" s="13">
        <v>108</v>
      </c>
      <c r="N615" s="24" t="s">
        <v>25</v>
      </c>
      <c r="O615" s="24" t="s">
        <v>25</v>
      </c>
      <c r="P615" s="45" t="s">
        <v>25</v>
      </c>
      <c r="Q615" s="47">
        <f>VLOOKUP(B615,[2]COMPLETE_DIVIDEND_DATA!$B:$BA,52,0)</f>
        <v>0</v>
      </c>
      <c r="R615" s="48">
        <f t="shared" si="9"/>
        <v>108</v>
      </c>
    </row>
    <row r="616" spans="1:18" s="2" customFormat="1" x14ac:dyDescent="0.2">
      <c r="A616" s="9">
        <v>400610</v>
      </c>
      <c r="B616" s="20">
        <v>2125</v>
      </c>
      <c r="C616" s="6" t="s">
        <v>655</v>
      </c>
      <c r="D616" s="5">
        <v>20.190000000000001</v>
      </c>
      <c r="E616" s="5">
        <v>10</v>
      </c>
      <c r="F616" s="5">
        <v>8</v>
      </c>
      <c r="G616" s="17">
        <v>208</v>
      </c>
      <c r="H616" s="17">
        <v>208</v>
      </c>
      <c r="I616" s="17">
        <v>0</v>
      </c>
      <c r="J616" s="13">
        <v>208</v>
      </c>
      <c r="K616" s="13">
        <v>52</v>
      </c>
      <c r="L616" s="13">
        <v>42</v>
      </c>
      <c r="M616" s="13">
        <v>114</v>
      </c>
      <c r="N616" s="24" t="s">
        <v>25</v>
      </c>
      <c r="O616" s="24" t="s">
        <v>25</v>
      </c>
      <c r="P616" s="45" t="s">
        <v>25</v>
      </c>
      <c r="Q616" s="47">
        <f>VLOOKUP(B616,[2]COMPLETE_DIVIDEND_DATA!$B:$BA,52,0)</f>
        <v>0</v>
      </c>
      <c r="R616" s="48">
        <f t="shared" si="9"/>
        <v>114</v>
      </c>
    </row>
    <row r="617" spans="1:18" s="2" customFormat="1" x14ac:dyDescent="0.2">
      <c r="A617" s="9">
        <v>400611</v>
      </c>
      <c r="B617" s="20">
        <v>2139</v>
      </c>
      <c r="C617" s="6" t="s">
        <v>656</v>
      </c>
      <c r="D617" s="5">
        <v>19.98</v>
      </c>
      <c r="E617" s="5">
        <v>10</v>
      </c>
      <c r="F617" s="5">
        <v>8</v>
      </c>
      <c r="G617" s="17">
        <v>1956</v>
      </c>
      <c r="H617" s="17">
        <v>1956</v>
      </c>
      <c r="I617" s="17">
        <v>0</v>
      </c>
      <c r="J617" s="13">
        <v>1956</v>
      </c>
      <c r="K617" s="13">
        <v>489</v>
      </c>
      <c r="L617" s="13">
        <v>391</v>
      </c>
      <c r="M617" s="13">
        <v>1076</v>
      </c>
      <c r="N617" s="24" t="s">
        <v>25</v>
      </c>
      <c r="O617" s="24" t="s">
        <v>25</v>
      </c>
      <c r="P617" s="45" t="s">
        <v>25</v>
      </c>
      <c r="Q617" s="47">
        <f>VLOOKUP(B617,[2]COMPLETE_DIVIDEND_DATA!$B:$BA,52,0)</f>
        <v>0</v>
      </c>
      <c r="R617" s="48">
        <f t="shared" si="9"/>
        <v>1076</v>
      </c>
    </row>
    <row r="618" spans="1:18" s="2" customFormat="1" x14ac:dyDescent="0.2">
      <c r="A618" s="9">
        <v>400612</v>
      </c>
      <c r="B618" s="20">
        <v>2140</v>
      </c>
      <c r="C618" s="6" t="s">
        <v>657</v>
      </c>
      <c r="D618" s="5">
        <v>19.98</v>
      </c>
      <c r="E618" s="5">
        <v>10</v>
      </c>
      <c r="F618" s="5">
        <v>8</v>
      </c>
      <c r="G618" s="17">
        <v>1956</v>
      </c>
      <c r="H618" s="17">
        <v>1956</v>
      </c>
      <c r="I618" s="17">
        <v>0</v>
      </c>
      <c r="J618" s="13">
        <v>1956</v>
      </c>
      <c r="K618" s="13">
        <v>489</v>
      </c>
      <c r="L618" s="13">
        <v>391</v>
      </c>
      <c r="M618" s="13">
        <v>1076</v>
      </c>
      <c r="N618" s="24" t="s">
        <v>25</v>
      </c>
      <c r="O618" s="24" t="s">
        <v>25</v>
      </c>
      <c r="P618" s="45" t="s">
        <v>25</v>
      </c>
      <c r="Q618" s="47">
        <f>VLOOKUP(B618,[2]COMPLETE_DIVIDEND_DATA!$B:$BA,52,0)</f>
        <v>0</v>
      </c>
      <c r="R618" s="48">
        <f t="shared" si="9"/>
        <v>1076</v>
      </c>
    </row>
    <row r="619" spans="1:18" s="2" customFormat="1" x14ac:dyDescent="0.2">
      <c r="A619" s="9">
        <v>400613</v>
      </c>
      <c r="B619" s="20">
        <v>2141</v>
      </c>
      <c r="C619" s="6" t="s">
        <v>658</v>
      </c>
      <c r="D619" s="5">
        <v>19.98</v>
      </c>
      <c r="E619" s="5">
        <v>10</v>
      </c>
      <c r="F619" s="5">
        <v>8</v>
      </c>
      <c r="G619" s="17">
        <v>1956</v>
      </c>
      <c r="H619" s="17">
        <v>1956</v>
      </c>
      <c r="I619" s="17">
        <v>0</v>
      </c>
      <c r="J619" s="13">
        <v>1956</v>
      </c>
      <c r="K619" s="13">
        <v>489</v>
      </c>
      <c r="L619" s="13">
        <v>391</v>
      </c>
      <c r="M619" s="13">
        <v>1076</v>
      </c>
      <c r="N619" s="24" t="s">
        <v>25</v>
      </c>
      <c r="O619" s="24" t="s">
        <v>25</v>
      </c>
      <c r="P619" s="45" t="s">
        <v>25</v>
      </c>
      <c r="Q619" s="47">
        <f>VLOOKUP(B619,[2]COMPLETE_DIVIDEND_DATA!$B:$BA,52,0)</f>
        <v>0</v>
      </c>
      <c r="R619" s="48">
        <f t="shared" si="9"/>
        <v>1076</v>
      </c>
    </row>
    <row r="620" spans="1:18" s="2" customFormat="1" x14ac:dyDescent="0.2">
      <c r="A620" s="9">
        <v>400614</v>
      </c>
      <c r="B620" s="20">
        <v>2147</v>
      </c>
      <c r="C620" s="6" t="s">
        <v>659</v>
      </c>
      <c r="D620" s="5">
        <v>19.940000000000001</v>
      </c>
      <c r="E620" s="5">
        <v>10</v>
      </c>
      <c r="F620" s="5">
        <v>8</v>
      </c>
      <c r="G620" s="17">
        <v>391</v>
      </c>
      <c r="H620" s="17">
        <v>391</v>
      </c>
      <c r="I620" s="17">
        <v>0</v>
      </c>
      <c r="J620" s="13">
        <v>391</v>
      </c>
      <c r="K620" s="13">
        <v>98</v>
      </c>
      <c r="L620" s="13">
        <v>78</v>
      </c>
      <c r="M620" s="13">
        <v>215</v>
      </c>
      <c r="N620" s="24" t="s">
        <v>25</v>
      </c>
      <c r="O620" s="24" t="s">
        <v>25</v>
      </c>
      <c r="P620" s="45" t="s">
        <v>25</v>
      </c>
      <c r="Q620" s="47">
        <f>VLOOKUP(B620,[2]COMPLETE_DIVIDEND_DATA!$B:$BA,52,0)</f>
        <v>0</v>
      </c>
      <c r="R620" s="48">
        <f t="shared" si="9"/>
        <v>215</v>
      </c>
    </row>
    <row r="621" spans="1:18" s="2" customFormat="1" x14ac:dyDescent="0.2">
      <c r="A621" s="9">
        <v>400615</v>
      </c>
      <c r="B621" s="20">
        <v>2149</v>
      </c>
      <c r="C621" s="6" t="s">
        <v>660</v>
      </c>
      <c r="D621" s="5">
        <v>19.87</v>
      </c>
      <c r="E621" s="5">
        <v>10</v>
      </c>
      <c r="F621" s="5">
        <v>8</v>
      </c>
      <c r="G621" s="17">
        <v>156</v>
      </c>
      <c r="H621" s="17">
        <v>156</v>
      </c>
      <c r="I621" s="17">
        <v>0</v>
      </c>
      <c r="J621" s="13">
        <v>156</v>
      </c>
      <c r="K621" s="13">
        <v>39</v>
      </c>
      <c r="L621" s="13">
        <v>31</v>
      </c>
      <c r="M621" s="13">
        <v>86</v>
      </c>
      <c r="N621" s="24" t="s">
        <v>25</v>
      </c>
      <c r="O621" s="24" t="s">
        <v>25</v>
      </c>
      <c r="P621" s="45" t="s">
        <v>25</v>
      </c>
      <c r="Q621" s="47">
        <f>VLOOKUP(B621,[2]COMPLETE_DIVIDEND_DATA!$B:$BA,52,0)</f>
        <v>0</v>
      </c>
      <c r="R621" s="48">
        <f t="shared" si="9"/>
        <v>86</v>
      </c>
    </row>
    <row r="622" spans="1:18" s="2" customFormat="1" x14ac:dyDescent="0.2">
      <c r="A622" s="9">
        <v>400616</v>
      </c>
      <c r="B622" s="20">
        <v>2150</v>
      </c>
      <c r="C622" s="6" t="s">
        <v>661</v>
      </c>
      <c r="D622" s="5">
        <v>19.87</v>
      </c>
      <c r="E622" s="5">
        <v>10</v>
      </c>
      <c r="F622" s="5">
        <v>8</v>
      </c>
      <c r="G622" s="17">
        <v>156</v>
      </c>
      <c r="H622" s="17">
        <v>156</v>
      </c>
      <c r="I622" s="17">
        <v>0</v>
      </c>
      <c r="J622" s="13">
        <v>156</v>
      </c>
      <c r="K622" s="13">
        <v>39</v>
      </c>
      <c r="L622" s="13">
        <v>31</v>
      </c>
      <c r="M622" s="13">
        <v>86</v>
      </c>
      <c r="N622" s="24" t="s">
        <v>25</v>
      </c>
      <c r="O622" s="24" t="s">
        <v>25</v>
      </c>
      <c r="P622" s="45" t="s">
        <v>25</v>
      </c>
      <c r="Q622" s="47">
        <f>VLOOKUP(B622,[2]COMPLETE_DIVIDEND_DATA!$B:$BA,52,0)</f>
        <v>0</v>
      </c>
      <c r="R622" s="48">
        <f t="shared" si="9"/>
        <v>86</v>
      </c>
    </row>
    <row r="623" spans="1:18" s="2" customFormat="1" x14ac:dyDescent="0.2">
      <c r="A623" s="9">
        <v>400617</v>
      </c>
      <c r="B623" s="20">
        <v>2151</v>
      </c>
      <c r="C623" s="6" t="s">
        <v>402</v>
      </c>
      <c r="D623" s="5">
        <v>19.87</v>
      </c>
      <c r="E623" s="5">
        <v>10</v>
      </c>
      <c r="F623" s="5">
        <v>8</v>
      </c>
      <c r="G623" s="17">
        <v>156</v>
      </c>
      <c r="H623" s="17">
        <v>156</v>
      </c>
      <c r="I623" s="17">
        <v>0</v>
      </c>
      <c r="J623" s="13">
        <v>156</v>
      </c>
      <c r="K623" s="13">
        <v>39</v>
      </c>
      <c r="L623" s="13">
        <v>31</v>
      </c>
      <c r="M623" s="13">
        <v>86</v>
      </c>
      <c r="N623" s="24" t="s">
        <v>25</v>
      </c>
      <c r="O623" s="24" t="s">
        <v>25</v>
      </c>
      <c r="P623" s="45" t="s">
        <v>25</v>
      </c>
      <c r="Q623" s="47">
        <f>VLOOKUP(B623,[2]COMPLETE_DIVIDEND_DATA!$B:$BA,52,0)</f>
        <v>0</v>
      </c>
      <c r="R623" s="48">
        <f t="shared" si="9"/>
        <v>86</v>
      </c>
    </row>
    <row r="624" spans="1:18" s="2" customFormat="1" x14ac:dyDescent="0.2">
      <c r="A624" s="9">
        <v>400618</v>
      </c>
      <c r="B624" s="20">
        <v>2152</v>
      </c>
      <c r="C624" s="6" t="s">
        <v>662</v>
      </c>
      <c r="D624" s="5">
        <v>20.07</v>
      </c>
      <c r="E624" s="5">
        <v>10</v>
      </c>
      <c r="F624" s="5">
        <v>8</v>
      </c>
      <c r="G624" s="17">
        <v>558</v>
      </c>
      <c r="H624" s="17">
        <v>558</v>
      </c>
      <c r="I624" s="17">
        <v>0</v>
      </c>
      <c r="J624" s="13">
        <v>558</v>
      </c>
      <c r="K624" s="13">
        <v>140</v>
      </c>
      <c r="L624" s="13">
        <v>112</v>
      </c>
      <c r="M624" s="13">
        <v>306</v>
      </c>
      <c r="N624" s="24" t="s">
        <v>25</v>
      </c>
      <c r="O624" s="24" t="s">
        <v>25</v>
      </c>
      <c r="P624" s="45" t="s">
        <v>25</v>
      </c>
      <c r="Q624" s="47">
        <f>VLOOKUP(B624,[2]COMPLETE_DIVIDEND_DATA!$B:$BA,52,0)</f>
        <v>0</v>
      </c>
      <c r="R624" s="48">
        <f t="shared" si="9"/>
        <v>306</v>
      </c>
    </row>
    <row r="625" spans="1:18" s="2" customFormat="1" x14ac:dyDescent="0.2">
      <c r="A625" s="9">
        <v>400619</v>
      </c>
      <c r="B625" s="20">
        <v>2157</v>
      </c>
      <c r="C625" s="6" t="s">
        <v>663</v>
      </c>
      <c r="D625" s="5">
        <v>19.940000000000001</v>
      </c>
      <c r="E625" s="5">
        <v>10</v>
      </c>
      <c r="F625" s="5">
        <v>8</v>
      </c>
      <c r="G625" s="17">
        <v>391</v>
      </c>
      <c r="H625" s="17">
        <v>391</v>
      </c>
      <c r="I625" s="17">
        <v>0</v>
      </c>
      <c r="J625" s="13">
        <v>391</v>
      </c>
      <c r="K625" s="13">
        <v>98</v>
      </c>
      <c r="L625" s="13">
        <v>78</v>
      </c>
      <c r="M625" s="13">
        <v>215</v>
      </c>
      <c r="N625" s="24" t="s">
        <v>25</v>
      </c>
      <c r="O625" s="24" t="s">
        <v>25</v>
      </c>
      <c r="P625" s="45" t="s">
        <v>25</v>
      </c>
      <c r="Q625" s="47">
        <f>VLOOKUP(B625,[2]COMPLETE_DIVIDEND_DATA!$B:$BA,52,0)</f>
        <v>0</v>
      </c>
      <c r="R625" s="48">
        <f t="shared" si="9"/>
        <v>215</v>
      </c>
    </row>
    <row r="626" spans="1:18" s="2" customFormat="1" x14ac:dyDescent="0.2">
      <c r="A626" s="9">
        <v>400620</v>
      </c>
      <c r="B626" s="20">
        <v>2158</v>
      </c>
      <c r="C626" s="6" t="s">
        <v>664</v>
      </c>
      <c r="D626" s="5">
        <v>19.940000000000001</v>
      </c>
      <c r="E626" s="5">
        <v>10</v>
      </c>
      <c r="F626" s="5">
        <v>8</v>
      </c>
      <c r="G626" s="17">
        <v>391</v>
      </c>
      <c r="H626" s="17">
        <v>391</v>
      </c>
      <c r="I626" s="17">
        <v>0</v>
      </c>
      <c r="J626" s="13">
        <v>391</v>
      </c>
      <c r="K626" s="13">
        <v>98</v>
      </c>
      <c r="L626" s="13">
        <v>78</v>
      </c>
      <c r="M626" s="13">
        <v>215</v>
      </c>
      <c r="N626" s="24" t="s">
        <v>25</v>
      </c>
      <c r="O626" s="24" t="s">
        <v>25</v>
      </c>
      <c r="P626" s="45" t="s">
        <v>25</v>
      </c>
      <c r="Q626" s="47">
        <f>VLOOKUP(B626,[2]COMPLETE_DIVIDEND_DATA!$B:$BA,52,0)</f>
        <v>0</v>
      </c>
      <c r="R626" s="48">
        <f t="shared" si="9"/>
        <v>215</v>
      </c>
    </row>
    <row r="627" spans="1:18" s="2" customFormat="1" x14ac:dyDescent="0.2">
      <c r="A627" s="9">
        <v>400621</v>
      </c>
      <c r="B627" s="20">
        <v>2164</v>
      </c>
      <c r="C627" s="6" t="s">
        <v>665</v>
      </c>
      <c r="D627" s="5">
        <v>19.98</v>
      </c>
      <c r="E627" s="5">
        <v>10</v>
      </c>
      <c r="F627" s="5">
        <v>8</v>
      </c>
      <c r="G627" s="17">
        <v>1956</v>
      </c>
      <c r="H627" s="17">
        <v>1956</v>
      </c>
      <c r="I627" s="17">
        <v>0</v>
      </c>
      <c r="J627" s="13">
        <v>1956</v>
      </c>
      <c r="K627" s="13">
        <v>489</v>
      </c>
      <c r="L627" s="13">
        <v>391</v>
      </c>
      <c r="M627" s="13">
        <v>1076</v>
      </c>
      <c r="N627" s="24" t="s">
        <v>25</v>
      </c>
      <c r="O627" s="24" t="s">
        <v>25</v>
      </c>
      <c r="P627" s="45" t="s">
        <v>25</v>
      </c>
      <c r="Q627" s="47">
        <f>VLOOKUP(B627,[2]COMPLETE_DIVIDEND_DATA!$B:$BA,52,0)</f>
        <v>0</v>
      </c>
      <c r="R627" s="48">
        <f t="shared" si="9"/>
        <v>1076</v>
      </c>
    </row>
    <row r="628" spans="1:18" s="2" customFormat="1" x14ac:dyDescent="0.2">
      <c r="A628" s="9">
        <v>400622</v>
      </c>
      <c r="B628" s="20">
        <v>2166</v>
      </c>
      <c r="C628" s="6" t="s">
        <v>666</v>
      </c>
      <c r="D628" s="5">
        <v>20.02</v>
      </c>
      <c r="E628" s="5">
        <v>10</v>
      </c>
      <c r="F628" s="5">
        <v>8</v>
      </c>
      <c r="G628" s="17">
        <v>744</v>
      </c>
      <c r="H628" s="17">
        <v>744</v>
      </c>
      <c r="I628" s="17">
        <v>0</v>
      </c>
      <c r="J628" s="13">
        <v>744</v>
      </c>
      <c r="K628" s="13">
        <v>186</v>
      </c>
      <c r="L628" s="13">
        <v>149</v>
      </c>
      <c r="M628" s="13">
        <v>409</v>
      </c>
      <c r="N628" s="24" t="s">
        <v>667</v>
      </c>
      <c r="O628" s="24" t="s">
        <v>25</v>
      </c>
      <c r="P628" s="45" t="s">
        <v>25</v>
      </c>
      <c r="Q628" s="47">
        <f>VLOOKUP(B628,[2]COMPLETE_DIVIDEND_DATA!$B:$BA,52,0)</f>
        <v>0</v>
      </c>
      <c r="R628" s="48">
        <f t="shared" si="9"/>
        <v>409</v>
      </c>
    </row>
    <row r="629" spans="1:18" s="2" customFormat="1" x14ac:dyDescent="0.2">
      <c r="A629" s="9">
        <v>400623</v>
      </c>
      <c r="B629" s="20">
        <v>2167</v>
      </c>
      <c r="C629" s="6" t="s">
        <v>668</v>
      </c>
      <c r="D629" s="5">
        <v>19.82</v>
      </c>
      <c r="E629" s="5">
        <v>10</v>
      </c>
      <c r="F629" s="5">
        <v>8</v>
      </c>
      <c r="G629" s="17">
        <v>227</v>
      </c>
      <c r="H629" s="17">
        <v>227</v>
      </c>
      <c r="I629" s="17">
        <v>0</v>
      </c>
      <c r="J629" s="13">
        <v>227</v>
      </c>
      <c r="K629" s="13">
        <v>57</v>
      </c>
      <c r="L629" s="13">
        <v>45</v>
      </c>
      <c r="M629" s="13">
        <v>125</v>
      </c>
      <c r="N629" s="24" t="s">
        <v>25</v>
      </c>
      <c r="O629" s="24" t="s">
        <v>25</v>
      </c>
      <c r="P629" s="45" t="s">
        <v>25</v>
      </c>
      <c r="Q629" s="47">
        <f>VLOOKUP(B629,[2]COMPLETE_DIVIDEND_DATA!$B:$BA,52,0)</f>
        <v>0</v>
      </c>
      <c r="R629" s="48">
        <f t="shared" si="9"/>
        <v>125</v>
      </c>
    </row>
    <row r="630" spans="1:18" s="2" customFormat="1" x14ac:dyDescent="0.2">
      <c r="A630" s="9">
        <v>400624</v>
      </c>
      <c r="B630" s="20">
        <v>2168</v>
      </c>
      <c r="C630" s="6" t="s">
        <v>669</v>
      </c>
      <c r="D630" s="5">
        <v>20</v>
      </c>
      <c r="E630" s="5">
        <v>10</v>
      </c>
      <c r="F630" s="5">
        <v>8</v>
      </c>
      <c r="G630" s="17">
        <v>3264</v>
      </c>
      <c r="H630" s="17">
        <v>3264</v>
      </c>
      <c r="I630" s="17">
        <v>0</v>
      </c>
      <c r="J630" s="13">
        <v>3264</v>
      </c>
      <c r="K630" s="13">
        <v>816</v>
      </c>
      <c r="L630" s="13">
        <v>653</v>
      </c>
      <c r="M630" s="13">
        <v>1795</v>
      </c>
      <c r="N630" s="24" t="s">
        <v>25</v>
      </c>
      <c r="O630" s="24" t="s">
        <v>25</v>
      </c>
      <c r="P630" s="45" t="s">
        <v>25</v>
      </c>
      <c r="Q630" s="47">
        <f>VLOOKUP(B630,[2]COMPLETE_DIVIDEND_DATA!$B:$BA,52,0)</f>
        <v>0</v>
      </c>
      <c r="R630" s="48">
        <f t="shared" si="9"/>
        <v>1795</v>
      </c>
    </row>
    <row r="631" spans="1:18" s="2" customFormat="1" x14ac:dyDescent="0.2">
      <c r="A631" s="9">
        <v>400625</v>
      </c>
      <c r="B631" s="20">
        <v>2169</v>
      </c>
      <c r="C631" s="6" t="s">
        <v>670</v>
      </c>
      <c r="D631" s="5">
        <v>19.98</v>
      </c>
      <c r="E631" s="5">
        <v>10</v>
      </c>
      <c r="F631" s="5">
        <v>8</v>
      </c>
      <c r="G631" s="17">
        <v>1956</v>
      </c>
      <c r="H631" s="17">
        <v>1956</v>
      </c>
      <c r="I631" s="17">
        <v>0</v>
      </c>
      <c r="J631" s="13">
        <v>1956</v>
      </c>
      <c r="K631" s="13">
        <v>489</v>
      </c>
      <c r="L631" s="13">
        <v>391</v>
      </c>
      <c r="M631" s="13">
        <v>1076</v>
      </c>
      <c r="N631" s="24" t="s">
        <v>25</v>
      </c>
      <c r="O631" s="24" t="s">
        <v>25</v>
      </c>
      <c r="P631" s="45" t="s">
        <v>25</v>
      </c>
      <c r="Q631" s="47">
        <f>VLOOKUP(B631,[2]COMPLETE_DIVIDEND_DATA!$B:$BA,52,0)</f>
        <v>0</v>
      </c>
      <c r="R631" s="48">
        <f t="shared" si="9"/>
        <v>1076</v>
      </c>
    </row>
    <row r="632" spans="1:18" s="2" customFormat="1" x14ac:dyDescent="0.2">
      <c r="A632" s="9">
        <v>400626</v>
      </c>
      <c r="B632" s="20">
        <v>2172</v>
      </c>
      <c r="C632" s="6" t="s">
        <v>671</v>
      </c>
      <c r="D632" s="5">
        <v>20</v>
      </c>
      <c r="E632" s="5">
        <v>10</v>
      </c>
      <c r="F632" s="5">
        <v>8</v>
      </c>
      <c r="G632" s="17">
        <v>145</v>
      </c>
      <c r="H632" s="17">
        <v>145</v>
      </c>
      <c r="I632" s="17">
        <v>0</v>
      </c>
      <c r="J632" s="13">
        <v>145</v>
      </c>
      <c r="K632" s="13">
        <v>36</v>
      </c>
      <c r="L632" s="13">
        <v>29</v>
      </c>
      <c r="M632" s="13">
        <v>80</v>
      </c>
      <c r="N632" s="24" t="s">
        <v>25</v>
      </c>
      <c r="O632" s="24" t="s">
        <v>25</v>
      </c>
      <c r="P632" s="45" t="s">
        <v>25</v>
      </c>
      <c r="Q632" s="47">
        <f>VLOOKUP(B632,[2]COMPLETE_DIVIDEND_DATA!$B:$BA,52,0)</f>
        <v>0</v>
      </c>
      <c r="R632" s="48">
        <f t="shared" si="9"/>
        <v>80</v>
      </c>
    </row>
    <row r="633" spans="1:18" s="2" customFormat="1" x14ac:dyDescent="0.2">
      <c r="A633" s="9">
        <v>400627</v>
      </c>
      <c r="B633" s="20">
        <v>2173</v>
      </c>
      <c r="C633" s="6" t="s">
        <v>672</v>
      </c>
      <c r="D633" s="5">
        <v>19.940000000000001</v>
      </c>
      <c r="E633" s="5">
        <v>10</v>
      </c>
      <c r="F633" s="5">
        <v>8</v>
      </c>
      <c r="G633" s="17">
        <v>391</v>
      </c>
      <c r="H633" s="17">
        <v>391</v>
      </c>
      <c r="I633" s="17">
        <v>0</v>
      </c>
      <c r="J633" s="13">
        <v>391</v>
      </c>
      <c r="K633" s="13">
        <v>98</v>
      </c>
      <c r="L633" s="13">
        <v>78</v>
      </c>
      <c r="M633" s="13">
        <v>215</v>
      </c>
      <c r="N633" s="24" t="s">
        <v>25</v>
      </c>
      <c r="O633" s="24" t="s">
        <v>25</v>
      </c>
      <c r="P633" s="45" t="s">
        <v>25</v>
      </c>
      <c r="Q633" s="47">
        <f>VLOOKUP(B633,[2]COMPLETE_DIVIDEND_DATA!$B:$BA,52,0)</f>
        <v>0</v>
      </c>
      <c r="R633" s="48">
        <f t="shared" si="9"/>
        <v>215</v>
      </c>
    </row>
    <row r="634" spans="1:18" s="2" customFormat="1" x14ac:dyDescent="0.2">
      <c r="A634" s="9">
        <v>400628</v>
      </c>
      <c r="B634" s="20">
        <v>2178</v>
      </c>
      <c r="C634" s="6" t="s">
        <v>673</v>
      </c>
      <c r="D634" s="5">
        <v>20.05</v>
      </c>
      <c r="E634" s="5">
        <v>10</v>
      </c>
      <c r="F634" s="5">
        <v>8</v>
      </c>
      <c r="G634" s="17">
        <v>334</v>
      </c>
      <c r="H634" s="17">
        <v>334</v>
      </c>
      <c r="I634" s="17">
        <v>0</v>
      </c>
      <c r="J634" s="13">
        <v>334</v>
      </c>
      <c r="K634" s="13">
        <v>84</v>
      </c>
      <c r="L634" s="13">
        <v>67</v>
      </c>
      <c r="M634" s="13">
        <v>183</v>
      </c>
      <c r="N634" s="24" t="s">
        <v>25</v>
      </c>
      <c r="O634" s="24" t="s">
        <v>25</v>
      </c>
      <c r="P634" s="45" t="s">
        <v>25</v>
      </c>
      <c r="Q634" s="47">
        <f>VLOOKUP(B634,[2]COMPLETE_DIVIDEND_DATA!$B:$BA,52,0)</f>
        <v>0</v>
      </c>
      <c r="R634" s="48">
        <f t="shared" si="9"/>
        <v>183</v>
      </c>
    </row>
    <row r="635" spans="1:18" s="2" customFormat="1" x14ac:dyDescent="0.2">
      <c r="A635" s="9">
        <v>400629</v>
      </c>
      <c r="B635" s="20">
        <v>2180</v>
      </c>
      <c r="C635" s="6" t="s">
        <v>590</v>
      </c>
      <c r="D635" s="5">
        <v>20</v>
      </c>
      <c r="E635" s="5">
        <v>10</v>
      </c>
      <c r="F635" s="5">
        <v>8</v>
      </c>
      <c r="G635" s="17">
        <v>3264</v>
      </c>
      <c r="H635" s="17">
        <v>3264</v>
      </c>
      <c r="I635" s="17">
        <v>0</v>
      </c>
      <c r="J635" s="13">
        <v>3264</v>
      </c>
      <c r="K635" s="13">
        <v>816</v>
      </c>
      <c r="L635" s="13">
        <v>653</v>
      </c>
      <c r="M635" s="13">
        <v>1795</v>
      </c>
      <c r="N635" s="24" t="s">
        <v>25</v>
      </c>
      <c r="O635" s="24" t="s">
        <v>25</v>
      </c>
      <c r="P635" s="45" t="s">
        <v>25</v>
      </c>
      <c r="Q635" s="47">
        <f>VLOOKUP(B635,[2]COMPLETE_DIVIDEND_DATA!$B:$BA,52,0)</f>
        <v>0</v>
      </c>
      <c r="R635" s="48">
        <f t="shared" si="9"/>
        <v>1795</v>
      </c>
    </row>
    <row r="636" spans="1:18" s="2" customFormat="1" x14ac:dyDescent="0.2">
      <c r="A636" s="9">
        <v>400630</v>
      </c>
      <c r="B636" s="20">
        <v>2184</v>
      </c>
      <c r="C636" s="6" t="s">
        <v>674</v>
      </c>
      <c r="D636" s="5">
        <v>19.940000000000001</v>
      </c>
      <c r="E636" s="5">
        <v>10</v>
      </c>
      <c r="F636" s="5">
        <v>8</v>
      </c>
      <c r="G636" s="17">
        <v>391</v>
      </c>
      <c r="H636" s="17">
        <v>391</v>
      </c>
      <c r="I636" s="17">
        <v>0</v>
      </c>
      <c r="J636" s="13">
        <v>391</v>
      </c>
      <c r="K636" s="13">
        <v>98</v>
      </c>
      <c r="L636" s="13">
        <v>78</v>
      </c>
      <c r="M636" s="13">
        <v>215</v>
      </c>
      <c r="N636" s="24" t="s">
        <v>25</v>
      </c>
      <c r="O636" s="24" t="s">
        <v>25</v>
      </c>
      <c r="P636" s="45" t="s">
        <v>25</v>
      </c>
      <c r="Q636" s="47">
        <f>VLOOKUP(B636,[2]COMPLETE_DIVIDEND_DATA!$B:$BA,52,0)</f>
        <v>0</v>
      </c>
      <c r="R636" s="48">
        <f t="shared" si="9"/>
        <v>215</v>
      </c>
    </row>
    <row r="637" spans="1:18" s="2" customFormat="1" x14ac:dyDescent="0.2">
      <c r="A637" s="9">
        <v>400631</v>
      </c>
      <c r="B637" s="20">
        <v>2186</v>
      </c>
      <c r="C637" s="6" t="s">
        <v>675</v>
      </c>
      <c r="D637" s="5">
        <v>19.940000000000001</v>
      </c>
      <c r="E637" s="5">
        <v>10</v>
      </c>
      <c r="F637" s="5">
        <v>8</v>
      </c>
      <c r="G637" s="17">
        <v>391</v>
      </c>
      <c r="H637" s="17">
        <v>391</v>
      </c>
      <c r="I637" s="17">
        <v>0</v>
      </c>
      <c r="J637" s="13">
        <v>391</v>
      </c>
      <c r="K637" s="13">
        <v>98</v>
      </c>
      <c r="L637" s="13">
        <v>78</v>
      </c>
      <c r="M637" s="13">
        <v>215</v>
      </c>
      <c r="N637" s="24" t="s">
        <v>25</v>
      </c>
      <c r="O637" s="24" t="s">
        <v>25</v>
      </c>
      <c r="P637" s="45" t="s">
        <v>25</v>
      </c>
      <c r="Q637" s="47">
        <f>VLOOKUP(B637,[2]COMPLETE_DIVIDEND_DATA!$B:$BA,52,0)</f>
        <v>0</v>
      </c>
      <c r="R637" s="48">
        <f t="shared" si="9"/>
        <v>215</v>
      </c>
    </row>
    <row r="638" spans="1:18" s="2" customFormat="1" x14ac:dyDescent="0.2">
      <c r="A638" s="9">
        <v>400632</v>
      </c>
      <c r="B638" s="20">
        <v>2187</v>
      </c>
      <c r="C638" s="6" t="s">
        <v>676</v>
      </c>
      <c r="D638" s="5">
        <v>19.940000000000001</v>
      </c>
      <c r="E638" s="5">
        <v>10</v>
      </c>
      <c r="F638" s="5">
        <v>8</v>
      </c>
      <c r="G638" s="17">
        <v>391</v>
      </c>
      <c r="H638" s="17">
        <v>391</v>
      </c>
      <c r="I638" s="17">
        <v>0</v>
      </c>
      <c r="J638" s="13">
        <v>391</v>
      </c>
      <c r="K638" s="13">
        <v>98</v>
      </c>
      <c r="L638" s="13">
        <v>78</v>
      </c>
      <c r="M638" s="13">
        <v>215</v>
      </c>
      <c r="N638" s="24" t="s">
        <v>25</v>
      </c>
      <c r="O638" s="24" t="s">
        <v>25</v>
      </c>
      <c r="P638" s="45" t="s">
        <v>25</v>
      </c>
      <c r="Q638" s="47">
        <f>VLOOKUP(B638,[2]COMPLETE_DIVIDEND_DATA!$B:$BA,52,0)</f>
        <v>0</v>
      </c>
      <c r="R638" s="48">
        <f t="shared" si="9"/>
        <v>215</v>
      </c>
    </row>
    <row r="639" spans="1:18" s="2" customFormat="1" x14ac:dyDescent="0.2">
      <c r="A639" s="9">
        <v>400633</v>
      </c>
      <c r="B639" s="20">
        <v>2194</v>
      </c>
      <c r="C639" s="6" t="s">
        <v>677</v>
      </c>
      <c r="D639" s="5">
        <v>20</v>
      </c>
      <c r="E639" s="5">
        <v>10</v>
      </c>
      <c r="F639" s="5">
        <v>8</v>
      </c>
      <c r="G639" s="17">
        <v>1135</v>
      </c>
      <c r="H639" s="17">
        <v>1135</v>
      </c>
      <c r="I639" s="17">
        <v>0</v>
      </c>
      <c r="J639" s="13">
        <v>1135</v>
      </c>
      <c r="K639" s="13">
        <v>284</v>
      </c>
      <c r="L639" s="13">
        <v>227</v>
      </c>
      <c r="M639" s="13">
        <v>624</v>
      </c>
      <c r="N639" s="24" t="s">
        <v>25</v>
      </c>
      <c r="O639" s="24" t="s">
        <v>25</v>
      </c>
      <c r="P639" s="45" t="s">
        <v>25</v>
      </c>
      <c r="Q639" s="47">
        <f>VLOOKUP(B639,[2]COMPLETE_DIVIDEND_DATA!$B:$BA,52,0)</f>
        <v>0</v>
      </c>
      <c r="R639" s="48">
        <f t="shared" si="9"/>
        <v>624</v>
      </c>
    </row>
    <row r="640" spans="1:18" s="2" customFormat="1" x14ac:dyDescent="0.2">
      <c r="A640" s="9">
        <v>400634</v>
      </c>
      <c r="B640" s="20">
        <v>2195</v>
      </c>
      <c r="C640" s="6" t="s">
        <v>678</v>
      </c>
      <c r="D640" s="5">
        <v>20</v>
      </c>
      <c r="E640" s="5">
        <v>10</v>
      </c>
      <c r="F640" s="5">
        <v>8</v>
      </c>
      <c r="G640" s="17">
        <v>1135</v>
      </c>
      <c r="H640" s="17">
        <v>1135</v>
      </c>
      <c r="I640" s="17">
        <v>0</v>
      </c>
      <c r="J640" s="13">
        <v>1135</v>
      </c>
      <c r="K640" s="13">
        <v>284</v>
      </c>
      <c r="L640" s="13">
        <v>227</v>
      </c>
      <c r="M640" s="13">
        <v>624</v>
      </c>
      <c r="N640" s="24" t="s">
        <v>25</v>
      </c>
      <c r="O640" s="24" t="s">
        <v>25</v>
      </c>
      <c r="P640" s="45" t="s">
        <v>25</v>
      </c>
      <c r="Q640" s="47">
        <f>VLOOKUP(B640,[2]COMPLETE_DIVIDEND_DATA!$B:$BA,52,0)</f>
        <v>0</v>
      </c>
      <c r="R640" s="48">
        <f t="shared" si="9"/>
        <v>624</v>
      </c>
    </row>
    <row r="641" spans="1:18" s="2" customFormat="1" x14ac:dyDescent="0.2">
      <c r="A641" s="9">
        <v>400635</v>
      </c>
      <c r="B641" s="20">
        <v>2196</v>
      </c>
      <c r="C641" s="6" t="s">
        <v>679</v>
      </c>
      <c r="D641" s="5">
        <v>19.940000000000001</v>
      </c>
      <c r="E641" s="5">
        <v>10</v>
      </c>
      <c r="F641" s="5">
        <v>8</v>
      </c>
      <c r="G641" s="17">
        <v>391</v>
      </c>
      <c r="H641" s="17">
        <v>391</v>
      </c>
      <c r="I641" s="17">
        <v>0</v>
      </c>
      <c r="J641" s="13">
        <v>391</v>
      </c>
      <c r="K641" s="13">
        <v>98</v>
      </c>
      <c r="L641" s="13">
        <v>78</v>
      </c>
      <c r="M641" s="13">
        <v>215</v>
      </c>
      <c r="N641" s="24" t="s">
        <v>25</v>
      </c>
      <c r="O641" s="24" t="s">
        <v>25</v>
      </c>
      <c r="P641" s="45" t="s">
        <v>25</v>
      </c>
      <c r="Q641" s="47">
        <f>VLOOKUP(B641,[2]COMPLETE_DIVIDEND_DATA!$B:$BA,52,0)</f>
        <v>0</v>
      </c>
      <c r="R641" s="48">
        <f t="shared" si="9"/>
        <v>215</v>
      </c>
    </row>
    <row r="642" spans="1:18" s="2" customFormat="1" x14ac:dyDescent="0.2">
      <c r="A642" s="9">
        <v>400636</v>
      </c>
      <c r="B642" s="20">
        <v>2200</v>
      </c>
      <c r="C642" s="6" t="s">
        <v>680</v>
      </c>
      <c r="D642" s="5">
        <v>20.04</v>
      </c>
      <c r="E642" s="5">
        <v>10</v>
      </c>
      <c r="F642" s="5">
        <v>8</v>
      </c>
      <c r="G642" s="17">
        <v>444</v>
      </c>
      <c r="H642" s="17">
        <v>444</v>
      </c>
      <c r="I642" s="17">
        <v>0</v>
      </c>
      <c r="J642" s="13">
        <v>444</v>
      </c>
      <c r="K642" s="13">
        <v>111</v>
      </c>
      <c r="L642" s="13">
        <v>89</v>
      </c>
      <c r="M642" s="13">
        <v>244</v>
      </c>
      <c r="N642" s="24" t="s">
        <v>25</v>
      </c>
      <c r="O642" s="24" t="s">
        <v>25</v>
      </c>
      <c r="P642" s="45" t="s">
        <v>25</v>
      </c>
      <c r="Q642" s="47">
        <f>VLOOKUP(B642,[2]COMPLETE_DIVIDEND_DATA!$B:$BA,52,0)</f>
        <v>0</v>
      </c>
      <c r="R642" s="48">
        <f t="shared" si="9"/>
        <v>244</v>
      </c>
    </row>
    <row r="643" spans="1:18" s="2" customFormat="1" x14ac:dyDescent="0.2">
      <c r="A643" s="9">
        <v>400637</v>
      </c>
      <c r="B643" s="20">
        <v>2206</v>
      </c>
      <c r="C643" s="6" t="s">
        <v>681</v>
      </c>
      <c r="D643" s="5">
        <v>20.309999999999999</v>
      </c>
      <c r="E643" s="5">
        <v>10</v>
      </c>
      <c r="F643" s="5">
        <v>8</v>
      </c>
      <c r="G643" s="17">
        <v>128</v>
      </c>
      <c r="H643" s="17">
        <v>128</v>
      </c>
      <c r="I643" s="17">
        <v>0</v>
      </c>
      <c r="J643" s="13">
        <v>128</v>
      </c>
      <c r="K643" s="13">
        <v>32</v>
      </c>
      <c r="L643" s="13">
        <v>26</v>
      </c>
      <c r="M643" s="13">
        <v>70</v>
      </c>
      <c r="N643" s="24" t="s">
        <v>25</v>
      </c>
      <c r="O643" s="24" t="s">
        <v>25</v>
      </c>
      <c r="P643" s="45" t="s">
        <v>25</v>
      </c>
      <c r="Q643" s="47">
        <f>VLOOKUP(B643,[2]COMPLETE_DIVIDEND_DATA!$B:$BA,52,0)</f>
        <v>0</v>
      </c>
      <c r="R643" s="48">
        <f t="shared" si="9"/>
        <v>70</v>
      </c>
    </row>
    <row r="644" spans="1:18" s="2" customFormat="1" x14ac:dyDescent="0.2">
      <c r="A644" s="9">
        <v>400638</v>
      </c>
      <c r="B644" s="20">
        <v>2232</v>
      </c>
      <c r="C644" s="6" t="s">
        <v>31</v>
      </c>
      <c r="D644" s="5">
        <v>19.760000000000002</v>
      </c>
      <c r="E644" s="5">
        <v>10</v>
      </c>
      <c r="F644" s="5">
        <v>8</v>
      </c>
      <c r="G644" s="17">
        <v>167</v>
      </c>
      <c r="H644" s="17">
        <v>167</v>
      </c>
      <c r="I644" s="17">
        <v>0</v>
      </c>
      <c r="J644" s="13">
        <v>167</v>
      </c>
      <c r="K644" s="13">
        <v>42</v>
      </c>
      <c r="L644" s="13">
        <v>33</v>
      </c>
      <c r="M644" s="13">
        <v>92</v>
      </c>
      <c r="N644" s="24" t="s">
        <v>25</v>
      </c>
      <c r="O644" s="24" t="s">
        <v>25</v>
      </c>
      <c r="P644" s="45" t="s">
        <v>25</v>
      </c>
      <c r="Q644" s="47">
        <f>VLOOKUP(B644,[2]COMPLETE_DIVIDEND_DATA!$B:$BA,52,0)</f>
        <v>0</v>
      </c>
      <c r="R644" s="48">
        <f t="shared" si="9"/>
        <v>92</v>
      </c>
    </row>
    <row r="645" spans="1:18" s="2" customFormat="1" x14ac:dyDescent="0.2">
      <c r="A645" s="9">
        <v>400639</v>
      </c>
      <c r="B645" s="20">
        <v>2235</v>
      </c>
      <c r="C645" s="6" t="s">
        <v>682</v>
      </c>
      <c r="D645" s="5">
        <v>20.07</v>
      </c>
      <c r="E645" s="5">
        <v>10</v>
      </c>
      <c r="F645" s="5">
        <v>8</v>
      </c>
      <c r="G645" s="17">
        <v>259</v>
      </c>
      <c r="H645" s="17">
        <v>259</v>
      </c>
      <c r="I645" s="17">
        <v>0</v>
      </c>
      <c r="J645" s="13">
        <v>259</v>
      </c>
      <c r="K645" s="13">
        <v>65</v>
      </c>
      <c r="L645" s="13">
        <v>52</v>
      </c>
      <c r="M645" s="13">
        <v>142</v>
      </c>
      <c r="N645" s="24" t="s">
        <v>25</v>
      </c>
      <c r="O645" s="24" t="s">
        <v>25</v>
      </c>
      <c r="P645" s="45" t="s">
        <v>25</v>
      </c>
      <c r="Q645" s="47">
        <f>VLOOKUP(B645,[2]COMPLETE_DIVIDEND_DATA!$B:$BA,52,0)</f>
        <v>0</v>
      </c>
      <c r="R645" s="48">
        <f t="shared" si="9"/>
        <v>142</v>
      </c>
    </row>
    <row r="646" spans="1:18" s="2" customFormat="1" x14ac:dyDescent="0.2">
      <c r="A646" s="9">
        <v>400640</v>
      </c>
      <c r="B646" s="20">
        <v>2236</v>
      </c>
      <c r="C646" s="6" t="s">
        <v>683</v>
      </c>
      <c r="D646" s="5">
        <v>20.190000000000001</v>
      </c>
      <c r="E646" s="5">
        <v>10</v>
      </c>
      <c r="F646" s="5">
        <v>8</v>
      </c>
      <c r="G646" s="17">
        <v>104</v>
      </c>
      <c r="H646" s="17">
        <v>104</v>
      </c>
      <c r="I646" s="17">
        <v>0</v>
      </c>
      <c r="J646" s="13">
        <v>104</v>
      </c>
      <c r="K646" s="13">
        <v>26</v>
      </c>
      <c r="L646" s="13">
        <v>21</v>
      </c>
      <c r="M646" s="13">
        <v>57</v>
      </c>
      <c r="N646" s="24" t="s">
        <v>25</v>
      </c>
      <c r="O646" s="24" t="s">
        <v>25</v>
      </c>
      <c r="P646" s="45" t="s">
        <v>25</v>
      </c>
      <c r="Q646" s="47">
        <f>VLOOKUP(B646,[2]COMPLETE_DIVIDEND_DATA!$B:$BA,52,0)</f>
        <v>0</v>
      </c>
      <c r="R646" s="48">
        <f t="shared" si="9"/>
        <v>57</v>
      </c>
    </row>
    <row r="647" spans="1:18" s="2" customFormat="1" x14ac:dyDescent="0.2">
      <c r="A647" s="9">
        <v>400641</v>
      </c>
      <c r="B647" s="20">
        <v>2238</v>
      </c>
      <c r="C647" s="6" t="s">
        <v>684</v>
      </c>
      <c r="D647" s="5">
        <v>20.309999999999999</v>
      </c>
      <c r="E647" s="5">
        <v>10</v>
      </c>
      <c r="F647" s="5">
        <v>8</v>
      </c>
      <c r="G647" s="17">
        <v>128</v>
      </c>
      <c r="H647" s="17">
        <v>128</v>
      </c>
      <c r="I647" s="17">
        <v>0</v>
      </c>
      <c r="J647" s="13">
        <v>128</v>
      </c>
      <c r="K647" s="13">
        <v>32</v>
      </c>
      <c r="L647" s="13">
        <v>26</v>
      </c>
      <c r="M647" s="13">
        <v>70</v>
      </c>
      <c r="N647" s="24" t="s">
        <v>25</v>
      </c>
      <c r="O647" s="24" t="s">
        <v>25</v>
      </c>
      <c r="P647" s="45" t="s">
        <v>25</v>
      </c>
      <c r="Q647" s="47">
        <f>VLOOKUP(B647,[2]COMPLETE_DIVIDEND_DATA!$B:$BA,52,0)</f>
        <v>0</v>
      </c>
      <c r="R647" s="48">
        <f t="shared" si="9"/>
        <v>70</v>
      </c>
    </row>
    <row r="648" spans="1:18" s="2" customFormat="1" x14ac:dyDescent="0.2">
      <c r="A648" s="9">
        <v>400642</v>
      </c>
      <c r="B648" s="20">
        <v>2240</v>
      </c>
      <c r="C648" s="6" t="s">
        <v>685</v>
      </c>
      <c r="D648" s="5">
        <v>19.78</v>
      </c>
      <c r="E648" s="5">
        <v>10</v>
      </c>
      <c r="F648" s="5">
        <v>8</v>
      </c>
      <c r="G648" s="17">
        <v>91</v>
      </c>
      <c r="H648" s="17">
        <v>91</v>
      </c>
      <c r="I648" s="17">
        <v>0</v>
      </c>
      <c r="J648" s="13">
        <v>91</v>
      </c>
      <c r="K648" s="13">
        <v>23</v>
      </c>
      <c r="L648" s="13">
        <v>18</v>
      </c>
      <c r="M648" s="13">
        <v>50</v>
      </c>
      <c r="N648" s="24" t="s">
        <v>25</v>
      </c>
      <c r="O648" s="24" t="s">
        <v>25</v>
      </c>
      <c r="P648" s="45" t="s">
        <v>25</v>
      </c>
      <c r="Q648" s="47">
        <f>VLOOKUP(B648,[2]COMPLETE_DIVIDEND_DATA!$B:$BA,52,0)</f>
        <v>0</v>
      </c>
      <c r="R648" s="48">
        <f t="shared" ref="R648:R711" si="10">+M648-Q648</f>
        <v>50</v>
      </c>
    </row>
    <row r="649" spans="1:18" s="2" customFormat="1" x14ac:dyDescent="0.2">
      <c r="A649" s="9">
        <v>400643</v>
      </c>
      <c r="B649" s="20">
        <v>2244</v>
      </c>
      <c r="C649" s="6" t="s">
        <v>686</v>
      </c>
      <c r="D649" s="5">
        <v>20.079999999999998</v>
      </c>
      <c r="E649" s="5">
        <v>10</v>
      </c>
      <c r="F649" s="5">
        <v>8</v>
      </c>
      <c r="G649" s="17">
        <v>224</v>
      </c>
      <c r="H649" s="17">
        <v>224</v>
      </c>
      <c r="I649" s="17">
        <v>0</v>
      </c>
      <c r="J649" s="13">
        <v>224</v>
      </c>
      <c r="K649" s="13">
        <v>56</v>
      </c>
      <c r="L649" s="13">
        <v>45</v>
      </c>
      <c r="M649" s="13">
        <v>123</v>
      </c>
      <c r="N649" s="24" t="s">
        <v>25</v>
      </c>
      <c r="O649" s="24" t="s">
        <v>25</v>
      </c>
      <c r="P649" s="45" t="s">
        <v>25</v>
      </c>
      <c r="Q649" s="47">
        <f>VLOOKUP(B649,[2]COMPLETE_DIVIDEND_DATA!$B:$BA,52,0)</f>
        <v>0</v>
      </c>
      <c r="R649" s="48">
        <f t="shared" si="10"/>
        <v>123</v>
      </c>
    </row>
    <row r="650" spans="1:18" s="2" customFormat="1" x14ac:dyDescent="0.2">
      <c r="A650" s="9">
        <v>400644</v>
      </c>
      <c r="B650" s="20">
        <v>2245</v>
      </c>
      <c r="C650" s="6" t="s">
        <v>687</v>
      </c>
      <c r="D650" s="5">
        <v>19.87</v>
      </c>
      <c r="E650" s="5">
        <v>10</v>
      </c>
      <c r="F650" s="5">
        <v>8</v>
      </c>
      <c r="G650" s="17">
        <v>156</v>
      </c>
      <c r="H650" s="17">
        <v>156</v>
      </c>
      <c r="I650" s="17">
        <v>0</v>
      </c>
      <c r="J650" s="13">
        <v>156</v>
      </c>
      <c r="K650" s="13">
        <v>39</v>
      </c>
      <c r="L650" s="13">
        <v>31</v>
      </c>
      <c r="M650" s="13">
        <v>86</v>
      </c>
      <c r="N650" s="24" t="s">
        <v>25</v>
      </c>
      <c r="O650" s="24" t="s">
        <v>25</v>
      </c>
      <c r="P650" s="45" t="s">
        <v>25</v>
      </c>
      <c r="Q650" s="47">
        <f>VLOOKUP(B650,[2]COMPLETE_DIVIDEND_DATA!$B:$BA,52,0)</f>
        <v>0</v>
      </c>
      <c r="R650" s="48">
        <f t="shared" si="10"/>
        <v>86</v>
      </c>
    </row>
    <row r="651" spans="1:18" s="2" customFormat="1" x14ac:dyDescent="0.2">
      <c r="A651" s="9">
        <v>400645</v>
      </c>
      <c r="B651" s="20">
        <v>2272</v>
      </c>
      <c r="C651" s="6" t="s">
        <v>688</v>
      </c>
      <c r="D651" s="5">
        <v>21.05</v>
      </c>
      <c r="E651" s="5">
        <v>10</v>
      </c>
      <c r="F651" s="5">
        <v>8</v>
      </c>
      <c r="G651" s="17">
        <v>19</v>
      </c>
      <c r="H651" s="17">
        <v>19</v>
      </c>
      <c r="I651" s="17">
        <v>0</v>
      </c>
      <c r="J651" s="13">
        <v>19</v>
      </c>
      <c r="K651" s="13">
        <v>5</v>
      </c>
      <c r="L651" s="13">
        <v>4</v>
      </c>
      <c r="M651" s="13">
        <v>10</v>
      </c>
      <c r="N651" s="24" t="s">
        <v>25</v>
      </c>
      <c r="O651" s="24" t="s">
        <v>25</v>
      </c>
      <c r="P651" s="45" t="s">
        <v>25</v>
      </c>
      <c r="Q651" s="47">
        <f>VLOOKUP(B651,[2]COMPLETE_DIVIDEND_DATA!$B:$BA,52,0)</f>
        <v>0</v>
      </c>
      <c r="R651" s="48">
        <f t="shared" si="10"/>
        <v>10</v>
      </c>
    </row>
    <row r="652" spans="1:18" s="2" customFormat="1" x14ac:dyDescent="0.2">
      <c r="A652" s="9">
        <v>400646</v>
      </c>
      <c r="B652" s="20">
        <v>2280</v>
      </c>
      <c r="C652" s="6" t="s">
        <v>689</v>
      </c>
      <c r="D652" s="5">
        <v>20</v>
      </c>
      <c r="E652" s="5">
        <v>10</v>
      </c>
      <c r="F652" s="5">
        <v>8</v>
      </c>
      <c r="G652" s="17">
        <v>235</v>
      </c>
      <c r="H652" s="17">
        <v>235</v>
      </c>
      <c r="I652" s="17">
        <v>0</v>
      </c>
      <c r="J652" s="13">
        <v>235</v>
      </c>
      <c r="K652" s="13">
        <v>59</v>
      </c>
      <c r="L652" s="13">
        <v>47</v>
      </c>
      <c r="M652" s="13">
        <v>129</v>
      </c>
      <c r="N652" s="24" t="s">
        <v>25</v>
      </c>
      <c r="O652" s="24" t="s">
        <v>25</v>
      </c>
      <c r="P652" s="45" t="s">
        <v>25</v>
      </c>
      <c r="Q652" s="47">
        <f>VLOOKUP(B652,[2]COMPLETE_DIVIDEND_DATA!$B:$BA,52,0)</f>
        <v>0</v>
      </c>
      <c r="R652" s="48">
        <f t="shared" si="10"/>
        <v>129</v>
      </c>
    </row>
    <row r="653" spans="1:18" s="2" customFormat="1" x14ac:dyDescent="0.2">
      <c r="A653" s="9">
        <v>400647</v>
      </c>
      <c r="B653" s="20">
        <v>2294</v>
      </c>
      <c r="C653" s="6" t="s">
        <v>690</v>
      </c>
      <c r="D653" s="5">
        <v>20.04</v>
      </c>
      <c r="E653" s="5">
        <v>10</v>
      </c>
      <c r="F653" s="5">
        <v>8</v>
      </c>
      <c r="G653" s="17">
        <v>988</v>
      </c>
      <c r="H653" s="17">
        <v>988</v>
      </c>
      <c r="I653" s="17">
        <v>0</v>
      </c>
      <c r="J653" s="13">
        <v>988</v>
      </c>
      <c r="K653" s="13">
        <v>247</v>
      </c>
      <c r="L653" s="13">
        <v>198</v>
      </c>
      <c r="M653" s="13">
        <v>543</v>
      </c>
      <c r="N653" s="24" t="s">
        <v>25</v>
      </c>
      <c r="O653" s="24" t="s">
        <v>25</v>
      </c>
      <c r="P653" s="45" t="s">
        <v>25</v>
      </c>
      <c r="Q653" s="47">
        <f>VLOOKUP(B653,[2]COMPLETE_DIVIDEND_DATA!$B:$BA,52,0)</f>
        <v>0</v>
      </c>
      <c r="R653" s="48">
        <f t="shared" si="10"/>
        <v>543</v>
      </c>
    </row>
    <row r="654" spans="1:18" s="2" customFormat="1" x14ac:dyDescent="0.2">
      <c r="A654" s="9">
        <v>400648</v>
      </c>
      <c r="B654" s="20">
        <v>2295</v>
      </c>
      <c r="C654" s="6" t="s">
        <v>355</v>
      </c>
      <c r="D654" s="5">
        <v>17.64</v>
      </c>
      <c r="E654" s="5">
        <v>10</v>
      </c>
      <c r="F654" s="5">
        <v>8</v>
      </c>
      <c r="G654" s="17">
        <v>17</v>
      </c>
      <c r="H654" s="17">
        <v>17</v>
      </c>
      <c r="I654" s="17">
        <v>0</v>
      </c>
      <c r="J654" s="13">
        <v>17</v>
      </c>
      <c r="K654" s="13">
        <v>4</v>
      </c>
      <c r="L654" s="13">
        <v>3</v>
      </c>
      <c r="M654" s="13">
        <v>10</v>
      </c>
      <c r="N654" s="24" t="s">
        <v>25</v>
      </c>
      <c r="O654" s="24" t="s">
        <v>25</v>
      </c>
      <c r="P654" s="45" t="s">
        <v>25</v>
      </c>
      <c r="Q654" s="47">
        <f>VLOOKUP(B654,[2]COMPLETE_DIVIDEND_DATA!$B:$BA,52,0)</f>
        <v>0</v>
      </c>
      <c r="R654" s="48">
        <f t="shared" si="10"/>
        <v>10</v>
      </c>
    </row>
    <row r="655" spans="1:18" s="2" customFormat="1" x14ac:dyDescent="0.2">
      <c r="A655" s="9">
        <v>400649</v>
      </c>
      <c r="B655" s="20">
        <v>2296</v>
      </c>
      <c r="C655" s="6" t="s">
        <v>342</v>
      </c>
      <c r="D655" s="5">
        <v>20</v>
      </c>
      <c r="E655" s="5">
        <v>10</v>
      </c>
      <c r="F655" s="5">
        <v>8</v>
      </c>
      <c r="G655" s="17">
        <v>45</v>
      </c>
      <c r="H655" s="17">
        <v>45</v>
      </c>
      <c r="I655" s="17">
        <v>0</v>
      </c>
      <c r="J655" s="13">
        <v>45</v>
      </c>
      <c r="K655" s="13">
        <v>11</v>
      </c>
      <c r="L655" s="13">
        <v>9</v>
      </c>
      <c r="M655" s="13">
        <v>25</v>
      </c>
      <c r="N655" s="24" t="s">
        <v>25</v>
      </c>
      <c r="O655" s="24" t="s">
        <v>25</v>
      </c>
      <c r="P655" s="45" t="s">
        <v>25</v>
      </c>
      <c r="Q655" s="47">
        <f>VLOOKUP(B655,[2]COMPLETE_DIVIDEND_DATA!$B:$BA,52,0)</f>
        <v>0</v>
      </c>
      <c r="R655" s="48">
        <f t="shared" si="10"/>
        <v>25</v>
      </c>
    </row>
    <row r="656" spans="1:18" s="2" customFormat="1" x14ac:dyDescent="0.2">
      <c r="A656" s="9">
        <v>400650</v>
      </c>
      <c r="B656" s="20">
        <v>2297</v>
      </c>
      <c r="C656" s="6" t="s">
        <v>691</v>
      </c>
      <c r="D656" s="5">
        <v>20.12</v>
      </c>
      <c r="E656" s="5">
        <v>10</v>
      </c>
      <c r="F656" s="5">
        <v>8</v>
      </c>
      <c r="G656" s="17">
        <v>164</v>
      </c>
      <c r="H656" s="17">
        <v>164</v>
      </c>
      <c r="I656" s="17">
        <v>0</v>
      </c>
      <c r="J656" s="13">
        <v>164</v>
      </c>
      <c r="K656" s="13">
        <v>41</v>
      </c>
      <c r="L656" s="13">
        <v>33</v>
      </c>
      <c r="M656" s="13">
        <v>90</v>
      </c>
      <c r="N656" s="24" t="s">
        <v>25</v>
      </c>
      <c r="O656" s="24" t="s">
        <v>25</v>
      </c>
      <c r="P656" s="45" t="s">
        <v>25</v>
      </c>
      <c r="Q656" s="47">
        <f>VLOOKUP(B656,[2]COMPLETE_DIVIDEND_DATA!$B:$BA,52,0)</f>
        <v>0</v>
      </c>
      <c r="R656" s="48">
        <f t="shared" si="10"/>
        <v>90</v>
      </c>
    </row>
    <row r="657" spans="1:18" s="2" customFormat="1" x14ac:dyDescent="0.2">
      <c r="A657" s="9">
        <v>400651</v>
      </c>
      <c r="B657" s="20">
        <v>2298</v>
      </c>
      <c r="C657" s="6" t="s">
        <v>692</v>
      </c>
      <c r="D657" s="5">
        <v>20.12</v>
      </c>
      <c r="E657" s="5">
        <v>10</v>
      </c>
      <c r="F657" s="5">
        <v>8</v>
      </c>
      <c r="G657" s="17">
        <v>164</v>
      </c>
      <c r="H657" s="17">
        <v>164</v>
      </c>
      <c r="I657" s="17">
        <v>0</v>
      </c>
      <c r="J657" s="13">
        <v>164</v>
      </c>
      <c r="K657" s="13">
        <v>41</v>
      </c>
      <c r="L657" s="13">
        <v>33</v>
      </c>
      <c r="M657" s="13">
        <v>90</v>
      </c>
      <c r="N657" s="24" t="s">
        <v>25</v>
      </c>
      <c r="O657" s="24" t="s">
        <v>25</v>
      </c>
      <c r="P657" s="45" t="s">
        <v>25</v>
      </c>
      <c r="Q657" s="47">
        <f>VLOOKUP(B657,[2]COMPLETE_DIVIDEND_DATA!$B:$BA,52,0)</f>
        <v>0</v>
      </c>
      <c r="R657" s="48">
        <f t="shared" si="10"/>
        <v>90</v>
      </c>
    </row>
    <row r="658" spans="1:18" s="2" customFormat="1" x14ac:dyDescent="0.2">
      <c r="A658" s="9">
        <v>400652</v>
      </c>
      <c r="B658" s="20">
        <v>2307</v>
      </c>
      <c r="C658" s="6" t="s">
        <v>693</v>
      </c>
      <c r="D658" s="5">
        <v>20</v>
      </c>
      <c r="E658" s="5">
        <v>10</v>
      </c>
      <c r="F658" s="5">
        <v>8</v>
      </c>
      <c r="G658" s="17">
        <v>80</v>
      </c>
      <c r="H658" s="17">
        <v>80</v>
      </c>
      <c r="I658" s="17">
        <v>0</v>
      </c>
      <c r="J658" s="13">
        <v>80</v>
      </c>
      <c r="K658" s="13">
        <v>20</v>
      </c>
      <c r="L658" s="13">
        <v>16</v>
      </c>
      <c r="M658" s="13">
        <v>44</v>
      </c>
      <c r="N658" s="24" t="s">
        <v>25</v>
      </c>
      <c r="O658" s="24" t="s">
        <v>25</v>
      </c>
      <c r="P658" s="45" t="s">
        <v>25</v>
      </c>
      <c r="Q658" s="47">
        <f>VLOOKUP(B658,[2]COMPLETE_DIVIDEND_DATA!$B:$BA,52,0)</f>
        <v>0</v>
      </c>
      <c r="R658" s="48">
        <f t="shared" si="10"/>
        <v>44</v>
      </c>
    </row>
    <row r="659" spans="1:18" s="2" customFormat="1" x14ac:dyDescent="0.2">
      <c r="A659" s="9">
        <v>400653</v>
      </c>
      <c r="B659" s="20">
        <v>2311</v>
      </c>
      <c r="C659" s="6" t="s">
        <v>694</v>
      </c>
      <c r="D659" s="5">
        <v>20.22</v>
      </c>
      <c r="E659" s="5">
        <v>10</v>
      </c>
      <c r="F659" s="5">
        <v>8</v>
      </c>
      <c r="G659" s="17">
        <v>178</v>
      </c>
      <c r="H659" s="17">
        <v>178</v>
      </c>
      <c r="I659" s="17">
        <v>0</v>
      </c>
      <c r="J659" s="13">
        <v>178</v>
      </c>
      <c r="K659" s="13">
        <v>45</v>
      </c>
      <c r="L659" s="13">
        <v>36</v>
      </c>
      <c r="M659" s="13">
        <v>97</v>
      </c>
      <c r="N659" s="24" t="s">
        <v>25</v>
      </c>
      <c r="O659" s="24" t="s">
        <v>25</v>
      </c>
      <c r="P659" s="45" t="s">
        <v>25</v>
      </c>
      <c r="Q659" s="47">
        <f>VLOOKUP(B659,[2]COMPLETE_DIVIDEND_DATA!$B:$BA,52,0)</f>
        <v>0</v>
      </c>
      <c r="R659" s="48">
        <f t="shared" si="10"/>
        <v>97</v>
      </c>
    </row>
    <row r="660" spans="1:18" s="2" customFormat="1" x14ac:dyDescent="0.2">
      <c r="A660" s="9">
        <v>400654</v>
      </c>
      <c r="B660" s="20">
        <v>2313</v>
      </c>
      <c r="C660" s="6" t="s">
        <v>695</v>
      </c>
      <c r="D660" s="5">
        <v>19.940000000000001</v>
      </c>
      <c r="E660" s="5">
        <v>10</v>
      </c>
      <c r="F660" s="5">
        <v>8</v>
      </c>
      <c r="G660" s="17">
        <v>391</v>
      </c>
      <c r="H660" s="17">
        <v>391</v>
      </c>
      <c r="I660" s="17">
        <v>0</v>
      </c>
      <c r="J660" s="13">
        <v>391</v>
      </c>
      <c r="K660" s="13">
        <v>98</v>
      </c>
      <c r="L660" s="13">
        <v>78</v>
      </c>
      <c r="M660" s="13">
        <v>215</v>
      </c>
      <c r="N660" s="24" t="s">
        <v>25</v>
      </c>
      <c r="O660" s="24" t="s">
        <v>25</v>
      </c>
      <c r="P660" s="45" t="s">
        <v>25</v>
      </c>
      <c r="Q660" s="47">
        <f>VLOOKUP(B660,[2]COMPLETE_DIVIDEND_DATA!$B:$BA,52,0)</f>
        <v>0</v>
      </c>
      <c r="R660" s="48">
        <f t="shared" si="10"/>
        <v>215</v>
      </c>
    </row>
    <row r="661" spans="1:18" s="2" customFormat="1" x14ac:dyDescent="0.2">
      <c r="A661" s="9">
        <v>400655</v>
      </c>
      <c r="B661" s="20">
        <v>2322</v>
      </c>
      <c r="C661" s="6" t="s">
        <v>696</v>
      </c>
      <c r="D661" s="5">
        <v>19.78</v>
      </c>
      <c r="E661" s="5">
        <v>10</v>
      </c>
      <c r="F661" s="5">
        <v>8</v>
      </c>
      <c r="G661" s="17">
        <v>91</v>
      </c>
      <c r="H661" s="17">
        <v>91</v>
      </c>
      <c r="I661" s="17">
        <v>0</v>
      </c>
      <c r="J661" s="13">
        <v>91</v>
      </c>
      <c r="K661" s="13">
        <v>23</v>
      </c>
      <c r="L661" s="13">
        <v>18</v>
      </c>
      <c r="M661" s="13">
        <v>50</v>
      </c>
      <c r="N661" s="24" t="s">
        <v>25</v>
      </c>
      <c r="O661" s="24" t="s">
        <v>25</v>
      </c>
      <c r="P661" s="45" t="s">
        <v>25</v>
      </c>
      <c r="Q661" s="47">
        <f>VLOOKUP(B661,[2]COMPLETE_DIVIDEND_DATA!$B:$BA,52,0)</f>
        <v>0</v>
      </c>
      <c r="R661" s="48">
        <f t="shared" si="10"/>
        <v>50</v>
      </c>
    </row>
    <row r="662" spans="1:18" s="2" customFormat="1" x14ac:dyDescent="0.2">
      <c r="A662" s="9">
        <v>400656</v>
      </c>
      <c r="B662" s="20">
        <v>2323</v>
      </c>
      <c r="C662" s="6" t="s">
        <v>697</v>
      </c>
      <c r="D662" s="5">
        <v>19.78</v>
      </c>
      <c r="E662" s="5">
        <v>10</v>
      </c>
      <c r="F662" s="5">
        <v>8</v>
      </c>
      <c r="G662" s="17">
        <v>91</v>
      </c>
      <c r="H662" s="17">
        <v>91</v>
      </c>
      <c r="I662" s="17">
        <v>0</v>
      </c>
      <c r="J662" s="13">
        <v>91</v>
      </c>
      <c r="K662" s="13">
        <v>23</v>
      </c>
      <c r="L662" s="13">
        <v>18</v>
      </c>
      <c r="M662" s="13">
        <v>50</v>
      </c>
      <c r="N662" s="24" t="s">
        <v>25</v>
      </c>
      <c r="O662" s="24" t="s">
        <v>25</v>
      </c>
      <c r="P662" s="45" t="s">
        <v>25</v>
      </c>
      <c r="Q662" s="47">
        <f>VLOOKUP(B662,[2]COMPLETE_DIVIDEND_DATA!$B:$BA,52,0)</f>
        <v>0</v>
      </c>
      <c r="R662" s="48">
        <f t="shared" si="10"/>
        <v>50</v>
      </c>
    </row>
    <row r="663" spans="1:18" s="2" customFormat="1" x14ac:dyDescent="0.2">
      <c r="A663" s="9">
        <v>400657</v>
      </c>
      <c r="B663" s="20">
        <v>2324</v>
      </c>
      <c r="C663" s="6" t="s">
        <v>698</v>
      </c>
      <c r="D663" s="5">
        <v>19.78</v>
      </c>
      <c r="E663" s="5">
        <v>10</v>
      </c>
      <c r="F663" s="5">
        <v>8</v>
      </c>
      <c r="G663" s="17">
        <v>91</v>
      </c>
      <c r="H663" s="17">
        <v>91</v>
      </c>
      <c r="I663" s="17">
        <v>0</v>
      </c>
      <c r="J663" s="13">
        <v>91</v>
      </c>
      <c r="K663" s="13">
        <v>23</v>
      </c>
      <c r="L663" s="13">
        <v>18</v>
      </c>
      <c r="M663" s="13">
        <v>50</v>
      </c>
      <c r="N663" s="24" t="s">
        <v>25</v>
      </c>
      <c r="O663" s="24" t="s">
        <v>25</v>
      </c>
      <c r="P663" s="45" t="s">
        <v>25</v>
      </c>
      <c r="Q663" s="47">
        <f>VLOOKUP(B663,[2]COMPLETE_DIVIDEND_DATA!$B:$BA,52,0)</f>
        <v>0</v>
      </c>
      <c r="R663" s="48">
        <f t="shared" si="10"/>
        <v>50</v>
      </c>
    </row>
    <row r="664" spans="1:18" s="2" customFormat="1" x14ac:dyDescent="0.2">
      <c r="A664" s="9">
        <v>400658</v>
      </c>
      <c r="B664" s="20">
        <v>2325</v>
      </c>
      <c r="C664" s="6" t="s">
        <v>637</v>
      </c>
      <c r="D664" s="5">
        <v>19.78</v>
      </c>
      <c r="E664" s="5">
        <v>10</v>
      </c>
      <c r="F664" s="5">
        <v>8</v>
      </c>
      <c r="G664" s="17">
        <v>91</v>
      </c>
      <c r="H664" s="17">
        <v>91</v>
      </c>
      <c r="I664" s="17">
        <v>0</v>
      </c>
      <c r="J664" s="13">
        <v>91</v>
      </c>
      <c r="K664" s="13">
        <v>23</v>
      </c>
      <c r="L664" s="13">
        <v>18</v>
      </c>
      <c r="M664" s="13">
        <v>50</v>
      </c>
      <c r="N664" s="24" t="s">
        <v>25</v>
      </c>
      <c r="O664" s="24" t="s">
        <v>25</v>
      </c>
      <c r="P664" s="45" t="s">
        <v>25</v>
      </c>
      <c r="Q664" s="47">
        <f>VLOOKUP(B664,[2]COMPLETE_DIVIDEND_DATA!$B:$BA,52,0)</f>
        <v>0</v>
      </c>
      <c r="R664" s="48">
        <f t="shared" si="10"/>
        <v>50</v>
      </c>
    </row>
    <row r="665" spans="1:18" s="2" customFormat="1" x14ac:dyDescent="0.2">
      <c r="A665" s="9">
        <v>400659</v>
      </c>
      <c r="B665" s="20">
        <v>2326</v>
      </c>
      <c r="C665" s="6" t="s">
        <v>699</v>
      </c>
      <c r="D665" s="5">
        <v>19.78</v>
      </c>
      <c r="E665" s="5">
        <v>10</v>
      </c>
      <c r="F665" s="5">
        <v>8</v>
      </c>
      <c r="G665" s="17">
        <v>91</v>
      </c>
      <c r="H665" s="17">
        <v>91</v>
      </c>
      <c r="I665" s="17">
        <v>0</v>
      </c>
      <c r="J665" s="13">
        <v>91</v>
      </c>
      <c r="K665" s="13">
        <v>23</v>
      </c>
      <c r="L665" s="13">
        <v>18</v>
      </c>
      <c r="M665" s="13">
        <v>50</v>
      </c>
      <c r="N665" s="24" t="s">
        <v>25</v>
      </c>
      <c r="O665" s="24" t="s">
        <v>25</v>
      </c>
      <c r="P665" s="45" t="s">
        <v>25</v>
      </c>
      <c r="Q665" s="47">
        <f>VLOOKUP(B665,[2]COMPLETE_DIVIDEND_DATA!$B:$BA,52,0)</f>
        <v>0</v>
      </c>
      <c r="R665" s="48">
        <f t="shared" si="10"/>
        <v>50</v>
      </c>
    </row>
    <row r="666" spans="1:18" s="2" customFormat="1" x14ac:dyDescent="0.2">
      <c r="A666" s="9">
        <v>400660</v>
      </c>
      <c r="B666" s="20">
        <v>2327</v>
      </c>
      <c r="C666" s="6" t="s">
        <v>700</v>
      </c>
      <c r="D666" s="5">
        <v>19.78</v>
      </c>
      <c r="E666" s="5">
        <v>10</v>
      </c>
      <c r="F666" s="5">
        <v>8</v>
      </c>
      <c r="G666" s="17">
        <v>91</v>
      </c>
      <c r="H666" s="17">
        <v>91</v>
      </c>
      <c r="I666" s="17">
        <v>0</v>
      </c>
      <c r="J666" s="13">
        <v>91</v>
      </c>
      <c r="K666" s="13">
        <v>23</v>
      </c>
      <c r="L666" s="13">
        <v>18</v>
      </c>
      <c r="M666" s="13">
        <v>50</v>
      </c>
      <c r="N666" s="24" t="s">
        <v>25</v>
      </c>
      <c r="O666" s="24" t="s">
        <v>25</v>
      </c>
      <c r="P666" s="45" t="s">
        <v>25</v>
      </c>
      <c r="Q666" s="47">
        <f>VLOOKUP(B666,[2]COMPLETE_DIVIDEND_DATA!$B:$BA,52,0)</f>
        <v>0</v>
      </c>
      <c r="R666" s="48">
        <f t="shared" si="10"/>
        <v>50</v>
      </c>
    </row>
    <row r="667" spans="1:18" s="2" customFormat="1" x14ac:dyDescent="0.2">
      <c r="A667" s="9">
        <v>400661</v>
      </c>
      <c r="B667" s="20">
        <v>2328</v>
      </c>
      <c r="C667" s="6" t="s">
        <v>701</v>
      </c>
      <c r="D667" s="5">
        <v>19.78</v>
      </c>
      <c r="E667" s="5">
        <v>10</v>
      </c>
      <c r="F667" s="5">
        <v>8</v>
      </c>
      <c r="G667" s="17">
        <v>91</v>
      </c>
      <c r="H667" s="17">
        <v>91</v>
      </c>
      <c r="I667" s="17">
        <v>0</v>
      </c>
      <c r="J667" s="13">
        <v>91</v>
      </c>
      <c r="K667" s="13">
        <v>23</v>
      </c>
      <c r="L667" s="13">
        <v>18</v>
      </c>
      <c r="M667" s="13">
        <v>50</v>
      </c>
      <c r="N667" s="24" t="s">
        <v>25</v>
      </c>
      <c r="O667" s="24" t="s">
        <v>25</v>
      </c>
      <c r="P667" s="45" t="s">
        <v>25</v>
      </c>
      <c r="Q667" s="47">
        <f>VLOOKUP(B667,[2]COMPLETE_DIVIDEND_DATA!$B:$BA,52,0)</f>
        <v>0</v>
      </c>
      <c r="R667" s="48">
        <f t="shared" si="10"/>
        <v>50</v>
      </c>
    </row>
    <row r="668" spans="1:18" s="2" customFormat="1" x14ac:dyDescent="0.2">
      <c r="A668" s="9">
        <v>400662</v>
      </c>
      <c r="B668" s="20">
        <v>2329</v>
      </c>
      <c r="C668" s="6" t="s">
        <v>702</v>
      </c>
      <c r="D668" s="5">
        <v>19.78</v>
      </c>
      <c r="E668" s="5">
        <v>10</v>
      </c>
      <c r="F668" s="5">
        <v>8</v>
      </c>
      <c r="G668" s="17">
        <v>91</v>
      </c>
      <c r="H668" s="17">
        <v>91</v>
      </c>
      <c r="I668" s="17">
        <v>0</v>
      </c>
      <c r="J668" s="13">
        <v>91</v>
      </c>
      <c r="K668" s="13">
        <v>23</v>
      </c>
      <c r="L668" s="13">
        <v>18</v>
      </c>
      <c r="M668" s="13">
        <v>50</v>
      </c>
      <c r="N668" s="24" t="s">
        <v>25</v>
      </c>
      <c r="O668" s="24" t="s">
        <v>25</v>
      </c>
      <c r="P668" s="45" t="s">
        <v>25</v>
      </c>
      <c r="Q668" s="47">
        <f>VLOOKUP(B668,[2]COMPLETE_DIVIDEND_DATA!$B:$BA,52,0)</f>
        <v>0</v>
      </c>
      <c r="R668" s="48">
        <f t="shared" si="10"/>
        <v>50</v>
      </c>
    </row>
    <row r="669" spans="1:18" s="2" customFormat="1" x14ac:dyDescent="0.2">
      <c r="A669" s="9">
        <v>400663</v>
      </c>
      <c r="B669" s="20">
        <v>2330</v>
      </c>
      <c r="C669" s="6" t="s">
        <v>703</v>
      </c>
      <c r="D669" s="5">
        <v>19.78</v>
      </c>
      <c r="E669" s="5">
        <v>10</v>
      </c>
      <c r="F669" s="5">
        <v>8</v>
      </c>
      <c r="G669" s="17">
        <v>91</v>
      </c>
      <c r="H669" s="17">
        <v>91</v>
      </c>
      <c r="I669" s="17">
        <v>0</v>
      </c>
      <c r="J669" s="13">
        <v>91</v>
      </c>
      <c r="K669" s="13">
        <v>23</v>
      </c>
      <c r="L669" s="13">
        <v>18</v>
      </c>
      <c r="M669" s="13">
        <v>50</v>
      </c>
      <c r="N669" s="24" t="s">
        <v>25</v>
      </c>
      <c r="O669" s="24" t="s">
        <v>25</v>
      </c>
      <c r="P669" s="45" t="s">
        <v>25</v>
      </c>
      <c r="Q669" s="47">
        <f>VLOOKUP(B669,[2]COMPLETE_DIVIDEND_DATA!$B:$BA,52,0)</f>
        <v>0</v>
      </c>
      <c r="R669" s="48">
        <f t="shared" si="10"/>
        <v>50</v>
      </c>
    </row>
    <row r="670" spans="1:18" s="2" customFormat="1" x14ac:dyDescent="0.2">
      <c r="A670" s="9">
        <v>400664</v>
      </c>
      <c r="B670" s="20">
        <v>2331</v>
      </c>
      <c r="C670" s="6" t="s">
        <v>704</v>
      </c>
      <c r="D670" s="5">
        <v>19.78</v>
      </c>
      <c r="E670" s="5">
        <v>10</v>
      </c>
      <c r="F670" s="5">
        <v>8</v>
      </c>
      <c r="G670" s="17">
        <v>91</v>
      </c>
      <c r="H670" s="17">
        <v>91</v>
      </c>
      <c r="I670" s="17">
        <v>0</v>
      </c>
      <c r="J670" s="13">
        <v>91</v>
      </c>
      <c r="K670" s="13">
        <v>23</v>
      </c>
      <c r="L670" s="13">
        <v>18</v>
      </c>
      <c r="M670" s="13">
        <v>50</v>
      </c>
      <c r="N670" s="24" t="s">
        <v>25</v>
      </c>
      <c r="O670" s="24" t="s">
        <v>25</v>
      </c>
      <c r="P670" s="45" t="s">
        <v>25</v>
      </c>
      <c r="Q670" s="47">
        <f>VLOOKUP(B670,[2]COMPLETE_DIVIDEND_DATA!$B:$BA,52,0)</f>
        <v>0</v>
      </c>
      <c r="R670" s="48">
        <f t="shared" si="10"/>
        <v>50</v>
      </c>
    </row>
    <row r="671" spans="1:18" s="2" customFormat="1" x14ac:dyDescent="0.2">
      <c r="A671" s="9">
        <v>400665</v>
      </c>
      <c r="B671" s="20">
        <v>2332</v>
      </c>
      <c r="C671" s="6" t="s">
        <v>705</v>
      </c>
      <c r="D671" s="5">
        <v>19.78</v>
      </c>
      <c r="E671" s="5">
        <v>10</v>
      </c>
      <c r="F671" s="5">
        <v>8</v>
      </c>
      <c r="G671" s="17">
        <v>91</v>
      </c>
      <c r="H671" s="17">
        <v>91</v>
      </c>
      <c r="I671" s="17">
        <v>0</v>
      </c>
      <c r="J671" s="13">
        <v>91</v>
      </c>
      <c r="K671" s="13">
        <v>23</v>
      </c>
      <c r="L671" s="13">
        <v>18</v>
      </c>
      <c r="M671" s="13">
        <v>50</v>
      </c>
      <c r="N671" s="24" t="s">
        <v>25</v>
      </c>
      <c r="O671" s="24" t="s">
        <v>25</v>
      </c>
      <c r="P671" s="45" t="s">
        <v>25</v>
      </c>
      <c r="Q671" s="47">
        <f>VLOOKUP(B671,[2]COMPLETE_DIVIDEND_DATA!$B:$BA,52,0)</f>
        <v>0</v>
      </c>
      <c r="R671" s="48">
        <f t="shared" si="10"/>
        <v>50</v>
      </c>
    </row>
    <row r="672" spans="1:18" s="2" customFormat="1" x14ac:dyDescent="0.2">
      <c r="A672" s="9">
        <v>400666</v>
      </c>
      <c r="B672" s="20">
        <v>2333</v>
      </c>
      <c r="C672" s="6" t="s">
        <v>706</v>
      </c>
      <c r="D672" s="5">
        <v>19.78</v>
      </c>
      <c r="E672" s="5">
        <v>10</v>
      </c>
      <c r="F672" s="5">
        <v>8</v>
      </c>
      <c r="G672" s="17">
        <v>91</v>
      </c>
      <c r="H672" s="17">
        <v>91</v>
      </c>
      <c r="I672" s="17">
        <v>0</v>
      </c>
      <c r="J672" s="13">
        <v>91</v>
      </c>
      <c r="K672" s="13">
        <v>23</v>
      </c>
      <c r="L672" s="13">
        <v>18</v>
      </c>
      <c r="M672" s="13">
        <v>50</v>
      </c>
      <c r="N672" s="24" t="s">
        <v>25</v>
      </c>
      <c r="O672" s="24" t="s">
        <v>25</v>
      </c>
      <c r="P672" s="45" t="s">
        <v>25</v>
      </c>
      <c r="Q672" s="47">
        <f>VLOOKUP(B672,[2]COMPLETE_DIVIDEND_DATA!$B:$BA,52,0)</f>
        <v>0</v>
      </c>
      <c r="R672" s="48">
        <f t="shared" si="10"/>
        <v>50</v>
      </c>
    </row>
    <row r="673" spans="1:18" s="2" customFormat="1" x14ac:dyDescent="0.2">
      <c r="A673" s="9">
        <v>400667</v>
      </c>
      <c r="B673" s="20">
        <v>2338</v>
      </c>
      <c r="C673" s="6" t="s">
        <v>707</v>
      </c>
      <c r="D673" s="5">
        <v>19.940000000000001</v>
      </c>
      <c r="E673" s="5">
        <v>10</v>
      </c>
      <c r="F673" s="5">
        <v>8</v>
      </c>
      <c r="G673" s="17">
        <v>391</v>
      </c>
      <c r="H673" s="17">
        <v>391</v>
      </c>
      <c r="I673" s="17">
        <v>0</v>
      </c>
      <c r="J673" s="13">
        <v>391</v>
      </c>
      <c r="K673" s="13">
        <v>98</v>
      </c>
      <c r="L673" s="13">
        <v>78</v>
      </c>
      <c r="M673" s="13">
        <v>215</v>
      </c>
      <c r="N673" s="24" t="s">
        <v>25</v>
      </c>
      <c r="O673" s="24" t="s">
        <v>25</v>
      </c>
      <c r="P673" s="45" t="s">
        <v>25</v>
      </c>
      <c r="Q673" s="47">
        <f>VLOOKUP(B673,[2]COMPLETE_DIVIDEND_DATA!$B:$BA,52,0)</f>
        <v>0</v>
      </c>
      <c r="R673" s="48">
        <f t="shared" si="10"/>
        <v>215</v>
      </c>
    </row>
    <row r="674" spans="1:18" s="2" customFormat="1" x14ac:dyDescent="0.2">
      <c r="A674" s="9">
        <v>400668</v>
      </c>
      <c r="B674" s="20">
        <v>2341</v>
      </c>
      <c r="C674" s="6" t="s">
        <v>708</v>
      </c>
      <c r="D674" s="5">
        <v>19.940000000000001</v>
      </c>
      <c r="E674" s="5">
        <v>10</v>
      </c>
      <c r="F674" s="5">
        <v>8</v>
      </c>
      <c r="G674" s="17">
        <v>391</v>
      </c>
      <c r="H674" s="17">
        <v>391</v>
      </c>
      <c r="I674" s="17">
        <v>0</v>
      </c>
      <c r="J674" s="13">
        <v>391</v>
      </c>
      <c r="K674" s="13">
        <v>98</v>
      </c>
      <c r="L674" s="13">
        <v>78</v>
      </c>
      <c r="M674" s="13">
        <v>215</v>
      </c>
      <c r="N674" s="24" t="s">
        <v>25</v>
      </c>
      <c r="O674" s="24" t="s">
        <v>25</v>
      </c>
      <c r="P674" s="45" t="s">
        <v>25</v>
      </c>
      <c r="Q674" s="47">
        <f>VLOOKUP(B674,[2]COMPLETE_DIVIDEND_DATA!$B:$BA,52,0)</f>
        <v>0</v>
      </c>
      <c r="R674" s="48">
        <f t="shared" si="10"/>
        <v>215</v>
      </c>
    </row>
    <row r="675" spans="1:18" s="2" customFormat="1" x14ac:dyDescent="0.2">
      <c r="A675" s="9">
        <v>400669</v>
      </c>
      <c r="B675" s="20">
        <v>2347</v>
      </c>
      <c r="C675" s="6" t="s">
        <v>709</v>
      </c>
      <c r="D675" s="5">
        <v>19.98</v>
      </c>
      <c r="E675" s="5">
        <v>10</v>
      </c>
      <c r="F675" s="5">
        <v>8</v>
      </c>
      <c r="G675" s="17">
        <v>1956</v>
      </c>
      <c r="H675" s="17">
        <v>1956</v>
      </c>
      <c r="I675" s="17">
        <v>0</v>
      </c>
      <c r="J675" s="13">
        <v>1956</v>
      </c>
      <c r="K675" s="13">
        <v>489</v>
      </c>
      <c r="L675" s="13">
        <v>391</v>
      </c>
      <c r="M675" s="13">
        <v>1076</v>
      </c>
      <c r="N675" s="24" t="s">
        <v>710</v>
      </c>
      <c r="O675" s="24" t="s">
        <v>25</v>
      </c>
      <c r="P675" s="45" t="s">
        <v>25</v>
      </c>
      <c r="Q675" s="47">
        <f>VLOOKUP(B675,[2]COMPLETE_DIVIDEND_DATA!$B:$BA,52,0)</f>
        <v>0</v>
      </c>
      <c r="R675" s="48">
        <f t="shared" si="10"/>
        <v>1076</v>
      </c>
    </row>
    <row r="676" spans="1:18" s="2" customFormat="1" x14ac:dyDescent="0.2">
      <c r="A676" s="9">
        <v>400670</v>
      </c>
      <c r="B676" s="20">
        <v>2348</v>
      </c>
      <c r="C676" s="6" t="s">
        <v>711</v>
      </c>
      <c r="D676" s="5">
        <v>19.98</v>
      </c>
      <c r="E676" s="5">
        <v>10</v>
      </c>
      <c r="F676" s="5">
        <v>8</v>
      </c>
      <c r="G676" s="17">
        <v>1956</v>
      </c>
      <c r="H676" s="17">
        <v>1956</v>
      </c>
      <c r="I676" s="17">
        <v>0</v>
      </c>
      <c r="J676" s="13">
        <v>1956</v>
      </c>
      <c r="K676" s="13">
        <v>489</v>
      </c>
      <c r="L676" s="13">
        <v>391</v>
      </c>
      <c r="M676" s="13">
        <v>1076</v>
      </c>
      <c r="N676" s="24" t="s">
        <v>25</v>
      </c>
      <c r="O676" s="24" t="s">
        <v>25</v>
      </c>
      <c r="P676" s="45" t="s">
        <v>25</v>
      </c>
      <c r="Q676" s="47">
        <f>VLOOKUP(B676,[2]COMPLETE_DIVIDEND_DATA!$B:$BA,52,0)</f>
        <v>0</v>
      </c>
      <c r="R676" s="48">
        <f t="shared" si="10"/>
        <v>1076</v>
      </c>
    </row>
    <row r="677" spans="1:18" s="2" customFormat="1" x14ac:dyDescent="0.2">
      <c r="A677" s="9">
        <v>400671</v>
      </c>
      <c r="B677" s="20">
        <v>2351</v>
      </c>
      <c r="C677" s="6" t="s">
        <v>712</v>
      </c>
      <c r="D677" s="5">
        <v>20</v>
      </c>
      <c r="E677" s="5">
        <v>10</v>
      </c>
      <c r="F677" s="5">
        <v>8</v>
      </c>
      <c r="G677" s="17">
        <v>3264</v>
      </c>
      <c r="H677" s="17">
        <v>3264</v>
      </c>
      <c r="I677" s="17">
        <v>0</v>
      </c>
      <c r="J677" s="13">
        <v>3264</v>
      </c>
      <c r="K677" s="13">
        <v>816</v>
      </c>
      <c r="L677" s="13">
        <v>653</v>
      </c>
      <c r="M677" s="13">
        <v>1795</v>
      </c>
      <c r="N677" s="24" t="s">
        <v>25</v>
      </c>
      <c r="O677" s="24" t="s">
        <v>25</v>
      </c>
      <c r="P677" s="45" t="s">
        <v>25</v>
      </c>
      <c r="Q677" s="47">
        <f>VLOOKUP(B677,[2]COMPLETE_DIVIDEND_DATA!$B:$BA,52,0)</f>
        <v>0</v>
      </c>
      <c r="R677" s="48">
        <f t="shared" si="10"/>
        <v>1795</v>
      </c>
    </row>
    <row r="678" spans="1:18" s="2" customFormat="1" x14ac:dyDescent="0.2">
      <c r="A678" s="9">
        <v>400672</v>
      </c>
      <c r="B678" s="20">
        <v>2352</v>
      </c>
      <c r="C678" s="6" t="s">
        <v>713</v>
      </c>
      <c r="D678" s="5">
        <v>20</v>
      </c>
      <c r="E678" s="5">
        <v>10</v>
      </c>
      <c r="F678" s="5">
        <v>8</v>
      </c>
      <c r="G678" s="17">
        <v>145</v>
      </c>
      <c r="H678" s="17">
        <v>145</v>
      </c>
      <c r="I678" s="17">
        <v>0</v>
      </c>
      <c r="J678" s="13">
        <v>145</v>
      </c>
      <c r="K678" s="13">
        <v>36</v>
      </c>
      <c r="L678" s="13">
        <v>29</v>
      </c>
      <c r="M678" s="13">
        <v>80</v>
      </c>
      <c r="N678" s="24" t="s">
        <v>25</v>
      </c>
      <c r="O678" s="24" t="s">
        <v>25</v>
      </c>
      <c r="P678" s="45" t="s">
        <v>25</v>
      </c>
      <c r="Q678" s="47">
        <f>VLOOKUP(B678,[2]COMPLETE_DIVIDEND_DATA!$B:$BA,52,0)</f>
        <v>0</v>
      </c>
      <c r="R678" s="48">
        <f t="shared" si="10"/>
        <v>80</v>
      </c>
    </row>
    <row r="679" spans="1:18" s="2" customFormat="1" x14ac:dyDescent="0.2">
      <c r="A679" s="9">
        <v>400673</v>
      </c>
      <c r="B679" s="20">
        <v>2365</v>
      </c>
      <c r="C679" s="6" t="s">
        <v>714</v>
      </c>
      <c r="D679" s="5">
        <v>19.98</v>
      </c>
      <c r="E679" s="5">
        <v>10</v>
      </c>
      <c r="F679" s="5">
        <v>8</v>
      </c>
      <c r="G679" s="17">
        <v>1176</v>
      </c>
      <c r="H679" s="17">
        <v>1176</v>
      </c>
      <c r="I679" s="17">
        <v>0</v>
      </c>
      <c r="J679" s="13">
        <v>1176</v>
      </c>
      <c r="K679" s="13">
        <v>294</v>
      </c>
      <c r="L679" s="13">
        <v>235</v>
      </c>
      <c r="M679" s="13">
        <v>647</v>
      </c>
      <c r="N679" s="24" t="s">
        <v>25</v>
      </c>
      <c r="O679" s="24" t="s">
        <v>25</v>
      </c>
      <c r="P679" s="45" t="s">
        <v>25</v>
      </c>
      <c r="Q679" s="47">
        <f>VLOOKUP(B679,[2]COMPLETE_DIVIDEND_DATA!$B:$BA,52,0)</f>
        <v>0</v>
      </c>
      <c r="R679" s="48">
        <f t="shared" si="10"/>
        <v>647</v>
      </c>
    </row>
    <row r="680" spans="1:18" s="2" customFormat="1" x14ac:dyDescent="0.2">
      <c r="A680" s="9">
        <v>400674</v>
      </c>
      <c r="B680" s="20">
        <v>2366</v>
      </c>
      <c r="C680" s="6" t="s">
        <v>715</v>
      </c>
      <c r="D680" s="5">
        <v>19.940000000000001</v>
      </c>
      <c r="E680" s="5">
        <v>10</v>
      </c>
      <c r="F680" s="5">
        <v>8</v>
      </c>
      <c r="G680" s="17">
        <v>391</v>
      </c>
      <c r="H680" s="17">
        <v>391</v>
      </c>
      <c r="I680" s="17">
        <v>0</v>
      </c>
      <c r="J680" s="13">
        <v>391</v>
      </c>
      <c r="K680" s="13">
        <v>98</v>
      </c>
      <c r="L680" s="13">
        <v>78</v>
      </c>
      <c r="M680" s="13">
        <v>215</v>
      </c>
      <c r="N680" s="24" t="s">
        <v>25</v>
      </c>
      <c r="O680" s="24" t="s">
        <v>25</v>
      </c>
      <c r="P680" s="45" t="s">
        <v>25</v>
      </c>
      <c r="Q680" s="47">
        <f>VLOOKUP(B680,[2]COMPLETE_DIVIDEND_DATA!$B:$BA,52,0)</f>
        <v>0</v>
      </c>
      <c r="R680" s="48">
        <f t="shared" si="10"/>
        <v>215</v>
      </c>
    </row>
    <row r="681" spans="1:18" s="2" customFormat="1" x14ac:dyDescent="0.2">
      <c r="A681" s="9">
        <v>400675</v>
      </c>
      <c r="B681" s="20">
        <v>2368</v>
      </c>
      <c r="C681" s="6" t="s">
        <v>716</v>
      </c>
      <c r="D681" s="5">
        <v>20.190000000000001</v>
      </c>
      <c r="E681" s="5">
        <v>10</v>
      </c>
      <c r="F681" s="5">
        <v>8</v>
      </c>
      <c r="G681" s="17">
        <v>104</v>
      </c>
      <c r="H681" s="17">
        <v>104</v>
      </c>
      <c r="I681" s="17">
        <v>0</v>
      </c>
      <c r="J681" s="13">
        <v>104</v>
      </c>
      <c r="K681" s="13">
        <v>26</v>
      </c>
      <c r="L681" s="13">
        <v>21</v>
      </c>
      <c r="M681" s="13">
        <v>57</v>
      </c>
      <c r="N681" s="24" t="s">
        <v>25</v>
      </c>
      <c r="O681" s="24" t="s">
        <v>25</v>
      </c>
      <c r="P681" s="45" t="s">
        <v>25</v>
      </c>
      <c r="Q681" s="47">
        <f>VLOOKUP(B681,[2]COMPLETE_DIVIDEND_DATA!$B:$BA,52,0)</f>
        <v>0</v>
      </c>
      <c r="R681" s="48">
        <f t="shared" si="10"/>
        <v>57</v>
      </c>
    </row>
    <row r="682" spans="1:18" s="2" customFormat="1" x14ac:dyDescent="0.2">
      <c r="A682" s="9">
        <v>400676</v>
      </c>
      <c r="B682" s="20">
        <v>2375</v>
      </c>
      <c r="C682" s="6" t="s">
        <v>717</v>
      </c>
      <c r="D682" s="5">
        <v>19.940000000000001</v>
      </c>
      <c r="E682" s="5">
        <v>10</v>
      </c>
      <c r="F682" s="5">
        <v>8</v>
      </c>
      <c r="G682" s="17">
        <v>391</v>
      </c>
      <c r="H682" s="17">
        <v>391</v>
      </c>
      <c r="I682" s="17">
        <v>0</v>
      </c>
      <c r="J682" s="13">
        <v>391</v>
      </c>
      <c r="K682" s="13">
        <v>98</v>
      </c>
      <c r="L682" s="13">
        <v>78</v>
      </c>
      <c r="M682" s="13">
        <v>215</v>
      </c>
      <c r="N682" s="24" t="s">
        <v>25</v>
      </c>
      <c r="O682" s="24" t="s">
        <v>25</v>
      </c>
      <c r="P682" s="45" t="s">
        <v>25</v>
      </c>
      <c r="Q682" s="47">
        <f>VLOOKUP(B682,[2]COMPLETE_DIVIDEND_DATA!$B:$BA,52,0)</f>
        <v>0</v>
      </c>
      <c r="R682" s="48">
        <f t="shared" si="10"/>
        <v>215</v>
      </c>
    </row>
    <row r="683" spans="1:18" s="2" customFormat="1" x14ac:dyDescent="0.2">
      <c r="A683" s="9">
        <v>400677</v>
      </c>
      <c r="B683" s="20">
        <v>2378</v>
      </c>
      <c r="C683" s="6" t="s">
        <v>146</v>
      </c>
      <c r="D683" s="5">
        <v>19.29</v>
      </c>
      <c r="E683" s="5">
        <v>10</v>
      </c>
      <c r="F683" s="5">
        <v>8</v>
      </c>
      <c r="G683" s="17">
        <v>57</v>
      </c>
      <c r="H683" s="17">
        <v>57</v>
      </c>
      <c r="I683" s="17">
        <v>0</v>
      </c>
      <c r="J683" s="13">
        <v>57</v>
      </c>
      <c r="K683" s="13">
        <v>14</v>
      </c>
      <c r="L683" s="13">
        <v>11</v>
      </c>
      <c r="M683" s="13">
        <v>32</v>
      </c>
      <c r="N683" s="24" t="s">
        <v>25</v>
      </c>
      <c r="O683" s="24" t="s">
        <v>25</v>
      </c>
      <c r="P683" s="45" t="s">
        <v>25</v>
      </c>
      <c r="Q683" s="47">
        <f>VLOOKUP(B683,[2]COMPLETE_DIVIDEND_DATA!$B:$BA,52,0)</f>
        <v>0</v>
      </c>
      <c r="R683" s="48">
        <f t="shared" si="10"/>
        <v>32</v>
      </c>
    </row>
    <row r="684" spans="1:18" s="2" customFormat="1" x14ac:dyDescent="0.2">
      <c r="A684" s="9">
        <v>400678</v>
      </c>
      <c r="B684" s="20">
        <v>2382</v>
      </c>
      <c r="C684" s="6" t="s">
        <v>718</v>
      </c>
      <c r="D684" s="5">
        <v>20.190000000000001</v>
      </c>
      <c r="E684" s="5">
        <v>10</v>
      </c>
      <c r="F684" s="5">
        <v>8</v>
      </c>
      <c r="G684" s="17">
        <v>104</v>
      </c>
      <c r="H684" s="17">
        <v>104</v>
      </c>
      <c r="I684" s="17">
        <v>0</v>
      </c>
      <c r="J684" s="13">
        <v>104</v>
      </c>
      <c r="K684" s="13">
        <v>26</v>
      </c>
      <c r="L684" s="13">
        <v>21</v>
      </c>
      <c r="M684" s="13">
        <v>57</v>
      </c>
      <c r="N684" s="24" t="s">
        <v>25</v>
      </c>
      <c r="O684" s="24" t="s">
        <v>25</v>
      </c>
      <c r="P684" s="45" t="s">
        <v>25</v>
      </c>
      <c r="Q684" s="47">
        <f>VLOOKUP(B684,[2]COMPLETE_DIVIDEND_DATA!$B:$BA,52,0)</f>
        <v>0</v>
      </c>
      <c r="R684" s="48">
        <f t="shared" si="10"/>
        <v>57</v>
      </c>
    </row>
    <row r="685" spans="1:18" s="2" customFormat="1" x14ac:dyDescent="0.2">
      <c r="A685" s="9">
        <v>400679</v>
      </c>
      <c r="B685" s="20">
        <v>2384</v>
      </c>
      <c r="C685" s="6" t="s">
        <v>719</v>
      </c>
      <c r="D685" s="5">
        <v>19.98</v>
      </c>
      <c r="E685" s="5">
        <v>10</v>
      </c>
      <c r="F685" s="5">
        <v>8</v>
      </c>
      <c r="G685" s="17">
        <v>1956</v>
      </c>
      <c r="H685" s="17">
        <v>1956</v>
      </c>
      <c r="I685" s="17">
        <v>0</v>
      </c>
      <c r="J685" s="13">
        <v>1956</v>
      </c>
      <c r="K685" s="13">
        <v>489</v>
      </c>
      <c r="L685" s="13">
        <v>391</v>
      </c>
      <c r="M685" s="13">
        <v>1076</v>
      </c>
      <c r="N685" s="24" t="s">
        <v>25</v>
      </c>
      <c r="O685" s="24" t="s">
        <v>25</v>
      </c>
      <c r="P685" s="45" t="s">
        <v>25</v>
      </c>
      <c r="Q685" s="47">
        <f>VLOOKUP(B685,[2]COMPLETE_DIVIDEND_DATA!$B:$BA,52,0)</f>
        <v>0</v>
      </c>
      <c r="R685" s="48">
        <f t="shared" si="10"/>
        <v>1076</v>
      </c>
    </row>
    <row r="686" spans="1:18" s="2" customFormat="1" x14ac:dyDescent="0.2">
      <c r="A686" s="9">
        <v>400680</v>
      </c>
      <c r="B686" s="20">
        <v>2390</v>
      </c>
      <c r="C686" s="6" t="s">
        <v>720</v>
      </c>
      <c r="D686" s="5">
        <v>19.850000000000001</v>
      </c>
      <c r="E686" s="5">
        <v>10</v>
      </c>
      <c r="F686" s="5">
        <v>8</v>
      </c>
      <c r="G686" s="17">
        <v>267</v>
      </c>
      <c r="H686" s="17">
        <v>267</v>
      </c>
      <c r="I686" s="17">
        <v>0</v>
      </c>
      <c r="J686" s="13">
        <v>267</v>
      </c>
      <c r="K686" s="13">
        <v>67</v>
      </c>
      <c r="L686" s="13">
        <v>53</v>
      </c>
      <c r="M686" s="13">
        <v>147</v>
      </c>
      <c r="N686" s="24" t="s">
        <v>25</v>
      </c>
      <c r="O686" s="24" t="s">
        <v>25</v>
      </c>
      <c r="P686" s="45" t="s">
        <v>25</v>
      </c>
      <c r="Q686" s="47">
        <f>VLOOKUP(B686,[2]COMPLETE_DIVIDEND_DATA!$B:$BA,52,0)</f>
        <v>0</v>
      </c>
      <c r="R686" s="48">
        <f t="shared" si="10"/>
        <v>147</v>
      </c>
    </row>
    <row r="687" spans="1:18" s="2" customFormat="1" x14ac:dyDescent="0.2">
      <c r="A687" s="9">
        <v>400681</v>
      </c>
      <c r="B687" s="20">
        <v>2392</v>
      </c>
      <c r="C687" s="6" t="s">
        <v>721</v>
      </c>
      <c r="D687" s="5">
        <v>19.98</v>
      </c>
      <c r="E687" s="5">
        <v>10</v>
      </c>
      <c r="F687" s="5">
        <v>8</v>
      </c>
      <c r="G687" s="17">
        <v>1956</v>
      </c>
      <c r="H687" s="17">
        <v>1956</v>
      </c>
      <c r="I687" s="17">
        <v>0</v>
      </c>
      <c r="J687" s="13">
        <v>1956</v>
      </c>
      <c r="K687" s="13">
        <v>489</v>
      </c>
      <c r="L687" s="13">
        <v>391</v>
      </c>
      <c r="M687" s="13">
        <v>1076</v>
      </c>
      <c r="N687" s="24" t="s">
        <v>25</v>
      </c>
      <c r="O687" s="24" t="s">
        <v>25</v>
      </c>
      <c r="P687" s="45" t="s">
        <v>25</v>
      </c>
      <c r="Q687" s="47">
        <f>VLOOKUP(B687,[2]COMPLETE_DIVIDEND_DATA!$B:$BA,52,0)</f>
        <v>0</v>
      </c>
      <c r="R687" s="48">
        <f t="shared" si="10"/>
        <v>1076</v>
      </c>
    </row>
    <row r="688" spans="1:18" s="2" customFormat="1" x14ac:dyDescent="0.2">
      <c r="A688" s="9">
        <v>400682</v>
      </c>
      <c r="B688" s="20">
        <v>2393</v>
      </c>
      <c r="C688" s="6" t="s">
        <v>722</v>
      </c>
      <c r="D688" s="5">
        <v>20</v>
      </c>
      <c r="E688" s="5">
        <v>10</v>
      </c>
      <c r="F688" s="5">
        <v>8</v>
      </c>
      <c r="G688" s="17">
        <v>810</v>
      </c>
      <c r="H688" s="17">
        <v>810</v>
      </c>
      <c r="I688" s="17">
        <v>0</v>
      </c>
      <c r="J688" s="13">
        <v>810</v>
      </c>
      <c r="K688" s="13">
        <v>203</v>
      </c>
      <c r="L688" s="13">
        <v>162</v>
      </c>
      <c r="M688" s="13">
        <v>445</v>
      </c>
      <c r="N688" s="24" t="s">
        <v>25</v>
      </c>
      <c r="O688" s="24" t="s">
        <v>25</v>
      </c>
      <c r="P688" s="45" t="s">
        <v>25</v>
      </c>
      <c r="Q688" s="47">
        <f>VLOOKUP(B688,[2]COMPLETE_DIVIDEND_DATA!$B:$BA,52,0)</f>
        <v>0</v>
      </c>
      <c r="R688" s="48">
        <f t="shared" si="10"/>
        <v>445</v>
      </c>
    </row>
    <row r="689" spans="1:18" s="2" customFormat="1" x14ac:dyDescent="0.2">
      <c r="A689" s="9">
        <v>400683</v>
      </c>
      <c r="B689" s="20">
        <v>2395</v>
      </c>
      <c r="C689" s="6" t="s">
        <v>723</v>
      </c>
      <c r="D689" s="5">
        <v>19.88</v>
      </c>
      <c r="E689" s="5">
        <v>10</v>
      </c>
      <c r="F689" s="5">
        <v>8</v>
      </c>
      <c r="G689" s="17">
        <v>357</v>
      </c>
      <c r="H689" s="17">
        <v>357</v>
      </c>
      <c r="I689" s="17">
        <v>0</v>
      </c>
      <c r="J689" s="13">
        <v>357</v>
      </c>
      <c r="K689" s="13">
        <v>89</v>
      </c>
      <c r="L689" s="13">
        <v>71</v>
      </c>
      <c r="M689" s="13">
        <v>197</v>
      </c>
      <c r="N689" s="24" t="s">
        <v>724</v>
      </c>
      <c r="O689" s="24" t="s">
        <v>25</v>
      </c>
      <c r="P689" s="45" t="s">
        <v>25</v>
      </c>
      <c r="Q689" s="47">
        <f>VLOOKUP(B689,[2]COMPLETE_DIVIDEND_DATA!$B:$BA,52,0)</f>
        <v>0</v>
      </c>
      <c r="R689" s="48">
        <f t="shared" si="10"/>
        <v>197</v>
      </c>
    </row>
    <row r="690" spans="1:18" s="2" customFormat="1" x14ac:dyDescent="0.2">
      <c r="A690" s="9">
        <v>400684</v>
      </c>
      <c r="B690" s="20">
        <v>2401</v>
      </c>
      <c r="C690" s="6" t="s">
        <v>725</v>
      </c>
      <c r="D690" s="5">
        <v>19.98</v>
      </c>
      <c r="E690" s="5">
        <v>10</v>
      </c>
      <c r="F690" s="5">
        <v>8</v>
      </c>
      <c r="G690" s="17">
        <v>1956</v>
      </c>
      <c r="H690" s="17">
        <v>1956</v>
      </c>
      <c r="I690" s="17">
        <v>0</v>
      </c>
      <c r="J690" s="13">
        <v>1956</v>
      </c>
      <c r="K690" s="13">
        <v>489</v>
      </c>
      <c r="L690" s="13">
        <v>391</v>
      </c>
      <c r="M690" s="13">
        <v>1076</v>
      </c>
      <c r="N690" s="24" t="s">
        <v>726</v>
      </c>
      <c r="O690" s="24" t="s">
        <v>25</v>
      </c>
      <c r="P690" s="45" t="s">
        <v>25</v>
      </c>
      <c r="Q690" s="47">
        <f>VLOOKUP(B690,[2]COMPLETE_DIVIDEND_DATA!$B:$BA,52,0)</f>
        <v>0</v>
      </c>
      <c r="R690" s="48">
        <f t="shared" si="10"/>
        <v>1076</v>
      </c>
    </row>
    <row r="691" spans="1:18" s="2" customFormat="1" x14ac:dyDescent="0.2">
      <c r="A691" s="9">
        <v>400685</v>
      </c>
      <c r="B691" s="20">
        <v>2403</v>
      </c>
      <c r="C691" s="6" t="s">
        <v>727</v>
      </c>
      <c r="D691" s="5">
        <v>19.98</v>
      </c>
      <c r="E691" s="5">
        <v>10</v>
      </c>
      <c r="F691" s="5">
        <v>8</v>
      </c>
      <c r="G691" s="17">
        <v>1976</v>
      </c>
      <c r="H691" s="17">
        <v>1976</v>
      </c>
      <c r="I691" s="17">
        <v>0</v>
      </c>
      <c r="J691" s="13">
        <v>1976</v>
      </c>
      <c r="K691" s="13">
        <v>494</v>
      </c>
      <c r="L691" s="13">
        <v>395</v>
      </c>
      <c r="M691" s="13">
        <v>1087</v>
      </c>
      <c r="N691" s="24" t="s">
        <v>25</v>
      </c>
      <c r="O691" s="24" t="s">
        <v>25</v>
      </c>
      <c r="P691" s="45" t="s">
        <v>25</v>
      </c>
      <c r="Q691" s="47">
        <f>VLOOKUP(B691,[2]COMPLETE_DIVIDEND_DATA!$B:$BA,52,0)</f>
        <v>0</v>
      </c>
      <c r="R691" s="48">
        <f t="shared" si="10"/>
        <v>1087</v>
      </c>
    </row>
    <row r="692" spans="1:18" s="2" customFormat="1" x14ac:dyDescent="0.2">
      <c r="A692" s="9">
        <v>400686</v>
      </c>
      <c r="B692" s="20">
        <v>2404</v>
      </c>
      <c r="C692" s="6" t="s">
        <v>728</v>
      </c>
      <c r="D692" s="5">
        <v>19.98</v>
      </c>
      <c r="E692" s="5">
        <v>10</v>
      </c>
      <c r="F692" s="5">
        <v>8</v>
      </c>
      <c r="G692" s="17">
        <v>1956</v>
      </c>
      <c r="H692" s="17">
        <v>1956</v>
      </c>
      <c r="I692" s="17">
        <v>0</v>
      </c>
      <c r="J692" s="13">
        <v>1956</v>
      </c>
      <c r="K692" s="13">
        <v>489</v>
      </c>
      <c r="L692" s="13">
        <v>391</v>
      </c>
      <c r="M692" s="13">
        <v>1076</v>
      </c>
      <c r="N692" s="24" t="s">
        <v>25</v>
      </c>
      <c r="O692" s="24" t="s">
        <v>25</v>
      </c>
      <c r="P692" s="45" t="s">
        <v>25</v>
      </c>
      <c r="Q692" s="47">
        <f>VLOOKUP(B692,[2]COMPLETE_DIVIDEND_DATA!$B:$BA,52,0)</f>
        <v>0</v>
      </c>
      <c r="R692" s="48">
        <f t="shared" si="10"/>
        <v>1076</v>
      </c>
    </row>
    <row r="693" spans="1:18" s="2" customFormat="1" x14ac:dyDescent="0.2">
      <c r="A693" s="9">
        <v>400687</v>
      </c>
      <c r="B693" s="20">
        <v>2422</v>
      </c>
      <c r="C693" s="6" t="s">
        <v>729</v>
      </c>
      <c r="D693" s="5">
        <v>19.829999999999998</v>
      </c>
      <c r="E693" s="5">
        <v>10</v>
      </c>
      <c r="F693" s="5">
        <v>8</v>
      </c>
      <c r="G693" s="17">
        <v>121</v>
      </c>
      <c r="H693" s="17">
        <v>121</v>
      </c>
      <c r="I693" s="17">
        <v>0</v>
      </c>
      <c r="J693" s="13">
        <v>121</v>
      </c>
      <c r="K693" s="13">
        <v>30</v>
      </c>
      <c r="L693" s="13">
        <v>24</v>
      </c>
      <c r="M693" s="13">
        <v>67</v>
      </c>
      <c r="N693" s="24" t="s">
        <v>25</v>
      </c>
      <c r="O693" s="24" t="s">
        <v>25</v>
      </c>
      <c r="P693" s="45" t="s">
        <v>25</v>
      </c>
      <c r="Q693" s="47">
        <f>VLOOKUP(B693,[2]COMPLETE_DIVIDEND_DATA!$B:$BA,52,0)</f>
        <v>0</v>
      </c>
      <c r="R693" s="48">
        <f t="shared" si="10"/>
        <v>67</v>
      </c>
    </row>
    <row r="694" spans="1:18" s="2" customFormat="1" x14ac:dyDescent="0.2">
      <c r="A694" s="9">
        <v>400688</v>
      </c>
      <c r="B694" s="20">
        <v>2423</v>
      </c>
      <c r="C694" s="6" t="s">
        <v>730</v>
      </c>
      <c r="D694" s="5">
        <v>20</v>
      </c>
      <c r="E694" s="5">
        <v>10</v>
      </c>
      <c r="F694" s="5">
        <v>8</v>
      </c>
      <c r="G694" s="17">
        <v>140</v>
      </c>
      <c r="H694" s="17">
        <v>140</v>
      </c>
      <c r="I694" s="17">
        <v>0</v>
      </c>
      <c r="J694" s="13">
        <v>140</v>
      </c>
      <c r="K694" s="13">
        <v>35</v>
      </c>
      <c r="L694" s="13">
        <v>28</v>
      </c>
      <c r="M694" s="13">
        <v>77</v>
      </c>
      <c r="N694" s="24" t="s">
        <v>25</v>
      </c>
      <c r="O694" s="24" t="s">
        <v>25</v>
      </c>
      <c r="P694" s="45" t="s">
        <v>25</v>
      </c>
      <c r="Q694" s="47">
        <f>VLOOKUP(B694,[2]COMPLETE_DIVIDEND_DATA!$B:$BA,52,0)</f>
        <v>0</v>
      </c>
      <c r="R694" s="48">
        <f t="shared" si="10"/>
        <v>77</v>
      </c>
    </row>
    <row r="695" spans="1:18" s="2" customFormat="1" x14ac:dyDescent="0.2">
      <c r="A695" s="9">
        <v>400689</v>
      </c>
      <c r="B695" s="20">
        <v>2424</v>
      </c>
      <c r="C695" s="6" t="s">
        <v>731</v>
      </c>
      <c r="D695" s="5">
        <v>19.829999999999998</v>
      </c>
      <c r="E695" s="5">
        <v>10</v>
      </c>
      <c r="F695" s="5">
        <v>8</v>
      </c>
      <c r="G695" s="17">
        <v>121</v>
      </c>
      <c r="H695" s="17">
        <v>121</v>
      </c>
      <c r="I695" s="17">
        <v>0</v>
      </c>
      <c r="J695" s="13">
        <v>121</v>
      </c>
      <c r="K695" s="13">
        <v>30</v>
      </c>
      <c r="L695" s="13">
        <v>24</v>
      </c>
      <c r="M695" s="13">
        <v>67</v>
      </c>
      <c r="N695" s="24" t="s">
        <v>25</v>
      </c>
      <c r="O695" s="24" t="s">
        <v>25</v>
      </c>
      <c r="P695" s="45" t="s">
        <v>25</v>
      </c>
      <c r="Q695" s="47">
        <f>VLOOKUP(B695,[2]COMPLETE_DIVIDEND_DATA!$B:$BA,52,0)</f>
        <v>0</v>
      </c>
      <c r="R695" s="48">
        <f t="shared" si="10"/>
        <v>67</v>
      </c>
    </row>
    <row r="696" spans="1:18" s="2" customFormat="1" x14ac:dyDescent="0.2">
      <c r="A696" s="9">
        <v>400690</v>
      </c>
      <c r="B696" s="20">
        <v>2425</v>
      </c>
      <c r="C696" s="6" t="s">
        <v>732</v>
      </c>
      <c r="D696" s="5">
        <v>20</v>
      </c>
      <c r="E696" s="5">
        <v>10</v>
      </c>
      <c r="F696" s="5">
        <v>8</v>
      </c>
      <c r="G696" s="17">
        <v>280</v>
      </c>
      <c r="H696" s="17">
        <v>280</v>
      </c>
      <c r="I696" s="17">
        <v>0</v>
      </c>
      <c r="J696" s="13">
        <v>280</v>
      </c>
      <c r="K696" s="13">
        <v>70</v>
      </c>
      <c r="L696" s="13">
        <v>56</v>
      </c>
      <c r="M696" s="13">
        <v>154</v>
      </c>
      <c r="N696" s="24" t="s">
        <v>25</v>
      </c>
      <c r="O696" s="24" t="s">
        <v>25</v>
      </c>
      <c r="P696" s="45" t="s">
        <v>25</v>
      </c>
      <c r="Q696" s="47">
        <f>VLOOKUP(B696,[2]COMPLETE_DIVIDEND_DATA!$B:$BA,52,0)</f>
        <v>0</v>
      </c>
      <c r="R696" s="48">
        <f t="shared" si="10"/>
        <v>154</v>
      </c>
    </row>
    <row r="697" spans="1:18" s="2" customFormat="1" x14ac:dyDescent="0.2">
      <c r="A697" s="9">
        <v>400691</v>
      </c>
      <c r="B697" s="20">
        <v>2426</v>
      </c>
      <c r="C697" s="6" t="s">
        <v>733</v>
      </c>
      <c r="D697" s="5">
        <v>20.03</v>
      </c>
      <c r="E697" s="5">
        <v>10</v>
      </c>
      <c r="F697" s="5">
        <v>8</v>
      </c>
      <c r="G697" s="17">
        <v>1293</v>
      </c>
      <c r="H697" s="17">
        <v>1293</v>
      </c>
      <c r="I697" s="17">
        <v>0</v>
      </c>
      <c r="J697" s="13">
        <v>1293</v>
      </c>
      <c r="K697" s="13">
        <v>323</v>
      </c>
      <c r="L697" s="13">
        <v>259</v>
      </c>
      <c r="M697" s="13">
        <v>711</v>
      </c>
      <c r="N697" s="24" t="s">
        <v>25</v>
      </c>
      <c r="O697" s="24" t="s">
        <v>25</v>
      </c>
      <c r="P697" s="45" t="s">
        <v>25</v>
      </c>
      <c r="Q697" s="47">
        <f>VLOOKUP(B697,[2]COMPLETE_DIVIDEND_DATA!$B:$BA,52,0)</f>
        <v>0</v>
      </c>
      <c r="R697" s="48">
        <f t="shared" si="10"/>
        <v>711</v>
      </c>
    </row>
    <row r="698" spans="1:18" s="2" customFormat="1" x14ac:dyDescent="0.2">
      <c r="A698" s="9">
        <v>400692</v>
      </c>
      <c r="B698" s="20">
        <v>2427</v>
      </c>
      <c r="C698" s="6" t="s">
        <v>734</v>
      </c>
      <c r="D698" s="5">
        <v>20.68</v>
      </c>
      <c r="E698" s="5">
        <v>10</v>
      </c>
      <c r="F698" s="5">
        <v>8</v>
      </c>
      <c r="G698" s="17">
        <v>58</v>
      </c>
      <c r="H698" s="17">
        <v>58</v>
      </c>
      <c r="I698" s="17">
        <v>0</v>
      </c>
      <c r="J698" s="13">
        <v>58</v>
      </c>
      <c r="K698" s="13">
        <v>15</v>
      </c>
      <c r="L698" s="13">
        <v>12</v>
      </c>
      <c r="M698" s="13">
        <v>31</v>
      </c>
      <c r="N698" s="24" t="s">
        <v>25</v>
      </c>
      <c r="O698" s="24" t="s">
        <v>25</v>
      </c>
      <c r="P698" s="45" t="s">
        <v>25</v>
      </c>
      <c r="Q698" s="47">
        <f>VLOOKUP(B698,[2]COMPLETE_DIVIDEND_DATA!$B:$BA,52,0)</f>
        <v>0</v>
      </c>
      <c r="R698" s="48">
        <f t="shared" si="10"/>
        <v>31</v>
      </c>
    </row>
    <row r="699" spans="1:18" s="2" customFormat="1" x14ac:dyDescent="0.2">
      <c r="A699" s="9">
        <v>400693</v>
      </c>
      <c r="B699" s="20">
        <v>2432</v>
      </c>
      <c r="C699" s="6" t="s">
        <v>735</v>
      </c>
      <c r="D699" s="5">
        <v>19.93</v>
      </c>
      <c r="E699" s="5">
        <v>10</v>
      </c>
      <c r="F699" s="5">
        <v>8</v>
      </c>
      <c r="G699" s="17">
        <v>311</v>
      </c>
      <c r="H699" s="17">
        <v>311</v>
      </c>
      <c r="I699" s="17">
        <v>0</v>
      </c>
      <c r="J699" s="13">
        <v>311</v>
      </c>
      <c r="K699" s="13">
        <v>78</v>
      </c>
      <c r="L699" s="13">
        <v>62</v>
      </c>
      <c r="M699" s="13">
        <v>171</v>
      </c>
      <c r="N699" s="24" t="s">
        <v>25</v>
      </c>
      <c r="O699" s="24" t="s">
        <v>25</v>
      </c>
      <c r="P699" s="45" t="s">
        <v>25</v>
      </c>
      <c r="Q699" s="47">
        <f>VLOOKUP(B699,[2]COMPLETE_DIVIDEND_DATA!$B:$BA,52,0)</f>
        <v>0</v>
      </c>
      <c r="R699" s="48">
        <f t="shared" si="10"/>
        <v>171</v>
      </c>
    </row>
    <row r="700" spans="1:18" s="2" customFormat="1" x14ac:dyDescent="0.2">
      <c r="A700" s="9">
        <v>400694</v>
      </c>
      <c r="B700" s="20">
        <v>2433</v>
      </c>
      <c r="C700" s="6" t="s">
        <v>736</v>
      </c>
      <c r="D700" s="5">
        <v>19.93</v>
      </c>
      <c r="E700" s="5">
        <v>10</v>
      </c>
      <c r="F700" s="5">
        <v>8</v>
      </c>
      <c r="G700" s="17">
        <v>311</v>
      </c>
      <c r="H700" s="17">
        <v>311</v>
      </c>
      <c r="I700" s="17">
        <v>0</v>
      </c>
      <c r="J700" s="13">
        <v>311</v>
      </c>
      <c r="K700" s="13">
        <v>78</v>
      </c>
      <c r="L700" s="13">
        <v>62</v>
      </c>
      <c r="M700" s="13">
        <v>171</v>
      </c>
      <c r="N700" s="24" t="s">
        <v>25</v>
      </c>
      <c r="O700" s="24" t="s">
        <v>25</v>
      </c>
      <c r="P700" s="45" t="s">
        <v>25</v>
      </c>
      <c r="Q700" s="47">
        <f>VLOOKUP(B700,[2]COMPLETE_DIVIDEND_DATA!$B:$BA,52,0)</f>
        <v>0</v>
      </c>
      <c r="R700" s="48">
        <f t="shared" si="10"/>
        <v>171</v>
      </c>
    </row>
    <row r="701" spans="1:18" s="2" customFormat="1" x14ac:dyDescent="0.2">
      <c r="A701" s="9">
        <v>400695</v>
      </c>
      <c r="B701" s="20">
        <v>2441</v>
      </c>
      <c r="C701" s="6" t="s">
        <v>408</v>
      </c>
      <c r="D701" s="5">
        <v>25</v>
      </c>
      <c r="E701" s="5">
        <v>10</v>
      </c>
      <c r="F701" s="5">
        <v>8</v>
      </c>
      <c r="G701" s="17">
        <v>8</v>
      </c>
      <c r="H701" s="17">
        <v>8</v>
      </c>
      <c r="I701" s="17">
        <v>0</v>
      </c>
      <c r="J701" s="13">
        <v>8</v>
      </c>
      <c r="K701" s="13">
        <v>2</v>
      </c>
      <c r="L701" s="13">
        <v>2</v>
      </c>
      <c r="M701" s="13">
        <v>4</v>
      </c>
      <c r="N701" s="24" t="s">
        <v>25</v>
      </c>
      <c r="O701" s="24" t="s">
        <v>25</v>
      </c>
      <c r="P701" s="45" t="s">
        <v>25</v>
      </c>
      <c r="Q701" s="47">
        <f>VLOOKUP(B701,[2]COMPLETE_DIVIDEND_DATA!$B:$BA,52,0)</f>
        <v>0</v>
      </c>
      <c r="R701" s="48">
        <f t="shared" si="10"/>
        <v>4</v>
      </c>
    </row>
    <row r="702" spans="1:18" s="2" customFormat="1" x14ac:dyDescent="0.2">
      <c r="A702" s="9">
        <v>400696</v>
      </c>
      <c r="B702" s="20">
        <v>2445</v>
      </c>
      <c r="C702" s="6" t="s">
        <v>737</v>
      </c>
      <c r="D702" s="5">
        <v>20</v>
      </c>
      <c r="E702" s="5">
        <v>10</v>
      </c>
      <c r="F702" s="5">
        <v>8</v>
      </c>
      <c r="G702" s="17">
        <v>1135</v>
      </c>
      <c r="H702" s="17">
        <v>1135</v>
      </c>
      <c r="I702" s="17">
        <v>0</v>
      </c>
      <c r="J702" s="13">
        <v>1135</v>
      </c>
      <c r="K702" s="13">
        <v>284</v>
      </c>
      <c r="L702" s="13">
        <v>227</v>
      </c>
      <c r="M702" s="13">
        <v>624</v>
      </c>
      <c r="N702" s="24" t="s">
        <v>25</v>
      </c>
      <c r="O702" s="24" t="s">
        <v>25</v>
      </c>
      <c r="P702" s="45" t="s">
        <v>25</v>
      </c>
      <c r="Q702" s="47">
        <f>VLOOKUP(B702,[2]COMPLETE_DIVIDEND_DATA!$B:$BA,52,0)</f>
        <v>0</v>
      </c>
      <c r="R702" s="48">
        <f t="shared" si="10"/>
        <v>624</v>
      </c>
    </row>
    <row r="703" spans="1:18" s="2" customFormat="1" x14ac:dyDescent="0.2">
      <c r="A703" s="9">
        <v>400697</v>
      </c>
      <c r="B703" s="20">
        <v>2447</v>
      </c>
      <c r="C703" s="6" t="s">
        <v>738</v>
      </c>
      <c r="D703" s="5">
        <v>19.760000000000002</v>
      </c>
      <c r="E703" s="5">
        <v>10</v>
      </c>
      <c r="F703" s="5">
        <v>8</v>
      </c>
      <c r="G703" s="17">
        <v>167</v>
      </c>
      <c r="H703" s="17">
        <v>167</v>
      </c>
      <c r="I703" s="17">
        <v>0</v>
      </c>
      <c r="J703" s="13">
        <v>167</v>
      </c>
      <c r="K703" s="13">
        <v>42</v>
      </c>
      <c r="L703" s="13">
        <v>33</v>
      </c>
      <c r="M703" s="13">
        <v>92</v>
      </c>
      <c r="N703" s="24" t="s">
        <v>25</v>
      </c>
      <c r="O703" s="24" t="s">
        <v>25</v>
      </c>
      <c r="P703" s="45" t="s">
        <v>25</v>
      </c>
      <c r="Q703" s="47">
        <f>VLOOKUP(B703,[2]COMPLETE_DIVIDEND_DATA!$B:$BA,52,0)</f>
        <v>0</v>
      </c>
      <c r="R703" s="48">
        <f t="shared" si="10"/>
        <v>92</v>
      </c>
    </row>
    <row r="704" spans="1:18" s="2" customFormat="1" x14ac:dyDescent="0.2">
      <c r="A704" s="9">
        <v>400698</v>
      </c>
      <c r="B704" s="20">
        <v>2448</v>
      </c>
      <c r="C704" s="6" t="s">
        <v>739</v>
      </c>
      <c r="D704" s="5">
        <v>21.73</v>
      </c>
      <c r="E704" s="5">
        <v>10</v>
      </c>
      <c r="F704" s="5">
        <v>8</v>
      </c>
      <c r="G704" s="17">
        <v>23</v>
      </c>
      <c r="H704" s="17">
        <v>23</v>
      </c>
      <c r="I704" s="17">
        <v>0</v>
      </c>
      <c r="J704" s="13">
        <v>23</v>
      </c>
      <c r="K704" s="13">
        <v>6</v>
      </c>
      <c r="L704" s="13">
        <v>5</v>
      </c>
      <c r="M704" s="13">
        <v>12</v>
      </c>
      <c r="N704" s="24" t="s">
        <v>25</v>
      </c>
      <c r="O704" s="24" t="s">
        <v>25</v>
      </c>
      <c r="P704" s="45" t="s">
        <v>25</v>
      </c>
      <c r="Q704" s="47">
        <f>VLOOKUP(B704,[2]COMPLETE_DIVIDEND_DATA!$B:$BA,52,0)</f>
        <v>0</v>
      </c>
      <c r="R704" s="48">
        <f t="shared" si="10"/>
        <v>12</v>
      </c>
    </row>
    <row r="705" spans="1:18" s="2" customFormat="1" x14ac:dyDescent="0.2">
      <c r="A705" s="9">
        <v>400699</v>
      </c>
      <c r="B705" s="20">
        <v>2476</v>
      </c>
      <c r="C705" s="6" t="s">
        <v>740</v>
      </c>
      <c r="D705" s="5">
        <v>20</v>
      </c>
      <c r="E705" s="5">
        <v>10</v>
      </c>
      <c r="F705" s="5">
        <v>8</v>
      </c>
      <c r="G705" s="17">
        <v>50</v>
      </c>
      <c r="H705" s="17">
        <v>50</v>
      </c>
      <c r="I705" s="17">
        <v>0</v>
      </c>
      <c r="J705" s="13">
        <v>50</v>
      </c>
      <c r="K705" s="13">
        <v>13</v>
      </c>
      <c r="L705" s="13">
        <v>10</v>
      </c>
      <c r="M705" s="13">
        <v>27</v>
      </c>
      <c r="N705" s="24" t="s">
        <v>25</v>
      </c>
      <c r="O705" s="24" t="s">
        <v>25</v>
      </c>
      <c r="P705" s="45" t="s">
        <v>25</v>
      </c>
      <c r="Q705" s="47">
        <f>VLOOKUP(B705,[2]COMPLETE_DIVIDEND_DATA!$B:$BA,52,0)</f>
        <v>0</v>
      </c>
      <c r="R705" s="48">
        <f t="shared" si="10"/>
        <v>27</v>
      </c>
    </row>
    <row r="706" spans="1:18" s="2" customFormat="1" x14ac:dyDescent="0.2">
      <c r="A706" s="9">
        <v>400700</v>
      </c>
      <c r="B706" s="20">
        <v>2489</v>
      </c>
      <c r="C706" s="6" t="s">
        <v>741</v>
      </c>
      <c r="D706" s="5">
        <v>19.87</v>
      </c>
      <c r="E706" s="5">
        <v>10</v>
      </c>
      <c r="F706" s="5">
        <v>8</v>
      </c>
      <c r="G706" s="17">
        <v>156</v>
      </c>
      <c r="H706" s="17">
        <v>156</v>
      </c>
      <c r="I706" s="17">
        <v>0</v>
      </c>
      <c r="J706" s="13">
        <v>156</v>
      </c>
      <c r="K706" s="13">
        <v>39</v>
      </c>
      <c r="L706" s="13">
        <v>31</v>
      </c>
      <c r="M706" s="13">
        <v>86</v>
      </c>
      <c r="N706" s="24" t="s">
        <v>25</v>
      </c>
      <c r="O706" s="24" t="s">
        <v>25</v>
      </c>
      <c r="P706" s="45" t="s">
        <v>25</v>
      </c>
      <c r="Q706" s="47">
        <f>VLOOKUP(B706,[2]COMPLETE_DIVIDEND_DATA!$B:$BA,52,0)</f>
        <v>0</v>
      </c>
      <c r="R706" s="48">
        <f t="shared" si="10"/>
        <v>86</v>
      </c>
    </row>
    <row r="707" spans="1:18" s="2" customFormat="1" x14ac:dyDescent="0.2">
      <c r="A707" s="9">
        <v>400701</v>
      </c>
      <c r="B707" s="20">
        <v>2501</v>
      </c>
      <c r="C707" s="6" t="s">
        <v>742</v>
      </c>
      <c r="D707" s="5">
        <v>20.079999999999998</v>
      </c>
      <c r="E707" s="5">
        <v>10</v>
      </c>
      <c r="F707" s="5">
        <v>8</v>
      </c>
      <c r="G707" s="17">
        <v>244</v>
      </c>
      <c r="H707" s="17">
        <v>244</v>
      </c>
      <c r="I707" s="17">
        <v>0</v>
      </c>
      <c r="J707" s="13">
        <v>244</v>
      </c>
      <c r="K707" s="13">
        <v>61</v>
      </c>
      <c r="L707" s="13">
        <v>49</v>
      </c>
      <c r="M707" s="13">
        <v>134</v>
      </c>
      <c r="N707" s="24" t="s">
        <v>25</v>
      </c>
      <c r="O707" s="24" t="s">
        <v>25</v>
      </c>
      <c r="P707" s="45" t="s">
        <v>25</v>
      </c>
      <c r="Q707" s="47">
        <f>VLOOKUP(B707,[2]COMPLETE_DIVIDEND_DATA!$B:$BA,52,0)</f>
        <v>0</v>
      </c>
      <c r="R707" s="48">
        <f t="shared" si="10"/>
        <v>134</v>
      </c>
    </row>
    <row r="708" spans="1:18" s="2" customFormat="1" x14ac:dyDescent="0.2">
      <c r="A708" s="9">
        <v>400702</v>
      </c>
      <c r="B708" s="20">
        <v>2517</v>
      </c>
      <c r="C708" s="6" t="s">
        <v>743</v>
      </c>
      <c r="D708" s="5">
        <v>20.079999999999998</v>
      </c>
      <c r="E708" s="5">
        <v>10</v>
      </c>
      <c r="F708" s="5">
        <v>8</v>
      </c>
      <c r="G708" s="17">
        <v>224</v>
      </c>
      <c r="H708" s="17">
        <v>224</v>
      </c>
      <c r="I708" s="17">
        <v>0</v>
      </c>
      <c r="J708" s="13">
        <v>224</v>
      </c>
      <c r="K708" s="13">
        <v>56</v>
      </c>
      <c r="L708" s="13">
        <v>45</v>
      </c>
      <c r="M708" s="13">
        <v>123</v>
      </c>
      <c r="N708" s="24" t="s">
        <v>25</v>
      </c>
      <c r="O708" s="24" t="s">
        <v>25</v>
      </c>
      <c r="P708" s="45" t="s">
        <v>25</v>
      </c>
      <c r="Q708" s="47">
        <f>VLOOKUP(B708,[2]COMPLETE_DIVIDEND_DATA!$B:$BA,52,0)</f>
        <v>0</v>
      </c>
      <c r="R708" s="48">
        <f t="shared" si="10"/>
        <v>123</v>
      </c>
    </row>
    <row r="709" spans="1:18" s="2" customFormat="1" x14ac:dyDescent="0.2">
      <c r="A709" s="9">
        <v>400703</v>
      </c>
      <c r="B709" s="20">
        <v>2519</v>
      </c>
      <c r="C709" s="6" t="s">
        <v>744</v>
      </c>
      <c r="D709" s="5">
        <v>20.18</v>
      </c>
      <c r="E709" s="5">
        <v>10</v>
      </c>
      <c r="F709" s="5">
        <v>8</v>
      </c>
      <c r="G709" s="17">
        <v>218</v>
      </c>
      <c r="H709" s="17">
        <v>218</v>
      </c>
      <c r="I709" s="17">
        <v>0</v>
      </c>
      <c r="J709" s="13">
        <v>218</v>
      </c>
      <c r="K709" s="13">
        <v>55</v>
      </c>
      <c r="L709" s="13">
        <v>44</v>
      </c>
      <c r="M709" s="13">
        <v>119</v>
      </c>
      <c r="N709" s="24" t="s">
        <v>25</v>
      </c>
      <c r="O709" s="24" t="s">
        <v>25</v>
      </c>
      <c r="P709" s="45" t="s">
        <v>25</v>
      </c>
      <c r="Q709" s="47">
        <f>VLOOKUP(B709,[2]COMPLETE_DIVIDEND_DATA!$B:$BA,52,0)</f>
        <v>0</v>
      </c>
      <c r="R709" s="48">
        <f t="shared" si="10"/>
        <v>119</v>
      </c>
    </row>
    <row r="710" spans="1:18" s="2" customFormat="1" x14ac:dyDescent="0.2">
      <c r="A710" s="9">
        <v>400704</v>
      </c>
      <c r="B710" s="20">
        <v>2523</v>
      </c>
      <c r="C710" s="6" t="s">
        <v>745</v>
      </c>
      <c r="D710" s="5">
        <v>19.87</v>
      </c>
      <c r="E710" s="5">
        <v>10</v>
      </c>
      <c r="F710" s="5">
        <v>8</v>
      </c>
      <c r="G710" s="17">
        <v>156</v>
      </c>
      <c r="H710" s="17">
        <v>156</v>
      </c>
      <c r="I710" s="17">
        <v>0</v>
      </c>
      <c r="J710" s="13">
        <v>156</v>
      </c>
      <c r="K710" s="13">
        <v>39</v>
      </c>
      <c r="L710" s="13">
        <v>31</v>
      </c>
      <c r="M710" s="13">
        <v>86</v>
      </c>
      <c r="N710" s="24" t="s">
        <v>25</v>
      </c>
      <c r="O710" s="24" t="s">
        <v>25</v>
      </c>
      <c r="P710" s="45" t="s">
        <v>25</v>
      </c>
      <c r="Q710" s="47">
        <f>VLOOKUP(B710,[2]COMPLETE_DIVIDEND_DATA!$B:$BA,52,0)</f>
        <v>0</v>
      </c>
      <c r="R710" s="48">
        <f t="shared" si="10"/>
        <v>86</v>
      </c>
    </row>
    <row r="711" spans="1:18" s="2" customFormat="1" x14ac:dyDescent="0.2">
      <c r="A711" s="9">
        <v>400705</v>
      </c>
      <c r="B711" s="20">
        <v>2524</v>
      </c>
      <c r="C711" s="6" t="s">
        <v>746</v>
      </c>
      <c r="D711" s="5">
        <v>19.87</v>
      </c>
      <c r="E711" s="5">
        <v>10</v>
      </c>
      <c r="F711" s="5">
        <v>8</v>
      </c>
      <c r="G711" s="17">
        <v>156</v>
      </c>
      <c r="H711" s="17">
        <v>156</v>
      </c>
      <c r="I711" s="17">
        <v>0</v>
      </c>
      <c r="J711" s="13">
        <v>156</v>
      </c>
      <c r="K711" s="13">
        <v>39</v>
      </c>
      <c r="L711" s="13">
        <v>31</v>
      </c>
      <c r="M711" s="13">
        <v>86</v>
      </c>
      <c r="N711" s="24" t="s">
        <v>25</v>
      </c>
      <c r="O711" s="24" t="s">
        <v>25</v>
      </c>
      <c r="P711" s="45" t="s">
        <v>25</v>
      </c>
      <c r="Q711" s="47">
        <f>VLOOKUP(B711,[2]COMPLETE_DIVIDEND_DATA!$B:$BA,52,0)</f>
        <v>0</v>
      </c>
      <c r="R711" s="48">
        <f t="shared" si="10"/>
        <v>86</v>
      </c>
    </row>
    <row r="712" spans="1:18" s="2" customFormat="1" x14ac:dyDescent="0.2">
      <c r="A712" s="9">
        <v>400706</v>
      </c>
      <c r="B712" s="20">
        <v>2525</v>
      </c>
      <c r="C712" s="6" t="s">
        <v>747</v>
      </c>
      <c r="D712" s="5">
        <v>19.87</v>
      </c>
      <c r="E712" s="5">
        <v>10</v>
      </c>
      <c r="F712" s="5">
        <v>8</v>
      </c>
      <c r="G712" s="17">
        <v>156</v>
      </c>
      <c r="H712" s="17">
        <v>156</v>
      </c>
      <c r="I712" s="17">
        <v>0</v>
      </c>
      <c r="J712" s="13">
        <v>156</v>
      </c>
      <c r="K712" s="13">
        <v>39</v>
      </c>
      <c r="L712" s="13">
        <v>31</v>
      </c>
      <c r="M712" s="13">
        <v>86</v>
      </c>
      <c r="N712" s="24" t="s">
        <v>25</v>
      </c>
      <c r="O712" s="24" t="s">
        <v>25</v>
      </c>
      <c r="P712" s="45" t="s">
        <v>25</v>
      </c>
      <c r="Q712" s="47">
        <f>VLOOKUP(B712,[2]COMPLETE_DIVIDEND_DATA!$B:$BA,52,0)</f>
        <v>0</v>
      </c>
      <c r="R712" s="48">
        <f t="shared" ref="R712:R775" si="11">+M712-Q712</f>
        <v>86</v>
      </c>
    </row>
    <row r="713" spans="1:18" s="2" customFormat="1" x14ac:dyDescent="0.2">
      <c r="A713" s="9">
        <v>400707</v>
      </c>
      <c r="B713" s="20">
        <v>2540</v>
      </c>
      <c r="C713" s="6" t="s">
        <v>748</v>
      </c>
      <c r="D713" s="5">
        <v>19.940000000000001</v>
      </c>
      <c r="E713" s="5">
        <v>10</v>
      </c>
      <c r="F713" s="5">
        <v>8</v>
      </c>
      <c r="G713" s="17">
        <v>391</v>
      </c>
      <c r="H713" s="17">
        <v>391</v>
      </c>
      <c r="I713" s="17">
        <v>0</v>
      </c>
      <c r="J713" s="13">
        <v>391</v>
      </c>
      <c r="K713" s="13">
        <v>98</v>
      </c>
      <c r="L713" s="13">
        <v>78</v>
      </c>
      <c r="M713" s="13">
        <v>215</v>
      </c>
      <c r="N713" s="24" t="s">
        <v>25</v>
      </c>
      <c r="O713" s="24" t="s">
        <v>25</v>
      </c>
      <c r="P713" s="45" t="s">
        <v>25</v>
      </c>
      <c r="Q713" s="47">
        <f>VLOOKUP(B713,[2]COMPLETE_DIVIDEND_DATA!$B:$BA,52,0)</f>
        <v>0</v>
      </c>
      <c r="R713" s="48">
        <f t="shared" si="11"/>
        <v>215</v>
      </c>
    </row>
    <row r="714" spans="1:18" s="2" customFormat="1" x14ac:dyDescent="0.2">
      <c r="A714" s="9">
        <v>400708</v>
      </c>
      <c r="B714" s="20">
        <v>2557</v>
      </c>
      <c r="C714" s="6" t="s">
        <v>749</v>
      </c>
      <c r="D714" s="5">
        <v>19.77</v>
      </c>
      <c r="E714" s="5">
        <v>10</v>
      </c>
      <c r="F714" s="5">
        <v>8</v>
      </c>
      <c r="G714" s="17">
        <v>177</v>
      </c>
      <c r="H714" s="17">
        <v>177</v>
      </c>
      <c r="I714" s="17">
        <v>0</v>
      </c>
      <c r="J714" s="13">
        <v>177</v>
      </c>
      <c r="K714" s="13">
        <v>44</v>
      </c>
      <c r="L714" s="13">
        <v>35</v>
      </c>
      <c r="M714" s="13">
        <v>98</v>
      </c>
      <c r="N714" s="24" t="s">
        <v>25</v>
      </c>
      <c r="O714" s="24" t="s">
        <v>25</v>
      </c>
      <c r="P714" s="45" t="s">
        <v>25</v>
      </c>
      <c r="Q714" s="47">
        <f>VLOOKUP(B714,[2]COMPLETE_DIVIDEND_DATA!$B:$BA,52,0)</f>
        <v>0</v>
      </c>
      <c r="R714" s="48">
        <f t="shared" si="11"/>
        <v>98</v>
      </c>
    </row>
    <row r="715" spans="1:18" s="2" customFormat="1" x14ac:dyDescent="0.2">
      <c r="A715" s="9">
        <v>400709</v>
      </c>
      <c r="B715" s="20">
        <v>2562</v>
      </c>
      <c r="C715" s="6" t="s">
        <v>750</v>
      </c>
      <c r="D715" s="5">
        <v>19.78</v>
      </c>
      <c r="E715" s="5">
        <v>10</v>
      </c>
      <c r="F715" s="5">
        <v>8</v>
      </c>
      <c r="G715" s="17">
        <v>91</v>
      </c>
      <c r="H715" s="17">
        <v>91</v>
      </c>
      <c r="I715" s="17">
        <v>0</v>
      </c>
      <c r="J715" s="13">
        <v>91</v>
      </c>
      <c r="K715" s="13">
        <v>23</v>
      </c>
      <c r="L715" s="13">
        <v>18</v>
      </c>
      <c r="M715" s="13">
        <v>50</v>
      </c>
      <c r="N715" s="24" t="s">
        <v>25</v>
      </c>
      <c r="O715" s="24" t="s">
        <v>25</v>
      </c>
      <c r="P715" s="45" t="s">
        <v>25</v>
      </c>
      <c r="Q715" s="47">
        <f>VLOOKUP(B715,[2]COMPLETE_DIVIDEND_DATA!$B:$BA,52,0)</f>
        <v>0</v>
      </c>
      <c r="R715" s="48">
        <f t="shared" si="11"/>
        <v>50</v>
      </c>
    </row>
    <row r="716" spans="1:18" s="2" customFormat="1" x14ac:dyDescent="0.2">
      <c r="A716" s="9">
        <v>400710</v>
      </c>
      <c r="B716" s="20">
        <v>2563</v>
      </c>
      <c r="C716" s="6" t="s">
        <v>751</v>
      </c>
      <c r="D716" s="5">
        <v>19.510000000000002</v>
      </c>
      <c r="E716" s="5">
        <v>10</v>
      </c>
      <c r="F716" s="5">
        <v>8</v>
      </c>
      <c r="G716" s="17">
        <v>82</v>
      </c>
      <c r="H716" s="17">
        <v>82</v>
      </c>
      <c r="I716" s="17">
        <v>0</v>
      </c>
      <c r="J716" s="13">
        <v>82</v>
      </c>
      <c r="K716" s="13">
        <v>21</v>
      </c>
      <c r="L716" s="13">
        <v>16</v>
      </c>
      <c r="M716" s="13">
        <v>45</v>
      </c>
      <c r="N716" s="24" t="s">
        <v>25</v>
      </c>
      <c r="O716" s="24" t="s">
        <v>25</v>
      </c>
      <c r="P716" s="45" t="s">
        <v>25</v>
      </c>
      <c r="Q716" s="47">
        <f>VLOOKUP(B716,[2]COMPLETE_DIVIDEND_DATA!$B:$BA,52,0)</f>
        <v>0</v>
      </c>
      <c r="R716" s="48">
        <f t="shared" si="11"/>
        <v>45</v>
      </c>
    </row>
    <row r="717" spans="1:18" s="2" customFormat="1" x14ac:dyDescent="0.2">
      <c r="A717" s="9">
        <v>400711</v>
      </c>
      <c r="B717" s="20">
        <v>2569</v>
      </c>
      <c r="C717" s="6" t="s">
        <v>752</v>
      </c>
      <c r="D717" s="5">
        <v>19.98</v>
      </c>
      <c r="E717" s="5">
        <v>10</v>
      </c>
      <c r="F717" s="5">
        <v>8</v>
      </c>
      <c r="G717" s="17">
        <v>1956</v>
      </c>
      <c r="H717" s="17">
        <v>1956</v>
      </c>
      <c r="I717" s="17">
        <v>0</v>
      </c>
      <c r="J717" s="13">
        <v>1956</v>
      </c>
      <c r="K717" s="13">
        <v>489</v>
      </c>
      <c r="L717" s="13">
        <v>391</v>
      </c>
      <c r="M717" s="13">
        <v>1076</v>
      </c>
      <c r="N717" s="24" t="s">
        <v>25</v>
      </c>
      <c r="O717" s="24" t="s">
        <v>25</v>
      </c>
      <c r="P717" s="45" t="s">
        <v>25</v>
      </c>
      <c r="Q717" s="47">
        <f>VLOOKUP(B717,[2]COMPLETE_DIVIDEND_DATA!$B:$BA,52,0)</f>
        <v>0</v>
      </c>
      <c r="R717" s="48">
        <f t="shared" si="11"/>
        <v>1076</v>
      </c>
    </row>
    <row r="718" spans="1:18" s="2" customFormat="1" x14ac:dyDescent="0.2">
      <c r="A718" s="9">
        <v>400712</v>
      </c>
      <c r="B718" s="20">
        <v>2571</v>
      </c>
      <c r="C718" s="6" t="s">
        <v>753</v>
      </c>
      <c r="D718" s="5">
        <v>20</v>
      </c>
      <c r="E718" s="5">
        <v>10</v>
      </c>
      <c r="F718" s="5">
        <v>8</v>
      </c>
      <c r="G718" s="17">
        <v>810</v>
      </c>
      <c r="H718" s="17">
        <v>810</v>
      </c>
      <c r="I718" s="17">
        <v>0</v>
      </c>
      <c r="J718" s="13">
        <v>810</v>
      </c>
      <c r="K718" s="13">
        <v>203</v>
      </c>
      <c r="L718" s="13">
        <v>162</v>
      </c>
      <c r="M718" s="13">
        <v>445</v>
      </c>
      <c r="N718" s="24" t="s">
        <v>25</v>
      </c>
      <c r="O718" s="24" t="s">
        <v>25</v>
      </c>
      <c r="P718" s="45" t="s">
        <v>25</v>
      </c>
      <c r="Q718" s="47">
        <f>VLOOKUP(B718,[2]COMPLETE_DIVIDEND_DATA!$B:$BA,52,0)</f>
        <v>0</v>
      </c>
      <c r="R718" s="48">
        <f t="shared" si="11"/>
        <v>445</v>
      </c>
    </row>
    <row r="719" spans="1:18" s="2" customFormat="1" x14ac:dyDescent="0.2">
      <c r="A719" s="9">
        <v>400713</v>
      </c>
      <c r="B719" s="20">
        <v>2576</v>
      </c>
      <c r="C719" s="6" t="s">
        <v>754</v>
      </c>
      <c r="D719" s="5">
        <v>20.03</v>
      </c>
      <c r="E719" s="5">
        <v>10</v>
      </c>
      <c r="F719" s="5">
        <v>8</v>
      </c>
      <c r="G719" s="17">
        <v>1043</v>
      </c>
      <c r="H719" s="17">
        <v>1043</v>
      </c>
      <c r="I719" s="17">
        <v>0</v>
      </c>
      <c r="J719" s="13">
        <v>1043</v>
      </c>
      <c r="K719" s="13">
        <v>261</v>
      </c>
      <c r="L719" s="13">
        <v>209</v>
      </c>
      <c r="M719" s="13">
        <v>573</v>
      </c>
      <c r="N719" s="24" t="s">
        <v>755</v>
      </c>
      <c r="O719" s="24" t="s">
        <v>25</v>
      </c>
      <c r="P719" s="45" t="s">
        <v>25</v>
      </c>
      <c r="Q719" s="47">
        <f>VLOOKUP(B719,[2]COMPLETE_DIVIDEND_DATA!$B:$BA,52,0)</f>
        <v>0</v>
      </c>
      <c r="R719" s="48">
        <f t="shared" si="11"/>
        <v>573</v>
      </c>
    </row>
    <row r="720" spans="1:18" s="2" customFormat="1" x14ac:dyDescent="0.2">
      <c r="A720" s="9">
        <v>400714</v>
      </c>
      <c r="B720" s="20">
        <v>2577</v>
      </c>
      <c r="C720" s="6" t="s">
        <v>756</v>
      </c>
      <c r="D720" s="5">
        <v>19.940000000000001</v>
      </c>
      <c r="E720" s="5">
        <v>10</v>
      </c>
      <c r="F720" s="5">
        <v>8</v>
      </c>
      <c r="G720" s="17">
        <v>391</v>
      </c>
      <c r="H720" s="17">
        <v>391</v>
      </c>
      <c r="I720" s="17">
        <v>0</v>
      </c>
      <c r="J720" s="13">
        <v>391</v>
      </c>
      <c r="K720" s="13">
        <v>98</v>
      </c>
      <c r="L720" s="13">
        <v>78</v>
      </c>
      <c r="M720" s="13">
        <v>215</v>
      </c>
      <c r="N720" s="24" t="s">
        <v>25</v>
      </c>
      <c r="O720" s="24" t="s">
        <v>25</v>
      </c>
      <c r="P720" s="45" t="s">
        <v>25</v>
      </c>
      <c r="Q720" s="47">
        <f>VLOOKUP(B720,[2]COMPLETE_DIVIDEND_DATA!$B:$BA,52,0)</f>
        <v>0</v>
      </c>
      <c r="R720" s="48">
        <f t="shared" si="11"/>
        <v>215</v>
      </c>
    </row>
    <row r="721" spans="1:18" s="2" customFormat="1" x14ac:dyDescent="0.2">
      <c r="A721" s="9">
        <v>400715</v>
      </c>
      <c r="B721" s="20">
        <v>2578</v>
      </c>
      <c r="C721" s="6" t="s">
        <v>757</v>
      </c>
      <c r="D721" s="5">
        <v>19.940000000000001</v>
      </c>
      <c r="E721" s="5">
        <v>10</v>
      </c>
      <c r="F721" s="5">
        <v>8</v>
      </c>
      <c r="G721" s="17">
        <v>391</v>
      </c>
      <c r="H721" s="17">
        <v>391</v>
      </c>
      <c r="I721" s="17">
        <v>0</v>
      </c>
      <c r="J721" s="13">
        <v>391</v>
      </c>
      <c r="K721" s="13">
        <v>98</v>
      </c>
      <c r="L721" s="13">
        <v>78</v>
      </c>
      <c r="M721" s="13">
        <v>215</v>
      </c>
      <c r="N721" s="24" t="s">
        <v>25</v>
      </c>
      <c r="O721" s="24" t="s">
        <v>25</v>
      </c>
      <c r="P721" s="45" t="s">
        <v>25</v>
      </c>
      <c r="Q721" s="47">
        <f>VLOOKUP(B721,[2]COMPLETE_DIVIDEND_DATA!$B:$BA,52,0)</f>
        <v>0</v>
      </c>
      <c r="R721" s="48">
        <f t="shared" si="11"/>
        <v>215</v>
      </c>
    </row>
    <row r="722" spans="1:18" s="2" customFormat="1" x14ac:dyDescent="0.2">
      <c r="A722" s="9">
        <v>400716</v>
      </c>
      <c r="B722" s="20">
        <v>2580</v>
      </c>
      <c r="C722" s="6" t="s">
        <v>342</v>
      </c>
      <c r="D722" s="5">
        <v>20.03</v>
      </c>
      <c r="E722" s="5">
        <v>10</v>
      </c>
      <c r="F722" s="5">
        <v>8</v>
      </c>
      <c r="G722" s="17">
        <v>1308</v>
      </c>
      <c r="H722" s="17">
        <v>1308</v>
      </c>
      <c r="I722" s="17">
        <v>0</v>
      </c>
      <c r="J722" s="13">
        <v>1308</v>
      </c>
      <c r="K722" s="13">
        <v>327</v>
      </c>
      <c r="L722" s="13">
        <v>262</v>
      </c>
      <c r="M722" s="13">
        <v>719</v>
      </c>
      <c r="N722" s="24" t="s">
        <v>758</v>
      </c>
      <c r="O722" s="24" t="s">
        <v>25</v>
      </c>
      <c r="P722" s="45" t="s">
        <v>25</v>
      </c>
      <c r="Q722" s="47">
        <f>VLOOKUP(B722,[2]COMPLETE_DIVIDEND_DATA!$B:$BA,52,0)</f>
        <v>0</v>
      </c>
      <c r="R722" s="48">
        <f t="shared" si="11"/>
        <v>719</v>
      </c>
    </row>
    <row r="723" spans="1:18" s="2" customFormat="1" x14ac:dyDescent="0.2">
      <c r="A723" s="9">
        <v>400717</v>
      </c>
      <c r="B723" s="20">
        <v>2581</v>
      </c>
      <c r="C723" s="6" t="s">
        <v>759</v>
      </c>
      <c r="D723" s="5">
        <v>19.940000000000001</v>
      </c>
      <c r="E723" s="5">
        <v>10</v>
      </c>
      <c r="F723" s="5">
        <v>8</v>
      </c>
      <c r="G723" s="17">
        <v>391</v>
      </c>
      <c r="H723" s="17">
        <v>391</v>
      </c>
      <c r="I723" s="17">
        <v>0</v>
      </c>
      <c r="J723" s="13">
        <v>391</v>
      </c>
      <c r="K723" s="13">
        <v>98</v>
      </c>
      <c r="L723" s="13">
        <v>78</v>
      </c>
      <c r="M723" s="13">
        <v>215</v>
      </c>
      <c r="N723" s="24" t="s">
        <v>760</v>
      </c>
      <c r="O723" s="24" t="s">
        <v>25</v>
      </c>
      <c r="P723" s="45" t="s">
        <v>25</v>
      </c>
      <c r="Q723" s="47">
        <f>VLOOKUP(B723,[2]COMPLETE_DIVIDEND_DATA!$B:$BA,52,0)</f>
        <v>0</v>
      </c>
      <c r="R723" s="48">
        <f t="shared" si="11"/>
        <v>215</v>
      </c>
    </row>
    <row r="724" spans="1:18" s="2" customFormat="1" x14ac:dyDescent="0.2">
      <c r="A724" s="9">
        <v>400718</v>
      </c>
      <c r="B724" s="20">
        <v>2582</v>
      </c>
      <c r="C724" s="6" t="s">
        <v>761</v>
      </c>
      <c r="D724" s="5">
        <v>19.940000000000001</v>
      </c>
      <c r="E724" s="5">
        <v>10</v>
      </c>
      <c r="F724" s="5">
        <v>8</v>
      </c>
      <c r="G724" s="17">
        <v>391</v>
      </c>
      <c r="H724" s="17">
        <v>391</v>
      </c>
      <c r="I724" s="17">
        <v>0</v>
      </c>
      <c r="J724" s="13">
        <v>391</v>
      </c>
      <c r="K724" s="13">
        <v>98</v>
      </c>
      <c r="L724" s="13">
        <v>78</v>
      </c>
      <c r="M724" s="13">
        <v>215</v>
      </c>
      <c r="N724" s="24" t="s">
        <v>25</v>
      </c>
      <c r="O724" s="24" t="s">
        <v>25</v>
      </c>
      <c r="P724" s="45" t="s">
        <v>25</v>
      </c>
      <c r="Q724" s="47">
        <f>VLOOKUP(B724,[2]COMPLETE_DIVIDEND_DATA!$B:$BA,52,0)</f>
        <v>0</v>
      </c>
      <c r="R724" s="48">
        <f t="shared" si="11"/>
        <v>215</v>
      </c>
    </row>
    <row r="725" spans="1:18" s="2" customFormat="1" x14ac:dyDescent="0.2">
      <c r="A725" s="9">
        <v>400719</v>
      </c>
      <c r="B725" s="20">
        <v>2583</v>
      </c>
      <c r="C725" s="6" t="s">
        <v>762</v>
      </c>
      <c r="D725" s="5">
        <v>20.190000000000001</v>
      </c>
      <c r="E725" s="5">
        <v>10</v>
      </c>
      <c r="F725" s="5">
        <v>8</v>
      </c>
      <c r="G725" s="17">
        <v>208</v>
      </c>
      <c r="H725" s="17">
        <v>208</v>
      </c>
      <c r="I725" s="17">
        <v>0</v>
      </c>
      <c r="J725" s="13">
        <v>208</v>
      </c>
      <c r="K725" s="13">
        <v>52</v>
      </c>
      <c r="L725" s="13">
        <v>42</v>
      </c>
      <c r="M725" s="13">
        <v>114</v>
      </c>
      <c r="N725" s="24" t="s">
        <v>25</v>
      </c>
      <c r="O725" s="24" t="s">
        <v>25</v>
      </c>
      <c r="P725" s="45" t="s">
        <v>25</v>
      </c>
      <c r="Q725" s="47">
        <f>VLOOKUP(B725,[2]COMPLETE_DIVIDEND_DATA!$B:$BA,52,0)</f>
        <v>0</v>
      </c>
      <c r="R725" s="48">
        <f t="shared" si="11"/>
        <v>114</v>
      </c>
    </row>
    <row r="726" spans="1:18" s="2" customFormat="1" x14ac:dyDescent="0.2">
      <c r="A726" s="9">
        <v>400720</v>
      </c>
      <c r="B726" s="20">
        <v>2587</v>
      </c>
      <c r="C726" s="6" t="s">
        <v>763</v>
      </c>
      <c r="D726" s="5">
        <v>20.3</v>
      </c>
      <c r="E726" s="5">
        <v>10</v>
      </c>
      <c r="F726" s="5">
        <v>8</v>
      </c>
      <c r="G726" s="17">
        <v>133</v>
      </c>
      <c r="H726" s="17">
        <v>133</v>
      </c>
      <c r="I726" s="17">
        <v>0</v>
      </c>
      <c r="J726" s="13">
        <v>133</v>
      </c>
      <c r="K726" s="13">
        <v>33</v>
      </c>
      <c r="L726" s="13">
        <v>27</v>
      </c>
      <c r="M726" s="13">
        <v>73</v>
      </c>
      <c r="N726" s="24" t="s">
        <v>25</v>
      </c>
      <c r="O726" s="24" t="s">
        <v>25</v>
      </c>
      <c r="P726" s="45" t="s">
        <v>25</v>
      </c>
      <c r="Q726" s="47">
        <f>VLOOKUP(B726,[2]COMPLETE_DIVIDEND_DATA!$B:$BA,52,0)</f>
        <v>0</v>
      </c>
      <c r="R726" s="48">
        <f t="shared" si="11"/>
        <v>73</v>
      </c>
    </row>
    <row r="727" spans="1:18" s="2" customFormat="1" x14ac:dyDescent="0.2">
      <c r="A727" s="9">
        <v>400721</v>
      </c>
      <c r="B727" s="20">
        <v>2597</v>
      </c>
      <c r="C727" s="6" t="s">
        <v>764</v>
      </c>
      <c r="D727" s="5">
        <v>19.940000000000001</v>
      </c>
      <c r="E727" s="5">
        <v>10</v>
      </c>
      <c r="F727" s="5">
        <v>8</v>
      </c>
      <c r="G727" s="17">
        <v>391</v>
      </c>
      <c r="H727" s="17">
        <v>391</v>
      </c>
      <c r="I727" s="17">
        <v>0</v>
      </c>
      <c r="J727" s="13">
        <v>391</v>
      </c>
      <c r="K727" s="13">
        <v>98</v>
      </c>
      <c r="L727" s="13">
        <v>78</v>
      </c>
      <c r="M727" s="13">
        <v>215</v>
      </c>
      <c r="N727" s="24" t="s">
        <v>25</v>
      </c>
      <c r="O727" s="24" t="s">
        <v>25</v>
      </c>
      <c r="P727" s="45" t="s">
        <v>25</v>
      </c>
      <c r="Q727" s="47">
        <f>VLOOKUP(B727,[2]COMPLETE_DIVIDEND_DATA!$B:$BA,52,0)</f>
        <v>0</v>
      </c>
      <c r="R727" s="48">
        <f t="shared" si="11"/>
        <v>215</v>
      </c>
    </row>
    <row r="728" spans="1:18" s="2" customFormat="1" x14ac:dyDescent="0.2">
      <c r="A728" s="9">
        <v>400722</v>
      </c>
      <c r="B728" s="20">
        <v>2598</v>
      </c>
      <c r="C728" s="6" t="s">
        <v>765</v>
      </c>
      <c r="D728" s="5">
        <v>20.350000000000001</v>
      </c>
      <c r="E728" s="5">
        <v>10</v>
      </c>
      <c r="F728" s="5">
        <v>8</v>
      </c>
      <c r="G728" s="17">
        <v>113</v>
      </c>
      <c r="H728" s="17">
        <v>113</v>
      </c>
      <c r="I728" s="17">
        <v>0</v>
      </c>
      <c r="J728" s="13">
        <v>113</v>
      </c>
      <c r="K728" s="13">
        <v>28</v>
      </c>
      <c r="L728" s="13">
        <v>23</v>
      </c>
      <c r="M728" s="13">
        <v>62</v>
      </c>
      <c r="N728" s="24" t="s">
        <v>25</v>
      </c>
      <c r="O728" s="24" t="s">
        <v>25</v>
      </c>
      <c r="P728" s="45" t="s">
        <v>25</v>
      </c>
      <c r="Q728" s="47">
        <f>VLOOKUP(B728,[2]COMPLETE_DIVIDEND_DATA!$B:$BA,52,0)</f>
        <v>0</v>
      </c>
      <c r="R728" s="48">
        <f t="shared" si="11"/>
        <v>62</v>
      </c>
    </row>
    <row r="729" spans="1:18" s="2" customFormat="1" x14ac:dyDescent="0.2">
      <c r="A729" s="9">
        <v>400723</v>
      </c>
      <c r="B729" s="20">
        <v>2599</v>
      </c>
      <c r="C729" s="6" t="s">
        <v>766</v>
      </c>
      <c r="D729" s="5">
        <v>19.29</v>
      </c>
      <c r="E729" s="5">
        <v>10</v>
      </c>
      <c r="F729" s="5">
        <v>8</v>
      </c>
      <c r="G729" s="17">
        <v>57</v>
      </c>
      <c r="H729" s="17">
        <v>57</v>
      </c>
      <c r="I729" s="17">
        <v>0</v>
      </c>
      <c r="J729" s="13">
        <v>57</v>
      </c>
      <c r="K729" s="13">
        <v>14</v>
      </c>
      <c r="L729" s="13">
        <v>11</v>
      </c>
      <c r="M729" s="13">
        <v>32</v>
      </c>
      <c r="N729" s="24" t="s">
        <v>25</v>
      </c>
      <c r="O729" s="24" t="s">
        <v>25</v>
      </c>
      <c r="P729" s="45" t="s">
        <v>25</v>
      </c>
      <c r="Q729" s="47">
        <f>VLOOKUP(B729,[2]COMPLETE_DIVIDEND_DATA!$B:$BA,52,0)</f>
        <v>0</v>
      </c>
      <c r="R729" s="48">
        <f t="shared" si="11"/>
        <v>32</v>
      </c>
    </row>
    <row r="730" spans="1:18" s="2" customFormat="1" x14ac:dyDescent="0.2">
      <c r="A730" s="9">
        <v>400724</v>
      </c>
      <c r="B730" s="20">
        <v>2600</v>
      </c>
      <c r="C730" s="6" t="s">
        <v>767</v>
      </c>
      <c r="D730" s="5">
        <v>19.29</v>
      </c>
      <c r="E730" s="5">
        <v>10</v>
      </c>
      <c r="F730" s="5">
        <v>8</v>
      </c>
      <c r="G730" s="17">
        <v>57</v>
      </c>
      <c r="H730" s="17">
        <v>57</v>
      </c>
      <c r="I730" s="17">
        <v>0</v>
      </c>
      <c r="J730" s="13">
        <v>57</v>
      </c>
      <c r="K730" s="13">
        <v>14</v>
      </c>
      <c r="L730" s="13">
        <v>11</v>
      </c>
      <c r="M730" s="13">
        <v>32</v>
      </c>
      <c r="N730" s="24" t="s">
        <v>25</v>
      </c>
      <c r="O730" s="24" t="s">
        <v>25</v>
      </c>
      <c r="P730" s="45" t="s">
        <v>25</v>
      </c>
      <c r="Q730" s="47">
        <f>VLOOKUP(B730,[2]COMPLETE_DIVIDEND_DATA!$B:$BA,52,0)</f>
        <v>0</v>
      </c>
      <c r="R730" s="48">
        <f t="shared" si="11"/>
        <v>32</v>
      </c>
    </row>
    <row r="731" spans="1:18" s="2" customFormat="1" x14ac:dyDescent="0.2">
      <c r="A731" s="9">
        <v>400725</v>
      </c>
      <c r="B731" s="20">
        <v>2601</v>
      </c>
      <c r="C731" s="6" t="s">
        <v>768</v>
      </c>
      <c r="D731" s="5">
        <v>19.29</v>
      </c>
      <c r="E731" s="5">
        <v>10</v>
      </c>
      <c r="F731" s="5">
        <v>8</v>
      </c>
      <c r="G731" s="17">
        <v>57</v>
      </c>
      <c r="H731" s="17">
        <v>57</v>
      </c>
      <c r="I731" s="17">
        <v>0</v>
      </c>
      <c r="J731" s="13">
        <v>57</v>
      </c>
      <c r="K731" s="13">
        <v>14</v>
      </c>
      <c r="L731" s="13">
        <v>11</v>
      </c>
      <c r="M731" s="13">
        <v>32</v>
      </c>
      <c r="N731" s="24" t="s">
        <v>25</v>
      </c>
      <c r="O731" s="24" t="s">
        <v>25</v>
      </c>
      <c r="P731" s="45" t="s">
        <v>25</v>
      </c>
      <c r="Q731" s="47">
        <f>VLOOKUP(B731,[2]COMPLETE_DIVIDEND_DATA!$B:$BA,52,0)</f>
        <v>0</v>
      </c>
      <c r="R731" s="48">
        <f t="shared" si="11"/>
        <v>32</v>
      </c>
    </row>
    <row r="732" spans="1:18" s="2" customFormat="1" x14ac:dyDescent="0.2">
      <c r="A732" s="9">
        <v>400726</v>
      </c>
      <c r="B732" s="20">
        <v>2603</v>
      </c>
      <c r="C732" s="6" t="s">
        <v>769</v>
      </c>
      <c r="D732" s="5">
        <v>20.079999999999998</v>
      </c>
      <c r="E732" s="5">
        <v>10</v>
      </c>
      <c r="F732" s="5">
        <v>8</v>
      </c>
      <c r="G732" s="17">
        <v>224</v>
      </c>
      <c r="H732" s="17">
        <v>224</v>
      </c>
      <c r="I732" s="17">
        <v>0</v>
      </c>
      <c r="J732" s="13">
        <v>224</v>
      </c>
      <c r="K732" s="13">
        <v>56</v>
      </c>
      <c r="L732" s="13">
        <v>45</v>
      </c>
      <c r="M732" s="13">
        <v>123</v>
      </c>
      <c r="N732" s="24" t="s">
        <v>25</v>
      </c>
      <c r="O732" s="24" t="s">
        <v>25</v>
      </c>
      <c r="P732" s="45" t="s">
        <v>25</v>
      </c>
      <c r="Q732" s="47">
        <f>VLOOKUP(B732,[2]COMPLETE_DIVIDEND_DATA!$B:$BA,52,0)</f>
        <v>0</v>
      </c>
      <c r="R732" s="48">
        <f t="shared" si="11"/>
        <v>123</v>
      </c>
    </row>
    <row r="733" spans="1:18" s="2" customFormat="1" x14ac:dyDescent="0.2">
      <c r="A733" s="9">
        <v>400727</v>
      </c>
      <c r="B733" s="20">
        <v>2604</v>
      </c>
      <c r="C733" s="6" t="s">
        <v>770</v>
      </c>
      <c r="D733" s="5">
        <v>20.190000000000001</v>
      </c>
      <c r="E733" s="5">
        <v>10</v>
      </c>
      <c r="F733" s="5">
        <v>8</v>
      </c>
      <c r="G733" s="17">
        <v>104</v>
      </c>
      <c r="H733" s="17">
        <v>104</v>
      </c>
      <c r="I733" s="17">
        <v>0</v>
      </c>
      <c r="J733" s="13">
        <v>104</v>
      </c>
      <c r="K733" s="13">
        <v>26</v>
      </c>
      <c r="L733" s="13">
        <v>21</v>
      </c>
      <c r="M733" s="13">
        <v>57</v>
      </c>
      <c r="N733" s="24" t="s">
        <v>25</v>
      </c>
      <c r="O733" s="24" t="s">
        <v>25</v>
      </c>
      <c r="P733" s="45" t="s">
        <v>25</v>
      </c>
      <c r="Q733" s="47">
        <f>VLOOKUP(B733,[2]COMPLETE_DIVIDEND_DATA!$B:$BA,52,0)</f>
        <v>0</v>
      </c>
      <c r="R733" s="48">
        <f t="shared" si="11"/>
        <v>57</v>
      </c>
    </row>
    <row r="734" spans="1:18" s="2" customFormat="1" x14ac:dyDescent="0.2">
      <c r="A734" s="9">
        <v>400728</v>
      </c>
      <c r="B734" s="20">
        <v>2607</v>
      </c>
      <c r="C734" s="6" t="s">
        <v>771</v>
      </c>
      <c r="D734" s="5">
        <v>19.93</v>
      </c>
      <c r="E734" s="5">
        <v>10</v>
      </c>
      <c r="F734" s="5">
        <v>8</v>
      </c>
      <c r="G734" s="17">
        <v>647</v>
      </c>
      <c r="H734" s="17">
        <v>647</v>
      </c>
      <c r="I734" s="17">
        <v>0</v>
      </c>
      <c r="J734" s="13">
        <v>647</v>
      </c>
      <c r="K734" s="13">
        <v>162</v>
      </c>
      <c r="L734" s="13">
        <v>129</v>
      </c>
      <c r="M734" s="13">
        <v>356</v>
      </c>
      <c r="N734" s="24" t="s">
        <v>772</v>
      </c>
      <c r="O734" s="24" t="s">
        <v>25</v>
      </c>
      <c r="P734" s="45" t="s">
        <v>25</v>
      </c>
      <c r="Q734" s="47">
        <f>VLOOKUP(B734,[2]COMPLETE_DIVIDEND_DATA!$B:$BA,52,0)</f>
        <v>0</v>
      </c>
      <c r="R734" s="48">
        <f t="shared" si="11"/>
        <v>356</v>
      </c>
    </row>
    <row r="735" spans="1:18" s="2" customFormat="1" x14ac:dyDescent="0.2">
      <c r="A735" s="9">
        <v>400729</v>
      </c>
      <c r="B735" s="20">
        <v>2608</v>
      </c>
      <c r="C735" s="6" t="s">
        <v>773</v>
      </c>
      <c r="D735" s="5">
        <v>19.93</v>
      </c>
      <c r="E735" s="5">
        <v>10</v>
      </c>
      <c r="F735" s="5">
        <v>8</v>
      </c>
      <c r="G735" s="17">
        <v>647</v>
      </c>
      <c r="H735" s="17">
        <v>647</v>
      </c>
      <c r="I735" s="17">
        <v>0</v>
      </c>
      <c r="J735" s="13">
        <v>647</v>
      </c>
      <c r="K735" s="13">
        <v>162</v>
      </c>
      <c r="L735" s="13">
        <v>129</v>
      </c>
      <c r="M735" s="13">
        <v>356</v>
      </c>
      <c r="N735" s="24" t="s">
        <v>774</v>
      </c>
      <c r="O735" s="24" t="s">
        <v>25</v>
      </c>
      <c r="P735" s="45" t="s">
        <v>25</v>
      </c>
      <c r="Q735" s="47">
        <f>VLOOKUP(B735,[2]COMPLETE_DIVIDEND_DATA!$B:$BA,52,0)</f>
        <v>0</v>
      </c>
      <c r="R735" s="48">
        <f t="shared" si="11"/>
        <v>356</v>
      </c>
    </row>
    <row r="736" spans="1:18" s="2" customFormat="1" x14ac:dyDescent="0.2">
      <c r="A736" s="9">
        <v>400730</v>
      </c>
      <c r="B736" s="20">
        <v>2609</v>
      </c>
      <c r="C736" s="6" t="s">
        <v>775</v>
      </c>
      <c r="D736" s="5">
        <v>20.010000000000002</v>
      </c>
      <c r="E736" s="5">
        <v>10</v>
      </c>
      <c r="F736" s="5">
        <v>8</v>
      </c>
      <c r="G736" s="17">
        <v>1864</v>
      </c>
      <c r="H736" s="17">
        <v>1864</v>
      </c>
      <c r="I736" s="17">
        <v>0</v>
      </c>
      <c r="J736" s="13">
        <v>1864</v>
      </c>
      <c r="K736" s="13">
        <v>466</v>
      </c>
      <c r="L736" s="13">
        <v>373</v>
      </c>
      <c r="M736" s="13">
        <v>1025</v>
      </c>
      <c r="N736" s="24" t="s">
        <v>25</v>
      </c>
      <c r="O736" s="24" t="s">
        <v>25</v>
      </c>
      <c r="P736" s="45" t="s">
        <v>25</v>
      </c>
      <c r="Q736" s="47">
        <f>VLOOKUP(B736,[2]COMPLETE_DIVIDEND_DATA!$B:$BA,52,0)</f>
        <v>0</v>
      </c>
      <c r="R736" s="48">
        <f t="shared" si="11"/>
        <v>1025</v>
      </c>
    </row>
    <row r="737" spans="1:18" s="2" customFormat="1" x14ac:dyDescent="0.2">
      <c r="A737" s="9">
        <v>400731</v>
      </c>
      <c r="B737" s="20">
        <v>2612</v>
      </c>
      <c r="C737" s="6" t="s">
        <v>776</v>
      </c>
      <c r="D737" s="5">
        <v>19.940000000000001</v>
      </c>
      <c r="E737" s="5">
        <v>10</v>
      </c>
      <c r="F737" s="5">
        <v>8</v>
      </c>
      <c r="G737" s="17">
        <v>391</v>
      </c>
      <c r="H737" s="17">
        <v>391</v>
      </c>
      <c r="I737" s="17">
        <v>0</v>
      </c>
      <c r="J737" s="13">
        <v>391</v>
      </c>
      <c r="K737" s="13">
        <v>98</v>
      </c>
      <c r="L737" s="13">
        <v>78</v>
      </c>
      <c r="M737" s="13">
        <v>215</v>
      </c>
      <c r="N737" s="24" t="s">
        <v>25</v>
      </c>
      <c r="O737" s="24" t="s">
        <v>25</v>
      </c>
      <c r="P737" s="45" t="s">
        <v>25</v>
      </c>
      <c r="Q737" s="47">
        <f>VLOOKUP(B737,[2]COMPLETE_DIVIDEND_DATA!$B:$BA,52,0)</f>
        <v>0</v>
      </c>
      <c r="R737" s="48">
        <f t="shared" si="11"/>
        <v>215</v>
      </c>
    </row>
    <row r="738" spans="1:18" s="2" customFormat="1" x14ac:dyDescent="0.2">
      <c r="A738" s="9">
        <v>400732</v>
      </c>
      <c r="B738" s="20">
        <v>2614</v>
      </c>
      <c r="C738" s="6" t="s">
        <v>777</v>
      </c>
      <c r="D738" s="5">
        <v>19.940000000000001</v>
      </c>
      <c r="E738" s="5">
        <v>10</v>
      </c>
      <c r="F738" s="5">
        <v>8</v>
      </c>
      <c r="G738" s="17">
        <v>391</v>
      </c>
      <c r="H738" s="17">
        <v>391</v>
      </c>
      <c r="I738" s="17">
        <v>0</v>
      </c>
      <c r="J738" s="13">
        <v>391</v>
      </c>
      <c r="K738" s="13">
        <v>98</v>
      </c>
      <c r="L738" s="13">
        <v>78</v>
      </c>
      <c r="M738" s="13">
        <v>215</v>
      </c>
      <c r="N738" s="24" t="s">
        <v>25</v>
      </c>
      <c r="O738" s="24" t="s">
        <v>25</v>
      </c>
      <c r="P738" s="45" t="s">
        <v>25</v>
      </c>
      <c r="Q738" s="47">
        <f>VLOOKUP(B738,[2]COMPLETE_DIVIDEND_DATA!$B:$BA,52,0)</f>
        <v>0</v>
      </c>
      <c r="R738" s="48">
        <f t="shared" si="11"/>
        <v>215</v>
      </c>
    </row>
    <row r="739" spans="1:18" s="2" customFormat="1" x14ac:dyDescent="0.2">
      <c r="A739" s="9">
        <v>400733</v>
      </c>
      <c r="B739" s="20">
        <v>2615</v>
      </c>
      <c r="C739" s="6" t="s">
        <v>778</v>
      </c>
      <c r="D739" s="5">
        <v>20.27</v>
      </c>
      <c r="E739" s="5">
        <v>10</v>
      </c>
      <c r="F739" s="5">
        <v>8</v>
      </c>
      <c r="G739" s="17">
        <v>74</v>
      </c>
      <c r="H739" s="17">
        <v>74</v>
      </c>
      <c r="I739" s="17">
        <v>0</v>
      </c>
      <c r="J739" s="13">
        <v>74</v>
      </c>
      <c r="K739" s="13">
        <v>19</v>
      </c>
      <c r="L739" s="13">
        <v>15</v>
      </c>
      <c r="M739" s="13">
        <v>40</v>
      </c>
      <c r="N739" s="24" t="s">
        <v>25</v>
      </c>
      <c r="O739" s="24" t="s">
        <v>25</v>
      </c>
      <c r="P739" s="45" t="s">
        <v>25</v>
      </c>
      <c r="Q739" s="47">
        <f>VLOOKUP(B739,[2]COMPLETE_DIVIDEND_DATA!$B:$BA,52,0)</f>
        <v>0</v>
      </c>
      <c r="R739" s="48">
        <f t="shared" si="11"/>
        <v>40</v>
      </c>
    </row>
    <row r="740" spans="1:18" s="2" customFormat="1" x14ac:dyDescent="0.2">
      <c r="A740" s="9">
        <v>400734</v>
      </c>
      <c r="B740" s="20">
        <v>2618</v>
      </c>
      <c r="C740" s="6" t="s">
        <v>779</v>
      </c>
      <c r="D740" s="5">
        <v>20</v>
      </c>
      <c r="E740" s="5">
        <v>10</v>
      </c>
      <c r="F740" s="5">
        <v>8</v>
      </c>
      <c r="G740" s="17">
        <v>145</v>
      </c>
      <c r="H740" s="17">
        <v>145</v>
      </c>
      <c r="I740" s="17">
        <v>0</v>
      </c>
      <c r="J740" s="13">
        <v>145</v>
      </c>
      <c r="K740" s="13">
        <v>36</v>
      </c>
      <c r="L740" s="13">
        <v>29</v>
      </c>
      <c r="M740" s="13">
        <v>80</v>
      </c>
      <c r="N740" s="24" t="s">
        <v>780</v>
      </c>
      <c r="O740" s="24" t="s">
        <v>25</v>
      </c>
      <c r="P740" s="45" t="s">
        <v>25</v>
      </c>
      <c r="Q740" s="47">
        <f>VLOOKUP(B740,[2]COMPLETE_DIVIDEND_DATA!$B:$BA,52,0)</f>
        <v>0</v>
      </c>
      <c r="R740" s="48">
        <f t="shared" si="11"/>
        <v>80</v>
      </c>
    </row>
    <row r="741" spans="1:18" s="2" customFormat="1" x14ac:dyDescent="0.2">
      <c r="A741" s="9">
        <v>400735</v>
      </c>
      <c r="B741" s="20">
        <v>2619</v>
      </c>
      <c r="C741" s="6" t="s">
        <v>781</v>
      </c>
      <c r="D741" s="5">
        <v>20.22</v>
      </c>
      <c r="E741" s="5">
        <v>10</v>
      </c>
      <c r="F741" s="5">
        <v>8</v>
      </c>
      <c r="G741" s="17">
        <v>178</v>
      </c>
      <c r="H741" s="17">
        <v>178</v>
      </c>
      <c r="I741" s="17">
        <v>0</v>
      </c>
      <c r="J741" s="13">
        <v>178</v>
      </c>
      <c r="K741" s="13">
        <v>45</v>
      </c>
      <c r="L741" s="13">
        <v>36</v>
      </c>
      <c r="M741" s="13">
        <v>97</v>
      </c>
      <c r="N741" s="24" t="s">
        <v>782</v>
      </c>
      <c r="O741" s="24" t="s">
        <v>25</v>
      </c>
      <c r="P741" s="45" t="s">
        <v>25</v>
      </c>
      <c r="Q741" s="47">
        <f>VLOOKUP(B741,[2]COMPLETE_DIVIDEND_DATA!$B:$BA,52,0)</f>
        <v>0</v>
      </c>
      <c r="R741" s="48">
        <f t="shared" si="11"/>
        <v>97</v>
      </c>
    </row>
    <row r="742" spans="1:18" s="2" customFormat="1" x14ac:dyDescent="0.2">
      <c r="A742" s="9">
        <v>400736</v>
      </c>
      <c r="B742" s="20">
        <v>2620</v>
      </c>
      <c r="C742" s="6" t="s">
        <v>783</v>
      </c>
      <c r="D742" s="5">
        <v>19.760000000000002</v>
      </c>
      <c r="E742" s="5">
        <v>10</v>
      </c>
      <c r="F742" s="5">
        <v>8</v>
      </c>
      <c r="G742" s="17">
        <v>167</v>
      </c>
      <c r="H742" s="17">
        <v>167</v>
      </c>
      <c r="I742" s="17">
        <v>0</v>
      </c>
      <c r="J742" s="13">
        <v>167</v>
      </c>
      <c r="K742" s="13">
        <v>42</v>
      </c>
      <c r="L742" s="13">
        <v>33</v>
      </c>
      <c r="M742" s="13">
        <v>92</v>
      </c>
      <c r="N742" s="24" t="s">
        <v>25</v>
      </c>
      <c r="O742" s="24" t="s">
        <v>25</v>
      </c>
      <c r="P742" s="45" t="s">
        <v>25</v>
      </c>
      <c r="Q742" s="47">
        <f>VLOOKUP(B742,[2]COMPLETE_DIVIDEND_DATA!$B:$BA,52,0)</f>
        <v>0</v>
      </c>
      <c r="R742" s="48">
        <f t="shared" si="11"/>
        <v>92</v>
      </c>
    </row>
    <row r="743" spans="1:18" s="2" customFormat="1" x14ac:dyDescent="0.2">
      <c r="A743" s="9">
        <v>400737</v>
      </c>
      <c r="B743" s="20">
        <v>2623</v>
      </c>
      <c r="C743" s="6" t="s">
        <v>784</v>
      </c>
      <c r="D743" s="5">
        <v>19.98</v>
      </c>
      <c r="E743" s="5">
        <v>10</v>
      </c>
      <c r="F743" s="5">
        <v>8</v>
      </c>
      <c r="G743" s="17">
        <v>1211</v>
      </c>
      <c r="H743" s="17">
        <v>1211</v>
      </c>
      <c r="I743" s="17">
        <v>0</v>
      </c>
      <c r="J743" s="13">
        <v>1211</v>
      </c>
      <c r="K743" s="13">
        <v>303</v>
      </c>
      <c r="L743" s="13">
        <v>242</v>
      </c>
      <c r="M743" s="13">
        <v>666</v>
      </c>
      <c r="N743" s="24" t="s">
        <v>785</v>
      </c>
      <c r="O743" s="24" t="s">
        <v>25</v>
      </c>
      <c r="P743" s="45" t="s">
        <v>25</v>
      </c>
      <c r="Q743" s="47">
        <f>VLOOKUP(B743,[2]COMPLETE_DIVIDEND_DATA!$B:$BA,52,0)</f>
        <v>0</v>
      </c>
      <c r="R743" s="48">
        <f t="shared" si="11"/>
        <v>666</v>
      </c>
    </row>
    <row r="744" spans="1:18" s="2" customFormat="1" x14ac:dyDescent="0.2">
      <c r="A744" s="9">
        <v>400738</v>
      </c>
      <c r="B744" s="20">
        <v>2624</v>
      </c>
      <c r="C744" s="6" t="s">
        <v>64</v>
      </c>
      <c r="D744" s="5">
        <v>20.07</v>
      </c>
      <c r="E744" s="5">
        <v>10</v>
      </c>
      <c r="F744" s="5">
        <v>8</v>
      </c>
      <c r="G744" s="17">
        <v>259</v>
      </c>
      <c r="H744" s="17">
        <v>259</v>
      </c>
      <c r="I744" s="17">
        <v>0</v>
      </c>
      <c r="J744" s="13">
        <v>259</v>
      </c>
      <c r="K744" s="13">
        <v>65</v>
      </c>
      <c r="L744" s="13">
        <v>52</v>
      </c>
      <c r="M744" s="13">
        <v>142</v>
      </c>
      <c r="N744" s="24" t="s">
        <v>25</v>
      </c>
      <c r="O744" s="24" t="s">
        <v>25</v>
      </c>
      <c r="P744" s="45" t="s">
        <v>25</v>
      </c>
      <c r="Q744" s="47">
        <f>VLOOKUP(B744,[2]COMPLETE_DIVIDEND_DATA!$B:$BA,52,0)</f>
        <v>0</v>
      </c>
      <c r="R744" s="48">
        <f t="shared" si="11"/>
        <v>142</v>
      </c>
    </row>
    <row r="745" spans="1:18" s="2" customFormat="1" x14ac:dyDescent="0.2">
      <c r="A745" s="9">
        <v>400739</v>
      </c>
      <c r="B745" s="20">
        <v>2625</v>
      </c>
      <c r="C745" s="6" t="s">
        <v>786</v>
      </c>
      <c r="D745" s="5">
        <v>20.07</v>
      </c>
      <c r="E745" s="5">
        <v>10</v>
      </c>
      <c r="F745" s="5">
        <v>8</v>
      </c>
      <c r="G745" s="17">
        <v>259</v>
      </c>
      <c r="H745" s="17">
        <v>259</v>
      </c>
      <c r="I745" s="17">
        <v>0</v>
      </c>
      <c r="J745" s="13">
        <v>259</v>
      </c>
      <c r="K745" s="13">
        <v>65</v>
      </c>
      <c r="L745" s="13">
        <v>52</v>
      </c>
      <c r="M745" s="13">
        <v>142</v>
      </c>
      <c r="N745" s="24" t="s">
        <v>25</v>
      </c>
      <c r="O745" s="24" t="s">
        <v>25</v>
      </c>
      <c r="P745" s="45" t="s">
        <v>25</v>
      </c>
      <c r="Q745" s="47">
        <f>VLOOKUP(B745,[2]COMPLETE_DIVIDEND_DATA!$B:$BA,52,0)</f>
        <v>0</v>
      </c>
      <c r="R745" s="48">
        <f t="shared" si="11"/>
        <v>142</v>
      </c>
    </row>
    <row r="746" spans="1:18" s="2" customFormat="1" x14ac:dyDescent="0.2">
      <c r="A746" s="9">
        <v>400740</v>
      </c>
      <c r="B746" s="20">
        <v>2626</v>
      </c>
      <c r="C746" s="6" t="s">
        <v>787</v>
      </c>
      <c r="D746" s="5">
        <v>20.07</v>
      </c>
      <c r="E746" s="5">
        <v>10</v>
      </c>
      <c r="F746" s="5">
        <v>8</v>
      </c>
      <c r="G746" s="17">
        <v>259</v>
      </c>
      <c r="H746" s="17">
        <v>259</v>
      </c>
      <c r="I746" s="17">
        <v>0</v>
      </c>
      <c r="J746" s="13">
        <v>259</v>
      </c>
      <c r="K746" s="13">
        <v>65</v>
      </c>
      <c r="L746" s="13">
        <v>52</v>
      </c>
      <c r="M746" s="13">
        <v>142</v>
      </c>
      <c r="N746" s="24" t="s">
        <v>25</v>
      </c>
      <c r="O746" s="24" t="s">
        <v>25</v>
      </c>
      <c r="P746" s="45" t="s">
        <v>25</v>
      </c>
      <c r="Q746" s="47">
        <f>VLOOKUP(B746,[2]COMPLETE_DIVIDEND_DATA!$B:$BA,52,0)</f>
        <v>0</v>
      </c>
      <c r="R746" s="48">
        <f t="shared" si="11"/>
        <v>142</v>
      </c>
    </row>
    <row r="747" spans="1:18" s="2" customFormat="1" x14ac:dyDescent="0.2">
      <c r="A747" s="9">
        <v>400741</v>
      </c>
      <c r="B747" s="20">
        <v>2627</v>
      </c>
      <c r="C747" s="6" t="s">
        <v>171</v>
      </c>
      <c r="D747" s="5">
        <v>19.98</v>
      </c>
      <c r="E747" s="5">
        <v>10</v>
      </c>
      <c r="F747" s="5">
        <v>8</v>
      </c>
      <c r="G747" s="17">
        <v>1956</v>
      </c>
      <c r="H747" s="17">
        <v>1956</v>
      </c>
      <c r="I747" s="17">
        <v>0</v>
      </c>
      <c r="J747" s="13">
        <v>1956</v>
      </c>
      <c r="K747" s="13">
        <v>489</v>
      </c>
      <c r="L747" s="13">
        <v>391</v>
      </c>
      <c r="M747" s="13">
        <v>1076</v>
      </c>
      <c r="N747" s="24" t="s">
        <v>25</v>
      </c>
      <c r="O747" s="24" t="s">
        <v>25</v>
      </c>
      <c r="P747" s="45" t="s">
        <v>25</v>
      </c>
      <c r="Q747" s="47">
        <f>VLOOKUP(B747,[2]COMPLETE_DIVIDEND_DATA!$B:$BA,52,0)</f>
        <v>0</v>
      </c>
      <c r="R747" s="48">
        <f t="shared" si="11"/>
        <v>1076</v>
      </c>
    </row>
    <row r="748" spans="1:18" s="2" customFormat="1" x14ac:dyDescent="0.2">
      <c r="A748" s="9">
        <v>400742</v>
      </c>
      <c r="B748" s="20">
        <v>2628</v>
      </c>
      <c r="C748" s="6" t="s">
        <v>788</v>
      </c>
      <c r="D748" s="5">
        <v>19.98</v>
      </c>
      <c r="E748" s="5">
        <v>10</v>
      </c>
      <c r="F748" s="5">
        <v>8</v>
      </c>
      <c r="G748" s="17">
        <v>1956</v>
      </c>
      <c r="H748" s="17">
        <v>1956</v>
      </c>
      <c r="I748" s="17">
        <v>0</v>
      </c>
      <c r="J748" s="13">
        <v>1956</v>
      </c>
      <c r="K748" s="13">
        <v>489</v>
      </c>
      <c r="L748" s="13">
        <v>391</v>
      </c>
      <c r="M748" s="13">
        <v>1076</v>
      </c>
      <c r="N748" s="24" t="s">
        <v>25</v>
      </c>
      <c r="O748" s="24" t="s">
        <v>25</v>
      </c>
      <c r="P748" s="45" t="s">
        <v>25</v>
      </c>
      <c r="Q748" s="47">
        <f>VLOOKUP(B748,[2]COMPLETE_DIVIDEND_DATA!$B:$BA,52,0)</f>
        <v>0</v>
      </c>
      <c r="R748" s="48">
        <f t="shared" si="11"/>
        <v>1076</v>
      </c>
    </row>
    <row r="749" spans="1:18" s="2" customFormat="1" x14ac:dyDescent="0.2">
      <c r="A749" s="9">
        <v>400743</v>
      </c>
      <c r="B749" s="20">
        <v>2629</v>
      </c>
      <c r="C749" s="6" t="s">
        <v>789</v>
      </c>
      <c r="D749" s="5">
        <v>19.940000000000001</v>
      </c>
      <c r="E749" s="5">
        <v>10</v>
      </c>
      <c r="F749" s="5">
        <v>8</v>
      </c>
      <c r="G749" s="17">
        <v>391</v>
      </c>
      <c r="H749" s="17">
        <v>391</v>
      </c>
      <c r="I749" s="17">
        <v>0</v>
      </c>
      <c r="J749" s="13">
        <v>391</v>
      </c>
      <c r="K749" s="13">
        <v>98</v>
      </c>
      <c r="L749" s="13">
        <v>78</v>
      </c>
      <c r="M749" s="13">
        <v>215</v>
      </c>
      <c r="N749" s="24" t="s">
        <v>25</v>
      </c>
      <c r="O749" s="24" t="s">
        <v>25</v>
      </c>
      <c r="P749" s="45" t="s">
        <v>25</v>
      </c>
      <c r="Q749" s="47">
        <f>VLOOKUP(B749,[2]COMPLETE_DIVIDEND_DATA!$B:$BA,52,0)</f>
        <v>0</v>
      </c>
      <c r="R749" s="48">
        <f t="shared" si="11"/>
        <v>215</v>
      </c>
    </row>
    <row r="750" spans="1:18" s="2" customFormat="1" x14ac:dyDescent="0.2">
      <c r="A750" s="9">
        <v>400744</v>
      </c>
      <c r="B750" s="20">
        <v>2630</v>
      </c>
      <c r="C750" s="6" t="s">
        <v>790</v>
      </c>
      <c r="D750" s="5">
        <v>19.98</v>
      </c>
      <c r="E750" s="5">
        <v>10</v>
      </c>
      <c r="F750" s="5">
        <v>8</v>
      </c>
      <c r="G750" s="17">
        <v>1956</v>
      </c>
      <c r="H750" s="17">
        <v>1956</v>
      </c>
      <c r="I750" s="17">
        <v>0</v>
      </c>
      <c r="J750" s="13">
        <v>1956</v>
      </c>
      <c r="K750" s="13">
        <v>489</v>
      </c>
      <c r="L750" s="13">
        <v>391</v>
      </c>
      <c r="M750" s="13">
        <v>1076</v>
      </c>
      <c r="N750" s="24" t="s">
        <v>25</v>
      </c>
      <c r="O750" s="24" t="s">
        <v>25</v>
      </c>
      <c r="P750" s="45" t="s">
        <v>25</v>
      </c>
      <c r="Q750" s="47">
        <f>VLOOKUP(B750,[2]COMPLETE_DIVIDEND_DATA!$B:$BA,52,0)</f>
        <v>0</v>
      </c>
      <c r="R750" s="48">
        <f t="shared" si="11"/>
        <v>1076</v>
      </c>
    </row>
    <row r="751" spans="1:18" s="2" customFormat="1" x14ac:dyDescent="0.2">
      <c r="A751" s="9">
        <v>400745</v>
      </c>
      <c r="B751" s="20">
        <v>2632</v>
      </c>
      <c r="C751" s="6" t="s">
        <v>791</v>
      </c>
      <c r="D751" s="5">
        <v>19.93</v>
      </c>
      <c r="E751" s="5">
        <v>10</v>
      </c>
      <c r="F751" s="5">
        <v>8</v>
      </c>
      <c r="G751" s="17">
        <v>662</v>
      </c>
      <c r="H751" s="17">
        <v>662</v>
      </c>
      <c r="I751" s="17">
        <v>0</v>
      </c>
      <c r="J751" s="13">
        <v>662</v>
      </c>
      <c r="K751" s="13">
        <v>166</v>
      </c>
      <c r="L751" s="13">
        <v>132</v>
      </c>
      <c r="M751" s="13">
        <v>364</v>
      </c>
      <c r="N751" s="24" t="s">
        <v>25</v>
      </c>
      <c r="O751" s="24" t="s">
        <v>25</v>
      </c>
      <c r="P751" s="45" t="s">
        <v>25</v>
      </c>
      <c r="Q751" s="47">
        <f>VLOOKUP(B751,[2]COMPLETE_DIVIDEND_DATA!$B:$BA,52,0)</f>
        <v>0</v>
      </c>
      <c r="R751" s="48">
        <f t="shared" si="11"/>
        <v>364</v>
      </c>
    </row>
    <row r="752" spans="1:18" s="2" customFormat="1" x14ac:dyDescent="0.2">
      <c r="A752" s="9">
        <v>400746</v>
      </c>
      <c r="B752" s="20">
        <v>2634</v>
      </c>
      <c r="C752" s="6" t="s">
        <v>792</v>
      </c>
      <c r="D752" s="5">
        <v>20.28</v>
      </c>
      <c r="E752" s="5">
        <v>10</v>
      </c>
      <c r="F752" s="5">
        <v>8</v>
      </c>
      <c r="G752" s="17">
        <v>138</v>
      </c>
      <c r="H752" s="17">
        <v>138</v>
      </c>
      <c r="I752" s="17">
        <v>0</v>
      </c>
      <c r="J752" s="13">
        <v>138</v>
      </c>
      <c r="K752" s="13">
        <v>35</v>
      </c>
      <c r="L752" s="13">
        <v>28</v>
      </c>
      <c r="M752" s="13">
        <v>75</v>
      </c>
      <c r="N752" s="24" t="s">
        <v>25</v>
      </c>
      <c r="O752" s="24" t="s">
        <v>25</v>
      </c>
      <c r="P752" s="45" t="s">
        <v>25</v>
      </c>
      <c r="Q752" s="47">
        <f>VLOOKUP(B752,[2]COMPLETE_DIVIDEND_DATA!$B:$BA,52,0)</f>
        <v>0</v>
      </c>
      <c r="R752" s="48">
        <f t="shared" si="11"/>
        <v>75</v>
      </c>
    </row>
    <row r="753" spans="1:18" s="2" customFormat="1" x14ac:dyDescent="0.2">
      <c r="A753" s="9">
        <v>400747</v>
      </c>
      <c r="B753" s="20">
        <v>2635</v>
      </c>
      <c r="C753" s="6" t="s">
        <v>793</v>
      </c>
      <c r="D753" s="5">
        <v>14.97</v>
      </c>
      <c r="E753" s="5">
        <v>10</v>
      </c>
      <c r="F753" s="5">
        <v>8</v>
      </c>
      <c r="G753" s="17">
        <v>1956</v>
      </c>
      <c r="H753" s="17">
        <v>1956</v>
      </c>
      <c r="I753" s="17">
        <v>0</v>
      </c>
      <c r="J753" s="13">
        <v>1956</v>
      </c>
      <c r="K753" s="13">
        <v>489</v>
      </c>
      <c r="L753" s="13">
        <v>293</v>
      </c>
      <c r="M753" s="13">
        <v>1174</v>
      </c>
      <c r="N753" s="24" t="s">
        <v>794</v>
      </c>
      <c r="O753" s="24" t="s">
        <v>25</v>
      </c>
      <c r="P753" s="45" t="s">
        <v>25</v>
      </c>
      <c r="Q753" s="47">
        <f>VLOOKUP(B753,[2]COMPLETE_DIVIDEND_DATA!$B:$BA,52,0)</f>
        <v>0</v>
      </c>
      <c r="R753" s="48">
        <f t="shared" si="11"/>
        <v>1174</v>
      </c>
    </row>
    <row r="754" spans="1:18" s="2" customFormat="1" x14ac:dyDescent="0.2">
      <c r="A754" s="9">
        <v>400748</v>
      </c>
      <c r="B754" s="20">
        <v>2638</v>
      </c>
      <c r="C754" s="6" t="s">
        <v>795</v>
      </c>
      <c r="D754" s="5">
        <v>20.04</v>
      </c>
      <c r="E754" s="5">
        <v>10</v>
      </c>
      <c r="F754" s="5">
        <v>8</v>
      </c>
      <c r="G754" s="17">
        <v>913</v>
      </c>
      <c r="H754" s="17">
        <v>913</v>
      </c>
      <c r="I754" s="17">
        <v>0</v>
      </c>
      <c r="J754" s="13">
        <v>913</v>
      </c>
      <c r="K754" s="13">
        <v>228</v>
      </c>
      <c r="L754" s="13">
        <v>183</v>
      </c>
      <c r="M754" s="13">
        <v>502</v>
      </c>
      <c r="N754" s="24" t="s">
        <v>25</v>
      </c>
      <c r="O754" s="24" t="s">
        <v>25</v>
      </c>
      <c r="P754" s="45" t="s">
        <v>25</v>
      </c>
      <c r="Q754" s="47">
        <f>VLOOKUP(B754,[2]COMPLETE_DIVIDEND_DATA!$B:$BA,52,0)</f>
        <v>0</v>
      </c>
      <c r="R754" s="48">
        <f t="shared" si="11"/>
        <v>502</v>
      </c>
    </row>
    <row r="755" spans="1:18" s="2" customFormat="1" x14ac:dyDescent="0.2">
      <c r="A755" s="9">
        <v>400749</v>
      </c>
      <c r="B755" s="20">
        <v>2639</v>
      </c>
      <c r="C755" s="6" t="s">
        <v>796</v>
      </c>
      <c r="D755" s="5">
        <v>19.93</v>
      </c>
      <c r="E755" s="5">
        <v>10</v>
      </c>
      <c r="F755" s="5">
        <v>8</v>
      </c>
      <c r="G755" s="17">
        <v>647</v>
      </c>
      <c r="H755" s="17">
        <v>647</v>
      </c>
      <c r="I755" s="17">
        <v>0</v>
      </c>
      <c r="J755" s="13">
        <v>647</v>
      </c>
      <c r="K755" s="13">
        <v>162</v>
      </c>
      <c r="L755" s="13">
        <v>129</v>
      </c>
      <c r="M755" s="13">
        <v>356</v>
      </c>
      <c r="N755" s="24" t="s">
        <v>25</v>
      </c>
      <c r="O755" s="24" t="s">
        <v>25</v>
      </c>
      <c r="P755" s="45" t="s">
        <v>25</v>
      </c>
      <c r="Q755" s="47">
        <f>VLOOKUP(B755,[2]COMPLETE_DIVIDEND_DATA!$B:$BA,52,0)</f>
        <v>0</v>
      </c>
      <c r="R755" s="48">
        <f t="shared" si="11"/>
        <v>356</v>
      </c>
    </row>
    <row r="756" spans="1:18" s="2" customFormat="1" x14ac:dyDescent="0.2">
      <c r="A756" s="9">
        <v>400750</v>
      </c>
      <c r="B756" s="20">
        <v>2640</v>
      </c>
      <c r="C756" s="6" t="s">
        <v>797</v>
      </c>
      <c r="D756" s="5">
        <v>19.96</v>
      </c>
      <c r="E756" s="5">
        <v>10</v>
      </c>
      <c r="F756" s="5">
        <v>8</v>
      </c>
      <c r="G756" s="17">
        <v>1332</v>
      </c>
      <c r="H756" s="17">
        <v>1332</v>
      </c>
      <c r="I756" s="17">
        <v>0</v>
      </c>
      <c r="J756" s="13">
        <v>1332</v>
      </c>
      <c r="K756" s="13">
        <v>333</v>
      </c>
      <c r="L756" s="13">
        <v>266</v>
      </c>
      <c r="M756" s="13">
        <v>733</v>
      </c>
      <c r="N756" s="24" t="s">
        <v>25</v>
      </c>
      <c r="O756" s="24" t="s">
        <v>25</v>
      </c>
      <c r="P756" s="45" t="s">
        <v>25</v>
      </c>
      <c r="Q756" s="47">
        <f>VLOOKUP(B756,[2]COMPLETE_DIVIDEND_DATA!$B:$BA,52,0)</f>
        <v>0</v>
      </c>
      <c r="R756" s="48">
        <f t="shared" si="11"/>
        <v>733</v>
      </c>
    </row>
    <row r="757" spans="1:18" s="2" customFormat="1" x14ac:dyDescent="0.2">
      <c r="A757" s="9">
        <v>400751</v>
      </c>
      <c r="B757" s="20">
        <v>2643</v>
      </c>
      <c r="C757" s="6" t="s">
        <v>798</v>
      </c>
      <c r="D757" s="5">
        <v>20</v>
      </c>
      <c r="E757" s="5">
        <v>10</v>
      </c>
      <c r="F757" s="5">
        <v>8</v>
      </c>
      <c r="G757" s="17">
        <v>405</v>
      </c>
      <c r="H757" s="17">
        <v>405</v>
      </c>
      <c r="I757" s="17">
        <v>0</v>
      </c>
      <c r="J757" s="13">
        <v>405</v>
      </c>
      <c r="K757" s="13">
        <v>101</v>
      </c>
      <c r="L757" s="13">
        <v>81</v>
      </c>
      <c r="M757" s="13">
        <v>223</v>
      </c>
      <c r="N757" s="24" t="s">
        <v>799</v>
      </c>
      <c r="O757" s="24" t="s">
        <v>25</v>
      </c>
      <c r="P757" s="45" t="s">
        <v>25</v>
      </c>
      <c r="Q757" s="47">
        <f>VLOOKUP(B757,[2]COMPLETE_DIVIDEND_DATA!$B:$BA,52,0)</f>
        <v>0</v>
      </c>
      <c r="R757" s="48">
        <f t="shared" si="11"/>
        <v>223</v>
      </c>
    </row>
    <row r="758" spans="1:18" s="2" customFormat="1" x14ac:dyDescent="0.2">
      <c r="A758" s="9">
        <v>400752</v>
      </c>
      <c r="B758" s="20">
        <v>2644</v>
      </c>
      <c r="C758" s="6" t="s">
        <v>800</v>
      </c>
      <c r="D758" s="5">
        <v>19.940000000000001</v>
      </c>
      <c r="E758" s="5">
        <v>10</v>
      </c>
      <c r="F758" s="5">
        <v>8</v>
      </c>
      <c r="G758" s="17">
        <v>391</v>
      </c>
      <c r="H758" s="17">
        <v>391</v>
      </c>
      <c r="I758" s="17">
        <v>0</v>
      </c>
      <c r="J758" s="13">
        <v>391</v>
      </c>
      <c r="K758" s="13">
        <v>98</v>
      </c>
      <c r="L758" s="13">
        <v>78</v>
      </c>
      <c r="M758" s="13">
        <v>215</v>
      </c>
      <c r="N758" s="24" t="s">
        <v>25</v>
      </c>
      <c r="O758" s="24" t="s">
        <v>25</v>
      </c>
      <c r="P758" s="45" t="s">
        <v>25</v>
      </c>
      <c r="Q758" s="47">
        <f>VLOOKUP(B758,[2]COMPLETE_DIVIDEND_DATA!$B:$BA,52,0)</f>
        <v>0</v>
      </c>
      <c r="R758" s="48">
        <f t="shared" si="11"/>
        <v>215</v>
      </c>
    </row>
    <row r="759" spans="1:18" s="2" customFormat="1" x14ac:dyDescent="0.2">
      <c r="A759" s="9">
        <v>400753</v>
      </c>
      <c r="B759" s="20">
        <v>2646</v>
      </c>
      <c r="C759" s="6" t="s">
        <v>801</v>
      </c>
      <c r="D759" s="5">
        <v>19.940000000000001</v>
      </c>
      <c r="E759" s="5">
        <v>10</v>
      </c>
      <c r="F759" s="5">
        <v>8</v>
      </c>
      <c r="G759" s="17">
        <v>391</v>
      </c>
      <c r="H759" s="17">
        <v>391</v>
      </c>
      <c r="I759" s="17">
        <v>0</v>
      </c>
      <c r="J759" s="13">
        <v>391</v>
      </c>
      <c r="K759" s="13">
        <v>98</v>
      </c>
      <c r="L759" s="13">
        <v>78</v>
      </c>
      <c r="M759" s="13">
        <v>215</v>
      </c>
      <c r="N759" s="24" t="s">
        <v>25</v>
      </c>
      <c r="O759" s="24" t="s">
        <v>25</v>
      </c>
      <c r="P759" s="45" t="s">
        <v>25</v>
      </c>
      <c r="Q759" s="47">
        <f>VLOOKUP(B759,[2]COMPLETE_DIVIDEND_DATA!$B:$BA,52,0)</f>
        <v>0</v>
      </c>
      <c r="R759" s="48">
        <f t="shared" si="11"/>
        <v>215</v>
      </c>
    </row>
    <row r="760" spans="1:18" s="2" customFormat="1" x14ac:dyDescent="0.2">
      <c r="A760" s="9">
        <v>400754</v>
      </c>
      <c r="B760" s="20">
        <v>2647</v>
      </c>
      <c r="C760" s="6" t="s">
        <v>802</v>
      </c>
      <c r="D760" s="5">
        <v>19.940000000000001</v>
      </c>
      <c r="E760" s="5">
        <v>10</v>
      </c>
      <c r="F760" s="5">
        <v>8</v>
      </c>
      <c r="G760" s="17">
        <v>391</v>
      </c>
      <c r="H760" s="17">
        <v>391</v>
      </c>
      <c r="I760" s="17">
        <v>0</v>
      </c>
      <c r="J760" s="13">
        <v>391</v>
      </c>
      <c r="K760" s="13">
        <v>98</v>
      </c>
      <c r="L760" s="13">
        <v>78</v>
      </c>
      <c r="M760" s="13">
        <v>215</v>
      </c>
      <c r="N760" s="24" t="s">
        <v>25</v>
      </c>
      <c r="O760" s="24" t="s">
        <v>25</v>
      </c>
      <c r="P760" s="45" t="s">
        <v>25</v>
      </c>
      <c r="Q760" s="47">
        <f>VLOOKUP(B760,[2]COMPLETE_DIVIDEND_DATA!$B:$BA,52,0)</f>
        <v>0</v>
      </c>
      <c r="R760" s="48">
        <f t="shared" si="11"/>
        <v>215</v>
      </c>
    </row>
    <row r="761" spans="1:18" s="2" customFormat="1" x14ac:dyDescent="0.2">
      <c r="A761" s="9">
        <v>400755</v>
      </c>
      <c r="B761" s="20">
        <v>2648</v>
      </c>
      <c r="C761" s="6" t="s">
        <v>803</v>
      </c>
      <c r="D761" s="5">
        <v>19.940000000000001</v>
      </c>
      <c r="E761" s="5">
        <v>10</v>
      </c>
      <c r="F761" s="5">
        <v>8</v>
      </c>
      <c r="G761" s="17">
        <v>391</v>
      </c>
      <c r="H761" s="17">
        <v>391</v>
      </c>
      <c r="I761" s="17">
        <v>0</v>
      </c>
      <c r="J761" s="13">
        <v>391</v>
      </c>
      <c r="K761" s="13">
        <v>98</v>
      </c>
      <c r="L761" s="13">
        <v>78</v>
      </c>
      <c r="M761" s="13">
        <v>215</v>
      </c>
      <c r="N761" s="24" t="s">
        <v>25</v>
      </c>
      <c r="O761" s="24" t="s">
        <v>25</v>
      </c>
      <c r="P761" s="45" t="s">
        <v>25</v>
      </c>
      <c r="Q761" s="47">
        <f>VLOOKUP(B761,[2]COMPLETE_DIVIDEND_DATA!$B:$BA,52,0)</f>
        <v>0</v>
      </c>
      <c r="R761" s="48">
        <f t="shared" si="11"/>
        <v>215</v>
      </c>
    </row>
    <row r="762" spans="1:18" s="2" customFormat="1" x14ac:dyDescent="0.2">
      <c r="A762" s="9">
        <v>400756</v>
      </c>
      <c r="B762" s="20">
        <v>2649</v>
      </c>
      <c r="C762" s="6" t="s">
        <v>804</v>
      </c>
      <c r="D762" s="5">
        <v>19.98</v>
      </c>
      <c r="E762" s="5">
        <v>10</v>
      </c>
      <c r="F762" s="5">
        <v>8</v>
      </c>
      <c r="G762" s="17">
        <v>1956</v>
      </c>
      <c r="H762" s="17">
        <v>1956</v>
      </c>
      <c r="I762" s="17">
        <v>0</v>
      </c>
      <c r="J762" s="13">
        <v>1956</v>
      </c>
      <c r="K762" s="13">
        <v>489</v>
      </c>
      <c r="L762" s="13">
        <v>391</v>
      </c>
      <c r="M762" s="13">
        <v>1076</v>
      </c>
      <c r="N762" s="24" t="s">
        <v>25</v>
      </c>
      <c r="O762" s="24" t="s">
        <v>25</v>
      </c>
      <c r="P762" s="45" t="s">
        <v>25</v>
      </c>
      <c r="Q762" s="47">
        <f>VLOOKUP(B762,[2]COMPLETE_DIVIDEND_DATA!$B:$BA,52,0)</f>
        <v>0</v>
      </c>
      <c r="R762" s="48">
        <f t="shared" si="11"/>
        <v>1076</v>
      </c>
    </row>
    <row r="763" spans="1:18" s="2" customFormat="1" x14ac:dyDescent="0.2">
      <c r="A763" s="9">
        <v>400757</v>
      </c>
      <c r="B763" s="20">
        <v>2651</v>
      </c>
      <c r="C763" s="6" t="s">
        <v>805</v>
      </c>
      <c r="D763" s="5">
        <v>19.760000000000002</v>
      </c>
      <c r="E763" s="5">
        <v>10</v>
      </c>
      <c r="F763" s="5">
        <v>8</v>
      </c>
      <c r="G763" s="17">
        <v>167</v>
      </c>
      <c r="H763" s="17">
        <v>167</v>
      </c>
      <c r="I763" s="17">
        <v>0</v>
      </c>
      <c r="J763" s="13">
        <v>167</v>
      </c>
      <c r="K763" s="13">
        <v>42</v>
      </c>
      <c r="L763" s="13">
        <v>33</v>
      </c>
      <c r="M763" s="13">
        <v>92</v>
      </c>
      <c r="N763" s="24" t="s">
        <v>25</v>
      </c>
      <c r="O763" s="24" t="s">
        <v>25</v>
      </c>
      <c r="P763" s="45" t="s">
        <v>25</v>
      </c>
      <c r="Q763" s="47">
        <f>VLOOKUP(B763,[2]COMPLETE_DIVIDEND_DATA!$B:$BA,52,0)</f>
        <v>0</v>
      </c>
      <c r="R763" s="48">
        <f t="shared" si="11"/>
        <v>92</v>
      </c>
    </row>
    <row r="764" spans="1:18" s="2" customFormat="1" x14ac:dyDescent="0.2">
      <c r="A764" s="9">
        <v>400758</v>
      </c>
      <c r="B764" s="20">
        <v>2652</v>
      </c>
      <c r="C764" s="6" t="s">
        <v>806</v>
      </c>
      <c r="D764" s="5">
        <v>19.920000000000002</v>
      </c>
      <c r="E764" s="5">
        <v>10</v>
      </c>
      <c r="F764" s="5">
        <v>8</v>
      </c>
      <c r="G764" s="17">
        <v>251</v>
      </c>
      <c r="H764" s="17">
        <v>251</v>
      </c>
      <c r="I764" s="17">
        <v>0</v>
      </c>
      <c r="J764" s="13">
        <v>251</v>
      </c>
      <c r="K764" s="13">
        <v>63</v>
      </c>
      <c r="L764" s="13">
        <v>50</v>
      </c>
      <c r="M764" s="13">
        <v>138</v>
      </c>
      <c r="N764" s="24" t="s">
        <v>25</v>
      </c>
      <c r="O764" s="24" t="s">
        <v>25</v>
      </c>
      <c r="P764" s="45" t="s">
        <v>25</v>
      </c>
      <c r="Q764" s="47">
        <f>VLOOKUP(B764,[2]COMPLETE_DIVIDEND_DATA!$B:$BA,52,0)</f>
        <v>0</v>
      </c>
      <c r="R764" s="48">
        <f t="shared" si="11"/>
        <v>138</v>
      </c>
    </row>
    <row r="765" spans="1:18" s="2" customFormat="1" x14ac:dyDescent="0.2">
      <c r="A765" s="9">
        <v>400759</v>
      </c>
      <c r="B765" s="20">
        <v>2654</v>
      </c>
      <c r="C765" s="6" t="s">
        <v>702</v>
      </c>
      <c r="D765" s="5">
        <v>19.760000000000002</v>
      </c>
      <c r="E765" s="5">
        <v>10</v>
      </c>
      <c r="F765" s="5">
        <v>8</v>
      </c>
      <c r="G765" s="17">
        <v>167</v>
      </c>
      <c r="H765" s="17">
        <v>167</v>
      </c>
      <c r="I765" s="17">
        <v>0</v>
      </c>
      <c r="J765" s="13">
        <v>167</v>
      </c>
      <c r="K765" s="13">
        <v>42</v>
      </c>
      <c r="L765" s="13">
        <v>33</v>
      </c>
      <c r="M765" s="13">
        <v>92</v>
      </c>
      <c r="N765" s="24" t="s">
        <v>25</v>
      </c>
      <c r="O765" s="24" t="s">
        <v>25</v>
      </c>
      <c r="P765" s="45" t="s">
        <v>25</v>
      </c>
      <c r="Q765" s="47">
        <f>VLOOKUP(B765,[2]COMPLETE_DIVIDEND_DATA!$B:$BA,52,0)</f>
        <v>0</v>
      </c>
      <c r="R765" s="48">
        <f t="shared" si="11"/>
        <v>92</v>
      </c>
    </row>
    <row r="766" spans="1:18" s="2" customFormat="1" x14ac:dyDescent="0.2">
      <c r="A766" s="9">
        <v>400760</v>
      </c>
      <c r="B766" s="20">
        <v>2659</v>
      </c>
      <c r="C766" s="6" t="s">
        <v>419</v>
      </c>
      <c r="D766" s="5">
        <v>20.04</v>
      </c>
      <c r="E766" s="5">
        <v>10</v>
      </c>
      <c r="F766" s="5">
        <v>8</v>
      </c>
      <c r="G766" s="17">
        <v>913</v>
      </c>
      <c r="H766" s="17">
        <v>913</v>
      </c>
      <c r="I766" s="17">
        <v>0</v>
      </c>
      <c r="J766" s="13">
        <v>913</v>
      </c>
      <c r="K766" s="13">
        <v>228</v>
      </c>
      <c r="L766" s="13">
        <v>183</v>
      </c>
      <c r="M766" s="13">
        <v>502</v>
      </c>
      <c r="N766" s="24" t="s">
        <v>25</v>
      </c>
      <c r="O766" s="24" t="s">
        <v>25</v>
      </c>
      <c r="P766" s="45" t="s">
        <v>25</v>
      </c>
      <c r="Q766" s="47">
        <f>VLOOKUP(B766,[2]COMPLETE_DIVIDEND_DATA!$B:$BA,52,0)</f>
        <v>0</v>
      </c>
      <c r="R766" s="48">
        <f t="shared" si="11"/>
        <v>502</v>
      </c>
    </row>
    <row r="767" spans="1:18" s="2" customFormat="1" x14ac:dyDescent="0.2">
      <c r="A767" s="9">
        <v>400761</v>
      </c>
      <c r="B767" s="20">
        <v>2662</v>
      </c>
      <c r="C767" s="6" t="s">
        <v>807</v>
      </c>
      <c r="D767" s="5">
        <v>19.940000000000001</v>
      </c>
      <c r="E767" s="5">
        <v>10</v>
      </c>
      <c r="F767" s="5">
        <v>8</v>
      </c>
      <c r="G767" s="17">
        <v>391</v>
      </c>
      <c r="H767" s="17">
        <v>391</v>
      </c>
      <c r="I767" s="17">
        <v>0</v>
      </c>
      <c r="J767" s="13">
        <v>391</v>
      </c>
      <c r="K767" s="13">
        <v>98</v>
      </c>
      <c r="L767" s="13">
        <v>78</v>
      </c>
      <c r="M767" s="13">
        <v>215</v>
      </c>
      <c r="N767" s="24" t="s">
        <v>25</v>
      </c>
      <c r="O767" s="24" t="s">
        <v>25</v>
      </c>
      <c r="P767" s="45" t="s">
        <v>25</v>
      </c>
      <c r="Q767" s="47">
        <f>VLOOKUP(B767,[2]COMPLETE_DIVIDEND_DATA!$B:$BA,52,0)</f>
        <v>0</v>
      </c>
      <c r="R767" s="48">
        <f t="shared" si="11"/>
        <v>215</v>
      </c>
    </row>
    <row r="768" spans="1:18" s="2" customFormat="1" x14ac:dyDescent="0.2">
      <c r="A768" s="9">
        <v>400762</v>
      </c>
      <c r="B768" s="20">
        <v>2663</v>
      </c>
      <c r="C768" s="6" t="s">
        <v>808</v>
      </c>
      <c r="D768" s="5">
        <v>19.940000000000001</v>
      </c>
      <c r="E768" s="5">
        <v>10</v>
      </c>
      <c r="F768" s="5">
        <v>8</v>
      </c>
      <c r="G768" s="17">
        <v>391</v>
      </c>
      <c r="H768" s="17">
        <v>391</v>
      </c>
      <c r="I768" s="17">
        <v>0</v>
      </c>
      <c r="J768" s="13">
        <v>391</v>
      </c>
      <c r="K768" s="13">
        <v>98</v>
      </c>
      <c r="L768" s="13">
        <v>78</v>
      </c>
      <c r="M768" s="13">
        <v>215</v>
      </c>
      <c r="N768" s="24" t="s">
        <v>25</v>
      </c>
      <c r="O768" s="24" t="s">
        <v>25</v>
      </c>
      <c r="P768" s="45" t="s">
        <v>25</v>
      </c>
      <c r="Q768" s="47">
        <f>VLOOKUP(B768,[2]COMPLETE_DIVIDEND_DATA!$B:$BA,52,0)</f>
        <v>0</v>
      </c>
      <c r="R768" s="48">
        <f t="shared" si="11"/>
        <v>215</v>
      </c>
    </row>
    <row r="769" spans="1:18" s="2" customFormat="1" x14ac:dyDescent="0.2">
      <c r="A769" s="9">
        <v>400763</v>
      </c>
      <c r="B769" s="20">
        <v>2667</v>
      </c>
      <c r="C769" s="6" t="s">
        <v>809</v>
      </c>
      <c r="D769" s="5">
        <v>19.29</v>
      </c>
      <c r="E769" s="5">
        <v>10</v>
      </c>
      <c r="F769" s="5">
        <v>8</v>
      </c>
      <c r="G769" s="17">
        <v>57</v>
      </c>
      <c r="H769" s="17">
        <v>57</v>
      </c>
      <c r="I769" s="17">
        <v>0</v>
      </c>
      <c r="J769" s="13">
        <v>57</v>
      </c>
      <c r="K769" s="13">
        <v>14</v>
      </c>
      <c r="L769" s="13">
        <v>11</v>
      </c>
      <c r="M769" s="13">
        <v>32</v>
      </c>
      <c r="N769" s="24" t="s">
        <v>25</v>
      </c>
      <c r="O769" s="24" t="s">
        <v>25</v>
      </c>
      <c r="P769" s="45" t="s">
        <v>25</v>
      </c>
      <c r="Q769" s="47">
        <f>VLOOKUP(B769,[2]COMPLETE_DIVIDEND_DATA!$B:$BA,52,0)</f>
        <v>0</v>
      </c>
      <c r="R769" s="48">
        <f t="shared" si="11"/>
        <v>32</v>
      </c>
    </row>
    <row r="770" spans="1:18" s="2" customFormat="1" x14ac:dyDescent="0.2">
      <c r="A770" s="9">
        <v>400764</v>
      </c>
      <c r="B770" s="20">
        <v>2670</v>
      </c>
      <c r="C770" s="6" t="s">
        <v>810</v>
      </c>
      <c r="D770" s="5">
        <v>19.940000000000001</v>
      </c>
      <c r="E770" s="5">
        <v>10</v>
      </c>
      <c r="F770" s="5">
        <v>8</v>
      </c>
      <c r="G770" s="17">
        <v>391</v>
      </c>
      <c r="H770" s="17">
        <v>391</v>
      </c>
      <c r="I770" s="17">
        <v>0</v>
      </c>
      <c r="J770" s="13">
        <v>391</v>
      </c>
      <c r="K770" s="13">
        <v>98</v>
      </c>
      <c r="L770" s="13">
        <v>78</v>
      </c>
      <c r="M770" s="13">
        <v>215</v>
      </c>
      <c r="N770" s="24" t="s">
        <v>25</v>
      </c>
      <c r="O770" s="24" t="s">
        <v>25</v>
      </c>
      <c r="P770" s="45" t="s">
        <v>25</v>
      </c>
      <c r="Q770" s="47">
        <f>VLOOKUP(B770,[2]COMPLETE_DIVIDEND_DATA!$B:$BA,52,0)</f>
        <v>0</v>
      </c>
      <c r="R770" s="48">
        <f t="shared" si="11"/>
        <v>215</v>
      </c>
    </row>
    <row r="771" spans="1:18" s="2" customFormat="1" x14ac:dyDescent="0.2">
      <c r="A771" s="9">
        <v>400765</v>
      </c>
      <c r="B771" s="20">
        <v>2671</v>
      </c>
      <c r="C771" s="6" t="s">
        <v>533</v>
      </c>
      <c r="D771" s="5">
        <v>20</v>
      </c>
      <c r="E771" s="5">
        <v>10</v>
      </c>
      <c r="F771" s="5">
        <v>8</v>
      </c>
      <c r="G771" s="17">
        <v>810</v>
      </c>
      <c r="H771" s="17">
        <v>810</v>
      </c>
      <c r="I771" s="17">
        <v>0</v>
      </c>
      <c r="J771" s="13">
        <v>810</v>
      </c>
      <c r="K771" s="13">
        <v>203</v>
      </c>
      <c r="L771" s="13">
        <v>162</v>
      </c>
      <c r="M771" s="13">
        <v>445</v>
      </c>
      <c r="N771" s="24" t="s">
        <v>25</v>
      </c>
      <c r="O771" s="24" t="s">
        <v>25</v>
      </c>
      <c r="P771" s="45" t="s">
        <v>25</v>
      </c>
      <c r="Q771" s="47">
        <f>VLOOKUP(B771,[2]COMPLETE_DIVIDEND_DATA!$B:$BA,52,0)</f>
        <v>0</v>
      </c>
      <c r="R771" s="48">
        <f t="shared" si="11"/>
        <v>445</v>
      </c>
    </row>
    <row r="772" spans="1:18" s="2" customFormat="1" x14ac:dyDescent="0.2">
      <c r="A772" s="9">
        <v>400766</v>
      </c>
      <c r="B772" s="20">
        <v>2679</v>
      </c>
      <c r="C772" s="6" t="s">
        <v>811</v>
      </c>
      <c r="D772" s="5">
        <v>19.87</v>
      </c>
      <c r="E772" s="5">
        <v>10</v>
      </c>
      <c r="F772" s="5">
        <v>8</v>
      </c>
      <c r="G772" s="17">
        <v>156</v>
      </c>
      <c r="H772" s="17">
        <v>156</v>
      </c>
      <c r="I772" s="17">
        <v>0</v>
      </c>
      <c r="J772" s="13">
        <v>156</v>
      </c>
      <c r="K772" s="13">
        <v>39</v>
      </c>
      <c r="L772" s="13">
        <v>31</v>
      </c>
      <c r="M772" s="13">
        <v>86</v>
      </c>
      <c r="N772" s="24" t="s">
        <v>25</v>
      </c>
      <c r="O772" s="24" t="s">
        <v>25</v>
      </c>
      <c r="P772" s="45" t="s">
        <v>25</v>
      </c>
      <c r="Q772" s="47">
        <f>VLOOKUP(B772,[2]COMPLETE_DIVIDEND_DATA!$B:$BA,52,0)</f>
        <v>0</v>
      </c>
      <c r="R772" s="48">
        <f t="shared" si="11"/>
        <v>86</v>
      </c>
    </row>
    <row r="773" spans="1:18" s="2" customFormat="1" x14ac:dyDescent="0.2">
      <c r="A773" s="9">
        <v>400767</v>
      </c>
      <c r="B773" s="20">
        <v>2681</v>
      </c>
      <c r="C773" s="6" t="s">
        <v>812</v>
      </c>
      <c r="D773" s="5">
        <v>19.98</v>
      </c>
      <c r="E773" s="5">
        <v>10</v>
      </c>
      <c r="F773" s="5">
        <v>8</v>
      </c>
      <c r="G773" s="17">
        <v>1956</v>
      </c>
      <c r="H773" s="17">
        <v>1956</v>
      </c>
      <c r="I773" s="17">
        <v>0</v>
      </c>
      <c r="J773" s="13">
        <v>1956</v>
      </c>
      <c r="K773" s="13">
        <v>489</v>
      </c>
      <c r="L773" s="13">
        <v>391</v>
      </c>
      <c r="M773" s="13">
        <v>1076</v>
      </c>
      <c r="N773" s="24" t="s">
        <v>25</v>
      </c>
      <c r="O773" s="24" t="s">
        <v>25</v>
      </c>
      <c r="P773" s="45" t="s">
        <v>25</v>
      </c>
      <c r="Q773" s="47">
        <f>VLOOKUP(B773,[2]COMPLETE_DIVIDEND_DATA!$B:$BA,52,0)</f>
        <v>0</v>
      </c>
      <c r="R773" s="48">
        <f t="shared" si="11"/>
        <v>1076</v>
      </c>
    </row>
    <row r="774" spans="1:18" s="2" customFormat="1" x14ac:dyDescent="0.2">
      <c r="A774" s="9">
        <v>400768</v>
      </c>
      <c r="B774" s="20">
        <v>2685</v>
      </c>
      <c r="C774" s="6" t="s">
        <v>813</v>
      </c>
      <c r="D774" s="5">
        <v>20.03</v>
      </c>
      <c r="E774" s="5">
        <v>10</v>
      </c>
      <c r="F774" s="5">
        <v>8</v>
      </c>
      <c r="G774" s="17">
        <v>1308</v>
      </c>
      <c r="H774" s="17">
        <v>1308</v>
      </c>
      <c r="I774" s="17">
        <v>0</v>
      </c>
      <c r="J774" s="13">
        <v>1308</v>
      </c>
      <c r="K774" s="13">
        <v>327</v>
      </c>
      <c r="L774" s="13">
        <v>262</v>
      </c>
      <c r="M774" s="13">
        <v>719</v>
      </c>
      <c r="N774" s="24" t="s">
        <v>25</v>
      </c>
      <c r="O774" s="24" t="s">
        <v>25</v>
      </c>
      <c r="P774" s="45" t="s">
        <v>25</v>
      </c>
      <c r="Q774" s="47">
        <f>VLOOKUP(B774,[2]COMPLETE_DIVIDEND_DATA!$B:$BA,52,0)</f>
        <v>0</v>
      </c>
      <c r="R774" s="48">
        <f t="shared" si="11"/>
        <v>719</v>
      </c>
    </row>
    <row r="775" spans="1:18" s="2" customFormat="1" x14ac:dyDescent="0.2">
      <c r="A775" s="9">
        <v>400769</v>
      </c>
      <c r="B775" s="20">
        <v>2686</v>
      </c>
      <c r="C775" s="6" t="s">
        <v>814</v>
      </c>
      <c r="D775" s="5">
        <v>20.03</v>
      </c>
      <c r="E775" s="5">
        <v>10</v>
      </c>
      <c r="F775" s="5">
        <v>8</v>
      </c>
      <c r="G775" s="17">
        <v>1308</v>
      </c>
      <c r="H775" s="17">
        <v>1308</v>
      </c>
      <c r="I775" s="17">
        <v>0</v>
      </c>
      <c r="J775" s="13">
        <v>1308</v>
      </c>
      <c r="K775" s="13">
        <v>327</v>
      </c>
      <c r="L775" s="13">
        <v>262</v>
      </c>
      <c r="M775" s="13">
        <v>719</v>
      </c>
      <c r="N775" s="24" t="s">
        <v>25</v>
      </c>
      <c r="O775" s="24" t="s">
        <v>25</v>
      </c>
      <c r="P775" s="45" t="s">
        <v>25</v>
      </c>
      <c r="Q775" s="47">
        <f>VLOOKUP(B775,[2]COMPLETE_DIVIDEND_DATA!$B:$BA,52,0)</f>
        <v>0</v>
      </c>
      <c r="R775" s="48">
        <f t="shared" si="11"/>
        <v>719</v>
      </c>
    </row>
    <row r="776" spans="1:18" s="2" customFormat="1" x14ac:dyDescent="0.2">
      <c r="A776" s="9">
        <v>400770</v>
      </c>
      <c r="B776" s="20">
        <v>2690</v>
      </c>
      <c r="C776" s="6" t="s">
        <v>815</v>
      </c>
      <c r="D776" s="5">
        <v>19.98</v>
      </c>
      <c r="E776" s="5">
        <v>10</v>
      </c>
      <c r="F776" s="5">
        <v>8</v>
      </c>
      <c r="G776" s="17">
        <v>1956</v>
      </c>
      <c r="H776" s="17">
        <v>1956</v>
      </c>
      <c r="I776" s="17">
        <v>0</v>
      </c>
      <c r="J776" s="13">
        <v>1956</v>
      </c>
      <c r="K776" s="13">
        <v>489</v>
      </c>
      <c r="L776" s="13">
        <v>391</v>
      </c>
      <c r="M776" s="13">
        <v>1076</v>
      </c>
      <c r="N776" s="24" t="s">
        <v>25</v>
      </c>
      <c r="O776" s="24" t="s">
        <v>25</v>
      </c>
      <c r="P776" s="45" t="s">
        <v>25</v>
      </c>
      <c r="Q776" s="47">
        <f>VLOOKUP(B776,[2]COMPLETE_DIVIDEND_DATA!$B:$BA,52,0)</f>
        <v>0</v>
      </c>
      <c r="R776" s="48">
        <f t="shared" ref="R776:R839" si="12">+M776-Q776</f>
        <v>1076</v>
      </c>
    </row>
    <row r="777" spans="1:18" s="2" customFormat="1" x14ac:dyDescent="0.2">
      <c r="A777" s="9">
        <v>400771</v>
      </c>
      <c r="B777" s="20">
        <v>2691</v>
      </c>
      <c r="C777" s="6" t="s">
        <v>816</v>
      </c>
      <c r="D777" s="5">
        <v>19.98</v>
      </c>
      <c r="E777" s="5">
        <v>10</v>
      </c>
      <c r="F777" s="5">
        <v>8</v>
      </c>
      <c r="G777" s="17">
        <v>1956</v>
      </c>
      <c r="H777" s="17">
        <v>1956</v>
      </c>
      <c r="I777" s="17">
        <v>0</v>
      </c>
      <c r="J777" s="13">
        <v>1956</v>
      </c>
      <c r="K777" s="13">
        <v>489</v>
      </c>
      <c r="L777" s="13">
        <v>391</v>
      </c>
      <c r="M777" s="13">
        <v>1076</v>
      </c>
      <c r="N777" s="24" t="s">
        <v>25</v>
      </c>
      <c r="O777" s="24" t="s">
        <v>25</v>
      </c>
      <c r="P777" s="45" t="s">
        <v>25</v>
      </c>
      <c r="Q777" s="47">
        <f>VLOOKUP(B777,[2]COMPLETE_DIVIDEND_DATA!$B:$BA,52,0)</f>
        <v>0</v>
      </c>
      <c r="R777" s="48">
        <f t="shared" si="12"/>
        <v>1076</v>
      </c>
    </row>
    <row r="778" spans="1:18" s="2" customFormat="1" x14ac:dyDescent="0.2">
      <c r="A778" s="9">
        <v>400772</v>
      </c>
      <c r="B778" s="20">
        <v>2692</v>
      </c>
      <c r="C778" s="6" t="s">
        <v>817</v>
      </c>
      <c r="D778" s="5">
        <v>19.98</v>
      </c>
      <c r="E778" s="5">
        <v>10</v>
      </c>
      <c r="F778" s="5">
        <v>8</v>
      </c>
      <c r="G778" s="17">
        <v>1956</v>
      </c>
      <c r="H778" s="17">
        <v>1956</v>
      </c>
      <c r="I778" s="17">
        <v>0</v>
      </c>
      <c r="J778" s="13">
        <v>1956</v>
      </c>
      <c r="K778" s="13">
        <v>489</v>
      </c>
      <c r="L778" s="13">
        <v>391</v>
      </c>
      <c r="M778" s="13">
        <v>1076</v>
      </c>
      <c r="N778" s="24" t="s">
        <v>25</v>
      </c>
      <c r="O778" s="24" t="s">
        <v>25</v>
      </c>
      <c r="P778" s="45" t="s">
        <v>25</v>
      </c>
      <c r="Q778" s="47">
        <f>VLOOKUP(B778,[2]COMPLETE_DIVIDEND_DATA!$B:$BA,52,0)</f>
        <v>0</v>
      </c>
      <c r="R778" s="48">
        <f t="shared" si="12"/>
        <v>1076</v>
      </c>
    </row>
    <row r="779" spans="1:18" s="2" customFormat="1" x14ac:dyDescent="0.2">
      <c r="A779" s="9">
        <v>400773</v>
      </c>
      <c r="B779" s="20">
        <v>2698</v>
      </c>
      <c r="C779" s="6" t="s">
        <v>818</v>
      </c>
      <c r="D779" s="5">
        <v>19.98</v>
      </c>
      <c r="E779" s="5">
        <v>10</v>
      </c>
      <c r="F779" s="5">
        <v>8</v>
      </c>
      <c r="G779" s="17">
        <v>1956</v>
      </c>
      <c r="H779" s="17">
        <v>1956</v>
      </c>
      <c r="I779" s="17">
        <v>0</v>
      </c>
      <c r="J779" s="13">
        <v>1956</v>
      </c>
      <c r="K779" s="13">
        <v>489</v>
      </c>
      <c r="L779" s="13">
        <v>391</v>
      </c>
      <c r="M779" s="13">
        <v>1076</v>
      </c>
      <c r="N779" s="24" t="s">
        <v>25</v>
      </c>
      <c r="O779" s="24" t="s">
        <v>25</v>
      </c>
      <c r="P779" s="45" t="s">
        <v>25</v>
      </c>
      <c r="Q779" s="47">
        <f>VLOOKUP(B779,[2]COMPLETE_DIVIDEND_DATA!$B:$BA,52,0)</f>
        <v>0</v>
      </c>
      <c r="R779" s="48">
        <f t="shared" si="12"/>
        <v>1076</v>
      </c>
    </row>
    <row r="780" spans="1:18" s="2" customFormat="1" x14ac:dyDescent="0.2">
      <c r="A780" s="9">
        <v>400774</v>
      </c>
      <c r="B780" s="20">
        <v>2699</v>
      </c>
      <c r="C780" s="6" t="s">
        <v>819</v>
      </c>
      <c r="D780" s="5">
        <v>19.940000000000001</v>
      </c>
      <c r="E780" s="5">
        <v>10</v>
      </c>
      <c r="F780" s="5">
        <v>8</v>
      </c>
      <c r="G780" s="17">
        <v>391</v>
      </c>
      <c r="H780" s="17">
        <v>391</v>
      </c>
      <c r="I780" s="17">
        <v>0</v>
      </c>
      <c r="J780" s="13">
        <v>391</v>
      </c>
      <c r="K780" s="13">
        <v>98</v>
      </c>
      <c r="L780" s="13">
        <v>78</v>
      </c>
      <c r="M780" s="13">
        <v>215</v>
      </c>
      <c r="N780" s="24" t="s">
        <v>25</v>
      </c>
      <c r="O780" s="24" t="s">
        <v>25</v>
      </c>
      <c r="P780" s="45" t="s">
        <v>25</v>
      </c>
      <c r="Q780" s="47">
        <f>VLOOKUP(B780,[2]COMPLETE_DIVIDEND_DATA!$B:$BA,52,0)</f>
        <v>0</v>
      </c>
      <c r="R780" s="48">
        <f t="shared" si="12"/>
        <v>215</v>
      </c>
    </row>
    <row r="781" spans="1:18" s="2" customFormat="1" x14ac:dyDescent="0.2">
      <c r="A781" s="9">
        <v>400775</v>
      </c>
      <c r="B781" s="20">
        <v>2700</v>
      </c>
      <c r="C781" s="6" t="s">
        <v>820</v>
      </c>
      <c r="D781" s="5">
        <v>19.87</v>
      </c>
      <c r="E781" s="5">
        <v>10</v>
      </c>
      <c r="F781" s="5">
        <v>8</v>
      </c>
      <c r="G781" s="17">
        <v>156</v>
      </c>
      <c r="H781" s="17">
        <v>156</v>
      </c>
      <c r="I781" s="17">
        <v>0</v>
      </c>
      <c r="J781" s="13">
        <v>156</v>
      </c>
      <c r="K781" s="13">
        <v>39</v>
      </c>
      <c r="L781" s="13">
        <v>31</v>
      </c>
      <c r="M781" s="13">
        <v>86</v>
      </c>
      <c r="N781" s="24" t="s">
        <v>25</v>
      </c>
      <c r="O781" s="24" t="s">
        <v>25</v>
      </c>
      <c r="P781" s="45" t="s">
        <v>25</v>
      </c>
      <c r="Q781" s="47">
        <f>VLOOKUP(B781,[2]COMPLETE_DIVIDEND_DATA!$B:$BA,52,0)</f>
        <v>0</v>
      </c>
      <c r="R781" s="48">
        <f t="shared" si="12"/>
        <v>86</v>
      </c>
    </row>
    <row r="782" spans="1:18" s="2" customFormat="1" x14ac:dyDescent="0.2">
      <c r="A782" s="9">
        <v>400776</v>
      </c>
      <c r="B782" s="20">
        <v>2704</v>
      </c>
      <c r="C782" s="6" t="s">
        <v>821</v>
      </c>
      <c r="D782" s="5">
        <v>19.98</v>
      </c>
      <c r="E782" s="5">
        <v>10</v>
      </c>
      <c r="F782" s="5">
        <v>8</v>
      </c>
      <c r="G782" s="17">
        <v>1956</v>
      </c>
      <c r="H782" s="17">
        <v>1956</v>
      </c>
      <c r="I782" s="17">
        <v>0</v>
      </c>
      <c r="J782" s="13">
        <v>1956</v>
      </c>
      <c r="K782" s="13">
        <v>489</v>
      </c>
      <c r="L782" s="13">
        <v>391</v>
      </c>
      <c r="M782" s="13">
        <v>1076</v>
      </c>
      <c r="N782" s="24" t="s">
        <v>25</v>
      </c>
      <c r="O782" s="24" t="s">
        <v>25</v>
      </c>
      <c r="P782" s="45" t="s">
        <v>25</v>
      </c>
      <c r="Q782" s="47">
        <f>VLOOKUP(B782,[2]COMPLETE_DIVIDEND_DATA!$B:$BA,52,0)</f>
        <v>0</v>
      </c>
      <c r="R782" s="48">
        <f t="shared" si="12"/>
        <v>1076</v>
      </c>
    </row>
    <row r="783" spans="1:18" s="2" customFormat="1" x14ac:dyDescent="0.2">
      <c r="A783" s="9">
        <v>400777</v>
      </c>
      <c r="B783" s="20">
        <v>2705</v>
      </c>
      <c r="C783" s="6" t="s">
        <v>822</v>
      </c>
      <c r="D783" s="5">
        <v>19.940000000000001</v>
      </c>
      <c r="E783" s="5">
        <v>10</v>
      </c>
      <c r="F783" s="5">
        <v>8</v>
      </c>
      <c r="G783" s="17">
        <v>391</v>
      </c>
      <c r="H783" s="17">
        <v>391</v>
      </c>
      <c r="I783" s="17">
        <v>0</v>
      </c>
      <c r="J783" s="13">
        <v>391</v>
      </c>
      <c r="K783" s="13">
        <v>98</v>
      </c>
      <c r="L783" s="13">
        <v>78</v>
      </c>
      <c r="M783" s="13">
        <v>215</v>
      </c>
      <c r="N783" s="24" t="s">
        <v>25</v>
      </c>
      <c r="O783" s="24" t="s">
        <v>25</v>
      </c>
      <c r="P783" s="45" t="s">
        <v>25</v>
      </c>
      <c r="Q783" s="47">
        <f>VLOOKUP(B783,[2]COMPLETE_DIVIDEND_DATA!$B:$BA,52,0)</f>
        <v>0</v>
      </c>
      <c r="R783" s="48">
        <f t="shared" si="12"/>
        <v>215</v>
      </c>
    </row>
    <row r="784" spans="1:18" s="2" customFormat="1" x14ac:dyDescent="0.2">
      <c r="A784" s="9">
        <v>400778</v>
      </c>
      <c r="B784" s="20">
        <v>2706</v>
      </c>
      <c r="C784" s="6" t="s">
        <v>823</v>
      </c>
      <c r="D784" s="5">
        <v>19.98</v>
      </c>
      <c r="E784" s="5">
        <v>10</v>
      </c>
      <c r="F784" s="5">
        <v>8</v>
      </c>
      <c r="G784" s="17">
        <v>1956</v>
      </c>
      <c r="H784" s="17">
        <v>1956</v>
      </c>
      <c r="I784" s="17">
        <v>0</v>
      </c>
      <c r="J784" s="13">
        <v>1956</v>
      </c>
      <c r="K784" s="13">
        <v>489</v>
      </c>
      <c r="L784" s="13">
        <v>391</v>
      </c>
      <c r="M784" s="13">
        <v>1076</v>
      </c>
      <c r="N784" s="24" t="s">
        <v>25</v>
      </c>
      <c r="O784" s="24" t="s">
        <v>25</v>
      </c>
      <c r="P784" s="45" t="s">
        <v>25</v>
      </c>
      <c r="Q784" s="47">
        <f>VLOOKUP(B784,[2]COMPLETE_DIVIDEND_DATA!$B:$BA,52,0)</f>
        <v>0</v>
      </c>
      <c r="R784" s="48">
        <f t="shared" si="12"/>
        <v>1076</v>
      </c>
    </row>
    <row r="785" spans="1:18" s="2" customFormat="1" x14ac:dyDescent="0.2">
      <c r="A785" s="9">
        <v>400779</v>
      </c>
      <c r="B785" s="20">
        <v>2707</v>
      </c>
      <c r="C785" s="6" t="s">
        <v>824</v>
      </c>
      <c r="D785" s="5">
        <v>20.190000000000001</v>
      </c>
      <c r="E785" s="5">
        <v>10</v>
      </c>
      <c r="F785" s="5">
        <v>8</v>
      </c>
      <c r="G785" s="17">
        <v>104</v>
      </c>
      <c r="H785" s="17">
        <v>104</v>
      </c>
      <c r="I785" s="17">
        <v>0</v>
      </c>
      <c r="J785" s="13">
        <v>104</v>
      </c>
      <c r="K785" s="13">
        <v>26</v>
      </c>
      <c r="L785" s="13">
        <v>21</v>
      </c>
      <c r="M785" s="13">
        <v>57</v>
      </c>
      <c r="N785" s="24" t="s">
        <v>25</v>
      </c>
      <c r="O785" s="24" t="s">
        <v>25</v>
      </c>
      <c r="P785" s="45" t="s">
        <v>25</v>
      </c>
      <c r="Q785" s="47">
        <f>VLOOKUP(B785,[2]COMPLETE_DIVIDEND_DATA!$B:$BA,52,0)</f>
        <v>0</v>
      </c>
      <c r="R785" s="48">
        <f t="shared" si="12"/>
        <v>57</v>
      </c>
    </row>
    <row r="786" spans="1:18" s="2" customFormat="1" x14ac:dyDescent="0.2">
      <c r="A786" s="9">
        <v>400780</v>
      </c>
      <c r="B786" s="20">
        <v>2708</v>
      </c>
      <c r="C786" s="6" t="s">
        <v>825</v>
      </c>
      <c r="D786" s="5">
        <v>19.87</v>
      </c>
      <c r="E786" s="5">
        <v>10</v>
      </c>
      <c r="F786" s="5">
        <v>8</v>
      </c>
      <c r="G786" s="17">
        <v>156</v>
      </c>
      <c r="H786" s="17">
        <v>156</v>
      </c>
      <c r="I786" s="17">
        <v>0</v>
      </c>
      <c r="J786" s="13">
        <v>156</v>
      </c>
      <c r="K786" s="13">
        <v>39</v>
      </c>
      <c r="L786" s="13">
        <v>31</v>
      </c>
      <c r="M786" s="13">
        <v>86</v>
      </c>
      <c r="N786" s="24" t="s">
        <v>25</v>
      </c>
      <c r="O786" s="24" t="s">
        <v>25</v>
      </c>
      <c r="P786" s="45" t="s">
        <v>25</v>
      </c>
      <c r="Q786" s="47">
        <f>VLOOKUP(B786,[2]COMPLETE_DIVIDEND_DATA!$B:$BA,52,0)</f>
        <v>0</v>
      </c>
      <c r="R786" s="48">
        <f t="shared" si="12"/>
        <v>86</v>
      </c>
    </row>
    <row r="787" spans="1:18" s="2" customFormat="1" x14ac:dyDescent="0.2">
      <c r="A787" s="9">
        <v>400781</v>
      </c>
      <c r="B787" s="20">
        <v>2712</v>
      </c>
      <c r="C787" s="6" t="s">
        <v>826</v>
      </c>
      <c r="D787" s="5">
        <v>19.98</v>
      </c>
      <c r="E787" s="5">
        <v>10</v>
      </c>
      <c r="F787" s="5">
        <v>8</v>
      </c>
      <c r="G787" s="17">
        <v>1956</v>
      </c>
      <c r="H787" s="17">
        <v>1956</v>
      </c>
      <c r="I787" s="17">
        <v>0</v>
      </c>
      <c r="J787" s="13">
        <v>1956</v>
      </c>
      <c r="K787" s="13">
        <v>489</v>
      </c>
      <c r="L787" s="13">
        <v>391</v>
      </c>
      <c r="M787" s="13">
        <v>1076</v>
      </c>
      <c r="N787" s="24" t="s">
        <v>827</v>
      </c>
      <c r="O787" s="24" t="s">
        <v>25</v>
      </c>
      <c r="P787" s="45" t="s">
        <v>25</v>
      </c>
      <c r="Q787" s="47">
        <f>VLOOKUP(B787,[2]COMPLETE_DIVIDEND_DATA!$B:$BA,52,0)</f>
        <v>0</v>
      </c>
      <c r="R787" s="48">
        <f t="shared" si="12"/>
        <v>1076</v>
      </c>
    </row>
    <row r="788" spans="1:18" s="2" customFormat="1" x14ac:dyDescent="0.2">
      <c r="A788" s="9">
        <v>400782</v>
      </c>
      <c r="B788" s="20">
        <v>2713</v>
      </c>
      <c r="C788" s="6" t="s">
        <v>828</v>
      </c>
      <c r="D788" s="5">
        <v>20.07</v>
      </c>
      <c r="E788" s="5">
        <v>10</v>
      </c>
      <c r="F788" s="5">
        <v>8</v>
      </c>
      <c r="G788" s="17">
        <v>259</v>
      </c>
      <c r="H788" s="17">
        <v>259</v>
      </c>
      <c r="I788" s="17">
        <v>0</v>
      </c>
      <c r="J788" s="13">
        <v>259</v>
      </c>
      <c r="K788" s="13">
        <v>65</v>
      </c>
      <c r="L788" s="13">
        <v>52</v>
      </c>
      <c r="M788" s="13">
        <v>142</v>
      </c>
      <c r="N788" s="24" t="s">
        <v>25</v>
      </c>
      <c r="O788" s="24" t="s">
        <v>25</v>
      </c>
      <c r="P788" s="45" t="s">
        <v>25</v>
      </c>
      <c r="Q788" s="47">
        <f>VLOOKUP(B788,[2]COMPLETE_DIVIDEND_DATA!$B:$BA,52,0)</f>
        <v>0</v>
      </c>
      <c r="R788" s="48">
        <f t="shared" si="12"/>
        <v>142</v>
      </c>
    </row>
    <row r="789" spans="1:18" s="2" customFormat="1" x14ac:dyDescent="0.2">
      <c r="A789" s="9">
        <v>400783</v>
      </c>
      <c r="B789" s="20">
        <v>2719</v>
      </c>
      <c r="C789" s="6" t="s">
        <v>829</v>
      </c>
      <c r="D789" s="5">
        <v>19.920000000000002</v>
      </c>
      <c r="E789" s="5">
        <v>10</v>
      </c>
      <c r="F789" s="5">
        <v>8</v>
      </c>
      <c r="G789" s="17">
        <v>251</v>
      </c>
      <c r="H789" s="17">
        <v>251</v>
      </c>
      <c r="I789" s="17">
        <v>0</v>
      </c>
      <c r="J789" s="13">
        <v>251</v>
      </c>
      <c r="K789" s="13">
        <v>63</v>
      </c>
      <c r="L789" s="13">
        <v>50</v>
      </c>
      <c r="M789" s="13">
        <v>138</v>
      </c>
      <c r="N789" s="24" t="s">
        <v>25</v>
      </c>
      <c r="O789" s="24" t="s">
        <v>25</v>
      </c>
      <c r="P789" s="45" t="s">
        <v>25</v>
      </c>
      <c r="Q789" s="47">
        <f>VLOOKUP(B789,[2]COMPLETE_DIVIDEND_DATA!$B:$BA,52,0)</f>
        <v>0</v>
      </c>
      <c r="R789" s="48">
        <f t="shared" si="12"/>
        <v>138</v>
      </c>
    </row>
    <row r="790" spans="1:18" s="2" customFormat="1" x14ac:dyDescent="0.2">
      <c r="A790" s="9">
        <v>400784</v>
      </c>
      <c r="B790" s="20">
        <v>2726</v>
      </c>
      <c r="C790" s="6" t="s">
        <v>830</v>
      </c>
      <c r="D790" s="5">
        <v>19.98</v>
      </c>
      <c r="E790" s="5">
        <v>10</v>
      </c>
      <c r="F790" s="5">
        <v>8</v>
      </c>
      <c r="G790" s="17">
        <v>1956</v>
      </c>
      <c r="H790" s="17">
        <v>1956</v>
      </c>
      <c r="I790" s="17">
        <v>0</v>
      </c>
      <c r="J790" s="13">
        <v>1956</v>
      </c>
      <c r="K790" s="13">
        <v>489</v>
      </c>
      <c r="L790" s="13">
        <v>391</v>
      </c>
      <c r="M790" s="13">
        <v>1076</v>
      </c>
      <c r="N790" s="24" t="s">
        <v>25</v>
      </c>
      <c r="O790" s="24" t="s">
        <v>25</v>
      </c>
      <c r="P790" s="45" t="s">
        <v>25</v>
      </c>
      <c r="Q790" s="47">
        <f>VLOOKUP(B790,[2]COMPLETE_DIVIDEND_DATA!$B:$BA,52,0)</f>
        <v>0</v>
      </c>
      <c r="R790" s="48">
        <f t="shared" si="12"/>
        <v>1076</v>
      </c>
    </row>
    <row r="791" spans="1:18" s="2" customFormat="1" x14ac:dyDescent="0.2">
      <c r="A791" s="9">
        <v>400785</v>
      </c>
      <c r="B791" s="20">
        <v>2727</v>
      </c>
      <c r="C791" s="6" t="s">
        <v>831</v>
      </c>
      <c r="D791" s="5">
        <v>19.940000000000001</v>
      </c>
      <c r="E791" s="5">
        <v>10</v>
      </c>
      <c r="F791" s="5">
        <v>8</v>
      </c>
      <c r="G791" s="17">
        <v>391</v>
      </c>
      <c r="H791" s="17">
        <v>391</v>
      </c>
      <c r="I791" s="17">
        <v>0</v>
      </c>
      <c r="J791" s="13">
        <v>391</v>
      </c>
      <c r="K791" s="13">
        <v>98</v>
      </c>
      <c r="L791" s="13">
        <v>78</v>
      </c>
      <c r="M791" s="13">
        <v>215</v>
      </c>
      <c r="N791" s="24" t="s">
        <v>25</v>
      </c>
      <c r="O791" s="24" t="s">
        <v>25</v>
      </c>
      <c r="P791" s="45" t="s">
        <v>25</v>
      </c>
      <c r="Q791" s="47">
        <f>VLOOKUP(B791,[2]COMPLETE_DIVIDEND_DATA!$B:$BA,52,0)</f>
        <v>0</v>
      </c>
      <c r="R791" s="48">
        <f t="shared" si="12"/>
        <v>215</v>
      </c>
    </row>
    <row r="792" spans="1:18" s="2" customFormat="1" x14ac:dyDescent="0.2">
      <c r="A792" s="9">
        <v>400786</v>
      </c>
      <c r="B792" s="20">
        <v>2728</v>
      </c>
      <c r="C792" s="6" t="s">
        <v>832</v>
      </c>
      <c r="D792" s="5">
        <v>19.98</v>
      </c>
      <c r="E792" s="5">
        <v>10</v>
      </c>
      <c r="F792" s="5">
        <v>8</v>
      </c>
      <c r="G792" s="17">
        <v>1956</v>
      </c>
      <c r="H792" s="17">
        <v>1956</v>
      </c>
      <c r="I792" s="17">
        <v>0</v>
      </c>
      <c r="J792" s="13">
        <v>1956</v>
      </c>
      <c r="K792" s="13">
        <v>489</v>
      </c>
      <c r="L792" s="13">
        <v>391</v>
      </c>
      <c r="M792" s="13">
        <v>1076</v>
      </c>
      <c r="N792" s="24" t="s">
        <v>25</v>
      </c>
      <c r="O792" s="24" t="s">
        <v>25</v>
      </c>
      <c r="P792" s="45" t="s">
        <v>25</v>
      </c>
      <c r="Q792" s="47">
        <f>VLOOKUP(B792,[2]COMPLETE_DIVIDEND_DATA!$B:$BA,52,0)</f>
        <v>0</v>
      </c>
      <c r="R792" s="48">
        <f t="shared" si="12"/>
        <v>1076</v>
      </c>
    </row>
    <row r="793" spans="1:18" s="2" customFormat="1" x14ac:dyDescent="0.2">
      <c r="A793" s="9">
        <v>400787</v>
      </c>
      <c r="B793" s="20">
        <v>2729</v>
      </c>
      <c r="C793" s="6" t="s">
        <v>833</v>
      </c>
      <c r="D793" s="5">
        <v>20.83</v>
      </c>
      <c r="E793" s="5">
        <v>10</v>
      </c>
      <c r="F793" s="5">
        <v>8</v>
      </c>
      <c r="G793" s="17">
        <v>24</v>
      </c>
      <c r="H793" s="17">
        <v>24</v>
      </c>
      <c r="I793" s="17">
        <v>0</v>
      </c>
      <c r="J793" s="13">
        <v>24</v>
      </c>
      <c r="K793" s="13">
        <v>6</v>
      </c>
      <c r="L793" s="13">
        <v>5</v>
      </c>
      <c r="M793" s="13">
        <v>13</v>
      </c>
      <c r="N793" s="24" t="s">
        <v>25</v>
      </c>
      <c r="O793" s="24" t="s">
        <v>25</v>
      </c>
      <c r="P793" s="45" t="s">
        <v>25</v>
      </c>
      <c r="Q793" s="47">
        <f>VLOOKUP(B793,[2]COMPLETE_DIVIDEND_DATA!$B:$BA,52,0)</f>
        <v>0</v>
      </c>
      <c r="R793" s="48">
        <f t="shared" si="12"/>
        <v>13</v>
      </c>
    </row>
    <row r="794" spans="1:18" s="2" customFormat="1" x14ac:dyDescent="0.2">
      <c r="A794" s="9">
        <v>400788</v>
      </c>
      <c r="B794" s="20">
        <v>2730</v>
      </c>
      <c r="C794" s="6" t="s">
        <v>834</v>
      </c>
      <c r="D794" s="5">
        <v>19.920000000000002</v>
      </c>
      <c r="E794" s="5">
        <v>10</v>
      </c>
      <c r="F794" s="5">
        <v>8</v>
      </c>
      <c r="G794" s="17">
        <v>251</v>
      </c>
      <c r="H794" s="17">
        <v>251</v>
      </c>
      <c r="I794" s="17">
        <v>0</v>
      </c>
      <c r="J794" s="13">
        <v>251</v>
      </c>
      <c r="K794" s="13">
        <v>63</v>
      </c>
      <c r="L794" s="13">
        <v>50</v>
      </c>
      <c r="M794" s="13">
        <v>138</v>
      </c>
      <c r="N794" s="24" t="s">
        <v>25</v>
      </c>
      <c r="O794" s="24" t="s">
        <v>25</v>
      </c>
      <c r="P794" s="45" t="s">
        <v>25</v>
      </c>
      <c r="Q794" s="47">
        <f>VLOOKUP(B794,[2]COMPLETE_DIVIDEND_DATA!$B:$BA,52,0)</f>
        <v>0</v>
      </c>
      <c r="R794" s="48">
        <f t="shared" si="12"/>
        <v>138</v>
      </c>
    </row>
    <row r="795" spans="1:18" s="2" customFormat="1" x14ac:dyDescent="0.2">
      <c r="A795" s="9">
        <v>400789</v>
      </c>
      <c r="B795" s="20">
        <v>2749</v>
      </c>
      <c r="C795" s="6" t="s">
        <v>835</v>
      </c>
      <c r="D795" s="5">
        <v>19.940000000000001</v>
      </c>
      <c r="E795" s="5">
        <v>10</v>
      </c>
      <c r="F795" s="5">
        <v>8</v>
      </c>
      <c r="G795" s="17">
        <v>391</v>
      </c>
      <c r="H795" s="17">
        <v>391</v>
      </c>
      <c r="I795" s="17">
        <v>0</v>
      </c>
      <c r="J795" s="13">
        <v>391</v>
      </c>
      <c r="K795" s="13">
        <v>98</v>
      </c>
      <c r="L795" s="13">
        <v>78</v>
      </c>
      <c r="M795" s="13">
        <v>215</v>
      </c>
      <c r="N795" s="24" t="s">
        <v>25</v>
      </c>
      <c r="O795" s="24" t="s">
        <v>25</v>
      </c>
      <c r="P795" s="45" t="s">
        <v>25</v>
      </c>
      <c r="Q795" s="47">
        <f>VLOOKUP(B795,[2]COMPLETE_DIVIDEND_DATA!$B:$BA,52,0)</f>
        <v>0</v>
      </c>
      <c r="R795" s="48">
        <f t="shared" si="12"/>
        <v>215</v>
      </c>
    </row>
    <row r="796" spans="1:18" s="2" customFormat="1" x14ac:dyDescent="0.2">
      <c r="A796" s="9">
        <v>400790</v>
      </c>
      <c r="B796" s="20">
        <v>2753</v>
      </c>
      <c r="C796" s="6" t="s">
        <v>836</v>
      </c>
      <c r="D796" s="5">
        <v>19.940000000000001</v>
      </c>
      <c r="E796" s="5">
        <v>10</v>
      </c>
      <c r="F796" s="5">
        <v>8</v>
      </c>
      <c r="G796" s="17">
        <v>391</v>
      </c>
      <c r="H796" s="17">
        <v>391</v>
      </c>
      <c r="I796" s="17">
        <v>0</v>
      </c>
      <c r="J796" s="13">
        <v>391</v>
      </c>
      <c r="K796" s="13">
        <v>98</v>
      </c>
      <c r="L796" s="13">
        <v>78</v>
      </c>
      <c r="M796" s="13">
        <v>215</v>
      </c>
      <c r="N796" s="24" t="s">
        <v>25</v>
      </c>
      <c r="O796" s="24" t="s">
        <v>25</v>
      </c>
      <c r="P796" s="45" t="s">
        <v>25</v>
      </c>
      <c r="Q796" s="47">
        <f>VLOOKUP(B796,[2]COMPLETE_DIVIDEND_DATA!$B:$BA,52,0)</f>
        <v>0</v>
      </c>
      <c r="R796" s="48">
        <f t="shared" si="12"/>
        <v>215</v>
      </c>
    </row>
    <row r="797" spans="1:18" s="2" customFormat="1" x14ac:dyDescent="0.2">
      <c r="A797" s="9">
        <v>400791</v>
      </c>
      <c r="B797" s="20">
        <v>2754</v>
      </c>
      <c r="C797" s="6" t="s">
        <v>837</v>
      </c>
      <c r="D797" s="5">
        <v>19.78</v>
      </c>
      <c r="E797" s="5">
        <v>10</v>
      </c>
      <c r="F797" s="5">
        <v>8</v>
      </c>
      <c r="G797" s="17">
        <v>91</v>
      </c>
      <c r="H797" s="17">
        <v>91</v>
      </c>
      <c r="I797" s="17">
        <v>0</v>
      </c>
      <c r="J797" s="13">
        <v>91</v>
      </c>
      <c r="K797" s="13">
        <v>23</v>
      </c>
      <c r="L797" s="13">
        <v>18</v>
      </c>
      <c r="M797" s="13">
        <v>50</v>
      </c>
      <c r="N797" s="24" t="s">
        <v>25</v>
      </c>
      <c r="O797" s="24" t="s">
        <v>25</v>
      </c>
      <c r="P797" s="45" t="s">
        <v>25</v>
      </c>
      <c r="Q797" s="47">
        <f>VLOOKUP(B797,[2]COMPLETE_DIVIDEND_DATA!$B:$BA,52,0)</f>
        <v>0</v>
      </c>
      <c r="R797" s="48">
        <f t="shared" si="12"/>
        <v>50</v>
      </c>
    </row>
    <row r="798" spans="1:18" s="2" customFormat="1" x14ac:dyDescent="0.2">
      <c r="A798" s="9">
        <v>400792</v>
      </c>
      <c r="B798" s="20">
        <v>2756</v>
      </c>
      <c r="C798" s="6" t="s">
        <v>838</v>
      </c>
      <c r="D798" s="5">
        <v>19.97</v>
      </c>
      <c r="E798" s="5">
        <v>10</v>
      </c>
      <c r="F798" s="5">
        <v>8</v>
      </c>
      <c r="G798" s="17">
        <v>821</v>
      </c>
      <c r="H798" s="17">
        <v>821</v>
      </c>
      <c r="I798" s="17">
        <v>0</v>
      </c>
      <c r="J798" s="13">
        <v>821</v>
      </c>
      <c r="K798" s="13">
        <v>205</v>
      </c>
      <c r="L798" s="13">
        <v>164</v>
      </c>
      <c r="M798" s="13">
        <v>452</v>
      </c>
      <c r="N798" s="24" t="s">
        <v>25</v>
      </c>
      <c r="O798" s="24" t="s">
        <v>25</v>
      </c>
      <c r="P798" s="45" t="s">
        <v>25</v>
      </c>
      <c r="Q798" s="47">
        <f>VLOOKUP(B798,[2]COMPLETE_DIVIDEND_DATA!$B:$BA,52,0)</f>
        <v>0</v>
      </c>
      <c r="R798" s="48">
        <f t="shared" si="12"/>
        <v>452</v>
      </c>
    </row>
    <row r="799" spans="1:18" s="2" customFormat="1" x14ac:dyDescent="0.2">
      <c r="A799" s="9">
        <v>400793</v>
      </c>
      <c r="B799" s="20">
        <v>2757</v>
      </c>
      <c r="C799" s="6" t="s">
        <v>839</v>
      </c>
      <c r="D799" s="5">
        <v>19.760000000000002</v>
      </c>
      <c r="E799" s="5">
        <v>10</v>
      </c>
      <c r="F799" s="5">
        <v>8</v>
      </c>
      <c r="G799" s="17">
        <v>167</v>
      </c>
      <c r="H799" s="17">
        <v>167</v>
      </c>
      <c r="I799" s="17">
        <v>0</v>
      </c>
      <c r="J799" s="13">
        <v>167</v>
      </c>
      <c r="K799" s="13">
        <v>42</v>
      </c>
      <c r="L799" s="13">
        <v>33</v>
      </c>
      <c r="M799" s="13">
        <v>92</v>
      </c>
      <c r="N799" s="24" t="s">
        <v>25</v>
      </c>
      <c r="O799" s="24" t="s">
        <v>25</v>
      </c>
      <c r="P799" s="45" t="s">
        <v>25</v>
      </c>
      <c r="Q799" s="47">
        <f>VLOOKUP(B799,[2]COMPLETE_DIVIDEND_DATA!$B:$BA,52,0)</f>
        <v>0</v>
      </c>
      <c r="R799" s="48">
        <f t="shared" si="12"/>
        <v>92</v>
      </c>
    </row>
    <row r="800" spans="1:18" s="2" customFormat="1" x14ac:dyDescent="0.2">
      <c r="A800" s="9">
        <v>400794</v>
      </c>
      <c r="B800" s="20">
        <v>2758</v>
      </c>
      <c r="C800" s="6" t="s">
        <v>840</v>
      </c>
      <c r="D800" s="5">
        <v>19.98</v>
      </c>
      <c r="E800" s="5">
        <v>10</v>
      </c>
      <c r="F800" s="5">
        <v>8</v>
      </c>
      <c r="G800" s="17">
        <v>1956</v>
      </c>
      <c r="H800" s="17">
        <v>1956</v>
      </c>
      <c r="I800" s="17">
        <v>0</v>
      </c>
      <c r="J800" s="13">
        <v>1956</v>
      </c>
      <c r="K800" s="13">
        <v>489</v>
      </c>
      <c r="L800" s="13">
        <v>391</v>
      </c>
      <c r="M800" s="13">
        <v>1076</v>
      </c>
      <c r="N800" s="24" t="s">
        <v>25</v>
      </c>
      <c r="O800" s="24" t="s">
        <v>25</v>
      </c>
      <c r="P800" s="45" t="s">
        <v>25</v>
      </c>
      <c r="Q800" s="47">
        <f>VLOOKUP(B800,[2]COMPLETE_DIVIDEND_DATA!$B:$BA,52,0)</f>
        <v>0</v>
      </c>
      <c r="R800" s="48">
        <f t="shared" si="12"/>
        <v>1076</v>
      </c>
    </row>
    <row r="801" spans="1:18" s="2" customFormat="1" x14ac:dyDescent="0.2">
      <c r="A801" s="9">
        <v>400795</v>
      </c>
      <c r="B801" s="20">
        <v>2759</v>
      </c>
      <c r="C801" s="6" t="s">
        <v>841</v>
      </c>
      <c r="D801" s="5">
        <v>19.940000000000001</v>
      </c>
      <c r="E801" s="5">
        <v>10</v>
      </c>
      <c r="F801" s="5">
        <v>8</v>
      </c>
      <c r="G801" s="17">
        <v>391</v>
      </c>
      <c r="H801" s="17">
        <v>391</v>
      </c>
      <c r="I801" s="17">
        <v>0</v>
      </c>
      <c r="J801" s="13">
        <v>391</v>
      </c>
      <c r="K801" s="13">
        <v>98</v>
      </c>
      <c r="L801" s="13">
        <v>78</v>
      </c>
      <c r="M801" s="13">
        <v>215</v>
      </c>
      <c r="N801" s="24" t="s">
        <v>25</v>
      </c>
      <c r="O801" s="24" t="s">
        <v>25</v>
      </c>
      <c r="P801" s="45" t="s">
        <v>25</v>
      </c>
      <c r="Q801" s="47">
        <f>VLOOKUP(B801,[2]COMPLETE_DIVIDEND_DATA!$B:$BA,52,0)</f>
        <v>0</v>
      </c>
      <c r="R801" s="48">
        <f t="shared" si="12"/>
        <v>215</v>
      </c>
    </row>
    <row r="802" spans="1:18" s="2" customFormat="1" x14ac:dyDescent="0.2">
      <c r="A802" s="9">
        <v>400796</v>
      </c>
      <c r="B802" s="20">
        <v>2763</v>
      </c>
      <c r="C802" s="6" t="s">
        <v>842</v>
      </c>
      <c r="D802" s="5">
        <v>19.93</v>
      </c>
      <c r="E802" s="5">
        <v>10</v>
      </c>
      <c r="F802" s="5">
        <v>8</v>
      </c>
      <c r="G802" s="17">
        <v>291</v>
      </c>
      <c r="H802" s="17">
        <v>291</v>
      </c>
      <c r="I802" s="17">
        <v>0</v>
      </c>
      <c r="J802" s="13">
        <v>291</v>
      </c>
      <c r="K802" s="13">
        <v>73</v>
      </c>
      <c r="L802" s="13">
        <v>58</v>
      </c>
      <c r="M802" s="13">
        <v>160</v>
      </c>
      <c r="N802" s="24" t="s">
        <v>25</v>
      </c>
      <c r="O802" s="24" t="s">
        <v>25</v>
      </c>
      <c r="P802" s="45" t="s">
        <v>25</v>
      </c>
      <c r="Q802" s="47">
        <f>VLOOKUP(B802,[2]COMPLETE_DIVIDEND_DATA!$B:$BA,52,0)</f>
        <v>0</v>
      </c>
      <c r="R802" s="48">
        <f t="shared" si="12"/>
        <v>160</v>
      </c>
    </row>
    <row r="803" spans="1:18" s="2" customFormat="1" x14ac:dyDescent="0.2">
      <c r="A803" s="9">
        <v>400797</v>
      </c>
      <c r="B803" s="20">
        <v>2764</v>
      </c>
      <c r="C803" s="6" t="s">
        <v>843</v>
      </c>
      <c r="D803" s="5">
        <v>19.940000000000001</v>
      </c>
      <c r="E803" s="5">
        <v>10</v>
      </c>
      <c r="F803" s="5">
        <v>8</v>
      </c>
      <c r="G803" s="17">
        <v>391</v>
      </c>
      <c r="H803" s="17">
        <v>391</v>
      </c>
      <c r="I803" s="17">
        <v>0</v>
      </c>
      <c r="J803" s="13">
        <v>391</v>
      </c>
      <c r="K803" s="13">
        <v>98</v>
      </c>
      <c r="L803" s="13">
        <v>78</v>
      </c>
      <c r="M803" s="13">
        <v>215</v>
      </c>
      <c r="N803" s="24" t="s">
        <v>25</v>
      </c>
      <c r="O803" s="24" t="s">
        <v>25</v>
      </c>
      <c r="P803" s="45" t="s">
        <v>25</v>
      </c>
      <c r="Q803" s="47">
        <f>VLOOKUP(B803,[2]COMPLETE_DIVIDEND_DATA!$B:$BA,52,0)</f>
        <v>0</v>
      </c>
      <c r="R803" s="48">
        <f t="shared" si="12"/>
        <v>215</v>
      </c>
    </row>
    <row r="804" spans="1:18" s="2" customFormat="1" x14ac:dyDescent="0.2">
      <c r="A804" s="9">
        <v>400798</v>
      </c>
      <c r="B804" s="20">
        <v>2765</v>
      </c>
      <c r="C804" s="6" t="s">
        <v>844</v>
      </c>
      <c r="D804" s="5">
        <v>19.920000000000002</v>
      </c>
      <c r="E804" s="5">
        <v>10</v>
      </c>
      <c r="F804" s="5">
        <v>8</v>
      </c>
      <c r="G804" s="17">
        <v>522</v>
      </c>
      <c r="H804" s="17">
        <v>522</v>
      </c>
      <c r="I804" s="17">
        <v>0</v>
      </c>
      <c r="J804" s="13">
        <v>522</v>
      </c>
      <c r="K804" s="13">
        <v>131</v>
      </c>
      <c r="L804" s="13">
        <v>104</v>
      </c>
      <c r="M804" s="13">
        <v>287</v>
      </c>
      <c r="N804" s="24" t="s">
        <v>845</v>
      </c>
      <c r="O804" s="24" t="s">
        <v>25</v>
      </c>
      <c r="P804" s="45" t="s">
        <v>25</v>
      </c>
      <c r="Q804" s="47">
        <f>VLOOKUP(B804,[2]COMPLETE_DIVIDEND_DATA!$B:$BA,52,0)</f>
        <v>0</v>
      </c>
      <c r="R804" s="48">
        <f t="shared" si="12"/>
        <v>287</v>
      </c>
    </row>
    <row r="805" spans="1:18" s="2" customFormat="1" x14ac:dyDescent="0.2">
      <c r="A805" s="9">
        <v>400799</v>
      </c>
      <c r="B805" s="20">
        <v>2768</v>
      </c>
      <c r="C805" s="6" t="s">
        <v>846</v>
      </c>
      <c r="D805" s="5">
        <v>19.940000000000001</v>
      </c>
      <c r="E805" s="5">
        <v>10</v>
      </c>
      <c r="F805" s="5">
        <v>8</v>
      </c>
      <c r="G805" s="17">
        <v>391</v>
      </c>
      <c r="H805" s="17">
        <v>391</v>
      </c>
      <c r="I805" s="17">
        <v>0</v>
      </c>
      <c r="J805" s="13">
        <v>391</v>
      </c>
      <c r="K805" s="13">
        <v>98</v>
      </c>
      <c r="L805" s="13">
        <v>78</v>
      </c>
      <c r="M805" s="13">
        <v>215</v>
      </c>
      <c r="N805" s="24" t="s">
        <v>25</v>
      </c>
      <c r="O805" s="24" t="s">
        <v>25</v>
      </c>
      <c r="P805" s="45" t="s">
        <v>25</v>
      </c>
      <c r="Q805" s="47">
        <f>VLOOKUP(B805,[2]COMPLETE_DIVIDEND_DATA!$B:$BA,52,0)</f>
        <v>0</v>
      </c>
      <c r="R805" s="48">
        <f t="shared" si="12"/>
        <v>215</v>
      </c>
    </row>
    <row r="806" spans="1:18" s="2" customFormat="1" x14ac:dyDescent="0.2">
      <c r="A806" s="9">
        <v>400800</v>
      </c>
      <c r="B806" s="20">
        <v>2769</v>
      </c>
      <c r="C806" s="6" t="s">
        <v>847</v>
      </c>
      <c r="D806" s="5">
        <v>19.940000000000001</v>
      </c>
      <c r="E806" s="5">
        <v>10</v>
      </c>
      <c r="F806" s="5">
        <v>8</v>
      </c>
      <c r="G806" s="17">
        <v>391</v>
      </c>
      <c r="H806" s="17">
        <v>391</v>
      </c>
      <c r="I806" s="17">
        <v>0</v>
      </c>
      <c r="J806" s="13">
        <v>391</v>
      </c>
      <c r="K806" s="13">
        <v>98</v>
      </c>
      <c r="L806" s="13">
        <v>78</v>
      </c>
      <c r="M806" s="13">
        <v>215</v>
      </c>
      <c r="N806" s="24" t="s">
        <v>25</v>
      </c>
      <c r="O806" s="24" t="s">
        <v>25</v>
      </c>
      <c r="P806" s="45" t="s">
        <v>25</v>
      </c>
      <c r="Q806" s="47">
        <f>VLOOKUP(B806,[2]COMPLETE_DIVIDEND_DATA!$B:$BA,52,0)</f>
        <v>0</v>
      </c>
      <c r="R806" s="48">
        <f t="shared" si="12"/>
        <v>215</v>
      </c>
    </row>
    <row r="807" spans="1:18" s="2" customFormat="1" x14ac:dyDescent="0.2">
      <c r="A807" s="9">
        <v>400801</v>
      </c>
      <c r="B807" s="20">
        <v>2770</v>
      </c>
      <c r="C807" s="6" t="s">
        <v>848</v>
      </c>
      <c r="D807" s="5">
        <v>19.98</v>
      </c>
      <c r="E807" s="5">
        <v>10</v>
      </c>
      <c r="F807" s="5">
        <v>8</v>
      </c>
      <c r="G807" s="17">
        <v>1956</v>
      </c>
      <c r="H807" s="17">
        <v>1956</v>
      </c>
      <c r="I807" s="17">
        <v>0</v>
      </c>
      <c r="J807" s="13">
        <v>1956</v>
      </c>
      <c r="K807" s="13">
        <v>489</v>
      </c>
      <c r="L807" s="13">
        <v>391</v>
      </c>
      <c r="M807" s="13">
        <v>1076</v>
      </c>
      <c r="N807" s="24" t="s">
        <v>25</v>
      </c>
      <c r="O807" s="24" t="s">
        <v>25</v>
      </c>
      <c r="P807" s="45" t="s">
        <v>25</v>
      </c>
      <c r="Q807" s="47">
        <f>VLOOKUP(B807,[2]COMPLETE_DIVIDEND_DATA!$B:$BA,52,0)</f>
        <v>0</v>
      </c>
      <c r="R807" s="48">
        <f t="shared" si="12"/>
        <v>1076</v>
      </c>
    </row>
    <row r="808" spans="1:18" s="2" customFormat="1" x14ac:dyDescent="0.2">
      <c r="A808" s="9">
        <v>400802</v>
      </c>
      <c r="B808" s="20">
        <v>2771</v>
      </c>
      <c r="C808" s="6" t="s">
        <v>849</v>
      </c>
      <c r="D808" s="5">
        <v>19.940000000000001</v>
      </c>
      <c r="E808" s="5">
        <v>10</v>
      </c>
      <c r="F808" s="5">
        <v>8</v>
      </c>
      <c r="G808" s="17">
        <v>391</v>
      </c>
      <c r="H808" s="17">
        <v>391</v>
      </c>
      <c r="I808" s="17">
        <v>0</v>
      </c>
      <c r="J808" s="13">
        <v>391</v>
      </c>
      <c r="K808" s="13">
        <v>98</v>
      </c>
      <c r="L808" s="13">
        <v>78</v>
      </c>
      <c r="M808" s="13">
        <v>215</v>
      </c>
      <c r="N808" s="24" t="s">
        <v>25</v>
      </c>
      <c r="O808" s="24" t="s">
        <v>25</v>
      </c>
      <c r="P808" s="45" t="s">
        <v>25</v>
      </c>
      <c r="Q808" s="47">
        <f>VLOOKUP(B808,[2]COMPLETE_DIVIDEND_DATA!$B:$BA,52,0)</f>
        <v>0</v>
      </c>
      <c r="R808" s="48">
        <f t="shared" si="12"/>
        <v>215</v>
      </c>
    </row>
    <row r="809" spans="1:18" s="2" customFormat="1" x14ac:dyDescent="0.2">
      <c r="A809" s="9">
        <v>400803</v>
      </c>
      <c r="B809" s="20">
        <v>2772</v>
      </c>
      <c r="C809" s="6" t="s">
        <v>850</v>
      </c>
      <c r="D809" s="5">
        <v>19.940000000000001</v>
      </c>
      <c r="E809" s="5">
        <v>10</v>
      </c>
      <c r="F809" s="5">
        <v>8</v>
      </c>
      <c r="G809" s="17">
        <v>391</v>
      </c>
      <c r="H809" s="17">
        <v>391</v>
      </c>
      <c r="I809" s="17">
        <v>0</v>
      </c>
      <c r="J809" s="13">
        <v>391</v>
      </c>
      <c r="K809" s="13">
        <v>98</v>
      </c>
      <c r="L809" s="13">
        <v>78</v>
      </c>
      <c r="M809" s="13">
        <v>215</v>
      </c>
      <c r="N809" s="24" t="s">
        <v>25</v>
      </c>
      <c r="O809" s="24" t="s">
        <v>25</v>
      </c>
      <c r="P809" s="45" t="s">
        <v>25</v>
      </c>
      <c r="Q809" s="47">
        <f>VLOOKUP(B809,[2]COMPLETE_DIVIDEND_DATA!$B:$BA,52,0)</f>
        <v>0</v>
      </c>
      <c r="R809" s="48">
        <f t="shared" si="12"/>
        <v>215</v>
      </c>
    </row>
    <row r="810" spans="1:18" s="2" customFormat="1" x14ac:dyDescent="0.2">
      <c r="A810" s="9">
        <v>400804</v>
      </c>
      <c r="B810" s="20">
        <v>2775</v>
      </c>
      <c r="C810" s="6" t="s">
        <v>851</v>
      </c>
      <c r="D810" s="5">
        <v>19.98</v>
      </c>
      <c r="E810" s="5">
        <v>10</v>
      </c>
      <c r="F810" s="5">
        <v>8</v>
      </c>
      <c r="G810" s="17">
        <v>1956</v>
      </c>
      <c r="H810" s="17">
        <v>1956</v>
      </c>
      <c r="I810" s="17">
        <v>0</v>
      </c>
      <c r="J810" s="13">
        <v>1956</v>
      </c>
      <c r="K810" s="13">
        <v>489</v>
      </c>
      <c r="L810" s="13">
        <v>391</v>
      </c>
      <c r="M810" s="13">
        <v>1076</v>
      </c>
      <c r="N810" s="24" t="s">
        <v>25</v>
      </c>
      <c r="O810" s="24" t="s">
        <v>25</v>
      </c>
      <c r="P810" s="45" t="s">
        <v>25</v>
      </c>
      <c r="Q810" s="47">
        <f>VLOOKUP(B810,[2]COMPLETE_DIVIDEND_DATA!$B:$BA,52,0)</f>
        <v>0</v>
      </c>
      <c r="R810" s="48">
        <f t="shared" si="12"/>
        <v>1076</v>
      </c>
    </row>
    <row r="811" spans="1:18" s="2" customFormat="1" x14ac:dyDescent="0.2">
      <c r="A811" s="9">
        <v>400805</v>
      </c>
      <c r="B811" s="20">
        <v>2776</v>
      </c>
      <c r="C811" s="6" t="s">
        <v>852</v>
      </c>
      <c r="D811" s="5">
        <v>19.98</v>
      </c>
      <c r="E811" s="5">
        <v>10</v>
      </c>
      <c r="F811" s="5">
        <v>8</v>
      </c>
      <c r="G811" s="17">
        <v>1956</v>
      </c>
      <c r="H811" s="17">
        <v>1956</v>
      </c>
      <c r="I811" s="17">
        <v>0</v>
      </c>
      <c r="J811" s="13">
        <v>1956</v>
      </c>
      <c r="K811" s="13">
        <v>489</v>
      </c>
      <c r="L811" s="13">
        <v>391</v>
      </c>
      <c r="M811" s="13">
        <v>1076</v>
      </c>
      <c r="N811" s="24" t="s">
        <v>25</v>
      </c>
      <c r="O811" s="24" t="s">
        <v>25</v>
      </c>
      <c r="P811" s="45" t="s">
        <v>25</v>
      </c>
      <c r="Q811" s="47">
        <f>VLOOKUP(B811,[2]COMPLETE_DIVIDEND_DATA!$B:$BA,52,0)</f>
        <v>0</v>
      </c>
      <c r="R811" s="48">
        <f t="shared" si="12"/>
        <v>1076</v>
      </c>
    </row>
    <row r="812" spans="1:18" s="2" customFormat="1" x14ac:dyDescent="0.2">
      <c r="A812" s="9">
        <v>400806</v>
      </c>
      <c r="B812" s="20">
        <v>2781</v>
      </c>
      <c r="C812" s="6" t="s">
        <v>853</v>
      </c>
      <c r="D812" s="5">
        <v>19.98</v>
      </c>
      <c r="E812" s="5">
        <v>10</v>
      </c>
      <c r="F812" s="5">
        <v>8</v>
      </c>
      <c r="G812" s="17">
        <v>1956</v>
      </c>
      <c r="H812" s="17">
        <v>1956</v>
      </c>
      <c r="I812" s="17">
        <v>0</v>
      </c>
      <c r="J812" s="13">
        <v>1956</v>
      </c>
      <c r="K812" s="13">
        <v>489</v>
      </c>
      <c r="L812" s="13">
        <v>391</v>
      </c>
      <c r="M812" s="13">
        <v>1076</v>
      </c>
      <c r="N812" s="24" t="s">
        <v>25</v>
      </c>
      <c r="O812" s="24" t="s">
        <v>25</v>
      </c>
      <c r="P812" s="45" t="s">
        <v>25</v>
      </c>
      <c r="Q812" s="47">
        <f>VLOOKUP(B812,[2]COMPLETE_DIVIDEND_DATA!$B:$BA,52,0)</f>
        <v>0</v>
      </c>
      <c r="R812" s="48">
        <f t="shared" si="12"/>
        <v>1076</v>
      </c>
    </row>
    <row r="813" spans="1:18" s="2" customFormat="1" x14ac:dyDescent="0.2">
      <c r="A813" s="9">
        <v>400807</v>
      </c>
      <c r="B813" s="20">
        <v>2796</v>
      </c>
      <c r="C813" s="6" t="s">
        <v>854</v>
      </c>
      <c r="D813" s="5">
        <v>20.149999999999999</v>
      </c>
      <c r="E813" s="5">
        <v>10</v>
      </c>
      <c r="F813" s="5">
        <v>8</v>
      </c>
      <c r="G813" s="17">
        <v>253</v>
      </c>
      <c r="H813" s="17">
        <v>253</v>
      </c>
      <c r="I813" s="17">
        <v>0</v>
      </c>
      <c r="J813" s="13">
        <v>253</v>
      </c>
      <c r="K813" s="13">
        <v>63</v>
      </c>
      <c r="L813" s="13">
        <v>51</v>
      </c>
      <c r="M813" s="13">
        <v>139</v>
      </c>
      <c r="N813" s="24" t="s">
        <v>25</v>
      </c>
      <c r="O813" s="24" t="s">
        <v>25</v>
      </c>
      <c r="P813" s="45" t="s">
        <v>25</v>
      </c>
      <c r="Q813" s="47">
        <f>VLOOKUP(B813,[2]COMPLETE_DIVIDEND_DATA!$B:$BA,52,0)</f>
        <v>0</v>
      </c>
      <c r="R813" s="48">
        <f t="shared" si="12"/>
        <v>139</v>
      </c>
    </row>
    <row r="814" spans="1:18" s="2" customFormat="1" x14ac:dyDescent="0.2">
      <c r="A814" s="9">
        <v>400808</v>
      </c>
      <c r="B814" s="20">
        <v>2800</v>
      </c>
      <c r="C814" s="6" t="s">
        <v>855</v>
      </c>
      <c r="D814" s="5">
        <v>19.87</v>
      </c>
      <c r="E814" s="5">
        <v>10</v>
      </c>
      <c r="F814" s="5">
        <v>8</v>
      </c>
      <c r="G814" s="17">
        <v>156</v>
      </c>
      <c r="H814" s="17">
        <v>156</v>
      </c>
      <c r="I814" s="17">
        <v>0</v>
      </c>
      <c r="J814" s="13">
        <v>156</v>
      </c>
      <c r="K814" s="13">
        <v>39</v>
      </c>
      <c r="L814" s="13">
        <v>31</v>
      </c>
      <c r="M814" s="13">
        <v>86</v>
      </c>
      <c r="N814" s="24" t="s">
        <v>25</v>
      </c>
      <c r="O814" s="24" t="s">
        <v>25</v>
      </c>
      <c r="P814" s="45" t="s">
        <v>25</v>
      </c>
      <c r="Q814" s="47">
        <f>VLOOKUP(B814,[2]COMPLETE_DIVIDEND_DATA!$B:$BA,52,0)</f>
        <v>0</v>
      </c>
      <c r="R814" s="48">
        <f t="shared" si="12"/>
        <v>86</v>
      </c>
    </row>
    <row r="815" spans="1:18" s="2" customFormat="1" x14ac:dyDescent="0.2">
      <c r="A815" s="9">
        <v>400809</v>
      </c>
      <c r="B815" s="20">
        <v>2802</v>
      </c>
      <c r="C815" s="6" t="s">
        <v>856</v>
      </c>
      <c r="D815" s="5">
        <v>19.940000000000001</v>
      </c>
      <c r="E815" s="5">
        <v>10</v>
      </c>
      <c r="F815" s="5">
        <v>8</v>
      </c>
      <c r="G815" s="17">
        <v>391</v>
      </c>
      <c r="H815" s="17">
        <v>391</v>
      </c>
      <c r="I815" s="17">
        <v>0</v>
      </c>
      <c r="J815" s="13">
        <v>391</v>
      </c>
      <c r="K815" s="13">
        <v>98</v>
      </c>
      <c r="L815" s="13">
        <v>78</v>
      </c>
      <c r="M815" s="13">
        <v>215</v>
      </c>
      <c r="N815" s="24" t="s">
        <v>25</v>
      </c>
      <c r="O815" s="24" t="s">
        <v>25</v>
      </c>
      <c r="P815" s="45" t="s">
        <v>25</v>
      </c>
      <c r="Q815" s="47">
        <f>VLOOKUP(B815,[2]COMPLETE_DIVIDEND_DATA!$B:$BA,52,0)</f>
        <v>0</v>
      </c>
      <c r="R815" s="48">
        <f t="shared" si="12"/>
        <v>215</v>
      </c>
    </row>
    <row r="816" spans="1:18" s="2" customFormat="1" x14ac:dyDescent="0.2">
      <c r="A816" s="9">
        <v>400810</v>
      </c>
      <c r="B816" s="20">
        <v>2803</v>
      </c>
      <c r="C816" s="6" t="s">
        <v>857</v>
      </c>
      <c r="D816" s="5">
        <v>20.04</v>
      </c>
      <c r="E816" s="5">
        <v>10</v>
      </c>
      <c r="F816" s="5">
        <v>8</v>
      </c>
      <c r="G816" s="17">
        <v>913</v>
      </c>
      <c r="H816" s="17">
        <v>913</v>
      </c>
      <c r="I816" s="17">
        <v>0</v>
      </c>
      <c r="J816" s="13">
        <v>913</v>
      </c>
      <c r="K816" s="13">
        <v>228</v>
      </c>
      <c r="L816" s="13">
        <v>183</v>
      </c>
      <c r="M816" s="13">
        <v>502</v>
      </c>
      <c r="N816" s="24" t="s">
        <v>25</v>
      </c>
      <c r="O816" s="24" t="s">
        <v>25</v>
      </c>
      <c r="P816" s="45" t="s">
        <v>25</v>
      </c>
      <c r="Q816" s="47">
        <f>VLOOKUP(B816,[2]COMPLETE_DIVIDEND_DATA!$B:$BA,52,0)</f>
        <v>0</v>
      </c>
      <c r="R816" s="48">
        <f t="shared" si="12"/>
        <v>502</v>
      </c>
    </row>
    <row r="817" spans="1:18" s="2" customFormat="1" x14ac:dyDescent="0.2">
      <c r="A817" s="9">
        <v>400811</v>
      </c>
      <c r="B817" s="20">
        <v>2804</v>
      </c>
      <c r="C817" s="6" t="s">
        <v>858</v>
      </c>
      <c r="D817" s="5">
        <v>19.899999999999999</v>
      </c>
      <c r="E817" s="5">
        <v>10</v>
      </c>
      <c r="F817" s="5">
        <v>8</v>
      </c>
      <c r="G817" s="17">
        <v>201</v>
      </c>
      <c r="H817" s="17">
        <v>201</v>
      </c>
      <c r="I817" s="17">
        <v>0</v>
      </c>
      <c r="J817" s="13">
        <v>201</v>
      </c>
      <c r="K817" s="13">
        <v>50</v>
      </c>
      <c r="L817" s="13">
        <v>40</v>
      </c>
      <c r="M817" s="13">
        <v>111</v>
      </c>
      <c r="N817" s="24" t="s">
        <v>859</v>
      </c>
      <c r="O817" s="24" t="s">
        <v>25</v>
      </c>
      <c r="P817" s="45" t="s">
        <v>25</v>
      </c>
      <c r="Q817" s="47">
        <f>VLOOKUP(B817,[2]COMPLETE_DIVIDEND_DATA!$B:$BA,52,0)</f>
        <v>0</v>
      </c>
      <c r="R817" s="48">
        <f t="shared" si="12"/>
        <v>111</v>
      </c>
    </row>
    <row r="818" spans="1:18" s="2" customFormat="1" x14ac:dyDescent="0.2">
      <c r="A818" s="9">
        <v>400812</v>
      </c>
      <c r="B818" s="20">
        <v>2807</v>
      </c>
      <c r="C818" s="6" t="s">
        <v>714</v>
      </c>
      <c r="D818" s="5">
        <v>19.98</v>
      </c>
      <c r="E818" s="5">
        <v>10</v>
      </c>
      <c r="F818" s="5">
        <v>8</v>
      </c>
      <c r="G818" s="17">
        <v>1956</v>
      </c>
      <c r="H818" s="17">
        <v>1956</v>
      </c>
      <c r="I818" s="17">
        <v>0</v>
      </c>
      <c r="J818" s="13">
        <v>1956</v>
      </c>
      <c r="K818" s="13">
        <v>489</v>
      </c>
      <c r="L818" s="13">
        <v>391</v>
      </c>
      <c r="M818" s="13">
        <v>1076</v>
      </c>
      <c r="N818" s="24" t="s">
        <v>25</v>
      </c>
      <c r="O818" s="24" t="s">
        <v>25</v>
      </c>
      <c r="P818" s="45" t="s">
        <v>25</v>
      </c>
      <c r="Q818" s="47">
        <f>VLOOKUP(B818,[2]COMPLETE_DIVIDEND_DATA!$B:$BA,52,0)</f>
        <v>0</v>
      </c>
      <c r="R818" s="48">
        <f t="shared" si="12"/>
        <v>1076</v>
      </c>
    </row>
    <row r="819" spans="1:18" s="2" customFormat="1" x14ac:dyDescent="0.2">
      <c r="A819" s="9">
        <v>400813</v>
      </c>
      <c r="B819" s="20">
        <v>2808</v>
      </c>
      <c r="C819" s="6" t="s">
        <v>860</v>
      </c>
      <c r="D819" s="5">
        <v>14.81</v>
      </c>
      <c r="E819" s="5">
        <v>10</v>
      </c>
      <c r="F819" s="5">
        <v>8</v>
      </c>
      <c r="G819" s="17">
        <v>81</v>
      </c>
      <c r="H819" s="17">
        <v>81</v>
      </c>
      <c r="I819" s="17">
        <v>0</v>
      </c>
      <c r="J819" s="13">
        <v>81</v>
      </c>
      <c r="K819" s="13">
        <v>20</v>
      </c>
      <c r="L819" s="13">
        <v>12</v>
      </c>
      <c r="M819" s="13">
        <v>49</v>
      </c>
      <c r="N819" s="24" t="s">
        <v>861</v>
      </c>
      <c r="O819" s="24" t="s">
        <v>25</v>
      </c>
      <c r="P819" s="45" t="s">
        <v>25</v>
      </c>
      <c r="Q819" s="47">
        <f>VLOOKUP(B819,[2]COMPLETE_DIVIDEND_DATA!$B:$BA,52,0)</f>
        <v>0</v>
      </c>
      <c r="R819" s="48">
        <f t="shared" si="12"/>
        <v>49</v>
      </c>
    </row>
    <row r="820" spans="1:18" s="2" customFormat="1" x14ac:dyDescent="0.2">
      <c r="A820" s="9">
        <v>400814</v>
      </c>
      <c r="B820" s="20">
        <v>2814</v>
      </c>
      <c r="C820" s="6" t="s">
        <v>862</v>
      </c>
      <c r="D820" s="5">
        <v>19.940000000000001</v>
      </c>
      <c r="E820" s="5">
        <v>10</v>
      </c>
      <c r="F820" s="5">
        <v>8</v>
      </c>
      <c r="G820" s="17">
        <v>391</v>
      </c>
      <c r="H820" s="17">
        <v>391</v>
      </c>
      <c r="I820" s="17">
        <v>0</v>
      </c>
      <c r="J820" s="13">
        <v>391</v>
      </c>
      <c r="K820" s="13">
        <v>98</v>
      </c>
      <c r="L820" s="13">
        <v>78</v>
      </c>
      <c r="M820" s="13">
        <v>215</v>
      </c>
      <c r="N820" s="24" t="s">
        <v>25</v>
      </c>
      <c r="O820" s="24" t="s">
        <v>25</v>
      </c>
      <c r="P820" s="45" t="s">
        <v>25</v>
      </c>
      <c r="Q820" s="47">
        <f>VLOOKUP(B820,[2]COMPLETE_DIVIDEND_DATA!$B:$BA,52,0)</f>
        <v>0</v>
      </c>
      <c r="R820" s="48">
        <f t="shared" si="12"/>
        <v>215</v>
      </c>
    </row>
    <row r="821" spans="1:18" s="2" customFormat="1" x14ac:dyDescent="0.2">
      <c r="A821" s="9">
        <v>400815</v>
      </c>
      <c r="B821" s="20">
        <v>2820</v>
      </c>
      <c r="C821" s="6" t="s">
        <v>863</v>
      </c>
      <c r="D821" s="5">
        <v>19.940000000000001</v>
      </c>
      <c r="E821" s="5">
        <v>10</v>
      </c>
      <c r="F821" s="5">
        <v>8</v>
      </c>
      <c r="G821" s="17">
        <v>391</v>
      </c>
      <c r="H821" s="17">
        <v>391</v>
      </c>
      <c r="I821" s="17">
        <v>0</v>
      </c>
      <c r="J821" s="13">
        <v>391</v>
      </c>
      <c r="K821" s="13">
        <v>98</v>
      </c>
      <c r="L821" s="13">
        <v>78</v>
      </c>
      <c r="M821" s="13">
        <v>215</v>
      </c>
      <c r="N821" s="24" t="s">
        <v>25</v>
      </c>
      <c r="O821" s="24" t="s">
        <v>25</v>
      </c>
      <c r="P821" s="45" t="s">
        <v>25</v>
      </c>
      <c r="Q821" s="47">
        <f>VLOOKUP(B821,[2]COMPLETE_DIVIDEND_DATA!$B:$BA,52,0)</f>
        <v>0</v>
      </c>
      <c r="R821" s="48">
        <f t="shared" si="12"/>
        <v>215</v>
      </c>
    </row>
    <row r="822" spans="1:18" s="2" customFormat="1" x14ac:dyDescent="0.2">
      <c r="A822" s="9">
        <v>400816</v>
      </c>
      <c r="B822" s="20">
        <v>2822</v>
      </c>
      <c r="C822" s="6" t="s">
        <v>864</v>
      </c>
      <c r="D822" s="5">
        <v>19.760000000000002</v>
      </c>
      <c r="E822" s="5">
        <v>10</v>
      </c>
      <c r="F822" s="5">
        <v>8</v>
      </c>
      <c r="G822" s="17">
        <v>167</v>
      </c>
      <c r="H822" s="17">
        <v>167</v>
      </c>
      <c r="I822" s="17">
        <v>0</v>
      </c>
      <c r="J822" s="13">
        <v>167</v>
      </c>
      <c r="K822" s="13">
        <v>42</v>
      </c>
      <c r="L822" s="13">
        <v>33</v>
      </c>
      <c r="M822" s="13">
        <v>92</v>
      </c>
      <c r="N822" s="24" t="s">
        <v>25</v>
      </c>
      <c r="O822" s="24" t="s">
        <v>25</v>
      </c>
      <c r="P822" s="45" t="s">
        <v>25</v>
      </c>
      <c r="Q822" s="47">
        <f>VLOOKUP(B822,[2]COMPLETE_DIVIDEND_DATA!$B:$BA,52,0)</f>
        <v>0</v>
      </c>
      <c r="R822" s="48">
        <f t="shared" si="12"/>
        <v>92</v>
      </c>
    </row>
    <row r="823" spans="1:18" s="2" customFormat="1" x14ac:dyDescent="0.2">
      <c r="A823" s="9">
        <v>400817</v>
      </c>
      <c r="B823" s="20">
        <v>2829</v>
      </c>
      <c r="C823" s="6" t="s">
        <v>865</v>
      </c>
      <c r="D823" s="5">
        <v>20</v>
      </c>
      <c r="E823" s="5">
        <v>10</v>
      </c>
      <c r="F823" s="5">
        <v>8</v>
      </c>
      <c r="G823" s="17">
        <v>155</v>
      </c>
      <c r="H823" s="17">
        <v>155</v>
      </c>
      <c r="I823" s="17">
        <v>0</v>
      </c>
      <c r="J823" s="13">
        <v>155</v>
      </c>
      <c r="K823" s="13">
        <v>39</v>
      </c>
      <c r="L823" s="13">
        <v>31</v>
      </c>
      <c r="M823" s="13">
        <v>85</v>
      </c>
      <c r="N823" s="24" t="s">
        <v>25</v>
      </c>
      <c r="O823" s="24" t="s">
        <v>25</v>
      </c>
      <c r="P823" s="45" t="s">
        <v>25</v>
      </c>
      <c r="Q823" s="47">
        <f>VLOOKUP(B823,[2]COMPLETE_DIVIDEND_DATA!$B:$BA,52,0)</f>
        <v>0</v>
      </c>
      <c r="R823" s="48">
        <f t="shared" si="12"/>
        <v>85</v>
      </c>
    </row>
    <row r="824" spans="1:18" s="2" customFormat="1" x14ac:dyDescent="0.2">
      <c r="A824" s="9">
        <v>400818</v>
      </c>
      <c r="B824" s="20">
        <v>2832</v>
      </c>
      <c r="C824" s="6" t="s">
        <v>866</v>
      </c>
      <c r="D824" s="5">
        <v>20.23</v>
      </c>
      <c r="E824" s="5">
        <v>10</v>
      </c>
      <c r="F824" s="5">
        <v>8</v>
      </c>
      <c r="G824" s="17">
        <v>84</v>
      </c>
      <c r="H824" s="17">
        <v>84</v>
      </c>
      <c r="I824" s="17">
        <v>0</v>
      </c>
      <c r="J824" s="13">
        <v>84</v>
      </c>
      <c r="K824" s="13">
        <v>21</v>
      </c>
      <c r="L824" s="13">
        <v>17</v>
      </c>
      <c r="M824" s="13">
        <v>46</v>
      </c>
      <c r="N824" s="24" t="s">
        <v>867</v>
      </c>
      <c r="O824" s="24" t="s">
        <v>25</v>
      </c>
      <c r="P824" s="45" t="s">
        <v>25</v>
      </c>
      <c r="Q824" s="47">
        <f>VLOOKUP(B824,[2]COMPLETE_DIVIDEND_DATA!$B:$BA,52,0)</f>
        <v>0</v>
      </c>
      <c r="R824" s="48">
        <f t="shared" si="12"/>
        <v>46</v>
      </c>
    </row>
    <row r="825" spans="1:18" s="2" customFormat="1" x14ac:dyDescent="0.2">
      <c r="A825" s="9">
        <v>400819</v>
      </c>
      <c r="B825" s="20">
        <v>2856</v>
      </c>
      <c r="C825" s="6" t="s">
        <v>420</v>
      </c>
      <c r="D825" s="5">
        <v>19.940000000000001</v>
      </c>
      <c r="E825" s="5">
        <v>10</v>
      </c>
      <c r="F825" s="5">
        <v>8</v>
      </c>
      <c r="G825" s="17">
        <v>391</v>
      </c>
      <c r="H825" s="17">
        <v>391</v>
      </c>
      <c r="I825" s="17">
        <v>0</v>
      </c>
      <c r="J825" s="13">
        <v>391</v>
      </c>
      <c r="K825" s="13">
        <v>98</v>
      </c>
      <c r="L825" s="13">
        <v>78</v>
      </c>
      <c r="M825" s="13">
        <v>215</v>
      </c>
      <c r="N825" s="24" t="s">
        <v>25</v>
      </c>
      <c r="O825" s="24" t="s">
        <v>25</v>
      </c>
      <c r="P825" s="45" t="s">
        <v>25</v>
      </c>
      <c r="Q825" s="47">
        <f>VLOOKUP(B825,[2]COMPLETE_DIVIDEND_DATA!$B:$BA,52,0)</f>
        <v>0</v>
      </c>
      <c r="R825" s="48">
        <f t="shared" si="12"/>
        <v>215</v>
      </c>
    </row>
    <row r="826" spans="1:18" s="2" customFormat="1" x14ac:dyDescent="0.2">
      <c r="A826" s="9">
        <v>400820</v>
      </c>
      <c r="B826" s="20">
        <v>2878</v>
      </c>
      <c r="C826" s="6" t="s">
        <v>868</v>
      </c>
      <c r="D826" s="5">
        <v>19.940000000000001</v>
      </c>
      <c r="E826" s="5">
        <v>10</v>
      </c>
      <c r="F826" s="5">
        <v>8</v>
      </c>
      <c r="G826" s="17">
        <v>391</v>
      </c>
      <c r="H826" s="17">
        <v>391</v>
      </c>
      <c r="I826" s="17">
        <v>0</v>
      </c>
      <c r="J826" s="13">
        <v>391</v>
      </c>
      <c r="K826" s="13">
        <v>98</v>
      </c>
      <c r="L826" s="13">
        <v>78</v>
      </c>
      <c r="M826" s="13">
        <v>215</v>
      </c>
      <c r="N826" s="24" t="s">
        <v>25</v>
      </c>
      <c r="O826" s="24" t="s">
        <v>25</v>
      </c>
      <c r="P826" s="45" t="s">
        <v>25</v>
      </c>
      <c r="Q826" s="47">
        <f>VLOOKUP(B826,[2]COMPLETE_DIVIDEND_DATA!$B:$BA,52,0)</f>
        <v>0</v>
      </c>
      <c r="R826" s="48">
        <f t="shared" si="12"/>
        <v>215</v>
      </c>
    </row>
    <row r="827" spans="1:18" s="2" customFormat="1" x14ac:dyDescent="0.2">
      <c r="A827" s="9">
        <v>400821</v>
      </c>
      <c r="B827" s="20">
        <v>2885</v>
      </c>
      <c r="C827" s="6" t="s">
        <v>869</v>
      </c>
      <c r="D827" s="5">
        <v>20.010000000000002</v>
      </c>
      <c r="E827" s="5">
        <v>10</v>
      </c>
      <c r="F827" s="5">
        <v>8</v>
      </c>
      <c r="G827" s="17">
        <v>1049</v>
      </c>
      <c r="H827" s="17">
        <v>1049</v>
      </c>
      <c r="I827" s="17">
        <v>0</v>
      </c>
      <c r="J827" s="13">
        <v>1049</v>
      </c>
      <c r="K827" s="13">
        <v>262</v>
      </c>
      <c r="L827" s="13">
        <v>210</v>
      </c>
      <c r="M827" s="13">
        <v>577</v>
      </c>
      <c r="N827" s="24" t="s">
        <v>25</v>
      </c>
      <c r="O827" s="24" t="s">
        <v>25</v>
      </c>
      <c r="P827" s="45" t="s">
        <v>25</v>
      </c>
      <c r="Q827" s="47">
        <f>VLOOKUP(B827,[2]COMPLETE_DIVIDEND_DATA!$B:$BA,52,0)</f>
        <v>0</v>
      </c>
      <c r="R827" s="48">
        <f t="shared" si="12"/>
        <v>577</v>
      </c>
    </row>
    <row r="828" spans="1:18" s="2" customFormat="1" x14ac:dyDescent="0.2">
      <c r="A828" s="9">
        <v>400822</v>
      </c>
      <c r="B828" s="20">
        <v>2886</v>
      </c>
      <c r="C828" s="6" t="s">
        <v>870</v>
      </c>
      <c r="D828" s="5">
        <v>20</v>
      </c>
      <c r="E828" s="5">
        <v>10</v>
      </c>
      <c r="F828" s="5">
        <v>8</v>
      </c>
      <c r="G828" s="17">
        <v>655</v>
      </c>
      <c r="H828" s="17">
        <v>655</v>
      </c>
      <c r="I828" s="17">
        <v>0</v>
      </c>
      <c r="J828" s="13">
        <v>655</v>
      </c>
      <c r="K828" s="13">
        <v>164</v>
      </c>
      <c r="L828" s="13">
        <v>131</v>
      </c>
      <c r="M828" s="13">
        <v>360</v>
      </c>
      <c r="N828" s="24" t="s">
        <v>25</v>
      </c>
      <c r="O828" s="24" t="s">
        <v>25</v>
      </c>
      <c r="P828" s="45" t="s">
        <v>25</v>
      </c>
      <c r="Q828" s="47">
        <f>VLOOKUP(B828,[2]COMPLETE_DIVIDEND_DATA!$B:$BA,52,0)</f>
        <v>0</v>
      </c>
      <c r="R828" s="48">
        <f t="shared" si="12"/>
        <v>360</v>
      </c>
    </row>
    <row r="829" spans="1:18" s="2" customFormat="1" x14ac:dyDescent="0.2">
      <c r="A829" s="9">
        <v>400823</v>
      </c>
      <c r="B829" s="20">
        <v>2889</v>
      </c>
      <c r="C829" s="6" t="s">
        <v>871</v>
      </c>
      <c r="D829" s="5">
        <v>19.75</v>
      </c>
      <c r="E829" s="5">
        <v>10</v>
      </c>
      <c r="F829" s="5">
        <v>8</v>
      </c>
      <c r="G829" s="17">
        <v>162</v>
      </c>
      <c r="H829" s="17">
        <v>162</v>
      </c>
      <c r="I829" s="17">
        <v>0</v>
      </c>
      <c r="J829" s="13">
        <v>162</v>
      </c>
      <c r="K829" s="13">
        <v>41</v>
      </c>
      <c r="L829" s="13">
        <v>32</v>
      </c>
      <c r="M829" s="13">
        <v>89</v>
      </c>
      <c r="N829" s="24" t="s">
        <v>25</v>
      </c>
      <c r="O829" s="24" t="s">
        <v>25</v>
      </c>
      <c r="P829" s="45" t="s">
        <v>25</v>
      </c>
      <c r="Q829" s="47">
        <f>VLOOKUP(B829,[2]COMPLETE_DIVIDEND_DATA!$B:$BA,52,0)</f>
        <v>0</v>
      </c>
      <c r="R829" s="48">
        <f t="shared" si="12"/>
        <v>89</v>
      </c>
    </row>
    <row r="830" spans="1:18" s="2" customFormat="1" x14ac:dyDescent="0.2">
      <c r="A830" s="9">
        <v>400824</v>
      </c>
      <c r="B830" s="20">
        <v>2893</v>
      </c>
      <c r="C830" s="6" t="s">
        <v>872</v>
      </c>
      <c r="D830" s="5">
        <v>20.190000000000001</v>
      </c>
      <c r="E830" s="5">
        <v>10</v>
      </c>
      <c r="F830" s="5">
        <v>8</v>
      </c>
      <c r="G830" s="17">
        <v>104</v>
      </c>
      <c r="H830" s="17">
        <v>104</v>
      </c>
      <c r="I830" s="17">
        <v>0</v>
      </c>
      <c r="J830" s="13">
        <v>104</v>
      </c>
      <c r="K830" s="13">
        <v>26</v>
      </c>
      <c r="L830" s="13">
        <v>21</v>
      </c>
      <c r="M830" s="13">
        <v>57</v>
      </c>
      <c r="N830" s="24" t="s">
        <v>25</v>
      </c>
      <c r="O830" s="24" t="s">
        <v>25</v>
      </c>
      <c r="P830" s="45" t="s">
        <v>25</v>
      </c>
      <c r="Q830" s="47">
        <f>VLOOKUP(B830,[2]COMPLETE_DIVIDEND_DATA!$B:$BA,52,0)</f>
        <v>0</v>
      </c>
      <c r="R830" s="48">
        <f t="shared" si="12"/>
        <v>57</v>
      </c>
    </row>
    <row r="831" spans="1:18" s="2" customFormat="1" x14ac:dyDescent="0.2">
      <c r="A831" s="9">
        <v>400825</v>
      </c>
      <c r="B831" s="20">
        <v>2894</v>
      </c>
      <c r="C831" s="6" t="s">
        <v>873</v>
      </c>
      <c r="D831" s="5">
        <v>20.03</v>
      </c>
      <c r="E831" s="5">
        <v>10</v>
      </c>
      <c r="F831" s="5">
        <v>8</v>
      </c>
      <c r="G831" s="17">
        <v>1018</v>
      </c>
      <c r="H831" s="17">
        <v>1018</v>
      </c>
      <c r="I831" s="17">
        <v>0</v>
      </c>
      <c r="J831" s="13">
        <v>1018</v>
      </c>
      <c r="K831" s="13">
        <v>255</v>
      </c>
      <c r="L831" s="13">
        <v>204</v>
      </c>
      <c r="M831" s="13">
        <v>559</v>
      </c>
      <c r="N831" s="24" t="s">
        <v>25</v>
      </c>
      <c r="O831" s="24" t="s">
        <v>25</v>
      </c>
      <c r="P831" s="45" t="s">
        <v>25</v>
      </c>
      <c r="Q831" s="47">
        <f>VLOOKUP(B831,[2]COMPLETE_DIVIDEND_DATA!$B:$BA,52,0)</f>
        <v>0</v>
      </c>
      <c r="R831" s="48">
        <f t="shared" si="12"/>
        <v>559</v>
      </c>
    </row>
    <row r="832" spans="1:18" s="2" customFormat="1" x14ac:dyDescent="0.2">
      <c r="A832" s="9">
        <v>400826</v>
      </c>
      <c r="B832" s="20">
        <v>2895</v>
      </c>
      <c r="C832" s="6" t="s">
        <v>744</v>
      </c>
      <c r="D832" s="5">
        <v>20.079999999999998</v>
      </c>
      <c r="E832" s="5">
        <v>10</v>
      </c>
      <c r="F832" s="5">
        <v>8</v>
      </c>
      <c r="G832" s="17">
        <v>224</v>
      </c>
      <c r="H832" s="17">
        <v>224</v>
      </c>
      <c r="I832" s="17">
        <v>0</v>
      </c>
      <c r="J832" s="13">
        <v>224</v>
      </c>
      <c r="K832" s="13">
        <v>56</v>
      </c>
      <c r="L832" s="13">
        <v>45</v>
      </c>
      <c r="M832" s="13">
        <v>123</v>
      </c>
      <c r="N832" s="24" t="s">
        <v>25</v>
      </c>
      <c r="O832" s="24" t="s">
        <v>25</v>
      </c>
      <c r="P832" s="45" t="s">
        <v>25</v>
      </c>
      <c r="Q832" s="47">
        <f>VLOOKUP(B832,[2]COMPLETE_DIVIDEND_DATA!$B:$BA,52,0)</f>
        <v>0</v>
      </c>
      <c r="R832" s="48">
        <f t="shared" si="12"/>
        <v>123</v>
      </c>
    </row>
    <row r="833" spans="1:18" s="2" customFormat="1" x14ac:dyDescent="0.2">
      <c r="A833" s="9">
        <v>400827</v>
      </c>
      <c r="B833" s="20">
        <v>2897</v>
      </c>
      <c r="C833" s="6" t="s">
        <v>874</v>
      </c>
      <c r="D833" s="5">
        <v>19.940000000000001</v>
      </c>
      <c r="E833" s="5">
        <v>10</v>
      </c>
      <c r="F833" s="5">
        <v>8</v>
      </c>
      <c r="G833" s="17">
        <v>391</v>
      </c>
      <c r="H833" s="17">
        <v>391</v>
      </c>
      <c r="I833" s="17">
        <v>0</v>
      </c>
      <c r="J833" s="13">
        <v>391</v>
      </c>
      <c r="K833" s="13">
        <v>98</v>
      </c>
      <c r="L833" s="13">
        <v>78</v>
      </c>
      <c r="M833" s="13">
        <v>215</v>
      </c>
      <c r="N833" s="24" t="s">
        <v>25</v>
      </c>
      <c r="O833" s="24" t="s">
        <v>25</v>
      </c>
      <c r="P833" s="45" t="s">
        <v>25</v>
      </c>
      <c r="Q833" s="47">
        <f>VLOOKUP(B833,[2]COMPLETE_DIVIDEND_DATA!$B:$BA,52,0)</f>
        <v>0</v>
      </c>
      <c r="R833" s="48">
        <f t="shared" si="12"/>
        <v>215</v>
      </c>
    </row>
    <row r="834" spans="1:18" s="2" customFormat="1" x14ac:dyDescent="0.2">
      <c r="A834" s="9">
        <v>400828</v>
      </c>
      <c r="B834" s="20">
        <v>2898</v>
      </c>
      <c r="C834" s="6" t="s">
        <v>172</v>
      </c>
      <c r="D834" s="5">
        <v>19.940000000000001</v>
      </c>
      <c r="E834" s="5">
        <v>10</v>
      </c>
      <c r="F834" s="5">
        <v>8</v>
      </c>
      <c r="G834" s="17">
        <v>391</v>
      </c>
      <c r="H834" s="17">
        <v>391</v>
      </c>
      <c r="I834" s="17">
        <v>0</v>
      </c>
      <c r="J834" s="13">
        <v>391</v>
      </c>
      <c r="K834" s="13">
        <v>98</v>
      </c>
      <c r="L834" s="13">
        <v>78</v>
      </c>
      <c r="M834" s="13">
        <v>215</v>
      </c>
      <c r="N834" s="24" t="s">
        <v>25</v>
      </c>
      <c r="O834" s="24" t="s">
        <v>25</v>
      </c>
      <c r="P834" s="45" t="s">
        <v>25</v>
      </c>
      <c r="Q834" s="47">
        <f>VLOOKUP(B834,[2]COMPLETE_DIVIDEND_DATA!$B:$BA,52,0)</f>
        <v>0</v>
      </c>
      <c r="R834" s="48">
        <f t="shared" si="12"/>
        <v>215</v>
      </c>
    </row>
    <row r="835" spans="1:18" s="2" customFormat="1" x14ac:dyDescent="0.2">
      <c r="A835" s="9">
        <v>400829</v>
      </c>
      <c r="B835" s="20">
        <v>2899</v>
      </c>
      <c r="C835" s="6" t="s">
        <v>231</v>
      </c>
      <c r="D835" s="5">
        <v>19.940000000000001</v>
      </c>
      <c r="E835" s="5">
        <v>10</v>
      </c>
      <c r="F835" s="5">
        <v>8</v>
      </c>
      <c r="G835" s="17">
        <v>391</v>
      </c>
      <c r="H835" s="17">
        <v>391</v>
      </c>
      <c r="I835" s="17">
        <v>0</v>
      </c>
      <c r="J835" s="13">
        <v>391</v>
      </c>
      <c r="K835" s="13">
        <v>98</v>
      </c>
      <c r="L835" s="13">
        <v>78</v>
      </c>
      <c r="M835" s="13">
        <v>215</v>
      </c>
      <c r="N835" s="24" t="s">
        <v>25</v>
      </c>
      <c r="O835" s="24" t="s">
        <v>25</v>
      </c>
      <c r="P835" s="45" t="s">
        <v>25</v>
      </c>
      <c r="Q835" s="47">
        <f>VLOOKUP(B835,[2]COMPLETE_DIVIDEND_DATA!$B:$BA,52,0)</f>
        <v>0</v>
      </c>
      <c r="R835" s="48">
        <f t="shared" si="12"/>
        <v>215</v>
      </c>
    </row>
    <row r="836" spans="1:18" s="2" customFormat="1" x14ac:dyDescent="0.2">
      <c r="A836" s="9">
        <v>400830</v>
      </c>
      <c r="B836" s="20">
        <v>2900</v>
      </c>
      <c r="C836" s="6" t="s">
        <v>875</v>
      </c>
      <c r="D836" s="5">
        <v>19.940000000000001</v>
      </c>
      <c r="E836" s="5">
        <v>10</v>
      </c>
      <c r="F836" s="5">
        <v>8</v>
      </c>
      <c r="G836" s="17">
        <v>391</v>
      </c>
      <c r="H836" s="17">
        <v>391</v>
      </c>
      <c r="I836" s="17">
        <v>0</v>
      </c>
      <c r="J836" s="13">
        <v>391</v>
      </c>
      <c r="K836" s="13">
        <v>98</v>
      </c>
      <c r="L836" s="13">
        <v>78</v>
      </c>
      <c r="M836" s="13">
        <v>215</v>
      </c>
      <c r="N836" s="24" t="s">
        <v>25</v>
      </c>
      <c r="O836" s="24" t="s">
        <v>25</v>
      </c>
      <c r="P836" s="45" t="s">
        <v>25</v>
      </c>
      <c r="Q836" s="47">
        <f>VLOOKUP(B836,[2]COMPLETE_DIVIDEND_DATA!$B:$BA,52,0)</f>
        <v>0</v>
      </c>
      <c r="R836" s="48">
        <f t="shared" si="12"/>
        <v>215</v>
      </c>
    </row>
    <row r="837" spans="1:18" s="2" customFormat="1" x14ac:dyDescent="0.2">
      <c r="A837" s="9">
        <v>400831</v>
      </c>
      <c r="B837" s="20">
        <v>2901</v>
      </c>
      <c r="C837" s="6" t="s">
        <v>876</v>
      </c>
      <c r="D837" s="5">
        <v>19.940000000000001</v>
      </c>
      <c r="E837" s="5">
        <v>10</v>
      </c>
      <c r="F837" s="5">
        <v>8</v>
      </c>
      <c r="G837" s="17">
        <v>391</v>
      </c>
      <c r="H837" s="17">
        <v>391</v>
      </c>
      <c r="I837" s="17">
        <v>0</v>
      </c>
      <c r="J837" s="13">
        <v>391</v>
      </c>
      <c r="K837" s="13">
        <v>98</v>
      </c>
      <c r="L837" s="13">
        <v>78</v>
      </c>
      <c r="M837" s="13">
        <v>215</v>
      </c>
      <c r="N837" s="24" t="s">
        <v>25</v>
      </c>
      <c r="O837" s="24" t="s">
        <v>25</v>
      </c>
      <c r="P837" s="45" t="s">
        <v>25</v>
      </c>
      <c r="Q837" s="47">
        <f>VLOOKUP(B837,[2]COMPLETE_DIVIDEND_DATA!$B:$BA,52,0)</f>
        <v>0</v>
      </c>
      <c r="R837" s="48">
        <f t="shared" si="12"/>
        <v>215</v>
      </c>
    </row>
    <row r="838" spans="1:18" s="2" customFormat="1" x14ac:dyDescent="0.2">
      <c r="A838" s="9">
        <v>400832</v>
      </c>
      <c r="B838" s="20">
        <v>2908</v>
      </c>
      <c r="C838" s="6" t="s">
        <v>877</v>
      </c>
      <c r="D838" s="5">
        <v>15.05</v>
      </c>
      <c r="E838" s="5">
        <v>10</v>
      </c>
      <c r="F838" s="5">
        <v>8</v>
      </c>
      <c r="G838" s="17">
        <v>259</v>
      </c>
      <c r="H838" s="17">
        <v>259</v>
      </c>
      <c r="I838" s="17">
        <v>0</v>
      </c>
      <c r="J838" s="13">
        <v>259</v>
      </c>
      <c r="K838" s="13">
        <v>65</v>
      </c>
      <c r="L838" s="13">
        <v>39</v>
      </c>
      <c r="M838" s="13">
        <v>155</v>
      </c>
      <c r="N838" s="24" t="s">
        <v>878</v>
      </c>
      <c r="O838" s="24" t="s">
        <v>25</v>
      </c>
      <c r="P838" s="45" t="s">
        <v>25</v>
      </c>
      <c r="Q838" s="47">
        <f>VLOOKUP(B838,[2]COMPLETE_DIVIDEND_DATA!$B:$BA,52,0)</f>
        <v>0</v>
      </c>
      <c r="R838" s="48">
        <f t="shared" si="12"/>
        <v>155</v>
      </c>
    </row>
    <row r="839" spans="1:18" s="2" customFormat="1" x14ac:dyDescent="0.2">
      <c r="A839" s="9">
        <v>400833</v>
      </c>
      <c r="B839" s="20">
        <v>2917</v>
      </c>
      <c r="C839" s="6" t="s">
        <v>879</v>
      </c>
      <c r="D839" s="5">
        <v>20.03</v>
      </c>
      <c r="E839" s="5">
        <v>10</v>
      </c>
      <c r="F839" s="5">
        <v>8</v>
      </c>
      <c r="G839" s="17">
        <v>1308</v>
      </c>
      <c r="H839" s="17">
        <v>1308</v>
      </c>
      <c r="I839" s="17">
        <v>0</v>
      </c>
      <c r="J839" s="13">
        <v>1308</v>
      </c>
      <c r="K839" s="13">
        <v>327</v>
      </c>
      <c r="L839" s="13">
        <v>262</v>
      </c>
      <c r="M839" s="13">
        <v>719</v>
      </c>
      <c r="N839" s="24" t="s">
        <v>25</v>
      </c>
      <c r="O839" s="24" t="s">
        <v>25</v>
      </c>
      <c r="P839" s="45" t="s">
        <v>25</v>
      </c>
      <c r="Q839" s="47">
        <f>VLOOKUP(B839,[2]COMPLETE_DIVIDEND_DATA!$B:$BA,52,0)</f>
        <v>0</v>
      </c>
      <c r="R839" s="48">
        <f t="shared" si="12"/>
        <v>719</v>
      </c>
    </row>
    <row r="840" spans="1:18" s="2" customFormat="1" x14ac:dyDescent="0.2">
      <c r="A840" s="9">
        <v>400834</v>
      </c>
      <c r="B840" s="20">
        <v>2919</v>
      </c>
      <c r="C840" s="6" t="s">
        <v>880</v>
      </c>
      <c r="D840" s="5">
        <v>19.940000000000001</v>
      </c>
      <c r="E840" s="5">
        <v>10</v>
      </c>
      <c r="F840" s="5">
        <v>8</v>
      </c>
      <c r="G840" s="17">
        <v>391</v>
      </c>
      <c r="H840" s="17">
        <v>391</v>
      </c>
      <c r="I840" s="17">
        <v>0</v>
      </c>
      <c r="J840" s="13">
        <v>391</v>
      </c>
      <c r="K840" s="13">
        <v>98</v>
      </c>
      <c r="L840" s="13">
        <v>78</v>
      </c>
      <c r="M840" s="13">
        <v>215</v>
      </c>
      <c r="N840" s="24" t="s">
        <v>25</v>
      </c>
      <c r="O840" s="24" t="s">
        <v>25</v>
      </c>
      <c r="P840" s="45" t="s">
        <v>25</v>
      </c>
      <c r="Q840" s="47">
        <f>VLOOKUP(B840,[2]COMPLETE_DIVIDEND_DATA!$B:$BA,52,0)</f>
        <v>0</v>
      </c>
      <c r="R840" s="48">
        <f t="shared" ref="R840:R903" si="13">+M840-Q840</f>
        <v>215</v>
      </c>
    </row>
    <row r="841" spans="1:18" s="2" customFormat="1" x14ac:dyDescent="0.2">
      <c r="A841" s="9">
        <v>400835</v>
      </c>
      <c r="B841" s="20">
        <v>2920</v>
      </c>
      <c r="C841" s="6" t="s">
        <v>881</v>
      </c>
      <c r="D841" s="5">
        <v>20.03</v>
      </c>
      <c r="E841" s="5">
        <v>10</v>
      </c>
      <c r="F841" s="5">
        <v>8</v>
      </c>
      <c r="G841" s="17">
        <v>1308</v>
      </c>
      <c r="H841" s="17">
        <v>1308</v>
      </c>
      <c r="I841" s="17">
        <v>0</v>
      </c>
      <c r="J841" s="13">
        <v>1308</v>
      </c>
      <c r="K841" s="13">
        <v>327</v>
      </c>
      <c r="L841" s="13">
        <v>262</v>
      </c>
      <c r="M841" s="13">
        <v>719</v>
      </c>
      <c r="N841" s="24" t="s">
        <v>25</v>
      </c>
      <c r="O841" s="24" t="s">
        <v>25</v>
      </c>
      <c r="P841" s="45" t="s">
        <v>25</v>
      </c>
      <c r="Q841" s="47">
        <f>VLOOKUP(B841,[2]COMPLETE_DIVIDEND_DATA!$B:$BA,52,0)</f>
        <v>0</v>
      </c>
      <c r="R841" s="48">
        <f t="shared" si="13"/>
        <v>719</v>
      </c>
    </row>
    <row r="842" spans="1:18" s="2" customFormat="1" x14ac:dyDescent="0.2">
      <c r="A842" s="9">
        <v>400836</v>
      </c>
      <c r="B842" s="20">
        <v>2922</v>
      </c>
      <c r="C842" s="6" t="s">
        <v>882</v>
      </c>
      <c r="D842" s="5">
        <v>19.87</v>
      </c>
      <c r="E842" s="5">
        <v>10</v>
      </c>
      <c r="F842" s="5">
        <v>8</v>
      </c>
      <c r="G842" s="17">
        <v>156</v>
      </c>
      <c r="H842" s="17">
        <v>156</v>
      </c>
      <c r="I842" s="17">
        <v>0</v>
      </c>
      <c r="J842" s="13">
        <v>156</v>
      </c>
      <c r="K842" s="13">
        <v>39</v>
      </c>
      <c r="L842" s="13">
        <v>31</v>
      </c>
      <c r="M842" s="13">
        <v>86</v>
      </c>
      <c r="N842" s="24" t="s">
        <v>25</v>
      </c>
      <c r="O842" s="24" t="s">
        <v>25</v>
      </c>
      <c r="P842" s="45" t="s">
        <v>25</v>
      </c>
      <c r="Q842" s="47">
        <f>VLOOKUP(B842,[2]COMPLETE_DIVIDEND_DATA!$B:$BA,52,0)</f>
        <v>0</v>
      </c>
      <c r="R842" s="48">
        <f t="shared" si="13"/>
        <v>86</v>
      </c>
    </row>
    <row r="843" spans="1:18" s="2" customFormat="1" x14ac:dyDescent="0.2">
      <c r="A843" s="9">
        <v>400837</v>
      </c>
      <c r="B843" s="20">
        <v>2925</v>
      </c>
      <c r="C843" s="6" t="s">
        <v>883</v>
      </c>
      <c r="D843" s="5">
        <v>19.98</v>
      </c>
      <c r="E843" s="5">
        <v>10</v>
      </c>
      <c r="F843" s="5">
        <v>8</v>
      </c>
      <c r="G843" s="17">
        <v>1956</v>
      </c>
      <c r="H843" s="17">
        <v>1956</v>
      </c>
      <c r="I843" s="17">
        <v>0</v>
      </c>
      <c r="J843" s="13">
        <v>1956</v>
      </c>
      <c r="K843" s="13">
        <v>489</v>
      </c>
      <c r="L843" s="13">
        <v>391</v>
      </c>
      <c r="M843" s="13">
        <v>1076</v>
      </c>
      <c r="N843" s="24" t="s">
        <v>25</v>
      </c>
      <c r="O843" s="24" t="s">
        <v>25</v>
      </c>
      <c r="P843" s="45" t="s">
        <v>25</v>
      </c>
      <c r="Q843" s="47">
        <f>VLOOKUP(B843,[2]COMPLETE_DIVIDEND_DATA!$B:$BA,52,0)</f>
        <v>0</v>
      </c>
      <c r="R843" s="48">
        <f t="shared" si="13"/>
        <v>1076</v>
      </c>
    </row>
    <row r="844" spans="1:18" s="2" customFormat="1" x14ac:dyDescent="0.2">
      <c r="A844" s="9">
        <v>400838</v>
      </c>
      <c r="B844" s="20">
        <v>2926</v>
      </c>
      <c r="C844" s="6" t="s">
        <v>884</v>
      </c>
      <c r="D844" s="5">
        <v>19.98</v>
      </c>
      <c r="E844" s="5">
        <v>10</v>
      </c>
      <c r="F844" s="5">
        <v>8</v>
      </c>
      <c r="G844" s="17">
        <v>1956</v>
      </c>
      <c r="H844" s="17">
        <v>1956</v>
      </c>
      <c r="I844" s="17">
        <v>0</v>
      </c>
      <c r="J844" s="13">
        <v>1956</v>
      </c>
      <c r="K844" s="13">
        <v>489</v>
      </c>
      <c r="L844" s="13">
        <v>391</v>
      </c>
      <c r="M844" s="13">
        <v>1076</v>
      </c>
      <c r="N844" s="24" t="s">
        <v>25</v>
      </c>
      <c r="O844" s="24" t="s">
        <v>25</v>
      </c>
      <c r="P844" s="45" t="s">
        <v>25</v>
      </c>
      <c r="Q844" s="47">
        <f>VLOOKUP(B844,[2]COMPLETE_DIVIDEND_DATA!$B:$BA,52,0)</f>
        <v>0</v>
      </c>
      <c r="R844" s="48">
        <f t="shared" si="13"/>
        <v>1076</v>
      </c>
    </row>
    <row r="845" spans="1:18" s="2" customFormat="1" x14ac:dyDescent="0.2">
      <c r="A845" s="9">
        <v>400839</v>
      </c>
      <c r="B845" s="20">
        <v>2927</v>
      </c>
      <c r="C845" s="6" t="s">
        <v>885</v>
      </c>
      <c r="D845" s="5">
        <v>20.190000000000001</v>
      </c>
      <c r="E845" s="5">
        <v>10</v>
      </c>
      <c r="F845" s="5">
        <v>8</v>
      </c>
      <c r="G845" s="17">
        <v>104</v>
      </c>
      <c r="H845" s="17">
        <v>104</v>
      </c>
      <c r="I845" s="17">
        <v>0</v>
      </c>
      <c r="J845" s="13">
        <v>104</v>
      </c>
      <c r="K845" s="13">
        <v>26</v>
      </c>
      <c r="L845" s="13">
        <v>21</v>
      </c>
      <c r="M845" s="13">
        <v>57</v>
      </c>
      <c r="N845" s="24" t="s">
        <v>25</v>
      </c>
      <c r="O845" s="24" t="s">
        <v>25</v>
      </c>
      <c r="P845" s="45" t="s">
        <v>25</v>
      </c>
      <c r="Q845" s="47">
        <f>VLOOKUP(B845,[2]COMPLETE_DIVIDEND_DATA!$B:$BA,52,0)</f>
        <v>0</v>
      </c>
      <c r="R845" s="48">
        <f t="shared" si="13"/>
        <v>57</v>
      </c>
    </row>
    <row r="846" spans="1:18" s="2" customFormat="1" x14ac:dyDescent="0.2">
      <c r="A846" s="9">
        <v>400840</v>
      </c>
      <c r="B846" s="20">
        <v>2928</v>
      </c>
      <c r="C846" s="6" t="s">
        <v>886</v>
      </c>
      <c r="D846" s="5">
        <v>19.93</v>
      </c>
      <c r="E846" s="5">
        <v>10</v>
      </c>
      <c r="F846" s="5">
        <v>8</v>
      </c>
      <c r="G846" s="17">
        <v>662</v>
      </c>
      <c r="H846" s="17">
        <v>662</v>
      </c>
      <c r="I846" s="17">
        <v>0</v>
      </c>
      <c r="J846" s="13">
        <v>662</v>
      </c>
      <c r="K846" s="13">
        <v>166</v>
      </c>
      <c r="L846" s="13">
        <v>132</v>
      </c>
      <c r="M846" s="13">
        <v>364</v>
      </c>
      <c r="N846" s="24" t="s">
        <v>887</v>
      </c>
      <c r="O846" s="24" t="s">
        <v>25</v>
      </c>
      <c r="P846" s="45" t="s">
        <v>25</v>
      </c>
      <c r="Q846" s="47">
        <f>VLOOKUP(B846,[2]COMPLETE_DIVIDEND_DATA!$B:$BA,52,0)</f>
        <v>0</v>
      </c>
      <c r="R846" s="48">
        <f t="shared" si="13"/>
        <v>364</v>
      </c>
    </row>
    <row r="847" spans="1:18" s="2" customFormat="1" x14ac:dyDescent="0.2">
      <c r="A847" s="9">
        <v>400841</v>
      </c>
      <c r="B847" s="20">
        <v>2929</v>
      </c>
      <c r="C847" s="6" t="s">
        <v>888</v>
      </c>
      <c r="D847" s="5">
        <v>19.97</v>
      </c>
      <c r="E847" s="5">
        <v>10</v>
      </c>
      <c r="F847" s="5">
        <v>8</v>
      </c>
      <c r="G847" s="17">
        <v>1562</v>
      </c>
      <c r="H847" s="17">
        <v>1562</v>
      </c>
      <c r="I847" s="17">
        <v>0</v>
      </c>
      <c r="J847" s="13">
        <v>1562</v>
      </c>
      <c r="K847" s="13">
        <v>391</v>
      </c>
      <c r="L847" s="13">
        <v>312</v>
      </c>
      <c r="M847" s="13">
        <v>859</v>
      </c>
      <c r="N847" s="24" t="s">
        <v>25</v>
      </c>
      <c r="O847" s="24" t="s">
        <v>25</v>
      </c>
      <c r="P847" s="45" t="s">
        <v>25</v>
      </c>
      <c r="Q847" s="47">
        <f>VLOOKUP(B847,[2]COMPLETE_DIVIDEND_DATA!$B:$BA,52,0)</f>
        <v>0</v>
      </c>
      <c r="R847" s="48">
        <f t="shared" si="13"/>
        <v>859</v>
      </c>
    </row>
    <row r="848" spans="1:18" s="2" customFormat="1" x14ac:dyDescent="0.2">
      <c r="A848" s="9">
        <v>400842</v>
      </c>
      <c r="B848" s="20">
        <v>2930</v>
      </c>
      <c r="C848" s="6" t="s">
        <v>889</v>
      </c>
      <c r="D848" s="5">
        <v>19.97</v>
      </c>
      <c r="E848" s="5">
        <v>10</v>
      </c>
      <c r="F848" s="5">
        <v>8</v>
      </c>
      <c r="G848" s="17">
        <v>1562</v>
      </c>
      <c r="H848" s="17">
        <v>1562</v>
      </c>
      <c r="I848" s="17">
        <v>0</v>
      </c>
      <c r="J848" s="13">
        <v>1562</v>
      </c>
      <c r="K848" s="13">
        <v>391</v>
      </c>
      <c r="L848" s="13">
        <v>312</v>
      </c>
      <c r="M848" s="13">
        <v>859</v>
      </c>
      <c r="N848" s="24" t="s">
        <v>25</v>
      </c>
      <c r="O848" s="24" t="s">
        <v>25</v>
      </c>
      <c r="P848" s="45" t="s">
        <v>25</v>
      </c>
      <c r="Q848" s="47">
        <f>VLOOKUP(B848,[2]COMPLETE_DIVIDEND_DATA!$B:$BA,52,0)</f>
        <v>0</v>
      </c>
      <c r="R848" s="48">
        <f t="shared" si="13"/>
        <v>859</v>
      </c>
    </row>
    <row r="849" spans="1:18" s="2" customFormat="1" x14ac:dyDescent="0.2">
      <c r="A849" s="9">
        <v>400843</v>
      </c>
      <c r="B849" s="20">
        <v>2943</v>
      </c>
      <c r="C849" s="6" t="s">
        <v>890</v>
      </c>
      <c r="D849" s="5">
        <v>19.87</v>
      </c>
      <c r="E849" s="5">
        <v>10</v>
      </c>
      <c r="F849" s="5">
        <v>8</v>
      </c>
      <c r="G849" s="17">
        <v>156</v>
      </c>
      <c r="H849" s="17">
        <v>156</v>
      </c>
      <c r="I849" s="17">
        <v>0</v>
      </c>
      <c r="J849" s="13">
        <v>156</v>
      </c>
      <c r="K849" s="13">
        <v>39</v>
      </c>
      <c r="L849" s="13">
        <v>31</v>
      </c>
      <c r="M849" s="13">
        <v>86</v>
      </c>
      <c r="N849" s="24" t="s">
        <v>25</v>
      </c>
      <c r="O849" s="24" t="s">
        <v>25</v>
      </c>
      <c r="P849" s="45" t="s">
        <v>25</v>
      </c>
      <c r="Q849" s="47">
        <f>VLOOKUP(B849,[2]COMPLETE_DIVIDEND_DATA!$B:$BA,52,0)</f>
        <v>0</v>
      </c>
      <c r="R849" s="48">
        <f t="shared" si="13"/>
        <v>86</v>
      </c>
    </row>
    <row r="850" spans="1:18" s="2" customFormat="1" x14ac:dyDescent="0.2">
      <c r="A850" s="9">
        <v>400844</v>
      </c>
      <c r="B850" s="20">
        <v>2944</v>
      </c>
      <c r="C850" s="6" t="s">
        <v>891</v>
      </c>
      <c r="D850" s="5">
        <v>19.760000000000002</v>
      </c>
      <c r="E850" s="5">
        <v>10</v>
      </c>
      <c r="F850" s="5">
        <v>8</v>
      </c>
      <c r="G850" s="17">
        <v>167</v>
      </c>
      <c r="H850" s="17">
        <v>167</v>
      </c>
      <c r="I850" s="17">
        <v>0</v>
      </c>
      <c r="J850" s="13">
        <v>167</v>
      </c>
      <c r="K850" s="13">
        <v>42</v>
      </c>
      <c r="L850" s="13">
        <v>33</v>
      </c>
      <c r="M850" s="13">
        <v>92</v>
      </c>
      <c r="N850" s="24" t="s">
        <v>25</v>
      </c>
      <c r="O850" s="24" t="s">
        <v>25</v>
      </c>
      <c r="P850" s="45" t="s">
        <v>25</v>
      </c>
      <c r="Q850" s="47">
        <f>VLOOKUP(B850,[2]COMPLETE_DIVIDEND_DATA!$B:$BA,52,0)</f>
        <v>0</v>
      </c>
      <c r="R850" s="48">
        <f t="shared" si="13"/>
        <v>92</v>
      </c>
    </row>
    <row r="851" spans="1:18" s="2" customFormat="1" x14ac:dyDescent="0.2">
      <c r="A851" s="9">
        <v>400845</v>
      </c>
      <c r="B851" s="20">
        <v>2947</v>
      </c>
      <c r="C851" s="6" t="s">
        <v>892</v>
      </c>
      <c r="D851" s="5">
        <v>20.07</v>
      </c>
      <c r="E851" s="5">
        <v>10</v>
      </c>
      <c r="F851" s="5">
        <v>8</v>
      </c>
      <c r="G851" s="17">
        <v>259</v>
      </c>
      <c r="H851" s="17">
        <v>259</v>
      </c>
      <c r="I851" s="17">
        <v>0</v>
      </c>
      <c r="J851" s="13">
        <v>259</v>
      </c>
      <c r="K851" s="13">
        <v>65</v>
      </c>
      <c r="L851" s="13">
        <v>52</v>
      </c>
      <c r="M851" s="13">
        <v>142</v>
      </c>
      <c r="N851" s="24" t="s">
        <v>25</v>
      </c>
      <c r="O851" s="24" t="s">
        <v>25</v>
      </c>
      <c r="P851" s="45" t="s">
        <v>25</v>
      </c>
      <c r="Q851" s="47">
        <f>VLOOKUP(B851,[2]COMPLETE_DIVIDEND_DATA!$B:$BA,52,0)</f>
        <v>0</v>
      </c>
      <c r="R851" s="48">
        <f t="shared" si="13"/>
        <v>142</v>
      </c>
    </row>
    <row r="852" spans="1:18" s="2" customFormat="1" x14ac:dyDescent="0.2">
      <c r="A852" s="9">
        <v>400846</v>
      </c>
      <c r="B852" s="20">
        <v>2948</v>
      </c>
      <c r="C852" s="6" t="s">
        <v>893</v>
      </c>
      <c r="D852" s="5">
        <v>19.98</v>
      </c>
      <c r="E852" s="5">
        <v>10</v>
      </c>
      <c r="F852" s="5">
        <v>8</v>
      </c>
      <c r="G852" s="17">
        <v>1956</v>
      </c>
      <c r="H852" s="17">
        <v>1956</v>
      </c>
      <c r="I852" s="17">
        <v>0</v>
      </c>
      <c r="J852" s="13">
        <v>1956</v>
      </c>
      <c r="K852" s="13">
        <v>489</v>
      </c>
      <c r="L852" s="13">
        <v>391</v>
      </c>
      <c r="M852" s="13">
        <v>1076</v>
      </c>
      <c r="N852" s="24" t="s">
        <v>25</v>
      </c>
      <c r="O852" s="24" t="s">
        <v>25</v>
      </c>
      <c r="P852" s="45" t="s">
        <v>25</v>
      </c>
      <c r="Q852" s="47">
        <f>VLOOKUP(B852,[2]COMPLETE_DIVIDEND_DATA!$B:$BA,52,0)</f>
        <v>0</v>
      </c>
      <c r="R852" s="48">
        <f t="shared" si="13"/>
        <v>1076</v>
      </c>
    </row>
    <row r="853" spans="1:18" s="2" customFormat="1" x14ac:dyDescent="0.2">
      <c r="A853" s="9">
        <v>400847</v>
      </c>
      <c r="B853" s="20">
        <v>2949</v>
      </c>
      <c r="C853" s="6" t="s">
        <v>894</v>
      </c>
      <c r="D853" s="5">
        <v>15.02</v>
      </c>
      <c r="E853" s="5">
        <v>10</v>
      </c>
      <c r="F853" s="5">
        <v>8</v>
      </c>
      <c r="G853" s="17">
        <v>1937</v>
      </c>
      <c r="H853" s="17">
        <v>1937</v>
      </c>
      <c r="I853" s="17">
        <v>0</v>
      </c>
      <c r="J853" s="13">
        <v>1937</v>
      </c>
      <c r="K853" s="13">
        <v>484</v>
      </c>
      <c r="L853" s="13">
        <v>291</v>
      </c>
      <c r="M853" s="13">
        <v>1162</v>
      </c>
      <c r="N853" s="24" t="s">
        <v>895</v>
      </c>
      <c r="O853" s="24" t="s">
        <v>25</v>
      </c>
      <c r="P853" s="45" t="s">
        <v>25</v>
      </c>
      <c r="Q853" s="47">
        <f>VLOOKUP(B853,[2]COMPLETE_DIVIDEND_DATA!$B:$BA,52,0)</f>
        <v>0</v>
      </c>
      <c r="R853" s="48">
        <f t="shared" si="13"/>
        <v>1162</v>
      </c>
    </row>
    <row r="854" spans="1:18" s="2" customFormat="1" x14ac:dyDescent="0.2">
      <c r="A854" s="9">
        <v>400848</v>
      </c>
      <c r="B854" s="20">
        <v>2951</v>
      </c>
      <c r="C854" s="6" t="s">
        <v>469</v>
      </c>
      <c r="D854" s="5">
        <v>19.82</v>
      </c>
      <c r="E854" s="5">
        <v>10</v>
      </c>
      <c r="F854" s="5">
        <v>8</v>
      </c>
      <c r="G854" s="17">
        <v>227</v>
      </c>
      <c r="H854" s="17">
        <v>227</v>
      </c>
      <c r="I854" s="17">
        <v>0</v>
      </c>
      <c r="J854" s="13">
        <v>227</v>
      </c>
      <c r="K854" s="13">
        <v>57</v>
      </c>
      <c r="L854" s="13">
        <v>45</v>
      </c>
      <c r="M854" s="13">
        <v>125</v>
      </c>
      <c r="N854" s="24" t="s">
        <v>25</v>
      </c>
      <c r="O854" s="24" t="s">
        <v>25</v>
      </c>
      <c r="P854" s="45" t="s">
        <v>25</v>
      </c>
      <c r="Q854" s="47">
        <f>VLOOKUP(B854,[2]COMPLETE_DIVIDEND_DATA!$B:$BA,52,0)</f>
        <v>0</v>
      </c>
      <c r="R854" s="48">
        <f t="shared" si="13"/>
        <v>125</v>
      </c>
    </row>
    <row r="855" spans="1:18" s="2" customFormat="1" x14ac:dyDescent="0.2">
      <c r="A855" s="9">
        <v>400849</v>
      </c>
      <c r="B855" s="20">
        <v>2955</v>
      </c>
      <c r="C855" s="6" t="s">
        <v>896</v>
      </c>
      <c r="D855" s="5">
        <v>19.87</v>
      </c>
      <c r="E855" s="5">
        <v>10</v>
      </c>
      <c r="F855" s="5">
        <v>8</v>
      </c>
      <c r="G855" s="17">
        <v>156</v>
      </c>
      <c r="H855" s="17">
        <v>156</v>
      </c>
      <c r="I855" s="17">
        <v>0</v>
      </c>
      <c r="J855" s="13">
        <v>156</v>
      </c>
      <c r="K855" s="13">
        <v>39</v>
      </c>
      <c r="L855" s="13">
        <v>31</v>
      </c>
      <c r="M855" s="13">
        <v>86</v>
      </c>
      <c r="N855" s="24" t="s">
        <v>25</v>
      </c>
      <c r="O855" s="24" t="s">
        <v>25</v>
      </c>
      <c r="P855" s="45" t="s">
        <v>25</v>
      </c>
      <c r="Q855" s="47">
        <f>VLOOKUP(B855,[2]COMPLETE_DIVIDEND_DATA!$B:$BA,52,0)</f>
        <v>0</v>
      </c>
      <c r="R855" s="48">
        <f t="shared" si="13"/>
        <v>86</v>
      </c>
    </row>
    <row r="856" spans="1:18" s="2" customFormat="1" x14ac:dyDescent="0.2">
      <c r="A856" s="9">
        <v>400850</v>
      </c>
      <c r="B856" s="20">
        <v>2958</v>
      </c>
      <c r="C856" s="6" t="s">
        <v>897</v>
      </c>
      <c r="D856" s="5">
        <v>19.87</v>
      </c>
      <c r="E856" s="5">
        <v>10</v>
      </c>
      <c r="F856" s="5">
        <v>8</v>
      </c>
      <c r="G856" s="17">
        <v>156</v>
      </c>
      <c r="H856" s="17">
        <v>156</v>
      </c>
      <c r="I856" s="17">
        <v>0</v>
      </c>
      <c r="J856" s="13">
        <v>156</v>
      </c>
      <c r="K856" s="13">
        <v>39</v>
      </c>
      <c r="L856" s="13">
        <v>31</v>
      </c>
      <c r="M856" s="13">
        <v>86</v>
      </c>
      <c r="N856" s="24" t="s">
        <v>25</v>
      </c>
      <c r="O856" s="24" t="s">
        <v>25</v>
      </c>
      <c r="P856" s="45" t="s">
        <v>25</v>
      </c>
      <c r="Q856" s="47">
        <f>VLOOKUP(B856,[2]COMPLETE_DIVIDEND_DATA!$B:$BA,52,0)</f>
        <v>0</v>
      </c>
      <c r="R856" s="48">
        <f t="shared" si="13"/>
        <v>86</v>
      </c>
    </row>
    <row r="857" spans="1:18" s="2" customFormat="1" x14ac:dyDescent="0.2">
      <c r="A857" s="9">
        <v>400851</v>
      </c>
      <c r="B857" s="20">
        <v>2961</v>
      </c>
      <c r="C857" s="6" t="s">
        <v>898</v>
      </c>
      <c r="D857" s="5">
        <v>17.64</v>
      </c>
      <c r="E857" s="5">
        <v>10</v>
      </c>
      <c r="F857" s="5">
        <v>8</v>
      </c>
      <c r="G857" s="17">
        <v>17</v>
      </c>
      <c r="H857" s="17">
        <v>17</v>
      </c>
      <c r="I857" s="17">
        <v>0</v>
      </c>
      <c r="J857" s="13">
        <v>17</v>
      </c>
      <c r="K857" s="13">
        <v>4</v>
      </c>
      <c r="L857" s="13">
        <v>3</v>
      </c>
      <c r="M857" s="13">
        <v>10</v>
      </c>
      <c r="N857" s="24" t="s">
        <v>25</v>
      </c>
      <c r="O857" s="24" t="s">
        <v>25</v>
      </c>
      <c r="P857" s="45" t="s">
        <v>25</v>
      </c>
      <c r="Q857" s="47">
        <f>VLOOKUP(B857,[2]COMPLETE_DIVIDEND_DATA!$B:$BA,52,0)</f>
        <v>0</v>
      </c>
      <c r="R857" s="48">
        <f t="shared" si="13"/>
        <v>10</v>
      </c>
    </row>
    <row r="858" spans="1:18" s="2" customFormat="1" x14ac:dyDescent="0.2">
      <c r="A858" s="9">
        <v>400852</v>
      </c>
      <c r="B858" s="20">
        <v>2962</v>
      </c>
      <c r="C858" s="6" t="s">
        <v>199</v>
      </c>
      <c r="D858" s="5">
        <v>17.64</v>
      </c>
      <c r="E858" s="5">
        <v>10</v>
      </c>
      <c r="F858" s="5">
        <v>8</v>
      </c>
      <c r="G858" s="17">
        <v>17</v>
      </c>
      <c r="H858" s="17">
        <v>17</v>
      </c>
      <c r="I858" s="17">
        <v>0</v>
      </c>
      <c r="J858" s="13">
        <v>17</v>
      </c>
      <c r="K858" s="13">
        <v>4</v>
      </c>
      <c r="L858" s="13">
        <v>3</v>
      </c>
      <c r="M858" s="13">
        <v>10</v>
      </c>
      <c r="N858" s="24" t="s">
        <v>25</v>
      </c>
      <c r="O858" s="24" t="s">
        <v>25</v>
      </c>
      <c r="P858" s="45" t="s">
        <v>25</v>
      </c>
      <c r="Q858" s="47">
        <f>VLOOKUP(B858,[2]COMPLETE_DIVIDEND_DATA!$B:$BA,52,0)</f>
        <v>0</v>
      </c>
      <c r="R858" s="48">
        <f t="shared" si="13"/>
        <v>10</v>
      </c>
    </row>
    <row r="859" spans="1:18" s="2" customFormat="1" x14ac:dyDescent="0.2">
      <c r="A859" s="9">
        <v>400853</v>
      </c>
      <c r="B859" s="20">
        <v>2963</v>
      </c>
      <c r="C859" s="6" t="s">
        <v>899</v>
      </c>
      <c r="D859" s="5">
        <v>19.809999999999999</v>
      </c>
      <c r="E859" s="5">
        <v>10</v>
      </c>
      <c r="F859" s="5">
        <v>8</v>
      </c>
      <c r="G859" s="17">
        <v>111</v>
      </c>
      <c r="H859" s="17">
        <v>111</v>
      </c>
      <c r="I859" s="17">
        <v>0</v>
      </c>
      <c r="J859" s="13">
        <v>111</v>
      </c>
      <c r="K859" s="13">
        <v>28</v>
      </c>
      <c r="L859" s="13">
        <v>22</v>
      </c>
      <c r="M859" s="13">
        <v>61</v>
      </c>
      <c r="N859" s="24" t="s">
        <v>25</v>
      </c>
      <c r="O859" s="24" t="s">
        <v>25</v>
      </c>
      <c r="P859" s="45" t="s">
        <v>25</v>
      </c>
      <c r="Q859" s="47">
        <f>VLOOKUP(B859,[2]COMPLETE_DIVIDEND_DATA!$B:$BA,52,0)</f>
        <v>0</v>
      </c>
      <c r="R859" s="48">
        <f t="shared" si="13"/>
        <v>61</v>
      </c>
    </row>
    <row r="860" spans="1:18" s="2" customFormat="1" x14ac:dyDescent="0.2">
      <c r="A860" s="9">
        <v>400854</v>
      </c>
      <c r="B860" s="20">
        <v>2964</v>
      </c>
      <c r="C860" s="6" t="s">
        <v>56</v>
      </c>
      <c r="D860" s="5">
        <v>19.940000000000001</v>
      </c>
      <c r="E860" s="5">
        <v>10</v>
      </c>
      <c r="F860" s="5">
        <v>8</v>
      </c>
      <c r="G860" s="17">
        <v>391</v>
      </c>
      <c r="H860" s="17">
        <v>391</v>
      </c>
      <c r="I860" s="17">
        <v>0</v>
      </c>
      <c r="J860" s="13">
        <v>391</v>
      </c>
      <c r="K860" s="13">
        <v>98</v>
      </c>
      <c r="L860" s="13">
        <v>78</v>
      </c>
      <c r="M860" s="13">
        <v>215</v>
      </c>
      <c r="N860" s="24" t="s">
        <v>25</v>
      </c>
      <c r="O860" s="24" t="s">
        <v>25</v>
      </c>
      <c r="P860" s="45" t="s">
        <v>25</v>
      </c>
      <c r="Q860" s="47">
        <f>VLOOKUP(B860,[2]COMPLETE_DIVIDEND_DATA!$B:$BA,52,0)</f>
        <v>0</v>
      </c>
      <c r="R860" s="48">
        <f t="shared" si="13"/>
        <v>215</v>
      </c>
    </row>
    <row r="861" spans="1:18" s="2" customFormat="1" x14ac:dyDescent="0.2">
      <c r="A861" s="9">
        <v>400855</v>
      </c>
      <c r="B861" s="20">
        <v>2965</v>
      </c>
      <c r="C861" s="6" t="s">
        <v>661</v>
      </c>
      <c r="D861" s="5">
        <v>19.87</v>
      </c>
      <c r="E861" s="5">
        <v>10</v>
      </c>
      <c r="F861" s="5">
        <v>8</v>
      </c>
      <c r="G861" s="17">
        <v>156</v>
      </c>
      <c r="H861" s="17">
        <v>156</v>
      </c>
      <c r="I861" s="17">
        <v>0</v>
      </c>
      <c r="J861" s="13">
        <v>156</v>
      </c>
      <c r="K861" s="13">
        <v>39</v>
      </c>
      <c r="L861" s="13">
        <v>31</v>
      </c>
      <c r="M861" s="13">
        <v>86</v>
      </c>
      <c r="N861" s="24" t="s">
        <v>25</v>
      </c>
      <c r="O861" s="24" t="s">
        <v>25</v>
      </c>
      <c r="P861" s="45" t="s">
        <v>25</v>
      </c>
      <c r="Q861" s="47">
        <f>VLOOKUP(B861,[2]COMPLETE_DIVIDEND_DATA!$B:$BA,52,0)</f>
        <v>0</v>
      </c>
      <c r="R861" s="48">
        <f t="shared" si="13"/>
        <v>86</v>
      </c>
    </row>
    <row r="862" spans="1:18" s="2" customFormat="1" x14ac:dyDescent="0.2">
      <c r="A862" s="9">
        <v>400856</v>
      </c>
      <c r="B862" s="20">
        <v>2974</v>
      </c>
      <c r="C862" s="6" t="s">
        <v>900</v>
      </c>
      <c r="D862" s="5">
        <v>20.07</v>
      </c>
      <c r="E862" s="5">
        <v>10</v>
      </c>
      <c r="F862" s="5">
        <v>8</v>
      </c>
      <c r="G862" s="17">
        <v>259</v>
      </c>
      <c r="H862" s="17">
        <v>259</v>
      </c>
      <c r="I862" s="17">
        <v>0</v>
      </c>
      <c r="J862" s="13">
        <v>259</v>
      </c>
      <c r="K862" s="13">
        <v>65</v>
      </c>
      <c r="L862" s="13">
        <v>52</v>
      </c>
      <c r="M862" s="13">
        <v>142</v>
      </c>
      <c r="N862" s="24" t="s">
        <v>25</v>
      </c>
      <c r="O862" s="24" t="s">
        <v>25</v>
      </c>
      <c r="P862" s="45" t="s">
        <v>25</v>
      </c>
      <c r="Q862" s="47">
        <f>VLOOKUP(B862,[2]COMPLETE_DIVIDEND_DATA!$B:$BA,52,0)</f>
        <v>0</v>
      </c>
      <c r="R862" s="48">
        <f t="shared" si="13"/>
        <v>142</v>
      </c>
    </row>
    <row r="863" spans="1:18" s="2" customFormat="1" x14ac:dyDescent="0.2">
      <c r="A863" s="9">
        <v>400857</v>
      </c>
      <c r="B863" s="20">
        <v>2975</v>
      </c>
      <c r="C863" s="6" t="s">
        <v>367</v>
      </c>
      <c r="D863" s="5">
        <v>19.940000000000001</v>
      </c>
      <c r="E863" s="5">
        <v>10</v>
      </c>
      <c r="F863" s="5">
        <v>8</v>
      </c>
      <c r="G863" s="17">
        <v>391</v>
      </c>
      <c r="H863" s="17">
        <v>391</v>
      </c>
      <c r="I863" s="17">
        <v>0</v>
      </c>
      <c r="J863" s="13">
        <v>391</v>
      </c>
      <c r="K863" s="13">
        <v>98</v>
      </c>
      <c r="L863" s="13">
        <v>78</v>
      </c>
      <c r="M863" s="13">
        <v>215</v>
      </c>
      <c r="N863" s="24" t="s">
        <v>25</v>
      </c>
      <c r="O863" s="24" t="s">
        <v>25</v>
      </c>
      <c r="P863" s="45" t="s">
        <v>25</v>
      </c>
      <c r="Q863" s="47">
        <f>VLOOKUP(B863,[2]COMPLETE_DIVIDEND_DATA!$B:$BA,52,0)</f>
        <v>0</v>
      </c>
      <c r="R863" s="48">
        <f t="shared" si="13"/>
        <v>215</v>
      </c>
    </row>
    <row r="864" spans="1:18" s="2" customFormat="1" x14ac:dyDescent="0.2">
      <c r="A864" s="9">
        <v>400858</v>
      </c>
      <c r="B864" s="20">
        <v>2980</v>
      </c>
      <c r="C864" s="6" t="s">
        <v>901</v>
      </c>
      <c r="D864" s="5">
        <v>19.760000000000002</v>
      </c>
      <c r="E864" s="5">
        <v>10</v>
      </c>
      <c r="F864" s="5">
        <v>8</v>
      </c>
      <c r="G864" s="17">
        <v>167</v>
      </c>
      <c r="H864" s="17">
        <v>167</v>
      </c>
      <c r="I864" s="17">
        <v>0</v>
      </c>
      <c r="J864" s="13">
        <v>167</v>
      </c>
      <c r="K864" s="13">
        <v>42</v>
      </c>
      <c r="L864" s="13">
        <v>33</v>
      </c>
      <c r="M864" s="13">
        <v>92</v>
      </c>
      <c r="N864" s="24" t="s">
        <v>25</v>
      </c>
      <c r="O864" s="24" t="s">
        <v>25</v>
      </c>
      <c r="P864" s="45" t="s">
        <v>25</v>
      </c>
      <c r="Q864" s="47">
        <f>VLOOKUP(B864,[2]COMPLETE_DIVIDEND_DATA!$B:$BA,52,0)</f>
        <v>0</v>
      </c>
      <c r="R864" s="48">
        <f t="shared" si="13"/>
        <v>92</v>
      </c>
    </row>
    <row r="865" spans="1:18" s="2" customFormat="1" x14ac:dyDescent="0.2">
      <c r="A865" s="9">
        <v>400859</v>
      </c>
      <c r="B865" s="20">
        <v>3010</v>
      </c>
      <c r="C865" s="6" t="s">
        <v>902</v>
      </c>
      <c r="D865" s="5">
        <v>19.98</v>
      </c>
      <c r="E865" s="5">
        <v>10</v>
      </c>
      <c r="F865" s="5">
        <v>8</v>
      </c>
      <c r="G865" s="17">
        <v>1956</v>
      </c>
      <c r="H865" s="17">
        <v>1956</v>
      </c>
      <c r="I865" s="17">
        <v>0</v>
      </c>
      <c r="J865" s="13">
        <v>1956</v>
      </c>
      <c r="K865" s="13">
        <v>489</v>
      </c>
      <c r="L865" s="13">
        <v>391</v>
      </c>
      <c r="M865" s="13">
        <v>1076</v>
      </c>
      <c r="N865" s="24" t="s">
        <v>25</v>
      </c>
      <c r="O865" s="24" t="s">
        <v>25</v>
      </c>
      <c r="P865" s="45" t="s">
        <v>25</v>
      </c>
      <c r="Q865" s="47">
        <f>VLOOKUP(B865,[2]COMPLETE_DIVIDEND_DATA!$B:$BA,52,0)</f>
        <v>0</v>
      </c>
      <c r="R865" s="48">
        <f t="shared" si="13"/>
        <v>1076</v>
      </c>
    </row>
    <row r="866" spans="1:18" s="2" customFormat="1" x14ac:dyDescent="0.2">
      <c r="A866" s="9">
        <v>400860</v>
      </c>
      <c r="B866" s="20">
        <v>3041</v>
      </c>
      <c r="C866" s="6" t="s">
        <v>903</v>
      </c>
      <c r="D866" s="5">
        <v>19.940000000000001</v>
      </c>
      <c r="E866" s="5">
        <v>10</v>
      </c>
      <c r="F866" s="5">
        <v>8</v>
      </c>
      <c r="G866" s="17">
        <v>391</v>
      </c>
      <c r="H866" s="17">
        <v>391</v>
      </c>
      <c r="I866" s="17">
        <v>0</v>
      </c>
      <c r="J866" s="13">
        <v>391</v>
      </c>
      <c r="K866" s="13">
        <v>98</v>
      </c>
      <c r="L866" s="13">
        <v>78</v>
      </c>
      <c r="M866" s="13">
        <v>215</v>
      </c>
      <c r="N866" s="24" t="s">
        <v>25</v>
      </c>
      <c r="O866" s="24" t="s">
        <v>25</v>
      </c>
      <c r="P866" s="45" t="s">
        <v>25</v>
      </c>
      <c r="Q866" s="47">
        <f>VLOOKUP(B866,[2]COMPLETE_DIVIDEND_DATA!$B:$BA,52,0)</f>
        <v>0</v>
      </c>
      <c r="R866" s="48">
        <f t="shared" si="13"/>
        <v>215</v>
      </c>
    </row>
    <row r="867" spans="1:18" s="2" customFormat="1" x14ac:dyDescent="0.2">
      <c r="A867" s="9">
        <v>400861</v>
      </c>
      <c r="B867" s="20">
        <v>3044</v>
      </c>
      <c r="C867" s="6" t="s">
        <v>904</v>
      </c>
      <c r="D867" s="5">
        <v>19.940000000000001</v>
      </c>
      <c r="E867" s="5">
        <v>10</v>
      </c>
      <c r="F867" s="5">
        <v>8</v>
      </c>
      <c r="G867" s="17">
        <v>391</v>
      </c>
      <c r="H867" s="17">
        <v>391</v>
      </c>
      <c r="I867" s="17">
        <v>0</v>
      </c>
      <c r="J867" s="13">
        <v>391</v>
      </c>
      <c r="K867" s="13">
        <v>98</v>
      </c>
      <c r="L867" s="13">
        <v>78</v>
      </c>
      <c r="M867" s="13">
        <v>215</v>
      </c>
      <c r="N867" s="24" t="s">
        <v>25</v>
      </c>
      <c r="O867" s="24" t="s">
        <v>25</v>
      </c>
      <c r="P867" s="45" t="s">
        <v>25</v>
      </c>
      <c r="Q867" s="47">
        <f>VLOOKUP(B867,[2]COMPLETE_DIVIDEND_DATA!$B:$BA,52,0)</f>
        <v>0</v>
      </c>
      <c r="R867" s="48">
        <f t="shared" si="13"/>
        <v>215</v>
      </c>
    </row>
    <row r="868" spans="1:18" s="2" customFormat="1" x14ac:dyDescent="0.2">
      <c r="A868" s="9">
        <v>400862</v>
      </c>
      <c r="B868" s="20">
        <v>3045</v>
      </c>
      <c r="C868" s="6" t="s">
        <v>905</v>
      </c>
      <c r="D868" s="5">
        <v>19.510000000000002</v>
      </c>
      <c r="E868" s="5">
        <v>10</v>
      </c>
      <c r="F868" s="5">
        <v>8</v>
      </c>
      <c r="G868" s="17">
        <v>82</v>
      </c>
      <c r="H868" s="17">
        <v>82</v>
      </c>
      <c r="I868" s="17">
        <v>0</v>
      </c>
      <c r="J868" s="13">
        <v>82</v>
      </c>
      <c r="K868" s="13">
        <v>21</v>
      </c>
      <c r="L868" s="13">
        <v>16</v>
      </c>
      <c r="M868" s="13">
        <v>45</v>
      </c>
      <c r="N868" s="24" t="s">
        <v>25</v>
      </c>
      <c r="O868" s="24" t="s">
        <v>25</v>
      </c>
      <c r="P868" s="45" t="s">
        <v>25</v>
      </c>
      <c r="Q868" s="47">
        <f>VLOOKUP(B868,[2]COMPLETE_DIVIDEND_DATA!$B:$BA,52,0)</f>
        <v>0</v>
      </c>
      <c r="R868" s="48">
        <f t="shared" si="13"/>
        <v>45</v>
      </c>
    </row>
    <row r="869" spans="1:18" s="2" customFormat="1" x14ac:dyDescent="0.2">
      <c r="A869" s="9">
        <v>400863</v>
      </c>
      <c r="B869" s="20">
        <v>3046</v>
      </c>
      <c r="C869" s="6" t="s">
        <v>906</v>
      </c>
      <c r="D869" s="5">
        <v>19.649999999999999</v>
      </c>
      <c r="E869" s="5">
        <v>10</v>
      </c>
      <c r="F869" s="5">
        <v>8</v>
      </c>
      <c r="G869" s="17">
        <v>117</v>
      </c>
      <c r="H869" s="17">
        <v>117</v>
      </c>
      <c r="I869" s="17">
        <v>0</v>
      </c>
      <c r="J869" s="13">
        <v>117</v>
      </c>
      <c r="K869" s="13">
        <v>29</v>
      </c>
      <c r="L869" s="13">
        <v>23</v>
      </c>
      <c r="M869" s="13">
        <v>65</v>
      </c>
      <c r="N869" s="24" t="s">
        <v>25</v>
      </c>
      <c r="O869" s="24" t="s">
        <v>25</v>
      </c>
      <c r="P869" s="45" t="s">
        <v>25</v>
      </c>
      <c r="Q869" s="47">
        <f>VLOOKUP(B869,[2]COMPLETE_DIVIDEND_DATA!$B:$BA,52,0)</f>
        <v>0</v>
      </c>
      <c r="R869" s="48">
        <f t="shared" si="13"/>
        <v>65</v>
      </c>
    </row>
    <row r="870" spans="1:18" s="2" customFormat="1" x14ac:dyDescent="0.2">
      <c r="A870" s="9">
        <v>400864</v>
      </c>
      <c r="B870" s="20">
        <v>3047</v>
      </c>
      <c r="C870" s="6" t="s">
        <v>907</v>
      </c>
      <c r="D870" s="5">
        <v>20.190000000000001</v>
      </c>
      <c r="E870" s="5">
        <v>10</v>
      </c>
      <c r="F870" s="5">
        <v>8</v>
      </c>
      <c r="G870" s="17">
        <v>104</v>
      </c>
      <c r="H870" s="17">
        <v>104</v>
      </c>
      <c r="I870" s="17">
        <v>0</v>
      </c>
      <c r="J870" s="13">
        <v>104</v>
      </c>
      <c r="K870" s="13">
        <v>26</v>
      </c>
      <c r="L870" s="13">
        <v>21</v>
      </c>
      <c r="M870" s="13">
        <v>57</v>
      </c>
      <c r="N870" s="24" t="s">
        <v>25</v>
      </c>
      <c r="O870" s="24" t="s">
        <v>25</v>
      </c>
      <c r="P870" s="45" t="s">
        <v>25</v>
      </c>
      <c r="Q870" s="47">
        <f>VLOOKUP(B870,[2]COMPLETE_DIVIDEND_DATA!$B:$BA,52,0)</f>
        <v>0</v>
      </c>
      <c r="R870" s="48">
        <f t="shared" si="13"/>
        <v>57</v>
      </c>
    </row>
    <row r="871" spans="1:18" s="2" customFormat="1" x14ac:dyDescent="0.2">
      <c r="A871" s="9">
        <v>400865</v>
      </c>
      <c r="B871" s="20">
        <v>3061</v>
      </c>
      <c r="C871" s="6" t="s">
        <v>908</v>
      </c>
      <c r="D871" s="5">
        <v>19.940000000000001</v>
      </c>
      <c r="E871" s="5">
        <v>10</v>
      </c>
      <c r="F871" s="5">
        <v>8</v>
      </c>
      <c r="G871" s="17">
        <v>391</v>
      </c>
      <c r="H871" s="17">
        <v>391</v>
      </c>
      <c r="I871" s="17">
        <v>0</v>
      </c>
      <c r="J871" s="13">
        <v>391</v>
      </c>
      <c r="K871" s="13">
        <v>98</v>
      </c>
      <c r="L871" s="13">
        <v>78</v>
      </c>
      <c r="M871" s="13">
        <v>215</v>
      </c>
      <c r="N871" s="24" t="s">
        <v>25</v>
      </c>
      <c r="O871" s="24" t="s">
        <v>25</v>
      </c>
      <c r="P871" s="45" t="s">
        <v>25</v>
      </c>
      <c r="Q871" s="47">
        <f>VLOOKUP(B871,[2]COMPLETE_DIVIDEND_DATA!$B:$BA,52,0)</f>
        <v>0</v>
      </c>
      <c r="R871" s="48">
        <f t="shared" si="13"/>
        <v>215</v>
      </c>
    </row>
    <row r="872" spans="1:18" s="2" customFormat="1" x14ac:dyDescent="0.2">
      <c r="A872" s="9">
        <v>400866</v>
      </c>
      <c r="B872" s="20">
        <v>3063</v>
      </c>
      <c r="C872" s="6" t="s">
        <v>909</v>
      </c>
      <c r="D872" s="5">
        <v>20.03</v>
      </c>
      <c r="E872" s="5">
        <v>10</v>
      </c>
      <c r="F872" s="5">
        <v>8</v>
      </c>
      <c r="G872" s="17">
        <v>1043</v>
      </c>
      <c r="H872" s="17">
        <v>1043</v>
      </c>
      <c r="I872" s="17">
        <v>0</v>
      </c>
      <c r="J872" s="13">
        <v>1043</v>
      </c>
      <c r="K872" s="13">
        <v>261</v>
      </c>
      <c r="L872" s="13">
        <v>209</v>
      </c>
      <c r="M872" s="13">
        <v>573</v>
      </c>
      <c r="N872" s="24" t="s">
        <v>25</v>
      </c>
      <c r="O872" s="24" t="s">
        <v>25</v>
      </c>
      <c r="P872" s="45" t="s">
        <v>25</v>
      </c>
      <c r="Q872" s="47">
        <f>VLOOKUP(B872,[2]COMPLETE_DIVIDEND_DATA!$B:$BA,52,0)</f>
        <v>0</v>
      </c>
      <c r="R872" s="48">
        <f t="shared" si="13"/>
        <v>573</v>
      </c>
    </row>
    <row r="873" spans="1:18" s="2" customFormat="1" x14ac:dyDescent="0.2">
      <c r="A873" s="9">
        <v>400867</v>
      </c>
      <c r="B873" s="20">
        <v>3064</v>
      </c>
      <c r="C873" s="6" t="s">
        <v>910</v>
      </c>
      <c r="D873" s="5">
        <v>19.940000000000001</v>
      </c>
      <c r="E873" s="5">
        <v>10</v>
      </c>
      <c r="F873" s="5">
        <v>8</v>
      </c>
      <c r="G873" s="17">
        <v>391</v>
      </c>
      <c r="H873" s="17">
        <v>391</v>
      </c>
      <c r="I873" s="17">
        <v>0</v>
      </c>
      <c r="J873" s="13">
        <v>391</v>
      </c>
      <c r="K873" s="13">
        <v>98</v>
      </c>
      <c r="L873" s="13">
        <v>78</v>
      </c>
      <c r="M873" s="13">
        <v>215</v>
      </c>
      <c r="N873" s="24" t="s">
        <v>25</v>
      </c>
      <c r="O873" s="24" t="s">
        <v>25</v>
      </c>
      <c r="P873" s="45" t="s">
        <v>25</v>
      </c>
      <c r="Q873" s="47">
        <f>VLOOKUP(B873,[2]COMPLETE_DIVIDEND_DATA!$B:$BA,52,0)</f>
        <v>0</v>
      </c>
      <c r="R873" s="48">
        <f t="shared" si="13"/>
        <v>215</v>
      </c>
    </row>
    <row r="874" spans="1:18" s="2" customFormat="1" x14ac:dyDescent="0.2">
      <c r="A874" s="9">
        <v>400868</v>
      </c>
      <c r="B874" s="20">
        <v>3065</v>
      </c>
      <c r="C874" s="6" t="s">
        <v>911</v>
      </c>
      <c r="D874" s="5">
        <v>19.940000000000001</v>
      </c>
      <c r="E874" s="5">
        <v>10</v>
      </c>
      <c r="F874" s="5">
        <v>8</v>
      </c>
      <c r="G874" s="17">
        <v>391</v>
      </c>
      <c r="H874" s="17">
        <v>391</v>
      </c>
      <c r="I874" s="17">
        <v>0</v>
      </c>
      <c r="J874" s="13">
        <v>391</v>
      </c>
      <c r="K874" s="13">
        <v>98</v>
      </c>
      <c r="L874" s="13">
        <v>78</v>
      </c>
      <c r="M874" s="13">
        <v>215</v>
      </c>
      <c r="N874" s="24" t="s">
        <v>25</v>
      </c>
      <c r="O874" s="24" t="s">
        <v>25</v>
      </c>
      <c r="P874" s="45" t="s">
        <v>25</v>
      </c>
      <c r="Q874" s="47">
        <f>VLOOKUP(B874,[2]COMPLETE_DIVIDEND_DATA!$B:$BA,52,0)</f>
        <v>0</v>
      </c>
      <c r="R874" s="48">
        <f t="shared" si="13"/>
        <v>215</v>
      </c>
    </row>
    <row r="875" spans="1:18" s="2" customFormat="1" x14ac:dyDescent="0.2">
      <c r="A875" s="9">
        <v>400869</v>
      </c>
      <c r="B875" s="20">
        <v>3067</v>
      </c>
      <c r="C875" s="6" t="s">
        <v>912</v>
      </c>
      <c r="D875" s="5">
        <v>19.98</v>
      </c>
      <c r="E875" s="5">
        <v>10</v>
      </c>
      <c r="F875" s="5">
        <v>8</v>
      </c>
      <c r="G875" s="17">
        <v>1956</v>
      </c>
      <c r="H875" s="17">
        <v>1956</v>
      </c>
      <c r="I875" s="17">
        <v>0</v>
      </c>
      <c r="J875" s="13">
        <v>1956</v>
      </c>
      <c r="K875" s="13">
        <v>489</v>
      </c>
      <c r="L875" s="13">
        <v>391</v>
      </c>
      <c r="M875" s="13">
        <v>1076</v>
      </c>
      <c r="N875" s="24" t="s">
        <v>25</v>
      </c>
      <c r="O875" s="24" t="s">
        <v>25</v>
      </c>
      <c r="P875" s="45" t="s">
        <v>25</v>
      </c>
      <c r="Q875" s="47">
        <f>VLOOKUP(B875,[2]COMPLETE_DIVIDEND_DATA!$B:$BA,52,0)</f>
        <v>0</v>
      </c>
      <c r="R875" s="48">
        <f t="shared" si="13"/>
        <v>1076</v>
      </c>
    </row>
    <row r="876" spans="1:18" s="2" customFormat="1" x14ac:dyDescent="0.2">
      <c r="A876" s="9">
        <v>400870</v>
      </c>
      <c r="B876" s="20">
        <v>3068</v>
      </c>
      <c r="C876" s="6" t="s">
        <v>913</v>
      </c>
      <c r="D876" s="5">
        <v>19.940000000000001</v>
      </c>
      <c r="E876" s="5">
        <v>10</v>
      </c>
      <c r="F876" s="5">
        <v>8</v>
      </c>
      <c r="G876" s="17">
        <v>391</v>
      </c>
      <c r="H876" s="17">
        <v>391</v>
      </c>
      <c r="I876" s="17">
        <v>0</v>
      </c>
      <c r="J876" s="13">
        <v>391</v>
      </c>
      <c r="K876" s="13">
        <v>98</v>
      </c>
      <c r="L876" s="13">
        <v>78</v>
      </c>
      <c r="M876" s="13">
        <v>215</v>
      </c>
      <c r="N876" s="24" t="s">
        <v>25</v>
      </c>
      <c r="O876" s="24" t="s">
        <v>25</v>
      </c>
      <c r="P876" s="45" t="s">
        <v>25</v>
      </c>
      <c r="Q876" s="47">
        <f>VLOOKUP(B876,[2]COMPLETE_DIVIDEND_DATA!$B:$BA,52,0)</f>
        <v>0</v>
      </c>
      <c r="R876" s="48">
        <f t="shared" si="13"/>
        <v>215</v>
      </c>
    </row>
    <row r="877" spans="1:18" s="2" customFormat="1" hidden="1" x14ac:dyDescent="0.2">
      <c r="A877" s="9">
        <v>400871</v>
      </c>
      <c r="B877" s="20">
        <v>3069</v>
      </c>
      <c r="C877" s="6" t="s">
        <v>914</v>
      </c>
      <c r="D877" s="5">
        <v>14.91</v>
      </c>
      <c r="E877" s="5">
        <v>10</v>
      </c>
      <c r="F877" s="5">
        <v>8</v>
      </c>
      <c r="G877" s="17">
        <v>523</v>
      </c>
      <c r="H877" s="17">
        <v>523</v>
      </c>
      <c r="I877" s="17">
        <v>0</v>
      </c>
      <c r="J877" s="13">
        <v>523</v>
      </c>
      <c r="K877" s="13">
        <v>131</v>
      </c>
      <c r="L877" s="13">
        <v>78</v>
      </c>
      <c r="M877" s="13">
        <v>314</v>
      </c>
      <c r="N877" s="24" t="s">
        <v>915</v>
      </c>
      <c r="O877" s="24" t="s">
        <v>25</v>
      </c>
      <c r="P877" s="24" t="s">
        <v>25</v>
      </c>
      <c r="Q877" s="38">
        <f>VLOOKUP(B877,[2]COMPLETE_DIVIDEND_DATA!$B:$BA,52,0)</f>
        <v>314</v>
      </c>
      <c r="R877" s="39">
        <f t="shared" si="13"/>
        <v>0</v>
      </c>
    </row>
    <row r="878" spans="1:18" s="2" customFormat="1" x14ac:dyDescent="0.2">
      <c r="A878" s="9">
        <v>400872</v>
      </c>
      <c r="B878" s="20">
        <v>3070</v>
      </c>
      <c r="C878" s="6" t="s">
        <v>916</v>
      </c>
      <c r="D878" s="5">
        <v>20</v>
      </c>
      <c r="E878" s="5">
        <v>10</v>
      </c>
      <c r="F878" s="5">
        <v>8</v>
      </c>
      <c r="G878" s="17">
        <v>1815</v>
      </c>
      <c r="H878" s="17">
        <v>1815</v>
      </c>
      <c r="I878" s="17">
        <v>0</v>
      </c>
      <c r="J878" s="13">
        <v>1815</v>
      </c>
      <c r="K878" s="13">
        <v>454</v>
      </c>
      <c r="L878" s="13">
        <v>363</v>
      </c>
      <c r="M878" s="13">
        <v>998</v>
      </c>
      <c r="N878" s="24" t="s">
        <v>25</v>
      </c>
      <c r="O878" s="24" t="s">
        <v>25</v>
      </c>
      <c r="P878" s="45" t="s">
        <v>25</v>
      </c>
      <c r="Q878" s="47">
        <f>VLOOKUP(B878,[2]COMPLETE_DIVIDEND_DATA!$B:$BA,52,0)</f>
        <v>0</v>
      </c>
      <c r="R878" s="48">
        <f t="shared" si="13"/>
        <v>998</v>
      </c>
    </row>
    <row r="879" spans="1:18" s="2" customFormat="1" x14ac:dyDescent="0.2">
      <c r="A879" s="9">
        <v>400873</v>
      </c>
      <c r="B879" s="20">
        <v>3076</v>
      </c>
      <c r="C879" s="6" t="s">
        <v>917</v>
      </c>
      <c r="D879" s="5">
        <v>19.940000000000001</v>
      </c>
      <c r="E879" s="5">
        <v>10</v>
      </c>
      <c r="F879" s="5">
        <v>8</v>
      </c>
      <c r="G879" s="17">
        <v>391</v>
      </c>
      <c r="H879" s="17">
        <v>391</v>
      </c>
      <c r="I879" s="17">
        <v>0</v>
      </c>
      <c r="J879" s="13">
        <v>391</v>
      </c>
      <c r="K879" s="13">
        <v>98</v>
      </c>
      <c r="L879" s="13">
        <v>78</v>
      </c>
      <c r="M879" s="13">
        <v>215</v>
      </c>
      <c r="N879" s="24" t="s">
        <v>25</v>
      </c>
      <c r="O879" s="24" t="s">
        <v>25</v>
      </c>
      <c r="P879" s="45" t="s">
        <v>25</v>
      </c>
      <c r="Q879" s="47">
        <f>VLOOKUP(B879,[2]COMPLETE_DIVIDEND_DATA!$B:$BA,52,0)</f>
        <v>0</v>
      </c>
      <c r="R879" s="48">
        <f t="shared" si="13"/>
        <v>215</v>
      </c>
    </row>
    <row r="880" spans="1:18" s="2" customFormat="1" x14ac:dyDescent="0.2">
      <c r="A880" s="9">
        <v>400874</v>
      </c>
      <c r="B880" s="20">
        <v>3082</v>
      </c>
      <c r="C880" s="6" t="s">
        <v>573</v>
      </c>
      <c r="D880" s="5">
        <v>19.940000000000001</v>
      </c>
      <c r="E880" s="5">
        <v>10</v>
      </c>
      <c r="F880" s="5">
        <v>8</v>
      </c>
      <c r="G880" s="17">
        <v>391</v>
      </c>
      <c r="H880" s="17">
        <v>391</v>
      </c>
      <c r="I880" s="17">
        <v>0</v>
      </c>
      <c r="J880" s="13">
        <v>391</v>
      </c>
      <c r="K880" s="13">
        <v>98</v>
      </c>
      <c r="L880" s="13">
        <v>78</v>
      </c>
      <c r="M880" s="13">
        <v>215</v>
      </c>
      <c r="N880" s="24" t="s">
        <v>25</v>
      </c>
      <c r="O880" s="24" t="s">
        <v>25</v>
      </c>
      <c r="P880" s="45" t="s">
        <v>25</v>
      </c>
      <c r="Q880" s="47">
        <f>VLOOKUP(B880,[2]COMPLETE_DIVIDEND_DATA!$B:$BA,52,0)</f>
        <v>0</v>
      </c>
      <c r="R880" s="48">
        <f t="shared" si="13"/>
        <v>215</v>
      </c>
    </row>
    <row r="881" spans="1:18" s="2" customFormat="1" x14ac:dyDescent="0.2">
      <c r="A881" s="9">
        <v>400875</v>
      </c>
      <c r="B881" s="20">
        <v>3084</v>
      </c>
      <c r="C881" s="6" t="s">
        <v>519</v>
      </c>
      <c r="D881" s="5">
        <v>19.98</v>
      </c>
      <c r="E881" s="5">
        <v>10</v>
      </c>
      <c r="F881" s="5">
        <v>8</v>
      </c>
      <c r="G881" s="17">
        <v>1956</v>
      </c>
      <c r="H881" s="17">
        <v>1956</v>
      </c>
      <c r="I881" s="17">
        <v>0</v>
      </c>
      <c r="J881" s="13">
        <v>1956</v>
      </c>
      <c r="K881" s="13">
        <v>489</v>
      </c>
      <c r="L881" s="13">
        <v>391</v>
      </c>
      <c r="M881" s="13">
        <v>1076</v>
      </c>
      <c r="N881" s="24" t="s">
        <v>25</v>
      </c>
      <c r="O881" s="24" t="s">
        <v>25</v>
      </c>
      <c r="P881" s="45" t="s">
        <v>25</v>
      </c>
      <c r="Q881" s="47">
        <f>VLOOKUP(B881,[2]COMPLETE_DIVIDEND_DATA!$B:$BA,52,0)</f>
        <v>0</v>
      </c>
      <c r="R881" s="48">
        <f t="shared" si="13"/>
        <v>1076</v>
      </c>
    </row>
    <row r="882" spans="1:18" s="2" customFormat="1" x14ac:dyDescent="0.2">
      <c r="A882" s="9">
        <v>400876</v>
      </c>
      <c r="B882" s="20">
        <v>3085</v>
      </c>
      <c r="C882" s="6" t="s">
        <v>918</v>
      </c>
      <c r="D882" s="5">
        <v>20</v>
      </c>
      <c r="E882" s="5">
        <v>10</v>
      </c>
      <c r="F882" s="5">
        <v>8</v>
      </c>
      <c r="G882" s="17">
        <v>375</v>
      </c>
      <c r="H882" s="17">
        <v>375</v>
      </c>
      <c r="I882" s="17">
        <v>0</v>
      </c>
      <c r="J882" s="13">
        <v>375</v>
      </c>
      <c r="K882" s="13">
        <v>94</v>
      </c>
      <c r="L882" s="13">
        <v>75</v>
      </c>
      <c r="M882" s="13">
        <v>206</v>
      </c>
      <c r="N882" s="24" t="s">
        <v>919</v>
      </c>
      <c r="O882" s="24" t="s">
        <v>25</v>
      </c>
      <c r="P882" s="45" t="s">
        <v>25</v>
      </c>
      <c r="Q882" s="47">
        <f>VLOOKUP(B882,[2]COMPLETE_DIVIDEND_DATA!$B:$BA,52,0)</f>
        <v>0</v>
      </c>
      <c r="R882" s="48">
        <f t="shared" si="13"/>
        <v>206</v>
      </c>
    </row>
    <row r="883" spans="1:18" s="2" customFormat="1" x14ac:dyDescent="0.2">
      <c r="A883" s="9">
        <v>400877</v>
      </c>
      <c r="B883" s="20">
        <v>3086</v>
      </c>
      <c r="C883" s="6" t="s">
        <v>746</v>
      </c>
      <c r="D883" s="5">
        <v>19.98</v>
      </c>
      <c r="E883" s="5">
        <v>10</v>
      </c>
      <c r="F883" s="5">
        <v>8</v>
      </c>
      <c r="G883" s="17">
        <v>1956</v>
      </c>
      <c r="H883" s="17">
        <v>1956</v>
      </c>
      <c r="I883" s="17">
        <v>0</v>
      </c>
      <c r="J883" s="13">
        <v>1956</v>
      </c>
      <c r="K883" s="13">
        <v>489</v>
      </c>
      <c r="L883" s="13">
        <v>391</v>
      </c>
      <c r="M883" s="13">
        <v>1076</v>
      </c>
      <c r="N883" s="24" t="s">
        <v>25</v>
      </c>
      <c r="O883" s="24" t="s">
        <v>25</v>
      </c>
      <c r="P883" s="45" t="s">
        <v>25</v>
      </c>
      <c r="Q883" s="47">
        <f>VLOOKUP(B883,[2]COMPLETE_DIVIDEND_DATA!$B:$BA,52,0)</f>
        <v>0</v>
      </c>
      <c r="R883" s="48">
        <f t="shared" si="13"/>
        <v>1076</v>
      </c>
    </row>
    <row r="884" spans="1:18" s="2" customFormat="1" x14ac:dyDescent="0.2">
      <c r="A884" s="9">
        <v>400878</v>
      </c>
      <c r="B884" s="20">
        <v>3089</v>
      </c>
      <c r="C884" s="6" t="s">
        <v>920</v>
      </c>
      <c r="D884" s="5">
        <v>19.98</v>
      </c>
      <c r="E884" s="5">
        <v>10</v>
      </c>
      <c r="F884" s="5">
        <v>8</v>
      </c>
      <c r="G884" s="17">
        <v>1956</v>
      </c>
      <c r="H884" s="17">
        <v>1956</v>
      </c>
      <c r="I884" s="17">
        <v>0</v>
      </c>
      <c r="J884" s="13">
        <v>1956</v>
      </c>
      <c r="K884" s="13">
        <v>489</v>
      </c>
      <c r="L884" s="13">
        <v>391</v>
      </c>
      <c r="M884" s="13">
        <v>1076</v>
      </c>
      <c r="N884" s="24" t="s">
        <v>25</v>
      </c>
      <c r="O884" s="24" t="s">
        <v>25</v>
      </c>
      <c r="P884" s="45" t="s">
        <v>25</v>
      </c>
      <c r="Q884" s="47">
        <f>VLOOKUP(B884,[2]COMPLETE_DIVIDEND_DATA!$B:$BA,52,0)</f>
        <v>0</v>
      </c>
      <c r="R884" s="48">
        <f t="shared" si="13"/>
        <v>1076</v>
      </c>
    </row>
    <row r="885" spans="1:18" s="2" customFormat="1" x14ac:dyDescent="0.2">
      <c r="A885" s="9">
        <v>400879</v>
      </c>
      <c r="B885" s="20">
        <v>3099</v>
      </c>
      <c r="C885" s="6" t="s">
        <v>921</v>
      </c>
      <c r="D885" s="5">
        <v>20</v>
      </c>
      <c r="E885" s="5">
        <v>10</v>
      </c>
      <c r="F885" s="5">
        <v>8</v>
      </c>
      <c r="G885" s="17">
        <v>655</v>
      </c>
      <c r="H885" s="17">
        <v>655</v>
      </c>
      <c r="I885" s="17">
        <v>0</v>
      </c>
      <c r="J885" s="13">
        <v>655</v>
      </c>
      <c r="K885" s="13">
        <v>164</v>
      </c>
      <c r="L885" s="13">
        <v>131</v>
      </c>
      <c r="M885" s="13">
        <v>360</v>
      </c>
      <c r="N885" s="24" t="s">
        <v>25</v>
      </c>
      <c r="O885" s="24" t="s">
        <v>25</v>
      </c>
      <c r="P885" s="45" t="s">
        <v>25</v>
      </c>
      <c r="Q885" s="47">
        <f>VLOOKUP(B885,[2]COMPLETE_DIVIDEND_DATA!$B:$BA,52,0)</f>
        <v>0</v>
      </c>
      <c r="R885" s="48">
        <f t="shared" si="13"/>
        <v>360</v>
      </c>
    </row>
    <row r="886" spans="1:18" s="2" customFormat="1" x14ac:dyDescent="0.2">
      <c r="A886" s="9">
        <v>400880</v>
      </c>
      <c r="B886" s="20">
        <v>3100</v>
      </c>
      <c r="C886" s="6" t="s">
        <v>922</v>
      </c>
      <c r="D886" s="5">
        <v>19.87</v>
      </c>
      <c r="E886" s="5">
        <v>10</v>
      </c>
      <c r="F886" s="5">
        <v>8</v>
      </c>
      <c r="G886" s="17">
        <v>156</v>
      </c>
      <c r="H886" s="17">
        <v>156</v>
      </c>
      <c r="I886" s="17">
        <v>0</v>
      </c>
      <c r="J886" s="13">
        <v>156</v>
      </c>
      <c r="K886" s="13">
        <v>39</v>
      </c>
      <c r="L886" s="13">
        <v>31</v>
      </c>
      <c r="M886" s="13">
        <v>86</v>
      </c>
      <c r="N886" s="24" t="s">
        <v>25</v>
      </c>
      <c r="O886" s="24" t="s">
        <v>25</v>
      </c>
      <c r="P886" s="45" t="s">
        <v>25</v>
      </c>
      <c r="Q886" s="47">
        <f>VLOOKUP(B886,[2]COMPLETE_DIVIDEND_DATA!$B:$BA,52,0)</f>
        <v>0</v>
      </c>
      <c r="R886" s="48">
        <f t="shared" si="13"/>
        <v>86</v>
      </c>
    </row>
    <row r="887" spans="1:18" s="2" customFormat="1" x14ac:dyDescent="0.2">
      <c r="A887" s="9">
        <v>400881</v>
      </c>
      <c r="B887" s="20">
        <v>3105</v>
      </c>
      <c r="C887" s="6" t="s">
        <v>923</v>
      </c>
      <c r="D887" s="5">
        <v>20.03</v>
      </c>
      <c r="E887" s="5">
        <v>10</v>
      </c>
      <c r="F887" s="5">
        <v>8</v>
      </c>
      <c r="G887" s="17">
        <v>1043</v>
      </c>
      <c r="H887" s="17">
        <v>1043</v>
      </c>
      <c r="I887" s="17">
        <v>0</v>
      </c>
      <c r="J887" s="13">
        <v>1043</v>
      </c>
      <c r="K887" s="13">
        <v>261</v>
      </c>
      <c r="L887" s="13">
        <v>209</v>
      </c>
      <c r="M887" s="13">
        <v>573</v>
      </c>
      <c r="N887" s="24" t="s">
        <v>25</v>
      </c>
      <c r="O887" s="24" t="s">
        <v>25</v>
      </c>
      <c r="P887" s="45" t="s">
        <v>25</v>
      </c>
      <c r="Q887" s="47">
        <f>VLOOKUP(B887,[2]COMPLETE_DIVIDEND_DATA!$B:$BA,52,0)</f>
        <v>0</v>
      </c>
      <c r="R887" s="48">
        <f t="shared" si="13"/>
        <v>573</v>
      </c>
    </row>
    <row r="888" spans="1:18" s="2" customFormat="1" x14ac:dyDescent="0.2">
      <c r="A888" s="9">
        <v>400882</v>
      </c>
      <c r="B888" s="20">
        <v>3106</v>
      </c>
      <c r="C888" s="6" t="s">
        <v>924</v>
      </c>
      <c r="D888" s="5">
        <v>19.87</v>
      </c>
      <c r="E888" s="5">
        <v>10</v>
      </c>
      <c r="F888" s="5">
        <v>8</v>
      </c>
      <c r="G888" s="17">
        <v>156</v>
      </c>
      <c r="H888" s="17">
        <v>156</v>
      </c>
      <c r="I888" s="17">
        <v>0</v>
      </c>
      <c r="J888" s="13">
        <v>156</v>
      </c>
      <c r="K888" s="13">
        <v>39</v>
      </c>
      <c r="L888" s="13">
        <v>31</v>
      </c>
      <c r="M888" s="13">
        <v>86</v>
      </c>
      <c r="N888" s="24" t="s">
        <v>25</v>
      </c>
      <c r="O888" s="24" t="s">
        <v>25</v>
      </c>
      <c r="P888" s="45" t="s">
        <v>25</v>
      </c>
      <c r="Q888" s="47">
        <f>VLOOKUP(B888,[2]COMPLETE_DIVIDEND_DATA!$B:$BA,52,0)</f>
        <v>0</v>
      </c>
      <c r="R888" s="48">
        <f t="shared" si="13"/>
        <v>86</v>
      </c>
    </row>
    <row r="889" spans="1:18" s="2" customFormat="1" x14ac:dyDescent="0.2">
      <c r="A889" s="9">
        <v>400883</v>
      </c>
      <c r="B889" s="20">
        <v>3107</v>
      </c>
      <c r="C889" s="6" t="s">
        <v>925</v>
      </c>
      <c r="D889" s="5">
        <v>19.98</v>
      </c>
      <c r="E889" s="5">
        <v>10</v>
      </c>
      <c r="F889" s="5">
        <v>8</v>
      </c>
      <c r="G889" s="17">
        <v>1956</v>
      </c>
      <c r="H889" s="17">
        <v>1956</v>
      </c>
      <c r="I889" s="17">
        <v>0</v>
      </c>
      <c r="J889" s="13">
        <v>1956</v>
      </c>
      <c r="K889" s="13">
        <v>489</v>
      </c>
      <c r="L889" s="13">
        <v>391</v>
      </c>
      <c r="M889" s="13">
        <v>1076</v>
      </c>
      <c r="N889" s="24" t="s">
        <v>25</v>
      </c>
      <c r="O889" s="24" t="s">
        <v>25</v>
      </c>
      <c r="P889" s="45" t="s">
        <v>25</v>
      </c>
      <c r="Q889" s="47">
        <f>VLOOKUP(B889,[2]COMPLETE_DIVIDEND_DATA!$B:$BA,52,0)</f>
        <v>0</v>
      </c>
      <c r="R889" s="48">
        <f t="shared" si="13"/>
        <v>1076</v>
      </c>
    </row>
    <row r="890" spans="1:18" s="2" customFormat="1" x14ac:dyDescent="0.2">
      <c r="A890" s="9">
        <v>400884</v>
      </c>
      <c r="B890" s="20">
        <v>3108</v>
      </c>
      <c r="C890" s="6" t="s">
        <v>926</v>
      </c>
      <c r="D890" s="5">
        <v>20.010000000000002</v>
      </c>
      <c r="E890" s="5">
        <v>10</v>
      </c>
      <c r="F890" s="5">
        <v>8</v>
      </c>
      <c r="G890" s="17">
        <v>1144</v>
      </c>
      <c r="H890" s="17">
        <v>1144</v>
      </c>
      <c r="I890" s="17">
        <v>0</v>
      </c>
      <c r="J890" s="13">
        <v>1144</v>
      </c>
      <c r="K890" s="13">
        <v>286</v>
      </c>
      <c r="L890" s="13">
        <v>229</v>
      </c>
      <c r="M890" s="13">
        <v>629</v>
      </c>
      <c r="N890" s="24" t="s">
        <v>927</v>
      </c>
      <c r="O890" s="24" t="s">
        <v>25</v>
      </c>
      <c r="P890" s="45" t="s">
        <v>25</v>
      </c>
      <c r="Q890" s="47">
        <f>VLOOKUP(B890,[2]COMPLETE_DIVIDEND_DATA!$B:$BA,52,0)</f>
        <v>0</v>
      </c>
      <c r="R890" s="48">
        <f t="shared" si="13"/>
        <v>629</v>
      </c>
    </row>
    <row r="891" spans="1:18" s="2" customFormat="1" x14ac:dyDescent="0.2">
      <c r="A891" s="9">
        <v>400885</v>
      </c>
      <c r="B891" s="20">
        <v>3109</v>
      </c>
      <c r="C891" s="6" t="s">
        <v>928</v>
      </c>
      <c r="D891" s="5">
        <v>19.940000000000001</v>
      </c>
      <c r="E891" s="5">
        <v>10</v>
      </c>
      <c r="F891" s="5">
        <v>8</v>
      </c>
      <c r="G891" s="17">
        <v>391</v>
      </c>
      <c r="H891" s="17">
        <v>391</v>
      </c>
      <c r="I891" s="17">
        <v>0</v>
      </c>
      <c r="J891" s="13">
        <v>391</v>
      </c>
      <c r="K891" s="13">
        <v>98</v>
      </c>
      <c r="L891" s="13">
        <v>78</v>
      </c>
      <c r="M891" s="13">
        <v>215</v>
      </c>
      <c r="N891" s="24" t="s">
        <v>25</v>
      </c>
      <c r="O891" s="24" t="s">
        <v>25</v>
      </c>
      <c r="P891" s="45" t="s">
        <v>25</v>
      </c>
      <c r="Q891" s="47">
        <f>VLOOKUP(B891,[2]COMPLETE_DIVIDEND_DATA!$B:$BA,52,0)</f>
        <v>0</v>
      </c>
      <c r="R891" s="48">
        <f t="shared" si="13"/>
        <v>215</v>
      </c>
    </row>
    <row r="892" spans="1:18" s="2" customFormat="1" x14ac:dyDescent="0.2">
      <c r="A892" s="9">
        <v>400886</v>
      </c>
      <c r="B892" s="20">
        <v>3110</v>
      </c>
      <c r="C892" s="6" t="s">
        <v>929</v>
      </c>
      <c r="D892" s="5">
        <v>19.940000000000001</v>
      </c>
      <c r="E892" s="5">
        <v>10</v>
      </c>
      <c r="F892" s="5">
        <v>8</v>
      </c>
      <c r="G892" s="17">
        <v>391</v>
      </c>
      <c r="H892" s="17">
        <v>391</v>
      </c>
      <c r="I892" s="17">
        <v>0</v>
      </c>
      <c r="J892" s="13">
        <v>391</v>
      </c>
      <c r="K892" s="13">
        <v>98</v>
      </c>
      <c r="L892" s="13">
        <v>78</v>
      </c>
      <c r="M892" s="13">
        <v>215</v>
      </c>
      <c r="N892" s="24" t="s">
        <v>25</v>
      </c>
      <c r="O892" s="24" t="s">
        <v>25</v>
      </c>
      <c r="P892" s="45" t="s">
        <v>25</v>
      </c>
      <c r="Q892" s="47">
        <f>VLOOKUP(B892,[2]COMPLETE_DIVIDEND_DATA!$B:$BA,52,0)</f>
        <v>0</v>
      </c>
      <c r="R892" s="48">
        <f t="shared" si="13"/>
        <v>215</v>
      </c>
    </row>
    <row r="893" spans="1:18" s="2" customFormat="1" x14ac:dyDescent="0.2">
      <c r="A893" s="9">
        <v>400887</v>
      </c>
      <c r="B893" s="20">
        <v>3113</v>
      </c>
      <c r="C893" s="6" t="s">
        <v>930</v>
      </c>
      <c r="D893" s="5">
        <v>19.89</v>
      </c>
      <c r="E893" s="5">
        <v>10</v>
      </c>
      <c r="F893" s="5">
        <v>8</v>
      </c>
      <c r="G893" s="17">
        <v>186</v>
      </c>
      <c r="H893" s="17">
        <v>186</v>
      </c>
      <c r="I893" s="17">
        <v>0</v>
      </c>
      <c r="J893" s="13">
        <v>186</v>
      </c>
      <c r="K893" s="13">
        <v>47</v>
      </c>
      <c r="L893" s="13">
        <v>37</v>
      </c>
      <c r="M893" s="13">
        <v>102</v>
      </c>
      <c r="N893" s="24" t="s">
        <v>931</v>
      </c>
      <c r="O893" s="24" t="s">
        <v>25</v>
      </c>
      <c r="P893" s="45" t="s">
        <v>25</v>
      </c>
      <c r="Q893" s="47">
        <f>VLOOKUP(B893,[2]COMPLETE_DIVIDEND_DATA!$B:$BA,52,0)</f>
        <v>0</v>
      </c>
      <c r="R893" s="48">
        <f t="shared" si="13"/>
        <v>102</v>
      </c>
    </row>
    <row r="894" spans="1:18" s="2" customFormat="1" x14ac:dyDescent="0.2">
      <c r="A894" s="9">
        <v>400888</v>
      </c>
      <c r="B894" s="20">
        <v>3122</v>
      </c>
      <c r="C894" s="6" t="s">
        <v>932</v>
      </c>
      <c r="D894" s="5">
        <v>20.149999999999999</v>
      </c>
      <c r="E894" s="5">
        <v>10</v>
      </c>
      <c r="F894" s="5">
        <v>8</v>
      </c>
      <c r="G894" s="17">
        <v>263</v>
      </c>
      <c r="H894" s="17">
        <v>263</v>
      </c>
      <c r="I894" s="17">
        <v>0</v>
      </c>
      <c r="J894" s="13">
        <v>263</v>
      </c>
      <c r="K894" s="13">
        <v>66</v>
      </c>
      <c r="L894" s="13">
        <v>53</v>
      </c>
      <c r="M894" s="13">
        <v>144</v>
      </c>
      <c r="N894" s="24" t="s">
        <v>25</v>
      </c>
      <c r="O894" s="24" t="s">
        <v>25</v>
      </c>
      <c r="P894" s="45" t="s">
        <v>25</v>
      </c>
      <c r="Q894" s="47">
        <f>VLOOKUP(B894,[2]COMPLETE_DIVIDEND_DATA!$B:$BA,52,0)</f>
        <v>0</v>
      </c>
      <c r="R894" s="48">
        <f t="shared" si="13"/>
        <v>144</v>
      </c>
    </row>
    <row r="895" spans="1:18" s="2" customFormat="1" x14ac:dyDescent="0.2">
      <c r="A895" s="9">
        <v>400889</v>
      </c>
      <c r="B895" s="20">
        <v>3126</v>
      </c>
      <c r="C895" s="6" t="s">
        <v>933</v>
      </c>
      <c r="D895" s="5">
        <v>19.98</v>
      </c>
      <c r="E895" s="5">
        <v>10</v>
      </c>
      <c r="F895" s="5">
        <v>8</v>
      </c>
      <c r="G895" s="17">
        <v>1976</v>
      </c>
      <c r="H895" s="17">
        <v>1976</v>
      </c>
      <c r="I895" s="17">
        <v>0</v>
      </c>
      <c r="J895" s="13">
        <v>1976</v>
      </c>
      <c r="K895" s="13">
        <v>494</v>
      </c>
      <c r="L895" s="13">
        <v>395</v>
      </c>
      <c r="M895" s="13">
        <v>1087</v>
      </c>
      <c r="N895" s="24" t="s">
        <v>25</v>
      </c>
      <c r="O895" s="24" t="s">
        <v>25</v>
      </c>
      <c r="P895" s="45" t="s">
        <v>25</v>
      </c>
      <c r="Q895" s="47">
        <f>VLOOKUP(B895,[2]COMPLETE_DIVIDEND_DATA!$B:$BA,52,0)</f>
        <v>0</v>
      </c>
      <c r="R895" s="48">
        <f t="shared" si="13"/>
        <v>1087</v>
      </c>
    </row>
    <row r="896" spans="1:18" s="2" customFormat="1" x14ac:dyDescent="0.2">
      <c r="A896" s="9">
        <v>400890</v>
      </c>
      <c r="B896" s="20">
        <v>3127</v>
      </c>
      <c r="C896" s="6" t="s">
        <v>934</v>
      </c>
      <c r="D896" s="5">
        <v>19.84</v>
      </c>
      <c r="E896" s="5">
        <v>10</v>
      </c>
      <c r="F896" s="5">
        <v>8</v>
      </c>
      <c r="G896" s="17">
        <v>131</v>
      </c>
      <c r="H896" s="17">
        <v>131</v>
      </c>
      <c r="I896" s="17">
        <v>0</v>
      </c>
      <c r="J896" s="13">
        <v>131</v>
      </c>
      <c r="K896" s="13">
        <v>33</v>
      </c>
      <c r="L896" s="13">
        <v>26</v>
      </c>
      <c r="M896" s="13">
        <v>72</v>
      </c>
      <c r="N896" s="24" t="s">
        <v>935</v>
      </c>
      <c r="O896" s="24" t="s">
        <v>25</v>
      </c>
      <c r="P896" s="45" t="s">
        <v>25</v>
      </c>
      <c r="Q896" s="47">
        <f>VLOOKUP(B896,[2]COMPLETE_DIVIDEND_DATA!$B:$BA,52,0)</f>
        <v>0</v>
      </c>
      <c r="R896" s="48">
        <f t="shared" si="13"/>
        <v>72</v>
      </c>
    </row>
    <row r="897" spans="1:18" s="2" customFormat="1" x14ac:dyDescent="0.2">
      <c r="A897" s="9">
        <v>400891</v>
      </c>
      <c r="B897" s="20">
        <v>3130</v>
      </c>
      <c r="C897" s="6" t="s">
        <v>936</v>
      </c>
      <c r="D897" s="5">
        <v>19.98</v>
      </c>
      <c r="E897" s="5">
        <v>10</v>
      </c>
      <c r="F897" s="5">
        <v>8</v>
      </c>
      <c r="G897" s="17">
        <v>1956</v>
      </c>
      <c r="H897" s="17">
        <v>1956</v>
      </c>
      <c r="I897" s="17">
        <v>0</v>
      </c>
      <c r="J897" s="13">
        <v>1956</v>
      </c>
      <c r="K897" s="13">
        <v>489</v>
      </c>
      <c r="L897" s="13">
        <v>391</v>
      </c>
      <c r="M897" s="13">
        <v>1076</v>
      </c>
      <c r="N897" s="24" t="s">
        <v>25</v>
      </c>
      <c r="O897" s="24" t="s">
        <v>25</v>
      </c>
      <c r="P897" s="45" t="s">
        <v>25</v>
      </c>
      <c r="Q897" s="47">
        <f>VLOOKUP(B897,[2]COMPLETE_DIVIDEND_DATA!$B:$BA,52,0)</f>
        <v>0</v>
      </c>
      <c r="R897" s="48">
        <f t="shared" si="13"/>
        <v>1076</v>
      </c>
    </row>
    <row r="898" spans="1:18" s="2" customFormat="1" x14ac:dyDescent="0.2">
      <c r="A898" s="9">
        <v>400892</v>
      </c>
      <c r="B898" s="20">
        <v>3132</v>
      </c>
      <c r="C898" s="6" t="s">
        <v>937</v>
      </c>
      <c r="D898" s="5">
        <v>19.940000000000001</v>
      </c>
      <c r="E898" s="5">
        <v>10</v>
      </c>
      <c r="F898" s="5">
        <v>8</v>
      </c>
      <c r="G898" s="17">
        <v>391</v>
      </c>
      <c r="H898" s="17">
        <v>391</v>
      </c>
      <c r="I898" s="17">
        <v>0</v>
      </c>
      <c r="J898" s="13">
        <v>391</v>
      </c>
      <c r="K898" s="13">
        <v>98</v>
      </c>
      <c r="L898" s="13">
        <v>78</v>
      </c>
      <c r="M898" s="13">
        <v>215</v>
      </c>
      <c r="N898" s="24" t="s">
        <v>25</v>
      </c>
      <c r="O898" s="24" t="s">
        <v>25</v>
      </c>
      <c r="P898" s="45" t="s">
        <v>25</v>
      </c>
      <c r="Q898" s="47">
        <f>VLOOKUP(B898,[2]COMPLETE_DIVIDEND_DATA!$B:$BA,52,0)</f>
        <v>0</v>
      </c>
      <c r="R898" s="48">
        <f t="shared" si="13"/>
        <v>215</v>
      </c>
    </row>
    <row r="899" spans="1:18" s="2" customFormat="1" x14ac:dyDescent="0.2">
      <c r="A899" s="9">
        <v>400893</v>
      </c>
      <c r="B899" s="20">
        <v>3133</v>
      </c>
      <c r="C899" s="6" t="s">
        <v>938</v>
      </c>
      <c r="D899" s="5">
        <v>19.940000000000001</v>
      </c>
      <c r="E899" s="5">
        <v>10</v>
      </c>
      <c r="F899" s="5">
        <v>8</v>
      </c>
      <c r="G899" s="17">
        <v>391</v>
      </c>
      <c r="H899" s="17">
        <v>391</v>
      </c>
      <c r="I899" s="17">
        <v>0</v>
      </c>
      <c r="J899" s="13">
        <v>391</v>
      </c>
      <c r="K899" s="13">
        <v>98</v>
      </c>
      <c r="L899" s="13">
        <v>78</v>
      </c>
      <c r="M899" s="13">
        <v>215</v>
      </c>
      <c r="N899" s="24" t="s">
        <v>25</v>
      </c>
      <c r="O899" s="24" t="s">
        <v>25</v>
      </c>
      <c r="P899" s="45" t="s">
        <v>25</v>
      </c>
      <c r="Q899" s="47">
        <f>VLOOKUP(B899,[2]COMPLETE_DIVIDEND_DATA!$B:$BA,52,0)</f>
        <v>0</v>
      </c>
      <c r="R899" s="48">
        <f t="shared" si="13"/>
        <v>215</v>
      </c>
    </row>
    <row r="900" spans="1:18" s="2" customFormat="1" x14ac:dyDescent="0.2">
      <c r="A900" s="9">
        <v>400894</v>
      </c>
      <c r="B900" s="20">
        <v>3148</v>
      </c>
      <c r="C900" s="6" t="s">
        <v>939</v>
      </c>
      <c r="D900" s="5">
        <v>19.93</v>
      </c>
      <c r="E900" s="5">
        <v>10</v>
      </c>
      <c r="F900" s="5">
        <v>8</v>
      </c>
      <c r="G900" s="17">
        <v>647</v>
      </c>
      <c r="H900" s="17">
        <v>647</v>
      </c>
      <c r="I900" s="17">
        <v>0</v>
      </c>
      <c r="J900" s="13">
        <v>647</v>
      </c>
      <c r="K900" s="13">
        <v>162</v>
      </c>
      <c r="L900" s="13">
        <v>129</v>
      </c>
      <c r="M900" s="13">
        <v>356</v>
      </c>
      <c r="N900" s="24" t="s">
        <v>25</v>
      </c>
      <c r="O900" s="24" t="s">
        <v>25</v>
      </c>
      <c r="P900" s="45" t="s">
        <v>25</v>
      </c>
      <c r="Q900" s="47">
        <f>VLOOKUP(B900,[2]COMPLETE_DIVIDEND_DATA!$B:$BA,52,0)</f>
        <v>0</v>
      </c>
      <c r="R900" s="48">
        <f t="shared" si="13"/>
        <v>356</v>
      </c>
    </row>
    <row r="901" spans="1:18" s="2" customFormat="1" x14ac:dyDescent="0.2">
      <c r="A901" s="9">
        <v>400895</v>
      </c>
      <c r="B901" s="20">
        <v>3149</v>
      </c>
      <c r="C901" s="6" t="s">
        <v>940</v>
      </c>
      <c r="D901" s="5">
        <v>19.93</v>
      </c>
      <c r="E901" s="5">
        <v>10</v>
      </c>
      <c r="F901" s="5">
        <v>8</v>
      </c>
      <c r="G901" s="17">
        <v>647</v>
      </c>
      <c r="H901" s="17">
        <v>647</v>
      </c>
      <c r="I901" s="17">
        <v>0</v>
      </c>
      <c r="J901" s="13">
        <v>647</v>
      </c>
      <c r="K901" s="13">
        <v>162</v>
      </c>
      <c r="L901" s="13">
        <v>129</v>
      </c>
      <c r="M901" s="13">
        <v>356</v>
      </c>
      <c r="N901" s="24" t="s">
        <v>25</v>
      </c>
      <c r="O901" s="24" t="s">
        <v>25</v>
      </c>
      <c r="P901" s="45" t="s">
        <v>25</v>
      </c>
      <c r="Q901" s="47">
        <f>VLOOKUP(B901,[2]COMPLETE_DIVIDEND_DATA!$B:$BA,52,0)</f>
        <v>0</v>
      </c>
      <c r="R901" s="48">
        <f t="shared" si="13"/>
        <v>356</v>
      </c>
    </row>
    <row r="902" spans="1:18" s="2" customFormat="1" x14ac:dyDescent="0.2">
      <c r="A902" s="9">
        <v>400896</v>
      </c>
      <c r="B902" s="20">
        <v>3152</v>
      </c>
      <c r="C902" s="6" t="s">
        <v>941</v>
      </c>
      <c r="D902" s="5">
        <v>19.93</v>
      </c>
      <c r="E902" s="5">
        <v>10</v>
      </c>
      <c r="F902" s="5">
        <v>8</v>
      </c>
      <c r="G902" s="17">
        <v>311</v>
      </c>
      <c r="H902" s="17">
        <v>311</v>
      </c>
      <c r="I902" s="17">
        <v>0</v>
      </c>
      <c r="J902" s="13">
        <v>311</v>
      </c>
      <c r="K902" s="13">
        <v>78</v>
      </c>
      <c r="L902" s="13">
        <v>62</v>
      </c>
      <c r="M902" s="13">
        <v>171</v>
      </c>
      <c r="N902" s="24" t="s">
        <v>25</v>
      </c>
      <c r="O902" s="24" t="s">
        <v>25</v>
      </c>
      <c r="P902" s="45" t="s">
        <v>25</v>
      </c>
      <c r="Q902" s="47">
        <f>VLOOKUP(B902,[2]COMPLETE_DIVIDEND_DATA!$B:$BA,52,0)</f>
        <v>0</v>
      </c>
      <c r="R902" s="48">
        <f t="shared" si="13"/>
        <v>171</v>
      </c>
    </row>
    <row r="903" spans="1:18" s="2" customFormat="1" x14ac:dyDescent="0.2">
      <c r="A903" s="9">
        <v>400897</v>
      </c>
      <c r="B903" s="20">
        <v>3156</v>
      </c>
      <c r="C903" s="6" t="s">
        <v>942</v>
      </c>
      <c r="D903" s="5">
        <v>19.82</v>
      </c>
      <c r="E903" s="5">
        <v>10</v>
      </c>
      <c r="F903" s="5">
        <v>8</v>
      </c>
      <c r="G903" s="17">
        <v>227</v>
      </c>
      <c r="H903" s="17">
        <v>227</v>
      </c>
      <c r="I903" s="17">
        <v>0</v>
      </c>
      <c r="J903" s="13">
        <v>227</v>
      </c>
      <c r="K903" s="13">
        <v>57</v>
      </c>
      <c r="L903" s="13">
        <v>45</v>
      </c>
      <c r="M903" s="13">
        <v>125</v>
      </c>
      <c r="N903" s="24" t="s">
        <v>25</v>
      </c>
      <c r="O903" s="24" t="s">
        <v>25</v>
      </c>
      <c r="P903" s="45" t="s">
        <v>25</v>
      </c>
      <c r="Q903" s="47">
        <f>VLOOKUP(B903,[2]COMPLETE_DIVIDEND_DATA!$B:$BA,52,0)</f>
        <v>0</v>
      </c>
      <c r="R903" s="48">
        <f t="shared" si="13"/>
        <v>125</v>
      </c>
    </row>
    <row r="904" spans="1:18" s="2" customFormat="1" x14ac:dyDescent="0.2">
      <c r="A904" s="9">
        <v>400898</v>
      </c>
      <c r="B904" s="20">
        <v>3159</v>
      </c>
      <c r="C904" s="6" t="s">
        <v>943</v>
      </c>
      <c r="D904" s="5">
        <v>19.98</v>
      </c>
      <c r="E904" s="5">
        <v>10</v>
      </c>
      <c r="F904" s="5">
        <v>8</v>
      </c>
      <c r="G904" s="17">
        <v>1956</v>
      </c>
      <c r="H904" s="17">
        <v>1956</v>
      </c>
      <c r="I904" s="17">
        <v>0</v>
      </c>
      <c r="J904" s="13">
        <v>1956</v>
      </c>
      <c r="K904" s="13">
        <v>489</v>
      </c>
      <c r="L904" s="13">
        <v>391</v>
      </c>
      <c r="M904" s="13">
        <v>1076</v>
      </c>
      <c r="N904" s="24" t="s">
        <v>25</v>
      </c>
      <c r="O904" s="24" t="s">
        <v>25</v>
      </c>
      <c r="P904" s="45" t="s">
        <v>25</v>
      </c>
      <c r="Q904" s="47">
        <f>VLOOKUP(B904,[2]COMPLETE_DIVIDEND_DATA!$B:$BA,52,0)</f>
        <v>0</v>
      </c>
      <c r="R904" s="48">
        <f t="shared" ref="R904:R967" si="14">+M904-Q904</f>
        <v>1076</v>
      </c>
    </row>
    <row r="905" spans="1:18" s="2" customFormat="1" x14ac:dyDescent="0.2">
      <c r="A905" s="9">
        <v>400899</v>
      </c>
      <c r="B905" s="20">
        <v>3161</v>
      </c>
      <c r="C905" s="6" t="s">
        <v>944</v>
      </c>
      <c r="D905" s="5">
        <v>19.98</v>
      </c>
      <c r="E905" s="5">
        <v>10</v>
      </c>
      <c r="F905" s="5">
        <v>8</v>
      </c>
      <c r="G905" s="17">
        <v>1956</v>
      </c>
      <c r="H905" s="17">
        <v>1956</v>
      </c>
      <c r="I905" s="17">
        <v>0</v>
      </c>
      <c r="J905" s="13">
        <v>1956</v>
      </c>
      <c r="K905" s="13">
        <v>489</v>
      </c>
      <c r="L905" s="13">
        <v>391</v>
      </c>
      <c r="M905" s="13">
        <v>1076</v>
      </c>
      <c r="N905" s="24" t="s">
        <v>25</v>
      </c>
      <c r="O905" s="24" t="s">
        <v>25</v>
      </c>
      <c r="P905" s="45" t="s">
        <v>25</v>
      </c>
      <c r="Q905" s="47">
        <f>VLOOKUP(B905,[2]COMPLETE_DIVIDEND_DATA!$B:$BA,52,0)</f>
        <v>0</v>
      </c>
      <c r="R905" s="48">
        <f t="shared" si="14"/>
        <v>1076</v>
      </c>
    </row>
    <row r="906" spans="1:18" s="2" customFormat="1" x14ac:dyDescent="0.2">
      <c r="A906" s="9">
        <v>400900</v>
      </c>
      <c r="B906" s="20">
        <v>3162</v>
      </c>
      <c r="C906" s="6" t="s">
        <v>945</v>
      </c>
      <c r="D906" s="5">
        <v>19.97</v>
      </c>
      <c r="E906" s="5">
        <v>10</v>
      </c>
      <c r="F906" s="5">
        <v>8</v>
      </c>
      <c r="G906" s="17">
        <v>766</v>
      </c>
      <c r="H906" s="17">
        <v>766</v>
      </c>
      <c r="I906" s="17">
        <v>0</v>
      </c>
      <c r="J906" s="13">
        <v>766</v>
      </c>
      <c r="K906" s="13">
        <v>192</v>
      </c>
      <c r="L906" s="13">
        <v>153</v>
      </c>
      <c r="M906" s="13">
        <v>421</v>
      </c>
      <c r="N906" s="24" t="s">
        <v>25</v>
      </c>
      <c r="O906" s="24" t="s">
        <v>25</v>
      </c>
      <c r="P906" s="45" t="s">
        <v>25</v>
      </c>
      <c r="Q906" s="47">
        <f>VLOOKUP(B906,[2]COMPLETE_DIVIDEND_DATA!$B:$BA,52,0)</f>
        <v>0</v>
      </c>
      <c r="R906" s="48">
        <f t="shared" si="14"/>
        <v>421</v>
      </c>
    </row>
    <row r="907" spans="1:18" s="2" customFormat="1" x14ac:dyDescent="0.2">
      <c r="A907" s="9">
        <v>400901</v>
      </c>
      <c r="B907" s="20">
        <v>3179</v>
      </c>
      <c r="C907" s="6" t="s">
        <v>946</v>
      </c>
      <c r="D907" s="5">
        <v>19.97</v>
      </c>
      <c r="E907" s="5">
        <v>10</v>
      </c>
      <c r="F907" s="5">
        <v>8</v>
      </c>
      <c r="G907" s="17">
        <v>931</v>
      </c>
      <c r="H907" s="17">
        <v>931</v>
      </c>
      <c r="I907" s="17">
        <v>0</v>
      </c>
      <c r="J907" s="13">
        <v>931</v>
      </c>
      <c r="K907" s="13">
        <v>233</v>
      </c>
      <c r="L907" s="13">
        <v>186</v>
      </c>
      <c r="M907" s="13">
        <v>512</v>
      </c>
      <c r="N907" s="24" t="s">
        <v>947</v>
      </c>
      <c r="O907" s="24" t="s">
        <v>25</v>
      </c>
      <c r="P907" s="45" t="s">
        <v>25</v>
      </c>
      <c r="Q907" s="47">
        <f>VLOOKUP(B907,[2]COMPLETE_DIVIDEND_DATA!$B:$BA,52,0)</f>
        <v>0</v>
      </c>
      <c r="R907" s="48">
        <f t="shared" si="14"/>
        <v>512</v>
      </c>
    </row>
    <row r="908" spans="1:18" s="2" customFormat="1" x14ac:dyDescent="0.2">
      <c r="A908" s="9">
        <v>400902</v>
      </c>
      <c r="B908" s="20">
        <v>3182</v>
      </c>
      <c r="C908" s="6" t="s">
        <v>948</v>
      </c>
      <c r="D908" s="5">
        <v>19.940000000000001</v>
      </c>
      <c r="E908" s="5">
        <v>10</v>
      </c>
      <c r="F908" s="5">
        <v>8</v>
      </c>
      <c r="G908" s="17">
        <v>391</v>
      </c>
      <c r="H908" s="17">
        <v>391</v>
      </c>
      <c r="I908" s="17">
        <v>0</v>
      </c>
      <c r="J908" s="13">
        <v>391</v>
      </c>
      <c r="K908" s="13">
        <v>98</v>
      </c>
      <c r="L908" s="13">
        <v>78</v>
      </c>
      <c r="M908" s="13">
        <v>215</v>
      </c>
      <c r="N908" s="24" t="s">
        <v>25</v>
      </c>
      <c r="O908" s="24" t="s">
        <v>25</v>
      </c>
      <c r="P908" s="45" t="s">
        <v>25</v>
      </c>
      <c r="Q908" s="47">
        <f>VLOOKUP(B908,[2]COMPLETE_DIVIDEND_DATA!$B:$BA,52,0)</f>
        <v>0</v>
      </c>
      <c r="R908" s="48">
        <f t="shared" si="14"/>
        <v>215</v>
      </c>
    </row>
    <row r="909" spans="1:18" s="2" customFormat="1" x14ac:dyDescent="0.2">
      <c r="A909" s="9">
        <v>400903</v>
      </c>
      <c r="B909" s="20">
        <v>3184</v>
      </c>
      <c r="C909" s="6" t="s">
        <v>949</v>
      </c>
      <c r="D909" s="5">
        <v>19.940000000000001</v>
      </c>
      <c r="E909" s="5">
        <v>10</v>
      </c>
      <c r="F909" s="5">
        <v>8</v>
      </c>
      <c r="G909" s="17">
        <v>391</v>
      </c>
      <c r="H909" s="17">
        <v>391</v>
      </c>
      <c r="I909" s="17">
        <v>0</v>
      </c>
      <c r="J909" s="13">
        <v>391</v>
      </c>
      <c r="K909" s="13">
        <v>98</v>
      </c>
      <c r="L909" s="13">
        <v>78</v>
      </c>
      <c r="M909" s="13">
        <v>215</v>
      </c>
      <c r="N909" s="24" t="s">
        <v>25</v>
      </c>
      <c r="O909" s="24" t="s">
        <v>25</v>
      </c>
      <c r="P909" s="45" t="s">
        <v>25</v>
      </c>
      <c r="Q909" s="47">
        <f>VLOOKUP(B909,[2]COMPLETE_DIVIDEND_DATA!$B:$BA,52,0)</f>
        <v>0</v>
      </c>
      <c r="R909" s="48">
        <f t="shared" si="14"/>
        <v>215</v>
      </c>
    </row>
    <row r="910" spans="1:18" s="2" customFormat="1" x14ac:dyDescent="0.2">
      <c r="A910" s="9">
        <v>400904</v>
      </c>
      <c r="B910" s="20">
        <v>3185</v>
      </c>
      <c r="C910" s="6" t="s">
        <v>950</v>
      </c>
      <c r="D910" s="5">
        <v>19.940000000000001</v>
      </c>
      <c r="E910" s="5">
        <v>10</v>
      </c>
      <c r="F910" s="5">
        <v>8</v>
      </c>
      <c r="G910" s="17">
        <v>391</v>
      </c>
      <c r="H910" s="17">
        <v>391</v>
      </c>
      <c r="I910" s="17">
        <v>0</v>
      </c>
      <c r="J910" s="13">
        <v>391</v>
      </c>
      <c r="K910" s="13">
        <v>98</v>
      </c>
      <c r="L910" s="13">
        <v>78</v>
      </c>
      <c r="M910" s="13">
        <v>215</v>
      </c>
      <c r="N910" s="24" t="s">
        <v>25</v>
      </c>
      <c r="O910" s="24" t="s">
        <v>25</v>
      </c>
      <c r="P910" s="45" t="s">
        <v>25</v>
      </c>
      <c r="Q910" s="47">
        <f>VLOOKUP(B910,[2]COMPLETE_DIVIDEND_DATA!$B:$BA,52,0)</f>
        <v>0</v>
      </c>
      <c r="R910" s="48">
        <f t="shared" si="14"/>
        <v>215</v>
      </c>
    </row>
    <row r="911" spans="1:18" s="2" customFormat="1" x14ac:dyDescent="0.2">
      <c r="A911" s="9">
        <v>400905</v>
      </c>
      <c r="B911" s="20">
        <v>3186</v>
      </c>
      <c r="C911" s="6" t="s">
        <v>951</v>
      </c>
      <c r="D911" s="5">
        <v>19.940000000000001</v>
      </c>
      <c r="E911" s="5">
        <v>10</v>
      </c>
      <c r="F911" s="5">
        <v>8</v>
      </c>
      <c r="G911" s="17">
        <v>391</v>
      </c>
      <c r="H911" s="17">
        <v>391</v>
      </c>
      <c r="I911" s="17">
        <v>0</v>
      </c>
      <c r="J911" s="13">
        <v>391</v>
      </c>
      <c r="K911" s="13">
        <v>98</v>
      </c>
      <c r="L911" s="13">
        <v>78</v>
      </c>
      <c r="M911" s="13">
        <v>215</v>
      </c>
      <c r="N911" s="24" t="s">
        <v>25</v>
      </c>
      <c r="O911" s="24" t="s">
        <v>25</v>
      </c>
      <c r="P911" s="45" t="s">
        <v>25</v>
      </c>
      <c r="Q911" s="47">
        <f>VLOOKUP(B911,[2]COMPLETE_DIVIDEND_DATA!$B:$BA,52,0)</f>
        <v>0</v>
      </c>
      <c r="R911" s="48">
        <f t="shared" si="14"/>
        <v>215</v>
      </c>
    </row>
    <row r="912" spans="1:18" s="2" customFormat="1" x14ac:dyDescent="0.2">
      <c r="A912" s="9">
        <v>400906</v>
      </c>
      <c r="B912" s="20">
        <v>3187</v>
      </c>
      <c r="C912" s="6" t="s">
        <v>952</v>
      </c>
      <c r="D912" s="5">
        <v>20</v>
      </c>
      <c r="E912" s="5">
        <v>10</v>
      </c>
      <c r="F912" s="5">
        <v>8</v>
      </c>
      <c r="G912" s="17">
        <v>50</v>
      </c>
      <c r="H912" s="17">
        <v>50</v>
      </c>
      <c r="I912" s="17">
        <v>0</v>
      </c>
      <c r="J912" s="13">
        <v>50</v>
      </c>
      <c r="K912" s="13">
        <v>13</v>
      </c>
      <c r="L912" s="13">
        <v>10</v>
      </c>
      <c r="M912" s="13">
        <v>27</v>
      </c>
      <c r="N912" s="24" t="s">
        <v>25</v>
      </c>
      <c r="O912" s="24" t="s">
        <v>25</v>
      </c>
      <c r="P912" s="45" t="s">
        <v>25</v>
      </c>
      <c r="Q912" s="47">
        <f>VLOOKUP(B912,[2]COMPLETE_DIVIDEND_DATA!$B:$BA,52,0)</f>
        <v>0</v>
      </c>
      <c r="R912" s="48">
        <f t="shared" si="14"/>
        <v>27</v>
      </c>
    </row>
    <row r="913" spans="1:18" s="2" customFormat="1" x14ac:dyDescent="0.2">
      <c r="A913" s="9">
        <v>400907</v>
      </c>
      <c r="B913" s="20">
        <v>3188</v>
      </c>
      <c r="C913" s="6" t="s">
        <v>953</v>
      </c>
      <c r="D913" s="5">
        <v>19.940000000000001</v>
      </c>
      <c r="E913" s="5">
        <v>10</v>
      </c>
      <c r="F913" s="5">
        <v>8</v>
      </c>
      <c r="G913" s="17">
        <v>391</v>
      </c>
      <c r="H913" s="17">
        <v>391</v>
      </c>
      <c r="I913" s="17">
        <v>0</v>
      </c>
      <c r="J913" s="13">
        <v>391</v>
      </c>
      <c r="K913" s="13">
        <v>98</v>
      </c>
      <c r="L913" s="13">
        <v>78</v>
      </c>
      <c r="M913" s="13">
        <v>215</v>
      </c>
      <c r="N913" s="24" t="s">
        <v>25</v>
      </c>
      <c r="O913" s="24" t="s">
        <v>25</v>
      </c>
      <c r="P913" s="45" t="s">
        <v>25</v>
      </c>
      <c r="Q913" s="47">
        <f>VLOOKUP(B913,[2]COMPLETE_DIVIDEND_DATA!$B:$BA,52,0)</f>
        <v>0</v>
      </c>
      <c r="R913" s="48">
        <f t="shared" si="14"/>
        <v>215</v>
      </c>
    </row>
    <row r="914" spans="1:18" s="2" customFormat="1" x14ac:dyDescent="0.2">
      <c r="A914" s="9">
        <v>400908</v>
      </c>
      <c r="B914" s="20">
        <v>3189</v>
      </c>
      <c r="C914" s="6" t="s">
        <v>954</v>
      </c>
      <c r="D914" s="5">
        <v>19.93</v>
      </c>
      <c r="E914" s="5">
        <v>10</v>
      </c>
      <c r="F914" s="5">
        <v>8</v>
      </c>
      <c r="G914" s="17">
        <v>602</v>
      </c>
      <c r="H914" s="17">
        <v>602</v>
      </c>
      <c r="I914" s="17">
        <v>0</v>
      </c>
      <c r="J914" s="13">
        <v>602</v>
      </c>
      <c r="K914" s="13">
        <v>151</v>
      </c>
      <c r="L914" s="13">
        <v>120</v>
      </c>
      <c r="M914" s="13">
        <v>331</v>
      </c>
      <c r="N914" s="24" t="s">
        <v>25</v>
      </c>
      <c r="O914" s="24" t="s">
        <v>25</v>
      </c>
      <c r="P914" s="45" t="s">
        <v>25</v>
      </c>
      <c r="Q914" s="47">
        <f>VLOOKUP(B914,[2]COMPLETE_DIVIDEND_DATA!$B:$BA,52,0)</f>
        <v>0</v>
      </c>
      <c r="R914" s="48">
        <f t="shared" si="14"/>
        <v>331</v>
      </c>
    </row>
    <row r="915" spans="1:18" s="2" customFormat="1" x14ac:dyDescent="0.2">
      <c r="A915" s="9">
        <v>400909</v>
      </c>
      <c r="B915" s="20">
        <v>3192</v>
      </c>
      <c r="C915" s="6" t="s">
        <v>955</v>
      </c>
      <c r="D915" s="5">
        <v>22.22</v>
      </c>
      <c r="E915" s="5">
        <v>10</v>
      </c>
      <c r="F915" s="5">
        <v>8</v>
      </c>
      <c r="G915" s="17">
        <v>9</v>
      </c>
      <c r="H915" s="17">
        <v>9</v>
      </c>
      <c r="I915" s="17">
        <v>0</v>
      </c>
      <c r="J915" s="13">
        <v>9</v>
      </c>
      <c r="K915" s="13">
        <v>2</v>
      </c>
      <c r="L915" s="13">
        <v>2</v>
      </c>
      <c r="M915" s="13">
        <v>5</v>
      </c>
      <c r="N915" s="24" t="s">
        <v>25</v>
      </c>
      <c r="O915" s="24" t="s">
        <v>25</v>
      </c>
      <c r="P915" s="45" t="s">
        <v>25</v>
      </c>
      <c r="Q915" s="47">
        <f>VLOOKUP(B915,[2]COMPLETE_DIVIDEND_DATA!$B:$BA,52,0)</f>
        <v>0</v>
      </c>
      <c r="R915" s="48">
        <f t="shared" si="14"/>
        <v>5</v>
      </c>
    </row>
    <row r="916" spans="1:18" s="2" customFormat="1" x14ac:dyDescent="0.2">
      <c r="A916" s="9">
        <v>400910</v>
      </c>
      <c r="B916" s="20">
        <v>3193</v>
      </c>
      <c r="C916" s="6" t="s">
        <v>956</v>
      </c>
      <c r="D916" s="5">
        <v>17.64</v>
      </c>
      <c r="E916" s="5">
        <v>10</v>
      </c>
      <c r="F916" s="5">
        <v>8</v>
      </c>
      <c r="G916" s="17">
        <v>17</v>
      </c>
      <c r="H916" s="17">
        <v>17</v>
      </c>
      <c r="I916" s="17">
        <v>0</v>
      </c>
      <c r="J916" s="13">
        <v>17</v>
      </c>
      <c r="K916" s="13">
        <v>4</v>
      </c>
      <c r="L916" s="13">
        <v>3</v>
      </c>
      <c r="M916" s="13">
        <v>10</v>
      </c>
      <c r="N916" s="24" t="s">
        <v>25</v>
      </c>
      <c r="O916" s="24" t="s">
        <v>25</v>
      </c>
      <c r="P916" s="45" t="s">
        <v>25</v>
      </c>
      <c r="Q916" s="47">
        <f>VLOOKUP(B916,[2]COMPLETE_DIVIDEND_DATA!$B:$BA,52,0)</f>
        <v>0</v>
      </c>
      <c r="R916" s="48">
        <f t="shared" si="14"/>
        <v>10</v>
      </c>
    </row>
    <row r="917" spans="1:18" s="2" customFormat="1" x14ac:dyDescent="0.2">
      <c r="A917" s="9">
        <v>400911</v>
      </c>
      <c r="B917" s="20">
        <v>3194</v>
      </c>
      <c r="C917" s="6" t="s">
        <v>702</v>
      </c>
      <c r="D917" s="5">
        <v>17.64</v>
      </c>
      <c r="E917" s="5">
        <v>10</v>
      </c>
      <c r="F917" s="5">
        <v>8</v>
      </c>
      <c r="G917" s="17">
        <v>17</v>
      </c>
      <c r="H917" s="17">
        <v>17</v>
      </c>
      <c r="I917" s="17">
        <v>0</v>
      </c>
      <c r="J917" s="13">
        <v>17</v>
      </c>
      <c r="K917" s="13">
        <v>4</v>
      </c>
      <c r="L917" s="13">
        <v>3</v>
      </c>
      <c r="M917" s="13">
        <v>10</v>
      </c>
      <c r="N917" s="24" t="s">
        <v>25</v>
      </c>
      <c r="O917" s="24" t="s">
        <v>25</v>
      </c>
      <c r="P917" s="45" t="s">
        <v>25</v>
      </c>
      <c r="Q917" s="47">
        <f>VLOOKUP(B917,[2]COMPLETE_DIVIDEND_DATA!$B:$BA,52,0)</f>
        <v>0</v>
      </c>
      <c r="R917" s="48">
        <f t="shared" si="14"/>
        <v>10</v>
      </c>
    </row>
    <row r="918" spans="1:18" s="2" customFormat="1" x14ac:dyDescent="0.2">
      <c r="A918" s="9">
        <v>400912</v>
      </c>
      <c r="B918" s="20">
        <v>3195</v>
      </c>
      <c r="C918" s="6" t="s">
        <v>957</v>
      </c>
      <c r="D918" s="5">
        <v>17.64</v>
      </c>
      <c r="E918" s="5">
        <v>10</v>
      </c>
      <c r="F918" s="5">
        <v>8</v>
      </c>
      <c r="G918" s="17">
        <v>17</v>
      </c>
      <c r="H918" s="17">
        <v>17</v>
      </c>
      <c r="I918" s="17">
        <v>0</v>
      </c>
      <c r="J918" s="13">
        <v>17</v>
      </c>
      <c r="K918" s="13">
        <v>4</v>
      </c>
      <c r="L918" s="13">
        <v>3</v>
      </c>
      <c r="M918" s="13">
        <v>10</v>
      </c>
      <c r="N918" s="24" t="s">
        <v>25</v>
      </c>
      <c r="O918" s="24" t="s">
        <v>25</v>
      </c>
      <c r="P918" s="45" t="s">
        <v>25</v>
      </c>
      <c r="Q918" s="47">
        <f>VLOOKUP(B918,[2]COMPLETE_DIVIDEND_DATA!$B:$BA,52,0)</f>
        <v>0</v>
      </c>
      <c r="R918" s="48">
        <f t="shared" si="14"/>
        <v>10</v>
      </c>
    </row>
    <row r="919" spans="1:18" s="2" customFormat="1" x14ac:dyDescent="0.2">
      <c r="A919" s="9">
        <v>400913</v>
      </c>
      <c r="B919" s="20">
        <v>3197</v>
      </c>
      <c r="C919" s="6" t="s">
        <v>958</v>
      </c>
      <c r="D919" s="5">
        <v>19.920000000000002</v>
      </c>
      <c r="E919" s="5">
        <v>10</v>
      </c>
      <c r="F919" s="5">
        <v>8</v>
      </c>
      <c r="G919" s="17">
        <v>251</v>
      </c>
      <c r="H919" s="17">
        <v>251</v>
      </c>
      <c r="I919" s="17">
        <v>0</v>
      </c>
      <c r="J919" s="13">
        <v>251</v>
      </c>
      <c r="K919" s="13">
        <v>63</v>
      </c>
      <c r="L919" s="13">
        <v>50</v>
      </c>
      <c r="M919" s="13">
        <v>138</v>
      </c>
      <c r="N919" s="24" t="s">
        <v>25</v>
      </c>
      <c r="O919" s="24" t="s">
        <v>25</v>
      </c>
      <c r="P919" s="45" t="s">
        <v>25</v>
      </c>
      <c r="Q919" s="47">
        <f>VLOOKUP(B919,[2]COMPLETE_DIVIDEND_DATA!$B:$BA,52,0)</f>
        <v>0</v>
      </c>
      <c r="R919" s="48">
        <f t="shared" si="14"/>
        <v>138</v>
      </c>
    </row>
    <row r="920" spans="1:18" s="2" customFormat="1" x14ac:dyDescent="0.2">
      <c r="A920" s="9">
        <v>400914</v>
      </c>
      <c r="B920" s="20">
        <v>3198</v>
      </c>
      <c r="C920" s="6" t="s">
        <v>959</v>
      </c>
      <c r="D920" s="5">
        <v>17.64</v>
      </c>
      <c r="E920" s="5">
        <v>10</v>
      </c>
      <c r="F920" s="5">
        <v>8</v>
      </c>
      <c r="G920" s="17">
        <v>17</v>
      </c>
      <c r="H920" s="17">
        <v>17</v>
      </c>
      <c r="I920" s="17">
        <v>0</v>
      </c>
      <c r="J920" s="13">
        <v>17</v>
      </c>
      <c r="K920" s="13">
        <v>4</v>
      </c>
      <c r="L920" s="13">
        <v>3</v>
      </c>
      <c r="M920" s="13">
        <v>10</v>
      </c>
      <c r="N920" s="24" t="s">
        <v>25</v>
      </c>
      <c r="O920" s="24" t="s">
        <v>25</v>
      </c>
      <c r="P920" s="45" t="s">
        <v>25</v>
      </c>
      <c r="Q920" s="47">
        <f>VLOOKUP(B920,[2]COMPLETE_DIVIDEND_DATA!$B:$BA,52,0)</f>
        <v>0</v>
      </c>
      <c r="R920" s="48">
        <f t="shared" si="14"/>
        <v>10</v>
      </c>
    </row>
    <row r="921" spans="1:18" s="2" customFormat="1" x14ac:dyDescent="0.2">
      <c r="A921" s="9">
        <v>400915</v>
      </c>
      <c r="B921" s="20">
        <v>3200</v>
      </c>
      <c r="C921" s="6" t="s">
        <v>960</v>
      </c>
      <c r="D921" s="5">
        <v>25</v>
      </c>
      <c r="E921" s="5">
        <v>10</v>
      </c>
      <c r="F921" s="5">
        <v>8</v>
      </c>
      <c r="G921" s="17">
        <v>4</v>
      </c>
      <c r="H921" s="17">
        <v>4</v>
      </c>
      <c r="I921" s="17">
        <v>0</v>
      </c>
      <c r="J921" s="13">
        <v>4</v>
      </c>
      <c r="K921" s="13">
        <v>1</v>
      </c>
      <c r="L921" s="13">
        <v>1</v>
      </c>
      <c r="M921" s="13">
        <v>2</v>
      </c>
      <c r="N921" s="24" t="s">
        <v>25</v>
      </c>
      <c r="O921" s="24" t="s">
        <v>25</v>
      </c>
      <c r="P921" s="45" t="s">
        <v>25</v>
      </c>
      <c r="Q921" s="47">
        <f>VLOOKUP(B921,[2]COMPLETE_DIVIDEND_DATA!$B:$BA,52,0)</f>
        <v>0</v>
      </c>
      <c r="R921" s="48">
        <f t="shared" si="14"/>
        <v>2</v>
      </c>
    </row>
    <row r="922" spans="1:18" s="2" customFormat="1" x14ac:dyDescent="0.2">
      <c r="A922" s="9">
        <v>400916</v>
      </c>
      <c r="B922" s="20">
        <v>3207</v>
      </c>
      <c r="C922" s="6" t="s">
        <v>961</v>
      </c>
      <c r="D922" s="5">
        <v>20.03</v>
      </c>
      <c r="E922" s="5">
        <v>10</v>
      </c>
      <c r="F922" s="5">
        <v>8</v>
      </c>
      <c r="G922" s="17">
        <v>519</v>
      </c>
      <c r="H922" s="17">
        <v>519</v>
      </c>
      <c r="I922" s="17">
        <v>0</v>
      </c>
      <c r="J922" s="13">
        <v>519</v>
      </c>
      <c r="K922" s="13">
        <v>130</v>
      </c>
      <c r="L922" s="13">
        <v>104</v>
      </c>
      <c r="M922" s="13">
        <v>285</v>
      </c>
      <c r="N922" s="24" t="s">
        <v>25</v>
      </c>
      <c r="O922" s="24" t="s">
        <v>25</v>
      </c>
      <c r="P922" s="45" t="s">
        <v>25</v>
      </c>
      <c r="Q922" s="47">
        <f>VLOOKUP(B922,[2]COMPLETE_DIVIDEND_DATA!$B:$BA,52,0)</f>
        <v>0</v>
      </c>
      <c r="R922" s="48">
        <f t="shared" si="14"/>
        <v>285</v>
      </c>
    </row>
    <row r="923" spans="1:18" s="2" customFormat="1" hidden="1" x14ac:dyDescent="0.2">
      <c r="A923" s="9">
        <v>400917</v>
      </c>
      <c r="B923" s="20">
        <v>3222</v>
      </c>
      <c r="C923" s="6" t="s">
        <v>962</v>
      </c>
      <c r="D923" s="5">
        <v>20</v>
      </c>
      <c r="E923" s="5">
        <v>10</v>
      </c>
      <c r="F923" s="5">
        <v>8</v>
      </c>
      <c r="G923" s="17">
        <v>965</v>
      </c>
      <c r="H923" s="17">
        <v>965</v>
      </c>
      <c r="I923" s="17">
        <v>0</v>
      </c>
      <c r="J923" s="13">
        <v>965</v>
      </c>
      <c r="K923" s="13">
        <v>241</v>
      </c>
      <c r="L923" s="13">
        <v>193</v>
      </c>
      <c r="M923" s="13">
        <v>531</v>
      </c>
      <c r="N923" s="24" t="s">
        <v>963</v>
      </c>
      <c r="O923" s="24" t="s">
        <v>25</v>
      </c>
      <c r="P923" s="24" t="s">
        <v>25</v>
      </c>
      <c r="Q923" s="38">
        <f>VLOOKUP(B923,[2]COMPLETE_DIVIDEND_DATA!$B:$BA,52,0)</f>
        <v>531</v>
      </c>
      <c r="R923" s="39">
        <f t="shared" si="14"/>
        <v>0</v>
      </c>
    </row>
    <row r="924" spans="1:18" s="2" customFormat="1" x14ac:dyDescent="0.2">
      <c r="A924" s="9">
        <v>400918</v>
      </c>
      <c r="B924" s="20">
        <v>3223</v>
      </c>
      <c r="C924" s="6" t="s">
        <v>964</v>
      </c>
      <c r="D924" s="5">
        <v>19.920000000000002</v>
      </c>
      <c r="E924" s="5">
        <v>10</v>
      </c>
      <c r="F924" s="5">
        <v>8</v>
      </c>
      <c r="G924" s="17">
        <v>251</v>
      </c>
      <c r="H924" s="17">
        <v>251</v>
      </c>
      <c r="I924" s="17">
        <v>0</v>
      </c>
      <c r="J924" s="13">
        <v>251</v>
      </c>
      <c r="K924" s="13">
        <v>63</v>
      </c>
      <c r="L924" s="13">
        <v>50</v>
      </c>
      <c r="M924" s="13">
        <v>138</v>
      </c>
      <c r="N924" s="24" t="s">
        <v>25</v>
      </c>
      <c r="O924" s="24" t="s">
        <v>25</v>
      </c>
      <c r="P924" s="45" t="s">
        <v>25</v>
      </c>
      <c r="Q924" s="47">
        <f>VLOOKUP(B924,[2]COMPLETE_DIVIDEND_DATA!$B:$BA,52,0)</f>
        <v>0</v>
      </c>
      <c r="R924" s="48">
        <f t="shared" si="14"/>
        <v>138</v>
      </c>
    </row>
    <row r="925" spans="1:18" s="2" customFormat="1" x14ac:dyDescent="0.2">
      <c r="A925" s="9">
        <v>400919</v>
      </c>
      <c r="B925" s="20">
        <v>3224</v>
      </c>
      <c r="C925" s="6" t="s">
        <v>965</v>
      </c>
      <c r="D925" s="5">
        <v>19.920000000000002</v>
      </c>
      <c r="E925" s="5">
        <v>10</v>
      </c>
      <c r="F925" s="5">
        <v>8</v>
      </c>
      <c r="G925" s="17">
        <v>251</v>
      </c>
      <c r="H925" s="17">
        <v>251</v>
      </c>
      <c r="I925" s="17">
        <v>0</v>
      </c>
      <c r="J925" s="13">
        <v>251</v>
      </c>
      <c r="K925" s="13">
        <v>63</v>
      </c>
      <c r="L925" s="13">
        <v>50</v>
      </c>
      <c r="M925" s="13">
        <v>138</v>
      </c>
      <c r="N925" s="24" t="s">
        <v>25</v>
      </c>
      <c r="O925" s="24" t="s">
        <v>25</v>
      </c>
      <c r="P925" s="45" t="s">
        <v>25</v>
      </c>
      <c r="Q925" s="47">
        <f>VLOOKUP(B925,[2]COMPLETE_DIVIDEND_DATA!$B:$BA,52,0)</f>
        <v>0</v>
      </c>
      <c r="R925" s="48">
        <f t="shared" si="14"/>
        <v>138</v>
      </c>
    </row>
    <row r="926" spans="1:18" s="2" customFormat="1" x14ac:dyDescent="0.2">
      <c r="A926" s="9">
        <v>400920</v>
      </c>
      <c r="B926" s="20">
        <v>3226</v>
      </c>
      <c r="C926" s="6" t="s">
        <v>966</v>
      </c>
      <c r="D926" s="5">
        <v>19.760000000000002</v>
      </c>
      <c r="E926" s="5">
        <v>10</v>
      </c>
      <c r="F926" s="5">
        <v>8</v>
      </c>
      <c r="G926" s="17">
        <v>167</v>
      </c>
      <c r="H926" s="17">
        <v>167</v>
      </c>
      <c r="I926" s="17">
        <v>0</v>
      </c>
      <c r="J926" s="13">
        <v>167</v>
      </c>
      <c r="K926" s="13">
        <v>42</v>
      </c>
      <c r="L926" s="13">
        <v>33</v>
      </c>
      <c r="M926" s="13">
        <v>92</v>
      </c>
      <c r="N926" s="24" t="s">
        <v>25</v>
      </c>
      <c r="O926" s="24" t="s">
        <v>25</v>
      </c>
      <c r="P926" s="45" t="s">
        <v>25</v>
      </c>
      <c r="Q926" s="47">
        <f>VLOOKUP(B926,[2]COMPLETE_DIVIDEND_DATA!$B:$BA,52,0)</f>
        <v>0</v>
      </c>
      <c r="R926" s="48">
        <f t="shared" si="14"/>
        <v>92</v>
      </c>
    </row>
    <row r="927" spans="1:18" s="2" customFormat="1" x14ac:dyDescent="0.2">
      <c r="A927" s="9">
        <v>400921</v>
      </c>
      <c r="B927" s="20">
        <v>3231</v>
      </c>
      <c r="C927" s="6" t="s">
        <v>967</v>
      </c>
      <c r="D927" s="5">
        <v>20.22</v>
      </c>
      <c r="E927" s="5">
        <v>10</v>
      </c>
      <c r="F927" s="5">
        <v>8</v>
      </c>
      <c r="G927" s="17">
        <v>178</v>
      </c>
      <c r="H927" s="17">
        <v>178</v>
      </c>
      <c r="I927" s="17">
        <v>0</v>
      </c>
      <c r="J927" s="13">
        <v>178</v>
      </c>
      <c r="K927" s="13">
        <v>45</v>
      </c>
      <c r="L927" s="13">
        <v>36</v>
      </c>
      <c r="M927" s="13">
        <v>97</v>
      </c>
      <c r="N927" s="24" t="s">
        <v>25</v>
      </c>
      <c r="O927" s="24" t="s">
        <v>25</v>
      </c>
      <c r="P927" s="45" t="s">
        <v>25</v>
      </c>
      <c r="Q927" s="47">
        <f>VLOOKUP(B927,[2]COMPLETE_DIVIDEND_DATA!$B:$BA,52,0)</f>
        <v>0</v>
      </c>
      <c r="R927" s="48">
        <f t="shared" si="14"/>
        <v>97</v>
      </c>
    </row>
    <row r="928" spans="1:18" s="2" customFormat="1" x14ac:dyDescent="0.2">
      <c r="A928" s="9">
        <v>400922</v>
      </c>
      <c r="B928" s="20">
        <v>3232</v>
      </c>
      <c r="C928" s="6" t="s">
        <v>968</v>
      </c>
      <c r="D928" s="5">
        <v>19.940000000000001</v>
      </c>
      <c r="E928" s="5">
        <v>10</v>
      </c>
      <c r="F928" s="5">
        <v>8</v>
      </c>
      <c r="G928" s="17">
        <v>391</v>
      </c>
      <c r="H928" s="17">
        <v>391</v>
      </c>
      <c r="I928" s="17">
        <v>0</v>
      </c>
      <c r="J928" s="13">
        <v>391</v>
      </c>
      <c r="K928" s="13">
        <v>98</v>
      </c>
      <c r="L928" s="13">
        <v>78</v>
      </c>
      <c r="M928" s="13">
        <v>215</v>
      </c>
      <c r="N928" s="24" t="s">
        <v>25</v>
      </c>
      <c r="O928" s="24" t="s">
        <v>25</v>
      </c>
      <c r="P928" s="45" t="s">
        <v>25</v>
      </c>
      <c r="Q928" s="47">
        <f>VLOOKUP(B928,[2]COMPLETE_DIVIDEND_DATA!$B:$BA,52,0)</f>
        <v>0</v>
      </c>
      <c r="R928" s="48">
        <f t="shared" si="14"/>
        <v>215</v>
      </c>
    </row>
    <row r="929" spans="1:18" s="2" customFormat="1" x14ac:dyDescent="0.2">
      <c r="A929" s="9">
        <v>400923</v>
      </c>
      <c r="B929" s="20">
        <v>3235</v>
      </c>
      <c r="C929" s="6" t="s">
        <v>969</v>
      </c>
      <c r="D929" s="5">
        <v>19.91</v>
      </c>
      <c r="E929" s="5">
        <v>10</v>
      </c>
      <c r="F929" s="5">
        <v>8</v>
      </c>
      <c r="G929" s="17">
        <v>236</v>
      </c>
      <c r="H929" s="17">
        <v>236</v>
      </c>
      <c r="I929" s="17">
        <v>0</v>
      </c>
      <c r="J929" s="13">
        <v>236</v>
      </c>
      <c r="K929" s="13">
        <v>59</v>
      </c>
      <c r="L929" s="13">
        <v>47</v>
      </c>
      <c r="M929" s="13">
        <v>130</v>
      </c>
      <c r="N929" s="24" t="s">
        <v>25</v>
      </c>
      <c r="O929" s="24" t="s">
        <v>25</v>
      </c>
      <c r="P929" s="45" t="s">
        <v>25</v>
      </c>
      <c r="Q929" s="47">
        <f>VLOOKUP(B929,[2]COMPLETE_DIVIDEND_DATA!$B:$BA,52,0)</f>
        <v>0</v>
      </c>
      <c r="R929" s="48">
        <f t="shared" si="14"/>
        <v>130</v>
      </c>
    </row>
    <row r="930" spans="1:18" s="2" customFormat="1" x14ac:dyDescent="0.2">
      <c r="A930" s="9">
        <v>400924</v>
      </c>
      <c r="B930" s="20">
        <v>3237</v>
      </c>
      <c r="C930" s="6" t="s">
        <v>970</v>
      </c>
      <c r="D930" s="5">
        <v>19.78</v>
      </c>
      <c r="E930" s="5">
        <v>10</v>
      </c>
      <c r="F930" s="5">
        <v>8</v>
      </c>
      <c r="G930" s="17">
        <v>91</v>
      </c>
      <c r="H930" s="17">
        <v>91</v>
      </c>
      <c r="I930" s="17">
        <v>0</v>
      </c>
      <c r="J930" s="13">
        <v>91</v>
      </c>
      <c r="K930" s="13">
        <v>23</v>
      </c>
      <c r="L930" s="13">
        <v>18</v>
      </c>
      <c r="M930" s="13">
        <v>50</v>
      </c>
      <c r="N930" s="24" t="s">
        <v>25</v>
      </c>
      <c r="O930" s="24" t="s">
        <v>25</v>
      </c>
      <c r="P930" s="45" t="s">
        <v>25</v>
      </c>
      <c r="Q930" s="47">
        <f>VLOOKUP(B930,[2]COMPLETE_DIVIDEND_DATA!$B:$BA,52,0)</f>
        <v>0</v>
      </c>
      <c r="R930" s="48">
        <f t="shared" si="14"/>
        <v>50</v>
      </c>
    </row>
    <row r="931" spans="1:18" s="2" customFormat="1" x14ac:dyDescent="0.2">
      <c r="A931" s="9">
        <v>400925</v>
      </c>
      <c r="B931" s="20">
        <v>3242</v>
      </c>
      <c r="C931" s="6" t="s">
        <v>971</v>
      </c>
      <c r="D931" s="5">
        <v>20.23</v>
      </c>
      <c r="E931" s="5">
        <v>10</v>
      </c>
      <c r="F931" s="5">
        <v>8</v>
      </c>
      <c r="G931" s="17">
        <v>84</v>
      </c>
      <c r="H931" s="17">
        <v>84</v>
      </c>
      <c r="I931" s="17">
        <v>0</v>
      </c>
      <c r="J931" s="13">
        <v>84</v>
      </c>
      <c r="K931" s="13">
        <v>21</v>
      </c>
      <c r="L931" s="13">
        <v>17</v>
      </c>
      <c r="M931" s="13">
        <v>46</v>
      </c>
      <c r="N931" s="24" t="s">
        <v>972</v>
      </c>
      <c r="O931" s="24" t="s">
        <v>25</v>
      </c>
      <c r="P931" s="45" t="s">
        <v>25</v>
      </c>
      <c r="Q931" s="47">
        <f>VLOOKUP(B931,[2]COMPLETE_DIVIDEND_DATA!$B:$BA,52,0)</f>
        <v>0</v>
      </c>
      <c r="R931" s="48">
        <f t="shared" si="14"/>
        <v>46</v>
      </c>
    </row>
    <row r="932" spans="1:18" s="2" customFormat="1" x14ac:dyDescent="0.2">
      <c r="A932" s="9">
        <v>400926</v>
      </c>
      <c r="B932" s="20">
        <v>3248</v>
      </c>
      <c r="C932" s="6" t="s">
        <v>973</v>
      </c>
      <c r="D932" s="5">
        <v>19.88</v>
      </c>
      <c r="E932" s="5">
        <v>10</v>
      </c>
      <c r="F932" s="5">
        <v>8</v>
      </c>
      <c r="G932" s="17">
        <v>181</v>
      </c>
      <c r="H932" s="17">
        <v>181</v>
      </c>
      <c r="I932" s="17">
        <v>0</v>
      </c>
      <c r="J932" s="13">
        <v>181</v>
      </c>
      <c r="K932" s="13">
        <v>45</v>
      </c>
      <c r="L932" s="13">
        <v>36</v>
      </c>
      <c r="M932" s="13">
        <v>100</v>
      </c>
      <c r="N932" s="24" t="s">
        <v>25</v>
      </c>
      <c r="O932" s="24" t="s">
        <v>25</v>
      </c>
      <c r="P932" s="45" t="s">
        <v>25</v>
      </c>
      <c r="Q932" s="47">
        <f>VLOOKUP(B932,[2]COMPLETE_DIVIDEND_DATA!$B:$BA,52,0)</f>
        <v>0</v>
      </c>
      <c r="R932" s="48">
        <f t="shared" si="14"/>
        <v>100</v>
      </c>
    </row>
    <row r="933" spans="1:18" s="2" customFormat="1" x14ac:dyDescent="0.2">
      <c r="A933" s="9">
        <v>400927</v>
      </c>
      <c r="B933" s="20">
        <v>3259</v>
      </c>
      <c r="C933" s="6" t="s">
        <v>636</v>
      </c>
      <c r="D933" s="5">
        <v>19.84</v>
      </c>
      <c r="E933" s="5">
        <v>10</v>
      </c>
      <c r="F933" s="5">
        <v>8</v>
      </c>
      <c r="G933" s="17">
        <v>126</v>
      </c>
      <c r="H933" s="17">
        <v>126</v>
      </c>
      <c r="I933" s="17">
        <v>0</v>
      </c>
      <c r="J933" s="13">
        <v>126</v>
      </c>
      <c r="K933" s="13">
        <v>32</v>
      </c>
      <c r="L933" s="13">
        <v>25</v>
      </c>
      <c r="M933" s="13">
        <v>69</v>
      </c>
      <c r="N933" s="24" t="s">
        <v>25</v>
      </c>
      <c r="O933" s="24" t="s">
        <v>25</v>
      </c>
      <c r="P933" s="45" t="s">
        <v>25</v>
      </c>
      <c r="Q933" s="47">
        <f>VLOOKUP(B933,[2]COMPLETE_DIVIDEND_DATA!$B:$BA,52,0)</f>
        <v>0</v>
      </c>
      <c r="R933" s="48">
        <f t="shared" si="14"/>
        <v>69</v>
      </c>
    </row>
    <row r="934" spans="1:18" s="2" customFormat="1" x14ac:dyDescent="0.2">
      <c r="A934" s="9">
        <v>400928</v>
      </c>
      <c r="B934" s="20">
        <v>3271</v>
      </c>
      <c r="C934" s="6" t="s">
        <v>974</v>
      </c>
      <c r="D934" s="5">
        <v>20.04</v>
      </c>
      <c r="E934" s="5">
        <v>10</v>
      </c>
      <c r="F934" s="5">
        <v>8</v>
      </c>
      <c r="G934" s="17">
        <v>913</v>
      </c>
      <c r="H934" s="17">
        <v>913</v>
      </c>
      <c r="I934" s="17">
        <v>0</v>
      </c>
      <c r="J934" s="13">
        <v>913</v>
      </c>
      <c r="K934" s="13">
        <v>228</v>
      </c>
      <c r="L934" s="13">
        <v>183</v>
      </c>
      <c r="M934" s="13">
        <v>502</v>
      </c>
      <c r="N934" s="24" t="s">
        <v>25</v>
      </c>
      <c r="O934" s="24" t="s">
        <v>25</v>
      </c>
      <c r="P934" s="45" t="s">
        <v>25</v>
      </c>
      <c r="Q934" s="47">
        <f>VLOOKUP(B934,[2]COMPLETE_DIVIDEND_DATA!$B:$BA,52,0)</f>
        <v>0</v>
      </c>
      <c r="R934" s="48">
        <f t="shared" si="14"/>
        <v>502</v>
      </c>
    </row>
    <row r="935" spans="1:18" s="2" customFormat="1" x14ac:dyDescent="0.2">
      <c r="A935" s="9">
        <v>400929</v>
      </c>
      <c r="B935" s="20">
        <v>3273</v>
      </c>
      <c r="C935" s="6" t="s">
        <v>975</v>
      </c>
      <c r="D935" s="5">
        <v>20.27</v>
      </c>
      <c r="E935" s="5">
        <v>10</v>
      </c>
      <c r="F935" s="5">
        <v>8</v>
      </c>
      <c r="G935" s="17">
        <v>74</v>
      </c>
      <c r="H935" s="17">
        <v>74</v>
      </c>
      <c r="I935" s="17">
        <v>0</v>
      </c>
      <c r="J935" s="13">
        <v>74</v>
      </c>
      <c r="K935" s="13">
        <v>19</v>
      </c>
      <c r="L935" s="13">
        <v>15</v>
      </c>
      <c r="M935" s="13">
        <v>40</v>
      </c>
      <c r="N935" s="24" t="s">
        <v>25</v>
      </c>
      <c r="O935" s="24" t="s">
        <v>25</v>
      </c>
      <c r="P935" s="45" t="s">
        <v>25</v>
      </c>
      <c r="Q935" s="47">
        <f>VLOOKUP(B935,[2]COMPLETE_DIVIDEND_DATA!$B:$BA,52,0)</f>
        <v>0</v>
      </c>
      <c r="R935" s="48">
        <f t="shared" si="14"/>
        <v>40</v>
      </c>
    </row>
    <row r="936" spans="1:18" s="2" customFormat="1" x14ac:dyDescent="0.2">
      <c r="A936" s="9">
        <v>400930</v>
      </c>
      <c r="B936" s="20">
        <v>3274</v>
      </c>
      <c r="C936" s="6" t="s">
        <v>976</v>
      </c>
      <c r="D936" s="5">
        <v>19.940000000000001</v>
      </c>
      <c r="E936" s="5">
        <v>10</v>
      </c>
      <c r="F936" s="5">
        <v>8</v>
      </c>
      <c r="G936" s="17">
        <v>391</v>
      </c>
      <c r="H936" s="17">
        <v>391</v>
      </c>
      <c r="I936" s="17">
        <v>0</v>
      </c>
      <c r="J936" s="13">
        <v>391</v>
      </c>
      <c r="K936" s="13">
        <v>98</v>
      </c>
      <c r="L936" s="13">
        <v>78</v>
      </c>
      <c r="M936" s="13">
        <v>215</v>
      </c>
      <c r="N936" s="24" t="s">
        <v>25</v>
      </c>
      <c r="O936" s="24" t="s">
        <v>25</v>
      </c>
      <c r="P936" s="45" t="s">
        <v>25</v>
      </c>
      <c r="Q936" s="47">
        <f>VLOOKUP(B936,[2]COMPLETE_DIVIDEND_DATA!$B:$BA,52,0)</f>
        <v>0</v>
      </c>
      <c r="R936" s="48">
        <f t="shared" si="14"/>
        <v>215</v>
      </c>
    </row>
    <row r="937" spans="1:18" s="2" customFormat="1" x14ac:dyDescent="0.2">
      <c r="A937" s="9">
        <v>400931</v>
      </c>
      <c r="B937" s="20">
        <v>3275</v>
      </c>
      <c r="C937" s="6" t="s">
        <v>977</v>
      </c>
      <c r="D937" s="5">
        <v>19.940000000000001</v>
      </c>
      <c r="E937" s="5">
        <v>10</v>
      </c>
      <c r="F937" s="5">
        <v>8</v>
      </c>
      <c r="G937" s="17">
        <v>391</v>
      </c>
      <c r="H937" s="17">
        <v>391</v>
      </c>
      <c r="I937" s="17">
        <v>0</v>
      </c>
      <c r="J937" s="13">
        <v>391</v>
      </c>
      <c r="K937" s="13">
        <v>98</v>
      </c>
      <c r="L937" s="13">
        <v>78</v>
      </c>
      <c r="M937" s="13">
        <v>215</v>
      </c>
      <c r="N937" s="24" t="s">
        <v>25</v>
      </c>
      <c r="O937" s="24" t="s">
        <v>25</v>
      </c>
      <c r="P937" s="45" t="s">
        <v>25</v>
      </c>
      <c r="Q937" s="47">
        <f>VLOOKUP(B937,[2]COMPLETE_DIVIDEND_DATA!$B:$BA,52,0)</f>
        <v>0</v>
      </c>
      <c r="R937" s="48">
        <f t="shared" si="14"/>
        <v>215</v>
      </c>
    </row>
    <row r="938" spans="1:18" s="2" customFormat="1" x14ac:dyDescent="0.2">
      <c r="A938" s="9">
        <v>400932</v>
      </c>
      <c r="B938" s="20">
        <v>3288</v>
      </c>
      <c r="C938" s="6" t="s">
        <v>978</v>
      </c>
      <c r="D938" s="5">
        <v>20.68</v>
      </c>
      <c r="E938" s="5">
        <v>10</v>
      </c>
      <c r="F938" s="5">
        <v>8</v>
      </c>
      <c r="G938" s="17">
        <v>58</v>
      </c>
      <c r="H938" s="17">
        <v>58</v>
      </c>
      <c r="I938" s="17">
        <v>0</v>
      </c>
      <c r="J938" s="13">
        <v>58</v>
      </c>
      <c r="K938" s="13">
        <v>15</v>
      </c>
      <c r="L938" s="13">
        <v>12</v>
      </c>
      <c r="M938" s="13">
        <v>31</v>
      </c>
      <c r="N938" s="24" t="s">
        <v>25</v>
      </c>
      <c r="O938" s="24" t="s">
        <v>25</v>
      </c>
      <c r="P938" s="45" t="s">
        <v>25</v>
      </c>
      <c r="Q938" s="47">
        <f>VLOOKUP(B938,[2]COMPLETE_DIVIDEND_DATA!$B:$BA,52,0)</f>
        <v>0</v>
      </c>
      <c r="R938" s="48">
        <f t="shared" si="14"/>
        <v>31</v>
      </c>
    </row>
    <row r="939" spans="1:18" s="2" customFormat="1" x14ac:dyDescent="0.2">
      <c r="A939" s="9">
        <v>400933</v>
      </c>
      <c r="B939" s="20">
        <v>3289</v>
      </c>
      <c r="C939" s="6" t="s">
        <v>979</v>
      </c>
      <c r="D939" s="5">
        <v>19.940000000000001</v>
      </c>
      <c r="E939" s="5">
        <v>10</v>
      </c>
      <c r="F939" s="5">
        <v>8</v>
      </c>
      <c r="G939" s="17">
        <v>391</v>
      </c>
      <c r="H939" s="17">
        <v>391</v>
      </c>
      <c r="I939" s="17">
        <v>0</v>
      </c>
      <c r="J939" s="13">
        <v>391</v>
      </c>
      <c r="K939" s="13">
        <v>98</v>
      </c>
      <c r="L939" s="13">
        <v>78</v>
      </c>
      <c r="M939" s="13">
        <v>215</v>
      </c>
      <c r="N939" s="24" t="s">
        <v>25</v>
      </c>
      <c r="O939" s="24" t="s">
        <v>25</v>
      </c>
      <c r="P939" s="45" t="s">
        <v>25</v>
      </c>
      <c r="Q939" s="47">
        <f>VLOOKUP(B939,[2]COMPLETE_DIVIDEND_DATA!$B:$BA,52,0)</f>
        <v>0</v>
      </c>
      <c r="R939" s="48">
        <f t="shared" si="14"/>
        <v>215</v>
      </c>
    </row>
    <row r="940" spans="1:18" s="2" customFormat="1" x14ac:dyDescent="0.2">
      <c r="A940" s="9">
        <v>400934</v>
      </c>
      <c r="B940" s="20">
        <v>3297</v>
      </c>
      <c r="C940" s="6" t="s">
        <v>980</v>
      </c>
      <c r="D940" s="5">
        <v>19.87</v>
      </c>
      <c r="E940" s="5">
        <v>10</v>
      </c>
      <c r="F940" s="5">
        <v>8</v>
      </c>
      <c r="G940" s="17">
        <v>156</v>
      </c>
      <c r="H940" s="17">
        <v>156</v>
      </c>
      <c r="I940" s="17">
        <v>0</v>
      </c>
      <c r="J940" s="13">
        <v>156</v>
      </c>
      <c r="K940" s="13">
        <v>39</v>
      </c>
      <c r="L940" s="13">
        <v>31</v>
      </c>
      <c r="M940" s="13">
        <v>86</v>
      </c>
      <c r="N940" s="24" t="s">
        <v>25</v>
      </c>
      <c r="O940" s="24" t="s">
        <v>25</v>
      </c>
      <c r="P940" s="45" t="s">
        <v>25</v>
      </c>
      <c r="Q940" s="47">
        <f>VLOOKUP(B940,[2]COMPLETE_DIVIDEND_DATA!$B:$BA,52,0)</f>
        <v>0</v>
      </c>
      <c r="R940" s="48">
        <f t="shared" si="14"/>
        <v>86</v>
      </c>
    </row>
    <row r="941" spans="1:18" s="2" customFormat="1" x14ac:dyDescent="0.2">
      <c r="A941" s="9">
        <v>400935</v>
      </c>
      <c r="B941" s="20">
        <v>3301</v>
      </c>
      <c r="C941" s="6" t="s">
        <v>981</v>
      </c>
      <c r="D941" s="5">
        <v>19.98</v>
      </c>
      <c r="E941" s="5">
        <v>10</v>
      </c>
      <c r="F941" s="5">
        <v>8</v>
      </c>
      <c r="G941" s="17">
        <v>1956</v>
      </c>
      <c r="H941" s="17">
        <v>1956</v>
      </c>
      <c r="I941" s="17">
        <v>0</v>
      </c>
      <c r="J941" s="13">
        <v>1956</v>
      </c>
      <c r="K941" s="13">
        <v>489</v>
      </c>
      <c r="L941" s="13">
        <v>391</v>
      </c>
      <c r="M941" s="13">
        <v>1076</v>
      </c>
      <c r="N941" s="24" t="s">
        <v>25</v>
      </c>
      <c r="O941" s="24" t="s">
        <v>25</v>
      </c>
      <c r="P941" s="45" t="s">
        <v>25</v>
      </c>
      <c r="Q941" s="47">
        <f>VLOOKUP(B941,[2]COMPLETE_DIVIDEND_DATA!$B:$BA,52,0)</f>
        <v>0</v>
      </c>
      <c r="R941" s="48">
        <f t="shared" si="14"/>
        <v>1076</v>
      </c>
    </row>
    <row r="942" spans="1:18" s="2" customFormat="1" x14ac:dyDescent="0.2">
      <c r="A942" s="9">
        <v>400936</v>
      </c>
      <c r="B942" s="20">
        <v>3303</v>
      </c>
      <c r="C942" s="6" t="s">
        <v>982</v>
      </c>
      <c r="D942" s="5">
        <v>19.98</v>
      </c>
      <c r="E942" s="5">
        <v>10</v>
      </c>
      <c r="F942" s="5">
        <v>8</v>
      </c>
      <c r="G942" s="17">
        <v>1956</v>
      </c>
      <c r="H942" s="17">
        <v>1956</v>
      </c>
      <c r="I942" s="17">
        <v>0</v>
      </c>
      <c r="J942" s="13">
        <v>1956</v>
      </c>
      <c r="K942" s="13">
        <v>489</v>
      </c>
      <c r="L942" s="13">
        <v>391</v>
      </c>
      <c r="M942" s="13">
        <v>1076</v>
      </c>
      <c r="N942" s="24" t="s">
        <v>25</v>
      </c>
      <c r="O942" s="24" t="s">
        <v>25</v>
      </c>
      <c r="P942" s="45" t="s">
        <v>25</v>
      </c>
      <c r="Q942" s="47">
        <f>VLOOKUP(B942,[2]COMPLETE_DIVIDEND_DATA!$B:$BA,52,0)</f>
        <v>0</v>
      </c>
      <c r="R942" s="48">
        <f t="shared" si="14"/>
        <v>1076</v>
      </c>
    </row>
    <row r="943" spans="1:18" s="2" customFormat="1" x14ac:dyDescent="0.2">
      <c r="A943" s="9">
        <v>400937</v>
      </c>
      <c r="B943" s="20">
        <v>3305</v>
      </c>
      <c r="C943" s="6" t="s">
        <v>983</v>
      </c>
      <c r="D943" s="5">
        <v>19.87</v>
      </c>
      <c r="E943" s="5">
        <v>10</v>
      </c>
      <c r="F943" s="5">
        <v>8</v>
      </c>
      <c r="G943" s="17">
        <v>156</v>
      </c>
      <c r="H943" s="17">
        <v>156</v>
      </c>
      <c r="I943" s="17">
        <v>0</v>
      </c>
      <c r="J943" s="13">
        <v>156</v>
      </c>
      <c r="K943" s="13">
        <v>39</v>
      </c>
      <c r="L943" s="13">
        <v>31</v>
      </c>
      <c r="M943" s="13">
        <v>86</v>
      </c>
      <c r="N943" s="24" t="s">
        <v>25</v>
      </c>
      <c r="O943" s="24" t="s">
        <v>25</v>
      </c>
      <c r="P943" s="45" t="s">
        <v>25</v>
      </c>
      <c r="Q943" s="47">
        <f>VLOOKUP(B943,[2]COMPLETE_DIVIDEND_DATA!$B:$BA,52,0)</f>
        <v>0</v>
      </c>
      <c r="R943" s="48">
        <f t="shared" si="14"/>
        <v>86</v>
      </c>
    </row>
    <row r="944" spans="1:18" s="2" customFormat="1" x14ac:dyDescent="0.2">
      <c r="A944" s="9">
        <v>400938</v>
      </c>
      <c r="B944" s="20">
        <v>3307</v>
      </c>
      <c r="C944" s="6" t="s">
        <v>984</v>
      </c>
      <c r="D944" s="5">
        <v>19.98</v>
      </c>
      <c r="E944" s="5">
        <v>10</v>
      </c>
      <c r="F944" s="5">
        <v>8</v>
      </c>
      <c r="G944" s="17">
        <v>1956</v>
      </c>
      <c r="H944" s="17">
        <v>1956</v>
      </c>
      <c r="I944" s="17">
        <v>0</v>
      </c>
      <c r="J944" s="13">
        <v>1956</v>
      </c>
      <c r="K944" s="13">
        <v>489</v>
      </c>
      <c r="L944" s="13">
        <v>391</v>
      </c>
      <c r="M944" s="13">
        <v>1076</v>
      </c>
      <c r="N944" s="24" t="s">
        <v>25</v>
      </c>
      <c r="O944" s="24" t="s">
        <v>25</v>
      </c>
      <c r="P944" s="45" t="s">
        <v>25</v>
      </c>
      <c r="Q944" s="47">
        <f>VLOOKUP(B944,[2]COMPLETE_DIVIDEND_DATA!$B:$BA,52,0)</f>
        <v>0</v>
      </c>
      <c r="R944" s="48">
        <f t="shared" si="14"/>
        <v>1076</v>
      </c>
    </row>
    <row r="945" spans="1:18" s="2" customFormat="1" x14ac:dyDescent="0.2">
      <c r="A945" s="9">
        <v>400939</v>
      </c>
      <c r="B945" s="20">
        <v>3308</v>
      </c>
      <c r="C945" s="6" t="s">
        <v>985</v>
      </c>
      <c r="D945" s="5">
        <v>19.940000000000001</v>
      </c>
      <c r="E945" s="5">
        <v>10</v>
      </c>
      <c r="F945" s="5">
        <v>8</v>
      </c>
      <c r="G945" s="17">
        <v>391</v>
      </c>
      <c r="H945" s="17">
        <v>391</v>
      </c>
      <c r="I945" s="17">
        <v>0</v>
      </c>
      <c r="J945" s="13">
        <v>391</v>
      </c>
      <c r="K945" s="13">
        <v>98</v>
      </c>
      <c r="L945" s="13">
        <v>78</v>
      </c>
      <c r="M945" s="13">
        <v>215</v>
      </c>
      <c r="N945" s="24" t="s">
        <v>25</v>
      </c>
      <c r="O945" s="24" t="s">
        <v>25</v>
      </c>
      <c r="P945" s="45" t="s">
        <v>25</v>
      </c>
      <c r="Q945" s="47">
        <f>VLOOKUP(B945,[2]COMPLETE_DIVIDEND_DATA!$B:$BA,52,0)</f>
        <v>0</v>
      </c>
      <c r="R945" s="48">
        <f t="shared" si="14"/>
        <v>215</v>
      </c>
    </row>
    <row r="946" spans="1:18" s="2" customFormat="1" x14ac:dyDescent="0.2">
      <c r="A946" s="9">
        <v>400940</v>
      </c>
      <c r="B946" s="20">
        <v>3313</v>
      </c>
      <c r="C946" s="6" t="s">
        <v>986</v>
      </c>
      <c r="D946" s="5">
        <v>19.940000000000001</v>
      </c>
      <c r="E946" s="5">
        <v>10</v>
      </c>
      <c r="F946" s="5">
        <v>8</v>
      </c>
      <c r="G946" s="17">
        <v>391</v>
      </c>
      <c r="H946" s="17">
        <v>391</v>
      </c>
      <c r="I946" s="17">
        <v>0</v>
      </c>
      <c r="J946" s="13">
        <v>391</v>
      </c>
      <c r="K946" s="13">
        <v>98</v>
      </c>
      <c r="L946" s="13">
        <v>78</v>
      </c>
      <c r="M946" s="13">
        <v>215</v>
      </c>
      <c r="N946" s="24" t="s">
        <v>25</v>
      </c>
      <c r="O946" s="24" t="s">
        <v>25</v>
      </c>
      <c r="P946" s="45" t="s">
        <v>25</v>
      </c>
      <c r="Q946" s="47">
        <f>VLOOKUP(B946,[2]COMPLETE_DIVIDEND_DATA!$B:$BA,52,0)</f>
        <v>0</v>
      </c>
      <c r="R946" s="48">
        <f t="shared" si="14"/>
        <v>215</v>
      </c>
    </row>
    <row r="947" spans="1:18" s="2" customFormat="1" x14ac:dyDescent="0.2">
      <c r="A947" s="9">
        <v>400941</v>
      </c>
      <c r="B947" s="20">
        <v>3319</v>
      </c>
      <c r="C947" s="6" t="s">
        <v>987</v>
      </c>
      <c r="D947" s="5">
        <v>19.87</v>
      </c>
      <c r="E947" s="5">
        <v>10</v>
      </c>
      <c r="F947" s="5">
        <v>8</v>
      </c>
      <c r="G947" s="17">
        <v>156</v>
      </c>
      <c r="H947" s="17">
        <v>156</v>
      </c>
      <c r="I947" s="17">
        <v>0</v>
      </c>
      <c r="J947" s="13">
        <v>156</v>
      </c>
      <c r="K947" s="13">
        <v>39</v>
      </c>
      <c r="L947" s="13">
        <v>31</v>
      </c>
      <c r="M947" s="13">
        <v>86</v>
      </c>
      <c r="N947" s="24" t="s">
        <v>25</v>
      </c>
      <c r="O947" s="24" t="s">
        <v>25</v>
      </c>
      <c r="P947" s="45" t="s">
        <v>25</v>
      </c>
      <c r="Q947" s="47">
        <f>VLOOKUP(B947,[2]COMPLETE_DIVIDEND_DATA!$B:$BA,52,0)</f>
        <v>0</v>
      </c>
      <c r="R947" s="48">
        <f t="shared" si="14"/>
        <v>86</v>
      </c>
    </row>
    <row r="948" spans="1:18" s="2" customFormat="1" x14ac:dyDescent="0.2">
      <c r="A948" s="9">
        <v>400942</v>
      </c>
      <c r="B948" s="20">
        <v>3335</v>
      </c>
      <c r="C948" s="6" t="s">
        <v>988</v>
      </c>
      <c r="D948" s="5">
        <v>20.83</v>
      </c>
      <c r="E948" s="5">
        <v>10</v>
      </c>
      <c r="F948" s="5">
        <v>8</v>
      </c>
      <c r="G948" s="17">
        <v>24</v>
      </c>
      <c r="H948" s="17">
        <v>24</v>
      </c>
      <c r="I948" s="17">
        <v>0</v>
      </c>
      <c r="J948" s="13">
        <v>24</v>
      </c>
      <c r="K948" s="13">
        <v>6</v>
      </c>
      <c r="L948" s="13">
        <v>5</v>
      </c>
      <c r="M948" s="13">
        <v>13</v>
      </c>
      <c r="N948" s="24" t="s">
        <v>25</v>
      </c>
      <c r="O948" s="24" t="s">
        <v>25</v>
      </c>
      <c r="P948" s="45" t="s">
        <v>25</v>
      </c>
      <c r="Q948" s="47">
        <f>VLOOKUP(B948,[2]COMPLETE_DIVIDEND_DATA!$B:$BA,52,0)</f>
        <v>0</v>
      </c>
      <c r="R948" s="48">
        <f t="shared" si="14"/>
        <v>13</v>
      </c>
    </row>
    <row r="949" spans="1:18" s="2" customFormat="1" x14ac:dyDescent="0.2">
      <c r="A949" s="9">
        <v>400943</v>
      </c>
      <c r="B949" s="20">
        <v>3336</v>
      </c>
      <c r="C949" s="6" t="s">
        <v>989</v>
      </c>
      <c r="D949" s="5">
        <v>20.12</v>
      </c>
      <c r="E949" s="5">
        <v>10</v>
      </c>
      <c r="F949" s="5">
        <v>8</v>
      </c>
      <c r="G949" s="17">
        <v>313</v>
      </c>
      <c r="H949" s="17">
        <v>313</v>
      </c>
      <c r="I949" s="17">
        <v>0</v>
      </c>
      <c r="J949" s="13">
        <v>313</v>
      </c>
      <c r="K949" s="13">
        <v>78</v>
      </c>
      <c r="L949" s="13">
        <v>63</v>
      </c>
      <c r="M949" s="13">
        <v>172</v>
      </c>
      <c r="N949" s="24" t="s">
        <v>25</v>
      </c>
      <c r="O949" s="24" t="s">
        <v>25</v>
      </c>
      <c r="P949" s="45" t="s">
        <v>25</v>
      </c>
      <c r="Q949" s="47">
        <f>VLOOKUP(B949,[2]COMPLETE_DIVIDEND_DATA!$B:$BA,52,0)</f>
        <v>0</v>
      </c>
      <c r="R949" s="48">
        <f t="shared" si="14"/>
        <v>172</v>
      </c>
    </row>
    <row r="950" spans="1:18" s="2" customFormat="1" x14ac:dyDescent="0.2">
      <c r="A950" s="9">
        <v>400944</v>
      </c>
      <c r="B950" s="20">
        <v>3339</v>
      </c>
      <c r="C950" s="6" t="s">
        <v>990</v>
      </c>
      <c r="D950" s="5">
        <v>20.04</v>
      </c>
      <c r="E950" s="5">
        <v>10</v>
      </c>
      <c r="F950" s="5">
        <v>8</v>
      </c>
      <c r="G950" s="17">
        <v>913</v>
      </c>
      <c r="H950" s="17">
        <v>913</v>
      </c>
      <c r="I950" s="17">
        <v>0</v>
      </c>
      <c r="J950" s="13">
        <v>913</v>
      </c>
      <c r="K950" s="13">
        <v>228</v>
      </c>
      <c r="L950" s="13">
        <v>183</v>
      </c>
      <c r="M950" s="13">
        <v>502</v>
      </c>
      <c r="N950" s="24" t="s">
        <v>25</v>
      </c>
      <c r="O950" s="24" t="s">
        <v>25</v>
      </c>
      <c r="P950" s="45" t="s">
        <v>25</v>
      </c>
      <c r="Q950" s="47">
        <f>VLOOKUP(B950,[2]COMPLETE_DIVIDEND_DATA!$B:$BA,52,0)</f>
        <v>0</v>
      </c>
      <c r="R950" s="48">
        <f t="shared" si="14"/>
        <v>502</v>
      </c>
    </row>
    <row r="951" spans="1:18" s="2" customFormat="1" x14ac:dyDescent="0.2">
      <c r="A951" s="9">
        <v>400945</v>
      </c>
      <c r="B951" s="20">
        <v>3340</v>
      </c>
      <c r="C951" s="6" t="s">
        <v>991</v>
      </c>
      <c r="D951" s="5">
        <v>20.04</v>
      </c>
      <c r="E951" s="5">
        <v>10</v>
      </c>
      <c r="F951" s="5">
        <v>8</v>
      </c>
      <c r="G951" s="17">
        <v>913</v>
      </c>
      <c r="H951" s="17">
        <v>913</v>
      </c>
      <c r="I951" s="17">
        <v>0</v>
      </c>
      <c r="J951" s="13">
        <v>913</v>
      </c>
      <c r="K951" s="13">
        <v>228</v>
      </c>
      <c r="L951" s="13">
        <v>183</v>
      </c>
      <c r="M951" s="13">
        <v>502</v>
      </c>
      <c r="N951" s="24" t="s">
        <v>25</v>
      </c>
      <c r="O951" s="24" t="s">
        <v>25</v>
      </c>
      <c r="P951" s="45" t="s">
        <v>25</v>
      </c>
      <c r="Q951" s="47">
        <f>VLOOKUP(B951,[2]COMPLETE_DIVIDEND_DATA!$B:$BA,52,0)</f>
        <v>0</v>
      </c>
      <c r="R951" s="48">
        <f t="shared" si="14"/>
        <v>502</v>
      </c>
    </row>
    <row r="952" spans="1:18" s="2" customFormat="1" x14ac:dyDescent="0.2">
      <c r="A952" s="9">
        <v>400946</v>
      </c>
      <c r="B952" s="20">
        <v>3341</v>
      </c>
      <c r="C952" s="6" t="s">
        <v>992</v>
      </c>
      <c r="D952" s="5">
        <v>20.04</v>
      </c>
      <c r="E952" s="5">
        <v>10</v>
      </c>
      <c r="F952" s="5">
        <v>8</v>
      </c>
      <c r="G952" s="17">
        <v>913</v>
      </c>
      <c r="H952" s="17">
        <v>913</v>
      </c>
      <c r="I952" s="17">
        <v>0</v>
      </c>
      <c r="J952" s="13">
        <v>913</v>
      </c>
      <c r="K952" s="13">
        <v>228</v>
      </c>
      <c r="L952" s="13">
        <v>183</v>
      </c>
      <c r="M952" s="13">
        <v>502</v>
      </c>
      <c r="N952" s="24" t="s">
        <v>25</v>
      </c>
      <c r="O952" s="24" t="s">
        <v>25</v>
      </c>
      <c r="P952" s="45" t="s">
        <v>25</v>
      </c>
      <c r="Q952" s="47">
        <f>VLOOKUP(B952,[2]COMPLETE_DIVIDEND_DATA!$B:$BA,52,0)</f>
        <v>0</v>
      </c>
      <c r="R952" s="48">
        <f t="shared" si="14"/>
        <v>502</v>
      </c>
    </row>
    <row r="953" spans="1:18" s="2" customFormat="1" x14ac:dyDescent="0.2">
      <c r="A953" s="9">
        <v>400947</v>
      </c>
      <c r="B953" s="20">
        <v>3342</v>
      </c>
      <c r="C953" s="6" t="s">
        <v>993</v>
      </c>
      <c r="D953" s="5">
        <v>20.309999999999999</v>
      </c>
      <c r="E953" s="5">
        <v>10</v>
      </c>
      <c r="F953" s="5">
        <v>8</v>
      </c>
      <c r="G953" s="17">
        <v>128</v>
      </c>
      <c r="H953" s="17">
        <v>128</v>
      </c>
      <c r="I953" s="17">
        <v>0</v>
      </c>
      <c r="J953" s="13">
        <v>128</v>
      </c>
      <c r="K953" s="13">
        <v>32</v>
      </c>
      <c r="L953" s="13">
        <v>26</v>
      </c>
      <c r="M953" s="13">
        <v>70</v>
      </c>
      <c r="N953" s="24" t="s">
        <v>25</v>
      </c>
      <c r="O953" s="24" t="s">
        <v>25</v>
      </c>
      <c r="P953" s="45" t="s">
        <v>25</v>
      </c>
      <c r="Q953" s="47">
        <f>VLOOKUP(B953,[2]COMPLETE_DIVIDEND_DATA!$B:$BA,52,0)</f>
        <v>0</v>
      </c>
      <c r="R953" s="48">
        <f t="shared" si="14"/>
        <v>70</v>
      </c>
    </row>
    <row r="954" spans="1:18" s="2" customFormat="1" x14ac:dyDescent="0.2">
      <c r="A954" s="9">
        <v>400948</v>
      </c>
      <c r="B954" s="20">
        <v>3345</v>
      </c>
      <c r="C954" s="6" t="s">
        <v>994</v>
      </c>
      <c r="D954" s="5">
        <v>19.940000000000001</v>
      </c>
      <c r="E954" s="5">
        <v>10</v>
      </c>
      <c r="F954" s="5">
        <v>8</v>
      </c>
      <c r="G954" s="17">
        <v>391</v>
      </c>
      <c r="H954" s="17">
        <v>391</v>
      </c>
      <c r="I954" s="17">
        <v>0</v>
      </c>
      <c r="J954" s="13">
        <v>391</v>
      </c>
      <c r="K954" s="13">
        <v>98</v>
      </c>
      <c r="L954" s="13">
        <v>78</v>
      </c>
      <c r="M954" s="13">
        <v>215</v>
      </c>
      <c r="N954" s="24" t="s">
        <v>25</v>
      </c>
      <c r="O954" s="24" t="s">
        <v>25</v>
      </c>
      <c r="P954" s="45" t="s">
        <v>25</v>
      </c>
      <c r="Q954" s="47">
        <f>VLOOKUP(B954,[2]COMPLETE_DIVIDEND_DATA!$B:$BA,52,0)</f>
        <v>0</v>
      </c>
      <c r="R954" s="48">
        <f t="shared" si="14"/>
        <v>215</v>
      </c>
    </row>
    <row r="955" spans="1:18" s="2" customFormat="1" x14ac:dyDescent="0.2">
      <c r="A955" s="9">
        <v>400949</v>
      </c>
      <c r="B955" s="20">
        <v>3349</v>
      </c>
      <c r="C955" s="6" t="s">
        <v>995</v>
      </c>
      <c r="D955" s="5">
        <v>20.02</v>
      </c>
      <c r="E955" s="5">
        <v>10</v>
      </c>
      <c r="F955" s="5">
        <v>8</v>
      </c>
      <c r="G955" s="17">
        <v>1693</v>
      </c>
      <c r="H955" s="17">
        <v>1693</v>
      </c>
      <c r="I955" s="17">
        <v>0</v>
      </c>
      <c r="J955" s="13">
        <v>1693</v>
      </c>
      <c r="K955" s="13">
        <v>423</v>
      </c>
      <c r="L955" s="13">
        <v>339</v>
      </c>
      <c r="M955" s="13">
        <v>931</v>
      </c>
      <c r="N955" s="24" t="s">
        <v>25</v>
      </c>
      <c r="O955" s="24" t="s">
        <v>25</v>
      </c>
      <c r="P955" s="45" t="s">
        <v>25</v>
      </c>
      <c r="Q955" s="47">
        <f>VLOOKUP(B955,[2]COMPLETE_DIVIDEND_DATA!$B:$BA,52,0)</f>
        <v>0</v>
      </c>
      <c r="R955" s="48">
        <f t="shared" si="14"/>
        <v>931</v>
      </c>
    </row>
    <row r="956" spans="1:18" s="2" customFormat="1" x14ac:dyDescent="0.2">
      <c r="A956" s="9">
        <v>400950</v>
      </c>
      <c r="B956" s="20">
        <v>3351</v>
      </c>
      <c r="C956" s="6" t="s">
        <v>996</v>
      </c>
      <c r="D956" s="5">
        <v>20.010000000000002</v>
      </c>
      <c r="E956" s="5">
        <v>10</v>
      </c>
      <c r="F956" s="5">
        <v>8</v>
      </c>
      <c r="G956" s="17">
        <v>1049</v>
      </c>
      <c r="H956" s="17">
        <v>1049</v>
      </c>
      <c r="I956" s="17">
        <v>0</v>
      </c>
      <c r="J956" s="13">
        <v>1049</v>
      </c>
      <c r="K956" s="13">
        <v>262</v>
      </c>
      <c r="L956" s="13">
        <v>210</v>
      </c>
      <c r="M956" s="13">
        <v>577</v>
      </c>
      <c r="N956" s="24" t="s">
        <v>25</v>
      </c>
      <c r="O956" s="24" t="s">
        <v>25</v>
      </c>
      <c r="P956" s="45" t="s">
        <v>25</v>
      </c>
      <c r="Q956" s="47">
        <f>VLOOKUP(B956,[2]COMPLETE_DIVIDEND_DATA!$B:$BA,52,0)</f>
        <v>0</v>
      </c>
      <c r="R956" s="48">
        <f t="shared" si="14"/>
        <v>577</v>
      </c>
    </row>
    <row r="957" spans="1:18" s="2" customFormat="1" x14ac:dyDescent="0.2">
      <c r="A957" s="9">
        <v>400951</v>
      </c>
      <c r="B957" s="20">
        <v>3352</v>
      </c>
      <c r="C957" s="6" t="s">
        <v>997</v>
      </c>
      <c r="D957" s="5">
        <v>19.940000000000001</v>
      </c>
      <c r="E957" s="5">
        <v>10</v>
      </c>
      <c r="F957" s="5">
        <v>8</v>
      </c>
      <c r="G957" s="17">
        <v>391</v>
      </c>
      <c r="H957" s="17">
        <v>391</v>
      </c>
      <c r="I957" s="17">
        <v>0</v>
      </c>
      <c r="J957" s="13">
        <v>391</v>
      </c>
      <c r="K957" s="13">
        <v>98</v>
      </c>
      <c r="L957" s="13">
        <v>78</v>
      </c>
      <c r="M957" s="13">
        <v>215</v>
      </c>
      <c r="N957" s="24" t="s">
        <v>25</v>
      </c>
      <c r="O957" s="24" t="s">
        <v>25</v>
      </c>
      <c r="P957" s="45" t="s">
        <v>25</v>
      </c>
      <c r="Q957" s="47">
        <f>VLOOKUP(B957,[2]COMPLETE_DIVIDEND_DATA!$B:$BA,52,0)</f>
        <v>0</v>
      </c>
      <c r="R957" s="48">
        <f t="shared" si="14"/>
        <v>215</v>
      </c>
    </row>
    <row r="958" spans="1:18" s="2" customFormat="1" x14ac:dyDescent="0.2">
      <c r="A958" s="9">
        <v>400952</v>
      </c>
      <c r="B958" s="20">
        <v>3360</v>
      </c>
      <c r="C958" s="6" t="s">
        <v>998</v>
      </c>
      <c r="D958" s="5">
        <v>20.07</v>
      </c>
      <c r="E958" s="5">
        <v>10</v>
      </c>
      <c r="F958" s="5">
        <v>8</v>
      </c>
      <c r="G958" s="17">
        <v>259</v>
      </c>
      <c r="H958" s="17">
        <v>259</v>
      </c>
      <c r="I958" s="17">
        <v>0</v>
      </c>
      <c r="J958" s="13">
        <v>259</v>
      </c>
      <c r="K958" s="13">
        <v>65</v>
      </c>
      <c r="L958" s="13">
        <v>52</v>
      </c>
      <c r="M958" s="13">
        <v>142</v>
      </c>
      <c r="N958" s="24" t="s">
        <v>25</v>
      </c>
      <c r="O958" s="24" t="s">
        <v>25</v>
      </c>
      <c r="P958" s="45" t="s">
        <v>25</v>
      </c>
      <c r="Q958" s="47">
        <f>VLOOKUP(B958,[2]COMPLETE_DIVIDEND_DATA!$B:$BA,52,0)</f>
        <v>0</v>
      </c>
      <c r="R958" s="48">
        <f t="shared" si="14"/>
        <v>142</v>
      </c>
    </row>
    <row r="959" spans="1:18" s="2" customFormat="1" x14ac:dyDescent="0.2">
      <c r="A959" s="9">
        <v>400953</v>
      </c>
      <c r="B959" s="20">
        <v>3371</v>
      </c>
      <c r="C959" s="6" t="s">
        <v>999</v>
      </c>
      <c r="D959" s="5">
        <v>19.82</v>
      </c>
      <c r="E959" s="5">
        <v>10</v>
      </c>
      <c r="F959" s="5">
        <v>8</v>
      </c>
      <c r="G959" s="17">
        <v>227</v>
      </c>
      <c r="H959" s="17">
        <v>227</v>
      </c>
      <c r="I959" s="17">
        <v>0</v>
      </c>
      <c r="J959" s="13">
        <v>227</v>
      </c>
      <c r="K959" s="13">
        <v>57</v>
      </c>
      <c r="L959" s="13">
        <v>45</v>
      </c>
      <c r="M959" s="13">
        <v>125</v>
      </c>
      <c r="N959" s="24" t="s">
        <v>25</v>
      </c>
      <c r="O959" s="24" t="s">
        <v>25</v>
      </c>
      <c r="P959" s="45" t="s">
        <v>25</v>
      </c>
      <c r="Q959" s="47">
        <f>VLOOKUP(B959,[2]COMPLETE_DIVIDEND_DATA!$B:$BA,52,0)</f>
        <v>0</v>
      </c>
      <c r="R959" s="48">
        <f t="shared" si="14"/>
        <v>125</v>
      </c>
    </row>
    <row r="960" spans="1:18" s="2" customFormat="1" x14ac:dyDescent="0.2">
      <c r="A960" s="9">
        <v>400954</v>
      </c>
      <c r="B960" s="20">
        <v>3382</v>
      </c>
      <c r="C960" s="6" t="s">
        <v>1000</v>
      </c>
      <c r="D960" s="5">
        <v>19.98</v>
      </c>
      <c r="E960" s="5">
        <v>10</v>
      </c>
      <c r="F960" s="5">
        <v>8</v>
      </c>
      <c r="G960" s="17">
        <v>1956</v>
      </c>
      <c r="H960" s="17">
        <v>1956</v>
      </c>
      <c r="I960" s="17">
        <v>0</v>
      </c>
      <c r="J960" s="13">
        <v>1956</v>
      </c>
      <c r="K960" s="13">
        <v>489</v>
      </c>
      <c r="L960" s="13">
        <v>391</v>
      </c>
      <c r="M960" s="13">
        <v>1076</v>
      </c>
      <c r="N960" s="24" t="s">
        <v>25</v>
      </c>
      <c r="O960" s="24" t="s">
        <v>25</v>
      </c>
      <c r="P960" s="45" t="s">
        <v>25</v>
      </c>
      <c r="Q960" s="47">
        <f>VLOOKUP(B960,[2]COMPLETE_DIVIDEND_DATA!$B:$BA,52,0)</f>
        <v>0</v>
      </c>
      <c r="R960" s="48">
        <f t="shared" si="14"/>
        <v>1076</v>
      </c>
    </row>
    <row r="961" spans="1:18" s="2" customFormat="1" x14ac:dyDescent="0.2">
      <c r="A961" s="9">
        <v>400955</v>
      </c>
      <c r="B961" s="20">
        <v>3388</v>
      </c>
      <c r="C961" s="6" t="s">
        <v>1001</v>
      </c>
      <c r="D961" s="5">
        <v>19.350000000000001</v>
      </c>
      <c r="E961" s="5">
        <v>10</v>
      </c>
      <c r="F961" s="5">
        <v>8</v>
      </c>
      <c r="G961" s="17">
        <v>31</v>
      </c>
      <c r="H961" s="17">
        <v>31</v>
      </c>
      <c r="I961" s="17">
        <v>0</v>
      </c>
      <c r="J961" s="13">
        <v>31</v>
      </c>
      <c r="K961" s="13">
        <v>8</v>
      </c>
      <c r="L961" s="13">
        <v>6</v>
      </c>
      <c r="M961" s="13">
        <v>17</v>
      </c>
      <c r="N961" s="24" t="s">
        <v>25</v>
      </c>
      <c r="O961" s="24" t="s">
        <v>25</v>
      </c>
      <c r="P961" s="45" t="s">
        <v>25</v>
      </c>
      <c r="Q961" s="47">
        <f>VLOOKUP(B961,[2]COMPLETE_DIVIDEND_DATA!$B:$BA,52,0)</f>
        <v>0</v>
      </c>
      <c r="R961" s="48">
        <f t="shared" si="14"/>
        <v>17</v>
      </c>
    </row>
    <row r="962" spans="1:18" s="2" customFormat="1" x14ac:dyDescent="0.2">
      <c r="A962" s="9">
        <v>400956</v>
      </c>
      <c r="B962" s="20">
        <v>3389</v>
      </c>
      <c r="C962" s="6" t="s">
        <v>582</v>
      </c>
      <c r="D962" s="5">
        <v>19.920000000000002</v>
      </c>
      <c r="E962" s="5">
        <v>10</v>
      </c>
      <c r="F962" s="5">
        <v>8</v>
      </c>
      <c r="G962" s="17">
        <v>251</v>
      </c>
      <c r="H962" s="17">
        <v>251</v>
      </c>
      <c r="I962" s="17">
        <v>0</v>
      </c>
      <c r="J962" s="13">
        <v>251</v>
      </c>
      <c r="K962" s="13">
        <v>63</v>
      </c>
      <c r="L962" s="13">
        <v>50</v>
      </c>
      <c r="M962" s="13">
        <v>138</v>
      </c>
      <c r="N962" s="24" t="s">
        <v>25</v>
      </c>
      <c r="O962" s="24" t="s">
        <v>25</v>
      </c>
      <c r="P962" s="45" t="s">
        <v>25</v>
      </c>
      <c r="Q962" s="47">
        <f>VLOOKUP(B962,[2]COMPLETE_DIVIDEND_DATA!$B:$BA,52,0)</f>
        <v>0</v>
      </c>
      <c r="R962" s="48">
        <f t="shared" si="14"/>
        <v>138</v>
      </c>
    </row>
    <row r="963" spans="1:18" s="2" customFormat="1" x14ac:dyDescent="0.2">
      <c r="A963" s="9">
        <v>400957</v>
      </c>
      <c r="B963" s="20">
        <v>3390</v>
      </c>
      <c r="C963" s="6" t="s">
        <v>1002</v>
      </c>
      <c r="D963" s="5">
        <v>19.940000000000001</v>
      </c>
      <c r="E963" s="5">
        <v>10</v>
      </c>
      <c r="F963" s="5">
        <v>8</v>
      </c>
      <c r="G963" s="17">
        <v>391</v>
      </c>
      <c r="H963" s="17">
        <v>391</v>
      </c>
      <c r="I963" s="17">
        <v>0</v>
      </c>
      <c r="J963" s="13">
        <v>391</v>
      </c>
      <c r="K963" s="13">
        <v>98</v>
      </c>
      <c r="L963" s="13">
        <v>78</v>
      </c>
      <c r="M963" s="13">
        <v>215</v>
      </c>
      <c r="N963" s="24" t="s">
        <v>25</v>
      </c>
      <c r="O963" s="24" t="s">
        <v>25</v>
      </c>
      <c r="P963" s="45" t="s">
        <v>25</v>
      </c>
      <c r="Q963" s="47">
        <f>VLOOKUP(B963,[2]COMPLETE_DIVIDEND_DATA!$B:$BA,52,0)</f>
        <v>0</v>
      </c>
      <c r="R963" s="48">
        <f t="shared" si="14"/>
        <v>215</v>
      </c>
    </row>
    <row r="964" spans="1:18" s="2" customFormat="1" x14ac:dyDescent="0.2">
      <c r="A964" s="9">
        <v>400958</v>
      </c>
      <c r="B964" s="20">
        <v>3392</v>
      </c>
      <c r="C964" s="6" t="s">
        <v>190</v>
      </c>
      <c r="D964" s="5">
        <v>19.940000000000001</v>
      </c>
      <c r="E964" s="5">
        <v>10</v>
      </c>
      <c r="F964" s="5">
        <v>8</v>
      </c>
      <c r="G964" s="17">
        <v>391</v>
      </c>
      <c r="H964" s="17">
        <v>391</v>
      </c>
      <c r="I964" s="17">
        <v>0</v>
      </c>
      <c r="J964" s="13">
        <v>391</v>
      </c>
      <c r="K964" s="13">
        <v>98</v>
      </c>
      <c r="L964" s="13">
        <v>78</v>
      </c>
      <c r="M964" s="13">
        <v>215</v>
      </c>
      <c r="N964" s="24" t="s">
        <v>25</v>
      </c>
      <c r="O964" s="24" t="s">
        <v>25</v>
      </c>
      <c r="P964" s="45" t="s">
        <v>25</v>
      </c>
      <c r="Q964" s="47">
        <f>VLOOKUP(B964,[2]COMPLETE_DIVIDEND_DATA!$B:$BA,52,0)</f>
        <v>0</v>
      </c>
      <c r="R964" s="48">
        <f t="shared" si="14"/>
        <v>215</v>
      </c>
    </row>
    <row r="965" spans="1:18" s="2" customFormat="1" x14ac:dyDescent="0.2">
      <c r="A965" s="9">
        <v>400959</v>
      </c>
      <c r="B965" s="20">
        <v>3395</v>
      </c>
      <c r="C965" s="6" t="s">
        <v>1003</v>
      </c>
      <c r="D965" s="5">
        <v>19.920000000000002</v>
      </c>
      <c r="E965" s="5">
        <v>10</v>
      </c>
      <c r="F965" s="5">
        <v>8</v>
      </c>
      <c r="G965" s="17">
        <v>251</v>
      </c>
      <c r="H965" s="17">
        <v>251</v>
      </c>
      <c r="I965" s="17">
        <v>0</v>
      </c>
      <c r="J965" s="13">
        <v>251</v>
      </c>
      <c r="K965" s="13">
        <v>63</v>
      </c>
      <c r="L965" s="13">
        <v>50</v>
      </c>
      <c r="M965" s="13">
        <v>138</v>
      </c>
      <c r="N965" s="24" t="s">
        <v>25</v>
      </c>
      <c r="O965" s="24" t="s">
        <v>25</v>
      </c>
      <c r="P965" s="45" t="s">
        <v>25</v>
      </c>
      <c r="Q965" s="47">
        <f>VLOOKUP(B965,[2]COMPLETE_DIVIDEND_DATA!$B:$BA,52,0)</f>
        <v>0</v>
      </c>
      <c r="R965" s="48">
        <f t="shared" si="14"/>
        <v>138</v>
      </c>
    </row>
    <row r="966" spans="1:18" s="2" customFormat="1" x14ac:dyDescent="0.2">
      <c r="A966" s="9">
        <v>400960</v>
      </c>
      <c r="B966" s="20">
        <v>3398</v>
      </c>
      <c r="C966" s="6" t="s">
        <v>1004</v>
      </c>
      <c r="D966" s="5">
        <v>14.98</v>
      </c>
      <c r="E966" s="5">
        <v>10</v>
      </c>
      <c r="F966" s="5">
        <v>8</v>
      </c>
      <c r="G966" s="17">
        <v>427</v>
      </c>
      <c r="H966" s="17">
        <v>427</v>
      </c>
      <c r="I966" s="17">
        <v>0</v>
      </c>
      <c r="J966" s="13">
        <v>427</v>
      </c>
      <c r="K966" s="13">
        <v>107</v>
      </c>
      <c r="L966" s="13">
        <v>64</v>
      </c>
      <c r="M966" s="13">
        <v>256</v>
      </c>
      <c r="N966" s="24" t="s">
        <v>1005</v>
      </c>
      <c r="O966" s="24" t="s">
        <v>25</v>
      </c>
      <c r="P966" s="45" t="s">
        <v>25</v>
      </c>
      <c r="Q966" s="47">
        <f>VLOOKUP(B966,[2]COMPLETE_DIVIDEND_DATA!$B:$BA,52,0)</f>
        <v>0</v>
      </c>
      <c r="R966" s="48">
        <f t="shared" si="14"/>
        <v>256</v>
      </c>
    </row>
    <row r="967" spans="1:18" s="2" customFormat="1" x14ac:dyDescent="0.2">
      <c r="A967" s="9">
        <v>400961</v>
      </c>
      <c r="B967" s="20">
        <v>3399</v>
      </c>
      <c r="C967" s="6" t="s">
        <v>1006</v>
      </c>
      <c r="D967" s="5">
        <v>19.920000000000002</v>
      </c>
      <c r="E967" s="5">
        <v>10</v>
      </c>
      <c r="F967" s="5">
        <v>8</v>
      </c>
      <c r="G967" s="17">
        <v>251</v>
      </c>
      <c r="H967" s="17">
        <v>251</v>
      </c>
      <c r="I967" s="17">
        <v>0</v>
      </c>
      <c r="J967" s="13">
        <v>251</v>
      </c>
      <c r="K967" s="13">
        <v>63</v>
      </c>
      <c r="L967" s="13">
        <v>50</v>
      </c>
      <c r="M967" s="13">
        <v>138</v>
      </c>
      <c r="N967" s="24" t="s">
        <v>25</v>
      </c>
      <c r="O967" s="24" t="s">
        <v>25</v>
      </c>
      <c r="P967" s="45" t="s">
        <v>25</v>
      </c>
      <c r="Q967" s="47">
        <f>VLOOKUP(B967,[2]COMPLETE_DIVIDEND_DATA!$B:$BA,52,0)</f>
        <v>0</v>
      </c>
      <c r="R967" s="48">
        <f t="shared" si="14"/>
        <v>138</v>
      </c>
    </row>
    <row r="968" spans="1:18" s="2" customFormat="1" x14ac:dyDescent="0.2">
      <c r="A968" s="9">
        <v>400962</v>
      </c>
      <c r="B968" s="20">
        <v>3400</v>
      </c>
      <c r="C968" s="6" t="s">
        <v>1007</v>
      </c>
      <c r="D968" s="5">
        <v>19.920000000000002</v>
      </c>
      <c r="E968" s="5">
        <v>10</v>
      </c>
      <c r="F968" s="5">
        <v>8</v>
      </c>
      <c r="G968" s="17">
        <v>251</v>
      </c>
      <c r="H968" s="17">
        <v>251</v>
      </c>
      <c r="I968" s="17">
        <v>0</v>
      </c>
      <c r="J968" s="13">
        <v>251</v>
      </c>
      <c r="K968" s="13">
        <v>63</v>
      </c>
      <c r="L968" s="13">
        <v>50</v>
      </c>
      <c r="M968" s="13">
        <v>138</v>
      </c>
      <c r="N968" s="24" t="s">
        <v>25</v>
      </c>
      <c r="O968" s="24" t="s">
        <v>25</v>
      </c>
      <c r="P968" s="45" t="s">
        <v>25</v>
      </c>
      <c r="Q968" s="47">
        <f>VLOOKUP(B968,[2]COMPLETE_DIVIDEND_DATA!$B:$BA,52,0)</f>
        <v>0</v>
      </c>
      <c r="R968" s="48">
        <f t="shared" ref="R968:R1031" si="15">+M968-Q968</f>
        <v>138</v>
      </c>
    </row>
    <row r="969" spans="1:18" s="2" customFormat="1" x14ac:dyDescent="0.2">
      <c r="A969" s="9">
        <v>400963</v>
      </c>
      <c r="B969" s="20">
        <v>3401</v>
      </c>
      <c r="C969" s="6" t="s">
        <v>1008</v>
      </c>
      <c r="D969" s="5">
        <v>20.02</v>
      </c>
      <c r="E969" s="5">
        <v>10</v>
      </c>
      <c r="F969" s="5">
        <v>8</v>
      </c>
      <c r="G969" s="17">
        <v>819</v>
      </c>
      <c r="H969" s="17">
        <v>819</v>
      </c>
      <c r="I969" s="17">
        <v>0</v>
      </c>
      <c r="J969" s="13">
        <v>819</v>
      </c>
      <c r="K969" s="13">
        <v>205</v>
      </c>
      <c r="L969" s="13">
        <v>164</v>
      </c>
      <c r="M969" s="13">
        <v>450</v>
      </c>
      <c r="N969" s="24" t="s">
        <v>25</v>
      </c>
      <c r="O969" s="24" t="s">
        <v>25</v>
      </c>
      <c r="P969" s="45" t="s">
        <v>25</v>
      </c>
      <c r="Q969" s="47">
        <f>VLOOKUP(B969,[2]COMPLETE_DIVIDEND_DATA!$B:$BA,52,0)</f>
        <v>0</v>
      </c>
      <c r="R969" s="48">
        <f t="shared" si="15"/>
        <v>450</v>
      </c>
    </row>
    <row r="970" spans="1:18" s="2" customFormat="1" x14ac:dyDescent="0.2">
      <c r="A970" s="9">
        <v>400964</v>
      </c>
      <c r="B970" s="20">
        <v>3402</v>
      </c>
      <c r="C970" s="6" t="s">
        <v>1009</v>
      </c>
      <c r="D970" s="5">
        <v>19.940000000000001</v>
      </c>
      <c r="E970" s="5">
        <v>10</v>
      </c>
      <c r="F970" s="5">
        <v>8</v>
      </c>
      <c r="G970" s="17">
        <v>391</v>
      </c>
      <c r="H970" s="17">
        <v>391</v>
      </c>
      <c r="I970" s="17">
        <v>0</v>
      </c>
      <c r="J970" s="13">
        <v>391</v>
      </c>
      <c r="K970" s="13">
        <v>98</v>
      </c>
      <c r="L970" s="13">
        <v>78</v>
      </c>
      <c r="M970" s="13">
        <v>215</v>
      </c>
      <c r="N970" s="24" t="s">
        <v>25</v>
      </c>
      <c r="O970" s="24" t="s">
        <v>25</v>
      </c>
      <c r="P970" s="45" t="s">
        <v>25</v>
      </c>
      <c r="Q970" s="47">
        <f>VLOOKUP(B970,[2]COMPLETE_DIVIDEND_DATA!$B:$BA,52,0)</f>
        <v>0</v>
      </c>
      <c r="R970" s="48">
        <f t="shared" si="15"/>
        <v>215</v>
      </c>
    </row>
    <row r="971" spans="1:18" s="2" customFormat="1" x14ac:dyDescent="0.2">
      <c r="A971" s="9">
        <v>400965</v>
      </c>
      <c r="B971" s="20">
        <v>3403</v>
      </c>
      <c r="C971" s="6" t="s">
        <v>1010</v>
      </c>
      <c r="D971" s="5">
        <v>19.98</v>
      </c>
      <c r="E971" s="5">
        <v>10</v>
      </c>
      <c r="F971" s="5">
        <v>8</v>
      </c>
      <c r="G971" s="17">
        <v>1956</v>
      </c>
      <c r="H971" s="17">
        <v>1956</v>
      </c>
      <c r="I971" s="17">
        <v>0</v>
      </c>
      <c r="J971" s="13">
        <v>1956</v>
      </c>
      <c r="K971" s="13">
        <v>489</v>
      </c>
      <c r="L971" s="13">
        <v>391</v>
      </c>
      <c r="M971" s="13">
        <v>1076</v>
      </c>
      <c r="N971" s="24" t="s">
        <v>25</v>
      </c>
      <c r="O971" s="24" t="s">
        <v>25</v>
      </c>
      <c r="P971" s="45" t="s">
        <v>25</v>
      </c>
      <c r="Q971" s="47">
        <f>VLOOKUP(B971,[2]COMPLETE_DIVIDEND_DATA!$B:$BA,52,0)</f>
        <v>0</v>
      </c>
      <c r="R971" s="48">
        <f t="shared" si="15"/>
        <v>1076</v>
      </c>
    </row>
    <row r="972" spans="1:18" s="2" customFormat="1" x14ac:dyDescent="0.2">
      <c r="A972" s="9">
        <v>400966</v>
      </c>
      <c r="B972" s="20">
        <v>3406</v>
      </c>
      <c r="C972" s="6" t="s">
        <v>1011</v>
      </c>
      <c r="D972" s="5">
        <v>20</v>
      </c>
      <c r="E972" s="5">
        <v>10</v>
      </c>
      <c r="F972" s="5">
        <v>8</v>
      </c>
      <c r="G972" s="17">
        <v>60</v>
      </c>
      <c r="H972" s="17">
        <v>60</v>
      </c>
      <c r="I972" s="17">
        <v>0</v>
      </c>
      <c r="J972" s="13">
        <v>60</v>
      </c>
      <c r="K972" s="13">
        <v>15</v>
      </c>
      <c r="L972" s="13">
        <v>12</v>
      </c>
      <c r="M972" s="13">
        <v>33</v>
      </c>
      <c r="N972" s="24" t="s">
        <v>25</v>
      </c>
      <c r="O972" s="24" t="s">
        <v>25</v>
      </c>
      <c r="P972" s="45" t="s">
        <v>25</v>
      </c>
      <c r="Q972" s="47">
        <f>VLOOKUP(B972,[2]COMPLETE_DIVIDEND_DATA!$B:$BA,52,0)</f>
        <v>0</v>
      </c>
      <c r="R972" s="48">
        <f t="shared" si="15"/>
        <v>33</v>
      </c>
    </row>
    <row r="973" spans="1:18" s="2" customFormat="1" x14ac:dyDescent="0.2">
      <c r="A973" s="9">
        <v>400967</v>
      </c>
      <c r="B973" s="20">
        <v>3408</v>
      </c>
      <c r="C973" s="6" t="s">
        <v>1012</v>
      </c>
      <c r="D973" s="5">
        <v>0</v>
      </c>
      <c r="E973" s="5">
        <v>10</v>
      </c>
      <c r="F973" s="5">
        <v>8</v>
      </c>
      <c r="G973" s="17">
        <v>1</v>
      </c>
      <c r="H973" s="17">
        <v>1</v>
      </c>
      <c r="I973" s="17">
        <v>0</v>
      </c>
      <c r="J973" s="13">
        <v>1</v>
      </c>
      <c r="K973" s="13">
        <v>0</v>
      </c>
      <c r="L973" s="13">
        <v>0</v>
      </c>
      <c r="M973" s="13">
        <v>1</v>
      </c>
      <c r="N973" s="24" t="s">
        <v>25</v>
      </c>
      <c r="O973" s="24" t="s">
        <v>25</v>
      </c>
      <c r="P973" s="45" t="s">
        <v>25</v>
      </c>
      <c r="Q973" s="47">
        <f>VLOOKUP(B973,[2]COMPLETE_DIVIDEND_DATA!$B:$BA,52,0)</f>
        <v>0</v>
      </c>
      <c r="R973" s="48">
        <f t="shared" si="15"/>
        <v>1</v>
      </c>
    </row>
    <row r="974" spans="1:18" s="2" customFormat="1" x14ac:dyDescent="0.2">
      <c r="A974" s="9">
        <v>400968</v>
      </c>
      <c r="B974" s="20">
        <v>3409</v>
      </c>
      <c r="C974" s="6" t="s">
        <v>1013</v>
      </c>
      <c r="D974" s="5">
        <v>20</v>
      </c>
      <c r="E974" s="5">
        <v>10</v>
      </c>
      <c r="F974" s="5">
        <v>8</v>
      </c>
      <c r="G974" s="17">
        <v>865</v>
      </c>
      <c r="H974" s="17">
        <v>865</v>
      </c>
      <c r="I974" s="17">
        <v>0</v>
      </c>
      <c r="J974" s="13">
        <v>865</v>
      </c>
      <c r="K974" s="13">
        <v>216</v>
      </c>
      <c r="L974" s="13">
        <v>173</v>
      </c>
      <c r="M974" s="13">
        <v>476</v>
      </c>
      <c r="N974" s="24" t="s">
        <v>25</v>
      </c>
      <c r="O974" s="24" t="s">
        <v>25</v>
      </c>
      <c r="P974" s="45" t="s">
        <v>25</v>
      </c>
      <c r="Q974" s="47">
        <f>VLOOKUP(B974,[2]COMPLETE_DIVIDEND_DATA!$B:$BA,52,0)</f>
        <v>0</v>
      </c>
      <c r="R974" s="48">
        <f t="shared" si="15"/>
        <v>476</v>
      </c>
    </row>
    <row r="975" spans="1:18" s="2" customFormat="1" x14ac:dyDescent="0.2">
      <c r="A975" s="9">
        <v>400969</v>
      </c>
      <c r="B975" s="20">
        <v>3413</v>
      </c>
      <c r="C975" s="6" t="s">
        <v>1014</v>
      </c>
      <c r="D975" s="5">
        <v>19.87</v>
      </c>
      <c r="E975" s="5">
        <v>10</v>
      </c>
      <c r="F975" s="5">
        <v>8</v>
      </c>
      <c r="G975" s="17">
        <v>156</v>
      </c>
      <c r="H975" s="17">
        <v>156</v>
      </c>
      <c r="I975" s="17">
        <v>0</v>
      </c>
      <c r="J975" s="13">
        <v>156</v>
      </c>
      <c r="K975" s="13">
        <v>39</v>
      </c>
      <c r="L975" s="13">
        <v>31</v>
      </c>
      <c r="M975" s="13">
        <v>86</v>
      </c>
      <c r="N975" s="24" t="s">
        <v>25</v>
      </c>
      <c r="O975" s="24" t="s">
        <v>25</v>
      </c>
      <c r="P975" s="45" t="s">
        <v>25</v>
      </c>
      <c r="Q975" s="47">
        <f>VLOOKUP(B975,[2]COMPLETE_DIVIDEND_DATA!$B:$BA,52,0)</f>
        <v>0</v>
      </c>
      <c r="R975" s="48">
        <f t="shared" si="15"/>
        <v>86</v>
      </c>
    </row>
    <row r="976" spans="1:18" s="2" customFormat="1" x14ac:dyDescent="0.2">
      <c r="A976" s="9">
        <v>400970</v>
      </c>
      <c r="B976" s="20">
        <v>3414</v>
      </c>
      <c r="C976" s="6" t="s">
        <v>1015</v>
      </c>
      <c r="D976" s="5">
        <v>19.940000000000001</v>
      </c>
      <c r="E976" s="5">
        <v>10</v>
      </c>
      <c r="F976" s="5">
        <v>8</v>
      </c>
      <c r="G976" s="17">
        <v>341</v>
      </c>
      <c r="H976" s="17">
        <v>341</v>
      </c>
      <c r="I976" s="17">
        <v>0</v>
      </c>
      <c r="J976" s="13">
        <v>341</v>
      </c>
      <c r="K976" s="13">
        <v>85</v>
      </c>
      <c r="L976" s="13">
        <v>68</v>
      </c>
      <c r="M976" s="13">
        <v>188</v>
      </c>
      <c r="N976" s="24" t="s">
        <v>25</v>
      </c>
      <c r="O976" s="24" t="s">
        <v>25</v>
      </c>
      <c r="P976" s="45" t="s">
        <v>25</v>
      </c>
      <c r="Q976" s="47">
        <f>VLOOKUP(B976,[2]COMPLETE_DIVIDEND_DATA!$B:$BA,52,0)</f>
        <v>0</v>
      </c>
      <c r="R976" s="48">
        <f t="shared" si="15"/>
        <v>188</v>
      </c>
    </row>
    <row r="977" spans="1:18" s="2" customFormat="1" x14ac:dyDescent="0.2">
      <c r="A977" s="9">
        <v>400971</v>
      </c>
      <c r="B977" s="20">
        <v>3416</v>
      </c>
      <c r="C977" s="6" t="s">
        <v>1016</v>
      </c>
      <c r="D977" s="5">
        <v>19.760000000000002</v>
      </c>
      <c r="E977" s="5">
        <v>10</v>
      </c>
      <c r="F977" s="5">
        <v>8</v>
      </c>
      <c r="G977" s="17">
        <v>167</v>
      </c>
      <c r="H977" s="17">
        <v>167</v>
      </c>
      <c r="I977" s="17">
        <v>0</v>
      </c>
      <c r="J977" s="13">
        <v>167</v>
      </c>
      <c r="K977" s="13">
        <v>42</v>
      </c>
      <c r="L977" s="13">
        <v>33</v>
      </c>
      <c r="M977" s="13">
        <v>92</v>
      </c>
      <c r="N977" s="24" t="s">
        <v>25</v>
      </c>
      <c r="O977" s="24" t="s">
        <v>25</v>
      </c>
      <c r="P977" s="45" t="s">
        <v>25</v>
      </c>
      <c r="Q977" s="47">
        <f>VLOOKUP(B977,[2]COMPLETE_DIVIDEND_DATA!$B:$BA,52,0)</f>
        <v>0</v>
      </c>
      <c r="R977" s="48">
        <f t="shared" si="15"/>
        <v>92</v>
      </c>
    </row>
    <row r="978" spans="1:18" s="2" customFormat="1" x14ac:dyDescent="0.2">
      <c r="A978" s="9">
        <v>400972</v>
      </c>
      <c r="B978" s="20">
        <v>3417</v>
      </c>
      <c r="C978" s="6" t="s">
        <v>1017</v>
      </c>
      <c r="D978" s="5">
        <v>20.27</v>
      </c>
      <c r="E978" s="5">
        <v>10</v>
      </c>
      <c r="F978" s="5">
        <v>8</v>
      </c>
      <c r="G978" s="17">
        <v>74</v>
      </c>
      <c r="H978" s="17">
        <v>74</v>
      </c>
      <c r="I978" s="17">
        <v>0</v>
      </c>
      <c r="J978" s="13">
        <v>74</v>
      </c>
      <c r="K978" s="13">
        <v>19</v>
      </c>
      <c r="L978" s="13">
        <v>15</v>
      </c>
      <c r="M978" s="13">
        <v>40</v>
      </c>
      <c r="N978" s="24" t="s">
        <v>25</v>
      </c>
      <c r="O978" s="24" t="s">
        <v>25</v>
      </c>
      <c r="P978" s="45" t="s">
        <v>25</v>
      </c>
      <c r="Q978" s="47">
        <f>VLOOKUP(B978,[2]COMPLETE_DIVIDEND_DATA!$B:$BA,52,0)</f>
        <v>0</v>
      </c>
      <c r="R978" s="48">
        <f t="shared" si="15"/>
        <v>40</v>
      </c>
    </row>
    <row r="979" spans="1:18" s="2" customFormat="1" x14ac:dyDescent="0.2">
      <c r="A979" s="9">
        <v>400973</v>
      </c>
      <c r="B979" s="20">
        <v>3421</v>
      </c>
      <c r="C979" s="6" t="s">
        <v>1018</v>
      </c>
      <c r="D979" s="5">
        <v>20</v>
      </c>
      <c r="E979" s="5">
        <v>10</v>
      </c>
      <c r="F979" s="5">
        <v>8</v>
      </c>
      <c r="G979" s="17">
        <v>80</v>
      </c>
      <c r="H979" s="17">
        <v>80</v>
      </c>
      <c r="I979" s="17">
        <v>0</v>
      </c>
      <c r="J979" s="13">
        <v>80</v>
      </c>
      <c r="K979" s="13">
        <v>20</v>
      </c>
      <c r="L979" s="13">
        <v>16</v>
      </c>
      <c r="M979" s="13">
        <v>44</v>
      </c>
      <c r="N979" s="24" t="s">
        <v>25</v>
      </c>
      <c r="O979" s="24" t="s">
        <v>25</v>
      </c>
      <c r="P979" s="45" t="s">
        <v>25</v>
      </c>
      <c r="Q979" s="47">
        <f>VLOOKUP(B979,[2]COMPLETE_DIVIDEND_DATA!$B:$BA,52,0)</f>
        <v>0</v>
      </c>
      <c r="R979" s="48">
        <f t="shared" si="15"/>
        <v>44</v>
      </c>
    </row>
    <row r="980" spans="1:18" s="2" customFormat="1" x14ac:dyDescent="0.2">
      <c r="A980" s="9">
        <v>400974</v>
      </c>
      <c r="B980" s="20">
        <v>3422</v>
      </c>
      <c r="C980" s="6" t="s">
        <v>1019</v>
      </c>
      <c r="D980" s="5">
        <v>19.940000000000001</v>
      </c>
      <c r="E980" s="5">
        <v>10</v>
      </c>
      <c r="F980" s="5">
        <v>8</v>
      </c>
      <c r="G980" s="17">
        <v>391</v>
      </c>
      <c r="H980" s="17">
        <v>391</v>
      </c>
      <c r="I980" s="17">
        <v>0</v>
      </c>
      <c r="J980" s="13">
        <v>391</v>
      </c>
      <c r="K980" s="13">
        <v>98</v>
      </c>
      <c r="L980" s="13">
        <v>78</v>
      </c>
      <c r="M980" s="13">
        <v>215</v>
      </c>
      <c r="N980" s="24" t="s">
        <v>25</v>
      </c>
      <c r="O980" s="24" t="s">
        <v>25</v>
      </c>
      <c r="P980" s="45" t="s">
        <v>25</v>
      </c>
      <c r="Q980" s="47">
        <f>VLOOKUP(B980,[2]COMPLETE_DIVIDEND_DATA!$B:$BA,52,0)</f>
        <v>0</v>
      </c>
      <c r="R980" s="48">
        <f t="shared" si="15"/>
        <v>215</v>
      </c>
    </row>
    <row r="981" spans="1:18" s="2" customFormat="1" x14ac:dyDescent="0.2">
      <c r="A981" s="9">
        <v>400975</v>
      </c>
      <c r="B981" s="20">
        <v>3423</v>
      </c>
      <c r="C981" s="6" t="s">
        <v>1020</v>
      </c>
      <c r="D981" s="5">
        <v>19.760000000000002</v>
      </c>
      <c r="E981" s="5">
        <v>10</v>
      </c>
      <c r="F981" s="5">
        <v>8</v>
      </c>
      <c r="G981" s="17">
        <v>167</v>
      </c>
      <c r="H981" s="17">
        <v>167</v>
      </c>
      <c r="I981" s="17">
        <v>0</v>
      </c>
      <c r="J981" s="13">
        <v>167</v>
      </c>
      <c r="K981" s="13">
        <v>42</v>
      </c>
      <c r="L981" s="13">
        <v>33</v>
      </c>
      <c r="M981" s="13">
        <v>92</v>
      </c>
      <c r="N981" s="24" t="s">
        <v>25</v>
      </c>
      <c r="O981" s="24" t="s">
        <v>25</v>
      </c>
      <c r="P981" s="45" t="s">
        <v>25</v>
      </c>
      <c r="Q981" s="47">
        <f>VLOOKUP(B981,[2]COMPLETE_DIVIDEND_DATA!$B:$BA,52,0)</f>
        <v>0</v>
      </c>
      <c r="R981" s="48">
        <f t="shared" si="15"/>
        <v>92</v>
      </c>
    </row>
    <row r="982" spans="1:18" s="2" customFormat="1" x14ac:dyDescent="0.2">
      <c r="A982" s="9">
        <v>400976</v>
      </c>
      <c r="B982" s="20">
        <v>3424</v>
      </c>
      <c r="C982" s="6" t="s">
        <v>1021</v>
      </c>
      <c r="D982" s="5">
        <v>19.920000000000002</v>
      </c>
      <c r="E982" s="5">
        <v>10</v>
      </c>
      <c r="F982" s="5">
        <v>8</v>
      </c>
      <c r="G982" s="17">
        <v>251</v>
      </c>
      <c r="H982" s="17">
        <v>251</v>
      </c>
      <c r="I982" s="17">
        <v>0</v>
      </c>
      <c r="J982" s="13">
        <v>251</v>
      </c>
      <c r="K982" s="13">
        <v>63</v>
      </c>
      <c r="L982" s="13">
        <v>50</v>
      </c>
      <c r="M982" s="13">
        <v>138</v>
      </c>
      <c r="N982" s="24" t="s">
        <v>25</v>
      </c>
      <c r="O982" s="24" t="s">
        <v>25</v>
      </c>
      <c r="P982" s="45" t="s">
        <v>25</v>
      </c>
      <c r="Q982" s="47">
        <f>VLOOKUP(B982,[2]COMPLETE_DIVIDEND_DATA!$B:$BA,52,0)</f>
        <v>0</v>
      </c>
      <c r="R982" s="48">
        <f t="shared" si="15"/>
        <v>138</v>
      </c>
    </row>
    <row r="983" spans="1:18" s="2" customFormat="1" x14ac:dyDescent="0.2">
      <c r="A983" s="9">
        <v>400977</v>
      </c>
      <c r="B983" s="20">
        <v>3425</v>
      </c>
      <c r="C983" s="6" t="s">
        <v>1022</v>
      </c>
      <c r="D983" s="5">
        <v>19.920000000000002</v>
      </c>
      <c r="E983" s="5">
        <v>10</v>
      </c>
      <c r="F983" s="5">
        <v>8</v>
      </c>
      <c r="G983" s="17">
        <v>251</v>
      </c>
      <c r="H983" s="17">
        <v>251</v>
      </c>
      <c r="I983" s="17">
        <v>0</v>
      </c>
      <c r="J983" s="13">
        <v>251</v>
      </c>
      <c r="K983" s="13">
        <v>63</v>
      </c>
      <c r="L983" s="13">
        <v>50</v>
      </c>
      <c r="M983" s="13">
        <v>138</v>
      </c>
      <c r="N983" s="24" t="s">
        <v>25</v>
      </c>
      <c r="O983" s="24" t="s">
        <v>25</v>
      </c>
      <c r="P983" s="45" t="s">
        <v>25</v>
      </c>
      <c r="Q983" s="47">
        <f>VLOOKUP(B983,[2]COMPLETE_DIVIDEND_DATA!$B:$BA,52,0)</f>
        <v>0</v>
      </c>
      <c r="R983" s="48">
        <f t="shared" si="15"/>
        <v>138</v>
      </c>
    </row>
    <row r="984" spans="1:18" s="2" customFormat="1" x14ac:dyDescent="0.2">
      <c r="A984" s="9">
        <v>400978</v>
      </c>
      <c r="B984" s="20">
        <v>3426</v>
      </c>
      <c r="C984" s="6" t="s">
        <v>1023</v>
      </c>
      <c r="D984" s="5">
        <v>20</v>
      </c>
      <c r="E984" s="5">
        <v>10</v>
      </c>
      <c r="F984" s="5">
        <v>8</v>
      </c>
      <c r="G984" s="17">
        <v>80</v>
      </c>
      <c r="H984" s="17">
        <v>80</v>
      </c>
      <c r="I984" s="17">
        <v>0</v>
      </c>
      <c r="J984" s="13">
        <v>80</v>
      </c>
      <c r="K984" s="13">
        <v>20</v>
      </c>
      <c r="L984" s="13">
        <v>16</v>
      </c>
      <c r="M984" s="13">
        <v>44</v>
      </c>
      <c r="N984" s="24" t="s">
        <v>25</v>
      </c>
      <c r="O984" s="24" t="s">
        <v>25</v>
      </c>
      <c r="P984" s="45" t="s">
        <v>25</v>
      </c>
      <c r="Q984" s="47">
        <f>VLOOKUP(B984,[2]COMPLETE_DIVIDEND_DATA!$B:$BA,52,0)</f>
        <v>0</v>
      </c>
      <c r="R984" s="48">
        <f t="shared" si="15"/>
        <v>44</v>
      </c>
    </row>
    <row r="985" spans="1:18" s="2" customFormat="1" x14ac:dyDescent="0.2">
      <c r="A985" s="9">
        <v>400979</v>
      </c>
      <c r="B985" s="20">
        <v>3428</v>
      </c>
      <c r="C985" s="6" t="s">
        <v>1024</v>
      </c>
      <c r="D985" s="5">
        <v>19.78</v>
      </c>
      <c r="E985" s="5">
        <v>10</v>
      </c>
      <c r="F985" s="5">
        <v>8</v>
      </c>
      <c r="G985" s="17">
        <v>91</v>
      </c>
      <c r="H985" s="17">
        <v>91</v>
      </c>
      <c r="I985" s="17">
        <v>0</v>
      </c>
      <c r="J985" s="13">
        <v>91</v>
      </c>
      <c r="K985" s="13">
        <v>23</v>
      </c>
      <c r="L985" s="13">
        <v>18</v>
      </c>
      <c r="M985" s="13">
        <v>50</v>
      </c>
      <c r="N985" s="24" t="s">
        <v>25</v>
      </c>
      <c r="O985" s="24" t="s">
        <v>25</v>
      </c>
      <c r="P985" s="45" t="s">
        <v>25</v>
      </c>
      <c r="Q985" s="47">
        <f>VLOOKUP(B985,[2]COMPLETE_DIVIDEND_DATA!$B:$BA,52,0)</f>
        <v>0</v>
      </c>
      <c r="R985" s="48">
        <f t="shared" si="15"/>
        <v>50</v>
      </c>
    </row>
    <row r="986" spans="1:18" s="2" customFormat="1" x14ac:dyDescent="0.2">
      <c r="A986" s="9">
        <v>400980</v>
      </c>
      <c r="B986" s="20">
        <v>3431</v>
      </c>
      <c r="C986" s="6" t="s">
        <v>1025</v>
      </c>
      <c r="D986" s="5">
        <v>19.98</v>
      </c>
      <c r="E986" s="5">
        <v>10</v>
      </c>
      <c r="F986" s="5">
        <v>8</v>
      </c>
      <c r="G986" s="17">
        <v>1211</v>
      </c>
      <c r="H986" s="17">
        <v>1211</v>
      </c>
      <c r="I986" s="17">
        <v>0</v>
      </c>
      <c r="J986" s="13">
        <v>1211</v>
      </c>
      <c r="K986" s="13">
        <v>303</v>
      </c>
      <c r="L986" s="13">
        <v>242</v>
      </c>
      <c r="M986" s="13">
        <v>666</v>
      </c>
      <c r="N986" s="24" t="s">
        <v>25</v>
      </c>
      <c r="O986" s="24" t="s">
        <v>25</v>
      </c>
      <c r="P986" s="45" t="s">
        <v>25</v>
      </c>
      <c r="Q986" s="47">
        <f>VLOOKUP(B986,[2]COMPLETE_DIVIDEND_DATA!$B:$BA,52,0)</f>
        <v>0</v>
      </c>
      <c r="R986" s="48">
        <f t="shared" si="15"/>
        <v>666</v>
      </c>
    </row>
    <row r="987" spans="1:18" s="2" customFormat="1" x14ac:dyDescent="0.2">
      <c r="A987" s="9">
        <v>400981</v>
      </c>
      <c r="B987" s="20">
        <v>3433</v>
      </c>
      <c r="C987" s="6" t="s">
        <v>889</v>
      </c>
      <c r="D987" s="5">
        <v>20.190000000000001</v>
      </c>
      <c r="E987" s="5">
        <v>10</v>
      </c>
      <c r="F987" s="5">
        <v>8</v>
      </c>
      <c r="G987" s="17">
        <v>104</v>
      </c>
      <c r="H987" s="17">
        <v>104</v>
      </c>
      <c r="I987" s="17">
        <v>0</v>
      </c>
      <c r="J987" s="13">
        <v>104</v>
      </c>
      <c r="K987" s="13">
        <v>26</v>
      </c>
      <c r="L987" s="13">
        <v>21</v>
      </c>
      <c r="M987" s="13">
        <v>57</v>
      </c>
      <c r="N987" s="24" t="s">
        <v>25</v>
      </c>
      <c r="O987" s="24" t="s">
        <v>25</v>
      </c>
      <c r="P987" s="45" t="s">
        <v>25</v>
      </c>
      <c r="Q987" s="47">
        <f>VLOOKUP(B987,[2]COMPLETE_DIVIDEND_DATA!$B:$BA,52,0)</f>
        <v>0</v>
      </c>
      <c r="R987" s="48">
        <f t="shared" si="15"/>
        <v>57</v>
      </c>
    </row>
    <row r="988" spans="1:18" s="2" customFormat="1" x14ac:dyDescent="0.2">
      <c r="A988" s="9">
        <v>400982</v>
      </c>
      <c r="B988" s="20">
        <v>3435</v>
      </c>
      <c r="C988" s="6" t="s">
        <v>1026</v>
      </c>
      <c r="D988" s="5">
        <v>17.64</v>
      </c>
      <c r="E988" s="5">
        <v>10</v>
      </c>
      <c r="F988" s="5">
        <v>8</v>
      </c>
      <c r="G988" s="17">
        <v>17</v>
      </c>
      <c r="H988" s="17">
        <v>17</v>
      </c>
      <c r="I988" s="17">
        <v>0</v>
      </c>
      <c r="J988" s="13">
        <v>17</v>
      </c>
      <c r="K988" s="13">
        <v>4</v>
      </c>
      <c r="L988" s="13">
        <v>3</v>
      </c>
      <c r="M988" s="13">
        <v>10</v>
      </c>
      <c r="N988" s="24" t="s">
        <v>25</v>
      </c>
      <c r="O988" s="24" t="s">
        <v>25</v>
      </c>
      <c r="P988" s="45" t="s">
        <v>25</v>
      </c>
      <c r="Q988" s="47">
        <f>VLOOKUP(B988,[2]COMPLETE_DIVIDEND_DATA!$B:$BA,52,0)</f>
        <v>0</v>
      </c>
      <c r="R988" s="48">
        <f t="shared" si="15"/>
        <v>10</v>
      </c>
    </row>
    <row r="989" spans="1:18" s="2" customFormat="1" x14ac:dyDescent="0.2">
      <c r="A989" s="9">
        <v>400983</v>
      </c>
      <c r="B989" s="20">
        <v>3441</v>
      </c>
      <c r="C989" s="6" t="s">
        <v>1027</v>
      </c>
      <c r="D989" s="5">
        <v>22.22</v>
      </c>
      <c r="E989" s="5">
        <v>10</v>
      </c>
      <c r="F989" s="5">
        <v>8</v>
      </c>
      <c r="G989" s="17">
        <v>9</v>
      </c>
      <c r="H989" s="17">
        <v>9</v>
      </c>
      <c r="I989" s="17">
        <v>0</v>
      </c>
      <c r="J989" s="13">
        <v>9</v>
      </c>
      <c r="K989" s="13">
        <v>2</v>
      </c>
      <c r="L989" s="13">
        <v>2</v>
      </c>
      <c r="M989" s="13">
        <v>5</v>
      </c>
      <c r="N989" s="24" t="s">
        <v>25</v>
      </c>
      <c r="O989" s="24" t="s">
        <v>25</v>
      </c>
      <c r="P989" s="45" t="s">
        <v>25</v>
      </c>
      <c r="Q989" s="47">
        <f>VLOOKUP(B989,[2]COMPLETE_DIVIDEND_DATA!$B:$BA,52,0)</f>
        <v>0</v>
      </c>
      <c r="R989" s="48">
        <f t="shared" si="15"/>
        <v>5</v>
      </c>
    </row>
    <row r="990" spans="1:18" s="2" customFormat="1" x14ac:dyDescent="0.2">
      <c r="A990" s="9">
        <v>400984</v>
      </c>
      <c r="B990" s="20">
        <v>3443</v>
      </c>
      <c r="C990" s="6" t="s">
        <v>1028</v>
      </c>
      <c r="D990" s="5">
        <v>19.760000000000002</v>
      </c>
      <c r="E990" s="5">
        <v>10</v>
      </c>
      <c r="F990" s="5">
        <v>8</v>
      </c>
      <c r="G990" s="17">
        <v>167</v>
      </c>
      <c r="H990" s="17">
        <v>167</v>
      </c>
      <c r="I990" s="17">
        <v>0</v>
      </c>
      <c r="J990" s="13">
        <v>167</v>
      </c>
      <c r="K990" s="13">
        <v>42</v>
      </c>
      <c r="L990" s="13">
        <v>33</v>
      </c>
      <c r="M990" s="13">
        <v>92</v>
      </c>
      <c r="N990" s="24" t="s">
        <v>25</v>
      </c>
      <c r="O990" s="24" t="s">
        <v>25</v>
      </c>
      <c r="P990" s="45" t="s">
        <v>25</v>
      </c>
      <c r="Q990" s="47">
        <f>VLOOKUP(B990,[2]COMPLETE_DIVIDEND_DATA!$B:$BA,52,0)</f>
        <v>0</v>
      </c>
      <c r="R990" s="48">
        <f t="shared" si="15"/>
        <v>92</v>
      </c>
    </row>
    <row r="991" spans="1:18" s="2" customFormat="1" x14ac:dyDescent="0.2">
      <c r="A991" s="9">
        <v>400985</v>
      </c>
      <c r="B991" s="20">
        <v>3444</v>
      </c>
      <c r="C991" s="6" t="s">
        <v>1029</v>
      </c>
      <c r="D991" s="5">
        <v>22.22</v>
      </c>
      <c r="E991" s="5">
        <v>10</v>
      </c>
      <c r="F991" s="5">
        <v>8</v>
      </c>
      <c r="G991" s="17">
        <v>9</v>
      </c>
      <c r="H991" s="17">
        <v>9</v>
      </c>
      <c r="I991" s="17">
        <v>0</v>
      </c>
      <c r="J991" s="13">
        <v>9</v>
      </c>
      <c r="K991" s="13">
        <v>2</v>
      </c>
      <c r="L991" s="13">
        <v>2</v>
      </c>
      <c r="M991" s="13">
        <v>5</v>
      </c>
      <c r="N991" s="24" t="s">
        <v>25</v>
      </c>
      <c r="O991" s="24" t="s">
        <v>25</v>
      </c>
      <c r="P991" s="45" t="s">
        <v>25</v>
      </c>
      <c r="Q991" s="47">
        <f>VLOOKUP(B991,[2]COMPLETE_DIVIDEND_DATA!$B:$BA,52,0)</f>
        <v>0</v>
      </c>
      <c r="R991" s="48">
        <f t="shared" si="15"/>
        <v>5</v>
      </c>
    </row>
    <row r="992" spans="1:18" s="2" customFormat="1" x14ac:dyDescent="0.2">
      <c r="A992" s="9">
        <v>400986</v>
      </c>
      <c r="B992" s="20">
        <v>3446</v>
      </c>
      <c r="C992" s="6" t="s">
        <v>1030</v>
      </c>
      <c r="D992" s="5">
        <v>20.27</v>
      </c>
      <c r="E992" s="5">
        <v>10</v>
      </c>
      <c r="F992" s="5">
        <v>8</v>
      </c>
      <c r="G992" s="17">
        <v>74</v>
      </c>
      <c r="H992" s="17">
        <v>74</v>
      </c>
      <c r="I992" s="17">
        <v>0</v>
      </c>
      <c r="J992" s="13">
        <v>74</v>
      </c>
      <c r="K992" s="13">
        <v>19</v>
      </c>
      <c r="L992" s="13">
        <v>15</v>
      </c>
      <c r="M992" s="13">
        <v>40</v>
      </c>
      <c r="N992" s="24" t="s">
        <v>25</v>
      </c>
      <c r="O992" s="24" t="s">
        <v>25</v>
      </c>
      <c r="P992" s="45" t="s">
        <v>25</v>
      </c>
      <c r="Q992" s="47">
        <f>VLOOKUP(B992,[2]COMPLETE_DIVIDEND_DATA!$B:$BA,52,0)</f>
        <v>0</v>
      </c>
      <c r="R992" s="48">
        <f t="shared" si="15"/>
        <v>40</v>
      </c>
    </row>
    <row r="993" spans="1:18" s="2" customFormat="1" x14ac:dyDescent="0.2">
      <c r="A993" s="9">
        <v>400987</v>
      </c>
      <c r="B993" s="20">
        <v>3452</v>
      </c>
      <c r="C993" s="6" t="s">
        <v>1031</v>
      </c>
      <c r="D993" s="5">
        <v>19.940000000000001</v>
      </c>
      <c r="E993" s="5">
        <v>10</v>
      </c>
      <c r="F993" s="5">
        <v>8</v>
      </c>
      <c r="G993" s="17">
        <v>391</v>
      </c>
      <c r="H993" s="17">
        <v>391</v>
      </c>
      <c r="I993" s="17">
        <v>0</v>
      </c>
      <c r="J993" s="13">
        <v>391</v>
      </c>
      <c r="K993" s="13">
        <v>98</v>
      </c>
      <c r="L993" s="13">
        <v>78</v>
      </c>
      <c r="M993" s="13">
        <v>215</v>
      </c>
      <c r="N993" s="24" t="s">
        <v>25</v>
      </c>
      <c r="O993" s="24" t="s">
        <v>25</v>
      </c>
      <c r="P993" s="45" t="s">
        <v>25</v>
      </c>
      <c r="Q993" s="47">
        <f>VLOOKUP(B993,[2]COMPLETE_DIVIDEND_DATA!$B:$BA,52,0)</f>
        <v>0</v>
      </c>
      <c r="R993" s="48">
        <f t="shared" si="15"/>
        <v>215</v>
      </c>
    </row>
    <row r="994" spans="1:18" s="2" customFormat="1" x14ac:dyDescent="0.2">
      <c r="A994" s="9">
        <v>400988</v>
      </c>
      <c r="B994" s="20">
        <v>3456</v>
      </c>
      <c r="C994" s="6" t="s">
        <v>1032</v>
      </c>
      <c r="D994" s="5">
        <v>20.12</v>
      </c>
      <c r="E994" s="5">
        <v>10</v>
      </c>
      <c r="F994" s="5">
        <v>8</v>
      </c>
      <c r="G994" s="17">
        <v>313</v>
      </c>
      <c r="H994" s="17">
        <v>313</v>
      </c>
      <c r="I994" s="17">
        <v>0</v>
      </c>
      <c r="J994" s="13">
        <v>313</v>
      </c>
      <c r="K994" s="13">
        <v>78</v>
      </c>
      <c r="L994" s="13">
        <v>63</v>
      </c>
      <c r="M994" s="13">
        <v>172</v>
      </c>
      <c r="N994" s="24" t="s">
        <v>25</v>
      </c>
      <c r="O994" s="24" t="s">
        <v>25</v>
      </c>
      <c r="P994" s="45" t="s">
        <v>25</v>
      </c>
      <c r="Q994" s="47">
        <f>VLOOKUP(B994,[2]COMPLETE_DIVIDEND_DATA!$B:$BA,52,0)</f>
        <v>0</v>
      </c>
      <c r="R994" s="48">
        <f t="shared" si="15"/>
        <v>172</v>
      </c>
    </row>
    <row r="995" spans="1:18" s="2" customFormat="1" x14ac:dyDescent="0.2">
      <c r="A995" s="9">
        <v>400989</v>
      </c>
      <c r="B995" s="20">
        <v>3461</v>
      </c>
      <c r="C995" s="6" t="s">
        <v>790</v>
      </c>
      <c r="D995" s="5">
        <v>19.98</v>
      </c>
      <c r="E995" s="5">
        <v>10</v>
      </c>
      <c r="F995" s="5">
        <v>8</v>
      </c>
      <c r="G995" s="17">
        <v>1956</v>
      </c>
      <c r="H995" s="17">
        <v>1956</v>
      </c>
      <c r="I995" s="17">
        <v>0</v>
      </c>
      <c r="J995" s="13">
        <v>1956</v>
      </c>
      <c r="K995" s="13">
        <v>489</v>
      </c>
      <c r="L995" s="13">
        <v>391</v>
      </c>
      <c r="M995" s="13">
        <v>1076</v>
      </c>
      <c r="N995" s="24" t="s">
        <v>25</v>
      </c>
      <c r="O995" s="24" t="s">
        <v>25</v>
      </c>
      <c r="P995" s="45" t="s">
        <v>25</v>
      </c>
      <c r="Q995" s="47">
        <f>VLOOKUP(B995,[2]COMPLETE_DIVIDEND_DATA!$B:$BA,52,0)</f>
        <v>0</v>
      </c>
      <c r="R995" s="48">
        <f t="shared" si="15"/>
        <v>1076</v>
      </c>
    </row>
    <row r="996" spans="1:18" s="2" customFormat="1" x14ac:dyDescent="0.2">
      <c r="A996" s="9">
        <v>400990</v>
      </c>
      <c r="B996" s="20">
        <v>3462</v>
      </c>
      <c r="C996" s="6" t="s">
        <v>331</v>
      </c>
      <c r="D996" s="5">
        <v>19.940000000000001</v>
      </c>
      <c r="E996" s="5">
        <v>10</v>
      </c>
      <c r="F996" s="5">
        <v>8</v>
      </c>
      <c r="G996" s="17">
        <v>391</v>
      </c>
      <c r="H996" s="17">
        <v>391</v>
      </c>
      <c r="I996" s="17">
        <v>0</v>
      </c>
      <c r="J996" s="13">
        <v>391</v>
      </c>
      <c r="K996" s="13">
        <v>98</v>
      </c>
      <c r="L996" s="13">
        <v>78</v>
      </c>
      <c r="M996" s="13">
        <v>215</v>
      </c>
      <c r="N996" s="24" t="s">
        <v>25</v>
      </c>
      <c r="O996" s="24" t="s">
        <v>25</v>
      </c>
      <c r="P996" s="45" t="s">
        <v>25</v>
      </c>
      <c r="Q996" s="47">
        <f>VLOOKUP(B996,[2]COMPLETE_DIVIDEND_DATA!$B:$BA,52,0)</f>
        <v>0</v>
      </c>
      <c r="R996" s="48">
        <f t="shared" si="15"/>
        <v>215</v>
      </c>
    </row>
    <row r="997" spans="1:18" s="2" customFormat="1" x14ac:dyDescent="0.2">
      <c r="A997" s="9">
        <v>400991</v>
      </c>
      <c r="B997" s="20">
        <v>3467</v>
      </c>
      <c r="C997" s="6" t="s">
        <v>1033</v>
      </c>
      <c r="D997" s="5">
        <v>19.98</v>
      </c>
      <c r="E997" s="5">
        <v>10</v>
      </c>
      <c r="F997" s="5">
        <v>8</v>
      </c>
      <c r="G997" s="17">
        <v>1956</v>
      </c>
      <c r="H997" s="17">
        <v>1956</v>
      </c>
      <c r="I997" s="17">
        <v>0</v>
      </c>
      <c r="J997" s="13">
        <v>1956</v>
      </c>
      <c r="K997" s="13">
        <v>489</v>
      </c>
      <c r="L997" s="13">
        <v>391</v>
      </c>
      <c r="M997" s="13">
        <v>1076</v>
      </c>
      <c r="N997" s="24" t="s">
        <v>25</v>
      </c>
      <c r="O997" s="24" t="s">
        <v>25</v>
      </c>
      <c r="P997" s="45" t="s">
        <v>25</v>
      </c>
      <c r="Q997" s="47">
        <f>VLOOKUP(B997,[2]COMPLETE_DIVIDEND_DATA!$B:$BA,52,0)</f>
        <v>0</v>
      </c>
      <c r="R997" s="48">
        <f t="shared" si="15"/>
        <v>1076</v>
      </c>
    </row>
    <row r="998" spans="1:18" s="2" customFormat="1" x14ac:dyDescent="0.2">
      <c r="A998" s="9">
        <v>400992</v>
      </c>
      <c r="B998" s="20">
        <v>3468</v>
      </c>
      <c r="C998" s="6" t="s">
        <v>1034</v>
      </c>
      <c r="D998" s="5">
        <v>19.98</v>
      </c>
      <c r="E998" s="5">
        <v>10</v>
      </c>
      <c r="F998" s="5">
        <v>8</v>
      </c>
      <c r="G998" s="17">
        <v>1956</v>
      </c>
      <c r="H998" s="17">
        <v>1956</v>
      </c>
      <c r="I998" s="17">
        <v>0</v>
      </c>
      <c r="J998" s="13">
        <v>1956</v>
      </c>
      <c r="K998" s="13">
        <v>489</v>
      </c>
      <c r="L998" s="13">
        <v>391</v>
      </c>
      <c r="M998" s="13">
        <v>1076</v>
      </c>
      <c r="N998" s="24" t="s">
        <v>25</v>
      </c>
      <c r="O998" s="24" t="s">
        <v>25</v>
      </c>
      <c r="P998" s="45" t="s">
        <v>25</v>
      </c>
      <c r="Q998" s="47">
        <f>VLOOKUP(B998,[2]COMPLETE_DIVIDEND_DATA!$B:$BA,52,0)</f>
        <v>0</v>
      </c>
      <c r="R998" s="48">
        <f t="shared" si="15"/>
        <v>1076</v>
      </c>
    </row>
    <row r="999" spans="1:18" s="2" customFormat="1" x14ac:dyDescent="0.2">
      <c r="A999" s="9">
        <v>400993</v>
      </c>
      <c r="B999" s="20">
        <v>3471</v>
      </c>
      <c r="C999" s="6" t="s">
        <v>1035</v>
      </c>
      <c r="D999" s="5">
        <v>19.940000000000001</v>
      </c>
      <c r="E999" s="5">
        <v>10</v>
      </c>
      <c r="F999" s="5">
        <v>8</v>
      </c>
      <c r="G999" s="17">
        <v>391</v>
      </c>
      <c r="H999" s="17">
        <v>391</v>
      </c>
      <c r="I999" s="17">
        <v>0</v>
      </c>
      <c r="J999" s="13">
        <v>391</v>
      </c>
      <c r="K999" s="13">
        <v>98</v>
      </c>
      <c r="L999" s="13">
        <v>78</v>
      </c>
      <c r="M999" s="13">
        <v>215</v>
      </c>
      <c r="N999" s="24" t="s">
        <v>25</v>
      </c>
      <c r="O999" s="24" t="s">
        <v>25</v>
      </c>
      <c r="P999" s="45" t="s">
        <v>25</v>
      </c>
      <c r="Q999" s="47">
        <f>VLOOKUP(B999,[2]COMPLETE_DIVIDEND_DATA!$B:$BA,52,0)</f>
        <v>0</v>
      </c>
      <c r="R999" s="48">
        <f t="shared" si="15"/>
        <v>215</v>
      </c>
    </row>
    <row r="1000" spans="1:18" s="2" customFormat="1" x14ac:dyDescent="0.2">
      <c r="A1000" s="9">
        <v>400994</v>
      </c>
      <c r="B1000" s="20">
        <v>3472</v>
      </c>
      <c r="C1000" s="6" t="s">
        <v>1036</v>
      </c>
      <c r="D1000" s="5">
        <v>19.940000000000001</v>
      </c>
      <c r="E1000" s="5">
        <v>10</v>
      </c>
      <c r="F1000" s="5">
        <v>8</v>
      </c>
      <c r="G1000" s="17">
        <v>391</v>
      </c>
      <c r="H1000" s="17">
        <v>391</v>
      </c>
      <c r="I1000" s="17">
        <v>0</v>
      </c>
      <c r="J1000" s="13">
        <v>391</v>
      </c>
      <c r="K1000" s="13">
        <v>98</v>
      </c>
      <c r="L1000" s="13">
        <v>78</v>
      </c>
      <c r="M1000" s="13">
        <v>215</v>
      </c>
      <c r="N1000" s="24" t="s">
        <v>25</v>
      </c>
      <c r="O1000" s="24" t="s">
        <v>25</v>
      </c>
      <c r="P1000" s="45" t="s">
        <v>25</v>
      </c>
      <c r="Q1000" s="47">
        <f>VLOOKUP(B1000,[2]COMPLETE_DIVIDEND_DATA!$B:$BA,52,0)</f>
        <v>0</v>
      </c>
      <c r="R1000" s="48">
        <f t="shared" si="15"/>
        <v>215</v>
      </c>
    </row>
    <row r="1001" spans="1:18" s="2" customFormat="1" x14ac:dyDescent="0.2">
      <c r="A1001" s="9">
        <v>400995</v>
      </c>
      <c r="B1001" s="20">
        <v>3477</v>
      </c>
      <c r="C1001" s="6" t="s">
        <v>1037</v>
      </c>
      <c r="D1001" s="5">
        <v>19.93</v>
      </c>
      <c r="E1001" s="5">
        <v>10</v>
      </c>
      <c r="F1001" s="5">
        <v>8</v>
      </c>
      <c r="G1001" s="17">
        <v>647</v>
      </c>
      <c r="H1001" s="17">
        <v>647</v>
      </c>
      <c r="I1001" s="17">
        <v>0</v>
      </c>
      <c r="J1001" s="13">
        <v>647</v>
      </c>
      <c r="K1001" s="13">
        <v>162</v>
      </c>
      <c r="L1001" s="13">
        <v>129</v>
      </c>
      <c r="M1001" s="13">
        <v>356</v>
      </c>
      <c r="N1001" s="24" t="s">
        <v>25</v>
      </c>
      <c r="O1001" s="24" t="s">
        <v>25</v>
      </c>
      <c r="P1001" s="45" t="s">
        <v>25</v>
      </c>
      <c r="Q1001" s="47">
        <f>VLOOKUP(B1001,[2]COMPLETE_DIVIDEND_DATA!$B:$BA,52,0)</f>
        <v>0</v>
      </c>
      <c r="R1001" s="48">
        <f t="shared" si="15"/>
        <v>356</v>
      </c>
    </row>
    <row r="1002" spans="1:18" s="2" customFormat="1" x14ac:dyDescent="0.2">
      <c r="A1002" s="9">
        <v>400996</v>
      </c>
      <c r="B1002" s="20">
        <v>3478</v>
      </c>
      <c r="C1002" s="6" t="s">
        <v>1038</v>
      </c>
      <c r="D1002" s="5">
        <v>19.940000000000001</v>
      </c>
      <c r="E1002" s="5">
        <v>10</v>
      </c>
      <c r="F1002" s="5">
        <v>8</v>
      </c>
      <c r="G1002" s="17">
        <v>391</v>
      </c>
      <c r="H1002" s="17">
        <v>391</v>
      </c>
      <c r="I1002" s="17">
        <v>0</v>
      </c>
      <c r="J1002" s="13">
        <v>391</v>
      </c>
      <c r="K1002" s="13">
        <v>98</v>
      </c>
      <c r="L1002" s="13">
        <v>78</v>
      </c>
      <c r="M1002" s="13">
        <v>215</v>
      </c>
      <c r="N1002" s="24" t="s">
        <v>25</v>
      </c>
      <c r="O1002" s="24" t="s">
        <v>25</v>
      </c>
      <c r="P1002" s="45" t="s">
        <v>25</v>
      </c>
      <c r="Q1002" s="47">
        <f>VLOOKUP(B1002,[2]COMPLETE_DIVIDEND_DATA!$B:$BA,52,0)</f>
        <v>0</v>
      </c>
      <c r="R1002" s="48">
        <f t="shared" si="15"/>
        <v>215</v>
      </c>
    </row>
    <row r="1003" spans="1:18" s="2" customFormat="1" x14ac:dyDescent="0.2">
      <c r="A1003" s="9">
        <v>400997</v>
      </c>
      <c r="B1003" s="20">
        <v>3479</v>
      </c>
      <c r="C1003" s="6" t="s">
        <v>1039</v>
      </c>
      <c r="D1003" s="5">
        <v>19.940000000000001</v>
      </c>
      <c r="E1003" s="5">
        <v>10</v>
      </c>
      <c r="F1003" s="5">
        <v>8</v>
      </c>
      <c r="G1003" s="17">
        <v>391</v>
      </c>
      <c r="H1003" s="17">
        <v>391</v>
      </c>
      <c r="I1003" s="17">
        <v>0</v>
      </c>
      <c r="J1003" s="13">
        <v>391</v>
      </c>
      <c r="K1003" s="13">
        <v>98</v>
      </c>
      <c r="L1003" s="13">
        <v>78</v>
      </c>
      <c r="M1003" s="13">
        <v>215</v>
      </c>
      <c r="N1003" s="24" t="s">
        <v>25</v>
      </c>
      <c r="O1003" s="24" t="s">
        <v>25</v>
      </c>
      <c r="P1003" s="45" t="s">
        <v>25</v>
      </c>
      <c r="Q1003" s="47">
        <f>VLOOKUP(B1003,[2]COMPLETE_DIVIDEND_DATA!$B:$BA,52,0)</f>
        <v>0</v>
      </c>
      <c r="R1003" s="48">
        <f t="shared" si="15"/>
        <v>215</v>
      </c>
    </row>
    <row r="1004" spans="1:18" s="2" customFormat="1" x14ac:dyDescent="0.2">
      <c r="A1004" s="9">
        <v>400998</v>
      </c>
      <c r="B1004" s="20">
        <v>3480</v>
      </c>
      <c r="C1004" s="6" t="s">
        <v>1040</v>
      </c>
      <c r="D1004" s="5">
        <v>19.91</v>
      </c>
      <c r="E1004" s="5">
        <v>10</v>
      </c>
      <c r="F1004" s="5">
        <v>8</v>
      </c>
      <c r="G1004" s="17">
        <v>236</v>
      </c>
      <c r="H1004" s="17">
        <v>236</v>
      </c>
      <c r="I1004" s="17">
        <v>0</v>
      </c>
      <c r="J1004" s="13">
        <v>236</v>
      </c>
      <c r="K1004" s="13">
        <v>59</v>
      </c>
      <c r="L1004" s="13">
        <v>47</v>
      </c>
      <c r="M1004" s="13">
        <v>130</v>
      </c>
      <c r="N1004" s="24" t="s">
        <v>25</v>
      </c>
      <c r="O1004" s="24" t="s">
        <v>25</v>
      </c>
      <c r="P1004" s="45" t="s">
        <v>25</v>
      </c>
      <c r="Q1004" s="47">
        <f>VLOOKUP(B1004,[2]COMPLETE_DIVIDEND_DATA!$B:$BA,52,0)</f>
        <v>0</v>
      </c>
      <c r="R1004" s="48">
        <f t="shared" si="15"/>
        <v>130</v>
      </c>
    </row>
    <row r="1005" spans="1:18" s="2" customFormat="1" x14ac:dyDescent="0.2">
      <c r="A1005" s="9">
        <v>400999</v>
      </c>
      <c r="B1005" s="20">
        <v>3481</v>
      </c>
      <c r="C1005" s="6" t="s">
        <v>1041</v>
      </c>
      <c r="D1005" s="5">
        <v>19.920000000000002</v>
      </c>
      <c r="E1005" s="5">
        <v>10</v>
      </c>
      <c r="F1005" s="5">
        <v>8</v>
      </c>
      <c r="G1005" s="17">
        <v>522</v>
      </c>
      <c r="H1005" s="17">
        <v>522</v>
      </c>
      <c r="I1005" s="17">
        <v>0</v>
      </c>
      <c r="J1005" s="13">
        <v>522</v>
      </c>
      <c r="K1005" s="13">
        <v>131</v>
      </c>
      <c r="L1005" s="13">
        <v>104</v>
      </c>
      <c r="M1005" s="13">
        <v>287</v>
      </c>
      <c r="N1005" s="24" t="s">
        <v>25</v>
      </c>
      <c r="O1005" s="24" t="s">
        <v>25</v>
      </c>
      <c r="P1005" s="45" t="s">
        <v>25</v>
      </c>
      <c r="Q1005" s="47">
        <f>VLOOKUP(B1005,[2]COMPLETE_DIVIDEND_DATA!$B:$BA,52,0)</f>
        <v>0</v>
      </c>
      <c r="R1005" s="48">
        <f t="shared" si="15"/>
        <v>287</v>
      </c>
    </row>
    <row r="1006" spans="1:18" s="2" customFormat="1" x14ac:dyDescent="0.2">
      <c r="A1006" s="9">
        <v>401000</v>
      </c>
      <c r="B1006" s="20">
        <v>3482</v>
      </c>
      <c r="C1006" s="6" t="s">
        <v>1042</v>
      </c>
      <c r="D1006" s="5">
        <v>20.12</v>
      </c>
      <c r="E1006" s="5">
        <v>10</v>
      </c>
      <c r="F1006" s="5">
        <v>8</v>
      </c>
      <c r="G1006" s="17">
        <v>313</v>
      </c>
      <c r="H1006" s="17">
        <v>313</v>
      </c>
      <c r="I1006" s="17">
        <v>0</v>
      </c>
      <c r="J1006" s="13">
        <v>313</v>
      </c>
      <c r="K1006" s="13">
        <v>78</v>
      </c>
      <c r="L1006" s="13">
        <v>63</v>
      </c>
      <c r="M1006" s="13">
        <v>172</v>
      </c>
      <c r="N1006" s="24" t="s">
        <v>25</v>
      </c>
      <c r="O1006" s="24" t="s">
        <v>25</v>
      </c>
      <c r="P1006" s="45" t="s">
        <v>25</v>
      </c>
      <c r="Q1006" s="47">
        <f>VLOOKUP(B1006,[2]COMPLETE_DIVIDEND_DATA!$B:$BA,52,0)</f>
        <v>0</v>
      </c>
      <c r="R1006" s="48">
        <f t="shared" si="15"/>
        <v>172</v>
      </c>
    </row>
    <row r="1007" spans="1:18" s="2" customFormat="1" x14ac:dyDescent="0.2">
      <c r="A1007" s="9">
        <v>401001</v>
      </c>
      <c r="B1007" s="20">
        <v>3485</v>
      </c>
      <c r="C1007" s="6" t="s">
        <v>1043</v>
      </c>
      <c r="D1007" s="5">
        <v>20.03</v>
      </c>
      <c r="E1007" s="5">
        <v>10</v>
      </c>
      <c r="F1007" s="5">
        <v>8</v>
      </c>
      <c r="G1007" s="17">
        <v>1308</v>
      </c>
      <c r="H1007" s="17">
        <v>1308</v>
      </c>
      <c r="I1007" s="17">
        <v>0</v>
      </c>
      <c r="J1007" s="13">
        <v>1308</v>
      </c>
      <c r="K1007" s="13">
        <v>327</v>
      </c>
      <c r="L1007" s="13">
        <v>262</v>
      </c>
      <c r="M1007" s="13">
        <v>719</v>
      </c>
      <c r="N1007" s="24" t="s">
        <v>25</v>
      </c>
      <c r="O1007" s="24" t="s">
        <v>25</v>
      </c>
      <c r="P1007" s="45" t="s">
        <v>25</v>
      </c>
      <c r="Q1007" s="47">
        <f>VLOOKUP(B1007,[2]COMPLETE_DIVIDEND_DATA!$B:$BA,52,0)</f>
        <v>0</v>
      </c>
      <c r="R1007" s="48">
        <f t="shared" si="15"/>
        <v>719</v>
      </c>
    </row>
    <row r="1008" spans="1:18" s="2" customFormat="1" x14ac:dyDescent="0.2">
      <c r="A1008" s="9">
        <v>401002</v>
      </c>
      <c r="B1008" s="20">
        <v>3486</v>
      </c>
      <c r="C1008" s="6" t="s">
        <v>1044</v>
      </c>
      <c r="D1008" s="5">
        <v>20</v>
      </c>
      <c r="E1008" s="5">
        <v>10</v>
      </c>
      <c r="F1008" s="5">
        <v>8</v>
      </c>
      <c r="G1008" s="17">
        <v>155</v>
      </c>
      <c r="H1008" s="17">
        <v>155</v>
      </c>
      <c r="I1008" s="17">
        <v>0</v>
      </c>
      <c r="J1008" s="13">
        <v>155</v>
      </c>
      <c r="K1008" s="13">
        <v>39</v>
      </c>
      <c r="L1008" s="13">
        <v>31</v>
      </c>
      <c r="M1008" s="13">
        <v>85</v>
      </c>
      <c r="N1008" s="24" t="s">
        <v>25</v>
      </c>
      <c r="O1008" s="24" t="s">
        <v>25</v>
      </c>
      <c r="P1008" s="45" t="s">
        <v>25</v>
      </c>
      <c r="Q1008" s="47">
        <f>VLOOKUP(B1008,[2]COMPLETE_DIVIDEND_DATA!$B:$BA,52,0)</f>
        <v>0</v>
      </c>
      <c r="R1008" s="48">
        <f t="shared" si="15"/>
        <v>85</v>
      </c>
    </row>
    <row r="1009" spans="1:18" s="2" customFormat="1" x14ac:dyDescent="0.2">
      <c r="A1009" s="9">
        <v>401003</v>
      </c>
      <c r="B1009" s="20">
        <v>3488</v>
      </c>
      <c r="C1009" s="6" t="s">
        <v>46</v>
      </c>
      <c r="D1009" s="5">
        <v>19.97</v>
      </c>
      <c r="E1009" s="5">
        <v>10</v>
      </c>
      <c r="F1009" s="5">
        <v>8</v>
      </c>
      <c r="G1009" s="17">
        <v>821</v>
      </c>
      <c r="H1009" s="17">
        <v>821</v>
      </c>
      <c r="I1009" s="17">
        <v>0</v>
      </c>
      <c r="J1009" s="13">
        <v>821</v>
      </c>
      <c r="K1009" s="13">
        <v>205</v>
      </c>
      <c r="L1009" s="13">
        <v>164</v>
      </c>
      <c r="M1009" s="13">
        <v>452</v>
      </c>
      <c r="N1009" s="24" t="s">
        <v>25</v>
      </c>
      <c r="O1009" s="24" t="s">
        <v>25</v>
      </c>
      <c r="P1009" s="45" t="s">
        <v>25</v>
      </c>
      <c r="Q1009" s="47">
        <f>VLOOKUP(B1009,[2]COMPLETE_DIVIDEND_DATA!$B:$BA,52,0)</f>
        <v>0</v>
      </c>
      <c r="R1009" s="48">
        <f t="shared" si="15"/>
        <v>452</v>
      </c>
    </row>
    <row r="1010" spans="1:18" s="2" customFormat="1" x14ac:dyDescent="0.2">
      <c r="A1010" s="9">
        <v>401004</v>
      </c>
      <c r="B1010" s="20">
        <v>3489</v>
      </c>
      <c r="C1010" s="6" t="s">
        <v>1045</v>
      </c>
      <c r="D1010" s="5">
        <v>19.97</v>
      </c>
      <c r="E1010" s="5">
        <v>10</v>
      </c>
      <c r="F1010" s="5">
        <v>8</v>
      </c>
      <c r="G1010" s="17">
        <v>821</v>
      </c>
      <c r="H1010" s="17">
        <v>821</v>
      </c>
      <c r="I1010" s="17">
        <v>0</v>
      </c>
      <c r="J1010" s="13">
        <v>821</v>
      </c>
      <c r="K1010" s="13">
        <v>205</v>
      </c>
      <c r="L1010" s="13">
        <v>164</v>
      </c>
      <c r="M1010" s="13">
        <v>452</v>
      </c>
      <c r="N1010" s="24" t="s">
        <v>25</v>
      </c>
      <c r="O1010" s="24" t="s">
        <v>25</v>
      </c>
      <c r="P1010" s="45" t="s">
        <v>25</v>
      </c>
      <c r="Q1010" s="47">
        <f>VLOOKUP(B1010,[2]COMPLETE_DIVIDEND_DATA!$B:$BA,52,0)</f>
        <v>0</v>
      </c>
      <c r="R1010" s="48">
        <f t="shared" si="15"/>
        <v>452</v>
      </c>
    </row>
    <row r="1011" spans="1:18" s="2" customFormat="1" x14ac:dyDescent="0.2">
      <c r="A1011" s="9">
        <v>401005</v>
      </c>
      <c r="B1011" s="20">
        <v>3492</v>
      </c>
      <c r="C1011" s="6" t="s">
        <v>1046</v>
      </c>
      <c r="D1011" s="5">
        <v>19.940000000000001</v>
      </c>
      <c r="E1011" s="5">
        <v>10</v>
      </c>
      <c r="F1011" s="5">
        <v>8</v>
      </c>
      <c r="G1011" s="17">
        <v>391</v>
      </c>
      <c r="H1011" s="17">
        <v>391</v>
      </c>
      <c r="I1011" s="17">
        <v>0</v>
      </c>
      <c r="J1011" s="13">
        <v>391</v>
      </c>
      <c r="K1011" s="13">
        <v>98</v>
      </c>
      <c r="L1011" s="13">
        <v>78</v>
      </c>
      <c r="M1011" s="13">
        <v>215</v>
      </c>
      <c r="N1011" s="24" t="s">
        <v>25</v>
      </c>
      <c r="O1011" s="24" t="s">
        <v>25</v>
      </c>
      <c r="P1011" s="45" t="s">
        <v>25</v>
      </c>
      <c r="Q1011" s="47">
        <f>VLOOKUP(B1011,[2]COMPLETE_DIVIDEND_DATA!$B:$BA,52,0)</f>
        <v>0</v>
      </c>
      <c r="R1011" s="48">
        <f t="shared" si="15"/>
        <v>215</v>
      </c>
    </row>
    <row r="1012" spans="1:18" s="2" customFormat="1" x14ac:dyDescent="0.2">
      <c r="A1012" s="9">
        <v>401006</v>
      </c>
      <c r="B1012" s="20">
        <v>3511</v>
      </c>
      <c r="C1012" s="6" t="s">
        <v>1047</v>
      </c>
      <c r="D1012" s="5">
        <v>20.190000000000001</v>
      </c>
      <c r="E1012" s="5">
        <v>10</v>
      </c>
      <c r="F1012" s="5">
        <v>8</v>
      </c>
      <c r="G1012" s="17">
        <v>104</v>
      </c>
      <c r="H1012" s="17">
        <v>104</v>
      </c>
      <c r="I1012" s="17">
        <v>0</v>
      </c>
      <c r="J1012" s="13">
        <v>104</v>
      </c>
      <c r="K1012" s="13">
        <v>26</v>
      </c>
      <c r="L1012" s="13">
        <v>21</v>
      </c>
      <c r="M1012" s="13">
        <v>57</v>
      </c>
      <c r="N1012" s="24" t="s">
        <v>25</v>
      </c>
      <c r="O1012" s="24" t="s">
        <v>25</v>
      </c>
      <c r="P1012" s="45" t="s">
        <v>25</v>
      </c>
      <c r="Q1012" s="47">
        <f>VLOOKUP(B1012,[2]COMPLETE_DIVIDEND_DATA!$B:$BA,52,0)</f>
        <v>0</v>
      </c>
      <c r="R1012" s="48">
        <f t="shared" si="15"/>
        <v>57</v>
      </c>
    </row>
    <row r="1013" spans="1:18" s="2" customFormat="1" x14ac:dyDescent="0.2">
      <c r="A1013" s="9">
        <v>401007</v>
      </c>
      <c r="B1013" s="20">
        <v>3513</v>
      </c>
      <c r="C1013" s="6" t="s">
        <v>579</v>
      </c>
      <c r="D1013" s="5">
        <v>20.190000000000001</v>
      </c>
      <c r="E1013" s="5">
        <v>10</v>
      </c>
      <c r="F1013" s="5">
        <v>8</v>
      </c>
      <c r="G1013" s="17">
        <v>104</v>
      </c>
      <c r="H1013" s="17">
        <v>104</v>
      </c>
      <c r="I1013" s="17">
        <v>0</v>
      </c>
      <c r="J1013" s="13">
        <v>104</v>
      </c>
      <c r="K1013" s="13">
        <v>26</v>
      </c>
      <c r="L1013" s="13">
        <v>21</v>
      </c>
      <c r="M1013" s="13">
        <v>57</v>
      </c>
      <c r="N1013" s="24" t="s">
        <v>25</v>
      </c>
      <c r="O1013" s="24" t="s">
        <v>25</v>
      </c>
      <c r="P1013" s="45" t="s">
        <v>25</v>
      </c>
      <c r="Q1013" s="47">
        <f>VLOOKUP(B1013,[2]COMPLETE_DIVIDEND_DATA!$B:$BA,52,0)</f>
        <v>0</v>
      </c>
      <c r="R1013" s="48">
        <f t="shared" si="15"/>
        <v>57</v>
      </c>
    </row>
    <row r="1014" spans="1:18" s="2" customFormat="1" x14ac:dyDescent="0.2">
      <c r="A1014" s="9">
        <v>401008</v>
      </c>
      <c r="B1014" s="20">
        <v>3516</v>
      </c>
      <c r="C1014" s="6" t="s">
        <v>1048</v>
      </c>
      <c r="D1014" s="5">
        <v>20.149999999999999</v>
      </c>
      <c r="E1014" s="5">
        <v>10</v>
      </c>
      <c r="F1014" s="5">
        <v>8</v>
      </c>
      <c r="G1014" s="17">
        <v>253</v>
      </c>
      <c r="H1014" s="17">
        <v>253</v>
      </c>
      <c r="I1014" s="17">
        <v>0</v>
      </c>
      <c r="J1014" s="13">
        <v>253</v>
      </c>
      <c r="K1014" s="13">
        <v>63</v>
      </c>
      <c r="L1014" s="13">
        <v>51</v>
      </c>
      <c r="M1014" s="13">
        <v>139</v>
      </c>
      <c r="N1014" s="24" t="s">
        <v>25</v>
      </c>
      <c r="O1014" s="24" t="s">
        <v>25</v>
      </c>
      <c r="P1014" s="45" t="s">
        <v>25</v>
      </c>
      <c r="Q1014" s="47">
        <f>VLOOKUP(B1014,[2]COMPLETE_DIVIDEND_DATA!$B:$BA,52,0)</f>
        <v>0</v>
      </c>
      <c r="R1014" s="48">
        <f t="shared" si="15"/>
        <v>139</v>
      </c>
    </row>
    <row r="1015" spans="1:18" s="2" customFormat="1" x14ac:dyDescent="0.2">
      <c r="A1015" s="9">
        <v>401009</v>
      </c>
      <c r="B1015" s="20">
        <v>3517</v>
      </c>
      <c r="C1015" s="6" t="s">
        <v>1049</v>
      </c>
      <c r="D1015" s="5">
        <v>20.04</v>
      </c>
      <c r="E1015" s="5">
        <v>10</v>
      </c>
      <c r="F1015" s="5">
        <v>8</v>
      </c>
      <c r="G1015" s="17">
        <v>913</v>
      </c>
      <c r="H1015" s="17">
        <v>913</v>
      </c>
      <c r="I1015" s="17">
        <v>0</v>
      </c>
      <c r="J1015" s="13">
        <v>913</v>
      </c>
      <c r="K1015" s="13">
        <v>228</v>
      </c>
      <c r="L1015" s="13">
        <v>183</v>
      </c>
      <c r="M1015" s="13">
        <v>502</v>
      </c>
      <c r="N1015" s="24" t="s">
        <v>25</v>
      </c>
      <c r="O1015" s="24" t="s">
        <v>25</v>
      </c>
      <c r="P1015" s="45" t="s">
        <v>25</v>
      </c>
      <c r="Q1015" s="47">
        <f>VLOOKUP(B1015,[2]COMPLETE_DIVIDEND_DATA!$B:$BA,52,0)</f>
        <v>0</v>
      </c>
      <c r="R1015" s="48">
        <f t="shared" si="15"/>
        <v>502</v>
      </c>
    </row>
    <row r="1016" spans="1:18" s="2" customFormat="1" x14ac:dyDescent="0.2">
      <c r="A1016" s="9">
        <v>401010</v>
      </c>
      <c r="B1016" s="20">
        <v>3518</v>
      </c>
      <c r="C1016" s="6" t="s">
        <v>1050</v>
      </c>
      <c r="D1016" s="5">
        <v>20.04</v>
      </c>
      <c r="E1016" s="5">
        <v>10</v>
      </c>
      <c r="F1016" s="5">
        <v>8</v>
      </c>
      <c r="G1016" s="17">
        <v>913</v>
      </c>
      <c r="H1016" s="17">
        <v>913</v>
      </c>
      <c r="I1016" s="17">
        <v>0</v>
      </c>
      <c r="J1016" s="13">
        <v>913</v>
      </c>
      <c r="K1016" s="13">
        <v>228</v>
      </c>
      <c r="L1016" s="13">
        <v>183</v>
      </c>
      <c r="M1016" s="13">
        <v>502</v>
      </c>
      <c r="N1016" s="24" t="s">
        <v>25</v>
      </c>
      <c r="O1016" s="24" t="s">
        <v>25</v>
      </c>
      <c r="P1016" s="45" t="s">
        <v>25</v>
      </c>
      <c r="Q1016" s="47">
        <f>VLOOKUP(B1016,[2]COMPLETE_DIVIDEND_DATA!$B:$BA,52,0)</f>
        <v>0</v>
      </c>
      <c r="R1016" s="48">
        <f t="shared" si="15"/>
        <v>502</v>
      </c>
    </row>
    <row r="1017" spans="1:18" s="2" customFormat="1" x14ac:dyDescent="0.2">
      <c r="A1017" s="9">
        <v>401011</v>
      </c>
      <c r="B1017" s="20">
        <v>3521</v>
      </c>
      <c r="C1017" s="6" t="s">
        <v>303</v>
      </c>
      <c r="D1017" s="5">
        <v>19.78</v>
      </c>
      <c r="E1017" s="5">
        <v>10</v>
      </c>
      <c r="F1017" s="5">
        <v>8</v>
      </c>
      <c r="G1017" s="17">
        <v>91</v>
      </c>
      <c r="H1017" s="17">
        <v>91</v>
      </c>
      <c r="I1017" s="17">
        <v>0</v>
      </c>
      <c r="J1017" s="13">
        <v>91</v>
      </c>
      <c r="K1017" s="13">
        <v>23</v>
      </c>
      <c r="L1017" s="13">
        <v>18</v>
      </c>
      <c r="M1017" s="13">
        <v>50</v>
      </c>
      <c r="N1017" s="24" t="s">
        <v>25</v>
      </c>
      <c r="O1017" s="24" t="s">
        <v>25</v>
      </c>
      <c r="P1017" s="45" t="s">
        <v>25</v>
      </c>
      <c r="Q1017" s="47">
        <f>VLOOKUP(B1017,[2]COMPLETE_DIVIDEND_DATA!$B:$BA,52,0)</f>
        <v>0</v>
      </c>
      <c r="R1017" s="48">
        <f t="shared" si="15"/>
        <v>50</v>
      </c>
    </row>
    <row r="1018" spans="1:18" s="2" customFormat="1" x14ac:dyDescent="0.2">
      <c r="A1018" s="9">
        <v>401012</v>
      </c>
      <c r="B1018" s="20">
        <v>3524</v>
      </c>
      <c r="C1018" s="6" t="s">
        <v>1051</v>
      </c>
      <c r="D1018" s="5">
        <v>20.02</v>
      </c>
      <c r="E1018" s="5">
        <v>10</v>
      </c>
      <c r="F1018" s="5">
        <v>8</v>
      </c>
      <c r="G1018" s="17">
        <v>1398</v>
      </c>
      <c r="H1018" s="17">
        <v>1398</v>
      </c>
      <c r="I1018" s="17">
        <v>0</v>
      </c>
      <c r="J1018" s="13">
        <v>1398</v>
      </c>
      <c r="K1018" s="13">
        <v>350</v>
      </c>
      <c r="L1018" s="13">
        <v>280</v>
      </c>
      <c r="M1018" s="13">
        <v>768</v>
      </c>
      <c r="N1018" s="24" t="s">
        <v>25</v>
      </c>
      <c r="O1018" s="24" t="s">
        <v>25</v>
      </c>
      <c r="P1018" s="45" t="s">
        <v>25</v>
      </c>
      <c r="Q1018" s="47">
        <f>VLOOKUP(B1018,[2]COMPLETE_DIVIDEND_DATA!$B:$BA,52,0)</f>
        <v>0</v>
      </c>
      <c r="R1018" s="48">
        <f t="shared" si="15"/>
        <v>768</v>
      </c>
    </row>
    <row r="1019" spans="1:18" s="2" customFormat="1" x14ac:dyDescent="0.2">
      <c r="A1019" s="9">
        <v>401013</v>
      </c>
      <c r="B1019" s="20">
        <v>3525</v>
      </c>
      <c r="C1019" s="6" t="s">
        <v>1052</v>
      </c>
      <c r="D1019" s="5">
        <v>19.940000000000001</v>
      </c>
      <c r="E1019" s="5">
        <v>10</v>
      </c>
      <c r="F1019" s="5">
        <v>8</v>
      </c>
      <c r="G1019" s="17">
        <v>391</v>
      </c>
      <c r="H1019" s="17">
        <v>391</v>
      </c>
      <c r="I1019" s="17">
        <v>0</v>
      </c>
      <c r="J1019" s="13">
        <v>391</v>
      </c>
      <c r="K1019" s="13">
        <v>98</v>
      </c>
      <c r="L1019" s="13">
        <v>78</v>
      </c>
      <c r="M1019" s="13">
        <v>215</v>
      </c>
      <c r="N1019" s="24" t="s">
        <v>25</v>
      </c>
      <c r="O1019" s="24" t="s">
        <v>25</v>
      </c>
      <c r="P1019" s="45" t="s">
        <v>25</v>
      </c>
      <c r="Q1019" s="47">
        <f>VLOOKUP(B1019,[2]COMPLETE_DIVIDEND_DATA!$B:$BA,52,0)</f>
        <v>0</v>
      </c>
      <c r="R1019" s="48">
        <f t="shared" si="15"/>
        <v>215</v>
      </c>
    </row>
    <row r="1020" spans="1:18" s="2" customFormat="1" x14ac:dyDescent="0.2">
      <c r="A1020" s="9">
        <v>401014</v>
      </c>
      <c r="B1020" s="20">
        <v>3526</v>
      </c>
      <c r="C1020" s="6" t="s">
        <v>1053</v>
      </c>
      <c r="D1020" s="5">
        <v>19.920000000000002</v>
      </c>
      <c r="E1020" s="5">
        <v>10</v>
      </c>
      <c r="F1020" s="5">
        <v>8</v>
      </c>
      <c r="G1020" s="17">
        <v>251</v>
      </c>
      <c r="H1020" s="17">
        <v>251</v>
      </c>
      <c r="I1020" s="17">
        <v>0</v>
      </c>
      <c r="J1020" s="13">
        <v>251</v>
      </c>
      <c r="K1020" s="13">
        <v>63</v>
      </c>
      <c r="L1020" s="13">
        <v>50</v>
      </c>
      <c r="M1020" s="13">
        <v>138</v>
      </c>
      <c r="N1020" s="24" t="s">
        <v>25</v>
      </c>
      <c r="O1020" s="24" t="s">
        <v>25</v>
      </c>
      <c r="P1020" s="45" t="s">
        <v>25</v>
      </c>
      <c r="Q1020" s="47">
        <f>VLOOKUP(B1020,[2]COMPLETE_DIVIDEND_DATA!$B:$BA,52,0)</f>
        <v>0</v>
      </c>
      <c r="R1020" s="48">
        <f t="shared" si="15"/>
        <v>138</v>
      </c>
    </row>
    <row r="1021" spans="1:18" s="2" customFormat="1" x14ac:dyDescent="0.2">
      <c r="A1021" s="9">
        <v>401015</v>
      </c>
      <c r="B1021" s="20">
        <v>3527</v>
      </c>
      <c r="C1021" s="6" t="s">
        <v>1054</v>
      </c>
      <c r="D1021" s="5">
        <v>19.940000000000001</v>
      </c>
      <c r="E1021" s="5">
        <v>10</v>
      </c>
      <c r="F1021" s="5">
        <v>8</v>
      </c>
      <c r="G1021" s="17">
        <v>391</v>
      </c>
      <c r="H1021" s="17">
        <v>391</v>
      </c>
      <c r="I1021" s="17">
        <v>0</v>
      </c>
      <c r="J1021" s="13">
        <v>391</v>
      </c>
      <c r="K1021" s="13">
        <v>98</v>
      </c>
      <c r="L1021" s="13">
        <v>78</v>
      </c>
      <c r="M1021" s="13">
        <v>215</v>
      </c>
      <c r="N1021" s="24" t="s">
        <v>25</v>
      </c>
      <c r="O1021" s="24" t="s">
        <v>25</v>
      </c>
      <c r="P1021" s="45" t="s">
        <v>25</v>
      </c>
      <c r="Q1021" s="47">
        <f>VLOOKUP(B1021,[2]COMPLETE_DIVIDEND_DATA!$B:$BA,52,0)</f>
        <v>0</v>
      </c>
      <c r="R1021" s="48">
        <f t="shared" si="15"/>
        <v>215</v>
      </c>
    </row>
    <row r="1022" spans="1:18" s="2" customFormat="1" x14ac:dyDescent="0.2">
      <c r="A1022" s="9">
        <v>401016</v>
      </c>
      <c r="B1022" s="20">
        <v>3533</v>
      </c>
      <c r="C1022" s="6" t="s">
        <v>1055</v>
      </c>
      <c r="D1022" s="5">
        <v>19.940000000000001</v>
      </c>
      <c r="E1022" s="5">
        <v>10</v>
      </c>
      <c r="F1022" s="5">
        <v>8</v>
      </c>
      <c r="G1022" s="17">
        <v>391</v>
      </c>
      <c r="H1022" s="17">
        <v>391</v>
      </c>
      <c r="I1022" s="17">
        <v>0</v>
      </c>
      <c r="J1022" s="13">
        <v>391</v>
      </c>
      <c r="K1022" s="13">
        <v>98</v>
      </c>
      <c r="L1022" s="13">
        <v>78</v>
      </c>
      <c r="M1022" s="13">
        <v>215</v>
      </c>
      <c r="N1022" s="24" t="s">
        <v>25</v>
      </c>
      <c r="O1022" s="24" t="s">
        <v>25</v>
      </c>
      <c r="P1022" s="45" t="s">
        <v>25</v>
      </c>
      <c r="Q1022" s="47">
        <f>VLOOKUP(B1022,[2]COMPLETE_DIVIDEND_DATA!$B:$BA,52,0)</f>
        <v>0</v>
      </c>
      <c r="R1022" s="48">
        <f t="shared" si="15"/>
        <v>215</v>
      </c>
    </row>
    <row r="1023" spans="1:18" s="2" customFormat="1" x14ac:dyDescent="0.2">
      <c r="A1023" s="9">
        <v>401017</v>
      </c>
      <c r="B1023" s="20">
        <v>3534</v>
      </c>
      <c r="C1023" s="6" t="s">
        <v>1056</v>
      </c>
      <c r="D1023" s="5">
        <v>19.940000000000001</v>
      </c>
      <c r="E1023" s="5">
        <v>10</v>
      </c>
      <c r="F1023" s="5">
        <v>8</v>
      </c>
      <c r="G1023" s="17">
        <v>391</v>
      </c>
      <c r="H1023" s="17">
        <v>391</v>
      </c>
      <c r="I1023" s="17">
        <v>0</v>
      </c>
      <c r="J1023" s="13">
        <v>391</v>
      </c>
      <c r="K1023" s="13">
        <v>98</v>
      </c>
      <c r="L1023" s="13">
        <v>78</v>
      </c>
      <c r="M1023" s="13">
        <v>215</v>
      </c>
      <c r="N1023" s="24" t="s">
        <v>25</v>
      </c>
      <c r="O1023" s="24" t="s">
        <v>25</v>
      </c>
      <c r="P1023" s="45" t="s">
        <v>25</v>
      </c>
      <c r="Q1023" s="47">
        <f>VLOOKUP(B1023,[2]COMPLETE_DIVIDEND_DATA!$B:$BA,52,0)</f>
        <v>0</v>
      </c>
      <c r="R1023" s="48">
        <f t="shared" si="15"/>
        <v>215</v>
      </c>
    </row>
    <row r="1024" spans="1:18" s="2" customFormat="1" x14ac:dyDescent="0.2">
      <c r="A1024" s="9">
        <v>401018</v>
      </c>
      <c r="B1024" s="20">
        <v>3535</v>
      </c>
      <c r="C1024" s="6" t="s">
        <v>1057</v>
      </c>
      <c r="D1024" s="5">
        <v>19.940000000000001</v>
      </c>
      <c r="E1024" s="5">
        <v>10</v>
      </c>
      <c r="F1024" s="5">
        <v>8</v>
      </c>
      <c r="G1024" s="17">
        <v>391</v>
      </c>
      <c r="H1024" s="17">
        <v>391</v>
      </c>
      <c r="I1024" s="17">
        <v>0</v>
      </c>
      <c r="J1024" s="13">
        <v>391</v>
      </c>
      <c r="K1024" s="13">
        <v>98</v>
      </c>
      <c r="L1024" s="13">
        <v>78</v>
      </c>
      <c r="M1024" s="13">
        <v>215</v>
      </c>
      <c r="N1024" s="24" t="s">
        <v>25</v>
      </c>
      <c r="O1024" s="24" t="s">
        <v>25</v>
      </c>
      <c r="P1024" s="45" t="s">
        <v>25</v>
      </c>
      <c r="Q1024" s="47">
        <f>VLOOKUP(B1024,[2]COMPLETE_DIVIDEND_DATA!$B:$BA,52,0)</f>
        <v>0</v>
      </c>
      <c r="R1024" s="48">
        <f t="shared" si="15"/>
        <v>215</v>
      </c>
    </row>
    <row r="1025" spans="1:18" s="2" customFormat="1" x14ac:dyDescent="0.2">
      <c r="A1025" s="9">
        <v>401019</v>
      </c>
      <c r="B1025" s="20">
        <v>3536</v>
      </c>
      <c r="C1025" s="6" t="s">
        <v>1058</v>
      </c>
      <c r="D1025" s="5">
        <v>19.87</v>
      </c>
      <c r="E1025" s="5">
        <v>10</v>
      </c>
      <c r="F1025" s="5">
        <v>8</v>
      </c>
      <c r="G1025" s="17">
        <v>156</v>
      </c>
      <c r="H1025" s="17">
        <v>156</v>
      </c>
      <c r="I1025" s="17">
        <v>0</v>
      </c>
      <c r="J1025" s="13">
        <v>156</v>
      </c>
      <c r="K1025" s="13">
        <v>39</v>
      </c>
      <c r="L1025" s="13">
        <v>31</v>
      </c>
      <c r="M1025" s="13">
        <v>86</v>
      </c>
      <c r="N1025" s="24" t="s">
        <v>25</v>
      </c>
      <c r="O1025" s="24" t="s">
        <v>25</v>
      </c>
      <c r="P1025" s="45" t="s">
        <v>25</v>
      </c>
      <c r="Q1025" s="47">
        <f>VLOOKUP(B1025,[2]COMPLETE_DIVIDEND_DATA!$B:$BA,52,0)</f>
        <v>0</v>
      </c>
      <c r="R1025" s="48">
        <f t="shared" si="15"/>
        <v>86</v>
      </c>
    </row>
    <row r="1026" spans="1:18" s="2" customFormat="1" x14ac:dyDescent="0.2">
      <c r="A1026" s="9">
        <v>401020</v>
      </c>
      <c r="B1026" s="20">
        <v>3537</v>
      </c>
      <c r="C1026" s="6" t="s">
        <v>1059</v>
      </c>
      <c r="D1026" s="5">
        <v>19.87</v>
      </c>
      <c r="E1026" s="5">
        <v>10</v>
      </c>
      <c r="F1026" s="5">
        <v>8</v>
      </c>
      <c r="G1026" s="17">
        <v>156</v>
      </c>
      <c r="H1026" s="17">
        <v>156</v>
      </c>
      <c r="I1026" s="17">
        <v>0</v>
      </c>
      <c r="J1026" s="13">
        <v>156</v>
      </c>
      <c r="K1026" s="13">
        <v>39</v>
      </c>
      <c r="L1026" s="13">
        <v>31</v>
      </c>
      <c r="M1026" s="13">
        <v>86</v>
      </c>
      <c r="N1026" s="24" t="s">
        <v>25</v>
      </c>
      <c r="O1026" s="24" t="s">
        <v>25</v>
      </c>
      <c r="P1026" s="45" t="s">
        <v>25</v>
      </c>
      <c r="Q1026" s="47">
        <f>VLOOKUP(B1026,[2]COMPLETE_DIVIDEND_DATA!$B:$BA,52,0)</f>
        <v>0</v>
      </c>
      <c r="R1026" s="48">
        <f t="shared" si="15"/>
        <v>86</v>
      </c>
    </row>
    <row r="1027" spans="1:18" s="2" customFormat="1" x14ac:dyDescent="0.2">
      <c r="A1027" s="9">
        <v>401021</v>
      </c>
      <c r="B1027" s="20">
        <v>3538</v>
      </c>
      <c r="C1027" s="6" t="s">
        <v>1060</v>
      </c>
      <c r="D1027" s="5">
        <v>20</v>
      </c>
      <c r="E1027" s="5">
        <v>10</v>
      </c>
      <c r="F1027" s="5">
        <v>8</v>
      </c>
      <c r="G1027" s="17">
        <v>50</v>
      </c>
      <c r="H1027" s="17">
        <v>50</v>
      </c>
      <c r="I1027" s="17">
        <v>0</v>
      </c>
      <c r="J1027" s="13">
        <v>50</v>
      </c>
      <c r="K1027" s="13">
        <v>13</v>
      </c>
      <c r="L1027" s="13">
        <v>10</v>
      </c>
      <c r="M1027" s="13">
        <v>27</v>
      </c>
      <c r="N1027" s="24" t="s">
        <v>25</v>
      </c>
      <c r="O1027" s="24" t="s">
        <v>25</v>
      </c>
      <c r="P1027" s="45" t="s">
        <v>25</v>
      </c>
      <c r="Q1027" s="47">
        <f>VLOOKUP(B1027,[2]COMPLETE_DIVIDEND_DATA!$B:$BA,52,0)</f>
        <v>0</v>
      </c>
      <c r="R1027" s="48">
        <f t="shared" si="15"/>
        <v>27</v>
      </c>
    </row>
    <row r="1028" spans="1:18" s="2" customFormat="1" x14ac:dyDescent="0.2">
      <c r="A1028" s="9">
        <v>401022</v>
      </c>
      <c r="B1028" s="20">
        <v>3539</v>
      </c>
      <c r="C1028" s="6" t="s">
        <v>1061</v>
      </c>
      <c r="D1028" s="5">
        <v>19.87</v>
      </c>
      <c r="E1028" s="5">
        <v>10</v>
      </c>
      <c r="F1028" s="5">
        <v>8</v>
      </c>
      <c r="G1028" s="17">
        <v>156</v>
      </c>
      <c r="H1028" s="17">
        <v>156</v>
      </c>
      <c r="I1028" s="17">
        <v>0</v>
      </c>
      <c r="J1028" s="13">
        <v>156</v>
      </c>
      <c r="K1028" s="13">
        <v>39</v>
      </c>
      <c r="L1028" s="13">
        <v>31</v>
      </c>
      <c r="M1028" s="13">
        <v>86</v>
      </c>
      <c r="N1028" s="24" t="s">
        <v>25</v>
      </c>
      <c r="O1028" s="24" t="s">
        <v>25</v>
      </c>
      <c r="P1028" s="45" t="s">
        <v>25</v>
      </c>
      <c r="Q1028" s="47">
        <f>VLOOKUP(B1028,[2]COMPLETE_DIVIDEND_DATA!$B:$BA,52,0)</f>
        <v>0</v>
      </c>
      <c r="R1028" s="48">
        <f t="shared" si="15"/>
        <v>86</v>
      </c>
    </row>
    <row r="1029" spans="1:18" s="2" customFormat="1" x14ac:dyDescent="0.2">
      <c r="A1029" s="9">
        <v>401023</v>
      </c>
      <c r="B1029" s="20">
        <v>3557</v>
      </c>
      <c r="C1029" s="6" t="s">
        <v>864</v>
      </c>
      <c r="D1029" s="5">
        <v>19.940000000000001</v>
      </c>
      <c r="E1029" s="5">
        <v>10</v>
      </c>
      <c r="F1029" s="5">
        <v>8</v>
      </c>
      <c r="G1029" s="17">
        <v>391</v>
      </c>
      <c r="H1029" s="17">
        <v>391</v>
      </c>
      <c r="I1029" s="17">
        <v>0</v>
      </c>
      <c r="J1029" s="13">
        <v>391</v>
      </c>
      <c r="K1029" s="13">
        <v>98</v>
      </c>
      <c r="L1029" s="13">
        <v>78</v>
      </c>
      <c r="M1029" s="13">
        <v>215</v>
      </c>
      <c r="N1029" s="24" t="s">
        <v>25</v>
      </c>
      <c r="O1029" s="24" t="s">
        <v>25</v>
      </c>
      <c r="P1029" s="45" t="s">
        <v>25</v>
      </c>
      <c r="Q1029" s="47">
        <f>VLOOKUP(B1029,[2]COMPLETE_DIVIDEND_DATA!$B:$BA,52,0)</f>
        <v>0</v>
      </c>
      <c r="R1029" s="48">
        <f t="shared" si="15"/>
        <v>215</v>
      </c>
    </row>
    <row r="1030" spans="1:18" s="2" customFormat="1" x14ac:dyDescent="0.2">
      <c r="A1030" s="9">
        <v>401024</v>
      </c>
      <c r="B1030" s="20">
        <v>3558</v>
      </c>
      <c r="C1030" s="6" t="s">
        <v>1062</v>
      </c>
      <c r="D1030" s="5">
        <v>19.940000000000001</v>
      </c>
      <c r="E1030" s="5">
        <v>10</v>
      </c>
      <c r="F1030" s="5">
        <v>8</v>
      </c>
      <c r="G1030" s="17">
        <v>391</v>
      </c>
      <c r="H1030" s="17">
        <v>391</v>
      </c>
      <c r="I1030" s="17">
        <v>0</v>
      </c>
      <c r="J1030" s="13">
        <v>391</v>
      </c>
      <c r="K1030" s="13">
        <v>98</v>
      </c>
      <c r="L1030" s="13">
        <v>78</v>
      </c>
      <c r="M1030" s="13">
        <v>215</v>
      </c>
      <c r="N1030" s="24" t="s">
        <v>25</v>
      </c>
      <c r="O1030" s="24" t="s">
        <v>25</v>
      </c>
      <c r="P1030" s="45" t="s">
        <v>25</v>
      </c>
      <c r="Q1030" s="47">
        <f>VLOOKUP(B1030,[2]COMPLETE_DIVIDEND_DATA!$B:$BA,52,0)</f>
        <v>0</v>
      </c>
      <c r="R1030" s="48">
        <f t="shared" si="15"/>
        <v>215</v>
      </c>
    </row>
    <row r="1031" spans="1:18" s="2" customFormat="1" x14ac:dyDescent="0.2">
      <c r="A1031" s="9">
        <v>401025</v>
      </c>
      <c r="B1031" s="20">
        <v>3561</v>
      </c>
      <c r="C1031" s="6" t="s">
        <v>1063</v>
      </c>
      <c r="D1031" s="5">
        <v>19.98</v>
      </c>
      <c r="E1031" s="5">
        <v>10</v>
      </c>
      <c r="F1031" s="5">
        <v>8</v>
      </c>
      <c r="G1031" s="17">
        <v>1956</v>
      </c>
      <c r="H1031" s="17">
        <v>1956</v>
      </c>
      <c r="I1031" s="17">
        <v>0</v>
      </c>
      <c r="J1031" s="13">
        <v>1956</v>
      </c>
      <c r="K1031" s="13">
        <v>489</v>
      </c>
      <c r="L1031" s="13">
        <v>391</v>
      </c>
      <c r="M1031" s="13">
        <v>1076</v>
      </c>
      <c r="N1031" s="24" t="s">
        <v>25</v>
      </c>
      <c r="O1031" s="24" t="s">
        <v>25</v>
      </c>
      <c r="P1031" s="45" t="s">
        <v>25</v>
      </c>
      <c r="Q1031" s="47">
        <f>VLOOKUP(B1031,[2]COMPLETE_DIVIDEND_DATA!$B:$BA,52,0)</f>
        <v>0</v>
      </c>
      <c r="R1031" s="48">
        <f t="shared" si="15"/>
        <v>1076</v>
      </c>
    </row>
    <row r="1032" spans="1:18" s="2" customFormat="1" x14ac:dyDescent="0.2">
      <c r="A1032" s="9">
        <v>401026</v>
      </c>
      <c r="B1032" s="20">
        <v>3565</v>
      </c>
      <c r="C1032" s="6" t="s">
        <v>1064</v>
      </c>
      <c r="D1032" s="5">
        <v>19.98</v>
      </c>
      <c r="E1032" s="5">
        <v>10</v>
      </c>
      <c r="F1032" s="5">
        <v>8</v>
      </c>
      <c r="G1032" s="17">
        <v>1956</v>
      </c>
      <c r="H1032" s="17">
        <v>1956</v>
      </c>
      <c r="I1032" s="17">
        <v>0</v>
      </c>
      <c r="J1032" s="13">
        <v>1956</v>
      </c>
      <c r="K1032" s="13">
        <v>489</v>
      </c>
      <c r="L1032" s="13">
        <v>391</v>
      </c>
      <c r="M1032" s="13">
        <v>1076</v>
      </c>
      <c r="N1032" s="24" t="s">
        <v>25</v>
      </c>
      <c r="O1032" s="24" t="s">
        <v>25</v>
      </c>
      <c r="P1032" s="45" t="s">
        <v>25</v>
      </c>
      <c r="Q1032" s="47">
        <f>VLOOKUP(B1032,[2]COMPLETE_DIVIDEND_DATA!$B:$BA,52,0)</f>
        <v>0</v>
      </c>
      <c r="R1032" s="48">
        <f t="shared" ref="R1032:R1095" si="16">+M1032-Q1032</f>
        <v>1076</v>
      </c>
    </row>
    <row r="1033" spans="1:18" s="2" customFormat="1" x14ac:dyDescent="0.2">
      <c r="A1033" s="9">
        <v>401027</v>
      </c>
      <c r="B1033" s="20">
        <v>3566</v>
      </c>
      <c r="C1033" s="6" t="s">
        <v>1065</v>
      </c>
      <c r="D1033" s="5">
        <v>19.940000000000001</v>
      </c>
      <c r="E1033" s="5">
        <v>10</v>
      </c>
      <c r="F1033" s="5">
        <v>8</v>
      </c>
      <c r="G1033" s="17">
        <v>391</v>
      </c>
      <c r="H1033" s="17">
        <v>391</v>
      </c>
      <c r="I1033" s="17">
        <v>0</v>
      </c>
      <c r="J1033" s="13">
        <v>391</v>
      </c>
      <c r="K1033" s="13">
        <v>98</v>
      </c>
      <c r="L1033" s="13">
        <v>78</v>
      </c>
      <c r="M1033" s="13">
        <v>215</v>
      </c>
      <c r="N1033" s="24" t="s">
        <v>25</v>
      </c>
      <c r="O1033" s="24" t="s">
        <v>25</v>
      </c>
      <c r="P1033" s="45" t="s">
        <v>25</v>
      </c>
      <c r="Q1033" s="47">
        <f>VLOOKUP(B1033,[2]COMPLETE_DIVIDEND_DATA!$B:$BA,52,0)</f>
        <v>0</v>
      </c>
      <c r="R1033" s="48">
        <f t="shared" si="16"/>
        <v>215</v>
      </c>
    </row>
    <row r="1034" spans="1:18" s="2" customFormat="1" x14ac:dyDescent="0.2">
      <c r="A1034" s="9">
        <v>401028</v>
      </c>
      <c r="B1034" s="20">
        <v>3568</v>
      </c>
      <c r="C1034" s="6" t="s">
        <v>1066</v>
      </c>
      <c r="D1034" s="5">
        <v>19.940000000000001</v>
      </c>
      <c r="E1034" s="5">
        <v>10</v>
      </c>
      <c r="F1034" s="5">
        <v>8</v>
      </c>
      <c r="G1034" s="17">
        <v>391</v>
      </c>
      <c r="H1034" s="17">
        <v>391</v>
      </c>
      <c r="I1034" s="17">
        <v>0</v>
      </c>
      <c r="J1034" s="13">
        <v>391</v>
      </c>
      <c r="K1034" s="13">
        <v>98</v>
      </c>
      <c r="L1034" s="13">
        <v>78</v>
      </c>
      <c r="M1034" s="13">
        <v>215</v>
      </c>
      <c r="N1034" s="24" t="s">
        <v>25</v>
      </c>
      <c r="O1034" s="24" t="s">
        <v>25</v>
      </c>
      <c r="P1034" s="45" t="s">
        <v>25</v>
      </c>
      <c r="Q1034" s="47">
        <f>VLOOKUP(B1034,[2]COMPLETE_DIVIDEND_DATA!$B:$BA,52,0)</f>
        <v>0</v>
      </c>
      <c r="R1034" s="48">
        <f t="shared" si="16"/>
        <v>215</v>
      </c>
    </row>
    <row r="1035" spans="1:18" s="2" customFormat="1" x14ac:dyDescent="0.2">
      <c r="A1035" s="9">
        <v>401029</v>
      </c>
      <c r="B1035" s="20">
        <v>3570</v>
      </c>
      <c r="C1035" s="6" t="s">
        <v>1067</v>
      </c>
      <c r="D1035" s="5">
        <v>20</v>
      </c>
      <c r="E1035" s="5">
        <v>10</v>
      </c>
      <c r="F1035" s="5">
        <v>8</v>
      </c>
      <c r="G1035" s="17">
        <v>65</v>
      </c>
      <c r="H1035" s="17">
        <v>65</v>
      </c>
      <c r="I1035" s="17">
        <v>0</v>
      </c>
      <c r="J1035" s="13">
        <v>65</v>
      </c>
      <c r="K1035" s="13">
        <v>16</v>
      </c>
      <c r="L1035" s="13">
        <v>13</v>
      </c>
      <c r="M1035" s="13">
        <v>36</v>
      </c>
      <c r="N1035" s="24" t="s">
        <v>25</v>
      </c>
      <c r="O1035" s="24" t="s">
        <v>25</v>
      </c>
      <c r="P1035" s="45" t="s">
        <v>25</v>
      </c>
      <c r="Q1035" s="47">
        <f>VLOOKUP(B1035,[2]COMPLETE_DIVIDEND_DATA!$B:$BA,52,0)</f>
        <v>0</v>
      </c>
      <c r="R1035" s="48">
        <f t="shared" si="16"/>
        <v>36</v>
      </c>
    </row>
    <row r="1036" spans="1:18" s="2" customFormat="1" x14ac:dyDescent="0.2">
      <c r="A1036" s="9">
        <v>401030</v>
      </c>
      <c r="B1036" s="20">
        <v>3573</v>
      </c>
      <c r="C1036" s="6" t="s">
        <v>1068</v>
      </c>
      <c r="D1036" s="5">
        <v>17.64</v>
      </c>
      <c r="E1036" s="5">
        <v>10</v>
      </c>
      <c r="F1036" s="5">
        <v>8</v>
      </c>
      <c r="G1036" s="17">
        <v>17</v>
      </c>
      <c r="H1036" s="17">
        <v>17</v>
      </c>
      <c r="I1036" s="17">
        <v>0</v>
      </c>
      <c r="J1036" s="13">
        <v>17</v>
      </c>
      <c r="K1036" s="13">
        <v>4</v>
      </c>
      <c r="L1036" s="13">
        <v>3</v>
      </c>
      <c r="M1036" s="13">
        <v>10</v>
      </c>
      <c r="N1036" s="24" t="s">
        <v>25</v>
      </c>
      <c r="O1036" s="24" t="s">
        <v>25</v>
      </c>
      <c r="P1036" s="45" t="s">
        <v>25</v>
      </c>
      <c r="Q1036" s="47">
        <f>VLOOKUP(B1036,[2]COMPLETE_DIVIDEND_DATA!$B:$BA,52,0)</f>
        <v>0</v>
      </c>
      <c r="R1036" s="48">
        <f t="shared" si="16"/>
        <v>10</v>
      </c>
    </row>
    <row r="1037" spans="1:18" s="2" customFormat="1" x14ac:dyDescent="0.2">
      <c r="A1037" s="9">
        <v>401031</v>
      </c>
      <c r="B1037" s="20">
        <v>3574</v>
      </c>
      <c r="C1037" s="6" t="s">
        <v>1069</v>
      </c>
      <c r="D1037" s="5">
        <v>19.87</v>
      </c>
      <c r="E1037" s="5">
        <v>10</v>
      </c>
      <c r="F1037" s="5">
        <v>8</v>
      </c>
      <c r="G1037" s="17">
        <v>156</v>
      </c>
      <c r="H1037" s="17">
        <v>156</v>
      </c>
      <c r="I1037" s="17">
        <v>0</v>
      </c>
      <c r="J1037" s="13">
        <v>156</v>
      </c>
      <c r="K1037" s="13">
        <v>39</v>
      </c>
      <c r="L1037" s="13">
        <v>31</v>
      </c>
      <c r="M1037" s="13">
        <v>86</v>
      </c>
      <c r="N1037" s="24" t="s">
        <v>25</v>
      </c>
      <c r="O1037" s="24" t="s">
        <v>25</v>
      </c>
      <c r="P1037" s="45" t="s">
        <v>25</v>
      </c>
      <c r="Q1037" s="47">
        <f>VLOOKUP(B1037,[2]COMPLETE_DIVIDEND_DATA!$B:$BA,52,0)</f>
        <v>0</v>
      </c>
      <c r="R1037" s="48">
        <f t="shared" si="16"/>
        <v>86</v>
      </c>
    </row>
    <row r="1038" spans="1:18" s="2" customFormat="1" x14ac:dyDescent="0.2">
      <c r="A1038" s="9">
        <v>401032</v>
      </c>
      <c r="B1038" s="20">
        <v>3575</v>
      </c>
      <c r="C1038" s="6" t="s">
        <v>1070</v>
      </c>
      <c r="D1038" s="5">
        <v>19.920000000000002</v>
      </c>
      <c r="E1038" s="5">
        <v>10</v>
      </c>
      <c r="F1038" s="5">
        <v>8</v>
      </c>
      <c r="G1038" s="17">
        <v>251</v>
      </c>
      <c r="H1038" s="17">
        <v>251</v>
      </c>
      <c r="I1038" s="17">
        <v>0</v>
      </c>
      <c r="J1038" s="13">
        <v>251</v>
      </c>
      <c r="K1038" s="13">
        <v>63</v>
      </c>
      <c r="L1038" s="13">
        <v>50</v>
      </c>
      <c r="M1038" s="13">
        <v>138</v>
      </c>
      <c r="N1038" s="24" t="s">
        <v>25</v>
      </c>
      <c r="O1038" s="24" t="s">
        <v>25</v>
      </c>
      <c r="P1038" s="45" t="s">
        <v>25</v>
      </c>
      <c r="Q1038" s="47">
        <f>VLOOKUP(B1038,[2]COMPLETE_DIVIDEND_DATA!$B:$BA,52,0)</f>
        <v>0</v>
      </c>
      <c r="R1038" s="48">
        <f t="shared" si="16"/>
        <v>138</v>
      </c>
    </row>
    <row r="1039" spans="1:18" s="2" customFormat="1" x14ac:dyDescent="0.2">
      <c r="A1039" s="9">
        <v>401033</v>
      </c>
      <c r="B1039" s="20">
        <v>3576</v>
      </c>
      <c r="C1039" s="6" t="s">
        <v>764</v>
      </c>
      <c r="D1039" s="5">
        <v>17.64</v>
      </c>
      <c r="E1039" s="5">
        <v>10</v>
      </c>
      <c r="F1039" s="5">
        <v>8</v>
      </c>
      <c r="G1039" s="17">
        <v>17</v>
      </c>
      <c r="H1039" s="17">
        <v>17</v>
      </c>
      <c r="I1039" s="17">
        <v>0</v>
      </c>
      <c r="J1039" s="13">
        <v>17</v>
      </c>
      <c r="K1039" s="13">
        <v>4</v>
      </c>
      <c r="L1039" s="13">
        <v>3</v>
      </c>
      <c r="M1039" s="13">
        <v>10</v>
      </c>
      <c r="N1039" s="24" t="s">
        <v>25</v>
      </c>
      <c r="O1039" s="24" t="s">
        <v>25</v>
      </c>
      <c r="P1039" s="45" t="s">
        <v>25</v>
      </c>
      <c r="Q1039" s="47">
        <f>VLOOKUP(B1039,[2]COMPLETE_DIVIDEND_DATA!$B:$BA,52,0)</f>
        <v>0</v>
      </c>
      <c r="R1039" s="48">
        <f t="shared" si="16"/>
        <v>10</v>
      </c>
    </row>
    <row r="1040" spans="1:18" s="2" customFormat="1" x14ac:dyDescent="0.2">
      <c r="A1040" s="9">
        <v>401034</v>
      </c>
      <c r="B1040" s="20">
        <v>3579</v>
      </c>
      <c r="C1040" s="6" t="s">
        <v>1071</v>
      </c>
      <c r="D1040" s="5">
        <v>19.940000000000001</v>
      </c>
      <c r="E1040" s="5">
        <v>10</v>
      </c>
      <c r="F1040" s="5">
        <v>8</v>
      </c>
      <c r="G1040" s="17">
        <v>391</v>
      </c>
      <c r="H1040" s="17">
        <v>391</v>
      </c>
      <c r="I1040" s="17">
        <v>0</v>
      </c>
      <c r="J1040" s="13">
        <v>391</v>
      </c>
      <c r="K1040" s="13">
        <v>98</v>
      </c>
      <c r="L1040" s="13">
        <v>78</v>
      </c>
      <c r="M1040" s="13">
        <v>215</v>
      </c>
      <c r="N1040" s="24" t="s">
        <v>25</v>
      </c>
      <c r="O1040" s="24" t="s">
        <v>25</v>
      </c>
      <c r="P1040" s="45" t="s">
        <v>25</v>
      </c>
      <c r="Q1040" s="47">
        <f>VLOOKUP(B1040,[2]COMPLETE_DIVIDEND_DATA!$B:$BA,52,0)</f>
        <v>0</v>
      </c>
      <c r="R1040" s="48">
        <f t="shared" si="16"/>
        <v>215</v>
      </c>
    </row>
    <row r="1041" spans="1:18" s="2" customFormat="1" x14ac:dyDescent="0.2">
      <c r="A1041" s="9">
        <v>401035</v>
      </c>
      <c r="B1041" s="20">
        <v>3591</v>
      </c>
      <c r="C1041" s="6" t="s">
        <v>1072</v>
      </c>
      <c r="D1041" s="5">
        <v>19.87</v>
      </c>
      <c r="E1041" s="5">
        <v>10</v>
      </c>
      <c r="F1041" s="5">
        <v>8</v>
      </c>
      <c r="G1041" s="17">
        <v>156</v>
      </c>
      <c r="H1041" s="17">
        <v>156</v>
      </c>
      <c r="I1041" s="17">
        <v>0</v>
      </c>
      <c r="J1041" s="13">
        <v>156</v>
      </c>
      <c r="K1041" s="13">
        <v>39</v>
      </c>
      <c r="L1041" s="13">
        <v>31</v>
      </c>
      <c r="M1041" s="13">
        <v>86</v>
      </c>
      <c r="N1041" s="24" t="s">
        <v>25</v>
      </c>
      <c r="O1041" s="24" t="s">
        <v>25</v>
      </c>
      <c r="P1041" s="45" t="s">
        <v>25</v>
      </c>
      <c r="Q1041" s="47">
        <f>VLOOKUP(B1041,[2]COMPLETE_DIVIDEND_DATA!$B:$BA,52,0)</f>
        <v>0</v>
      </c>
      <c r="R1041" s="48">
        <f t="shared" si="16"/>
        <v>86</v>
      </c>
    </row>
    <row r="1042" spans="1:18" s="2" customFormat="1" x14ac:dyDescent="0.2">
      <c r="A1042" s="9">
        <v>401036</v>
      </c>
      <c r="B1042" s="20">
        <v>3593</v>
      </c>
      <c r="C1042" s="6" t="s">
        <v>979</v>
      </c>
      <c r="D1042" s="5">
        <v>20.04</v>
      </c>
      <c r="E1042" s="5">
        <v>10</v>
      </c>
      <c r="F1042" s="5">
        <v>8</v>
      </c>
      <c r="G1042" s="17">
        <v>419</v>
      </c>
      <c r="H1042" s="17">
        <v>419</v>
      </c>
      <c r="I1042" s="17">
        <v>0</v>
      </c>
      <c r="J1042" s="13">
        <v>419</v>
      </c>
      <c r="K1042" s="13">
        <v>105</v>
      </c>
      <c r="L1042" s="13">
        <v>84</v>
      </c>
      <c r="M1042" s="13">
        <v>230</v>
      </c>
      <c r="N1042" s="24" t="s">
        <v>25</v>
      </c>
      <c r="O1042" s="24" t="s">
        <v>25</v>
      </c>
      <c r="P1042" s="45" t="s">
        <v>25</v>
      </c>
      <c r="Q1042" s="47">
        <f>VLOOKUP(B1042,[2]COMPLETE_DIVIDEND_DATA!$B:$BA,52,0)</f>
        <v>0</v>
      </c>
      <c r="R1042" s="48">
        <f t="shared" si="16"/>
        <v>230</v>
      </c>
    </row>
    <row r="1043" spans="1:18" s="2" customFormat="1" x14ac:dyDescent="0.2">
      <c r="A1043" s="9">
        <v>401037</v>
      </c>
      <c r="B1043" s="20">
        <v>3607</v>
      </c>
      <c r="C1043" s="6" t="s">
        <v>576</v>
      </c>
      <c r="D1043" s="5">
        <v>19.940000000000001</v>
      </c>
      <c r="E1043" s="5">
        <v>10</v>
      </c>
      <c r="F1043" s="5">
        <v>8</v>
      </c>
      <c r="G1043" s="17">
        <v>391</v>
      </c>
      <c r="H1043" s="17">
        <v>391</v>
      </c>
      <c r="I1043" s="17">
        <v>0</v>
      </c>
      <c r="J1043" s="13">
        <v>391</v>
      </c>
      <c r="K1043" s="13">
        <v>98</v>
      </c>
      <c r="L1043" s="13">
        <v>78</v>
      </c>
      <c r="M1043" s="13">
        <v>215</v>
      </c>
      <c r="N1043" s="24" t="s">
        <v>25</v>
      </c>
      <c r="O1043" s="24" t="s">
        <v>25</v>
      </c>
      <c r="P1043" s="45" t="s">
        <v>25</v>
      </c>
      <c r="Q1043" s="47">
        <f>VLOOKUP(B1043,[2]COMPLETE_DIVIDEND_DATA!$B:$BA,52,0)</f>
        <v>0</v>
      </c>
      <c r="R1043" s="48">
        <f t="shared" si="16"/>
        <v>215</v>
      </c>
    </row>
    <row r="1044" spans="1:18" s="2" customFormat="1" x14ac:dyDescent="0.2">
      <c r="A1044" s="9">
        <v>401038</v>
      </c>
      <c r="B1044" s="20">
        <v>3616</v>
      </c>
      <c r="C1044" s="6" t="s">
        <v>1073</v>
      </c>
      <c r="D1044" s="5">
        <v>19.98</v>
      </c>
      <c r="E1044" s="5">
        <v>10</v>
      </c>
      <c r="F1044" s="5">
        <v>8</v>
      </c>
      <c r="G1044" s="17">
        <v>1956</v>
      </c>
      <c r="H1044" s="17">
        <v>1956</v>
      </c>
      <c r="I1044" s="17">
        <v>0</v>
      </c>
      <c r="J1044" s="13">
        <v>1956</v>
      </c>
      <c r="K1044" s="13">
        <v>489</v>
      </c>
      <c r="L1044" s="13">
        <v>391</v>
      </c>
      <c r="M1044" s="13">
        <v>1076</v>
      </c>
      <c r="N1044" s="24" t="s">
        <v>25</v>
      </c>
      <c r="O1044" s="24" t="s">
        <v>25</v>
      </c>
      <c r="P1044" s="45" t="s">
        <v>25</v>
      </c>
      <c r="Q1044" s="47">
        <f>VLOOKUP(B1044,[2]COMPLETE_DIVIDEND_DATA!$B:$BA,52,0)</f>
        <v>0</v>
      </c>
      <c r="R1044" s="48">
        <f t="shared" si="16"/>
        <v>1076</v>
      </c>
    </row>
    <row r="1045" spans="1:18" s="2" customFormat="1" x14ac:dyDescent="0.2">
      <c r="A1045" s="9">
        <v>401039</v>
      </c>
      <c r="B1045" s="20">
        <v>3618</v>
      </c>
      <c r="C1045" s="6" t="s">
        <v>1074</v>
      </c>
      <c r="D1045" s="5">
        <v>19.78</v>
      </c>
      <c r="E1045" s="5">
        <v>10</v>
      </c>
      <c r="F1045" s="5">
        <v>8</v>
      </c>
      <c r="G1045" s="17">
        <v>91</v>
      </c>
      <c r="H1045" s="17">
        <v>91</v>
      </c>
      <c r="I1045" s="17">
        <v>0</v>
      </c>
      <c r="J1045" s="13">
        <v>91</v>
      </c>
      <c r="K1045" s="13">
        <v>23</v>
      </c>
      <c r="L1045" s="13">
        <v>18</v>
      </c>
      <c r="M1045" s="13">
        <v>50</v>
      </c>
      <c r="N1045" s="24" t="s">
        <v>25</v>
      </c>
      <c r="O1045" s="24" t="s">
        <v>25</v>
      </c>
      <c r="P1045" s="45" t="s">
        <v>25</v>
      </c>
      <c r="Q1045" s="47">
        <f>VLOOKUP(B1045,[2]COMPLETE_DIVIDEND_DATA!$B:$BA,52,0)</f>
        <v>0</v>
      </c>
      <c r="R1045" s="48">
        <f t="shared" si="16"/>
        <v>50</v>
      </c>
    </row>
    <row r="1046" spans="1:18" s="2" customFormat="1" x14ac:dyDescent="0.2">
      <c r="A1046" s="9">
        <v>401040</v>
      </c>
      <c r="B1046" s="20">
        <v>3623</v>
      </c>
      <c r="C1046" s="6" t="s">
        <v>1075</v>
      </c>
      <c r="D1046" s="5">
        <v>20.079999999999998</v>
      </c>
      <c r="E1046" s="5">
        <v>10</v>
      </c>
      <c r="F1046" s="5">
        <v>8</v>
      </c>
      <c r="G1046" s="17">
        <v>224</v>
      </c>
      <c r="H1046" s="17">
        <v>224</v>
      </c>
      <c r="I1046" s="17">
        <v>0</v>
      </c>
      <c r="J1046" s="13">
        <v>224</v>
      </c>
      <c r="K1046" s="13">
        <v>56</v>
      </c>
      <c r="L1046" s="13">
        <v>45</v>
      </c>
      <c r="M1046" s="13">
        <v>123</v>
      </c>
      <c r="N1046" s="24" t="s">
        <v>25</v>
      </c>
      <c r="O1046" s="24" t="s">
        <v>25</v>
      </c>
      <c r="P1046" s="45" t="s">
        <v>25</v>
      </c>
      <c r="Q1046" s="47">
        <f>VLOOKUP(B1046,[2]COMPLETE_DIVIDEND_DATA!$B:$BA,52,0)</f>
        <v>0</v>
      </c>
      <c r="R1046" s="48">
        <f t="shared" si="16"/>
        <v>123</v>
      </c>
    </row>
    <row r="1047" spans="1:18" s="2" customFormat="1" x14ac:dyDescent="0.2">
      <c r="A1047" s="9">
        <v>401041</v>
      </c>
      <c r="B1047" s="20">
        <v>3629</v>
      </c>
      <c r="C1047" s="6" t="s">
        <v>1076</v>
      </c>
      <c r="D1047" s="5">
        <v>19.940000000000001</v>
      </c>
      <c r="E1047" s="5">
        <v>10</v>
      </c>
      <c r="F1047" s="5">
        <v>8</v>
      </c>
      <c r="G1047" s="17">
        <v>391</v>
      </c>
      <c r="H1047" s="17">
        <v>391</v>
      </c>
      <c r="I1047" s="17">
        <v>0</v>
      </c>
      <c r="J1047" s="13">
        <v>391</v>
      </c>
      <c r="K1047" s="13">
        <v>98</v>
      </c>
      <c r="L1047" s="13">
        <v>78</v>
      </c>
      <c r="M1047" s="13">
        <v>215</v>
      </c>
      <c r="N1047" s="24" t="s">
        <v>25</v>
      </c>
      <c r="O1047" s="24" t="s">
        <v>25</v>
      </c>
      <c r="P1047" s="45" t="s">
        <v>25</v>
      </c>
      <c r="Q1047" s="47">
        <f>VLOOKUP(B1047,[2]COMPLETE_DIVIDEND_DATA!$B:$BA,52,0)</f>
        <v>0</v>
      </c>
      <c r="R1047" s="48">
        <f t="shared" si="16"/>
        <v>215</v>
      </c>
    </row>
    <row r="1048" spans="1:18" s="2" customFormat="1" x14ac:dyDescent="0.2">
      <c r="A1048" s="9">
        <v>401042</v>
      </c>
      <c r="B1048" s="20">
        <v>3630</v>
      </c>
      <c r="C1048" s="6" t="s">
        <v>1077</v>
      </c>
      <c r="D1048" s="5">
        <v>19.940000000000001</v>
      </c>
      <c r="E1048" s="5">
        <v>10</v>
      </c>
      <c r="F1048" s="5">
        <v>8</v>
      </c>
      <c r="G1048" s="17">
        <v>391</v>
      </c>
      <c r="H1048" s="17">
        <v>391</v>
      </c>
      <c r="I1048" s="17">
        <v>0</v>
      </c>
      <c r="J1048" s="13">
        <v>391</v>
      </c>
      <c r="K1048" s="13">
        <v>98</v>
      </c>
      <c r="L1048" s="13">
        <v>78</v>
      </c>
      <c r="M1048" s="13">
        <v>215</v>
      </c>
      <c r="N1048" s="24" t="s">
        <v>25</v>
      </c>
      <c r="O1048" s="24" t="s">
        <v>25</v>
      </c>
      <c r="P1048" s="45" t="s">
        <v>25</v>
      </c>
      <c r="Q1048" s="47">
        <f>VLOOKUP(B1048,[2]COMPLETE_DIVIDEND_DATA!$B:$BA,52,0)</f>
        <v>0</v>
      </c>
      <c r="R1048" s="48">
        <f t="shared" si="16"/>
        <v>215</v>
      </c>
    </row>
    <row r="1049" spans="1:18" s="2" customFormat="1" x14ac:dyDescent="0.2">
      <c r="A1049" s="9">
        <v>401043</v>
      </c>
      <c r="B1049" s="20">
        <v>3631</v>
      </c>
      <c r="C1049" s="6" t="s">
        <v>1078</v>
      </c>
      <c r="D1049" s="5">
        <v>19.940000000000001</v>
      </c>
      <c r="E1049" s="5">
        <v>10</v>
      </c>
      <c r="F1049" s="5">
        <v>8</v>
      </c>
      <c r="G1049" s="17">
        <v>391</v>
      </c>
      <c r="H1049" s="17">
        <v>391</v>
      </c>
      <c r="I1049" s="17">
        <v>0</v>
      </c>
      <c r="J1049" s="13">
        <v>391</v>
      </c>
      <c r="K1049" s="13">
        <v>98</v>
      </c>
      <c r="L1049" s="13">
        <v>78</v>
      </c>
      <c r="M1049" s="13">
        <v>215</v>
      </c>
      <c r="N1049" s="24" t="s">
        <v>1079</v>
      </c>
      <c r="O1049" s="24" t="s">
        <v>25</v>
      </c>
      <c r="P1049" s="45" t="s">
        <v>25</v>
      </c>
      <c r="Q1049" s="47">
        <f>VLOOKUP(B1049,[2]COMPLETE_DIVIDEND_DATA!$B:$BA,52,0)</f>
        <v>0</v>
      </c>
      <c r="R1049" s="48">
        <f t="shared" si="16"/>
        <v>215</v>
      </c>
    </row>
    <row r="1050" spans="1:18" s="2" customFormat="1" x14ac:dyDescent="0.2">
      <c r="A1050" s="9">
        <v>401044</v>
      </c>
      <c r="B1050" s="20">
        <v>3637</v>
      </c>
      <c r="C1050" s="6" t="s">
        <v>1080</v>
      </c>
      <c r="D1050" s="5">
        <v>20</v>
      </c>
      <c r="E1050" s="5">
        <v>10</v>
      </c>
      <c r="F1050" s="5">
        <v>8</v>
      </c>
      <c r="G1050" s="17">
        <v>50</v>
      </c>
      <c r="H1050" s="17">
        <v>50</v>
      </c>
      <c r="I1050" s="17">
        <v>0</v>
      </c>
      <c r="J1050" s="13">
        <v>50</v>
      </c>
      <c r="K1050" s="13">
        <v>13</v>
      </c>
      <c r="L1050" s="13">
        <v>10</v>
      </c>
      <c r="M1050" s="13">
        <v>27</v>
      </c>
      <c r="N1050" s="24" t="s">
        <v>25</v>
      </c>
      <c r="O1050" s="24" t="s">
        <v>25</v>
      </c>
      <c r="P1050" s="45" t="s">
        <v>25</v>
      </c>
      <c r="Q1050" s="47">
        <f>VLOOKUP(B1050,[2]COMPLETE_DIVIDEND_DATA!$B:$BA,52,0)</f>
        <v>0</v>
      </c>
      <c r="R1050" s="48">
        <f t="shared" si="16"/>
        <v>27</v>
      </c>
    </row>
    <row r="1051" spans="1:18" s="2" customFormat="1" x14ac:dyDescent="0.2">
      <c r="A1051" s="9">
        <v>401045</v>
      </c>
      <c r="B1051" s="20">
        <v>3657</v>
      </c>
      <c r="C1051" s="6" t="s">
        <v>1081</v>
      </c>
      <c r="D1051" s="5">
        <v>19.940000000000001</v>
      </c>
      <c r="E1051" s="5">
        <v>10</v>
      </c>
      <c r="F1051" s="5">
        <v>8</v>
      </c>
      <c r="G1051" s="17">
        <v>752</v>
      </c>
      <c r="H1051" s="17">
        <v>752</v>
      </c>
      <c r="I1051" s="17">
        <v>0</v>
      </c>
      <c r="J1051" s="13">
        <v>752</v>
      </c>
      <c r="K1051" s="13">
        <v>188</v>
      </c>
      <c r="L1051" s="13">
        <v>150</v>
      </c>
      <c r="M1051" s="13">
        <v>414</v>
      </c>
      <c r="N1051" s="24" t="s">
        <v>25</v>
      </c>
      <c r="O1051" s="24" t="s">
        <v>25</v>
      </c>
      <c r="P1051" s="45" t="s">
        <v>25</v>
      </c>
      <c r="Q1051" s="47">
        <f>VLOOKUP(B1051,[2]COMPLETE_DIVIDEND_DATA!$B:$BA,52,0)</f>
        <v>0</v>
      </c>
      <c r="R1051" s="48">
        <f t="shared" si="16"/>
        <v>414</v>
      </c>
    </row>
    <row r="1052" spans="1:18" s="2" customFormat="1" x14ac:dyDescent="0.2">
      <c r="A1052" s="9">
        <v>401046</v>
      </c>
      <c r="B1052" s="20">
        <v>3658</v>
      </c>
      <c r="C1052" s="6" t="s">
        <v>1082</v>
      </c>
      <c r="D1052" s="5">
        <v>19.98</v>
      </c>
      <c r="E1052" s="5">
        <v>10</v>
      </c>
      <c r="F1052" s="5">
        <v>8</v>
      </c>
      <c r="G1052" s="17">
        <v>1956</v>
      </c>
      <c r="H1052" s="17">
        <v>1956</v>
      </c>
      <c r="I1052" s="17">
        <v>0</v>
      </c>
      <c r="J1052" s="13">
        <v>1956</v>
      </c>
      <c r="K1052" s="13">
        <v>489</v>
      </c>
      <c r="L1052" s="13">
        <v>391</v>
      </c>
      <c r="M1052" s="13">
        <v>1076</v>
      </c>
      <c r="N1052" s="24" t="s">
        <v>25</v>
      </c>
      <c r="O1052" s="24" t="s">
        <v>25</v>
      </c>
      <c r="P1052" s="45" t="s">
        <v>25</v>
      </c>
      <c r="Q1052" s="47">
        <f>VLOOKUP(B1052,[2]COMPLETE_DIVIDEND_DATA!$B:$BA,52,0)</f>
        <v>0</v>
      </c>
      <c r="R1052" s="48">
        <f t="shared" si="16"/>
        <v>1076</v>
      </c>
    </row>
    <row r="1053" spans="1:18" s="2" customFormat="1" x14ac:dyDescent="0.2">
      <c r="A1053" s="9">
        <v>401047</v>
      </c>
      <c r="B1053" s="20">
        <v>3659</v>
      </c>
      <c r="C1053" s="6" t="s">
        <v>1083</v>
      </c>
      <c r="D1053" s="5">
        <v>20.03</v>
      </c>
      <c r="E1053" s="5">
        <v>10</v>
      </c>
      <c r="F1053" s="5">
        <v>8</v>
      </c>
      <c r="G1053" s="17">
        <v>1043</v>
      </c>
      <c r="H1053" s="17">
        <v>1043</v>
      </c>
      <c r="I1053" s="17">
        <v>0</v>
      </c>
      <c r="J1053" s="13">
        <v>1043</v>
      </c>
      <c r="K1053" s="13">
        <v>261</v>
      </c>
      <c r="L1053" s="13">
        <v>209</v>
      </c>
      <c r="M1053" s="13">
        <v>573</v>
      </c>
      <c r="N1053" s="24" t="s">
        <v>1084</v>
      </c>
      <c r="O1053" s="24" t="s">
        <v>25</v>
      </c>
      <c r="P1053" s="45" t="s">
        <v>25</v>
      </c>
      <c r="Q1053" s="47">
        <f>VLOOKUP(B1053,[2]COMPLETE_DIVIDEND_DATA!$B:$BA,52,0)</f>
        <v>0</v>
      </c>
      <c r="R1053" s="48">
        <f t="shared" si="16"/>
        <v>573</v>
      </c>
    </row>
    <row r="1054" spans="1:18" s="2" customFormat="1" x14ac:dyDescent="0.2">
      <c r="A1054" s="9">
        <v>401048</v>
      </c>
      <c r="B1054" s="20">
        <v>3660</v>
      </c>
      <c r="C1054" s="6" t="s">
        <v>1085</v>
      </c>
      <c r="D1054" s="5">
        <v>19.97</v>
      </c>
      <c r="E1054" s="5">
        <v>10</v>
      </c>
      <c r="F1054" s="5">
        <v>8</v>
      </c>
      <c r="G1054" s="17">
        <v>931</v>
      </c>
      <c r="H1054" s="17">
        <v>931</v>
      </c>
      <c r="I1054" s="17">
        <v>0</v>
      </c>
      <c r="J1054" s="13">
        <v>931</v>
      </c>
      <c r="K1054" s="13">
        <v>233</v>
      </c>
      <c r="L1054" s="13">
        <v>186</v>
      </c>
      <c r="M1054" s="13">
        <v>512</v>
      </c>
      <c r="N1054" s="24" t="s">
        <v>25</v>
      </c>
      <c r="O1054" s="24" t="s">
        <v>25</v>
      </c>
      <c r="P1054" s="45" t="s">
        <v>25</v>
      </c>
      <c r="Q1054" s="47">
        <f>VLOOKUP(B1054,[2]COMPLETE_DIVIDEND_DATA!$B:$BA,52,0)</f>
        <v>0</v>
      </c>
      <c r="R1054" s="48">
        <f t="shared" si="16"/>
        <v>512</v>
      </c>
    </row>
    <row r="1055" spans="1:18" s="2" customFormat="1" x14ac:dyDescent="0.2">
      <c r="A1055" s="9">
        <v>401049</v>
      </c>
      <c r="B1055" s="20">
        <v>3661</v>
      </c>
      <c r="C1055" s="6" t="s">
        <v>1086</v>
      </c>
      <c r="D1055" s="5">
        <v>20</v>
      </c>
      <c r="E1055" s="5">
        <v>10</v>
      </c>
      <c r="F1055" s="5">
        <v>8</v>
      </c>
      <c r="G1055" s="17">
        <v>810</v>
      </c>
      <c r="H1055" s="17">
        <v>810</v>
      </c>
      <c r="I1055" s="17">
        <v>0</v>
      </c>
      <c r="J1055" s="13">
        <v>810</v>
      </c>
      <c r="K1055" s="13">
        <v>203</v>
      </c>
      <c r="L1055" s="13">
        <v>162</v>
      </c>
      <c r="M1055" s="13">
        <v>445</v>
      </c>
      <c r="N1055" s="24" t="s">
        <v>25</v>
      </c>
      <c r="O1055" s="24" t="s">
        <v>25</v>
      </c>
      <c r="P1055" s="45" t="s">
        <v>25</v>
      </c>
      <c r="Q1055" s="47">
        <f>VLOOKUP(B1055,[2]COMPLETE_DIVIDEND_DATA!$B:$BA,52,0)</f>
        <v>0</v>
      </c>
      <c r="R1055" s="48">
        <f t="shared" si="16"/>
        <v>445</v>
      </c>
    </row>
    <row r="1056" spans="1:18" s="2" customFormat="1" x14ac:dyDescent="0.2">
      <c r="A1056" s="9">
        <v>401050</v>
      </c>
      <c r="B1056" s="20">
        <v>3662</v>
      </c>
      <c r="C1056" s="6" t="s">
        <v>1087</v>
      </c>
      <c r="D1056" s="5">
        <v>19.98</v>
      </c>
      <c r="E1056" s="5">
        <v>10</v>
      </c>
      <c r="F1056" s="5">
        <v>8</v>
      </c>
      <c r="G1056" s="17">
        <v>1956</v>
      </c>
      <c r="H1056" s="17">
        <v>1956</v>
      </c>
      <c r="I1056" s="17">
        <v>0</v>
      </c>
      <c r="J1056" s="13">
        <v>1956</v>
      </c>
      <c r="K1056" s="13">
        <v>489</v>
      </c>
      <c r="L1056" s="13">
        <v>391</v>
      </c>
      <c r="M1056" s="13">
        <v>1076</v>
      </c>
      <c r="N1056" s="24" t="s">
        <v>25</v>
      </c>
      <c r="O1056" s="24" t="s">
        <v>25</v>
      </c>
      <c r="P1056" s="45" t="s">
        <v>25</v>
      </c>
      <c r="Q1056" s="47">
        <f>VLOOKUP(B1056,[2]COMPLETE_DIVIDEND_DATA!$B:$BA,52,0)</f>
        <v>0</v>
      </c>
      <c r="R1056" s="48">
        <f t="shared" si="16"/>
        <v>1076</v>
      </c>
    </row>
    <row r="1057" spans="1:18" s="2" customFormat="1" x14ac:dyDescent="0.2">
      <c r="A1057" s="9">
        <v>401051</v>
      </c>
      <c r="B1057" s="20">
        <v>3663</v>
      </c>
      <c r="C1057" s="6" t="s">
        <v>1088</v>
      </c>
      <c r="D1057" s="5">
        <v>19.98</v>
      </c>
      <c r="E1057" s="5">
        <v>10</v>
      </c>
      <c r="F1057" s="5">
        <v>8</v>
      </c>
      <c r="G1057" s="17">
        <v>1956</v>
      </c>
      <c r="H1057" s="17">
        <v>1956</v>
      </c>
      <c r="I1057" s="17">
        <v>0</v>
      </c>
      <c r="J1057" s="13">
        <v>1956</v>
      </c>
      <c r="K1057" s="13">
        <v>489</v>
      </c>
      <c r="L1057" s="13">
        <v>391</v>
      </c>
      <c r="M1057" s="13">
        <v>1076</v>
      </c>
      <c r="N1057" s="24" t="s">
        <v>25</v>
      </c>
      <c r="O1057" s="24" t="s">
        <v>25</v>
      </c>
      <c r="P1057" s="45" t="s">
        <v>25</v>
      </c>
      <c r="Q1057" s="47">
        <f>VLOOKUP(B1057,[2]COMPLETE_DIVIDEND_DATA!$B:$BA,52,0)</f>
        <v>0</v>
      </c>
      <c r="R1057" s="48">
        <f t="shared" si="16"/>
        <v>1076</v>
      </c>
    </row>
    <row r="1058" spans="1:18" s="2" customFormat="1" x14ac:dyDescent="0.2">
      <c r="A1058" s="9">
        <v>401052</v>
      </c>
      <c r="B1058" s="20">
        <v>3664</v>
      </c>
      <c r="C1058" s="6" t="s">
        <v>1089</v>
      </c>
      <c r="D1058" s="5">
        <v>19.98</v>
      </c>
      <c r="E1058" s="5">
        <v>10</v>
      </c>
      <c r="F1058" s="5">
        <v>8</v>
      </c>
      <c r="G1058" s="17">
        <v>1956</v>
      </c>
      <c r="H1058" s="17">
        <v>1956</v>
      </c>
      <c r="I1058" s="17">
        <v>0</v>
      </c>
      <c r="J1058" s="13">
        <v>1956</v>
      </c>
      <c r="K1058" s="13">
        <v>489</v>
      </c>
      <c r="L1058" s="13">
        <v>391</v>
      </c>
      <c r="M1058" s="13">
        <v>1076</v>
      </c>
      <c r="N1058" s="24" t="s">
        <v>25</v>
      </c>
      <c r="O1058" s="24" t="s">
        <v>25</v>
      </c>
      <c r="P1058" s="45" t="s">
        <v>25</v>
      </c>
      <c r="Q1058" s="47">
        <f>VLOOKUP(B1058,[2]COMPLETE_DIVIDEND_DATA!$B:$BA,52,0)</f>
        <v>0</v>
      </c>
      <c r="R1058" s="48">
        <f t="shared" si="16"/>
        <v>1076</v>
      </c>
    </row>
    <row r="1059" spans="1:18" s="2" customFormat="1" x14ac:dyDescent="0.2">
      <c r="A1059" s="9">
        <v>401053</v>
      </c>
      <c r="B1059" s="20">
        <v>3665</v>
      </c>
      <c r="C1059" s="6" t="s">
        <v>1090</v>
      </c>
      <c r="D1059" s="5">
        <v>19.87</v>
      </c>
      <c r="E1059" s="5">
        <v>10</v>
      </c>
      <c r="F1059" s="5">
        <v>8</v>
      </c>
      <c r="G1059" s="17">
        <v>156</v>
      </c>
      <c r="H1059" s="17">
        <v>156</v>
      </c>
      <c r="I1059" s="17">
        <v>0</v>
      </c>
      <c r="J1059" s="13">
        <v>156</v>
      </c>
      <c r="K1059" s="13">
        <v>39</v>
      </c>
      <c r="L1059" s="13">
        <v>31</v>
      </c>
      <c r="M1059" s="13">
        <v>86</v>
      </c>
      <c r="N1059" s="24" t="s">
        <v>25</v>
      </c>
      <c r="O1059" s="24" t="s">
        <v>25</v>
      </c>
      <c r="P1059" s="45" t="s">
        <v>25</v>
      </c>
      <c r="Q1059" s="47">
        <f>VLOOKUP(B1059,[2]COMPLETE_DIVIDEND_DATA!$B:$BA,52,0)</f>
        <v>0</v>
      </c>
      <c r="R1059" s="48">
        <f t="shared" si="16"/>
        <v>86</v>
      </c>
    </row>
    <row r="1060" spans="1:18" s="2" customFormat="1" x14ac:dyDescent="0.2">
      <c r="A1060" s="9">
        <v>401054</v>
      </c>
      <c r="B1060" s="20">
        <v>3666</v>
      </c>
      <c r="C1060" s="6" t="s">
        <v>1091</v>
      </c>
      <c r="D1060" s="5">
        <v>19.940000000000001</v>
      </c>
      <c r="E1060" s="5">
        <v>10</v>
      </c>
      <c r="F1060" s="5">
        <v>8</v>
      </c>
      <c r="G1060" s="17">
        <v>391</v>
      </c>
      <c r="H1060" s="17">
        <v>391</v>
      </c>
      <c r="I1060" s="17">
        <v>0</v>
      </c>
      <c r="J1060" s="13">
        <v>391</v>
      </c>
      <c r="K1060" s="13">
        <v>98</v>
      </c>
      <c r="L1060" s="13">
        <v>78</v>
      </c>
      <c r="M1060" s="13">
        <v>215</v>
      </c>
      <c r="N1060" s="24" t="s">
        <v>25</v>
      </c>
      <c r="O1060" s="24" t="s">
        <v>25</v>
      </c>
      <c r="P1060" s="45" t="s">
        <v>25</v>
      </c>
      <c r="Q1060" s="47">
        <f>VLOOKUP(B1060,[2]COMPLETE_DIVIDEND_DATA!$B:$BA,52,0)</f>
        <v>0</v>
      </c>
      <c r="R1060" s="48">
        <f t="shared" si="16"/>
        <v>215</v>
      </c>
    </row>
    <row r="1061" spans="1:18" s="2" customFormat="1" x14ac:dyDescent="0.2">
      <c r="A1061" s="9">
        <v>401055</v>
      </c>
      <c r="B1061" s="20">
        <v>3667</v>
      </c>
      <c r="C1061" s="6" t="s">
        <v>1092</v>
      </c>
      <c r="D1061" s="5">
        <v>19.98</v>
      </c>
      <c r="E1061" s="5">
        <v>10</v>
      </c>
      <c r="F1061" s="5">
        <v>8</v>
      </c>
      <c r="G1061" s="17">
        <v>1956</v>
      </c>
      <c r="H1061" s="17">
        <v>1956</v>
      </c>
      <c r="I1061" s="17">
        <v>0</v>
      </c>
      <c r="J1061" s="13">
        <v>1956</v>
      </c>
      <c r="K1061" s="13">
        <v>489</v>
      </c>
      <c r="L1061" s="13">
        <v>391</v>
      </c>
      <c r="M1061" s="13">
        <v>1076</v>
      </c>
      <c r="N1061" s="24" t="s">
        <v>1093</v>
      </c>
      <c r="O1061" s="24" t="s">
        <v>25</v>
      </c>
      <c r="P1061" s="45" t="s">
        <v>25</v>
      </c>
      <c r="Q1061" s="47">
        <f>VLOOKUP(B1061,[2]COMPLETE_DIVIDEND_DATA!$B:$BA,52,0)</f>
        <v>0</v>
      </c>
      <c r="R1061" s="48">
        <f t="shared" si="16"/>
        <v>1076</v>
      </c>
    </row>
    <row r="1062" spans="1:18" s="2" customFormat="1" x14ac:dyDescent="0.2">
      <c r="A1062" s="9">
        <v>401056</v>
      </c>
      <c r="B1062" s="20">
        <v>3669</v>
      </c>
      <c r="C1062" s="6" t="s">
        <v>1094</v>
      </c>
      <c r="D1062" s="5">
        <v>20.28</v>
      </c>
      <c r="E1062" s="5">
        <v>10</v>
      </c>
      <c r="F1062" s="5">
        <v>8</v>
      </c>
      <c r="G1062" s="17">
        <v>138</v>
      </c>
      <c r="H1062" s="17">
        <v>138</v>
      </c>
      <c r="I1062" s="17">
        <v>0</v>
      </c>
      <c r="J1062" s="13">
        <v>138</v>
      </c>
      <c r="K1062" s="13">
        <v>35</v>
      </c>
      <c r="L1062" s="13">
        <v>28</v>
      </c>
      <c r="M1062" s="13">
        <v>75</v>
      </c>
      <c r="N1062" s="24" t="s">
        <v>25</v>
      </c>
      <c r="O1062" s="24" t="s">
        <v>25</v>
      </c>
      <c r="P1062" s="45" t="s">
        <v>25</v>
      </c>
      <c r="Q1062" s="47">
        <f>VLOOKUP(B1062,[2]COMPLETE_DIVIDEND_DATA!$B:$BA,52,0)</f>
        <v>0</v>
      </c>
      <c r="R1062" s="48">
        <f t="shared" si="16"/>
        <v>75</v>
      </c>
    </row>
    <row r="1063" spans="1:18" s="2" customFormat="1" x14ac:dyDescent="0.2">
      <c r="A1063" s="9">
        <v>401057</v>
      </c>
      <c r="B1063" s="20">
        <v>3674</v>
      </c>
      <c r="C1063" s="6" t="s">
        <v>1095</v>
      </c>
      <c r="D1063" s="5">
        <v>19.78</v>
      </c>
      <c r="E1063" s="5">
        <v>10</v>
      </c>
      <c r="F1063" s="5">
        <v>8</v>
      </c>
      <c r="G1063" s="17">
        <v>91</v>
      </c>
      <c r="H1063" s="17">
        <v>91</v>
      </c>
      <c r="I1063" s="17">
        <v>0</v>
      </c>
      <c r="J1063" s="13">
        <v>91</v>
      </c>
      <c r="K1063" s="13">
        <v>23</v>
      </c>
      <c r="L1063" s="13">
        <v>18</v>
      </c>
      <c r="M1063" s="13">
        <v>50</v>
      </c>
      <c r="N1063" s="24" t="s">
        <v>25</v>
      </c>
      <c r="O1063" s="24" t="s">
        <v>25</v>
      </c>
      <c r="P1063" s="45" t="s">
        <v>25</v>
      </c>
      <c r="Q1063" s="47">
        <f>VLOOKUP(B1063,[2]COMPLETE_DIVIDEND_DATA!$B:$BA,52,0)</f>
        <v>0</v>
      </c>
      <c r="R1063" s="48">
        <f t="shared" si="16"/>
        <v>50</v>
      </c>
    </row>
    <row r="1064" spans="1:18" s="2" customFormat="1" x14ac:dyDescent="0.2">
      <c r="A1064" s="9">
        <v>401058</v>
      </c>
      <c r="B1064" s="20">
        <v>3676</v>
      </c>
      <c r="C1064" s="6" t="s">
        <v>1096</v>
      </c>
      <c r="D1064" s="5">
        <v>20.02</v>
      </c>
      <c r="E1064" s="5">
        <v>10</v>
      </c>
      <c r="F1064" s="5">
        <v>8</v>
      </c>
      <c r="G1064" s="17">
        <v>1788</v>
      </c>
      <c r="H1064" s="17">
        <v>1788</v>
      </c>
      <c r="I1064" s="17">
        <v>0</v>
      </c>
      <c r="J1064" s="13">
        <v>1788</v>
      </c>
      <c r="K1064" s="13">
        <v>447</v>
      </c>
      <c r="L1064" s="13">
        <v>358</v>
      </c>
      <c r="M1064" s="13">
        <v>983</v>
      </c>
      <c r="N1064" s="24" t="s">
        <v>25</v>
      </c>
      <c r="O1064" s="24" t="s">
        <v>25</v>
      </c>
      <c r="P1064" s="45" t="s">
        <v>25</v>
      </c>
      <c r="Q1064" s="47">
        <f>VLOOKUP(B1064,[2]COMPLETE_DIVIDEND_DATA!$B:$BA,52,0)</f>
        <v>0</v>
      </c>
      <c r="R1064" s="48">
        <f t="shared" si="16"/>
        <v>983</v>
      </c>
    </row>
    <row r="1065" spans="1:18" s="2" customFormat="1" x14ac:dyDescent="0.2">
      <c r="A1065" s="9">
        <v>401059</v>
      </c>
      <c r="B1065" s="20">
        <v>3678</v>
      </c>
      <c r="C1065" s="6" t="s">
        <v>1097</v>
      </c>
      <c r="D1065" s="5">
        <v>19.95</v>
      </c>
      <c r="E1065" s="5">
        <v>10</v>
      </c>
      <c r="F1065" s="5">
        <v>8</v>
      </c>
      <c r="G1065" s="17">
        <v>907</v>
      </c>
      <c r="H1065" s="17">
        <v>907</v>
      </c>
      <c r="I1065" s="17">
        <v>0</v>
      </c>
      <c r="J1065" s="13">
        <v>907</v>
      </c>
      <c r="K1065" s="13">
        <v>227</v>
      </c>
      <c r="L1065" s="13">
        <v>181</v>
      </c>
      <c r="M1065" s="13">
        <v>499</v>
      </c>
      <c r="N1065" s="24" t="s">
        <v>25</v>
      </c>
      <c r="O1065" s="24" t="s">
        <v>25</v>
      </c>
      <c r="P1065" s="45" t="s">
        <v>25</v>
      </c>
      <c r="Q1065" s="47">
        <f>VLOOKUP(B1065,[2]COMPLETE_DIVIDEND_DATA!$B:$BA,52,0)</f>
        <v>0</v>
      </c>
      <c r="R1065" s="48">
        <f t="shared" si="16"/>
        <v>499</v>
      </c>
    </row>
    <row r="1066" spans="1:18" s="2" customFormat="1" x14ac:dyDescent="0.2">
      <c r="A1066" s="9">
        <v>401060</v>
      </c>
      <c r="B1066" s="20">
        <v>3685</v>
      </c>
      <c r="C1066" s="6" t="s">
        <v>1098</v>
      </c>
      <c r="D1066" s="5">
        <v>21.05</v>
      </c>
      <c r="E1066" s="5">
        <v>10</v>
      </c>
      <c r="F1066" s="5">
        <v>8</v>
      </c>
      <c r="G1066" s="17">
        <v>38</v>
      </c>
      <c r="H1066" s="17">
        <v>38</v>
      </c>
      <c r="I1066" s="17">
        <v>0</v>
      </c>
      <c r="J1066" s="13">
        <v>38</v>
      </c>
      <c r="K1066" s="13">
        <v>10</v>
      </c>
      <c r="L1066" s="13">
        <v>8</v>
      </c>
      <c r="M1066" s="13">
        <v>20</v>
      </c>
      <c r="N1066" s="24" t="s">
        <v>25</v>
      </c>
      <c r="O1066" s="24" t="s">
        <v>25</v>
      </c>
      <c r="P1066" s="45" t="s">
        <v>25</v>
      </c>
      <c r="Q1066" s="47">
        <f>VLOOKUP(B1066,[2]COMPLETE_DIVIDEND_DATA!$B:$BA,52,0)</f>
        <v>0</v>
      </c>
      <c r="R1066" s="48">
        <f t="shared" si="16"/>
        <v>20</v>
      </c>
    </row>
    <row r="1067" spans="1:18" s="2" customFormat="1" x14ac:dyDescent="0.2">
      <c r="A1067" s="9">
        <v>401061</v>
      </c>
      <c r="B1067" s="20">
        <v>3703</v>
      </c>
      <c r="C1067" s="6" t="s">
        <v>1099</v>
      </c>
      <c r="D1067" s="5">
        <v>19.98</v>
      </c>
      <c r="E1067" s="5">
        <v>10</v>
      </c>
      <c r="F1067" s="5">
        <v>8</v>
      </c>
      <c r="G1067" s="17">
        <v>1956</v>
      </c>
      <c r="H1067" s="17">
        <v>1956</v>
      </c>
      <c r="I1067" s="17">
        <v>0</v>
      </c>
      <c r="J1067" s="13">
        <v>1956</v>
      </c>
      <c r="K1067" s="13">
        <v>489</v>
      </c>
      <c r="L1067" s="13">
        <v>391</v>
      </c>
      <c r="M1067" s="13">
        <v>1076</v>
      </c>
      <c r="N1067" s="24" t="s">
        <v>25</v>
      </c>
      <c r="O1067" s="24" t="s">
        <v>25</v>
      </c>
      <c r="P1067" s="45" t="s">
        <v>25</v>
      </c>
      <c r="Q1067" s="47">
        <f>VLOOKUP(B1067,[2]COMPLETE_DIVIDEND_DATA!$B:$BA,52,0)</f>
        <v>0</v>
      </c>
      <c r="R1067" s="48">
        <f t="shared" si="16"/>
        <v>1076</v>
      </c>
    </row>
    <row r="1068" spans="1:18" s="2" customFormat="1" x14ac:dyDescent="0.2">
      <c r="A1068" s="9">
        <v>401062</v>
      </c>
      <c r="B1068" s="20">
        <v>3704</v>
      </c>
      <c r="C1068" s="6" t="s">
        <v>1100</v>
      </c>
      <c r="D1068" s="5">
        <v>20</v>
      </c>
      <c r="E1068" s="5">
        <v>10</v>
      </c>
      <c r="F1068" s="5">
        <v>8</v>
      </c>
      <c r="G1068" s="17">
        <v>145</v>
      </c>
      <c r="H1068" s="17">
        <v>145</v>
      </c>
      <c r="I1068" s="17">
        <v>0</v>
      </c>
      <c r="J1068" s="13">
        <v>145</v>
      </c>
      <c r="K1068" s="13">
        <v>36</v>
      </c>
      <c r="L1068" s="13">
        <v>29</v>
      </c>
      <c r="M1068" s="13">
        <v>80</v>
      </c>
      <c r="N1068" s="24" t="s">
        <v>1101</v>
      </c>
      <c r="O1068" s="24" t="s">
        <v>25</v>
      </c>
      <c r="P1068" s="45" t="s">
        <v>25</v>
      </c>
      <c r="Q1068" s="47">
        <f>VLOOKUP(B1068,[2]COMPLETE_DIVIDEND_DATA!$B:$BA,52,0)</f>
        <v>0</v>
      </c>
      <c r="R1068" s="48">
        <f t="shared" si="16"/>
        <v>80</v>
      </c>
    </row>
    <row r="1069" spans="1:18" s="2" customFormat="1" x14ac:dyDescent="0.2">
      <c r="A1069" s="9">
        <v>401063</v>
      </c>
      <c r="B1069" s="20">
        <v>3729</v>
      </c>
      <c r="C1069" s="6" t="s">
        <v>1102</v>
      </c>
      <c r="D1069" s="5">
        <v>19.940000000000001</v>
      </c>
      <c r="E1069" s="5">
        <v>10</v>
      </c>
      <c r="F1069" s="5">
        <v>8</v>
      </c>
      <c r="G1069" s="17">
        <v>391</v>
      </c>
      <c r="H1069" s="17">
        <v>391</v>
      </c>
      <c r="I1069" s="17">
        <v>0</v>
      </c>
      <c r="J1069" s="13">
        <v>391</v>
      </c>
      <c r="K1069" s="13">
        <v>98</v>
      </c>
      <c r="L1069" s="13">
        <v>78</v>
      </c>
      <c r="M1069" s="13">
        <v>215</v>
      </c>
      <c r="N1069" s="24" t="s">
        <v>25</v>
      </c>
      <c r="O1069" s="24" t="s">
        <v>25</v>
      </c>
      <c r="P1069" s="45" t="s">
        <v>25</v>
      </c>
      <c r="Q1069" s="47">
        <f>VLOOKUP(B1069,[2]COMPLETE_DIVIDEND_DATA!$B:$BA,52,0)</f>
        <v>0</v>
      </c>
      <c r="R1069" s="48">
        <f t="shared" si="16"/>
        <v>215</v>
      </c>
    </row>
    <row r="1070" spans="1:18" s="2" customFormat="1" x14ac:dyDescent="0.2">
      <c r="A1070" s="9">
        <v>401064</v>
      </c>
      <c r="B1070" s="20">
        <v>3733</v>
      </c>
      <c r="C1070" s="6" t="s">
        <v>1103</v>
      </c>
      <c r="D1070" s="5">
        <v>20.07</v>
      </c>
      <c r="E1070" s="5">
        <v>10</v>
      </c>
      <c r="F1070" s="5">
        <v>8</v>
      </c>
      <c r="G1070" s="17">
        <v>548</v>
      </c>
      <c r="H1070" s="17">
        <v>548</v>
      </c>
      <c r="I1070" s="17">
        <v>0</v>
      </c>
      <c r="J1070" s="13">
        <v>548</v>
      </c>
      <c r="K1070" s="13">
        <v>137</v>
      </c>
      <c r="L1070" s="13">
        <v>110</v>
      </c>
      <c r="M1070" s="13">
        <v>301</v>
      </c>
      <c r="N1070" s="24" t="s">
        <v>25</v>
      </c>
      <c r="O1070" s="24" t="s">
        <v>25</v>
      </c>
      <c r="P1070" s="45" t="s">
        <v>25</v>
      </c>
      <c r="Q1070" s="47">
        <f>VLOOKUP(B1070,[2]COMPLETE_DIVIDEND_DATA!$B:$BA,52,0)</f>
        <v>0</v>
      </c>
      <c r="R1070" s="48">
        <f t="shared" si="16"/>
        <v>301</v>
      </c>
    </row>
    <row r="1071" spans="1:18" s="2" customFormat="1" x14ac:dyDescent="0.2">
      <c r="A1071" s="9">
        <v>401065</v>
      </c>
      <c r="B1071" s="20">
        <v>3734</v>
      </c>
      <c r="C1071" s="6" t="s">
        <v>1104</v>
      </c>
      <c r="D1071" s="5">
        <v>20</v>
      </c>
      <c r="E1071" s="5">
        <v>10</v>
      </c>
      <c r="F1071" s="5">
        <v>8</v>
      </c>
      <c r="G1071" s="17">
        <v>155</v>
      </c>
      <c r="H1071" s="17">
        <v>155</v>
      </c>
      <c r="I1071" s="17">
        <v>0</v>
      </c>
      <c r="J1071" s="13">
        <v>155</v>
      </c>
      <c r="K1071" s="13">
        <v>39</v>
      </c>
      <c r="L1071" s="13">
        <v>31</v>
      </c>
      <c r="M1071" s="13">
        <v>85</v>
      </c>
      <c r="N1071" s="24" t="s">
        <v>25</v>
      </c>
      <c r="O1071" s="24" t="s">
        <v>25</v>
      </c>
      <c r="P1071" s="45" t="s">
        <v>25</v>
      </c>
      <c r="Q1071" s="47">
        <f>VLOOKUP(B1071,[2]COMPLETE_DIVIDEND_DATA!$B:$BA,52,0)</f>
        <v>0</v>
      </c>
      <c r="R1071" s="48">
        <f t="shared" si="16"/>
        <v>85</v>
      </c>
    </row>
    <row r="1072" spans="1:18" s="2" customFormat="1" x14ac:dyDescent="0.2">
      <c r="A1072" s="9">
        <v>401066</v>
      </c>
      <c r="B1072" s="20">
        <v>3735</v>
      </c>
      <c r="C1072" s="6" t="s">
        <v>1105</v>
      </c>
      <c r="D1072" s="5">
        <v>19.91</v>
      </c>
      <c r="E1072" s="5">
        <v>10</v>
      </c>
      <c r="F1072" s="5">
        <v>8</v>
      </c>
      <c r="G1072" s="17">
        <v>236</v>
      </c>
      <c r="H1072" s="17">
        <v>236</v>
      </c>
      <c r="I1072" s="17">
        <v>0</v>
      </c>
      <c r="J1072" s="13">
        <v>236</v>
      </c>
      <c r="K1072" s="13">
        <v>59</v>
      </c>
      <c r="L1072" s="13">
        <v>47</v>
      </c>
      <c r="M1072" s="13">
        <v>130</v>
      </c>
      <c r="N1072" s="24" t="s">
        <v>25</v>
      </c>
      <c r="O1072" s="24" t="s">
        <v>25</v>
      </c>
      <c r="P1072" s="45" t="s">
        <v>25</v>
      </c>
      <c r="Q1072" s="47">
        <f>VLOOKUP(B1072,[2]COMPLETE_DIVIDEND_DATA!$B:$BA,52,0)</f>
        <v>0</v>
      </c>
      <c r="R1072" s="48">
        <f t="shared" si="16"/>
        <v>130</v>
      </c>
    </row>
    <row r="1073" spans="1:18" s="2" customFormat="1" x14ac:dyDescent="0.2">
      <c r="A1073" s="9">
        <v>401067</v>
      </c>
      <c r="B1073" s="20">
        <v>3737</v>
      </c>
      <c r="C1073" s="6" t="s">
        <v>1106</v>
      </c>
      <c r="D1073" s="5">
        <v>19.78</v>
      </c>
      <c r="E1073" s="5">
        <v>10</v>
      </c>
      <c r="F1073" s="5">
        <v>8</v>
      </c>
      <c r="G1073" s="17">
        <v>187</v>
      </c>
      <c r="H1073" s="17">
        <v>187</v>
      </c>
      <c r="I1073" s="17">
        <v>0</v>
      </c>
      <c r="J1073" s="13">
        <v>187</v>
      </c>
      <c r="K1073" s="13">
        <v>47</v>
      </c>
      <c r="L1073" s="13">
        <v>37</v>
      </c>
      <c r="M1073" s="13">
        <v>103</v>
      </c>
      <c r="N1073" s="24" t="s">
        <v>25</v>
      </c>
      <c r="O1073" s="24" t="s">
        <v>25</v>
      </c>
      <c r="P1073" s="45" t="s">
        <v>25</v>
      </c>
      <c r="Q1073" s="47">
        <f>VLOOKUP(B1073,[2]COMPLETE_DIVIDEND_DATA!$B:$BA,52,0)</f>
        <v>0</v>
      </c>
      <c r="R1073" s="48">
        <f t="shared" si="16"/>
        <v>103</v>
      </c>
    </row>
    <row r="1074" spans="1:18" s="2" customFormat="1" x14ac:dyDescent="0.2">
      <c r="A1074" s="9">
        <v>401068</v>
      </c>
      <c r="B1074" s="20">
        <v>3738</v>
      </c>
      <c r="C1074" s="6" t="s">
        <v>1107</v>
      </c>
      <c r="D1074" s="5">
        <v>20.09</v>
      </c>
      <c r="E1074" s="5">
        <v>10</v>
      </c>
      <c r="F1074" s="5">
        <v>8</v>
      </c>
      <c r="G1074" s="17">
        <v>204</v>
      </c>
      <c r="H1074" s="17">
        <v>204</v>
      </c>
      <c r="I1074" s="17">
        <v>0</v>
      </c>
      <c r="J1074" s="13">
        <v>204</v>
      </c>
      <c r="K1074" s="13">
        <v>51</v>
      </c>
      <c r="L1074" s="13">
        <v>41</v>
      </c>
      <c r="M1074" s="13">
        <v>112</v>
      </c>
      <c r="N1074" s="24" t="s">
        <v>25</v>
      </c>
      <c r="O1074" s="24" t="s">
        <v>25</v>
      </c>
      <c r="P1074" s="45" t="s">
        <v>25</v>
      </c>
      <c r="Q1074" s="47">
        <f>VLOOKUP(B1074,[2]COMPLETE_DIVIDEND_DATA!$B:$BA,52,0)</f>
        <v>0</v>
      </c>
      <c r="R1074" s="48">
        <f t="shared" si="16"/>
        <v>112</v>
      </c>
    </row>
    <row r="1075" spans="1:18" s="2" customFormat="1" x14ac:dyDescent="0.2">
      <c r="A1075" s="9">
        <v>401069</v>
      </c>
      <c r="B1075" s="20">
        <v>3739</v>
      </c>
      <c r="C1075" s="6" t="s">
        <v>1108</v>
      </c>
      <c r="D1075" s="5">
        <v>19.940000000000001</v>
      </c>
      <c r="E1075" s="5">
        <v>10</v>
      </c>
      <c r="F1075" s="5">
        <v>8</v>
      </c>
      <c r="G1075" s="17">
        <v>391</v>
      </c>
      <c r="H1075" s="17">
        <v>391</v>
      </c>
      <c r="I1075" s="17">
        <v>0</v>
      </c>
      <c r="J1075" s="13">
        <v>391</v>
      </c>
      <c r="K1075" s="13">
        <v>98</v>
      </c>
      <c r="L1075" s="13">
        <v>78</v>
      </c>
      <c r="M1075" s="13">
        <v>215</v>
      </c>
      <c r="N1075" s="24" t="s">
        <v>25</v>
      </c>
      <c r="O1075" s="24" t="s">
        <v>25</v>
      </c>
      <c r="P1075" s="45" t="s">
        <v>25</v>
      </c>
      <c r="Q1075" s="47">
        <f>VLOOKUP(B1075,[2]COMPLETE_DIVIDEND_DATA!$B:$BA,52,0)</f>
        <v>0</v>
      </c>
      <c r="R1075" s="48">
        <f t="shared" si="16"/>
        <v>215</v>
      </c>
    </row>
    <row r="1076" spans="1:18" s="2" customFormat="1" x14ac:dyDescent="0.2">
      <c r="A1076" s="9">
        <v>401070</v>
      </c>
      <c r="B1076" s="20">
        <v>3740</v>
      </c>
      <c r="C1076" s="6" t="s">
        <v>1109</v>
      </c>
      <c r="D1076" s="5">
        <v>20.12</v>
      </c>
      <c r="E1076" s="5">
        <v>10</v>
      </c>
      <c r="F1076" s="5">
        <v>8</v>
      </c>
      <c r="G1076" s="17">
        <v>313</v>
      </c>
      <c r="H1076" s="17">
        <v>313</v>
      </c>
      <c r="I1076" s="17">
        <v>0</v>
      </c>
      <c r="J1076" s="13">
        <v>313</v>
      </c>
      <c r="K1076" s="13">
        <v>78</v>
      </c>
      <c r="L1076" s="13">
        <v>63</v>
      </c>
      <c r="M1076" s="13">
        <v>172</v>
      </c>
      <c r="N1076" s="24" t="s">
        <v>25</v>
      </c>
      <c r="O1076" s="24" t="s">
        <v>25</v>
      </c>
      <c r="P1076" s="45" t="s">
        <v>25</v>
      </c>
      <c r="Q1076" s="47">
        <f>VLOOKUP(B1076,[2]COMPLETE_DIVIDEND_DATA!$B:$BA,52,0)</f>
        <v>0</v>
      </c>
      <c r="R1076" s="48">
        <f t="shared" si="16"/>
        <v>172</v>
      </c>
    </row>
    <row r="1077" spans="1:18" s="2" customFormat="1" x14ac:dyDescent="0.2">
      <c r="A1077" s="9">
        <v>401071</v>
      </c>
      <c r="B1077" s="20">
        <v>3747</v>
      </c>
      <c r="C1077" s="6" t="s">
        <v>1110</v>
      </c>
      <c r="D1077" s="5">
        <v>19.98</v>
      </c>
      <c r="E1077" s="5">
        <v>10</v>
      </c>
      <c r="F1077" s="5">
        <v>8</v>
      </c>
      <c r="G1077" s="17">
        <v>1956</v>
      </c>
      <c r="H1077" s="17">
        <v>1956</v>
      </c>
      <c r="I1077" s="17">
        <v>0</v>
      </c>
      <c r="J1077" s="13">
        <v>1956</v>
      </c>
      <c r="K1077" s="13">
        <v>489</v>
      </c>
      <c r="L1077" s="13">
        <v>391</v>
      </c>
      <c r="M1077" s="13">
        <v>1076</v>
      </c>
      <c r="N1077" s="24" t="s">
        <v>25</v>
      </c>
      <c r="O1077" s="24" t="s">
        <v>25</v>
      </c>
      <c r="P1077" s="45" t="s">
        <v>25</v>
      </c>
      <c r="Q1077" s="47">
        <f>VLOOKUP(B1077,[2]COMPLETE_DIVIDEND_DATA!$B:$BA,52,0)</f>
        <v>0</v>
      </c>
      <c r="R1077" s="48">
        <f t="shared" si="16"/>
        <v>1076</v>
      </c>
    </row>
    <row r="1078" spans="1:18" s="2" customFormat="1" x14ac:dyDescent="0.2">
      <c r="A1078" s="9">
        <v>401072</v>
      </c>
      <c r="B1078" s="20">
        <v>3748</v>
      </c>
      <c r="C1078" s="6" t="s">
        <v>1111</v>
      </c>
      <c r="D1078" s="5">
        <v>19.940000000000001</v>
      </c>
      <c r="E1078" s="5">
        <v>10</v>
      </c>
      <c r="F1078" s="5">
        <v>8</v>
      </c>
      <c r="G1078" s="17">
        <v>391</v>
      </c>
      <c r="H1078" s="17">
        <v>391</v>
      </c>
      <c r="I1078" s="17">
        <v>0</v>
      </c>
      <c r="J1078" s="13">
        <v>391</v>
      </c>
      <c r="K1078" s="13">
        <v>98</v>
      </c>
      <c r="L1078" s="13">
        <v>78</v>
      </c>
      <c r="M1078" s="13">
        <v>215</v>
      </c>
      <c r="N1078" s="24" t="s">
        <v>25</v>
      </c>
      <c r="O1078" s="24" t="s">
        <v>25</v>
      </c>
      <c r="P1078" s="45" t="s">
        <v>25</v>
      </c>
      <c r="Q1078" s="47">
        <f>VLOOKUP(B1078,[2]COMPLETE_DIVIDEND_DATA!$B:$BA,52,0)</f>
        <v>0</v>
      </c>
      <c r="R1078" s="48">
        <f t="shared" si="16"/>
        <v>215</v>
      </c>
    </row>
    <row r="1079" spans="1:18" s="2" customFormat="1" x14ac:dyDescent="0.2">
      <c r="A1079" s="9">
        <v>401073</v>
      </c>
      <c r="B1079" s="20">
        <v>3756</v>
      </c>
      <c r="C1079" s="6" t="s">
        <v>1112</v>
      </c>
      <c r="D1079" s="5">
        <v>19.98</v>
      </c>
      <c r="E1079" s="5">
        <v>10</v>
      </c>
      <c r="F1079" s="5">
        <v>8</v>
      </c>
      <c r="G1079" s="17">
        <v>1956</v>
      </c>
      <c r="H1079" s="17">
        <v>1956</v>
      </c>
      <c r="I1079" s="17">
        <v>0</v>
      </c>
      <c r="J1079" s="13">
        <v>1956</v>
      </c>
      <c r="K1079" s="13">
        <v>489</v>
      </c>
      <c r="L1079" s="13">
        <v>391</v>
      </c>
      <c r="M1079" s="13">
        <v>1076</v>
      </c>
      <c r="N1079" s="24" t="s">
        <v>25</v>
      </c>
      <c r="O1079" s="24" t="s">
        <v>25</v>
      </c>
      <c r="P1079" s="45" t="s">
        <v>25</v>
      </c>
      <c r="Q1079" s="47">
        <f>VLOOKUP(B1079,[2]COMPLETE_DIVIDEND_DATA!$B:$BA,52,0)</f>
        <v>0</v>
      </c>
      <c r="R1079" s="48">
        <f t="shared" si="16"/>
        <v>1076</v>
      </c>
    </row>
    <row r="1080" spans="1:18" s="2" customFormat="1" x14ac:dyDescent="0.2">
      <c r="A1080" s="9">
        <v>401074</v>
      </c>
      <c r="B1080" s="20">
        <v>3757</v>
      </c>
      <c r="C1080" s="6" t="s">
        <v>1113</v>
      </c>
      <c r="D1080" s="5">
        <v>19.98</v>
      </c>
      <c r="E1080" s="5">
        <v>10</v>
      </c>
      <c r="F1080" s="5">
        <v>8</v>
      </c>
      <c r="G1080" s="17">
        <v>1956</v>
      </c>
      <c r="H1080" s="17">
        <v>1956</v>
      </c>
      <c r="I1080" s="17">
        <v>0</v>
      </c>
      <c r="J1080" s="13">
        <v>1956</v>
      </c>
      <c r="K1080" s="13">
        <v>489</v>
      </c>
      <c r="L1080" s="13">
        <v>391</v>
      </c>
      <c r="M1080" s="13">
        <v>1076</v>
      </c>
      <c r="N1080" s="24" t="s">
        <v>25</v>
      </c>
      <c r="O1080" s="24" t="s">
        <v>25</v>
      </c>
      <c r="P1080" s="45" t="s">
        <v>25</v>
      </c>
      <c r="Q1080" s="47">
        <f>VLOOKUP(B1080,[2]COMPLETE_DIVIDEND_DATA!$B:$BA,52,0)</f>
        <v>0</v>
      </c>
      <c r="R1080" s="48">
        <f t="shared" si="16"/>
        <v>1076</v>
      </c>
    </row>
    <row r="1081" spans="1:18" s="2" customFormat="1" x14ac:dyDescent="0.2">
      <c r="A1081" s="9">
        <v>401075</v>
      </c>
      <c r="B1081" s="20">
        <v>3758</v>
      </c>
      <c r="C1081" s="6" t="s">
        <v>1114</v>
      </c>
      <c r="D1081" s="5">
        <v>19.760000000000002</v>
      </c>
      <c r="E1081" s="5">
        <v>10</v>
      </c>
      <c r="F1081" s="5">
        <v>8</v>
      </c>
      <c r="G1081" s="17">
        <v>167</v>
      </c>
      <c r="H1081" s="17">
        <v>167</v>
      </c>
      <c r="I1081" s="17">
        <v>0</v>
      </c>
      <c r="J1081" s="13">
        <v>167</v>
      </c>
      <c r="K1081" s="13">
        <v>42</v>
      </c>
      <c r="L1081" s="13">
        <v>33</v>
      </c>
      <c r="M1081" s="13">
        <v>92</v>
      </c>
      <c r="N1081" s="24" t="s">
        <v>25</v>
      </c>
      <c r="O1081" s="24" t="s">
        <v>25</v>
      </c>
      <c r="P1081" s="45" t="s">
        <v>25</v>
      </c>
      <c r="Q1081" s="47">
        <f>VLOOKUP(B1081,[2]COMPLETE_DIVIDEND_DATA!$B:$BA,52,0)</f>
        <v>0</v>
      </c>
      <c r="R1081" s="48">
        <f t="shared" si="16"/>
        <v>92</v>
      </c>
    </row>
    <row r="1082" spans="1:18" s="2" customFormat="1" x14ac:dyDescent="0.2">
      <c r="A1082" s="9">
        <v>401076</v>
      </c>
      <c r="B1082" s="20">
        <v>3759</v>
      </c>
      <c r="C1082" s="6" t="s">
        <v>1115</v>
      </c>
      <c r="D1082" s="5">
        <v>19.940000000000001</v>
      </c>
      <c r="E1082" s="5">
        <v>10</v>
      </c>
      <c r="F1082" s="5">
        <v>8</v>
      </c>
      <c r="G1082" s="17">
        <v>391</v>
      </c>
      <c r="H1082" s="17">
        <v>391</v>
      </c>
      <c r="I1082" s="17">
        <v>0</v>
      </c>
      <c r="J1082" s="13">
        <v>391</v>
      </c>
      <c r="K1082" s="13">
        <v>98</v>
      </c>
      <c r="L1082" s="13">
        <v>78</v>
      </c>
      <c r="M1082" s="13">
        <v>215</v>
      </c>
      <c r="N1082" s="24" t="s">
        <v>25</v>
      </c>
      <c r="O1082" s="24" t="s">
        <v>25</v>
      </c>
      <c r="P1082" s="45" t="s">
        <v>25</v>
      </c>
      <c r="Q1082" s="47">
        <f>VLOOKUP(B1082,[2]COMPLETE_DIVIDEND_DATA!$B:$BA,52,0)</f>
        <v>0</v>
      </c>
      <c r="R1082" s="48">
        <f t="shared" si="16"/>
        <v>215</v>
      </c>
    </row>
    <row r="1083" spans="1:18" s="2" customFormat="1" x14ac:dyDescent="0.2">
      <c r="A1083" s="9">
        <v>401077</v>
      </c>
      <c r="B1083" s="20">
        <v>3760</v>
      </c>
      <c r="C1083" s="6" t="s">
        <v>1116</v>
      </c>
      <c r="D1083" s="5">
        <v>19.98</v>
      </c>
      <c r="E1083" s="5">
        <v>10</v>
      </c>
      <c r="F1083" s="5">
        <v>8</v>
      </c>
      <c r="G1083" s="17">
        <v>1956</v>
      </c>
      <c r="H1083" s="17">
        <v>1956</v>
      </c>
      <c r="I1083" s="17">
        <v>0</v>
      </c>
      <c r="J1083" s="13">
        <v>1956</v>
      </c>
      <c r="K1083" s="13">
        <v>489</v>
      </c>
      <c r="L1083" s="13">
        <v>391</v>
      </c>
      <c r="M1083" s="13">
        <v>1076</v>
      </c>
      <c r="N1083" s="24" t="s">
        <v>25</v>
      </c>
      <c r="O1083" s="24" t="s">
        <v>25</v>
      </c>
      <c r="P1083" s="45" t="s">
        <v>25</v>
      </c>
      <c r="Q1083" s="47">
        <f>VLOOKUP(B1083,[2]COMPLETE_DIVIDEND_DATA!$B:$BA,52,0)</f>
        <v>0</v>
      </c>
      <c r="R1083" s="48">
        <f t="shared" si="16"/>
        <v>1076</v>
      </c>
    </row>
    <row r="1084" spans="1:18" s="2" customFormat="1" x14ac:dyDescent="0.2">
      <c r="A1084" s="9">
        <v>401078</v>
      </c>
      <c r="B1084" s="20">
        <v>3779</v>
      </c>
      <c r="C1084" s="6" t="s">
        <v>1117</v>
      </c>
      <c r="D1084" s="5">
        <v>20.03</v>
      </c>
      <c r="E1084" s="5">
        <v>10</v>
      </c>
      <c r="F1084" s="5">
        <v>8</v>
      </c>
      <c r="G1084" s="17">
        <v>1043</v>
      </c>
      <c r="H1084" s="17">
        <v>1043</v>
      </c>
      <c r="I1084" s="17">
        <v>0</v>
      </c>
      <c r="J1084" s="13">
        <v>1043</v>
      </c>
      <c r="K1084" s="13">
        <v>261</v>
      </c>
      <c r="L1084" s="13">
        <v>209</v>
      </c>
      <c r="M1084" s="13">
        <v>573</v>
      </c>
      <c r="N1084" s="24" t="s">
        <v>25</v>
      </c>
      <c r="O1084" s="24" t="s">
        <v>25</v>
      </c>
      <c r="P1084" s="45" t="s">
        <v>25</v>
      </c>
      <c r="Q1084" s="47">
        <f>VLOOKUP(B1084,[2]COMPLETE_DIVIDEND_DATA!$B:$BA,52,0)</f>
        <v>0</v>
      </c>
      <c r="R1084" s="48">
        <f t="shared" si="16"/>
        <v>573</v>
      </c>
    </row>
    <row r="1085" spans="1:18" s="2" customFormat="1" x14ac:dyDescent="0.2">
      <c r="A1085" s="9">
        <v>401079</v>
      </c>
      <c r="B1085" s="20">
        <v>3781</v>
      </c>
      <c r="C1085" s="6" t="s">
        <v>1118</v>
      </c>
      <c r="D1085" s="5">
        <v>20.02</v>
      </c>
      <c r="E1085" s="5">
        <v>10</v>
      </c>
      <c r="F1085" s="5">
        <v>8</v>
      </c>
      <c r="G1085" s="17">
        <v>884</v>
      </c>
      <c r="H1085" s="17">
        <v>884</v>
      </c>
      <c r="I1085" s="17">
        <v>0</v>
      </c>
      <c r="J1085" s="13">
        <v>884</v>
      </c>
      <c r="K1085" s="13">
        <v>221</v>
      </c>
      <c r="L1085" s="13">
        <v>177</v>
      </c>
      <c r="M1085" s="13">
        <v>486</v>
      </c>
      <c r="N1085" s="24" t="s">
        <v>25</v>
      </c>
      <c r="O1085" s="24" t="s">
        <v>25</v>
      </c>
      <c r="P1085" s="45" t="s">
        <v>25</v>
      </c>
      <c r="Q1085" s="47">
        <f>VLOOKUP(B1085,[2]COMPLETE_DIVIDEND_DATA!$B:$BA,52,0)</f>
        <v>0</v>
      </c>
      <c r="R1085" s="48">
        <f t="shared" si="16"/>
        <v>486</v>
      </c>
    </row>
    <row r="1086" spans="1:18" s="2" customFormat="1" x14ac:dyDescent="0.2">
      <c r="A1086" s="9">
        <v>401080</v>
      </c>
      <c r="B1086" s="20">
        <v>3782</v>
      </c>
      <c r="C1086" s="6" t="s">
        <v>1119</v>
      </c>
      <c r="D1086" s="5">
        <v>19.98</v>
      </c>
      <c r="E1086" s="5">
        <v>10</v>
      </c>
      <c r="F1086" s="5">
        <v>8</v>
      </c>
      <c r="G1086" s="17">
        <v>1956</v>
      </c>
      <c r="H1086" s="17">
        <v>1956</v>
      </c>
      <c r="I1086" s="17">
        <v>0</v>
      </c>
      <c r="J1086" s="13">
        <v>1956</v>
      </c>
      <c r="K1086" s="13">
        <v>489</v>
      </c>
      <c r="L1086" s="13">
        <v>391</v>
      </c>
      <c r="M1086" s="13">
        <v>1076</v>
      </c>
      <c r="N1086" s="24" t="s">
        <v>25</v>
      </c>
      <c r="O1086" s="24" t="s">
        <v>25</v>
      </c>
      <c r="P1086" s="45" t="s">
        <v>25</v>
      </c>
      <c r="Q1086" s="47">
        <f>VLOOKUP(B1086,[2]COMPLETE_DIVIDEND_DATA!$B:$BA,52,0)</f>
        <v>0</v>
      </c>
      <c r="R1086" s="48">
        <f t="shared" si="16"/>
        <v>1076</v>
      </c>
    </row>
    <row r="1087" spans="1:18" s="2" customFormat="1" x14ac:dyDescent="0.2">
      <c r="A1087" s="9">
        <v>401081</v>
      </c>
      <c r="B1087" s="20">
        <v>3783</v>
      </c>
      <c r="C1087" s="6" t="s">
        <v>1120</v>
      </c>
      <c r="D1087" s="5">
        <v>19.940000000000001</v>
      </c>
      <c r="E1087" s="5">
        <v>10</v>
      </c>
      <c r="F1087" s="5">
        <v>8</v>
      </c>
      <c r="G1087" s="17">
        <v>391</v>
      </c>
      <c r="H1087" s="17">
        <v>391</v>
      </c>
      <c r="I1087" s="17">
        <v>0</v>
      </c>
      <c r="J1087" s="13">
        <v>391</v>
      </c>
      <c r="K1087" s="13">
        <v>98</v>
      </c>
      <c r="L1087" s="13">
        <v>78</v>
      </c>
      <c r="M1087" s="13">
        <v>215</v>
      </c>
      <c r="N1087" s="24" t="s">
        <v>25</v>
      </c>
      <c r="O1087" s="24" t="s">
        <v>25</v>
      </c>
      <c r="P1087" s="45" t="s">
        <v>25</v>
      </c>
      <c r="Q1087" s="47">
        <f>VLOOKUP(B1087,[2]COMPLETE_DIVIDEND_DATA!$B:$BA,52,0)</f>
        <v>0</v>
      </c>
      <c r="R1087" s="48">
        <f t="shared" si="16"/>
        <v>215</v>
      </c>
    </row>
    <row r="1088" spans="1:18" s="2" customFormat="1" x14ac:dyDescent="0.2">
      <c r="A1088" s="9">
        <v>401082</v>
      </c>
      <c r="B1088" s="20">
        <v>3788</v>
      </c>
      <c r="C1088" s="6" t="s">
        <v>1121</v>
      </c>
      <c r="D1088" s="5">
        <v>19.920000000000002</v>
      </c>
      <c r="E1088" s="5">
        <v>10</v>
      </c>
      <c r="F1088" s="5">
        <v>8</v>
      </c>
      <c r="G1088" s="17">
        <v>251</v>
      </c>
      <c r="H1088" s="17">
        <v>251</v>
      </c>
      <c r="I1088" s="17">
        <v>0</v>
      </c>
      <c r="J1088" s="13">
        <v>251</v>
      </c>
      <c r="K1088" s="13">
        <v>63</v>
      </c>
      <c r="L1088" s="13">
        <v>50</v>
      </c>
      <c r="M1088" s="13">
        <v>138</v>
      </c>
      <c r="N1088" s="24" t="s">
        <v>25</v>
      </c>
      <c r="O1088" s="24" t="s">
        <v>25</v>
      </c>
      <c r="P1088" s="45" t="s">
        <v>25</v>
      </c>
      <c r="Q1088" s="47">
        <f>VLOOKUP(B1088,[2]COMPLETE_DIVIDEND_DATA!$B:$BA,52,0)</f>
        <v>0</v>
      </c>
      <c r="R1088" s="48">
        <f t="shared" si="16"/>
        <v>138</v>
      </c>
    </row>
    <row r="1089" spans="1:18" s="2" customFormat="1" x14ac:dyDescent="0.2">
      <c r="A1089" s="9">
        <v>401083</v>
      </c>
      <c r="B1089" s="20">
        <v>3789</v>
      </c>
      <c r="C1089" s="6" t="s">
        <v>1122</v>
      </c>
      <c r="D1089" s="5">
        <v>20.07</v>
      </c>
      <c r="E1089" s="5">
        <v>10</v>
      </c>
      <c r="F1089" s="5">
        <v>8</v>
      </c>
      <c r="G1089" s="17">
        <v>558</v>
      </c>
      <c r="H1089" s="17">
        <v>558</v>
      </c>
      <c r="I1089" s="17">
        <v>0</v>
      </c>
      <c r="J1089" s="13">
        <v>558</v>
      </c>
      <c r="K1089" s="13">
        <v>140</v>
      </c>
      <c r="L1089" s="13">
        <v>112</v>
      </c>
      <c r="M1089" s="13">
        <v>306</v>
      </c>
      <c r="N1089" s="24" t="s">
        <v>25</v>
      </c>
      <c r="O1089" s="24" t="s">
        <v>25</v>
      </c>
      <c r="P1089" s="45" t="s">
        <v>25</v>
      </c>
      <c r="Q1089" s="47">
        <f>VLOOKUP(B1089,[2]COMPLETE_DIVIDEND_DATA!$B:$BA,52,0)</f>
        <v>0</v>
      </c>
      <c r="R1089" s="48">
        <f t="shared" si="16"/>
        <v>306</v>
      </c>
    </row>
    <row r="1090" spans="1:18" s="2" customFormat="1" x14ac:dyDescent="0.2">
      <c r="A1090" s="9">
        <v>401084</v>
      </c>
      <c r="B1090" s="20">
        <v>3791</v>
      </c>
      <c r="C1090" s="6" t="s">
        <v>1123</v>
      </c>
      <c r="D1090" s="5">
        <v>20.07</v>
      </c>
      <c r="E1090" s="5">
        <v>10</v>
      </c>
      <c r="F1090" s="5">
        <v>8</v>
      </c>
      <c r="G1090" s="17">
        <v>259</v>
      </c>
      <c r="H1090" s="17">
        <v>259</v>
      </c>
      <c r="I1090" s="17">
        <v>0</v>
      </c>
      <c r="J1090" s="13">
        <v>259</v>
      </c>
      <c r="K1090" s="13">
        <v>65</v>
      </c>
      <c r="L1090" s="13">
        <v>52</v>
      </c>
      <c r="M1090" s="13">
        <v>142</v>
      </c>
      <c r="N1090" s="24" t="s">
        <v>25</v>
      </c>
      <c r="O1090" s="24" t="s">
        <v>25</v>
      </c>
      <c r="P1090" s="45" t="s">
        <v>25</v>
      </c>
      <c r="Q1090" s="47">
        <f>VLOOKUP(B1090,[2]COMPLETE_DIVIDEND_DATA!$B:$BA,52,0)</f>
        <v>0</v>
      </c>
      <c r="R1090" s="48">
        <f t="shared" si="16"/>
        <v>142</v>
      </c>
    </row>
    <row r="1091" spans="1:18" s="2" customFormat="1" x14ac:dyDescent="0.2">
      <c r="A1091" s="9">
        <v>401085</v>
      </c>
      <c r="B1091" s="20">
        <v>3792</v>
      </c>
      <c r="C1091" s="6" t="s">
        <v>1124</v>
      </c>
      <c r="D1091" s="5">
        <v>20.190000000000001</v>
      </c>
      <c r="E1091" s="5">
        <v>10</v>
      </c>
      <c r="F1091" s="5">
        <v>8</v>
      </c>
      <c r="G1091" s="17">
        <v>104</v>
      </c>
      <c r="H1091" s="17">
        <v>104</v>
      </c>
      <c r="I1091" s="17">
        <v>0</v>
      </c>
      <c r="J1091" s="13">
        <v>104</v>
      </c>
      <c r="K1091" s="13">
        <v>26</v>
      </c>
      <c r="L1091" s="13">
        <v>21</v>
      </c>
      <c r="M1091" s="13">
        <v>57</v>
      </c>
      <c r="N1091" s="24" t="s">
        <v>25</v>
      </c>
      <c r="O1091" s="24" t="s">
        <v>25</v>
      </c>
      <c r="P1091" s="45" t="s">
        <v>25</v>
      </c>
      <c r="Q1091" s="47">
        <f>VLOOKUP(B1091,[2]COMPLETE_DIVIDEND_DATA!$B:$BA,52,0)</f>
        <v>0</v>
      </c>
      <c r="R1091" s="48">
        <f t="shared" si="16"/>
        <v>57</v>
      </c>
    </row>
    <row r="1092" spans="1:18" s="2" customFormat="1" x14ac:dyDescent="0.2">
      <c r="A1092" s="9">
        <v>401086</v>
      </c>
      <c r="B1092" s="20">
        <v>3793</v>
      </c>
      <c r="C1092" s="6" t="s">
        <v>1125</v>
      </c>
      <c r="D1092" s="5">
        <v>20</v>
      </c>
      <c r="E1092" s="5">
        <v>10</v>
      </c>
      <c r="F1092" s="5">
        <v>8</v>
      </c>
      <c r="G1092" s="17">
        <v>915</v>
      </c>
      <c r="H1092" s="17">
        <v>915</v>
      </c>
      <c r="I1092" s="17">
        <v>0</v>
      </c>
      <c r="J1092" s="13">
        <v>915</v>
      </c>
      <c r="K1092" s="13">
        <v>229</v>
      </c>
      <c r="L1092" s="13">
        <v>183</v>
      </c>
      <c r="M1092" s="13">
        <v>503</v>
      </c>
      <c r="N1092" s="24" t="s">
        <v>25</v>
      </c>
      <c r="O1092" s="24" t="s">
        <v>25</v>
      </c>
      <c r="P1092" s="45" t="s">
        <v>25</v>
      </c>
      <c r="Q1092" s="47">
        <f>VLOOKUP(B1092,[2]COMPLETE_DIVIDEND_DATA!$B:$BA,52,0)</f>
        <v>0</v>
      </c>
      <c r="R1092" s="48">
        <f t="shared" si="16"/>
        <v>503</v>
      </c>
    </row>
    <row r="1093" spans="1:18" s="2" customFormat="1" x14ac:dyDescent="0.2">
      <c r="A1093" s="9">
        <v>401087</v>
      </c>
      <c r="B1093" s="20">
        <v>3797</v>
      </c>
      <c r="C1093" s="6" t="s">
        <v>1126</v>
      </c>
      <c r="D1093" s="5">
        <v>19.920000000000002</v>
      </c>
      <c r="E1093" s="5">
        <v>10</v>
      </c>
      <c r="F1093" s="5">
        <v>8</v>
      </c>
      <c r="G1093" s="17">
        <v>251</v>
      </c>
      <c r="H1093" s="17">
        <v>251</v>
      </c>
      <c r="I1093" s="17">
        <v>0</v>
      </c>
      <c r="J1093" s="13">
        <v>251</v>
      </c>
      <c r="K1093" s="13">
        <v>63</v>
      </c>
      <c r="L1093" s="13">
        <v>50</v>
      </c>
      <c r="M1093" s="13">
        <v>138</v>
      </c>
      <c r="N1093" s="24" t="s">
        <v>25</v>
      </c>
      <c r="O1093" s="24" t="s">
        <v>25</v>
      </c>
      <c r="P1093" s="45" t="s">
        <v>25</v>
      </c>
      <c r="Q1093" s="47">
        <f>VLOOKUP(B1093,[2]COMPLETE_DIVIDEND_DATA!$B:$BA,52,0)</f>
        <v>0</v>
      </c>
      <c r="R1093" s="48">
        <f t="shared" si="16"/>
        <v>138</v>
      </c>
    </row>
    <row r="1094" spans="1:18" s="2" customFormat="1" x14ac:dyDescent="0.2">
      <c r="A1094" s="9">
        <v>401088</v>
      </c>
      <c r="B1094" s="20">
        <v>3798</v>
      </c>
      <c r="C1094" s="6" t="s">
        <v>1127</v>
      </c>
      <c r="D1094" s="5">
        <v>19.940000000000001</v>
      </c>
      <c r="E1094" s="5">
        <v>10</v>
      </c>
      <c r="F1094" s="5">
        <v>8</v>
      </c>
      <c r="G1094" s="17">
        <v>391</v>
      </c>
      <c r="H1094" s="17">
        <v>391</v>
      </c>
      <c r="I1094" s="17">
        <v>0</v>
      </c>
      <c r="J1094" s="13">
        <v>391</v>
      </c>
      <c r="K1094" s="13">
        <v>98</v>
      </c>
      <c r="L1094" s="13">
        <v>78</v>
      </c>
      <c r="M1094" s="13">
        <v>215</v>
      </c>
      <c r="N1094" s="24" t="s">
        <v>25</v>
      </c>
      <c r="O1094" s="24" t="s">
        <v>25</v>
      </c>
      <c r="P1094" s="45" t="s">
        <v>25</v>
      </c>
      <c r="Q1094" s="47">
        <f>VLOOKUP(B1094,[2]COMPLETE_DIVIDEND_DATA!$B:$BA,52,0)</f>
        <v>0</v>
      </c>
      <c r="R1094" s="48">
        <f t="shared" si="16"/>
        <v>215</v>
      </c>
    </row>
    <row r="1095" spans="1:18" s="2" customFormat="1" x14ac:dyDescent="0.2">
      <c r="A1095" s="9">
        <v>401089</v>
      </c>
      <c r="B1095" s="20">
        <v>3810</v>
      </c>
      <c r="C1095" s="6" t="s">
        <v>1128</v>
      </c>
      <c r="D1095" s="5">
        <v>20.54</v>
      </c>
      <c r="E1095" s="5">
        <v>10</v>
      </c>
      <c r="F1095" s="5">
        <v>8</v>
      </c>
      <c r="G1095" s="17">
        <v>73</v>
      </c>
      <c r="H1095" s="17">
        <v>73</v>
      </c>
      <c r="I1095" s="17">
        <v>0</v>
      </c>
      <c r="J1095" s="13">
        <v>73</v>
      </c>
      <c r="K1095" s="13">
        <v>18</v>
      </c>
      <c r="L1095" s="13">
        <v>15</v>
      </c>
      <c r="M1095" s="13">
        <v>40</v>
      </c>
      <c r="N1095" s="24" t="s">
        <v>25</v>
      </c>
      <c r="O1095" s="24" t="s">
        <v>25</v>
      </c>
      <c r="P1095" s="45" t="s">
        <v>25</v>
      </c>
      <c r="Q1095" s="47">
        <f>VLOOKUP(B1095,[2]COMPLETE_DIVIDEND_DATA!$B:$BA,52,0)</f>
        <v>0</v>
      </c>
      <c r="R1095" s="48">
        <f t="shared" si="16"/>
        <v>40</v>
      </c>
    </row>
    <row r="1096" spans="1:18" s="2" customFormat="1" x14ac:dyDescent="0.2">
      <c r="A1096" s="9">
        <v>401090</v>
      </c>
      <c r="B1096" s="20">
        <v>3815</v>
      </c>
      <c r="C1096" s="6" t="s">
        <v>1129</v>
      </c>
      <c r="D1096" s="5">
        <v>22.22</v>
      </c>
      <c r="E1096" s="5">
        <v>10</v>
      </c>
      <c r="F1096" s="5">
        <v>8</v>
      </c>
      <c r="G1096" s="17">
        <v>9</v>
      </c>
      <c r="H1096" s="17">
        <v>9</v>
      </c>
      <c r="I1096" s="17">
        <v>0</v>
      </c>
      <c r="J1096" s="13">
        <v>9</v>
      </c>
      <c r="K1096" s="13">
        <v>2</v>
      </c>
      <c r="L1096" s="13">
        <v>2</v>
      </c>
      <c r="M1096" s="13">
        <v>5</v>
      </c>
      <c r="N1096" s="24" t="s">
        <v>25</v>
      </c>
      <c r="O1096" s="24" t="s">
        <v>25</v>
      </c>
      <c r="P1096" s="45" t="s">
        <v>25</v>
      </c>
      <c r="Q1096" s="47">
        <f>VLOOKUP(B1096,[2]COMPLETE_DIVIDEND_DATA!$B:$BA,52,0)</f>
        <v>0</v>
      </c>
      <c r="R1096" s="48">
        <f t="shared" ref="R1096:R1159" si="17">+M1096-Q1096</f>
        <v>5</v>
      </c>
    </row>
    <row r="1097" spans="1:18" s="2" customFormat="1" x14ac:dyDescent="0.2">
      <c r="A1097" s="9">
        <v>401091</v>
      </c>
      <c r="B1097" s="20">
        <v>3820</v>
      </c>
      <c r="C1097" s="6" t="s">
        <v>1130</v>
      </c>
      <c r="D1097" s="5">
        <v>20.12</v>
      </c>
      <c r="E1097" s="5">
        <v>10</v>
      </c>
      <c r="F1097" s="5">
        <v>8</v>
      </c>
      <c r="G1097" s="17">
        <v>313</v>
      </c>
      <c r="H1097" s="17">
        <v>313</v>
      </c>
      <c r="I1097" s="17">
        <v>0</v>
      </c>
      <c r="J1097" s="13">
        <v>313</v>
      </c>
      <c r="K1097" s="13">
        <v>78</v>
      </c>
      <c r="L1097" s="13">
        <v>63</v>
      </c>
      <c r="M1097" s="13">
        <v>172</v>
      </c>
      <c r="N1097" s="24" t="s">
        <v>25</v>
      </c>
      <c r="O1097" s="24" t="s">
        <v>25</v>
      </c>
      <c r="P1097" s="45" t="s">
        <v>25</v>
      </c>
      <c r="Q1097" s="47">
        <f>VLOOKUP(B1097,[2]COMPLETE_DIVIDEND_DATA!$B:$BA,52,0)</f>
        <v>0</v>
      </c>
      <c r="R1097" s="48">
        <f t="shared" si="17"/>
        <v>172</v>
      </c>
    </row>
    <row r="1098" spans="1:18" s="2" customFormat="1" x14ac:dyDescent="0.2">
      <c r="A1098" s="9">
        <v>401092</v>
      </c>
      <c r="B1098" s="20">
        <v>3821</v>
      </c>
      <c r="C1098" s="6" t="s">
        <v>1131</v>
      </c>
      <c r="D1098" s="5">
        <v>19.940000000000001</v>
      </c>
      <c r="E1098" s="5">
        <v>10</v>
      </c>
      <c r="F1098" s="5">
        <v>8</v>
      </c>
      <c r="G1098" s="17">
        <v>391</v>
      </c>
      <c r="H1098" s="17">
        <v>391</v>
      </c>
      <c r="I1098" s="17">
        <v>0</v>
      </c>
      <c r="J1098" s="13">
        <v>391</v>
      </c>
      <c r="K1098" s="13">
        <v>98</v>
      </c>
      <c r="L1098" s="13">
        <v>78</v>
      </c>
      <c r="M1098" s="13">
        <v>215</v>
      </c>
      <c r="N1098" s="24" t="s">
        <v>25</v>
      </c>
      <c r="O1098" s="24" t="s">
        <v>25</v>
      </c>
      <c r="P1098" s="45" t="s">
        <v>25</v>
      </c>
      <c r="Q1098" s="47">
        <f>VLOOKUP(B1098,[2]COMPLETE_DIVIDEND_DATA!$B:$BA,52,0)</f>
        <v>0</v>
      </c>
      <c r="R1098" s="48">
        <f t="shared" si="17"/>
        <v>215</v>
      </c>
    </row>
    <row r="1099" spans="1:18" s="2" customFormat="1" x14ac:dyDescent="0.2">
      <c r="A1099" s="9">
        <v>401093</v>
      </c>
      <c r="B1099" s="20">
        <v>3828</v>
      </c>
      <c r="C1099" s="6" t="s">
        <v>1132</v>
      </c>
      <c r="D1099" s="5">
        <v>19.940000000000001</v>
      </c>
      <c r="E1099" s="5">
        <v>10</v>
      </c>
      <c r="F1099" s="5">
        <v>8</v>
      </c>
      <c r="G1099" s="17">
        <v>391</v>
      </c>
      <c r="H1099" s="17">
        <v>391</v>
      </c>
      <c r="I1099" s="17">
        <v>0</v>
      </c>
      <c r="J1099" s="13">
        <v>391</v>
      </c>
      <c r="K1099" s="13">
        <v>98</v>
      </c>
      <c r="L1099" s="13">
        <v>78</v>
      </c>
      <c r="M1099" s="13">
        <v>215</v>
      </c>
      <c r="N1099" s="24" t="s">
        <v>25</v>
      </c>
      <c r="O1099" s="24" t="s">
        <v>25</v>
      </c>
      <c r="P1099" s="45" t="s">
        <v>25</v>
      </c>
      <c r="Q1099" s="47">
        <f>VLOOKUP(B1099,[2]COMPLETE_DIVIDEND_DATA!$B:$BA,52,0)</f>
        <v>0</v>
      </c>
      <c r="R1099" s="48">
        <f t="shared" si="17"/>
        <v>215</v>
      </c>
    </row>
    <row r="1100" spans="1:18" s="2" customFormat="1" x14ac:dyDescent="0.2">
      <c r="A1100" s="9">
        <v>401094</v>
      </c>
      <c r="B1100" s="20">
        <v>3829</v>
      </c>
      <c r="C1100" s="6" t="s">
        <v>1133</v>
      </c>
      <c r="D1100" s="5">
        <v>19.98</v>
      </c>
      <c r="E1100" s="5">
        <v>10</v>
      </c>
      <c r="F1100" s="5">
        <v>8</v>
      </c>
      <c r="G1100" s="17">
        <v>1956</v>
      </c>
      <c r="H1100" s="17">
        <v>1956</v>
      </c>
      <c r="I1100" s="17">
        <v>0</v>
      </c>
      <c r="J1100" s="13">
        <v>1956</v>
      </c>
      <c r="K1100" s="13">
        <v>489</v>
      </c>
      <c r="L1100" s="13">
        <v>391</v>
      </c>
      <c r="M1100" s="13">
        <v>1076</v>
      </c>
      <c r="N1100" s="24" t="s">
        <v>25</v>
      </c>
      <c r="O1100" s="24" t="s">
        <v>25</v>
      </c>
      <c r="P1100" s="45" t="s">
        <v>25</v>
      </c>
      <c r="Q1100" s="47">
        <f>VLOOKUP(B1100,[2]COMPLETE_DIVIDEND_DATA!$B:$BA,52,0)</f>
        <v>0</v>
      </c>
      <c r="R1100" s="48">
        <f t="shared" si="17"/>
        <v>1076</v>
      </c>
    </row>
    <row r="1101" spans="1:18" s="2" customFormat="1" x14ac:dyDescent="0.2">
      <c r="A1101" s="9">
        <v>401095</v>
      </c>
      <c r="B1101" s="20">
        <v>3830</v>
      </c>
      <c r="C1101" s="6" t="s">
        <v>1134</v>
      </c>
      <c r="D1101" s="5">
        <v>20</v>
      </c>
      <c r="E1101" s="5">
        <v>10</v>
      </c>
      <c r="F1101" s="5">
        <v>8</v>
      </c>
      <c r="G1101" s="17">
        <v>655</v>
      </c>
      <c r="H1101" s="17">
        <v>655</v>
      </c>
      <c r="I1101" s="17">
        <v>0</v>
      </c>
      <c r="J1101" s="13">
        <v>655</v>
      </c>
      <c r="K1101" s="13">
        <v>164</v>
      </c>
      <c r="L1101" s="13">
        <v>131</v>
      </c>
      <c r="M1101" s="13">
        <v>360</v>
      </c>
      <c r="N1101" s="24" t="s">
        <v>25</v>
      </c>
      <c r="O1101" s="24" t="s">
        <v>25</v>
      </c>
      <c r="P1101" s="45" t="s">
        <v>25</v>
      </c>
      <c r="Q1101" s="47">
        <f>VLOOKUP(B1101,[2]COMPLETE_DIVIDEND_DATA!$B:$BA,52,0)</f>
        <v>0</v>
      </c>
      <c r="R1101" s="48">
        <f t="shared" si="17"/>
        <v>360</v>
      </c>
    </row>
    <row r="1102" spans="1:18" s="2" customFormat="1" x14ac:dyDescent="0.2">
      <c r="A1102" s="9">
        <v>401096</v>
      </c>
      <c r="B1102" s="20">
        <v>3836</v>
      </c>
      <c r="C1102" s="6" t="s">
        <v>1135</v>
      </c>
      <c r="D1102" s="5">
        <v>20.04</v>
      </c>
      <c r="E1102" s="5">
        <v>10</v>
      </c>
      <c r="F1102" s="5">
        <v>8</v>
      </c>
      <c r="G1102" s="17">
        <v>913</v>
      </c>
      <c r="H1102" s="17">
        <v>913</v>
      </c>
      <c r="I1102" s="17">
        <v>0</v>
      </c>
      <c r="J1102" s="13">
        <v>913</v>
      </c>
      <c r="K1102" s="13">
        <v>228</v>
      </c>
      <c r="L1102" s="13">
        <v>183</v>
      </c>
      <c r="M1102" s="13">
        <v>502</v>
      </c>
      <c r="N1102" s="24" t="s">
        <v>25</v>
      </c>
      <c r="O1102" s="24" t="s">
        <v>25</v>
      </c>
      <c r="P1102" s="45" t="s">
        <v>25</v>
      </c>
      <c r="Q1102" s="47">
        <f>VLOOKUP(B1102,[2]COMPLETE_DIVIDEND_DATA!$B:$BA,52,0)</f>
        <v>0</v>
      </c>
      <c r="R1102" s="48">
        <f t="shared" si="17"/>
        <v>502</v>
      </c>
    </row>
    <row r="1103" spans="1:18" s="2" customFormat="1" x14ac:dyDescent="0.2">
      <c r="A1103" s="9">
        <v>401097</v>
      </c>
      <c r="B1103" s="20">
        <v>3838</v>
      </c>
      <c r="C1103" s="6" t="s">
        <v>763</v>
      </c>
      <c r="D1103" s="5">
        <v>19.920000000000002</v>
      </c>
      <c r="E1103" s="5">
        <v>10</v>
      </c>
      <c r="F1103" s="5">
        <v>8</v>
      </c>
      <c r="G1103" s="17">
        <v>251</v>
      </c>
      <c r="H1103" s="17">
        <v>251</v>
      </c>
      <c r="I1103" s="17">
        <v>0</v>
      </c>
      <c r="J1103" s="13">
        <v>251</v>
      </c>
      <c r="K1103" s="13">
        <v>63</v>
      </c>
      <c r="L1103" s="13">
        <v>50</v>
      </c>
      <c r="M1103" s="13">
        <v>138</v>
      </c>
      <c r="N1103" s="24" t="s">
        <v>25</v>
      </c>
      <c r="O1103" s="24" t="s">
        <v>25</v>
      </c>
      <c r="P1103" s="45" t="s">
        <v>25</v>
      </c>
      <c r="Q1103" s="47">
        <f>VLOOKUP(B1103,[2]COMPLETE_DIVIDEND_DATA!$B:$BA,52,0)</f>
        <v>0</v>
      </c>
      <c r="R1103" s="48">
        <f t="shared" si="17"/>
        <v>138</v>
      </c>
    </row>
    <row r="1104" spans="1:18" s="2" customFormat="1" x14ac:dyDescent="0.2">
      <c r="A1104" s="9">
        <v>401098</v>
      </c>
      <c r="B1104" s="20">
        <v>3843</v>
      </c>
      <c r="C1104" s="6" t="s">
        <v>1136</v>
      </c>
      <c r="D1104" s="5">
        <v>19.98</v>
      </c>
      <c r="E1104" s="5">
        <v>10</v>
      </c>
      <c r="F1104" s="5">
        <v>8</v>
      </c>
      <c r="G1104" s="17">
        <v>1956</v>
      </c>
      <c r="H1104" s="17">
        <v>1956</v>
      </c>
      <c r="I1104" s="17">
        <v>0</v>
      </c>
      <c r="J1104" s="13">
        <v>1956</v>
      </c>
      <c r="K1104" s="13">
        <v>489</v>
      </c>
      <c r="L1104" s="13">
        <v>391</v>
      </c>
      <c r="M1104" s="13">
        <v>1076</v>
      </c>
      <c r="N1104" s="24" t="s">
        <v>25</v>
      </c>
      <c r="O1104" s="24" t="s">
        <v>25</v>
      </c>
      <c r="P1104" s="45" t="s">
        <v>25</v>
      </c>
      <c r="Q1104" s="47">
        <f>VLOOKUP(B1104,[2]COMPLETE_DIVIDEND_DATA!$B:$BA,52,0)</f>
        <v>0</v>
      </c>
      <c r="R1104" s="48">
        <f t="shared" si="17"/>
        <v>1076</v>
      </c>
    </row>
    <row r="1105" spans="1:18" s="2" customFormat="1" x14ac:dyDescent="0.2">
      <c r="A1105" s="9">
        <v>401099</v>
      </c>
      <c r="B1105" s="20">
        <v>3845</v>
      </c>
      <c r="C1105" s="6" t="s">
        <v>1137</v>
      </c>
      <c r="D1105" s="5">
        <v>20.03</v>
      </c>
      <c r="E1105" s="5">
        <v>10</v>
      </c>
      <c r="F1105" s="5">
        <v>8</v>
      </c>
      <c r="G1105" s="17">
        <v>1303</v>
      </c>
      <c r="H1105" s="17">
        <v>1303</v>
      </c>
      <c r="I1105" s="17">
        <v>0</v>
      </c>
      <c r="J1105" s="13">
        <v>1303</v>
      </c>
      <c r="K1105" s="13">
        <v>326</v>
      </c>
      <c r="L1105" s="13">
        <v>261</v>
      </c>
      <c r="M1105" s="13">
        <v>716</v>
      </c>
      <c r="N1105" s="24" t="s">
        <v>25</v>
      </c>
      <c r="O1105" s="24" t="s">
        <v>25</v>
      </c>
      <c r="P1105" s="45" t="s">
        <v>25</v>
      </c>
      <c r="Q1105" s="47">
        <f>VLOOKUP(B1105,[2]COMPLETE_DIVIDEND_DATA!$B:$BA,52,0)</f>
        <v>0</v>
      </c>
      <c r="R1105" s="48">
        <f t="shared" si="17"/>
        <v>716</v>
      </c>
    </row>
    <row r="1106" spans="1:18" s="2" customFormat="1" x14ac:dyDescent="0.2">
      <c r="A1106" s="9">
        <v>401100</v>
      </c>
      <c r="B1106" s="20">
        <v>3847</v>
      </c>
      <c r="C1106" s="6" t="s">
        <v>1138</v>
      </c>
      <c r="D1106" s="5">
        <v>19.940000000000001</v>
      </c>
      <c r="E1106" s="5">
        <v>10</v>
      </c>
      <c r="F1106" s="5">
        <v>8</v>
      </c>
      <c r="G1106" s="17">
        <v>391</v>
      </c>
      <c r="H1106" s="17">
        <v>391</v>
      </c>
      <c r="I1106" s="17">
        <v>0</v>
      </c>
      <c r="J1106" s="13">
        <v>391</v>
      </c>
      <c r="K1106" s="13">
        <v>98</v>
      </c>
      <c r="L1106" s="13">
        <v>78</v>
      </c>
      <c r="M1106" s="13">
        <v>215</v>
      </c>
      <c r="N1106" s="24" t="s">
        <v>25</v>
      </c>
      <c r="O1106" s="24" t="s">
        <v>25</v>
      </c>
      <c r="P1106" s="45" t="s">
        <v>25</v>
      </c>
      <c r="Q1106" s="47">
        <f>VLOOKUP(B1106,[2]COMPLETE_DIVIDEND_DATA!$B:$BA,52,0)</f>
        <v>0</v>
      </c>
      <c r="R1106" s="48">
        <f t="shared" si="17"/>
        <v>215</v>
      </c>
    </row>
    <row r="1107" spans="1:18" s="2" customFormat="1" x14ac:dyDescent="0.2">
      <c r="A1107" s="9">
        <v>401101</v>
      </c>
      <c r="B1107" s="20">
        <v>3853</v>
      </c>
      <c r="C1107" s="6" t="s">
        <v>1139</v>
      </c>
      <c r="D1107" s="5">
        <v>19.940000000000001</v>
      </c>
      <c r="E1107" s="5">
        <v>10</v>
      </c>
      <c r="F1107" s="5">
        <v>8</v>
      </c>
      <c r="G1107" s="17">
        <v>391</v>
      </c>
      <c r="H1107" s="17">
        <v>391</v>
      </c>
      <c r="I1107" s="17">
        <v>0</v>
      </c>
      <c r="J1107" s="13">
        <v>391</v>
      </c>
      <c r="K1107" s="13">
        <v>98</v>
      </c>
      <c r="L1107" s="13">
        <v>78</v>
      </c>
      <c r="M1107" s="13">
        <v>215</v>
      </c>
      <c r="N1107" s="24" t="s">
        <v>25</v>
      </c>
      <c r="O1107" s="24" t="s">
        <v>25</v>
      </c>
      <c r="P1107" s="45" t="s">
        <v>25</v>
      </c>
      <c r="Q1107" s="47">
        <f>VLOOKUP(B1107,[2]COMPLETE_DIVIDEND_DATA!$B:$BA,52,0)</f>
        <v>0</v>
      </c>
      <c r="R1107" s="48">
        <f t="shared" si="17"/>
        <v>215</v>
      </c>
    </row>
    <row r="1108" spans="1:18" s="2" customFormat="1" x14ac:dyDescent="0.2">
      <c r="A1108" s="9">
        <v>401102</v>
      </c>
      <c r="B1108" s="20">
        <v>3860</v>
      </c>
      <c r="C1108" s="6" t="s">
        <v>219</v>
      </c>
      <c r="D1108" s="5">
        <v>15.08</v>
      </c>
      <c r="E1108" s="5">
        <v>10</v>
      </c>
      <c r="F1108" s="5">
        <v>8</v>
      </c>
      <c r="G1108" s="17">
        <v>391</v>
      </c>
      <c r="H1108" s="17">
        <v>391</v>
      </c>
      <c r="I1108" s="17">
        <v>0</v>
      </c>
      <c r="J1108" s="13">
        <v>391</v>
      </c>
      <c r="K1108" s="13">
        <v>98</v>
      </c>
      <c r="L1108" s="13">
        <v>59</v>
      </c>
      <c r="M1108" s="13">
        <v>234</v>
      </c>
      <c r="N1108" s="24" t="s">
        <v>1140</v>
      </c>
      <c r="O1108" s="24" t="s">
        <v>25</v>
      </c>
      <c r="P1108" s="45" t="s">
        <v>25</v>
      </c>
      <c r="Q1108" s="47">
        <f>VLOOKUP(B1108,[2]COMPLETE_DIVIDEND_DATA!$B:$BA,52,0)</f>
        <v>0</v>
      </c>
      <c r="R1108" s="48">
        <f t="shared" si="17"/>
        <v>234</v>
      </c>
    </row>
    <row r="1109" spans="1:18" s="2" customFormat="1" x14ac:dyDescent="0.2">
      <c r="A1109" s="9">
        <v>401103</v>
      </c>
      <c r="B1109" s="20">
        <v>3875</v>
      </c>
      <c r="C1109" s="6" t="s">
        <v>1141</v>
      </c>
      <c r="D1109" s="5">
        <v>19.940000000000001</v>
      </c>
      <c r="E1109" s="5">
        <v>10</v>
      </c>
      <c r="F1109" s="5">
        <v>8</v>
      </c>
      <c r="G1109" s="17">
        <v>391</v>
      </c>
      <c r="H1109" s="17">
        <v>391</v>
      </c>
      <c r="I1109" s="17">
        <v>0</v>
      </c>
      <c r="J1109" s="13">
        <v>391</v>
      </c>
      <c r="K1109" s="13">
        <v>98</v>
      </c>
      <c r="L1109" s="13">
        <v>78</v>
      </c>
      <c r="M1109" s="13">
        <v>215</v>
      </c>
      <c r="N1109" s="24" t="s">
        <v>25</v>
      </c>
      <c r="O1109" s="24" t="s">
        <v>25</v>
      </c>
      <c r="P1109" s="45" t="s">
        <v>25</v>
      </c>
      <c r="Q1109" s="47">
        <f>VLOOKUP(B1109,[2]COMPLETE_DIVIDEND_DATA!$B:$BA,52,0)</f>
        <v>0</v>
      </c>
      <c r="R1109" s="48">
        <f t="shared" si="17"/>
        <v>215</v>
      </c>
    </row>
    <row r="1110" spans="1:18" s="2" customFormat="1" x14ac:dyDescent="0.2">
      <c r="A1110" s="9">
        <v>401104</v>
      </c>
      <c r="B1110" s="20">
        <v>3876</v>
      </c>
      <c r="C1110" s="6" t="s">
        <v>1142</v>
      </c>
      <c r="D1110" s="5">
        <v>19.98</v>
      </c>
      <c r="E1110" s="5">
        <v>10</v>
      </c>
      <c r="F1110" s="5">
        <v>8</v>
      </c>
      <c r="G1110" s="17">
        <v>1956</v>
      </c>
      <c r="H1110" s="17">
        <v>1956</v>
      </c>
      <c r="I1110" s="17">
        <v>0</v>
      </c>
      <c r="J1110" s="13">
        <v>1956</v>
      </c>
      <c r="K1110" s="13">
        <v>489</v>
      </c>
      <c r="L1110" s="13">
        <v>391</v>
      </c>
      <c r="M1110" s="13">
        <v>1076</v>
      </c>
      <c r="N1110" s="24" t="s">
        <v>25</v>
      </c>
      <c r="O1110" s="24" t="s">
        <v>25</v>
      </c>
      <c r="P1110" s="45" t="s">
        <v>25</v>
      </c>
      <c r="Q1110" s="47">
        <f>VLOOKUP(B1110,[2]COMPLETE_DIVIDEND_DATA!$B:$BA,52,0)</f>
        <v>0</v>
      </c>
      <c r="R1110" s="48">
        <f t="shared" si="17"/>
        <v>1076</v>
      </c>
    </row>
    <row r="1111" spans="1:18" s="2" customFormat="1" x14ac:dyDescent="0.2">
      <c r="A1111" s="9">
        <v>401105</v>
      </c>
      <c r="B1111" s="20">
        <v>3878</v>
      </c>
      <c r="C1111" s="6" t="s">
        <v>1143</v>
      </c>
      <c r="D1111" s="5">
        <v>20.12</v>
      </c>
      <c r="E1111" s="5">
        <v>10</v>
      </c>
      <c r="F1111" s="5">
        <v>8</v>
      </c>
      <c r="G1111" s="17">
        <v>313</v>
      </c>
      <c r="H1111" s="17">
        <v>313</v>
      </c>
      <c r="I1111" s="17">
        <v>0</v>
      </c>
      <c r="J1111" s="13">
        <v>313</v>
      </c>
      <c r="K1111" s="13">
        <v>78</v>
      </c>
      <c r="L1111" s="13">
        <v>63</v>
      </c>
      <c r="M1111" s="13">
        <v>172</v>
      </c>
      <c r="N1111" s="24" t="s">
        <v>25</v>
      </c>
      <c r="O1111" s="24" t="s">
        <v>25</v>
      </c>
      <c r="P1111" s="45" t="s">
        <v>25</v>
      </c>
      <c r="Q1111" s="47">
        <f>VLOOKUP(B1111,[2]COMPLETE_DIVIDEND_DATA!$B:$BA,52,0)</f>
        <v>0</v>
      </c>
      <c r="R1111" s="48">
        <f t="shared" si="17"/>
        <v>172</v>
      </c>
    </row>
    <row r="1112" spans="1:18" s="2" customFormat="1" x14ac:dyDescent="0.2">
      <c r="A1112" s="9">
        <v>401106</v>
      </c>
      <c r="B1112" s="20">
        <v>3879</v>
      </c>
      <c r="C1112" s="6" t="s">
        <v>1144</v>
      </c>
      <c r="D1112" s="5">
        <v>19.940000000000001</v>
      </c>
      <c r="E1112" s="5">
        <v>10</v>
      </c>
      <c r="F1112" s="5">
        <v>8</v>
      </c>
      <c r="G1112" s="17">
        <v>391</v>
      </c>
      <c r="H1112" s="17">
        <v>391</v>
      </c>
      <c r="I1112" s="17">
        <v>0</v>
      </c>
      <c r="J1112" s="13">
        <v>391</v>
      </c>
      <c r="K1112" s="13">
        <v>98</v>
      </c>
      <c r="L1112" s="13">
        <v>78</v>
      </c>
      <c r="M1112" s="13">
        <v>215</v>
      </c>
      <c r="N1112" s="24" t="s">
        <v>25</v>
      </c>
      <c r="O1112" s="24" t="s">
        <v>25</v>
      </c>
      <c r="P1112" s="45" t="s">
        <v>25</v>
      </c>
      <c r="Q1112" s="47">
        <f>VLOOKUP(B1112,[2]COMPLETE_DIVIDEND_DATA!$B:$BA,52,0)</f>
        <v>0</v>
      </c>
      <c r="R1112" s="48">
        <f t="shared" si="17"/>
        <v>215</v>
      </c>
    </row>
    <row r="1113" spans="1:18" s="2" customFormat="1" x14ac:dyDescent="0.2">
      <c r="A1113" s="9">
        <v>401107</v>
      </c>
      <c r="B1113" s="20">
        <v>3880</v>
      </c>
      <c r="C1113" s="6" t="s">
        <v>1145</v>
      </c>
      <c r="D1113" s="5">
        <v>19.940000000000001</v>
      </c>
      <c r="E1113" s="5">
        <v>10</v>
      </c>
      <c r="F1113" s="5">
        <v>8</v>
      </c>
      <c r="G1113" s="17">
        <v>391</v>
      </c>
      <c r="H1113" s="17">
        <v>391</v>
      </c>
      <c r="I1113" s="17">
        <v>0</v>
      </c>
      <c r="J1113" s="13">
        <v>391</v>
      </c>
      <c r="K1113" s="13">
        <v>98</v>
      </c>
      <c r="L1113" s="13">
        <v>78</v>
      </c>
      <c r="M1113" s="13">
        <v>215</v>
      </c>
      <c r="N1113" s="24" t="s">
        <v>25</v>
      </c>
      <c r="O1113" s="24" t="s">
        <v>25</v>
      </c>
      <c r="P1113" s="45" t="s">
        <v>25</v>
      </c>
      <c r="Q1113" s="47">
        <f>VLOOKUP(B1113,[2]COMPLETE_DIVIDEND_DATA!$B:$BA,52,0)</f>
        <v>0</v>
      </c>
      <c r="R1113" s="48">
        <f t="shared" si="17"/>
        <v>215</v>
      </c>
    </row>
    <row r="1114" spans="1:18" s="2" customFormat="1" x14ac:dyDescent="0.2">
      <c r="A1114" s="9">
        <v>401108</v>
      </c>
      <c r="B1114" s="20">
        <v>3884</v>
      </c>
      <c r="C1114" s="6" t="s">
        <v>1146</v>
      </c>
      <c r="D1114" s="5">
        <v>19.940000000000001</v>
      </c>
      <c r="E1114" s="5">
        <v>10</v>
      </c>
      <c r="F1114" s="5">
        <v>8</v>
      </c>
      <c r="G1114" s="17">
        <v>391</v>
      </c>
      <c r="H1114" s="17">
        <v>391</v>
      </c>
      <c r="I1114" s="17">
        <v>0</v>
      </c>
      <c r="J1114" s="13">
        <v>391</v>
      </c>
      <c r="K1114" s="13">
        <v>98</v>
      </c>
      <c r="L1114" s="13">
        <v>78</v>
      </c>
      <c r="M1114" s="13">
        <v>215</v>
      </c>
      <c r="N1114" s="24" t="s">
        <v>25</v>
      </c>
      <c r="O1114" s="24" t="s">
        <v>25</v>
      </c>
      <c r="P1114" s="45" t="s">
        <v>25</v>
      </c>
      <c r="Q1114" s="47">
        <f>VLOOKUP(B1114,[2]COMPLETE_DIVIDEND_DATA!$B:$BA,52,0)</f>
        <v>0</v>
      </c>
      <c r="R1114" s="48">
        <f t="shared" si="17"/>
        <v>215</v>
      </c>
    </row>
    <row r="1115" spans="1:18" s="2" customFormat="1" x14ac:dyDescent="0.2">
      <c r="A1115" s="9">
        <v>401109</v>
      </c>
      <c r="B1115" s="20">
        <v>3889</v>
      </c>
      <c r="C1115" s="6" t="s">
        <v>1147</v>
      </c>
      <c r="D1115" s="5">
        <v>19.98</v>
      </c>
      <c r="E1115" s="5">
        <v>10</v>
      </c>
      <c r="F1115" s="5">
        <v>8</v>
      </c>
      <c r="G1115" s="17">
        <v>1956</v>
      </c>
      <c r="H1115" s="17">
        <v>1956</v>
      </c>
      <c r="I1115" s="17">
        <v>0</v>
      </c>
      <c r="J1115" s="13">
        <v>1956</v>
      </c>
      <c r="K1115" s="13">
        <v>489</v>
      </c>
      <c r="L1115" s="13">
        <v>391</v>
      </c>
      <c r="M1115" s="13">
        <v>1076</v>
      </c>
      <c r="N1115" s="24" t="s">
        <v>25</v>
      </c>
      <c r="O1115" s="24" t="s">
        <v>25</v>
      </c>
      <c r="P1115" s="45" t="s">
        <v>25</v>
      </c>
      <c r="Q1115" s="47">
        <f>VLOOKUP(B1115,[2]COMPLETE_DIVIDEND_DATA!$B:$BA,52,0)</f>
        <v>0</v>
      </c>
      <c r="R1115" s="48">
        <f t="shared" si="17"/>
        <v>1076</v>
      </c>
    </row>
    <row r="1116" spans="1:18" s="2" customFormat="1" x14ac:dyDescent="0.2">
      <c r="A1116" s="9">
        <v>401110</v>
      </c>
      <c r="B1116" s="20">
        <v>3892</v>
      </c>
      <c r="C1116" s="6" t="s">
        <v>1148</v>
      </c>
      <c r="D1116" s="5">
        <v>19.940000000000001</v>
      </c>
      <c r="E1116" s="5">
        <v>10</v>
      </c>
      <c r="F1116" s="5">
        <v>8</v>
      </c>
      <c r="G1116" s="17">
        <v>391</v>
      </c>
      <c r="H1116" s="17">
        <v>391</v>
      </c>
      <c r="I1116" s="17">
        <v>0</v>
      </c>
      <c r="J1116" s="13">
        <v>391</v>
      </c>
      <c r="K1116" s="13">
        <v>98</v>
      </c>
      <c r="L1116" s="13">
        <v>78</v>
      </c>
      <c r="M1116" s="13">
        <v>215</v>
      </c>
      <c r="N1116" s="24" t="s">
        <v>25</v>
      </c>
      <c r="O1116" s="24" t="s">
        <v>25</v>
      </c>
      <c r="P1116" s="45" t="s">
        <v>25</v>
      </c>
      <c r="Q1116" s="47">
        <f>VLOOKUP(B1116,[2]COMPLETE_DIVIDEND_DATA!$B:$BA,52,0)</f>
        <v>0</v>
      </c>
      <c r="R1116" s="48">
        <f t="shared" si="17"/>
        <v>215</v>
      </c>
    </row>
    <row r="1117" spans="1:18" s="2" customFormat="1" x14ac:dyDescent="0.2">
      <c r="A1117" s="9">
        <v>401111</v>
      </c>
      <c r="B1117" s="20">
        <v>3893</v>
      </c>
      <c r="C1117" s="6" t="s">
        <v>1149</v>
      </c>
      <c r="D1117" s="5">
        <v>20</v>
      </c>
      <c r="E1117" s="5">
        <v>10</v>
      </c>
      <c r="F1117" s="5">
        <v>8</v>
      </c>
      <c r="G1117" s="17">
        <v>80</v>
      </c>
      <c r="H1117" s="17">
        <v>80</v>
      </c>
      <c r="I1117" s="17">
        <v>0</v>
      </c>
      <c r="J1117" s="13">
        <v>80</v>
      </c>
      <c r="K1117" s="13">
        <v>20</v>
      </c>
      <c r="L1117" s="13">
        <v>16</v>
      </c>
      <c r="M1117" s="13">
        <v>44</v>
      </c>
      <c r="N1117" s="24" t="s">
        <v>1150</v>
      </c>
      <c r="O1117" s="24" t="s">
        <v>25</v>
      </c>
      <c r="P1117" s="45" t="s">
        <v>25</v>
      </c>
      <c r="Q1117" s="47">
        <f>VLOOKUP(B1117,[2]COMPLETE_DIVIDEND_DATA!$B:$BA,52,0)</f>
        <v>0</v>
      </c>
      <c r="R1117" s="48">
        <f t="shared" si="17"/>
        <v>44</v>
      </c>
    </row>
    <row r="1118" spans="1:18" s="2" customFormat="1" x14ac:dyDescent="0.2">
      <c r="A1118" s="9">
        <v>401112</v>
      </c>
      <c r="B1118" s="20">
        <v>3898</v>
      </c>
      <c r="C1118" s="6" t="s">
        <v>1151</v>
      </c>
      <c r="D1118" s="5">
        <v>20.07</v>
      </c>
      <c r="E1118" s="5">
        <v>10</v>
      </c>
      <c r="F1118" s="5">
        <v>8</v>
      </c>
      <c r="G1118" s="17">
        <v>259</v>
      </c>
      <c r="H1118" s="17">
        <v>259</v>
      </c>
      <c r="I1118" s="17">
        <v>0</v>
      </c>
      <c r="J1118" s="13">
        <v>259</v>
      </c>
      <c r="K1118" s="13">
        <v>65</v>
      </c>
      <c r="L1118" s="13">
        <v>52</v>
      </c>
      <c r="M1118" s="13">
        <v>142</v>
      </c>
      <c r="N1118" s="24" t="s">
        <v>25</v>
      </c>
      <c r="O1118" s="24" t="s">
        <v>25</v>
      </c>
      <c r="P1118" s="45" t="s">
        <v>25</v>
      </c>
      <c r="Q1118" s="47">
        <f>VLOOKUP(B1118,[2]COMPLETE_DIVIDEND_DATA!$B:$BA,52,0)</f>
        <v>0</v>
      </c>
      <c r="R1118" s="48">
        <f t="shared" si="17"/>
        <v>142</v>
      </c>
    </row>
    <row r="1119" spans="1:18" s="2" customFormat="1" x14ac:dyDescent="0.2">
      <c r="A1119" s="9">
        <v>401113</v>
      </c>
      <c r="B1119" s="20">
        <v>3912</v>
      </c>
      <c r="C1119" s="6" t="s">
        <v>1152</v>
      </c>
      <c r="D1119" s="5">
        <v>19.98</v>
      </c>
      <c r="E1119" s="5">
        <v>10</v>
      </c>
      <c r="F1119" s="5">
        <v>8</v>
      </c>
      <c r="G1119" s="17">
        <v>1956</v>
      </c>
      <c r="H1119" s="17">
        <v>1956</v>
      </c>
      <c r="I1119" s="17">
        <v>0</v>
      </c>
      <c r="J1119" s="13">
        <v>1956</v>
      </c>
      <c r="K1119" s="13">
        <v>489</v>
      </c>
      <c r="L1119" s="13">
        <v>391</v>
      </c>
      <c r="M1119" s="13">
        <v>1076</v>
      </c>
      <c r="N1119" s="24" t="s">
        <v>25</v>
      </c>
      <c r="O1119" s="24" t="s">
        <v>25</v>
      </c>
      <c r="P1119" s="45" t="s">
        <v>25</v>
      </c>
      <c r="Q1119" s="47">
        <f>VLOOKUP(B1119,[2]COMPLETE_DIVIDEND_DATA!$B:$BA,52,0)</f>
        <v>0</v>
      </c>
      <c r="R1119" s="48">
        <f t="shared" si="17"/>
        <v>1076</v>
      </c>
    </row>
    <row r="1120" spans="1:18" s="2" customFormat="1" x14ac:dyDescent="0.2">
      <c r="A1120" s="9">
        <v>401114</v>
      </c>
      <c r="B1120" s="20">
        <v>3913</v>
      </c>
      <c r="C1120" s="6" t="s">
        <v>1153</v>
      </c>
      <c r="D1120" s="5">
        <v>20.02</v>
      </c>
      <c r="E1120" s="5">
        <v>10</v>
      </c>
      <c r="F1120" s="5">
        <v>8</v>
      </c>
      <c r="G1120" s="17">
        <v>1398</v>
      </c>
      <c r="H1120" s="17">
        <v>1398</v>
      </c>
      <c r="I1120" s="17">
        <v>0</v>
      </c>
      <c r="J1120" s="13">
        <v>1398</v>
      </c>
      <c r="K1120" s="13">
        <v>350</v>
      </c>
      <c r="L1120" s="13">
        <v>280</v>
      </c>
      <c r="M1120" s="13">
        <v>768</v>
      </c>
      <c r="N1120" s="24" t="s">
        <v>1154</v>
      </c>
      <c r="O1120" s="24" t="s">
        <v>25</v>
      </c>
      <c r="P1120" s="45" t="s">
        <v>25</v>
      </c>
      <c r="Q1120" s="47">
        <f>VLOOKUP(B1120,[2]COMPLETE_DIVIDEND_DATA!$B:$BA,52,0)</f>
        <v>0</v>
      </c>
      <c r="R1120" s="48">
        <f t="shared" si="17"/>
        <v>768</v>
      </c>
    </row>
    <row r="1121" spans="1:18" s="2" customFormat="1" x14ac:dyDescent="0.2">
      <c r="A1121" s="9">
        <v>401115</v>
      </c>
      <c r="B1121" s="20">
        <v>3917</v>
      </c>
      <c r="C1121" s="6" t="s">
        <v>1155</v>
      </c>
      <c r="D1121" s="5">
        <v>19.940000000000001</v>
      </c>
      <c r="E1121" s="5">
        <v>10</v>
      </c>
      <c r="F1121" s="5">
        <v>8</v>
      </c>
      <c r="G1121" s="17">
        <v>391</v>
      </c>
      <c r="H1121" s="17">
        <v>391</v>
      </c>
      <c r="I1121" s="17">
        <v>0</v>
      </c>
      <c r="J1121" s="13">
        <v>391</v>
      </c>
      <c r="K1121" s="13">
        <v>98</v>
      </c>
      <c r="L1121" s="13">
        <v>78</v>
      </c>
      <c r="M1121" s="13">
        <v>215</v>
      </c>
      <c r="N1121" s="24" t="s">
        <v>25</v>
      </c>
      <c r="O1121" s="24" t="s">
        <v>25</v>
      </c>
      <c r="P1121" s="45" t="s">
        <v>25</v>
      </c>
      <c r="Q1121" s="47">
        <f>VLOOKUP(B1121,[2]COMPLETE_DIVIDEND_DATA!$B:$BA,52,0)</f>
        <v>0</v>
      </c>
      <c r="R1121" s="48">
        <f t="shared" si="17"/>
        <v>215</v>
      </c>
    </row>
    <row r="1122" spans="1:18" s="2" customFormat="1" x14ac:dyDescent="0.2">
      <c r="A1122" s="9">
        <v>401116</v>
      </c>
      <c r="B1122" s="20">
        <v>3919</v>
      </c>
      <c r="C1122" s="6" t="s">
        <v>1156</v>
      </c>
      <c r="D1122" s="5">
        <v>19.98</v>
      </c>
      <c r="E1122" s="5">
        <v>10</v>
      </c>
      <c r="F1122" s="5">
        <v>8</v>
      </c>
      <c r="G1122" s="17">
        <v>1956</v>
      </c>
      <c r="H1122" s="17">
        <v>1956</v>
      </c>
      <c r="I1122" s="17">
        <v>0</v>
      </c>
      <c r="J1122" s="13">
        <v>1956</v>
      </c>
      <c r="K1122" s="13">
        <v>489</v>
      </c>
      <c r="L1122" s="13">
        <v>391</v>
      </c>
      <c r="M1122" s="13">
        <v>1076</v>
      </c>
      <c r="N1122" s="24" t="s">
        <v>25</v>
      </c>
      <c r="O1122" s="24" t="s">
        <v>25</v>
      </c>
      <c r="P1122" s="45" t="s">
        <v>25</v>
      </c>
      <c r="Q1122" s="47">
        <f>VLOOKUP(B1122,[2]COMPLETE_DIVIDEND_DATA!$B:$BA,52,0)</f>
        <v>0</v>
      </c>
      <c r="R1122" s="48">
        <f t="shared" si="17"/>
        <v>1076</v>
      </c>
    </row>
    <row r="1123" spans="1:18" s="2" customFormat="1" x14ac:dyDescent="0.2">
      <c r="A1123" s="9">
        <v>401117</v>
      </c>
      <c r="B1123" s="20">
        <v>3922</v>
      </c>
      <c r="C1123" s="6" t="s">
        <v>1157</v>
      </c>
      <c r="D1123" s="5">
        <v>19.87</v>
      </c>
      <c r="E1123" s="5">
        <v>10</v>
      </c>
      <c r="F1123" s="5">
        <v>8</v>
      </c>
      <c r="G1123" s="17">
        <v>156</v>
      </c>
      <c r="H1123" s="17">
        <v>156</v>
      </c>
      <c r="I1123" s="17">
        <v>0</v>
      </c>
      <c r="J1123" s="13">
        <v>156</v>
      </c>
      <c r="K1123" s="13">
        <v>39</v>
      </c>
      <c r="L1123" s="13">
        <v>31</v>
      </c>
      <c r="M1123" s="13">
        <v>86</v>
      </c>
      <c r="N1123" s="24" t="s">
        <v>25</v>
      </c>
      <c r="O1123" s="24" t="s">
        <v>25</v>
      </c>
      <c r="P1123" s="45" t="s">
        <v>25</v>
      </c>
      <c r="Q1123" s="47">
        <f>VLOOKUP(B1123,[2]COMPLETE_DIVIDEND_DATA!$B:$BA,52,0)</f>
        <v>0</v>
      </c>
      <c r="R1123" s="48">
        <f t="shared" si="17"/>
        <v>86</v>
      </c>
    </row>
    <row r="1124" spans="1:18" s="2" customFormat="1" x14ac:dyDescent="0.2">
      <c r="A1124" s="9">
        <v>401118</v>
      </c>
      <c r="B1124" s="20">
        <v>3923</v>
      </c>
      <c r="C1124" s="6" t="s">
        <v>523</v>
      </c>
      <c r="D1124" s="5">
        <v>19.98</v>
      </c>
      <c r="E1124" s="5">
        <v>10</v>
      </c>
      <c r="F1124" s="5">
        <v>8</v>
      </c>
      <c r="G1124" s="17">
        <v>1956</v>
      </c>
      <c r="H1124" s="17">
        <v>1956</v>
      </c>
      <c r="I1124" s="17">
        <v>0</v>
      </c>
      <c r="J1124" s="13">
        <v>1956</v>
      </c>
      <c r="K1124" s="13">
        <v>489</v>
      </c>
      <c r="L1124" s="13">
        <v>391</v>
      </c>
      <c r="M1124" s="13">
        <v>1076</v>
      </c>
      <c r="N1124" s="24" t="s">
        <v>25</v>
      </c>
      <c r="O1124" s="24" t="s">
        <v>25</v>
      </c>
      <c r="P1124" s="45" t="s">
        <v>25</v>
      </c>
      <c r="Q1124" s="47">
        <f>VLOOKUP(B1124,[2]COMPLETE_DIVIDEND_DATA!$B:$BA,52,0)</f>
        <v>0</v>
      </c>
      <c r="R1124" s="48">
        <f t="shared" si="17"/>
        <v>1076</v>
      </c>
    </row>
    <row r="1125" spans="1:18" s="2" customFormat="1" x14ac:dyDescent="0.2">
      <c r="A1125" s="9">
        <v>401119</v>
      </c>
      <c r="B1125" s="20">
        <v>3924</v>
      </c>
      <c r="C1125" s="6" t="s">
        <v>222</v>
      </c>
      <c r="D1125" s="5">
        <v>19.98</v>
      </c>
      <c r="E1125" s="5">
        <v>10</v>
      </c>
      <c r="F1125" s="5">
        <v>8</v>
      </c>
      <c r="G1125" s="17">
        <v>1551</v>
      </c>
      <c r="H1125" s="17">
        <v>1551</v>
      </c>
      <c r="I1125" s="17">
        <v>0</v>
      </c>
      <c r="J1125" s="13">
        <v>1551</v>
      </c>
      <c r="K1125" s="13">
        <v>388</v>
      </c>
      <c r="L1125" s="13">
        <v>310</v>
      </c>
      <c r="M1125" s="13">
        <v>853</v>
      </c>
      <c r="N1125" s="24" t="s">
        <v>25</v>
      </c>
      <c r="O1125" s="24" t="s">
        <v>25</v>
      </c>
      <c r="P1125" s="45" t="s">
        <v>25</v>
      </c>
      <c r="Q1125" s="47">
        <f>VLOOKUP(B1125,[2]COMPLETE_DIVIDEND_DATA!$B:$BA,52,0)</f>
        <v>0</v>
      </c>
      <c r="R1125" s="48">
        <f t="shared" si="17"/>
        <v>853</v>
      </c>
    </row>
    <row r="1126" spans="1:18" s="2" customFormat="1" x14ac:dyDescent="0.2">
      <c r="A1126" s="9">
        <v>401120</v>
      </c>
      <c r="B1126" s="20">
        <v>3925</v>
      </c>
      <c r="C1126" s="6" t="s">
        <v>1158</v>
      </c>
      <c r="D1126" s="5">
        <v>20.04</v>
      </c>
      <c r="E1126" s="5">
        <v>10</v>
      </c>
      <c r="F1126" s="5">
        <v>8</v>
      </c>
      <c r="G1126" s="17">
        <v>913</v>
      </c>
      <c r="H1126" s="17">
        <v>913</v>
      </c>
      <c r="I1126" s="17">
        <v>0</v>
      </c>
      <c r="J1126" s="13">
        <v>913</v>
      </c>
      <c r="K1126" s="13">
        <v>228</v>
      </c>
      <c r="L1126" s="13">
        <v>183</v>
      </c>
      <c r="M1126" s="13">
        <v>502</v>
      </c>
      <c r="N1126" s="24" t="s">
        <v>25</v>
      </c>
      <c r="O1126" s="24" t="s">
        <v>25</v>
      </c>
      <c r="P1126" s="45" t="s">
        <v>25</v>
      </c>
      <c r="Q1126" s="47">
        <f>VLOOKUP(B1126,[2]COMPLETE_DIVIDEND_DATA!$B:$BA,52,0)</f>
        <v>0</v>
      </c>
      <c r="R1126" s="48">
        <f t="shared" si="17"/>
        <v>502</v>
      </c>
    </row>
    <row r="1127" spans="1:18" s="2" customFormat="1" x14ac:dyDescent="0.2">
      <c r="A1127" s="9">
        <v>401121</v>
      </c>
      <c r="B1127" s="20">
        <v>3926</v>
      </c>
      <c r="C1127" s="6" t="s">
        <v>1159</v>
      </c>
      <c r="D1127" s="5">
        <v>19.93</v>
      </c>
      <c r="E1127" s="5">
        <v>10</v>
      </c>
      <c r="F1127" s="5">
        <v>8</v>
      </c>
      <c r="G1127" s="17">
        <v>647</v>
      </c>
      <c r="H1127" s="17">
        <v>647</v>
      </c>
      <c r="I1127" s="17">
        <v>0</v>
      </c>
      <c r="J1127" s="13">
        <v>647</v>
      </c>
      <c r="K1127" s="13">
        <v>162</v>
      </c>
      <c r="L1127" s="13">
        <v>129</v>
      </c>
      <c r="M1127" s="13">
        <v>356</v>
      </c>
      <c r="N1127" s="24" t="s">
        <v>1160</v>
      </c>
      <c r="O1127" s="24" t="s">
        <v>25</v>
      </c>
      <c r="P1127" s="45" t="s">
        <v>25</v>
      </c>
      <c r="Q1127" s="47">
        <f>VLOOKUP(B1127,[2]COMPLETE_DIVIDEND_DATA!$B:$BA,52,0)</f>
        <v>0</v>
      </c>
      <c r="R1127" s="48">
        <f t="shared" si="17"/>
        <v>356</v>
      </c>
    </row>
    <row r="1128" spans="1:18" s="2" customFormat="1" x14ac:dyDescent="0.2">
      <c r="A1128" s="9">
        <v>401122</v>
      </c>
      <c r="B1128" s="20">
        <v>3928</v>
      </c>
      <c r="C1128" s="6" t="s">
        <v>172</v>
      </c>
      <c r="D1128" s="5">
        <v>19.98</v>
      </c>
      <c r="E1128" s="5">
        <v>10</v>
      </c>
      <c r="F1128" s="5">
        <v>8</v>
      </c>
      <c r="G1128" s="17">
        <v>1956</v>
      </c>
      <c r="H1128" s="17">
        <v>1956</v>
      </c>
      <c r="I1128" s="17">
        <v>0</v>
      </c>
      <c r="J1128" s="13">
        <v>1956</v>
      </c>
      <c r="K1128" s="13">
        <v>489</v>
      </c>
      <c r="L1128" s="13">
        <v>391</v>
      </c>
      <c r="M1128" s="13">
        <v>1076</v>
      </c>
      <c r="N1128" s="24" t="s">
        <v>25</v>
      </c>
      <c r="O1128" s="24" t="s">
        <v>25</v>
      </c>
      <c r="P1128" s="45" t="s">
        <v>25</v>
      </c>
      <c r="Q1128" s="47">
        <f>VLOOKUP(B1128,[2]COMPLETE_DIVIDEND_DATA!$B:$BA,52,0)</f>
        <v>0</v>
      </c>
      <c r="R1128" s="48">
        <f t="shared" si="17"/>
        <v>1076</v>
      </c>
    </row>
    <row r="1129" spans="1:18" s="2" customFormat="1" x14ac:dyDescent="0.2">
      <c r="A1129" s="9">
        <v>401123</v>
      </c>
      <c r="B1129" s="20">
        <v>3930</v>
      </c>
      <c r="C1129" s="6" t="s">
        <v>1161</v>
      </c>
      <c r="D1129" s="5">
        <v>20.07</v>
      </c>
      <c r="E1129" s="5">
        <v>10</v>
      </c>
      <c r="F1129" s="5">
        <v>8</v>
      </c>
      <c r="G1129" s="17">
        <v>259</v>
      </c>
      <c r="H1129" s="17">
        <v>259</v>
      </c>
      <c r="I1129" s="17">
        <v>0</v>
      </c>
      <c r="J1129" s="13">
        <v>259</v>
      </c>
      <c r="K1129" s="13">
        <v>65</v>
      </c>
      <c r="L1129" s="13">
        <v>52</v>
      </c>
      <c r="M1129" s="13">
        <v>142</v>
      </c>
      <c r="N1129" s="24" t="s">
        <v>25</v>
      </c>
      <c r="O1129" s="24" t="s">
        <v>25</v>
      </c>
      <c r="P1129" s="45" t="s">
        <v>25</v>
      </c>
      <c r="Q1129" s="47">
        <f>VLOOKUP(B1129,[2]COMPLETE_DIVIDEND_DATA!$B:$BA,52,0)</f>
        <v>0</v>
      </c>
      <c r="R1129" s="48">
        <f t="shared" si="17"/>
        <v>142</v>
      </c>
    </row>
    <row r="1130" spans="1:18" s="2" customFormat="1" x14ac:dyDescent="0.2">
      <c r="A1130" s="9">
        <v>401124</v>
      </c>
      <c r="B1130" s="20">
        <v>3931</v>
      </c>
      <c r="C1130" s="6" t="s">
        <v>1162</v>
      </c>
      <c r="D1130" s="5">
        <v>20.03</v>
      </c>
      <c r="E1130" s="5">
        <v>10</v>
      </c>
      <c r="F1130" s="5">
        <v>8</v>
      </c>
      <c r="G1130" s="17">
        <v>1043</v>
      </c>
      <c r="H1130" s="17">
        <v>1043</v>
      </c>
      <c r="I1130" s="17">
        <v>0</v>
      </c>
      <c r="J1130" s="13">
        <v>1043</v>
      </c>
      <c r="K1130" s="13">
        <v>261</v>
      </c>
      <c r="L1130" s="13">
        <v>209</v>
      </c>
      <c r="M1130" s="13">
        <v>573</v>
      </c>
      <c r="N1130" s="24" t="s">
        <v>25</v>
      </c>
      <c r="O1130" s="24" t="s">
        <v>25</v>
      </c>
      <c r="P1130" s="45" t="s">
        <v>25</v>
      </c>
      <c r="Q1130" s="47">
        <f>VLOOKUP(B1130,[2]COMPLETE_DIVIDEND_DATA!$B:$BA,52,0)</f>
        <v>0</v>
      </c>
      <c r="R1130" s="48">
        <f t="shared" si="17"/>
        <v>573</v>
      </c>
    </row>
    <row r="1131" spans="1:18" s="2" customFormat="1" x14ac:dyDescent="0.2">
      <c r="A1131" s="9">
        <v>401125</v>
      </c>
      <c r="B1131" s="20">
        <v>3932</v>
      </c>
      <c r="C1131" s="6" t="s">
        <v>1163</v>
      </c>
      <c r="D1131" s="5">
        <v>19.920000000000002</v>
      </c>
      <c r="E1131" s="5">
        <v>10</v>
      </c>
      <c r="F1131" s="5">
        <v>8</v>
      </c>
      <c r="G1131" s="17">
        <v>251</v>
      </c>
      <c r="H1131" s="17">
        <v>251</v>
      </c>
      <c r="I1131" s="17">
        <v>0</v>
      </c>
      <c r="J1131" s="13">
        <v>251</v>
      </c>
      <c r="K1131" s="13">
        <v>63</v>
      </c>
      <c r="L1131" s="13">
        <v>50</v>
      </c>
      <c r="M1131" s="13">
        <v>138</v>
      </c>
      <c r="N1131" s="24" t="s">
        <v>25</v>
      </c>
      <c r="O1131" s="24" t="s">
        <v>25</v>
      </c>
      <c r="P1131" s="45" t="s">
        <v>25</v>
      </c>
      <c r="Q1131" s="47">
        <f>VLOOKUP(B1131,[2]COMPLETE_DIVIDEND_DATA!$B:$BA,52,0)</f>
        <v>0</v>
      </c>
      <c r="R1131" s="48">
        <f t="shared" si="17"/>
        <v>138</v>
      </c>
    </row>
    <row r="1132" spans="1:18" s="2" customFormat="1" x14ac:dyDescent="0.2">
      <c r="A1132" s="9">
        <v>401126</v>
      </c>
      <c r="B1132" s="20">
        <v>3933</v>
      </c>
      <c r="C1132" s="6" t="s">
        <v>1164</v>
      </c>
      <c r="D1132" s="5">
        <v>19.940000000000001</v>
      </c>
      <c r="E1132" s="5">
        <v>10</v>
      </c>
      <c r="F1132" s="5">
        <v>8</v>
      </c>
      <c r="G1132" s="17">
        <v>391</v>
      </c>
      <c r="H1132" s="17">
        <v>391</v>
      </c>
      <c r="I1132" s="17">
        <v>0</v>
      </c>
      <c r="J1132" s="13">
        <v>391</v>
      </c>
      <c r="K1132" s="13">
        <v>98</v>
      </c>
      <c r="L1132" s="13">
        <v>78</v>
      </c>
      <c r="M1132" s="13">
        <v>215</v>
      </c>
      <c r="N1132" s="24" t="s">
        <v>25</v>
      </c>
      <c r="O1132" s="24" t="s">
        <v>25</v>
      </c>
      <c r="P1132" s="45" t="s">
        <v>25</v>
      </c>
      <c r="Q1132" s="47">
        <f>VLOOKUP(B1132,[2]COMPLETE_DIVIDEND_DATA!$B:$BA,52,0)</f>
        <v>0</v>
      </c>
      <c r="R1132" s="48">
        <f t="shared" si="17"/>
        <v>215</v>
      </c>
    </row>
    <row r="1133" spans="1:18" s="2" customFormat="1" x14ac:dyDescent="0.2">
      <c r="A1133" s="9">
        <v>401127</v>
      </c>
      <c r="B1133" s="20">
        <v>4001</v>
      </c>
      <c r="C1133" s="6" t="s">
        <v>408</v>
      </c>
      <c r="D1133" s="5">
        <v>19.920000000000002</v>
      </c>
      <c r="E1133" s="5">
        <v>10</v>
      </c>
      <c r="F1133" s="5">
        <v>8</v>
      </c>
      <c r="G1133" s="17">
        <v>251</v>
      </c>
      <c r="H1133" s="17">
        <v>251</v>
      </c>
      <c r="I1133" s="17">
        <v>0</v>
      </c>
      <c r="J1133" s="13">
        <v>251</v>
      </c>
      <c r="K1133" s="13">
        <v>63</v>
      </c>
      <c r="L1133" s="13">
        <v>50</v>
      </c>
      <c r="M1133" s="13">
        <v>138</v>
      </c>
      <c r="N1133" s="24" t="s">
        <v>25</v>
      </c>
      <c r="O1133" s="24" t="s">
        <v>25</v>
      </c>
      <c r="P1133" s="45" t="s">
        <v>25</v>
      </c>
      <c r="Q1133" s="47">
        <f>VLOOKUP(B1133,[2]COMPLETE_DIVIDEND_DATA!$B:$BA,52,0)</f>
        <v>0</v>
      </c>
      <c r="R1133" s="48">
        <f t="shared" si="17"/>
        <v>138</v>
      </c>
    </row>
    <row r="1134" spans="1:18" s="2" customFormat="1" x14ac:dyDescent="0.2">
      <c r="A1134" s="9">
        <v>401128</v>
      </c>
      <c r="B1134" s="20">
        <v>4002</v>
      </c>
      <c r="C1134" s="6" t="s">
        <v>1165</v>
      </c>
      <c r="D1134" s="5">
        <v>19.920000000000002</v>
      </c>
      <c r="E1134" s="5">
        <v>10</v>
      </c>
      <c r="F1134" s="5">
        <v>8</v>
      </c>
      <c r="G1134" s="17">
        <v>251</v>
      </c>
      <c r="H1134" s="17">
        <v>251</v>
      </c>
      <c r="I1134" s="17">
        <v>0</v>
      </c>
      <c r="J1134" s="13">
        <v>251</v>
      </c>
      <c r="K1134" s="13">
        <v>63</v>
      </c>
      <c r="L1134" s="13">
        <v>50</v>
      </c>
      <c r="M1134" s="13">
        <v>138</v>
      </c>
      <c r="N1134" s="24" t="s">
        <v>25</v>
      </c>
      <c r="O1134" s="24" t="s">
        <v>25</v>
      </c>
      <c r="P1134" s="45" t="s">
        <v>25</v>
      </c>
      <c r="Q1134" s="47">
        <f>VLOOKUP(B1134,[2]COMPLETE_DIVIDEND_DATA!$B:$BA,52,0)</f>
        <v>0</v>
      </c>
      <c r="R1134" s="48">
        <f t="shared" si="17"/>
        <v>138</v>
      </c>
    </row>
    <row r="1135" spans="1:18" s="2" customFormat="1" x14ac:dyDescent="0.2">
      <c r="A1135" s="9">
        <v>401129</v>
      </c>
      <c r="B1135" s="20">
        <v>4003</v>
      </c>
      <c r="C1135" s="6" t="s">
        <v>216</v>
      </c>
      <c r="D1135" s="5">
        <v>20.07</v>
      </c>
      <c r="E1135" s="5">
        <v>10</v>
      </c>
      <c r="F1135" s="5">
        <v>8</v>
      </c>
      <c r="G1135" s="17">
        <v>508</v>
      </c>
      <c r="H1135" s="17">
        <v>508</v>
      </c>
      <c r="I1135" s="17">
        <v>0</v>
      </c>
      <c r="J1135" s="13">
        <v>508</v>
      </c>
      <c r="K1135" s="13">
        <v>127</v>
      </c>
      <c r="L1135" s="13">
        <v>102</v>
      </c>
      <c r="M1135" s="13">
        <v>279</v>
      </c>
      <c r="N1135" s="24" t="s">
        <v>25</v>
      </c>
      <c r="O1135" s="24" t="s">
        <v>25</v>
      </c>
      <c r="P1135" s="45" t="s">
        <v>25</v>
      </c>
      <c r="Q1135" s="47">
        <f>VLOOKUP(B1135,[2]COMPLETE_DIVIDEND_DATA!$B:$BA,52,0)</f>
        <v>0</v>
      </c>
      <c r="R1135" s="48">
        <f t="shared" si="17"/>
        <v>279</v>
      </c>
    </row>
    <row r="1136" spans="1:18" s="2" customFormat="1" x14ac:dyDescent="0.2">
      <c r="A1136" s="9">
        <v>401130</v>
      </c>
      <c r="B1136" s="20">
        <v>4004</v>
      </c>
      <c r="C1136" s="6" t="s">
        <v>1166</v>
      </c>
      <c r="D1136" s="5">
        <v>20</v>
      </c>
      <c r="E1136" s="5">
        <v>10</v>
      </c>
      <c r="F1136" s="5">
        <v>8</v>
      </c>
      <c r="G1136" s="17">
        <v>15694</v>
      </c>
      <c r="H1136" s="17">
        <v>15694</v>
      </c>
      <c r="I1136" s="17">
        <v>0</v>
      </c>
      <c r="J1136" s="13">
        <v>15694</v>
      </c>
      <c r="K1136" s="13">
        <v>3924</v>
      </c>
      <c r="L1136" s="13">
        <v>3139</v>
      </c>
      <c r="M1136" s="13">
        <v>8631</v>
      </c>
      <c r="N1136" s="24" t="s">
        <v>25</v>
      </c>
      <c r="O1136" s="24" t="s">
        <v>25</v>
      </c>
      <c r="P1136" s="45" t="s">
        <v>25</v>
      </c>
      <c r="Q1136" s="47">
        <f>VLOOKUP(B1136,[2]COMPLETE_DIVIDEND_DATA!$B:$BA,52,0)</f>
        <v>0</v>
      </c>
      <c r="R1136" s="48">
        <f t="shared" si="17"/>
        <v>8631</v>
      </c>
    </row>
    <row r="1137" spans="1:18" s="2" customFormat="1" x14ac:dyDescent="0.2">
      <c r="A1137" s="9">
        <v>401131</v>
      </c>
      <c r="B1137" s="20">
        <v>4006</v>
      </c>
      <c r="C1137" s="6" t="s">
        <v>303</v>
      </c>
      <c r="D1137" s="5">
        <v>14.91</v>
      </c>
      <c r="E1137" s="5">
        <v>10</v>
      </c>
      <c r="F1137" s="5">
        <v>8</v>
      </c>
      <c r="G1137" s="17">
        <v>342</v>
      </c>
      <c r="H1137" s="17">
        <v>342</v>
      </c>
      <c r="I1137" s="17">
        <v>0</v>
      </c>
      <c r="J1137" s="13">
        <v>342</v>
      </c>
      <c r="K1137" s="13">
        <v>86</v>
      </c>
      <c r="L1137" s="13">
        <v>51</v>
      </c>
      <c r="M1137" s="13">
        <v>205</v>
      </c>
      <c r="N1137" s="24" t="s">
        <v>1167</v>
      </c>
      <c r="O1137" s="24" t="s">
        <v>25</v>
      </c>
      <c r="P1137" s="45" t="s">
        <v>25</v>
      </c>
      <c r="Q1137" s="47">
        <f>VLOOKUP(B1137,[2]COMPLETE_DIVIDEND_DATA!$B:$BA,52,0)</f>
        <v>0</v>
      </c>
      <c r="R1137" s="48">
        <f t="shared" si="17"/>
        <v>205</v>
      </c>
    </row>
    <row r="1138" spans="1:18" s="2" customFormat="1" x14ac:dyDescent="0.2">
      <c r="A1138" s="9">
        <v>401132</v>
      </c>
      <c r="B1138" s="20">
        <v>4007</v>
      </c>
      <c r="C1138" s="6" t="s">
        <v>1168</v>
      </c>
      <c r="D1138" s="5">
        <v>15.23</v>
      </c>
      <c r="E1138" s="5">
        <v>10</v>
      </c>
      <c r="F1138" s="5">
        <v>8</v>
      </c>
      <c r="G1138" s="17">
        <v>210</v>
      </c>
      <c r="H1138" s="17">
        <v>210</v>
      </c>
      <c r="I1138" s="17">
        <v>0</v>
      </c>
      <c r="J1138" s="13">
        <v>210</v>
      </c>
      <c r="K1138" s="13">
        <v>53</v>
      </c>
      <c r="L1138" s="13">
        <v>32</v>
      </c>
      <c r="M1138" s="13">
        <v>125</v>
      </c>
      <c r="N1138" s="24" t="s">
        <v>1169</v>
      </c>
      <c r="O1138" s="24" t="s">
        <v>25</v>
      </c>
      <c r="P1138" s="45" t="s">
        <v>25</v>
      </c>
      <c r="Q1138" s="47">
        <f>VLOOKUP(B1138,[2]COMPLETE_DIVIDEND_DATA!$B:$BA,52,0)</f>
        <v>0</v>
      </c>
      <c r="R1138" s="48">
        <f t="shared" si="17"/>
        <v>125</v>
      </c>
    </row>
    <row r="1139" spans="1:18" s="2" customFormat="1" x14ac:dyDescent="0.2">
      <c r="A1139" s="9">
        <v>401133</v>
      </c>
      <c r="B1139" s="20">
        <v>4008</v>
      </c>
      <c r="C1139" s="6" t="s">
        <v>1170</v>
      </c>
      <c r="D1139" s="5">
        <v>20.09</v>
      </c>
      <c r="E1139" s="5">
        <v>10</v>
      </c>
      <c r="F1139" s="5">
        <v>8</v>
      </c>
      <c r="G1139" s="17">
        <v>423</v>
      </c>
      <c r="H1139" s="17">
        <v>423</v>
      </c>
      <c r="I1139" s="17">
        <v>0</v>
      </c>
      <c r="J1139" s="13">
        <v>423</v>
      </c>
      <c r="K1139" s="13">
        <v>106</v>
      </c>
      <c r="L1139" s="13">
        <v>85</v>
      </c>
      <c r="M1139" s="13">
        <v>232</v>
      </c>
      <c r="N1139" s="24" t="s">
        <v>1171</v>
      </c>
      <c r="O1139" s="24" t="s">
        <v>25</v>
      </c>
      <c r="P1139" s="45" t="s">
        <v>25</v>
      </c>
      <c r="Q1139" s="47">
        <f>VLOOKUP(B1139,[2]COMPLETE_DIVIDEND_DATA!$B:$BA,52,0)</f>
        <v>0</v>
      </c>
      <c r="R1139" s="48">
        <f t="shared" si="17"/>
        <v>232</v>
      </c>
    </row>
    <row r="1140" spans="1:18" s="2" customFormat="1" x14ac:dyDescent="0.2">
      <c r="A1140" s="9">
        <v>401134</v>
      </c>
      <c r="B1140" s="20">
        <v>4009</v>
      </c>
      <c r="C1140" s="6" t="s">
        <v>236</v>
      </c>
      <c r="D1140" s="5">
        <v>20</v>
      </c>
      <c r="E1140" s="5">
        <v>10</v>
      </c>
      <c r="F1140" s="5">
        <v>8</v>
      </c>
      <c r="G1140" s="17">
        <v>210</v>
      </c>
      <c r="H1140" s="17">
        <v>210</v>
      </c>
      <c r="I1140" s="17">
        <v>0</v>
      </c>
      <c r="J1140" s="13">
        <v>210</v>
      </c>
      <c r="K1140" s="13">
        <v>53</v>
      </c>
      <c r="L1140" s="13">
        <v>42</v>
      </c>
      <c r="M1140" s="13">
        <v>115</v>
      </c>
      <c r="N1140" s="24" t="s">
        <v>1172</v>
      </c>
      <c r="O1140" s="24" t="s">
        <v>25</v>
      </c>
      <c r="P1140" s="45" t="s">
        <v>25</v>
      </c>
      <c r="Q1140" s="47">
        <f>VLOOKUP(B1140,[2]COMPLETE_DIVIDEND_DATA!$B:$BA,52,0)</f>
        <v>0</v>
      </c>
      <c r="R1140" s="48">
        <f t="shared" si="17"/>
        <v>115</v>
      </c>
    </row>
    <row r="1141" spans="1:18" s="2" customFormat="1" x14ac:dyDescent="0.2">
      <c r="A1141" s="9">
        <v>401135</v>
      </c>
      <c r="B1141" s="20">
        <v>4010</v>
      </c>
      <c r="C1141" s="6" t="s">
        <v>1173</v>
      </c>
      <c r="D1141" s="5">
        <v>20.05</v>
      </c>
      <c r="E1141" s="5">
        <v>10</v>
      </c>
      <c r="F1141" s="5">
        <v>8</v>
      </c>
      <c r="G1141" s="17">
        <v>788</v>
      </c>
      <c r="H1141" s="17">
        <v>788</v>
      </c>
      <c r="I1141" s="17">
        <v>0</v>
      </c>
      <c r="J1141" s="13">
        <v>788</v>
      </c>
      <c r="K1141" s="13">
        <v>197</v>
      </c>
      <c r="L1141" s="13">
        <v>158</v>
      </c>
      <c r="M1141" s="13">
        <v>433</v>
      </c>
      <c r="N1141" s="24" t="s">
        <v>25</v>
      </c>
      <c r="O1141" s="24" t="s">
        <v>25</v>
      </c>
      <c r="P1141" s="45" t="s">
        <v>25</v>
      </c>
      <c r="Q1141" s="47">
        <f>VLOOKUP(B1141,[2]COMPLETE_DIVIDEND_DATA!$B:$BA,52,0)</f>
        <v>0</v>
      </c>
      <c r="R1141" s="48">
        <f t="shared" si="17"/>
        <v>433</v>
      </c>
    </row>
    <row r="1142" spans="1:18" s="2" customFormat="1" x14ac:dyDescent="0.2">
      <c r="A1142" s="9">
        <v>401136</v>
      </c>
      <c r="B1142" s="20">
        <v>4011</v>
      </c>
      <c r="C1142" s="6" t="s">
        <v>1174</v>
      </c>
      <c r="D1142" s="5">
        <v>19.989999999999998</v>
      </c>
      <c r="E1142" s="5">
        <v>10</v>
      </c>
      <c r="F1142" s="5">
        <v>8</v>
      </c>
      <c r="G1142" s="17">
        <v>2041</v>
      </c>
      <c r="H1142" s="17">
        <v>2041</v>
      </c>
      <c r="I1142" s="17">
        <v>0</v>
      </c>
      <c r="J1142" s="13">
        <v>2041</v>
      </c>
      <c r="K1142" s="13">
        <v>510</v>
      </c>
      <c r="L1142" s="13">
        <v>408</v>
      </c>
      <c r="M1142" s="13">
        <v>1123</v>
      </c>
      <c r="N1142" s="24" t="s">
        <v>25</v>
      </c>
      <c r="O1142" s="24" t="s">
        <v>25</v>
      </c>
      <c r="P1142" s="45" t="s">
        <v>25</v>
      </c>
      <c r="Q1142" s="47">
        <f>VLOOKUP(B1142,[2]COMPLETE_DIVIDEND_DATA!$B:$BA,52,0)</f>
        <v>0</v>
      </c>
      <c r="R1142" s="48">
        <f t="shared" si="17"/>
        <v>1123</v>
      </c>
    </row>
    <row r="1143" spans="1:18" s="2" customFormat="1" x14ac:dyDescent="0.2">
      <c r="A1143" s="9">
        <v>401137</v>
      </c>
      <c r="B1143" s="20">
        <v>4012</v>
      </c>
      <c r="C1143" s="6" t="s">
        <v>1175</v>
      </c>
      <c r="D1143" s="5">
        <v>20.05</v>
      </c>
      <c r="E1143" s="5">
        <v>10</v>
      </c>
      <c r="F1143" s="5">
        <v>8</v>
      </c>
      <c r="G1143" s="17">
        <v>788</v>
      </c>
      <c r="H1143" s="17">
        <v>788</v>
      </c>
      <c r="I1143" s="17">
        <v>0</v>
      </c>
      <c r="J1143" s="13">
        <v>788</v>
      </c>
      <c r="K1143" s="13">
        <v>197</v>
      </c>
      <c r="L1143" s="13">
        <v>158</v>
      </c>
      <c r="M1143" s="13">
        <v>433</v>
      </c>
      <c r="N1143" s="24" t="s">
        <v>25</v>
      </c>
      <c r="O1143" s="24" t="s">
        <v>25</v>
      </c>
      <c r="P1143" s="45" t="s">
        <v>25</v>
      </c>
      <c r="Q1143" s="47">
        <f>VLOOKUP(B1143,[2]COMPLETE_DIVIDEND_DATA!$B:$BA,52,0)</f>
        <v>0</v>
      </c>
      <c r="R1143" s="48">
        <f t="shared" si="17"/>
        <v>433</v>
      </c>
    </row>
    <row r="1144" spans="1:18" s="2" customFormat="1" x14ac:dyDescent="0.2">
      <c r="A1144" s="9">
        <v>401138</v>
      </c>
      <c r="B1144" s="20">
        <v>4013</v>
      </c>
      <c r="C1144" s="6" t="s">
        <v>1176</v>
      </c>
      <c r="D1144" s="5">
        <v>20.05</v>
      </c>
      <c r="E1144" s="5">
        <v>10</v>
      </c>
      <c r="F1144" s="5">
        <v>8</v>
      </c>
      <c r="G1144" s="17">
        <v>788</v>
      </c>
      <c r="H1144" s="17">
        <v>788</v>
      </c>
      <c r="I1144" s="17">
        <v>0</v>
      </c>
      <c r="J1144" s="13">
        <v>788</v>
      </c>
      <c r="K1144" s="13">
        <v>197</v>
      </c>
      <c r="L1144" s="13">
        <v>158</v>
      </c>
      <c r="M1144" s="13">
        <v>433</v>
      </c>
      <c r="N1144" s="24" t="s">
        <v>25</v>
      </c>
      <c r="O1144" s="24" t="s">
        <v>25</v>
      </c>
      <c r="P1144" s="45" t="s">
        <v>25</v>
      </c>
      <c r="Q1144" s="47">
        <f>VLOOKUP(B1144,[2]COMPLETE_DIVIDEND_DATA!$B:$BA,52,0)</f>
        <v>0</v>
      </c>
      <c r="R1144" s="48">
        <f t="shared" si="17"/>
        <v>433</v>
      </c>
    </row>
    <row r="1145" spans="1:18" s="2" customFormat="1" x14ac:dyDescent="0.2">
      <c r="A1145" s="9">
        <v>401139</v>
      </c>
      <c r="B1145" s="20">
        <v>4014</v>
      </c>
      <c r="C1145" s="6" t="s">
        <v>1177</v>
      </c>
      <c r="D1145" s="5">
        <v>20.03</v>
      </c>
      <c r="E1145" s="5">
        <v>10</v>
      </c>
      <c r="F1145" s="5">
        <v>8</v>
      </c>
      <c r="G1145" s="17">
        <v>1103</v>
      </c>
      <c r="H1145" s="17">
        <v>1103</v>
      </c>
      <c r="I1145" s="17">
        <v>0</v>
      </c>
      <c r="J1145" s="13">
        <v>1103</v>
      </c>
      <c r="K1145" s="13">
        <v>276</v>
      </c>
      <c r="L1145" s="13">
        <v>221</v>
      </c>
      <c r="M1145" s="13">
        <v>606</v>
      </c>
      <c r="N1145" s="24" t="s">
        <v>25</v>
      </c>
      <c r="O1145" s="24" t="s">
        <v>25</v>
      </c>
      <c r="P1145" s="45" t="s">
        <v>25</v>
      </c>
      <c r="Q1145" s="47">
        <f>VLOOKUP(B1145,[2]COMPLETE_DIVIDEND_DATA!$B:$BA,52,0)</f>
        <v>0</v>
      </c>
      <c r="R1145" s="48">
        <f t="shared" si="17"/>
        <v>606</v>
      </c>
    </row>
    <row r="1146" spans="1:18" s="2" customFormat="1" hidden="1" x14ac:dyDescent="0.2">
      <c r="A1146" s="9">
        <v>401140</v>
      </c>
      <c r="B1146" s="20">
        <v>4016</v>
      </c>
      <c r="C1146" s="6" t="s">
        <v>1178</v>
      </c>
      <c r="D1146" s="5">
        <v>20</v>
      </c>
      <c r="E1146" s="5">
        <v>10</v>
      </c>
      <c r="F1146" s="5">
        <v>8</v>
      </c>
      <c r="G1146" s="17">
        <v>655</v>
      </c>
      <c r="H1146" s="17">
        <v>655</v>
      </c>
      <c r="I1146" s="17">
        <v>0</v>
      </c>
      <c r="J1146" s="13">
        <v>655</v>
      </c>
      <c r="K1146" s="13">
        <v>164</v>
      </c>
      <c r="L1146" s="13">
        <v>131</v>
      </c>
      <c r="M1146" s="13">
        <v>360</v>
      </c>
      <c r="N1146" s="24" t="s">
        <v>25</v>
      </c>
      <c r="O1146" s="24" t="s">
        <v>25</v>
      </c>
      <c r="P1146" s="24" t="s">
        <v>25</v>
      </c>
      <c r="Q1146" s="38">
        <f>VLOOKUP(B1146,[2]COMPLETE_DIVIDEND_DATA!$B:$BA,52,0)</f>
        <v>360</v>
      </c>
      <c r="R1146" s="39">
        <f t="shared" si="17"/>
        <v>0</v>
      </c>
    </row>
    <row r="1147" spans="1:18" s="2" customFormat="1" x14ac:dyDescent="0.2">
      <c r="A1147" s="9">
        <v>401141</v>
      </c>
      <c r="B1147" s="20">
        <v>4017</v>
      </c>
      <c r="C1147" s="6" t="s">
        <v>1179</v>
      </c>
      <c r="D1147" s="5">
        <v>20.05</v>
      </c>
      <c r="E1147" s="5">
        <v>10</v>
      </c>
      <c r="F1147" s="5">
        <v>8</v>
      </c>
      <c r="G1147" s="17">
        <v>389</v>
      </c>
      <c r="H1147" s="17">
        <v>389</v>
      </c>
      <c r="I1147" s="17">
        <v>0</v>
      </c>
      <c r="J1147" s="13">
        <v>389</v>
      </c>
      <c r="K1147" s="13">
        <v>97</v>
      </c>
      <c r="L1147" s="13">
        <v>78</v>
      </c>
      <c r="M1147" s="13">
        <v>214</v>
      </c>
      <c r="N1147" s="24" t="s">
        <v>25</v>
      </c>
      <c r="O1147" s="24" t="s">
        <v>25</v>
      </c>
      <c r="P1147" s="45" t="s">
        <v>25</v>
      </c>
      <c r="Q1147" s="47">
        <f>VLOOKUP(B1147,[2]COMPLETE_DIVIDEND_DATA!$B:$BA,52,0)</f>
        <v>0</v>
      </c>
      <c r="R1147" s="48">
        <f t="shared" si="17"/>
        <v>214</v>
      </c>
    </row>
    <row r="1148" spans="1:18" s="2" customFormat="1" x14ac:dyDescent="0.2">
      <c r="A1148" s="9">
        <v>401142</v>
      </c>
      <c r="B1148" s="20">
        <v>4028</v>
      </c>
      <c r="C1148" s="6" t="s">
        <v>1180</v>
      </c>
      <c r="D1148" s="5">
        <v>20</v>
      </c>
      <c r="E1148" s="5">
        <v>10</v>
      </c>
      <c r="F1148" s="5">
        <v>8</v>
      </c>
      <c r="G1148" s="17">
        <v>3919</v>
      </c>
      <c r="H1148" s="17">
        <v>3919</v>
      </c>
      <c r="I1148" s="17">
        <v>0</v>
      </c>
      <c r="J1148" s="13">
        <v>3919</v>
      </c>
      <c r="K1148" s="13">
        <v>980</v>
      </c>
      <c r="L1148" s="13">
        <v>784</v>
      </c>
      <c r="M1148" s="13">
        <v>2155</v>
      </c>
      <c r="N1148" s="24" t="s">
        <v>25</v>
      </c>
      <c r="O1148" s="24" t="s">
        <v>25</v>
      </c>
      <c r="P1148" s="45" t="s">
        <v>25</v>
      </c>
      <c r="Q1148" s="47">
        <f>VLOOKUP(B1148,[2]COMPLETE_DIVIDEND_DATA!$B:$BA,52,0)</f>
        <v>0</v>
      </c>
      <c r="R1148" s="48">
        <f t="shared" si="17"/>
        <v>2155</v>
      </c>
    </row>
    <row r="1149" spans="1:18" s="2" customFormat="1" x14ac:dyDescent="0.2">
      <c r="A1149" s="9">
        <v>401143</v>
      </c>
      <c r="B1149" s="20">
        <v>4034</v>
      </c>
      <c r="C1149" s="6" t="s">
        <v>1181</v>
      </c>
      <c r="D1149" s="5">
        <v>20.02</v>
      </c>
      <c r="E1149" s="5">
        <v>10</v>
      </c>
      <c r="F1149" s="5">
        <v>8</v>
      </c>
      <c r="G1149" s="17">
        <v>889</v>
      </c>
      <c r="H1149" s="17">
        <v>889</v>
      </c>
      <c r="I1149" s="17">
        <v>0</v>
      </c>
      <c r="J1149" s="13">
        <v>889</v>
      </c>
      <c r="K1149" s="13">
        <v>222</v>
      </c>
      <c r="L1149" s="13">
        <v>178</v>
      </c>
      <c r="M1149" s="13">
        <v>489</v>
      </c>
      <c r="N1149" s="24" t="s">
        <v>25</v>
      </c>
      <c r="O1149" s="24" t="s">
        <v>25</v>
      </c>
      <c r="P1149" s="45" t="s">
        <v>25</v>
      </c>
      <c r="Q1149" s="47">
        <f>VLOOKUP(B1149,[2]COMPLETE_DIVIDEND_DATA!$B:$BA,52,0)</f>
        <v>0</v>
      </c>
      <c r="R1149" s="48">
        <f t="shared" si="17"/>
        <v>489</v>
      </c>
    </row>
    <row r="1150" spans="1:18" s="2" customFormat="1" x14ac:dyDescent="0.2">
      <c r="A1150" s="9">
        <v>401144</v>
      </c>
      <c r="B1150" s="20">
        <v>4038</v>
      </c>
      <c r="C1150" s="6" t="s">
        <v>1182</v>
      </c>
      <c r="D1150" s="5">
        <v>20</v>
      </c>
      <c r="E1150" s="5">
        <v>10</v>
      </c>
      <c r="F1150" s="5">
        <v>8</v>
      </c>
      <c r="G1150" s="17">
        <v>1315</v>
      </c>
      <c r="H1150" s="17">
        <v>1315</v>
      </c>
      <c r="I1150" s="17">
        <v>0</v>
      </c>
      <c r="J1150" s="13">
        <v>1315</v>
      </c>
      <c r="K1150" s="13">
        <v>329</v>
      </c>
      <c r="L1150" s="13">
        <v>263</v>
      </c>
      <c r="M1150" s="13">
        <v>723</v>
      </c>
      <c r="N1150" s="24" t="s">
        <v>25</v>
      </c>
      <c r="O1150" s="24" t="s">
        <v>25</v>
      </c>
      <c r="P1150" s="45" t="s">
        <v>25</v>
      </c>
      <c r="Q1150" s="47">
        <f>VLOOKUP(B1150,[2]COMPLETE_DIVIDEND_DATA!$B:$BA,52,0)</f>
        <v>0</v>
      </c>
      <c r="R1150" s="48">
        <f t="shared" si="17"/>
        <v>723</v>
      </c>
    </row>
    <row r="1151" spans="1:18" s="2" customFormat="1" x14ac:dyDescent="0.2">
      <c r="A1151" s="9">
        <v>401145</v>
      </c>
      <c r="B1151" s="20">
        <v>4041</v>
      </c>
      <c r="C1151" s="6" t="s">
        <v>1183</v>
      </c>
      <c r="D1151" s="5">
        <v>20.059999999999999</v>
      </c>
      <c r="E1151" s="5">
        <v>10</v>
      </c>
      <c r="F1151" s="5">
        <v>8</v>
      </c>
      <c r="G1151" s="17">
        <v>598</v>
      </c>
      <c r="H1151" s="17">
        <v>598</v>
      </c>
      <c r="I1151" s="17">
        <v>0</v>
      </c>
      <c r="J1151" s="13">
        <v>598</v>
      </c>
      <c r="K1151" s="13">
        <v>150</v>
      </c>
      <c r="L1151" s="13">
        <v>120</v>
      </c>
      <c r="M1151" s="13">
        <v>328</v>
      </c>
      <c r="N1151" s="24" t="s">
        <v>25</v>
      </c>
      <c r="O1151" s="24" t="s">
        <v>25</v>
      </c>
      <c r="P1151" s="45" t="s">
        <v>25</v>
      </c>
      <c r="Q1151" s="47">
        <f>VLOOKUP(B1151,[2]COMPLETE_DIVIDEND_DATA!$B:$BA,52,0)</f>
        <v>0</v>
      </c>
      <c r="R1151" s="48">
        <f t="shared" si="17"/>
        <v>328</v>
      </c>
    </row>
    <row r="1152" spans="1:18" s="2" customFormat="1" x14ac:dyDescent="0.2">
      <c r="A1152" s="9">
        <v>401146</v>
      </c>
      <c r="B1152" s="20">
        <v>4046</v>
      </c>
      <c r="C1152" s="6" t="s">
        <v>1184</v>
      </c>
      <c r="D1152" s="5">
        <v>19.98</v>
      </c>
      <c r="E1152" s="5">
        <v>10</v>
      </c>
      <c r="F1152" s="5">
        <v>8</v>
      </c>
      <c r="G1152" s="17">
        <v>1191</v>
      </c>
      <c r="H1152" s="17">
        <v>1191</v>
      </c>
      <c r="I1152" s="17">
        <v>0</v>
      </c>
      <c r="J1152" s="13">
        <v>1191</v>
      </c>
      <c r="K1152" s="13">
        <v>298</v>
      </c>
      <c r="L1152" s="13">
        <v>238</v>
      </c>
      <c r="M1152" s="13">
        <v>655</v>
      </c>
      <c r="N1152" s="24" t="s">
        <v>25</v>
      </c>
      <c r="O1152" s="24" t="s">
        <v>25</v>
      </c>
      <c r="P1152" s="45" t="s">
        <v>25</v>
      </c>
      <c r="Q1152" s="47">
        <f>VLOOKUP(B1152,[2]COMPLETE_DIVIDEND_DATA!$B:$BA,52,0)</f>
        <v>0</v>
      </c>
      <c r="R1152" s="48">
        <f t="shared" si="17"/>
        <v>655</v>
      </c>
    </row>
    <row r="1153" spans="1:18" s="2" customFormat="1" x14ac:dyDescent="0.2">
      <c r="A1153" s="9">
        <v>401147</v>
      </c>
      <c r="B1153" s="20">
        <v>4048</v>
      </c>
      <c r="C1153" s="6" t="s">
        <v>1185</v>
      </c>
      <c r="D1153" s="5">
        <v>20</v>
      </c>
      <c r="E1153" s="5">
        <v>10</v>
      </c>
      <c r="F1153" s="5">
        <v>8</v>
      </c>
      <c r="G1153" s="17">
        <v>210</v>
      </c>
      <c r="H1153" s="17">
        <v>210</v>
      </c>
      <c r="I1153" s="17">
        <v>0</v>
      </c>
      <c r="J1153" s="13">
        <v>210</v>
      </c>
      <c r="K1153" s="13">
        <v>53</v>
      </c>
      <c r="L1153" s="13">
        <v>42</v>
      </c>
      <c r="M1153" s="13">
        <v>115</v>
      </c>
      <c r="N1153" s="24" t="s">
        <v>25</v>
      </c>
      <c r="O1153" s="24" t="s">
        <v>25</v>
      </c>
      <c r="P1153" s="45" t="s">
        <v>25</v>
      </c>
      <c r="Q1153" s="47">
        <f>VLOOKUP(B1153,[2]COMPLETE_DIVIDEND_DATA!$B:$BA,52,0)</f>
        <v>0</v>
      </c>
      <c r="R1153" s="48">
        <f t="shared" si="17"/>
        <v>115</v>
      </c>
    </row>
    <row r="1154" spans="1:18" s="2" customFormat="1" x14ac:dyDescent="0.2">
      <c r="A1154" s="9">
        <v>401148</v>
      </c>
      <c r="B1154" s="20">
        <v>4049</v>
      </c>
      <c r="C1154" s="6" t="s">
        <v>1186</v>
      </c>
      <c r="D1154" s="5">
        <v>20.010000000000002</v>
      </c>
      <c r="E1154" s="5">
        <v>10</v>
      </c>
      <c r="F1154" s="5">
        <v>8</v>
      </c>
      <c r="G1154" s="17">
        <v>1739</v>
      </c>
      <c r="H1154" s="17">
        <v>1739</v>
      </c>
      <c r="I1154" s="17">
        <v>0</v>
      </c>
      <c r="J1154" s="13">
        <v>1739</v>
      </c>
      <c r="K1154" s="13">
        <v>435</v>
      </c>
      <c r="L1154" s="13">
        <v>348</v>
      </c>
      <c r="M1154" s="13">
        <v>956</v>
      </c>
      <c r="N1154" s="24" t="s">
        <v>25</v>
      </c>
      <c r="O1154" s="24" t="s">
        <v>25</v>
      </c>
      <c r="P1154" s="45" t="s">
        <v>25</v>
      </c>
      <c r="Q1154" s="47">
        <f>VLOOKUP(B1154,[2]COMPLETE_DIVIDEND_DATA!$B:$BA,52,0)</f>
        <v>0</v>
      </c>
      <c r="R1154" s="48">
        <f t="shared" si="17"/>
        <v>956</v>
      </c>
    </row>
    <row r="1155" spans="1:18" s="2" customFormat="1" x14ac:dyDescent="0.2">
      <c r="A1155" s="9">
        <v>401149</v>
      </c>
      <c r="B1155" s="20">
        <v>4050</v>
      </c>
      <c r="C1155" s="6" t="s">
        <v>1187</v>
      </c>
      <c r="D1155" s="5">
        <v>19.98</v>
      </c>
      <c r="E1155" s="5">
        <v>10</v>
      </c>
      <c r="F1155" s="5">
        <v>8</v>
      </c>
      <c r="G1155" s="17">
        <v>1956</v>
      </c>
      <c r="H1155" s="17">
        <v>1956</v>
      </c>
      <c r="I1155" s="17">
        <v>0</v>
      </c>
      <c r="J1155" s="13">
        <v>1956</v>
      </c>
      <c r="K1155" s="13">
        <v>489</v>
      </c>
      <c r="L1155" s="13">
        <v>391</v>
      </c>
      <c r="M1155" s="13">
        <v>1076</v>
      </c>
      <c r="N1155" s="24" t="s">
        <v>25</v>
      </c>
      <c r="O1155" s="24" t="s">
        <v>25</v>
      </c>
      <c r="P1155" s="45" t="s">
        <v>25</v>
      </c>
      <c r="Q1155" s="47">
        <f>VLOOKUP(B1155,[2]COMPLETE_DIVIDEND_DATA!$B:$BA,52,0)</f>
        <v>0</v>
      </c>
      <c r="R1155" s="48">
        <f t="shared" si="17"/>
        <v>1076</v>
      </c>
    </row>
    <row r="1156" spans="1:18" s="2" customFormat="1" x14ac:dyDescent="0.2">
      <c r="A1156" s="9">
        <v>401150</v>
      </c>
      <c r="B1156" s="20">
        <v>4051</v>
      </c>
      <c r="C1156" s="6" t="s">
        <v>1188</v>
      </c>
      <c r="D1156" s="5">
        <v>19.98</v>
      </c>
      <c r="E1156" s="5">
        <v>10</v>
      </c>
      <c r="F1156" s="5">
        <v>8</v>
      </c>
      <c r="G1156" s="17">
        <v>1956</v>
      </c>
      <c r="H1156" s="17">
        <v>1956</v>
      </c>
      <c r="I1156" s="17">
        <v>0</v>
      </c>
      <c r="J1156" s="13">
        <v>1956</v>
      </c>
      <c r="K1156" s="13">
        <v>489</v>
      </c>
      <c r="L1156" s="13">
        <v>391</v>
      </c>
      <c r="M1156" s="13">
        <v>1076</v>
      </c>
      <c r="N1156" s="24" t="s">
        <v>25</v>
      </c>
      <c r="O1156" s="24" t="s">
        <v>25</v>
      </c>
      <c r="P1156" s="45" t="s">
        <v>25</v>
      </c>
      <c r="Q1156" s="47">
        <f>VLOOKUP(B1156,[2]COMPLETE_DIVIDEND_DATA!$B:$BA,52,0)</f>
        <v>0</v>
      </c>
      <c r="R1156" s="48">
        <f t="shared" si="17"/>
        <v>1076</v>
      </c>
    </row>
    <row r="1157" spans="1:18" s="2" customFormat="1" hidden="1" x14ac:dyDescent="0.2">
      <c r="A1157" s="9">
        <v>401151</v>
      </c>
      <c r="B1157" s="20">
        <v>4054</v>
      </c>
      <c r="C1157" s="6" t="s">
        <v>1189</v>
      </c>
      <c r="D1157" s="5">
        <v>15.06</v>
      </c>
      <c r="E1157" s="5">
        <v>10</v>
      </c>
      <c r="F1157" s="5">
        <v>8</v>
      </c>
      <c r="G1157" s="17">
        <v>146</v>
      </c>
      <c r="H1157" s="17">
        <v>146</v>
      </c>
      <c r="I1157" s="17">
        <v>0</v>
      </c>
      <c r="J1157" s="13">
        <v>146</v>
      </c>
      <c r="K1157" s="13">
        <v>37</v>
      </c>
      <c r="L1157" s="13">
        <v>22</v>
      </c>
      <c r="M1157" s="13">
        <v>87</v>
      </c>
      <c r="N1157" s="24" t="s">
        <v>1190</v>
      </c>
      <c r="O1157" s="24" t="s">
        <v>25</v>
      </c>
      <c r="P1157" s="24" t="s">
        <v>25</v>
      </c>
      <c r="Q1157" s="38">
        <f>VLOOKUP(B1157,[2]COMPLETE_DIVIDEND_DATA!$B:$BA,52,0)</f>
        <v>87</v>
      </c>
      <c r="R1157" s="39">
        <f t="shared" si="17"/>
        <v>0</v>
      </c>
    </row>
    <row r="1158" spans="1:18" s="2" customFormat="1" x14ac:dyDescent="0.2">
      <c r="A1158" s="9">
        <v>401152</v>
      </c>
      <c r="B1158" s="20">
        <v>4056</v>
      </c>
      <c r="C1158" s="6" t="s">
        <v>1191</v>
      </c>
      <c r="D1158" s="5">
        <v>19.98</v>
      </c>
      <c r="E1158" s="5">
        <v>10</v>
      </c>
      <c r="F1158" s="5">
        <v>8</v>
      </c>
      <c r="G1158" s="17">
        <v>1956</v>
      </c>
      <c r="H1158" s="17">
        <v>1956</v>
      </c>
      <c r="I1158" s="17">
        <v>0</v>
      </c>
      <c r="J1158" s="13">
        <v>1956</v>
      </c>
      <c r="K1158" s="13">
        <v>489</v>
      </c>
      <c r="L1158" s="13">
        <v>391</v>
      </c>
      <c r="M1158" s="13">
        <v>1076</v>
      </c>
      <c r="N1158" s="24" t="s">
        <v>25</v>
      </c>
      <c r="O1158" s="24" t="s">
        <v>25</v>
      </c>
      <c r="P1158" s="45" t="s">
        <v>25</v>
      </c>
      <c r="Q1158" s="47">
        <f>VLOOKUP(B1158,[2]COMPLETE_DIVIDEND_DATA!$B:$BA,52,0)</f>
        <v>0</v>
      </c>
      <c r="R1158" s="48">
        <f t="shared" si="17"/>
        <v>1076</v>
      </c>
    </row>
    <row r="1159" spans="1:18" s="2" customFormat="1" x14ac:dyDescent="0.2">
      <c r="A1159" s="9">
        <v>401153</v>
      </c>
      <c r="B1159" s="20">
        <v>4058</v>
      </c>
      <c r="C1159" s="6" t="s">
        <v>1192</v>
      </c>
      <c r="D1159" s="5">
        <v>20.010000000000002</v>
      </c>
      <c r="E1159" s="5">
        <v>10</v>
      </c>
      <c r="F1159" s="5">
        <v>8</v>
      </c>
      <c r="G1159" s="17">
        <v>1584</v>
      </c>
      <c r="H1159" s="17">
        <v>1584</v>
      </c>
      <c r="I1159" s="17">
        <v>0</v>
      </c>
      <c r="J1159" s="13">
        <v>1584</v>
      </c>
      <c r="K1159" s="13">
        <v>396</v>
      </c>
      <c r="L1159" s="13">
        <v>317</v>
      </c>
      <c r="M1159" s="13">
        <v>871</v>
      </c>
      <c r="N1159" s="24" t="s">
        <v>25</v>
      </c>
      <c r="O1159" s="24" t="s">
        <v>25</v>
      </c>
      <c r="P1159" s="45" t="s">
        <v>25</v>
      </c>
      <c r="Q1159" s="47">
        <f>VLOOKUP(B1159,[2]COMPLETE_DIVIDEND_DATA!$B:$BA,52,0)</f>
        <v>0</v>
      </c>
      <c r="R1159" s="48">
        <f t="shared" si="17"/>
        <v>871</v>
      </c>
    </row>
    <row r="1160" spans="1:18" s="2" customFormat="1" x14ac:dyDescent="0.2">
      <c r="A1160" s="9">
        <v>401154</v>
      </c>
      <c r="B1160" s="20">
        <v>4059</v>
      </c>
      <c r="C1160" s="6" t="s">
        <v>1193</v>
      </c>
      <c r="D1160" s="5">
        <v>20.05</v>
      </c>
      <c r="E1160" s="5">
        <v>10</v>
      </c>
      <c r="F1160" s="5">
        <v>8</v>
      </c>
      <c r="G1160" s="17">
        <v>788</v>
      </c>
      <c r="H1160" s="17">
        <v>788</v>
      </c>
      <c r="I1160" s="17">
        <v>0</v>
      </c>
      <c r="J1160" s="13">
        <v>788</v>
      </c>
      <c r="K1160" s="13">
        <v>197</v>
      </c>
      <c r="L1160" s="13">
        <v>158</v>
      </c>
      <c r="M1160" s="13">
        <v>433</v>
      </c>
      <c r="N1160" s="24" t="s">
        <v>25</v>
      </c>
      <c r="O1160" s="24" t="s">
        <v>25</v>
      </c>
      <c r="P1160" s="45" t="s">
        <v>25</v>
      </c>
      <c r="Q1160" s="47">
        <f>VLOOKUP(B1160,[2]COMPLETE_DIVIDEND_DATA!$B:$BA,52,0)</f>
        <v>0</v>
      </c>
      <c r="R1160" s="48">
        <f t="shared" ref="R1160:R1223" si="18">+M1160-Q1160</f>
        <v>433</v>
      </c>
    </row>
    <row r="1161" spans="1:18" s="2" customFormat="1" x14ac:dyDescent="0.2">
      <c r="A1161" s="9">
        <v>401155</v>
      </c>
      <c r="B1161" s="20">
        <v>4060</v>
      </c>
      <c r="C1161" s="6" t="s">
        <v>1194</v>
      </c>
      <c r="D1161" s="5">
        <v>20</v>
      </c>
      <c r="E1161" s="5">
        <v>10</v>
      </c>
      <c r="F1161" s="5">
        <v>8</v>
      </c>
      <c r="G1161" s="17">
        <v>3919</v>
      </c>
      <c r="H1161" s="17">
        <v>3919</v>
      </c>
      <c r="I1161" s="17">
        <v>0</v>
      </c>
      <c r="J1161" s="13">
        <v>3919</v>
      </c>
      <c r="K1161" s="13">
        <v>980</v>
      </c>
      <c r="L1161" s="13">
        <v>784</v>
      </c>
      <c r="M1161" s="13">
        <v>2155</v>
      </c>
      <c r="N1161" s="24" t="s">
        <v>25</v>
      </c>
      <c r="O1161" s="24" t="s">
        <v>25</v>
      </c>
      <c r="P1161" s="45" t="s">
        <v>25</v>
      </c>
      <c r="Q1161" s="47">
        <f>VLOOKUP(B1161,[2]COMPLETE_DIVIDEND_DATA!$B:$BA,52,0)</f>
        <v>0</v>
      </c>
      <c r="R1161" s="48">
        <f t="shared" si="18"/>
        <v>2155</v>
      </c>
    </row>
    <row r="1162" spans="1:18" s="2" customFormat="1" x14ac:dyDescent="0.2">
      <c r="A1162" s="9">
        <v>401156</v>
      </c>
      <c r="B1162" s="20">
        <v>4062</v>
      </c>
      <c r="C1162" s="6" t="s">
        <v>1195</v>
      </c>
      <c r="D1162" s="5">
        <v>14.28</v>
      </c>
      <c r="E1162" s="5">
        <v>10</v>
      </c>
      <c r="F1162" s="5">
        <v>8</v>
      </c>
      <c r="G1162" s="17">
        <v>35</v>
      </c>
      <c r="H1162" s="17">
        <v>35</v>
      </c>
      <c r="I1162" s="17">
        <v>0</v>
      </c>
      <c r="J1162" s="13">
        <v>35</v>
      </c>
      <c r="K1162" s="13">
        <v>9</v>
      </c>
      <c r="L1162" s="13">
        <v>5</v>
      </c>
      <c r="M1162" s="13">
        <v>21</v>
      </c>
      <c r="N1162" s="24" t="s">
        <v>1196</v>
      </c>
      <c r="O1162" s="24" t="s">
        <v>25</v>
      </c>
      <c r="P1162" s="45" t="s">
        <v>25</v>
      </c>
      <c r="Q1162" s="47">
        <f>VLOOKUP(B1162,[2]COMPLETE_DIVIDEND_DATA!$B:$BA,52,0)</f>
        <v>0</v>
      </c>
      <c r="R1162" s="48">
        <f t="shared" si="18"/>
        <v>21</v>
      </c>
    </row>
    <row r="1163" spans="1:18" s="2" customFormat="1" x14ac:dyDescent="0.2">
      <c r="A1163" s="9">
        <v>401157</v>
      </c>
      <c r="B1163" s="20">
        <v>4069</v>
      </c>
      <c r="C1163" s="6" t="s">
        <v>1197</v>
      </c>
      <c r="D1163" s="5">
        <v>15.18</v>
      </c>
      <c r="E1163" s="5">
        <v>10</v>
      </c>
      <c r="F1163" s="5">
        <v>8</v>
      </c>
      <c r="G1163" s="17">
        <v>79</v>
      </c>
      <c r="H1163" s="17">
        <v>79</v>
      </c>
      <c r="I1163" s="17">
        <v>0</v>
      </c>
      <c r="J1163" s="13">
        <v>79</v>
      </c>
      <c r="K1163" s="13">
        <v>20</v>
      </c>
      <c r="L1163" s="13">
        <v>12</v>
      </c>
      <c r="M1163" s="13">
        <v>47</v>
      </c>
      <c r="N1163" s="24" t="s">
        <v>1198</v>
      </c>
      <c r="O1163" s="24" t="s">
        <v>25</v>
      </c>
      <c r="P1163" s="45" t="s">
        <v>25</v>
      </c>
      <c r="Q1163" s="47">
        <f>VLOOKUP(B1163,[2]COMPLETE_DIVIDEND_DATA!$B:$BA,52,0)</f>
        <v>0</v>
      </c>
      <c r="R1163" s="48">
        <f t="shared" si="18"/>
        <v>47</v>
      </c>
    </row>
    <row r="1164" spans="1:18" s="2" customFormat="1" x14ac:dyDescent="0.2">
      <c r="A1164" s="9">
        <v>401158</v>
      </c>
      <c r="B1164" s="20">
        <v>4071</v>
      </c>
      <c r="C1164" s="6" t="s">
        <v>1199</v>
      </c>
      <c r="D1164" s="5">
        <v>19.93</v>
      </c>
      <c r="E1164" s="5">
        <v>10</v>
      </c>
      <c r="F1164" s="5">
        <v>8</v>
      </c>
      <c r="G1164" s="17">
        <v>647</v>
      </c>
      <c r="H1164" s="17">
        <v>647</v>
      </c>
      <c r="I1164" s="17">
        <v>0</v>
      </c>
      <c r="J1164" s="13">
        <v>647</v>
      </c>
      <c r="K1164" s="13">
        <v>162</v>
      </c>
      <c r="L1164" s="13">
        <v>129</v>
      </c>
      <c r="M1164" s="13">
        <v>356</v>
      </c>
      <c r="N1164" s="24" t="s">
        <v>1200</v>
      </c>
      <c r="O1164" s="24" t="s">
        <v>25</v>
      </c>
      <c r="P1164" s="45" t="s">
        <v>25</v>
      </c>
      <c r="Q1164" s="47">
        <f>VLOOKUP(B1164,[2]COMPLETE_DIVIDEND_DATA!$B:$BA,52,0)</f>
        <v>0</v>
      </c>
      <c r="R1164" s="48">
        <f t="shared" si="18"/>
        <v>356</v>
      </c>
    </row>
    <row r="1165" spans="1:18" s="2" customFormat="1" x14ac:dyDescent="0.2">
      <c r="A1165" s="9">
        <v>401159</v>
      </c>
      <c r="B1165" s="20">
        <v>4072</v>
      </c>
      <c r="C1165" s="6" t="s">
        <v>1201</v>
      </c>
      <c r="D1165" s="5">
        <v>20.190000000000001</v>
      </c>
      <c r="E1165" s="5">
        <v>10</v>
      </c>
      <c r="F1165" s="5">
        <v>8</v>
      </c>
      <c r="G1165" s="17">
        <v>104</v>
      </c>
      <c r="H1165" s="17">
        <v>104</v>
      </c>
      <c r="I1165" s="17">
        <v>0</v>
      </c>
      <c r="J1165" s="13">
        <v>104</v>
      </c>
      <c r="K1165" s="13">
        <v>26</v>
      </c>
      <c r="L1165" s="13">
        <v>21</v>
      </c>
      <c r="M1165" s="13">
        <v>57</v>
      </c>
      <c r="N1165" s="24" t="s">
        <v>25</v>
      </c>
      <c r="O1165" s="24" t="s">
        <v>25</v>
      </c>
      <c r="P1165" s="45" t="s">
        <v>25</v>
      </c>
      <c r="Q1165" s="47">
        <f>VLOOKUP(B1165,[2]COMPLETE_DIVIDEND_DATA!$B:$BA,52,0)</f>
        <v>0</v>
      </c>
      <c r="R1165" s="48">
        <f t="shared" si="18"/>
        <v>57</v>
      </c>
    </row>
    <row r="1166" spans="1:18" s="2" customFormat="1" hidden="1" x14ac:dyDescent="0.2">
      <c r="A1166" s="9">
        <v>401160</v>
      </c>
      <c r="B1166" s="20">
        <v>4078</v>
      </c>
      <c r="C1166" s="6" t="s">
        <v>1202</v>
      </c>
      <c r="D1166" s="5">
        <v>19.96</v>
      </c>
      <c r="E1166" s="5">
        <v>20</v>
      </c>
      <c r="F1166" s="5">
        <v>8</v>
      </c>
      <c r="G1166" s="17">
        <v>1047</v>
      </c>
      <c r="H1166" s="17">
        <v>0</v>
      </c>
      <c r="I1166" s="17">
        <v>1047</v>
      </c>
      <c r="J1166" s="13">
        <v>1047</v>
      </c>
      <c r="K1166" s="13">
        <v>0</v>
      </c>
      <c r="L1166" s="13">
        <v>209</v>
      </c>
      <c r="M1166" s="13">
        <v>838</v>
      </c>
      <c r="N1166" s="24" t="s">
        <v>1203</v>
      </c>
      <c r="O1166" s="24" t="s">
        <v>25</v>
      </c>
      <c r="P1166" s="24" t="s">
        <v>25</v>
      </c>
      <c r="Q1166" s="38">
        <f>VLOOKUP(B1166,[2]COMPLETE_DIVIDEND_DATA!$B:$BA,52,0)</f>
        <v>838</v>
      </c>
      <c r="R1166" s="39">
        <f t="shared" si="18"/>
        <v>0</v>
      </c>
    </row>
    <row r="1167" spans="1:18" s="2" customFormat="1" x14ac:dyDescent="0.2">
      <c r="A1167" s="9">
        <v>401161</v>
      </c>
      <c r="B1167" s="20">
        <v>4079</v>
      </c>
      <c r="C1167" s="6" t="s">
        <v>1204</v>
      </c>
      <c r="D1167" s="5">
        <v>19.98</v>
      </c>
      <c r="E1167" s="5">
        <v>10</v>
      </c>
      <c r="F1167" s="5">
        <v>8</v>
      </c>
      <c r="G1167" s="17">
        <v>1956</v>
      </c>
      <c r="H1167" s="17">
        <v>1956</v>
      </c>
      <c r="I1167" s="17">
        <v>0</v>
      </c>
      <c r="J1167" s="13">
        <v>1956</v>
      </c>
      <c r="K1167" s="13">
        <v>489</v>
      </c>
      <c r="L1167" s="13">
        <v>391</v>
      </c>
      <c r="M1167" s="13">
        <v>1076</v>
      </c>
      <c r="N1167" s="24" t="s">
        <v>25</v>
      </c>
      <c r="O1167" s="24" t="s">
        <v>25</v>
      </c>
      <c r="P1167" s="45" t="s">
        <v>25</v>
      </c>
      <c r="Q1167" s="47">
        <f>VLOOKUP(B1167,[2]COMPLETE_DIVIDEND_DATA!$B:$BA,52,0)</f>
        <v>0</v>
      </c>
      <c r="R1167" s="48">
        <f t="shared" si="18"/>
        <v>1076</v>
      </c>
    </row>
    <row r="1168" spans="1:18" s="2" customFormat="1" x14ac:dyDescent="0.2">
      <c r="A1168" s="9">
        <v>401162</v>
      </c>
      <c r="B1168" s="20">
        <v>4086</v>
      </c>
      <c r="C1168" s="6" t="s">
        <v>1205</v>
      </c>
      <c r="D1168" s="5">
        <v>19.93</v>
      </c>
      <c r="E1168" s="5">
        <v>10</v>
      </c>
      <c r="F1168" s="5">
        <v>8</v>
      </c>
      <c r="G1168" s="17">
        <v>311</v>
      </c>
      <c r="H1168" s="17">
        <v>311</v>
      </c>
      <c r="I1168" s="17">
        <v>0</v>
      </c>
      <c r="J1168" s="13">
        <v>311</v>
      </c>
      <c r="K1168" s="13">
        <v>78</v>
      </c>
      <c r="L1168" s="13">
        <v>62</v>
      </c>
      <c r="M1168" s="13">
        <v>171</v>
      </c>
      <c r="N1168" s="24" t="s">
        <v>1206</v>
      </c>
      <c r="O1168" s="24" t="s">
        <v>25</v>
      </c>
      <c r="P1168" s="45" t="s">
        <v>25</v>
      </c>
      <c r="Q1168" s="47">
        <f>VLOOKUP(B1168,[2]COMPLETE_DIVIDEND_DATA!$B:$BA,52,0)</f>
        <v>0</v>
      </c>
      <c r="R1168" s="48">
        <f t="shared" si="18"/>
        <v>171</v>
      </c>
    </row>
    <row r="1169" spans="1:18" s="2" customFormat="1" ht="22.5" x14ac:dyDescent="0.2">
      <c r="A1169" s="9">
        <v>401163</v>
      </c>
      <c r="B1169" s="20">
        <v>4089</v>
      </c>
      <c r="C1169" s="6" t="s">
        <v>1207</v>
      </c>
      <c r="D1169" s="5">
        <v>0</v>
      </c>
      <c r="E1169" s="5">
        <v>44</v>
      </c>
      <c r="F1169" s="5">
        <v>4</v>
      </c>
      <c r="G1169" s="17">
        <v>9121</v>
      </c>
      <c r="H1169" s="17">
        <v>0</v>
      </c>
      <c r="I1169" s="17">
        <v>9121</v>
      </c>
      <c r="J1169" s="13">
        <v>9121</v>
      </c>
      <c r="K1169" s="13">
        <v>0</v>
      </c>
      <c r="L1169" s="13">
        <v>0</v>
      </c>
      <c r="M1169" s="13">
        <v>9121</v>
      </c>
      <c r="N1169" s="24" t="s">
        <v>25</v>
      </c>
      <c r="O1169" s="24" t="s">
        <v>25</v>
      </c>
      <c r="P1169" s="45" t="s">
        <v>25</v>
      </c>
      <c r="Q1169" s="47">
        <f>VLOOKUP(B1169,[2]COMPLETE_DIVIDEND_DATA!$B:$BA,52,0)</f>
        <v>0</v>
      </c>
      <c r="R1169" s="48">
        <f t="shared" si="18"/>
        <v>9121</v>
      </c>
    </row>
    <row r="1170" spans="1:18" s="2" customFormat="1" hidden="1" x14ac:dyDescent="0.2">
      <c r="A1170" s="9">
        <v>401164</v>
      </c>
      <c r="B1170" s="20">
        <v>4103</v>
      </c>
      <c r="C1170" s="6" t="s">
        <v>1208</v>
      </c>
      <c r="D1170" s="5">
        <v>20</v>
      </c>
      <c r="E1170" s="5">
        <v>10</v>
      </c>
      <c r="F1170" s="5">
        <v>8</v>
      </c>
      <c r="G1170" s="17">
        <v>3264</v>
      </c>
      <c r="H1170" s="17">
        <v>3264</v>
      </c>
      <c r="I1170" s="17">
        <v>0</v>
      </c>
      <c r="J1170" s="13">
        <v>3264</v>
      </c>
      <c r="K1170" s="13">
        <v>816</v>
      </c>
      <c r="L1170" s="13">
        <v>653</v>
      </c>
      <c r="M1170" s="13">
        <v>1795</v>
      </c>
      <c r="N1170" s="24" t="s">
        <v>1209</v>
      </c>
      <c r="O1170" s="24" t="s">
        <v>25</v>
      </c>
      <c r="P1170" s="24" t="s">
        <v>25</v>
      </c>
      <c r="Q1170" s="38">
        <f>VLOOKUP(B1170,[2]COMPLETE_DIVIDEND_DATA!$B:$BA,52,0)</f>
        <v>1795</v>
      </c>
      <c r="R1170" s="39">
        <f t="shared" si="18"/>
        <v>0</v>
      </c>
    </row>
    <row r="1171" spans="1:18" s="2" customFormat="1" x14ac:dyDescent="0.2">
      <c r="A1171" s="9">
        <v>401165</v>
      </c>
      <c r="B1171" s="20">
        <v>4109</v>
      </c>
      <c r="C1171" s="6" t="s">
        <v>1210</v>
      </c>
      <c r="D1171" s="5">
        <v>19.95</v>
      </c>
      <c r="E1171" s="5">
        <v>10</v>
      </c>
      <c r="F1171" s="5">
        <v>8</v>
      </c>
      <c r="G1171" s="17">
        <v>907</v>
      </c>
      <c r="H1171" s="17">
        <v>907</v>
      </c>
      <c r="I1171" s="17">
        <v>0</v>
      </c>
      <c r="J1171" s="13">
        <v>907</v>
      </c>
      <c r="K1171" s="13">
        <v>227</v>
      </c>
      <c r="L1171" s="13">
        <v>181</v>
      </c>
      <c r="M1171" s="13">
        <v>499</v>
      </c>
      <c r="N1171" s="24" t="s">
        <v>25</v>
      </c>
      <c r="O1171" s="24" t="s">
        <v>25</v>
      </c>
      <c r="P1171" s="45" t="s">
        <v>25</v>
      </c>
      <c r="Q1171" s="47">
        <f>VLOOKUP(B1171,[2]COMPLETE_DIVIDEND_DATA!$B:$BA,52,0)</f>
        <v>0</v>
      </c>
      <c r="R1171" s="48">
        <f t="shared" si="18"/>
        <v>499</v>
      </c>
    </row>
    <row r="1172" spans="1:18" s="2" customFormat="1" x14ac:dyDescent="0.2">
      <c r="A1172" s="9">
        <v>401166</v>
      </c>
      <c r="B1172" s="20">
        <v>4114</v>
      </c>
      <c r="C1172" s="6" t="s">
        <v>1211</v>
      </c>
      <c r="D1172" s="5">
        <v>19.93</v>
      </c>
      <c r="E1172" s="5">
        <v>10</v>
      </c>
      <c r="F1172" s="5">
        <v>8</v>
      </c>
      <c r="G1172" s="17">
        <v>602</v>
      </c>
      <c r="H1172" s="17">
        <v>602</v>
      </c>
      <c r="I1172" s="17">
        <v>0</v>
      </c>
      <c r="J1172" s="13">
        <v>602</v>
      </c>
      <c r="K1172" s="13">
        <v>151</v>
      </c>
      <c r="L1172" s="13">
        <v>120</v>
      </c>
      <c r="M1172" s="13">
        <v>331</v>
      </c>
      <c r="N1172" s="24" t="s">
        <v>25</v>
      </c>
      <c r="O1172" s="24" t="s">
        <v>25</v>
      </c>
      <c r="P1172" s="45" t="s">
        <v>25</v>
      </c>
      <c r="Q1172" s="47">
        <f>VLOOKUP(B1172,[2]COMPLETE_DIVIDEND_DATA!$B:$BA,52,0)</f>
        <v>0</v>
      </c>
      <c r="R1172" s="48">
        <f t="shared" si="18"/>
        <v>331</v>
      </c>
    </row>
    <row r="1173" spans="1:18" s="2" customFormat="1" x14ac:dyDescent="0.2">
      <c r="A1173" s="9">
        <v>401167</v>
      </c>
      <c r="B1173" s="20">
        <v>4117</v>
      </c>
      <c r="C1173" s="6" t="s">
        <v>1212</v>
      </c>
      <c r="D1173" s="5">
        <v>19.75</v>
      </c>
      <c r="E1173" s="5">
        <v>10</v>
      </c>
      <c r="F1173" s="5">
        <v>8</v>
      </c>
      <c r="G1173" s="17">
        <v>162</v>
      </c>
      <c r="H1173" s="17">
        <v>162</v>
      </c>
      <c r="I1173" s="17">
        <v>0</v>
      </c>
      <c r="J1173" s="13">
        <v>162</v>
      </c>
      <c r="K1173" s="13">
        <v>41</v>
      </c>
      <c r="L1173" s="13">
        <v>32</v>
      </c>
      <c r="M1173" s="13">
        <v>89</v>
      </c>
      <c r="N1173" s="24" t="s">
        <v>1213</v>
      </c>
      <c r="O1173" s="24" t="s">
        <v>25</v>
      </c>
      <c r="P1173" s="45" t="s">
        <v>25</v>
      </c>
      <c r="Q1173" s="47">
        <f>VLOOKUP(B1173,[2]COMPLETE_DIVIDEND_DATA!$B:$BA,52,0)</f>
        <v>0</v>
      </c>
      <c r="R1173" s="48">
        <f t="shared" si="18"/>
        <v>89</v>
      </c>
    </row>
    <row r="1174" spans="1:18" s="2" customFormat="1" x14ac:dyDescent="0.2">
      <c r="A1174" s="9">
        <v>401168</v>
      </c>
      <c r="B1174" s="20">
        <v>4120</v>
      </c>
      <c r="C1174" s="6" t="s">
        <v>1214</v>
      </c>
      <c r="D1174" s="5">
        <v>20</v>
      </c>
      <c r="E1174" s="5">
        <v>10</v>
      </c>
      <c r="F1174" s="5">
        <v>8</v>
      </c>
      <c r="G1174" s="17">
        <v>4083</v>
      </c>
      <c r="H1174" s="17">
        <v>4083</v>
      </c>
      <c r="I1174" s="17">
        <v>0</v>
      </c>
      <c r="J1174" s="13">
        <v>4083</v>
      </c>
      <c r="K1174" s="13">
        <v>1021</v>
      </c>
      <c r="L1174" s="13">
        <v>817</v>
      </c>
      <c r="M1174" s="13">
        <v>2245</v>
      </c>
      <c r="N1174" s="24" t="s">
        <v>25</v>
      </c>
      <c r="O1174" s="24" t="s">
        <v>25</v>
      </c>
      <c r="P1174" s="45" t="s">
        <v>25</v>
      </c>
      <c r="Q1174" s="47">
        <f>VLOOKUP(B1174,[2]COMPLETE_DIVIDEND_DATA!$B:$BA,52,0)</f>
        <v>0</v>
      </c>
      <c r="R1174" s="48">
        <f t="shared" si="18"/>
        <v>2245</v>
      </c>
    </row>
    <row r="1175" spans="1:18" s="2" customFormat="1" x14ac:dyDescent="0.2">
      <c r="A1175" s="9">
        <v>401169</v>
      </c>
      <c r="B1175" s="20">
        <v>4122</v>
      </c>
      <c r="C1175" s="6" t="s">
        <v>1215</v>
      </c>
      <c r="D1175" s="5">
        <v>19.98</v>
      </c>
      <c r="E1175" s="5">
        <v>10</v>
      </c>
      <c r="F1175" s="5">
        <v>8</v>
      </c>
      <c r="G1175" s="17">
        <v>1956</v>
      </c>
      <c r="H1175" s="17">
        <v>1956</v>
      </c>
      <c r="I1175" s="17">
        <v>0</v>
      </c>
      <c r="J1175" s="13">
        <v>1956</v>
      </c>
      <c r="K1175" s="13">
        <v>489</v>
      </c>
      <c r="L1175" s="13">
        <v>391</v>
      </c>
      <c r="M1175" s="13">
        <v>1076</v>
      </c>
      <c r="N1175" s="24" t="s">
        <v>25</v>
      </c>
      <c r="O1175" s="24" t="s">
        <v>25</v>
      </c>
      <c r="P1175" s="45" t="s">
        <v>25</v>
      </c>
      <c r="Q1175" s="47">
        <f>VLOOKUP(B1175,[2]COMPLETE_DIVIDEND_DATA!$B:$BA,52,0)</f>
        <v>0</v>
      </c>
      <c r="R1175" s="48">
        <f t="shared" si="18"/>
        <v>1076</v>
      </c>
    </row>
    <row r="1176" spans="1:18" s="2" customFormat="1" x14ac:dyDescent="0.2">
      <c r="A1176" s="9">
        <v>401170</v>
      </c>
      <c r="B1176" s="20">
        <v>4126</v>
      </c>
      <c r="C1176" s="6" t="s">
        <v>1216</v>
      </c>
      <c r="D1176" s="5">
        <v>20.11</v>
      </c>
      <c r="E1176" s="5">
        <v>10</v>
      </c>
      <c r="F1176" s="5">
        <v>8</v>
      </c>
      <c r="G1176" s="17">
        <v>363</v>
      </c>
      <c r="H1176" s="17">
        <v>363</v>
      </c>
      <c r="I1176" s="17">
        <v>0</v>
      </c>
      <c r="J1176" s="13">
        <v>363</v>
      </c>
      <c r="K1176" s="13">
        <v>91</v>
      </c>
      <c r="L1176" s="13">
        <v>73</v>
      </c>
      <c r="M1176" s="13">
        <v>199</v>
      </c>
      <c r="N1176" s="24" t="s">
        <v>25</v>
      </c>
      <c r="O1176" s="24" t="s">
        <v>25</v>
      </c>
      <c r="P1176" s="45" t="s">
        <v>25</v>
      </c>
      <c r="Q1176" s="47">
        <f>VLOOKUP(B1176,[2]COMPLETE_DIVIDEND_DATA!$B:$BA,52,0)</f>
        <v>0</v>
      </c>
      <c r="R1176" s="48">
        <f t="shared" si="18"/>
        <v>199</v>
      </c>
    </row>
    <row r="1177" spans="1:18" s="2" customFormat="1" x14ac:dyDescent="0.2">
      <c r="A1177" s="9">
        <v>401171</v>
      </c>
      <c r="B1177" s="20">
        <v>4131</v>
      </c>
      <c r="C1177" s="6" t="s">
        <v>1217</v>
      </c>
      <c r="D1177" s="5">
        <v>19.940000000000001</v>
      </c>
      <c r="E1177" s="5">
        <v>10</v>
      </c>
      <c r="F1177" s="5">
        <v>8</v>
      </c>
      <c r="G1177" s="17">
        <v>797</v>
      </c>
      <c r="H1177" s="17">
        <v>797</v>
      </c>
      <c r="I1177" s="17">
        <v>0</v>
      </c>
      <c r="J1177" s="13">
        <v>797</v>
      </c>
      <c r="K1177" s="13">
        <v>199</v>
      </c>
      <c r="L1177" s="13">
        <v>159</v>
      </c>
      <c r="M1177" s="13">
        <v>439</v>
      </c>
      <c r="N1177" s="24" t="s">
        <v>25</v>
      </c>
      <c r="O1177" s="24" t="s">
        <v>25</v>
      </c>
      <c r="P1177" s="45" t="s">
        <v>25</v>
      </c>
      <c r="Q1177" s="47">
        <f>VLOOKUP(B1177,[2]COMPLETE_DIVIDEND_DATA!$B:$BA,52,0)</f>
        <v>0</v>
      </c>
      <c r="R1177" s="48">
        <f t="shared" si="18"/>
        <v>439</v>
      </c>
    </row>
    <row r="1178" spans="1:18" s="2" customFormat="1" x14ac:dyDescent="0.2">
      <c r="A1178" s="9">
        <v>401172</v>
      </c>
      <c r="B1178" s="20">
        <v>4134</v>
      </c>
      <c r="C1178" s="6" t="s">
        <v>1218</v>
      </c>
      <c r="D1178" s="5">
        <v>20.100000000000001</v>
      </c>
      <c r="E1178" s="5">
        <v>10</v>
      </c>
      <c r="F1178" s="5">
        <v>8</v>
      </c>
      <c r="G1178" s="17">
        <v>383</v>
      </c>
      <c r="H1178" s="17">
        <v>383</v>
      </c>
      <c r="I1178" s="17">
        <v>0</v>
      </c>
      <c r="J1178" s="13">
        <v>383</v>
      </c>
      <c r="K1178" s="13">
        <v>96</v>
      </c>
      <c r="L1178" s="13">
        <v>77</v>
      </c>
      <c r="M1178" s="13">
        <v>210</v>
      </c>
      <c r="N1178" s="24" t="s">
        <v>1219</v>
      </c>
      <c r="O1178" s="24" t="s">
        <v>25</v>
      </c>
      <c r="P1178" s="45" t="s">
        <v>25</v>
      </c>
      <c r="Q1178" s="47">
        <f>VLOOKUP(B1178,[2]COMPLETE_DIVIDEND_DATA!$B:$BA,52,0)</f>
        <v>0</v>
      </c>
      <c r="R1178" s="48">
        <f t="shared" si="18"/>
        <v>210</v>
      </c>
    </row>
    <row r="1179" spans="1:18" s="2" customFormat="1" x14ac:dyDescent="0.2">
      <c r="A1179" s="9">
        <v>401173</v>
      </c>
      <c r="B1179" s="20">
        <v>4135</v>
      </c>
      <c r="C1179" s="6" t="s">
        <v>1220</v>
      </c>
      <c r="D1179" s="5">
        <v>19.760000000000002</v>
      </c>
      <c r="E1179" s="5">
        <v>10</v>
      </c>
      <c r="F1179" s="5">
        <v>8</v>
      </c>
      <c r="G1179" s="17">
        <v>167</v>
      </c>
      <c r="H1179" s="17">
        <v>167</v>
      </c>
      <c r="I1179" s="17">
        <v>0</v>
      </c>
      <c r="J1179" s="13">
        <v>167</v>
      </c>
      <c r="K1179" s="13">
        <v>42</v>
      </c>
      <c r="L1179" s="13">
        <v>33</v>
      </c>
      <c r="M1179" s="13">
        <v>92</v>
      </c>
      <c r="N1179" s="24" t="s">
        <v>25</v>
      </c>
      <c r="O1179" s="24" t="s">
        <v>25</v>
      </c>
      <c r="P1179" s="45" t="s">
        <v>25</v>
      </c>
      <c r="Q1179" s="47">
        <f>VLOOKUP(B1179,[2]COMPLETE_DIVIDEND_DATA!$B:$BA,52,0)</f>
        <v>0</v>
      </c>
      <c r="R1179" s="48">
        <f t="shared" si="18"/>
        <v>92</v>
      </c>
    </row>
    <row r="1180" spans="1:18" s="2" customFormat="1" x14ac:dyDescent="0.2">
      <c r="A1180" s="9">
        <v>401174</v>
      </c>
      <c r="B1180" s="20">
        <v>4136</v>
      </c>
      <c r="C1180" s="6" t="s">
        <v>1221</v>
      </c>
      <c r="D1180" s="5">
        <v>20.059999999999999</v>
      </c>
      <c r="E1180" s="5">
        <v>10</v>
      </c>
      <c r="F1180" s="5">
        <v>8</v>
      </c>
      <c r="G1180" s="17">
        <v>319</v>
      </c>
      <c r="H1180" s="17">
        <v>319</v>
      </c>
      <c r="I1180" s="17">
        <v>0</v>
      </c>
      <c r="J1180" s="13">
        <v>319</v>
      </c>
      <c r="K1180" s="13">
        <v>80</v>
      </c>
      <c r="L1180" s="13">
        <v>64</v>
      </c>
      <c r="M1180" s="13">
        <v>175</v>
      </c>
      <c r="N1180" s="24" t="s">
        <v>25</v>
      </c>
      <c r="O1180" s="24" t="s">
        <v>25</v>
      </c>
      <c r="P1180" s="45" t="s">
        <v>25</v>
      </c>
      <c r="Q1180" s="47">
        <f>VLOOKUP(B1180,[2]COMPLETE_DIVIDEND_DATA!$B:$BA,52,0)</f>
        <v>0</v>
      </c>
      <c r="R1180" s="48">
        <f t="shared" si="18"/>
        <v>175</v>
      </c>
    </row>
    <row r="1181" spans="1:18" s="2" customFormat="1" x14ac:dyDescent="0.2">
      <c r="A1181" s="9">
        <v>401175</v>
      </c>
      <c r="B1181" s="20">
        <v>4141</v>
      </c>
      <c r="C1181" s="6" t="s">
        <v>1222</v>
      </c>
      <c r="D1181" s="5">
        <v>20</v>
      </c>
      <c r="E1181" s="5">
        <v>10</v>
      </c>
      <c r="F1181" s="5">
        <v>8</v>
      </c>
      <c r="G1181" s="17">
        <v>5150</v>
      </c>
      <c r="H1181" s="17">
        <v>5150</v>
      </c>
      <c r="I1181" s="17">
        <v>0</v>
      </c>
      <c r="J1181" s="13">
        <v>5150</v>
      </c>
      <c r="K1181" s="13">
        <v>1288</v>
      </c>
      <c r="L1181" s="13">
        <v>1030</v>
      </c>
      <c r="M1181" s="13">
        <v>2832</v>
      </c>
      <c r="N1181" s="24" t="s">
        <v>25</v>
      </c>
      <c r="O1181" s="24" t="s">
        <v>25</v>
      </c>
      <c r="P1181" s="45" t="s">
        <v>25</v>
      </c>
      <c r="Q1181" s="47">
        <f>VLOOKUP(B1181,[2]COMPLETE_DIVIDEND_DATA!$B:$BA,52,0)</f>
        <v>0</v>
      </c>
      <c r="R1181" s="48">
        <f t="shared" si="18"/>
        <v>2832</v>
      </c>
    </row>
    <row r="1182" spans="1:18" s="2" customFormat="1" x14ac:dyDescent="0.2">
      <c r="A1182" s="9">
        <v>401176</v>
      </c>
      <c r="B1182" s="20">
        <v>4147</v>
      </c>
      <c r="C1182" s="6" t="s">
        <v>1223</v>
      </c>
      <c r="D1182" s="5">
        <v>20</v>
      </c>
      <c r="E1182" s="5">
        <v>10</v>
      </c>
      <c r="F1182" s="5">
        <v>8</v>
      </c>
      <c r="G1182" s="17">
        <v>1295</v>
      </c>
      <c r="H1182" s="17">
        <v>1295</v>
      </c>
      <c r="I1182" s="17">
        <v>0</v>
      </c>
      <c r="J1182" s="13">
        <v>1295</v>
      </c>
      <c r="K1182" s="13">
        <v>324</v>
      </c>
      <c r="L1182" s="13">
        <v>259</v>
      </c>
      <c r="M1182" s="13">
        <v>712</v>
      </c>
      <c r="N1182" s="24" t="s">
        <v>1224</v>
      </c>
      <c r="O1182" s="24" t="s">
        <v>25</v>
      </c>
      <c r="P1182" s="45" t="s">
        <v>25</v>
      </c>
      <c r="Q1182" s="47">
        <f>VLOOKUP(B1182,[2]COMPLETE_DIVIDEND_DATA!$B:$BA,52,0)</f>
        <v>0</v>
      </c>
      <c r="R1182" s="48">
        <f t="shared" si="18"/>
        <v>712</v>
      </c>
    </row>
    <row r="1183" spans="1:18" s="2" customFormat="1" x14ac:dyDescent="0.2">
      <c r="A1183" s="9">
        <v>401177</v>
      </c>
      <c r="B1183" s="20">
        <v>4148</v>
      </c>
      <c r="C1183" s="6" t="s">
        <v>1225</v>
      </c>
      <c r="D1183" s="5">
        <v>20</v>
      </c>
      <c r="E1183" s="5">
        <v>10</v>
      </c>
      <c r="F1183" s="5">
        <v>8</v>
      </c>
      <c r="G1183" s="17">
        <v>345</v>
      </c>
      <c r="H1183" s="17">
        <v>345</v>
      </c>
      <c r="I1183" s="17">
        <v>0</v>
      </c>
      <c r="J1183" s="13">
        <v>345</v>
      </c>
      <c r="K1183" s="13">
        <v>86</v>
      </c>
      <c r="L1183" s="13">
        <v>69</v>
      </c>
      <c r="M1183" s="13">
        <v>190</v>
      </c>
      <c r="N1183" s="24" t="s">
        <v>25</v>
      </c>
      <c r="O1183" s="24" t="s">
        <v>25</v>
      </c>
      <c r="P1183" s="45" t="s">
        <v>25</v>
      </c>
      <c r="Q1183" s="47">
        <f>VLOOKUP(B1183,[2]COMPLETE_DIVIDEND_DATA!$B:$BA,52,0)</f>
        <v>0</v>
      </c>
      <c r="R1183" s="48">
        <f t="shared" si="18"/>
        <v>190</v>
      </c>
    </row>
    <row r="1184" spans="1:18" s="2" customFormat="1" x14ac:dyDescent="0.2">
      <c r="A1184" s="9">
        <v>401178</v>
      </c>
      <c r="B1184" s="20">
        <v>4150</v>
      </c>
      <c r="C1184" s="6" t="s">
        <v>1226</v>
      </c>
      <c r="D1184" s="5">
        <v>20.63</v>
      </c>
      <c r="E1184" s="5">
        <v>10</v>
      </c>
      <c r="F1184" s="5">
        <v>8</v>
      </c>
      <c r="G1184" s="17">
        <v>63</v>
      </c>
      <c r="H1184" s="17">
        <v>63</v>
      </c>
      <c r="I1184" s="17">
        <v>0</v>
      </c>
      <c r="J1184" s="13">
        <v>63</v>
      </c>
      <c r="K1184" s="13">
        <v>16</v>
      </c>
      <c r="L1184" s="13">
        <v>13</v>
      </c>
      <c r="M1184" s="13">
        <v>34</v>
      </c>
      <c r="N1184" s="24" t="s">
        <v>25</v>
      </c>
      <c r="O1184" s="24" t="s">
        <v>25</v>
      </c>
      <c r="P1184" s="45" t="s">
        <v>25</v>
      </c>
      <c r="Q1184" s="47">
        <f>VLOOKUP(B1184,[2]COMPLETE_DIVIDEND_DATA!$B:$BA,52,0)</f>
        <v>0</v>
      </c>
      <c r="R1184" s="48">
        <f t="shared" si="18"/>
        <v>34</v>
      </c>
    </row>
    <row r="1185" spans="1:18" s="2" customFormat="1" x14ac:dyDescent="0.2">
      <c r="A1185" s="9">
        <v>401179</v>
      </c>
      <c r="B1185" s="20">
        <v>4154</v>
      </c>
      <c r="C1185" s="6" t="s">
        <v>1227</v>
      </c>
      <c r="D1185" s="5">
        <v>20.63</v>
      </c>
      <c r="E1185" s="5">
        <v>10</v>
      </c>
      <c r="F1185" s="5">
        <v>8</v>
      </c>
      <c r="G1185" s="17">
        <v>63</v>
      </c>
      <c r="H1185" s="17">
        <v>63</v>
      </c>
      <c r="I1185" s="17">
        <v>0</v>
      </c>
      <c r="J1185" s="13">
        <v>63</v>
      </c>
      <c r="K1185" s="13">
        <v>16</v>
      </c>
      <c r="L1185" s="13">
        <v>13</v>
      </c>
      <c r="M1185" s="13">
        <v>34</v>
      </c>
      <c r="N1185" s="24" t="s">
        <v>25</v>
      </c>
      <c r="O1185" s="24" t="s">
        <v>25</v>
      </c>
      <c r="P1185" s="45" t="s">
        <v>25</v>
      </c>
      <c r="Q1185" s="47">
        <f>VLOOKUP(B1185,[2]COMPLETE_DIVIDEND_DATA!$B:$BA,52,0)</f>
        <v>0</v>
      </c>
      <c r="R1185" s="48">
        <f t="shared" si="18"/>
        <v>34</v>
      </c>
    </row>
    <row r="1186" spans="1:18" s="2" customFormat="1" x14ac:dyDescent="0.2">
      <c r="A1186" s="9">
        <v>401180</v>
      </c>
      <c r="B1186" s="20">
        <v>4155</v>
      </c>
      <c r="C1186" s="6" t="s">
        <v>1228</v>
      </c>
      <c r="D1186" s="5">
        <v>19.760000000000002</v>
      </c>
      <c r="E1186" s="5">
        <v>10</v>
      </c>
      <c r="F1186" s="5">
        <v>8</v>
      </c>
      <c r="G1186" s="17">
        <v>167</v>
      </c>
      <c r="H1186" s="17">
        <v>167</v>
      </c>
      <c r="I1186" s="17">
        <v>0</v>
      </c>
      <c r="J1186" s="13">
        <v>167</v>
      </c>
      <c r="K1186" s="13">
        <v>42</v>
      </c>
      <c r="L1186" s="13">
        <v>33</v>
      </c>
      <c r="M1186" s="13">
        <v>92</v>
      </c>
      <c r="N1186" s="24" t="s">
        <v>25</v>
      </c>
      <c r="O1186" s="24" t="s">
        <v>25</v>
      </c>
      <c r="P1186" s="45" t="s">
        <v>25</v>
      </c>
      <c r="Q1186" s="47">
        <f>VLOOKUP(B1186,[2]COMPLETE_DIVIDEND_DATA!$B:$BA,52,0)</f>
        <v>0</v>
      </c>
      <c r="R1186" s="48">
        <f t="shared" si="18"/>
        <v>92</v>
      </c>
    </row>
    <row r="1187" spans="1:18" s="2" customFormat="1" x14ac:dyDescent="0.2">
      <c r="A1187" s="9">
        <v>401181</v>
      </c>
      <c r="B1187" s="20">
        <v>4158</v>
      </c>
      <c r="C1187" s="6" t="s">
        <v>1229</v>
      </c>
      <c r="D1187" s="5">
        <v>20.010000000000002</v>
      </c>
      <c r="E1187" s="5">
        <v>10</v>
      </c>
      <c r="F1187" s="5">
        <v>8</v>
      </c>
      <c r="G1187" s="17">
        <v>1584</v>
      </c>
      <c r="H1187" s="17">
        <v>1584</v>
      </c>
      <c r="I1187" s="17">
        <v>0</v>
      </c>
      <c r="J1187" s="13">
        <v>1584</v>
      </c>
      <c r="K1187" s="13">
        <v>396</v>
      </c>
      <c r="L1187" s="13">
        <v>317</v>
      </c>
      <c r="M1187" s="13">
        <v>871</v>
      </c>
      <c r="N1187" s="24" t="s">
        <v>25</v>
      </c>
      <c r="O1187" s="24" t="s">
        <v>25</v>
      </c>
      <c r="P1187" s="45" t="s">
        <v>25</v>
      </c>
      <c r="Q1187" s="47">
        <f>VLOOKUP(B1187,[2]COMPLETE_DIVIDEND_DATA!$B:$BA,52,0)</f>
        <v>0</v>
      </c>
      <c r="R1187" s="48">
        <f t="shared" si="18"/>
        <v>871</v>
      </c>
    </row>
    <row r="1188" spans="1:18" s="2" customFormat="1" x14ac:dyDescent="0.2">
      <c r="A1188" s="9">
        <v>401182</v>
      </c>
      <c r="B1188" s="20">
        <v>4159</v>
      </c>
      <c r="C1188" s="6" t="s">
        <v>1230</v>
      </c>
      <c r="D1188" s="5">
        <v>19.940000000000001</v>
      </c>
      <c r="E1188" s="5">
        <v>10</v>
      </c>
      <c r="F1188" s="5">
        <v>8</v>
      </c>
      <c r="G1188" s="17">
        <v>391</v>
      </c>
      <c r="H1188" s="17">
        <v>391</v>
      </c>
      <c r="I1188" s="17">
        <v>0</v>
      </c>
      <c r="J1188" s="13">
        <v>391</v>
      </c>
      <c r="K1188" s="13">
        <v>98</v>
      </c>
      <c r="L1188" s="13">
        <v>78</v>
      </c>
      <c r="M1188" s="13">
        <v>215</v>
      </c>
      <c r="N1188" s="24" t="s">
        <v>25</v>
      </c>
      <c r="O1188" s="24" t="s">
        <v>25</v>
      </c>
      <c r="P1188" s="45" t="s">
        <v>25</v>
      </c>
      <c r="Q1188" s="47">
        <f>VLOOKUP(B1188,[2]COMPLETE_DIVIDEND_DATA!$B:$BA,52,0)</f>
        <v>0</v>
      </c>
      <c r="R1188" s="48">
        <f t="shared" si="18"/>
        <v>215</v>
      </c>
    </row>
    <row r="1189" spans="1:18" s="2" customFormat="1" x14ac:dyDescent="0.2">
      <c r="A1189" s="9">
        <v>401183</v>
      </c>
      <c r="B1189" s="20">
        <v>4162</v>
      </c>
      <c r="C1189" s="6" t="s">
        <v>1231</v>
      </c>
      <c r="D1189" s="5">
        <v>20</v>
      </c>
      <c r="E1189" s="5">
        <v>10</v>
      </c>
      <c r="F1189" s="5">
        <v>8</v>
      </c>
      <c r="G1189" s="17">
        <v>655</v>
      </c>
      <c r="H1189" s="17">
        <v>655</v>
      </c>
      <c r="I1189" s="17">
        <v>0</v>
      </c>
      <c r="J1189" s="13">
        <v>655</v>
      </c>
      <c r="K1189" s="13">
        <v>164</v>
      </c>
      <c r="L1189" s="13">
        <v>131</v>
      </c>
      <c r="M1189" s="13">
        <v>360</v>
      </c>
      <c r="N1189" s="24" t="s">
        <v>25</v>
      </c>
      <c r="O1189" s="24" t="s">
        <v>25</v>
      </c>
      <c r="P1189" s="45" t="s">
        <v>25</v>
      </c>
      <c r="Q1189" s="47">
        <f>VLOOKUP(B1189,[2]COMPLETE_DIVIDEND_DATA!$B:$BA,52,0)</f>
        <v>0</v>
      </c>
      <c r="R1189" s="48">
        <f t="shared" si="18"/>
        <v>360</v>
      </c>
    </row>
    <row r="1190" spans="1:18" s="2" customFormat="1" x14ac:dyDescent="0.2">
      <c r="A1190" s="9">
        <v>401184</v>
      </c>
      <c r="B1190" s="20">
        <v>4169</v>
      </c>
      <c r="C1190" s="6" t="s">
        <v>1232</v>
      </c>
      <c r="D1190" s="5">
        <v>20</v>
      </c>
      <c r="E1190" s="5">
        <v>10</v>
      </c>
      <c r="F1190" s="5">
        <v>8</v>
      </c>
      <c r="G1190" s="17">
        <v>2219</v>
      </c>
      <c r="H1190" s="17">
        <v>2219</v>
      </c>
      <c r="I1190" s="17">
        <v>0</v>
      </c>
      <c r="J1190" s="13">
        <v>2219</v>
      </c>
      <c r="K1190" s="13">
        <v>555</v>
      </c>
      <c r="L1190" s="13">
        <v>444</v>
      </c>
      <c r="M1190" s="13">
        <v>1220</v>
      </c>
      <c r="N1190" s="24" t="s">
        <v>25</v>
      </c>
      <c r="O1190" s="24" t="s">
        <v>25</v>
      </c>
      <c r="P1190" s="45" t="s">
        <v>25</v>
      </c>
      <c r="Q1190" s="47">
        <f>VLOOKUP(B1190,[2]COMPLETE_DIVIDEND_DATA!$B:$BA,52,0)</f>
        <v>0</v>
      </c>
      <c r="R1190" s="48">
        <f t="shared" si="18"/>
        <v>1220</v>
      </c>
    </row>
    <row r="1191" spans="1:18" s="2" customFormat="1" x14ac:dyDescent="0.2">
      <c r="A1191" s="9">
        <v>401185</v>
      </c>
      <c r="B1191" s="20">
        <v>4170</v>
      </c>
      <c r="C1191" s="6" t="s">
        <v>1233</v>
      </c>
      <c r="D1191" s="5">
        <v>19.93</v>
      </c>
      <c r="E1191" s="5">
        <v>10</v>
      </c>
      <c r="F1191" s="5">
        <v>8</v>
      </c>
      <c r="G1191" s="17">
        <v>647</v>
      </c>
      <c r="H1191" s="17">
        <v>647</v>
      </c>
      <c r="I1191" s="17">
        <v>0</v>
      </c>
      <c r="J1191" s="13">
        <v>647</v>
      </c>
      <c r="K1191" s="13">
        <v>162</v>
      </c>
      <c r="L1191" s="13">
        <v>129</v>
      </c>
      <c r="M1191" s="13">
        <v>356</v>
      </c>
      <c r="N1191" s="24" t="s">
        <v>1234</v>
      </c>
      <c r="O1191" s="24" t="s">
        <v>25</v>
      </c>
      <c r="P1191" s="45" t="s">
        <v>25</v>
      </c>
      <c r="Q1191" s="47">
        <f>VLOOKUP(B1191,[2]COMPLETE_DIVIDEND_DATA!$B:$BA,52,0)</f>
        <v>0</v>
      </c>
      <c r="R1191" s="48">
        <f t="shared" si="18"/>
        <v>356</v>
      </c>
    </row>
    <row r="1192" spans="1:18" s="2" customFormat="1" x14ac:dyDescent="0.2">
      <c r="A1192" s="9">
        <v>401186</v>
      </c>
      <c r="B1192" s="20">
        <v>4173</v>
      </c>
      <c r="C1192" s="6" t="s">
        <v>1235</v>
      </c>
      <c r="D1192" s="5">
        <v>20.010000000000002</v>
      </c>
      <c r="E1192" s="5">
        <v>10</v>
      </c>
      <c r="F1192" s="5">
        <v>8</v>
      </c>
      <c r="G1192" s="17">
        <v>3403</v>
      </c>
      <c r="H1192" s="17">
        <v>3403</v>
      </c>
      <c r="I1192" s="17">
        <v>0</v>
      </c>
      <c r="J1192" s="13">
        <v>3403</v>
      </c>
      <c r="K1192" s="13">
        <v>851</v>
      </c>
      <c r="L1192" s="13">
        <v>681</v>
      </c>
      <c r="M1192" s="13">
        <v>1871</v>
      </c>
      <c r="N1192" s="24" t="s">
        <v>25</v>
      </c>
      <c r="O1192" s="24" t="s">
        <v>25</v>
      </c>
      <c r="P1192" s="45" t="s">
        <v>25</v>
      </c>
      <c r="Q1192" s="47">
        <f>VLOOKUP(B1192,[2]COMPLETE_DIVIDEND_DATA!$B:$BA,52,0)</f>
        <v>0</v>
      </c>
      <c r="R1192" s="48">
        <f t="shared" si="18"/>
        <v>1871</v>
      </c>
    </row>
    <row r="1193" spans="1:18" s="2" customFormat="1" x14ac:dyDescent="0.2">
      <c r="A1193" s="9">
        <v>401187</v>
      </c>
      <c r="B1193" s="20">
        <v>4176</v>
      </c>
      <c r="C1193" s="6" t="s">
        <v>1236</v>
      </c>
      <c r="D1193" s="5">
        <v>19.940000000000001</v>
      </c>
      <c r="E1193" s="5">
        <v>10</v>
      </c>
      <c r="F1193" s="5">
        <v>8</v>
      </c>
      <c r="G1193" s="17">
        <v>391</v>
      </c>
      <c r="H1193" s="17">
        <v>391</v>
      </c>
      <c r="I1193" s="17">
        <v>0</v>
      </c>
      <c r="J1193" s="13">
        <v>391</v>
      </c>
      <c r="K1193" s="13">
        <v>98</v>
      </c>
      <c r="L1193" s="13">
        <v>78</v>
      </c>
      <c r="M1193" s="13">
        <v>215</v>
      </c>
      <c r="N1193" s="24" t="s">
        <v>25</v>
      </c>
      <c r="O1193" s="24" t="s">
        <v>25</v>
      </c>
      <c r="P1193" s="45" t="s">
        <v>25</v>
      </c>
      <c r="Q1193" s="47">
        <f>VLOOKUP(B1193,[2]COMPLETE_DIVIDEND_DATA!$B:$BA,52,0)</f>
        <v>0</v>
      </c>
      <c r="R1193" s="48">
        <f t="shared" si="18"/>
        <v>215</v>
      </c>
    </row>
    <row r="1194" spans="1:18" s="2" customFormat="1" x14ac:dyDescent="0.2">
      <c r="A1194" s="9">
        <v>401188</v>
      </c>
      <c r="B1194" s="20">
        <v>4177</v>
      </c>
      <c r="C1194" s="6" t="s">
        <v>1237</v>
      </c>
      <c r="D1194" s="5">
        <v>19.93</v>
      </c>
      <c r="E1194" s="5">
        <v>10</v>
      </c>
      <c r="F1194" s="5">
        <v>8</v>
      </c>
      <c r="G1194" s="17">
        <v>647</v>
      </c>
      <c r="H1194" s="17">
        <v>647</v>
      </c>
      <c r="I1194" s="17">
        <v>0</v>
      </c>
      <c r="J1194" s="13">
        <v>647</v>
      </c>
      <c r="K1194" s="13">
        <v>162</v>
      </c>
      <c r="L1194" s="13">
        <v>129</v>
      </c>
      <c r="M1194" s="13">
        <v>356</v>
      </c>
      <c r="N1194" s="24" t="s">
        <v>1238</v>
      </c>
      <c r="O1194" s="24" t="s">
        <v>25</v>
      </c>
      <c r="P1194" s="45" t="s">
        <v>25</v>
      </c>
      <c r="Q1194" s="47">
        <f>VLOOKUP(B1194,[2]COMPLETE_DIVIDEND_DATA!$B:$BA,52,0)</f>
        <v>0</v>
      </c>
      <c r="R1194" s="48">
        <f t="shared" si="18"/>
        <v>356</v>
      </c>
    </row>
    <row r="1195" spans="1:18" s="2" customFormat="1" x14ac:dyDescent="0.2">
      <c r="A1195" s="9">
        <v>401189</v>
      </c>
      <c r="B1195" s="20">
        <v>4181</v>
      </c>
      <c r="C1195" s="6" t="s">
        <v>1239</v>
      </c>
      <c r="D1195" s="5">
        <v>20.13</v>
      </c>
      <c r="E1195" s="5">
        <v>10</v>
      </c>
      <c r="F1195" s="5">
        <v>8</v>
      </c>
      <c r="G1195" s="17">
        <v>144</v>
      </c>
      <c r="H1195" s="17">
        <v>144</v>
      </c>
      <c r="I1195" s="17">
        <v>0</v>
      </c>
      <c r="J1195" s="13">
        <v>144</v>
      </c>
      <c r="K1195" s="13">
        <v>36</v>
      </c>
      <c r="L1195" s="13">
        <v>29</v>
      </c>
      <c r="M1195" s="13">
        <v>79</v>
      </c>
      <c r="N1195" s="24" t="s">
        <v>25</v>
      </c>
      <c r="O1195" s="24" t="s">
        <v>25</v>
      </c>
      <c r="P1195" s="45" t="s">
        <v>25</v>
      </c>
      <c r="Q1195" s="47">
        <f>VLOOKUP(B1195,[2]COMPLETE_DIVIDEND_DATA!$B:$BA,52,0)</f>
        <v>0</v>
      </c>
      <c r="R1195" s="48">
        <f t="shared" si="18"/>
        <v>79</v>
      </c>
    </row>
    <row r="1196" spans="1:18" s="2" customFormat="1" x14ac:dyDescent="0.2">
      <c r="A1196" s="9">
        <v>401190</v>
      </c>
      <c r="B1196" s="20">
        <v>4187</v>
      </c>
      <c r="C1196" s="6" t="s">
        <v>1240</v>
      </c>
      <c r="D1196" s="5">
        <v>20.190000000000001</v>
      </c>
      <c r="E1196" s="5">
        <v>10</v>
      </c>
      <c r="F1196" s="5">
        <v>8</v>
      </c>
      <c r="G1196" s="17">
        <v>104</v>
      </c>
      <c r="H1196" s="17">
        <v>104</v>
      </c>
      <c r="I1196" s="17">
        <v>0</v>
      </c>
      <c r="J1196" s="13">
        <v>104</v>
      </c>
      <c r="K1196" s="13">
        <v>26</v>
      </c>
      <c r="L1196" s="13">
        <v>21</v>
      </c>
      <c r="M1196" s="13">
        <v>57</v>
      </c>
      <c r="N1196" s="24" t="s">
        <v>25</v>
      </c>
      <c r="O1196" s="24" t="s">
        <v>25</v>
      </c>
      <c r="P1196" s="45" t="s">
        <v>25</v>
      </c>
      <c r="Q1196" s="47">
        <f>VLOOKUP(B1196,[2]COMPLETE_DIVIDEND_DATA!$B:$BA,52,0)</f>
        <v>0</v>
      </c>
      <c r="R1196" s="48">
        <f t="shared" si="18"/>
        <v>57</v>
      </c>
    </row>
    <row r="1197" spans="1:18" s="2" customFormat="1" x14ac:dyDescent="0.2">
      <c r="A1197" s="9">
        <v>401191</v>
      </c>
      <c r="B1197" s="20">
        <v>4198</v>
      </c>
      <c r="C1197" s="6" t="s">
        <v>1241</v>
      </c>
      <c r="D1197" s="5">
        <v>20.100000000000001</v>
      </c>
      <c r="E1197" s="5">
        <v>10</v>
      </c>
      <c r="F1197" s="5">
        <v>8</v>
      </c>
      <c r="G1197" s="17">
        <v>194</v>
      </c>
      <c r="H1197" s="17">
        <v>194</v>
      </c>
      <c r="I1197" s="17">
        <v>0</v>
      </c>
      <c r="J1197" s="13">
        <v>194</v>
      </c>
      <c r="K1197" s="13">
        <v>49</v>
      </c>
      <c r="L1197" s="13">
        <v>39</v>
      </c>
      <c r="M1197" s="13">
        <v>106</v>
      </c>
      <c r="N1197" s="24" t="s">
        <v>25</v>
      </c>
      <c r="O1197" s="24" t="s">
        <v>25</v>
      </c>
      <c r="P1197" s="45" t="s">
        <v>25</v>
      </c>
      <c r="Q1197" s="47">
        <f>VLOOKUP(B1197,[2]COMPLETE_DIVIDEND_DATA!$B:$BA,52,0)</f>
        <v>0</v>
      </c>
      <c r="R1197" s="48">
        <f t="shared" si="18"/>
        <v>106</v>
      </c>
    </row>
    <row r="1198" spans="1:18" s="2" customFormat="1" x14ac:dyDescent="0.2">
      <c r="A1198" s="9">
        <v>401192</v>
      </c>
      <c r="B1198" s="20">
        <v>4202</v>
      </c>
      <c r="C1198" s="6" t="s">
        <v>1242</v>
      </c>
      <c r="D1198" s="5">
        <v>19.97</v>
      </c>
      <c r="E1198" s="5">
        <v>10</v>
      </c>
      <c r="F1198" s="5">
        <v>8</v>
      </c>
      <c r="G1198" s="17">
        <v>1562</v>
      </c>
      <c r="H1198" s="17">
        <v>1562</v>
      </c>
      <c r="I1198" s="17">
        <v>0</v>
      </c>
      <c r="J1198" s="13">
        <v>1562</v>
      </c>
      <c r="K1198" s="13">
        <v>391</v>
      </c>
      <c r="L1198" s="13">
        <v>312</v>
      </c>
      <c r="M1198" s="13">
        <v>859</v>
      </c>
      <c r="N1198" s="24" t="s">
        <v>25</v>
      </c>
      <c r="O1198" s="24" t="s">
        <v>25</v>
      </c>
      <c r="P1198" s="45" t="s">
        <v>25</v>
      </c>
      <c r="Q1198" s="47">
        <f>VLOOKUP(B1198,[2]COMPLETE_DIVIDEND_DATA!$B:$BA,52,0)</f>
        <v>0</v>
      </c>
      <c r="R1198" s="48">
        <f t="shared" si="18"/>
        <v>859</v>
      </c>
    </row>
    <row r="1199" spans="1:18" s="2" customFormat="1" x14ac:dyDescent="0.2">
      <c r="A1199" s="9">
        <v>401193</v>
      </c>
      <c r="B1199" s="20">
        <v>4205</v>
      </c>
      <c r="C1199" s="6" t="s">
        <v>1243</v>
      </c>
      <c r="D1199" s="5">
        <v>20.190000000000001</v>
      </c>
      <c r="E1199" s="5">
        <v>10</v>
      </c>
      <c r="F1199" s="5">
        <v>8</v>
      </c>
      <c r="G1199" s="17">
        <v>104</v>
      </c>
      <c r="H1199" s="17">
        <v>104</v>
      </c>
      <c r="I1199" s="17">
        <v>0</v>
      </c>
      <c r="J1199" s="13">
        <v>104</v>
      </c>
      <c r="K1199" s="13">
        <v>26</v>
      </c>
      <c r="L1199" s="13">
        <v>21</v>
      </c>
      <c r="M1199" s="13">
        <v>57</v>
      </c>
      <c r="N1199" s="24" t="s">
        <v>25</v>
      </c>
      <c r="O1199" s="24" t="s">
        <v>25</v>
      </c>
      <c r="P1199" s="45" t="s">
        <v>25</v>
      </c>
      <c r="Q1199" s="47">
        <f>VLOOKUP(B1199,[2]COMPLETE_DIVIDEND_DATA!$B:$BA,52,0)</f>
        <v>0</v>
      </c>
      <c r="R1199" s="48">
        <f t="shared" si="18"/>
        <v>57</v>
      </c>
    </row>
    <row r="1200" spans="1:18" s="2" customFormat="1" x14ac:dyDescent="0.2">
      <c r="A1200" s="9">
        <v>401194</v>
      </c>
      <c r="B1200" s="20">
        <v>4206</v>
      </c>
      <c r="C1200" s="6" t="s">
        <v>1244</v>
      </c>
      <c r="D1200" s="5">
        <v>19.97</v>
      </c>
      <c r="E1200" s="5">
        <v>10</v>
      </c>
      <c r="F1200" s="5">
        <v>8</v>
      </c>
      <c r="G1200" s="17">
        <v>861</v>
      </c>
      <c r="H1200" s="17">
        <v>861</v>
      </c>
      <c r="I1200" s="17">
        <v>0</v>
      </c>
      <c r="J1200" s="13">
        <v>861</v>
      </c>
      <c r="K1200" s="13">
        <v>215</v>
      </c>
      <c r="L1200" s="13">
        <v>172</v>
      </c>
      <c r="M1200" s="13">
        <v>474</v>
      </c>
      <c r="N1200" s="24" t="s">
        <v>25</v>
      </c>
      <c r="O1200" s="24" t="s">
        <v>25</v>
      </c>
      <c r="P1200" s="45" t="s">
        <v>25</v>
      </c>
      <c r="Q1200" s="47">
        <f>VLOOKUP(B1200,[2]COMPLETE_DIVIDEND_DATA!$B:$BA,52,0)</f>
        <v>0</v>
      </c>
      <c r="R1200" s="48">
        <f t="shared" si="18"/>
        <v>474</v>
      </c>
    </row>
    <row r="1201" spans="1:18" s="2" customFormat="1" x14ac:dyDescent="0.2">
      <c r="A1201" s="9">
        <v>401195</v>
      </c>
      <c r="B1201" s="20">
        <v>4207</v>
      </c>
      <c r="C1201" s="6" t="s">
        <v>1245</v>
      </c>
      <c r="D1201" s="5">
        <v>20.079999999999998</v>
      </c>
      <c r="E1201" s="5">
        <v>10</v>
      </c>
      <c r="F1201" s="5">
        <v>8</v>
      </c>
      <c r="G1201" s="17">
        <v>229</v>
      </c>
      <c r="H1201" s="17">
        <v>229</v>
      </c>
      <c r="I1201" s="17">
        <v>0</v>
      </c>
      <c r="J1201" s="13">
        <v>229</v>
      </c>
      <c r="K1201" s="13">
        <v>57</v>
      </c>
      <c r="L1201" s="13">
        <v>46</v>
      </c>
      <c r="M1201" s="13">
        <v>126</v>
      </c>
      <c r="N1201" s="24" t="s">
        <v>25</v>
      </c>
      <c r="O1201" s="24" t="s">
        <v>25</v>
      </c>
      <c r="P1201" s="45" t="s">
        <v>25</v>
      </c>
      <c r="Q1201" s="47">
        <f>VLOOKUP(B1201,[2]COMPLETE_DIVIDEND_DATA!$B:$BA,52,0)</f>
        <v>0</v>
      </c>
      <c r="R1201" s="48">
        <f t="shared" si="18"/>
        <v>126</v>
      </c>
    </row>
    <row r="1202" spans="1:18" s="2" customFormat="1" x14ac:dyDescent="0.2">
      <c r="A1202" s="9">
        <v>401196</v>
      </c>
      <c r="B1202" s="20">
        <v>4208</v>
      </c>
      <c r="C1202" s="6" t="s">
        <v>1246</v>
      </c>
      <c r="D1202" s="5">
        <v>14.99</v>
      </c>
      <c r="E1202" s="5">
        <v>10</v>
      </c>
      <c r="F1202" s="5">
        <v>8</v>
      </c>
      <c r="G1202" s="17">
        <v>27807</v>
      </c>
      <c r="H1202" s="17">
        <v>27807</v>
      </c>
      <c r="I1202" s="17">
        <v>0</v>
      </c>
      <c r="J1202" s="13">
        <v>27807</v>
      </c>
      <c r="K1202" s="13">
        <v>6952</v>
      </c>
      <c r="L1202" s="13">
        <v>4171</v>
      </c>
      <c r="M1202" s="13">
        <v>16684</v>
      </c>
      <c r="N1202" s="24">
        <v>4220115073971</v>
      </c>
      <c r="O1202" s="24" t="s">
        <v>25</v>
      </c>
      <c r="P1202" s="45" t="s">
        <v>25</v>
      </c>
      <c r="Q1202" s="47">
        <f>VLOOKUP(B1202,[2]COMPLETE_DIVIDEND_DATA!$B:$BA,52,0)</f>
        <v>0</v>
      </c>
      <c r="R1202" s="48">
        <f t="shared" si="18"/>
        <v>16684</v>
      </c>
    </row>
    <row r="1203" spans="1:18" s="2" customFormat="1" x14ac:dyDescent="0.2">
      <c r="A1203" s="9">
        <v>401197</v>
      </c>
      <c r="B1203" s="20">
        <v>4210</v>
      </c>
      <c r="C1203" s="6" t="s">
        <v>1247</v>
      </c>
      <c r="D1203" s="5">
        <v>20</v>
      </c>
      <c r="E1203" s="5">
        <v>10</v>
      </c>
      <c r="F1203" s="5">
        <v>8</v>
      </c>
      <c r="G1203" s="17">
        <v>9073</v>
      </c>
      <c r="H1203" s="17">
        <v>9073</v>
      </c>
      <c r="I1203" s="17">
        <v>0</v>
      </c>
      <c r="J1203" s="13">
        <v>9073</v>
      </c>
      <c r="K1203" s="13">
        <v>2268</v>
      </c>
      <c r="L1203" s="13">
        <v>1815</v>
      </c>
      <c r="M1203" s="13">
        <v>4990</v>
      </c>
      <c r="N1203" s="24" t="s">
        <v>1248</v>
      </c>
      <c r="O1203" s="24" t="s">
        <v>25</v>
      </c>
      <c r="P1203" s="45" t="s">
        <v>25</v>
      </c>
      <c r="Q1203" s="47">
        <f>VLOOKUP(B1203,[2]COMPLETE_DIVIDEND_DATA!$B:$BA,52,0)</f>
        <v>0</v>
      </c>
      <c r="R1203" s="48">
        <f t="shared" si="18"/>
        <v>4990</v>
      </c>
    </row>
    <row r="1204" spans="1:18" s="2" customFormat="1" x14ac:dyDescent="0.2">
      <c r="A1204" s="9">
        <v>401198</v>
      </c>
      <c r="B1204" s="20">
        <v>4211</v>
      </c>
      <c r="C1204" s="6" t="s">
        <v>1249</v>
      </c>
      <c r="D1204" s="5">
        <v>20.05</v>
      </c>
      <c r="E1204" s="5">
        <v>10</v>
      </c>
      <c r="F1204" s="5">
        <v>8</v>
      </c>
      <c r="G1204" s="17">
        <v>788</v>
      </c>
      <c r="H1204" s="17">
        <v>788</v>
      </c>
      <c r="I1204" s="17">
        <v>0</v>
      </c>
      <c r="J1204" s="13">
        <v>788</v>
      </c>
      <c r="K1204" s="13">
        <v>197</v>
      </c>
      <c r="L1204" s="13">
        <v>158</v>
      </c>
      <c r="M1204" s="13">
        <v>433</v>
      </c>
      <c r="N1204" s="24" t="s">
        <v>25</v>
      </c>
      <c r="O1204" s="24" t="s">
        <v>25</v>
      </c>
      <c r="P1204" s="45" t="s">
        <v>25</v>
      </c>
      <c r="Q1204" s="47">
        <f>VLOOKUP(B1204,[2]COMPLETE_DIVIDEND_DATA!$B:$BA,52,0)</f>
        <v>0</v>
      </c>
      <c r="R1204" s="48">
        <f t="shared" si="18"/>
        <v>433</v>
      </c>
    </row>
    <row r="1205" spans="1:18" s="2" customFormat="1" x14ac:dyDescent="0.2">
      <c r="A1205" s="9">
        <v>401199</v>
      </c>
      <c r="B1205" s="20">
        <v>4213</v>
      </c>
      <c r="C1205" s="6" t="s">
        <v>1250</v>
      </c>
      <c r="D1205" s="5">
        <v>19.95</v>
      </c>
      <c r="E1205" s="5">
        <v>10</v>
      </c>
      <c r="F1205" s="5">
        <v>8</v>
      </c>
      <c r="G1205" s="17">
        <v>426</v>
      </c>
      <c r="H1205" s="17">
        <v>426</v>
      </c>
      <c r="I1205" s="17">
        <v>0</v>
      </c>
      <c r="J1205" s="13">
        <v>426</v>
      </c>
      <c r="K1205" s="13">
        <v>107</v>
      </c>
      <c r="L1205" s="13">
        <v>85</v>
      </c>
      <c r="M1205" s="13">
        <v>234</v>
      </c>
      <c r="N1205" s="24" t="s">
        <v>25</v>
      </c>
      <c r="O1205" s="24" t="s">
        <v>25</v>
      </c>
      <c r="P1205" s="45" t="s">
        <v>25</v>
      </c>
      <c r="Q1205" s="47">
        <f>VLOOKUP(B1205,[2]COMPLETE_DIVIDEND_DATA!$B:$BA,52,0)</f>
        <v>0</v>
      </c>
      <c r="R1205" s="48">
        <f t="shared" si="18"/>
        <v>234</v>
      </c>
    </row>
    <row r="1206" spans="1:18" s="2" customFormat="1" x14ac:dyDescent="0.2">
      <c r="A1206" s="9">
        <v>401200</v>
      </c>
      <c r="B1206" s="20">
        <v>4215</v>
      </c>
      <c r="C1206" s="6" t="s">
        <v>1251</v>
      </c>
      <c r="D1206" s="5">
        <v>19.98</v>
      </c>
      <c r="E1206" s="5">
        <v>10</v>
      </c>
      <c r="F1206" s="5">
        <v>8</v>
      </c>
      <c r="G1206" s="17">
        <v>1541</v>
      </c>
      <c r="H1206" s="17">
        <v>1541</v>
      </c>
      <c r="I1206" s="17">
        <v>0</v>
      </c>
      <c r="J1206" s="13">
        <v>1541</v>
      </c>
      <c r="K1206" s="13">
        <v>385</v>
      </c>
      <c r="L1206" s="13">
        <v>308</v>
      </c>
      <c r="M1206" s="13">
        <v>848</v>
      </c>
      <c r="N1206" s="24" t="s">
        <v>25</v>
      </c>
      <c r="O1206" s="24" t="s">
        <v>25</v>
      </c>
      <c r="P1206" s="45" t="s">
        <v>25</v>
      </c>
      <c r="Q1206" s="47">
        <f>VLOOKUP(B1206,[2]COMPLETE_DIVIDEND_DATA!$B:$BA,52,0)</f>
        <v>0</v>
      </c>
      <c r="R1206" s="48">
        <f t="shared" si="18"/>
        <v>848</v>
      </c>
    </row>
    <row r="1207" spans="1:18" s="2" customFormat="1" x14ac:dyDescent="0.2">
      <c r="A1207" s="9">
        <v>401201</v>
      </c>
      <c r="B1207" s="20">
        <v>4216</v>
      </c>
      <c r="C1207" s="6" t="s">
        <v>763</v>
      </c>
      <c r="D1207" s="5">
        <v>20.02</v>
      </c>
      <c r="E1207" s="5">
        <v>10</v>
      </c>
      <c r="F1207" s="5">
        <v>8</v>
      </c>
      <c r="G1207" s="17">
        <v>1398</v>
      </c>
      <c r="H1207" s="17">
        <v>1398</v>
      </c>
      <c r="I1207" s="17">
        <v>0</v>
      </c>
      <c r="J1207" s="13">
        <v>1398</v>
      </c>
      <c r="K1207" s="13">
        <v>350</v>
      </c>
      <c r="L1207" s="13">
        <v>280</v>
      </c>
      <c r="M1207" s="13">
        <v>768</v>
      </c>
      <c r="N1207" s="24" t="s">
        <v>25</v>
      </c>
      <c r="O1207" s="24" t="s">
        <v>25</v>
      </c>
      <c r="P1207" s="45" t="s">
        <v>25</v>
      </c>
      <c r="Q1207" s="47">
        <f>VLOOKUP(B1207,[2]COMPLETE_DIVIDEND_DATA!$B:$BA,52,0)</f>
        <v>0</v>
      </c>
      <c r="R1207" s="48">
        <f t="shared" si="18"/>
        <v>768</v>
      </c>
    </row>
    <row r="1208" spans="1:18" s="2" customFormat="1" x14ac:dyDescent="0.2">
      <c r="A1208" s="9">
        <v>401202</v>
      </c>
      <c r="B1208" s="20">
        <v>4217</v>
      </c>
      <c r="C1208" s="6" t="s">
        <v>1252</v>
      </c>
      <c r="D1208" s="5">
        <v>15.01</v>
      </c>
      <c r="E1208" s="5">
        <v>10</v>
      </c>
      <c r="F1208" s="5">
        <v>8</v>
      </c>
      <c r="G1208" s="17">
        <v>1059</v>
      </c>
      <c r="H1208" s="17">
        <v>1059</v>
      </c>
      <c r="I1208" s="17">
        <v>0</v>
      </c>
      <c r="J1208" s="13">
        <v>1059</v>
      </c>
      <c r="K1208" s="13">
        <v>265</v>
      </c>
      <c r="L1208" s="13">
        <v>159</v>
      </c>
      <c r="M1208" s="13">
        <v>635</v>
      </c>
      <c r="N1208" s="24" t="s">
        <v>1253</v>
      </c>
      <c r="O1208" s="24" t="s">
        <v>25</v>
      </c>
      <c r="P1208" s="45" t="s">
        <v>25</v>
      </c>
      <c r="Q1208" s="47">
        <f>VLOOKUP(B1208,[2]COMPLETE_DIVIDEND_DATA!$B:$BA,52,0)</f>
        <v>0</v>
      </c>
      <c r="R1208" s="48">
        <f t="shared" si="18"/>
        <v>635</v>
      </c>
    </row>
    <row r="1209" spans="1:18" s="2" customFormat="1" x14ac:dyDescent="0.2">
      <c r="A1209" s="9">
        <v>401203</v>
      </c>
      <c r="B1209" s="20">
        <v>4218</v>
      </c>
      <c r="C1209" s="6" t="s">
        <v>1254</v>
      </c>
      <c r="D1209" s="5">
        <v>20</v>
      </c>
      <c r="E1209" s="5">
        <v>10</v>
      </c>
      <c r="F1209" s="5">
        <v>8</v>
      </c>
      <c r="G1209" s="17">
        <v>820</v>
      </c>
      <c r="H1209" s="17">
        <v>820</v>
      </c>
      <c r="I1209" s="17">
        <v>0</v>
      </c>
      <c r="J1209" s="13">
        <v>820</v>
      </c>
      <c r="K1209" s="13">
        <v>205</v>
      </c>
      <c r="L1209" s="13">
        <v>164</v>
      </c>
      <c r="M1209" s="13">
        <v>451</v>
      </c>
      <c r="N1209" s="24" t="s">
        <v>25</v>
      </c>
      <c r="O1209" s="24" t="s">
        <v>25</v>
      </c>
      <c r="P1209" s="45" t="s">
        <v>25</v>
      </c>
      <c r="Q1209" s="47">
        <f>VLOOKUP(B1209,[2]COMPLETE_DIVIDEND_DATA!$B:$BA,52,0)</f>
        <v>0</v>
      </c>
      <c r="R1209" s="48">
        <f t="shared" si="18"/>
        <v>451</v>
      </c>
    </row>
    <row r="1210" spans="1:18" s="2" customFormat="1" x14ac:dyDescent="0.2">
      <c r="A1210" s="9">
        <v>401204</v>
      </c>
      <c r="B1210" s="20">
        <v>4219</v>
      </c>
      <c r="C1210" s="6" t="s">
        <v>1255</v>
      </c>
      <c r="D1210" s="5">
        <v>20.059999999999999</v>
      </c>
      <c r="E1210" s="5">
        <v>20</v>
      </c>
      <c r="F1210" s="5">
        <v>8</v>
      </c>
      <c r="G1210" s="17">
        <v>628</v>
      </c>
      <c r="H1210" s="17">
        <v>0</v>
      </c>
      <c r="I1210" s="17">
        <v>628</v>
      </c>
      <c r="J1210" s="13">
        <v>628</v>
      </c>
      <c r="K1210" s="13">
        <v>0</v>
      </c>
      <c r="L1210" s="13">
        <v>126</v>
      </c>
      <c r="M1210" s="13">
        <v>502</v>
      </c>
      <c r="N1210" s="24" t="s">
        <v>1256</v>
      </c>
      <c r="O1210" s="24" t="s">
        <v>25</v>
      </c>
      <c r="P1210" s="45" t="s">
        <v>25</v>
      </c>
      <c r="Q1210" s="47">
        <f>VLOOKUP(B1210,[2]COMPLETE_DIVIDEND_DATA!$B:$BA,52,0)</f>
        <v>0</v>
      </c>
      <c r="R1210" s="48">
        <f t="shared" si="18"/>
        <v>502</v>
      </c>
    </row>
    <row r="1211" spans="1:18" s="2" customFormat="1" x14ac:dyDescent="0.2">
      <c r="A1211" s="9">
        <v>401205</v>
      </c>
      <c r="B1211" s="20">
        <v>4220</v>
      </c>
      <c r="C1211" s="6" t="s">
        <v>1257</v>
      </c>
      <c r="D1211" s="5">
        <v>14.87</v>
      </c>
      <c r="E1211" s="5">
        <v>20</v>
      </c>
      <c r="F1211" s="5">
        <v>8</v>
      </c>
      <c r="G1211" s="17">
        <v>195</v>
      </c>
      <c r="H1211" s="17">
        <v>0</v>
      </c>
      <c r="I1211" s="17">
        <v>195</v>
      </c>
      <c r="J1211" s="13">
        <v>195</v>
      </c>
      <c r="K1211" s="13">
        <v>0</v>
      </c>
      <c r="L1211" s="13">
        <v>29</v>
      </c>
      <c r="M1211" s="13">
        <v>166</v>
      </c>
      <c r="N1211" s="24" t="s">
        <v>614</v>
      </c>
      <c r="O1211" s="24" t="s">
        <v>25</v>
      </c>
      <c r="P1211" s="45" t="s">
        <v>25</v>
      </c>
      <c r="Q1211" s="47">
        <f>VLOOKUP(B1211,[2]COMPLETE_DIVIDEND_DATA!$B:$BA,52,0)</f>
        <v>0</v>
      </c>
      <c r="R1211" s="48">
        <f t="shared" si="18"/>
        <v>166</v>
      </c>
    </row>
    <row r="1212" spans="1:18" s="2" customFormat="1" x14ac:dyDescent="0.2">
      <c r="A1212" s="9">
        <v>401206</v>
      </c>
      <c r="B1212" s="20">
        <v>4223</v>
      </c>
      <c r="C1212" s="6" t="s">
        <v>1258</v>
      </c>
      <c r="D1212" s="5">
        <v>20.05</v>
      </c>
      <c r="E1212" s="5">
        <v>20</v>
      </c>
      <c r="F1212" s="5">
        <v>8</v>
      </c>
      <c r="G1212" s="17">
        <v>334</v>
      </c>
      <c r="H1212" s="17">
        <v>0</v>
      </c>
      <c r="I1212" s="17">
        <v>334</v>
      </c>
      <c r="J1212" s="13">
        <v>334</v>
      </c>
      <c r="K1212" s="13">
        <v>0</v>
      </c>
      <c r="L1212" s="13">
        <v>67</v>
      </c>
      <c r="M1212" s="13">
        <v>267</v>
      </c>
      <c r="N1212" s="24" t="s">
        <v>25</v>
      </c>
      <c r="O1212" s="24" t="s">
        <v>25</v>
      </c>
      <c r="P1212" s="45" t="s">
        <v>25</v>
      </c>
      <c r="Q1212" s="47">
        <f>VLOOKUP(B1212,[2]COMPLETE_DIVIDEND_DATA!$B:$BA,52,0)</f>
        <v>0</v>
      </c>
      <c r="R1212" s="48">
        <f t="shared" si="18"/>
        <v>267</v>
      </c>
    </row>
    <row r="1213" spans="1:18" s="2" customFormat="1" x14ac:dyDescent="0.2">
      <c r="A1213" s="9">
        <v>401207</v>
      </c>
      <c r="B1213" s="20">
        <v>4227</v>
      </c>
      <c r="C1213" s="6" t="s">
        <v>1259</v>
      </c>
      <c r="D1213" s="5">
        <v>20.03</v>
      </c>
      <c r="E1213" s="5">
        <v>20</v>
      </c>
      <c r="F1213" s="5">
        <v>8</v>
      </c>
      <c r="G1213" s="17">
        <v>1093</v>
      </c>
      <c r="H1213" s="17">
        <v>0</v>
      </c>
      <c r="I1213" s="17">
        <v>1093</v>
      </c>
      <c r="J1213" s="13">
        <v>1093</v>
      </c>
      <c r="K1213" s="13">
        <v>0</v>
      </c>
      <c r="L1213" s="13">
        <v>219</v>
      </c>
      <c r="M1213" s="13">
        <v>874</v>
      </c>
      <c r="N1213" s="24" t="s">
        <v>25</v>
      </c>
      <c r="O1213" s="24" t="s">
        <v>25</v>
      </c>
      <c r="P1213" s="45" t="s">
        <v>25</v>
      </c>
      <c r="Q1213" s="47">
        <f>VLOOKUP(B1213,[2]COMPLETE_DIVIDEND_DATA!$B:$BA,52,0)</f>
        <v>0</v>
      </c>
      <c r="R1213" s="48">
        <f t="shared" si="18"/>
        <v>874</v>
      </c>
    </row>
    <row r="1214" spans="1:18" s="2" customFormat="1" x14ac:dyDescent="0.2">
      <c r="A1214" s="9">
        <v>401208</v>
      </c>
      <c r="B1214" s="20">
        <v>4229</v>
      </c>
      <c r="C1214" s="6" t="s">
        <v>1260</v>
      </c>
      <c r="D1214" s="5">
        <v>20</v>
      </c>
      <c r="E1214" s="5">
        <v>20</v>
      </c>
      <c r="F1214" s="5">
        <v>8</v>
      </c>
      <c r="G1214" s="17">
        <v>1445</v>
      </c>
      <c r="H1214" s="17">
        <v>0</v>
      </c>
      <c r="I1214" s="17">
        <v>1445</v>
      </c>
      <c r="J1214" s="13">
        <v>1445</v>
      </c>
      <c r="K1214" s="13">
        <v>0</v>
      </c>
      <c r="L1214" s="13">
        <v>289</v>
      </c>
      <c r="M1214" s="13">
        <v>1156</v>
      </c>
      <c r="N1214" s="24" t="s">
        <v>25</v>
      </c>
      <c r="O1214" s="24" t="s">
        <v>25</v>
      </c>
      <c r="P1214" s="45" t="s">
        <v>25</v>
      </c>
      <c r="Q1214" s="47">
        <f>VLOOKUP(B1214,[2]COMPLETE_DIVIDEND_DATA!$B:$BA,52,0)</f>
        <v>0</v>
      </c>
      <c r="R1214" s="48">
        <f t="shared" si="18"/>
        <v>1156</v>
      </c>
    </row>
    <row r="1215" spans="1:18" s="2" customFormat="1" x14ac:dyDescent="0.2">
      <c r="A1215" s="9">
        <v>401209</v>
      </c>
      <c r="B1215" s="20">
        <v>4230</v>
      </c>
      <c r="C1215" s="6" t="s">
        <v>1261</v>
      </c>
      <c r="D1215" s="5">
        <v>20</v>
      </c>
      <c r="E1215" s="5">
        <v>20</v>
      </c>
      <c r="F1215" s="5">
        <v>8</v>
      </c>
      <c r="G1215" s="17">
        <v>140</v>
      </c>
      <c r="H1215" s="17">
        <v>0</v>
      </c>
      <c r="I1215" s="17">
        <v>140</v>
      </c>
      <c r="J1215" s="13">
        <v>140</v>
      </c>
      <c r="K1215" s="13">
        <v>0</v>
      </c>
      <c r="L1215" s="13">
        <v>28</v>
      </c>
      <c r="M1215" s="13">
        <v>112</v>
      </c>
      <c r="N1215" s="24" t="s">
        <v>25</v>
      </c>
      <c r="O1215" s="24" t="s">
        <v>25</v>
      </c>
      <c r="P1215" s="45" t="s">
        <v>25</v>
      </c>
      <c r="Q1215" s="47">
        <f>VLOOKUP(B1215,[2]COMPLETE_DIVIDEND_DATA!$B:$BA,52,0)</f>
        <v>0</v>
      </c>
      <c r="R1215" s="48">
        <f t="shared" si="18"/>
        <v>112</v>
      </c>
    </row>
    <row r="1216" spans="1:18" s="2" customFormat="1" x14ac:dyDescent="0.2">
      <c r="A1216" s="9">
        <v>401210</v>
      </c>
      <c r="B1216" s="20">
        <v>4231</v>
      </c>
      <c r="C1216" s="6" t="s">
        <v>1262</v>
      </c>
      <c r="D1216" s="5">
        <v>19.86</v>
      </c>
      <c r="E1216" s="5">
        <v>10</v>
      </c>
      <c r="F1216" s="5">
        <v>8</v>
      </c>
      <c r="G1216" s="17">
        <v>297</v>
      </c>
      <c r="H1216" s="17">
        <v>297</v>
      </c>
      <c r="I1216" s="17">
        <v>0</v>
      </c>
      <c r="J1216" s="13">
        <v>297</v>
      </c>
      <c r="K1216" s="13">
        <v>74</v>
      </c>
      <c r="L1216" s="13">
        <v>59</v>
      </c>
      <c r="M1216" s="13">
        <v>164</v>
      </c>
      <c r="N1216" s="24" t="s">
        <v>25</v>
      </c>
      <c r="O1216" s="24" t="s">
        <v>25</v>
      </c>
      <c r="P1216" s="45" t="s">
        <v>25</v>
      </c>
      <c r="Q1216" s="47">
        <f>VLOOKUP(B1216,[2]COMPLETE_DIVIDEND_DATA!$B:$BA,52,0)</f>
        <v>0</v>
      </c>
      <c r="R1216" s="48">
        <f t="shared" si="18"/>
        <v>164</v>
      </c>
    </row>
    <row r="1217" spans="1:18" s="2" customFormat="1" x14ac:dyDescent="0.2">
      <c r="A1217" s="9">
        <v>401211</v>
      </c>
      <c r="B1217" s="20">
        <v>4233</v>
      </c>
      <c r="C1217" s="6" t="s">
        <v>1263</v>
      </c>
      <c r="D1217" s="5">
        <v>15.02</v>
      </c>
      <c r="E1217" s="5">
        <v>20</v>
      </c>
      <c r="F1217" s="5">
        <v>8</v>
      </c>
      <c r="G1217" s="17">
        <v>1198</v>
      </c>
      <c r="H1217" s="17">
        <v>0</v>
      </c>
      <c r="I1217" s="17">
        <v>1198</v>
      </c>
      <c r="J1217" s="13">
        <v>1198</v>
      </c>
      <c r="K1217" s="13">
        <v>0</v>
      </c>
      <c r="L1217" s="13">
        <v>180</v>
      </c>
      <c r="M1217" s="13">
        <v>1018</v>
      </c>
      <c r="N1217" s="24" t="s">
        <v>1264</v>
      </c>
      <c r="O1217" s="24" t="s">
        <v>25</v>
      </c>
      <c r="P1217" s="45" t="s">
        <v>25</v>
      </c>
      <c r="Q1217" s="47">
        <f>VLOOKUP(B1217,[2]COMPLETE_DIVIDEND_DATA!$B:$BA,52,0)</f>
        <v>0</v>
      </c>
      <c r="R1217" s="48">
        <f t="shared" si="18"/>
        <v>1018</v>
      </c>
    </row>
    <row r="1218" spans="1:18" s="2" customFormat="1" x14ac:dyDescent="0.2">
      <c r="A1218" s="9">
        <v>401212</v>
      </c>
      <c r="B1218" s="20">
        <v>4234</v>
      </c>
      <c r="C1218" s="6" t="s">
        <v>1265</v>
      </c>
      <c r="D1218" s="5">
        <v>20.079999999999998</v>
      </c>
      <c r="E1218" s="5">
        <v>20</v>
      </c>
      <c r="F1218" s="5">
        <v>8</v>
      </c>
      <c r="G1218" s="17">
        <v>453</v>
      </c>
      <c r="H1218" s="17">
        <v>0</v>
      </c>
      <c r="I1218" s="17">
        <v>453</v>
      </c>
      <c r="J1218" s="13">
        <v>453</v>
      </c>
      <c r="K1218" s="13">
        <v>0</v>
      </c>
      <c r="L1218" s="13">
        <v>91</v>
      </c>
      <c r="M1218" s="13">
        <v>362</v>
      </c>
      <c r="N1218" s="24" t="s">
        <v>25</v>
      </c>
      <c r="O1218" s="24" t="s">
        <v>25</v>
      </c>
      <c r="P1218" s="45" t="s">
        <v>25</v>
      </c>
      <c r="Q1218" s="47">
        <f>VLOOKUP(B1218,[2]COMPLETE_DIVIDEND_DATA!$B:$BA,52,0)</f>
        <v>0</v>
      </c>
      <c r="R1218" s="48">
        <f t="shared" si="18"/>
        <v>362</v>
      </c>
    </row>
    <row r="1219" spans="1:18" s="2" customFormat="1" ht="22.5" x14ac:dyDescent="0.2">
      <c r="A1219" s="9">
        <v>401213</v>
      </c>
      <c r="B1219" s="20">
        <v>4237</v>
      </c>
      <c r="C1219" s="6" t="s">
        <v>1266</v>
      </c>
      <c r="D1219" s="5">
        <v>0</v>
      </c>
      <c r="E1219" s="5">
        <v>40</v>
      </c>
      <c r="F1219" s="5">
        <v>3</v>
      </c>
      <c r="G1219" s="17">
        <v>122</v>
      </c>
      <c r="H1219" s="17">
        <v>0</v>
      </c>
      <c r="I1219" s="17">
        <v>122</v>
      </c>
      <c r="J1219" s="13">
        <v>122</v>
      </c>
      <c r="K1219" s="13">
        <v>0</v>
      </c>
      <c r="L1219" s="13">
        <v>0</v>
      </c>
      <c r="M1219" s="13">
        <v>122</v>
      </c>
      <c r="N1219" s="24" t="s">
        <v>25</v>
      </c>
      <c r="O1219" s="24" t="s">
        <v>25</v>
      </c>
      <c r="P1219" s="45" t="s">
        <v>25</v>
      </c>
      <c r="Q1219" s="47">
        <f>VLOOKUP(B1219,[2]COMPLETE_DIVIDEND_DATA!$B:$BA,52,0)</f>
        <v>0</v>
      </c>
      <c r="R1219" s="48">
        <f t="shared" si="18"/>
        <v>122</v>
      </c>
    </row>
    <row r="1220" spans="1:18" s="2" customFormat="1" x14ac:dyDescent="0.2">
      <c r="A1220" s="9">
        <v>401214</v>
      </c>
      <c r="B1220" s="20">
        <v>4241</v>
      </c>
      <c r="C1220" s="6" t="s">
        <v>1267</v>
      </c>
      <c r="D1220" s="5">
        <v>19.91</v>
      </c>
      <c r="E1220" s="5">
        <v>20</v>
      </c>
      <c r="F1220" s="5">
        <v>8</v>
      </c>
      <c r="G1220" s="17">
        <v>231</v>
      </c>
      <c r="H1220" s="17">
        <v>0</v>
      </c>
      <c r="I1220" s="17">
        <v>231</v>
      </c>
      <c r="J1220" s="13">
        <v>231</v>
      </c>
      <c r="K1220" s="13">
        <v>0</v>
      </c>
      <c r="L1220" s="13">
        <v>46</v>
      </c>
      <c r="M1220" s="13">
        <v>185</v>
      </c>
      <c r="N1220" s="24" t="s">
        <v>25</v>
      </c>
      <c r="O1220" s="24" t="s">
        <v>25</v>
      </c>
      <c r="P1220" s="45" t="s">
        <v>25</v>
      </c>
      <c r="Q1220" s="47">
        <f>VLOOKUP(B1220,[2]COMPLETE_DIVIDEND_DATA!$B:$BA,52,0)</f>
        <v>0</v>
      </c>
      <c r="R1220" s="48">
        <f t="shared" si="18"/>
        <v>185</v>
      </c>
    </row>
    <row r="1221" spans="1:18" s="2" customFormat="1" x14ac:dyDescent="0.2">
      <c r="A1221" s="9">
        <v>401215</v>
      </c>
      <c r="B1221" s="20">
        <v>4242</v>
      </c>
      <c r="C1221" s="6" t="s">
        <v>1268</v>
      </c>
      <c r="D1221" s="5">
        <v>0</v>
      </c>
      <c r="E1221" s="5">
        <v>20</v>
      </c>
      <c r="F1221" s="5">
        <v>8</v>
      </c>
      <c r="G1221" s="17">
        <v>1</v>
      </c>
      <c r="H1221" s="17">
        <v>0</v>
      </c>
      <c r="I1221" s="17">
        <v>1</v>
      </c>
      <c r="J1221" s="13">
        <v>1</v>
      </c>
      <c r="K1221" s="13">
        <v>0</v>
      </c>
      <c r="L1221" s="13">
        <v>0</v>
      </c>
      <c r="M1221" s="13">
        <v>1</v>
      </c>
      <c r="N1221" s="24" t="s">
        <v>1269</v>
      </c>
      <c r="O1221" s="24" t="s">
        <v>25</v>
      </c>
      <c r="P1221" s="45" t="s">
        <v>25</v>
      </c>
      <c r="Q1221" s="47">
        <f>VLOOKUP(B1221,[2]COMPLETE_DIVIDEND_DATA!$B:$BA,52,0)</f>
        <v>0</v>
      </c>
      <c r="R1221" s="48">
        <f t="shared" si="18"/>
        <v>1</v>
      </c>
    </row>
    <row r="1222" spans="1:18" s="2" customFormat="1" x14ac:dyDescent="0.2">
      <c r="A1222" s="9">
        <v>401216</v>
      </c>
      <c r="B1222" s="20">
        <v>4244</v>
      </c>
      <c r="C1222" s="6" t="s">
        <v>1270</v>
      </c>
      <c r="D1222" s="5">
        <v>20.03</v>
      </c>
      <c r="E1222" s="5">
        <v>20</v>
      </c>
      <c r="F1222" s="5">
        <v>8</v>
      </c>
      <c r="G1222" s="17">
        <v>1093</v>
      </c>
      <c r="H1222" s="17">
        <v>0</v>
      </c>
      <c r="I1222" s="17">
        <v>1093</v>
      </c>
      <c r="J1222" s="13">
        <v>1093</v>
      </c>
      <c r="K1222" s="13">
        <v>0</v>
      </c>
      <c r="L1222" s="13">
        <v>219</v>
      </c>
      <c r="M1222" s="13">
        <v>874</v>
      </c>
      <c r="N1222" s="24" t="s">
        <v>25</v>
      </c>
      <c r="O1222" s="24" t="s">
        <v>25</v>
      </c>
      <c r="P1222" s="45" t="s">
        <v>25</v>
      </c>
      <c r="Q1222" s="47">
        <f>VLOOKUP(B1222,[2]COMPLETE_DIVIDEND_DATA!$B:$BA,52,0)</f>
        <v>0</v>
      </c>
      <c r="R1222" s="48">
        <f t="shared" si="18"/>
        <v>874</v>
      </c>
    </row>
    <row r="1223" spans="1:18" s="2" customFormat="1" x14ac:dyDescent="0.2">
      <c r="A1223" s="9">
        <v>401217</v>
      </c>
      <c r="B1223" s="20">
        <v>4248</v>
      </c>
      <c r="C1223" s="6" t="s">
        <v>1271</v>
      </c>
      <c r="D1223" s="5">
        <v>20</v>
      </c>
      <c r="E1223" s="5">
        <v>20</v>
      </c>
      <c r="F1223" s="5">
        <v>8</v>
      </c>
      <c r="G1223" s="17">
        <v>175</v>
      </c>
      <c r="H1223" s="17">
        <v>0</v>
      </c>
      <c r="I1223" s="17">
        <v>175</v>
      </c>
      <c r="J1223" s="13">
        <v>175</v>
      </c>
      <c r="K1223" s="13">
        <v>0</v>
      </c>
      <c r="L1223" s="13">
        <v>35</v>
      </c>
      <c r="M1223" s="13">
        <v>140</v>
      </c>
      <c r="N1223" s="24" t="s">
        <v>25</v>
      </c>
      <c r="O1223" s="24" t="s">
        <v>25</v>
      </c>
      <c r="P1223" s="45" t="s">
        <v>25</v>
      </c>
      <c r="Q1223" s="47">
        <f>VLOOKUP(B1223,[2]COMPLETE_DIVIDEND_DATA!$B:$BA,52,0)</f>
        <v>0</v>
      </c>
      <c r="R1223" s="48">
        <f t="shared" si="18"/>
        <v>140</v>
      </c>
    </row>
    <row r="1224" spans="1:18" s="2" customFormat="1" x14ac:dyDescent="0.2">
      <c r="A1224" s="9">
        <v>401218</v>
      </c>
      <c r="B1224" s="20">
        <v>4249</v>
      </c>
      <c r="C1224" s="6" t="s">
        <v>1272</v>
      </c>
      <c r="D1224" s="5">
        <v>19.940000000000001</v>
      </c>
      <c r="E1224" s="5">
        <v>20</v>
      </c>
      <c r="F1224" s="5">
        <v>8</v>
      </c>
      <c r="G1224" s="17">
        <v>777</v>
      </c>
      <c r="H1224" s="17">
        <v>0</v>
      </c>
      <c r="I1224" s="17">
        <v>777</v>
      </c>
      <c r="J1224" s="13">
        <v>777</v>
      </c>
      <c r="K1224" s="13">
        <v>0</v>
      </c>
      <c r="L1224" s="13">
        <v>155</v>
      </c>
      <c r="M1224" s="13">
        <v>622</v>
      </c>
      <c r="N1224" s="24" t="s">
        <v>25</v>
      </c>
      <c r="O1224" s="24" t="s">
        <v>25</v>
      </c>
      <c r="P1224" s="45" t="s">
        <v>25</v>
      </c>
      <c r="Q1224" s="47">
        <f>VLOOKUP(B1224,[2]COMPLETE_DIVIDEND_DATA!$B:$BA,52,0)</f>
        <v>0</v>
      </c>
      <c r="R1224" s="48">
        <f t="shared" ref="R1224:R1252" si="19">+M1224-Q1224</f>
        <v>622</v>
      </c>
    </row>
    <row r="1225" spans="1:18" s="2" customFormat="1" x14ac:dyDescent="0.2">
      <c r="A1225" s="9">
        <v>401219</v>
      </c>
      <c r="B1225" s="20">
        <v>4255</v>
      </c>
      <c r="C1225" s="6" t="s">
        <v>1273</v>
      </c>
      <c r="D1225" s="5">
        <v>20</v>
      </c>
      <c r="E1225" s="5">
        <v>30</v>
      </c>
      <c r="F1225" s="5">
        <v>8</v>
      </c>
      <c r="G1225" s="17">
        <v>85</v>
      </c>
      <c r="H1225" s="17">
        <v>0</v>
      </c>
      <c r="I1225" s="17">
        <v>85</v>
      </c>
      <c r="J1225" s="13">
        <v>85</v>
      </c>
      <c r="K1225" s="13">
        <v>0</v>
      </c>
      <c r="L1225" s="13">
        <v>17</v>
      </c>
      <c r="M1225" s="13">
        <v>68</v>
      </c>
      <c r="N1225" s="24" t="s">
        <v>1274</v>
      </c>
      <c r="O1225" s="24" t="s">
        <v>25</v>
      </c>
      <c r="P1225" s="45" t="s">
        <v>25</v>
      </c>
      <c r="Q1225" s="47">
        <f>VLOOKUP(B1225,[2]COMPLETE_DIVIDEND_DATA!$B:$BA,52,0)</f>
        <v>0</v>
      </c>
      <c r="R1225" s="48">
        <f t="shared" si="19"/>
        <v>68</v>
      </c>
    </row>
    <row r="1226" spans="1:18" s="2" customFormat="1" x14ac:dyDescent="0.2">
      <c r="A1226" s="9">
        <v>401220</v>
      </c>
      <c r="B1226" s="20">
        <v>4256</v>
      </c>
      <c r="C1226" s="6" t="s">
        <v>1275</v>
      </c>
      <c r="D1226" s="5">
        <v>14.99</v>
      </c>
      <c r="E1226" s="5">
        <v>20</v>
      </c>
      <c r="F1226" s="5">
        <v>8</v>
      </c>
      <c r="G1226" s="17">
        <v>5976</v>
      </c>
      <c r="H1226" s="17">
        <v>0</v>
      </c>
      <c r="I1226" s="17">
        <v>5976</v>
      </c>
      <c r="J1226" s="13">
        <v>5976</v>
      </c>
      <c r="K1226" s="13">
        <v>0</v>
      </c>
      <c r="L1226" s="13">
        <v>896</v>
      </c>
      <c r="M1226" s="13">
        <v>5080</v>
      </c>
      <c r="N1226" s="24" t="s">
        <v>1276</v>
      </c>
      <c r="O1226" s="24" t="s">
        <v>25</v>
      </c>
      <c r="P1226" s="45" t="s">
        <v>25</v>
      </c>
      <c r="Q1226" s="47">
        <f>VLOOKUP(B1226,[2]COMPLETE_DIVIDEND_DATA!$B:$BA,52,0)</f>
        <v>0</v>
      </c>
      <c r="R1226" s="48">
        <f t="shared" si="19"/>
        <v>5080</v>
      </c>
    </row>
    <row r="1227" spans="1:18" s="2" customFormat="1" hidden="1" x14ac:dyDescent="0.2">
      <c r="A1227" s="9">
        <v>401222</v>
      </c>
      <c r="B1227" s="20">
        <v>4272</v>
      </c>
      <c r="C1227" s="6" t="s">
        <v>1278</v>
      </c>
      <c r="D1227" s="5">
        <v>19.97</v>
      </c>
      <c r="E1227" s="5">
        <v>20</v>
      </c>
      <c r="F1227" s="5">
        <v>8</v>
      </c>
      <c r="G1227" s="17">
        <v>1562</v>
      </c>
      <c r="H1227" s="17">
        <v>0</v>
      </c>
      <c r="I1227" s="17">
        <v>1562</v>
      </c>
      <c r="J1227" s="13">
        <v>1562</v>
      </c>
      <c r="K1227" s="13">
        <v>0</v>
      </c>
      <c r="L1227" s="13">
        <v>312</v>
      </c>
      <c r="M1227" s="13">
        <v>1250</v>
      </c>
      <c r="N1227" s="24" t="s">
        <v>1279</v>
      </c>
      <c r="O1227" s="24" t="s">
        <v>25</v>
      </c>
      <c r="P1227" s="24" t="s">
        <v>25</v>
      </c>
      <c r="Q1227" s="38">
        <f>VLOOKUP(B1227,[2]COMPLETE_DIVIDEND_DATA!$B:$BA,52,0)</f>
        <v>1250</v>
      </c>
      <c r="R1227" s="39">
        <f t="shared" si="19"/>
        <v>0</v>
      </c>
    </row>
    <row r="1228" spans="1:18" s="2" customFormat="1" x14ac:dyDescent="0.2">
      <c r="A1228" s="9">
        <v>401248</v>
      </c>
      <c r="B1228" s="20">
        <v>4446</v>
      </c>
      <c r="C1228" s="6" t="s">
        <v>1303</v>
      </c>
      <c r="D1228" s="5">
        <v>19.940000000000001</v>
      </c>
      <c r="E1228" s="5">
        <v>10</v>
      </c>
      <c r="F1228" s="5">
        <v>8</v>
      </c>
      <c r="G1228" s="17">
        <v>391</v>
      </c>
      <c r="H1228" s="17">
        <v>391</v>
      </c>
      <c r="I1228" s="17">
        <v>0</v>
      </c>
      <c r="J1228" s="13">
        <v>391</v>
      </c>
      <c r="K1228" s="13">
        <v>98</v>
      </c>
      <c r="L1228" s="13">
        <v>78</v>
      </c>
      <c r="M1228" s="13">
        <v>215</v>
      </c>
      <c r="N1228" s="24" t="s">
        <v>25</v>
      </c>
      <c r="O1228" s="24" t="s">
        <v>25</v>
      </c>
      <c r="P1228" s="45" t="s">
        <v>25</v>
      </c>
      <c r="Q1228" s="47">
        <f>VLOOKUP(B1228,[2]COMPLETE_DIVIDEND_DATA!$B:$BA,52,0)</f>
        <v>0</v>
      </c>
      <c r="R1228" s="48">
        <f t="shared" si="19"/>
        <v>215</v>
      </c>
    </row>
    <row r="1229" spans="1:18" s="2" customFormat="1" x14ac:dyDescent="0.2">
      <c r="A1229" s="9">
        <v>401249</v>
      </c>
      <c r="B1229" s="20">
        <v>4447</v>
      </c>
      <c r="C1229" s="6" t="s">
        <v>535</v>
      </c>
      <c r="D1229" s="5">
        <v>19.940000000000001</v>
      </c>
      <c r="E1229" s="5">
        <v>10</v>
      </c>
      <c r="F1229" s="5">
        <v>8</v>
      </c>
      <c r="G1229" s="17">
        <v>391</v>
      </c>
      <c r="H1229" s="17">
        <v>391</v>
      </c>
      <c r="I1229" s="17">
        <v>0</v>
      </c>
      <c r="J1229" s="13">
        <v>391</v>
      </c>
      <c r="K1229" s="13">
        <v>98</v>
      </c>
      <c r="L1229" s="13">
        <v>78</v>
      </c>
      <c r="M1229" s="13">
        <v>215</v>
      </c>
      <c r="N1229" s="24">
        <v>4230171483749</v>
      </c>
      <c r="O1229" s="24" t="s">
        <v>25</v>
      </c>
      <c r="P1229" s="45" t="s">
        <v>25</v>
      </c>
      <c r="Q1229" s="47">
        <f>VLOOKUP(B1229,[2]COMPLETE_DIVIDEND_DATA!$B:$BA,52,0)</f>
        <v>0</v>
      </c>
      <c r="R1229" s="48">
        <f t="shared" si="19"/>
        <v>215</v>
      </c>
    </row>
    <row r="1230" spans="1:18" s="2" customFormat="1" x14ac:dyDescent="0.2">
      <c r="A1230" s="9">
        <v>401250</v>
      </c>
      <c r="B1230" s="20">
        <v>4448</v>
      </c>
      <c r="C1230" s="6" t="s">
        <v>1304</v>
      </c>
      <c r="D1230" s="5">
        <v>20</v>
      </c>
      <c r="E1230" s="5">
        <v>10</v>
      </c>
      <c r="F1230" s="5">
        <v>8</v>
      </c>
      <c r="G1230" s="17">
        <v>145</v>
      </c>
      <c r="H1230" s="17">
        <v>145</v>
      </c>
      <c r="I1230" s="17">
        <v>0</v>
      </c>
      <c r="J1230" s="13">
        <v>145</v>
      </c>
      <c r="K1230" s="13">
        <v>36</v>
      </c>
      <c r="L1230" s="13">
        <v>29</v>
      </c>
      <c r="M1230" s="13">
        <v>80</v>
      </c>
      <c r="N1230" s="24" t="s">
        <v>25</v>
      </c>
      <c r="O1230" s="24" t="s">
        <v>25</v>
      </c>
      <c r="P1230" s="45" t="s">
        <v>25</v>
      </c>
      <c r="Q1230" s="47">
        <f>VLOOKUP(B1230,[2]COMPLETE_DIVIDEND_DATA!$B:$BA,52,0)</f>
        <v>0</v>
      </c>
      <c r="R1230" s="48">
        <f t="shared" si="19"/>
        <v>80</v>
      </c>
    </row>
    <row r="1231" spans="1:18" s="2" customFormat="1" x14ac:dyDescent="0.2">
      <c r="A1231" s="9">
        <v>401251</v>
      </c>
      <c r="B1231" s="20">
        <v>4454</v>
      </c>
      <c r="C1231" s="6" t="s">
        <v>1305</v>
      </c>
      <c r="D1231" s="5">
        <v>16.66</v>
      </c>
      <c r="E1231" s="5">
        <v>10</v>
      </c>
      <c r="F1231" s="5">
        <v>8</v>
      </c>
      <c r="G1231" s="17">
        <v>24</v>
      </c>
      <c r="H1231" s="17">
        <v>24</v>
      </c>
      <c r="I1231" s="17">
        <v>0</v>
      </c>
      <c r="J1231" s="13">
        <v>24</v>
      </c>
      <c r="K1231" s="13">
        <v>6</v>
      </c>
      <c r="L1231" s="13">
        <v>4</v>
      </c>
      <c r="M1231" s="13">
        <v>14</v>
      </c>
      <c r="N1231" s="24" t="s">
        <v>25</v>
      </c>
      <c r="O1231" s="24" t="s">
        <v>25</v>
      </c>
      <c r="P1231" s="45" t="s">
        <v>25</v>
      </c>
      <c r="Q1231" s="47">
        <f>VLOOKUP(B1231,[2]COMPLETE_DIVIDEND_DATA!$B:$BA,52,0)</f>
        <v>0</v>
      </c>
      <c r="R1231" s="48">
        <f t="shared" si="19"/>
        <v>14</v>
      </c>
    </row>
    <row r="1232" spans="1:18" s="2" customFormat="1" x14ac:dyDescent="0.2">
      <c r="A1232" s="9">
        <v>401252</v>
      </c>
      <c r="B1232" s="20">
        <v>4464</v>
      </c>
      <c r="C1232" s="6" t="s">
        <v>1306</v>
      </c>
      <c r="D1232" s="5">
        <v>20.010000000000002</v>
      </c>
      <c r="E1232" s="5">
        <v>20</v>
      </c>
      <c r="F1232" s="5">
        <v>8</v>
      </c>
      <c r="G1232" s="17">
        <v>1054</v>
      </c>
      <c r="H1232" s="17">
        <v>0</v>
      </c>
      <c r="I1232" s="17">
        <v>1054</v>
      </c>
      <c r="J1232" s="13">
        <v>1054</v>
      </c>
      <c r="K1232" s="13">
        <v>0</v>
      </c>
      <c r="L1232" s="13">
        <v>211</v>
      </c>
      <c r="M1232" s="13">
        <v>843</v>
      </c>
      <c r="N1232" s="24" t="s">
        <v>25</v>
      </c>
      <c r="O1232" s="24" t="s">
        <v>25</v>
      </c>
      <c r="P1232" s="45" t="s">
        <v>25</v>
      </c>
      <c r="Q1232" s="47">
        <f>VLOOKUP(B1232,[2]COMPLETE_DIVIDEND_DATA!$B:$BA,52,0)</f>
        <v>0</v>
      </c>
      <c r="R1232" s="48">
        <f t="shared" si="19"/>
        <v>843</v>
      </c>
    </row>
    <row r="1233" spans="1:18" s="2" customFormat="1" x14ac:dyDescent="0.2">
      <c r="A1233" s="9">
        <v>401253</v>
      </c>
      <c r="B1233" s="20">
        <v>4465</v>
      </c>
      <c r="C1233" s="6" t="s">
        <v>1307</v>
      </c>
      <c r="D1233" s="5">
        <v>20</v>
      </c>
      <c r="E1233" s="5">
        <v>20</v>
      </c>
      <c r="F1233" s="5">
        <v>8</v>
      </c>
      <c r="G1233" s="17">
        <v>65</v>
      </c>
      <c r="H1233" s="17">
        <v>0</v>
      </c>
      <c r="I1233" s="17">
        <v>65</v>
      </c>
      <c r="J1233" s="13">
        <v>65</v>
      </c>
      <c r="K1233" s="13">
        <v>0</v>
      </c>
      <c r="L1233" s="13">
        <v>13</v>
      </c>
      <c r="M1233" s="13">
        <v>52</v>
      </c>
      <c r="N1233" s="24" t="s">
        <v>25</v>
      </c>
      <c r="O1233" s="24" t="s">
        <v>25</v>
      </c>
      <c r="P1233" s="45" t="s">
        <v>25</v>
      </c>
      <c r="Q1233" s="47">
        <f>VLOOKUP(B1233,[2]COMPLETE_DIVIDEND_DATA!$B:$BA,52,0)</f>
        <v>0</v>
      </c>
      <c r="R1233" s="48">
        <f t="shared" si="19"/>
        <v>52</v>
      </c>
    </row>
    <row r="1234" spans="1:18" s="2" customFormat="1" x14ac:dyDescent="0.2">
      <c r="A1234" s="9">
        <v>401254</v>
      </c>
      <c r="B1234" s="20">
        <v>4469</v>
      </c>
      <c r="C1234" s="6" t="s">
        <v>1308</v>
      </c>
      <c r="D1234" s="5">
        <v>22.22</v>
      </c>
      <c r="E1234" s="5">
        <v>20</v>
      </c>
      <c r="F1234" s="5">
        <v>8</v>
      </c>
      <c r="G1234" s="17">
        <v>9</v>
      </c>
      <c r="H1234" s="17">
        <v>0</v>
      </c>
      <c r="I1234" s="17">
        <v>9</v>
      </c>
      <c r="J1234" s="13">
        <v>9</v>
      </c>
      <c r="K1234" s="13">
        <v>0</v>
      </c>
      <c r="L1234" s="13">
        <v>2</v>
      </c>
      <c r="M1234" s="13">
        <v>7</v>
      </c>
      <c r="N1234" s="24" t="s">
        <v>25</v>
      </c>
      <c r="O1234" s="24" t="s">
        <v>25</v>
      </c>
      <c r="P1234" s="45" t="s">
        <v>25</v>
      </c>
      <c r="Q1234" s="47">
        <f>VLOOKUP(B1234,[2]COMPLETE_DIVIDEND_DATA!$B:$BA,52,0)</f>
        <v>0</v>
      </c>
      <c r="R1234" s="48">
        <f t="shared" si="19"/>
        <v>7</v>
      </c>
    </row>
    <row r="1235" spans="1:18" s="2" customFormat="1" x14ac:dyDescent="0.2">
      <c r="A1235" s="9">
        <v>401255</v>
      </c>
      <c r="B1235" s="20">
        <v>4474</v>
      </c>
      <c r="C1235" s="6" t="s">
        <v>1309</v>
      </c>
      <c r="D1235" s="5">
        <v>20.07</v>
      </c>
      <c r="E1235" s="5">
        <v>20</v>
      </c>
      <c r="F1235" s="5">
        <v>8</v>
      </c>
      <c r="G1235" s="17">
        <v>259</v>
      </c>
      <c r="H1235" s="17">
        <v>0</v>
      </c>
      <c r="I1235" s="17">
        <v>259</v>
      </c>
      <c r="J1235" s="13">
        <v>259</v>
      </c>
      <c r="K1235" s="13">
        <v>0</v>
      </c>
      <c r="L1235" s="13">
        <v>52</v>
      </c>
      <c r="M1235" s="13">
        <v>207</v>
      </c>
      <c r="N1235" s="24" t="s">
        <v>25</v>
      </c>
      <c r="O1235" s="24" t="s">
        <v>25</v>
      </c>
      <c r="P1235" s="45" t="s">
        <v>25</v>
      </c>
      <c r="Q1235" s="47">
        <f>VLOOKUP(B1235,[2]COMPLETE_DIVIDEND_DATA!$B:$BA,52,0)</f>
        <v>0</v>
      </c>
      <c r="R1235" s="48">
        <f t="shared" si="19"/>
        <v>207</v>
      </c>
    </row>
    <row r="1236" spans="1:18" s="2" customFormat="1" x14ac:dyDescent="0.2">
      <c r="A1236" s="9">
        <v>401256</v>
      </c>
      <c r="B1236" s="20">
        <v>4477</v>
      </c>
      <c r="C1236" s="6" t="s">
        <v>654</v>
      </c>
      <c r="D1236" s="5">
        <v>20.68</v>
      </c>
      <c r="E1236" s="5">
        <v>20</v>
      </c>
      <c r="F1236" s="5">
        <v>8</v>
      </c>
      <c r="G1236" s="17">
        <v>29</v>
      </c>
      <c r="H1236" s="17">
        <v>0</v>
      </c>
      <c r="I1236" s="17">
        <v>29</v>
      </c>
      <c r="J1236" s="13">
        <v>29</v>
      </c>
      <c r="K1236" s="13">
        <v>0</v>
      </c>
      <c r="L1236" s="13">
        <v>6</v>
      </c>
      <c r="M1236" s="13">
        <v>23</v>
      </c>
      <c r="N1236" s="24" t="s">
        <v>25</v>
      </c>
      <c r="O1236" s="24" t="s">
        <v>25</v>
      </c>
      <c r="P1236" s="45" t="s">
        <v>25</v>
      </c>
      <c r="Q1236" s="47">
        <f>VLOOKUP(B1236,[2]COMPLETE_DIVIDEND_DATA!$B:$BA,52,0)</f>
        <v>0</v>
      </c>
      <c r="R1236" s="48">
        <f t="shared" si="19"/>
        <v>23</v>
      </c>
    </row>
    <row r="1237" spans="1:18" s="2" customFormat="1" x14ac:dyDescent="0.2">
      <c r="A1237" s="9">
        <v>401257</v>
      </c>
      <c r="B1237" s="20">
        <v>4485</v>
      </c>
      <c r="C1237" s="6" t="s">
        <v>1310</v>
      </c>
      <c r="D1237" s="5">
        <v>0</v>
      </c>
      <c r="E1237" s="5">
        <v>20</v>
      </c>
      <c r="F1237" s="5">
        <v>8</v>
      </c>
      <c r="G1237" s="17">
        <v>2</v>
      </c>
      <c r="H1237" s="17">
        <v>0</v>
      </c>
      <c r="I1237" s="17">
        <v>2</v>
      </c>
      <c r="J1237" s="13">
        <v>2</v>
      </c>
      <c r="K1237" s="13">
        <v>0</v>
      </c>
      <c r="L1237" s="13">
        <v>0</v>
      </c>
      <c r="M1237" s="13">
        <v>2</v>
      </c>
      <c r="N1237" s="24" t="s">
        <v>25</v>
      </c>
      <c r="O1237" s="24" t="s">
        <v>25</v>
      </c>
      <c r="P1237" s="45" t="s">
        <v>25</v>
      </c>
      <c r="Q1237" s="47">
        <f>VLOOKUP(B1237,[2]COMPLETE_DIVIDEND_DATA!$B:$BA,52,0)</f>
        <v>0</v>
      </c>
      <c r="R1237" s="48">
        <f t="shared" si="19"/>
        <v>2</v>
      </c>
    </row>
    <row r="1238" spans="1:18" s="2" customFormat="1" x14ac:dyDescent="0.2">
      <c r="A1238" s="9">
        <v>401258</v>
      </c>
      <c r="B1238" s="20">
        <v>4487</v>
      </c>
      <c r="C1238" s="6" t="s">
        <v>1311</v>
      </c>
      <c r="D1238" s="5">
        <v>20.03</v>
      </c>
      <c r="E1238" s="5">
        <v>20</v>
      </c>
      <c r="F1238" s="5">
        <v>8</v>
      </c>
      <c r="G1238" s="17">
        <v>1303</v>
      </c>
      <c r="H1238" s="17">
        <v>0</v>
      </c>
      <c r="I1238" s="17">
        <v>1303</v>
      </c>
      <c r="J1238" s="13">
        <v>1303</v>
      </c>
      <c r="K1238" s="13">
        <v>0</v>
      </c>
      <c r="L1238" s="13">
        <v>261</v>
      </c>
      <c r="M1238" s="13">
        <v>1042</v>
      </c>
      <c r="N1238" s="24" t="s">
        <v>1312</v>
      </c>
      <c r="O1238" s="24" t="s">
        <v>25</v>
      </c>
      <c r="P1238" s="45" t="s">
        <v>25</v>
      </c>
      <c r="Q1238" s="47">
        <f>VLOOKUP(B1238,[2]COMPLETE_DIVIDEND_DATA!$B:$BA,52,0)</f>
        <v>0</v>
      </c>
      <c r="R1238" s="48">
        <f t="shared" si="19"/>
        <v>1042</v>
      </c>
    </row>
    <row r="1239" spans="1:18" s="2" customFormat="1" x14ac:dyDescent="0.2">
      <c r="A1239" s="9">
        <v>401259</v>
      </c>
      <c r="B1239" s="20">
        <v>4488</v>
      </c>
      <c r="C1239" s="6" t="s">
        <v>1313</v>
      </c>
      <c r="D1239" s="5">
        <v>19.940000000000001</v>
      </c>
      <c r="E1239" s="5">
        <v>20</v>
      </c>
      <c r="F1239" s="5">
        <v>8</v>
      </c>
      <c r="G1239" s="17">
        <v>782</v>
      </c>
      <c r="H1239" s="17">
        <v>0</v>
      </c>
      <c r="I1239" s="17">
        <v>782</v>
      </c>
      <c r="J1239" s="13">
        <v>782</v>
      </c>
      <c r="K1239" s="13">
        <v>0</v>
      </c>
      <c r="L1239" s="13">
        <v>156</v>
      </c>
      <c r="M1239" s="13">
        <v>626</v>
      </c>
      <c r="N1239" s="24" t="s">
        <v>25</v>
      </c>
      <c r="O1239" s="24" t="s">
        <v>25</v>
      </c>
      <c r="P1239" s="45" t="s">
        <v>25</v>
      </c>
      <c r="Q1239" s="47">
        <f>VLOOKUP(B1239,[2]COMPLETE_DIVIDEND_DATA!$B:$BA,52,0)</f>
        <v>0</v>
      </c>
      <c r="R1239" s="48">
        <f t="shared" si="19"/>
        <v>626</v>
      </c>
    </row>
    <row r="1240" spans="1:18" s="2" customFormat="1" x14ac:dyDescent="0.2">
      <c r="A1240" s="9">
        <v>401260</v>
      </c>
      <c r="B1240" s="20">
        <v>4494</v>
      </c>
      <c r="C1240" s="6" t="s">
        <v>1314</v>
      </c>
      <c r="D1240" s="5">
        <v>25</v>
      </c>
      <c r="E1240" s="5">
        <v>20</v>
      </c>
      <c r="F1240" s="5">
        <v>8</v>
      </c>
      <c r="G1240" s="17">
        <v>8</v>
      </c>
      <c r="H1240" s="17">
        <v>0</v>
      </c>
      <c r="I1240" s="17">
        <v>8</v>
      </c>
      <c r="J1240" s="13">
        <v>8</v>
      </c>
      <c r="K1240" s="13">
        <v>0</v>
      </c>
      <c r="L1240" s="13">
        <v>2</v>
      </c>
      <c r="M1240" s="13">
        <v>6</v>
      </c>
      <c r="N1240" s="24" t="s">
        <v>25</v>
      </c>
      <c r="O1240" s="24" t="s">
        <v>25</v>
      </c>
      <c r="P1240" s="45" t="s">
        <v>25</v>
      </c>
      <c r="Q1240" s="47">
        <f>VLOOKUP(B1240,[2]COMPLETE_DIVIDEND_DATA!$B:$BA,52,0)</f>
        <v>0</v>
      </c>
      <c r="R1240" s="48">
        <f t="shared" si="19"/>
        <v>6</v>
      </c>
    </row>
    <row r="1241" spans="1:18" s="2" customFormat="1" x14ac:dyDescent="0.2">
      <c r="A1241" s="9">
        <v>401262</v>
      </c>
      <c r="B1241" s="20">
        <v>4496</v>
      </c>
      <c r="C1241" s="6" t="s">
        <v>1316</v>
      </c>
      <c r="D1241" s="5">
        <v>20.190000000000001</v>
      </c>
      <c r="E1241" s="5">
        <v>20</v>
      </c>
      <c r="F1241" s="5">
        <v>8</v>
      </c>
      <c r="G1241" s="17">
        <v>104</v>
      </c>
      <c r="H1241" s="17">
        <v>0</v>
      </c>
      <c r="I1241" s="17">
        <v>104</v>
      </c>
      <c r="J1241" s="13">
        <v>104</v>
      </c>
      <c r="K1241" s="13">
        <v>0</v>
      </c>
      <c r="L1241" s="13">
        <v>21</v>
      </c>
      <c r="M1241" s="13">
        <v>83</v>
      </c>
      <c r="N1241" s="24" t="s">
        <v>25</v>
      </c>
      <c r="O1241" s="24" t="s">
        <v>25</v>
      </c>
      <c r="P1241" s="45" t="s">
        <v>25</v>
      </c>
      <c r="Q1241" s="47">
        <f>VLOOKUP(B1241,[2]COMPLETE_DIVIDEND_DATA!$B:$BA,52,0)</f>
        <v>0</v>
      </c>
      <c r="R1241" s="48">
        <f t="shared" si="19"/>
        <v>83</v>
      </c>
    </row>
    <row r="1242" spans="1:18" s="2" customFormat="1" x14ac:dyDescent="0.2">
      <c r="A1242" s="9">
        <v>401263</v>
      </c>
      <c r="B1242" s="20">
        <v>4500</v>
      </c>
      <c r="C1242" s="6" t="s">
        <v>1317</v>
      </c>
      <c r="D1242" s="5">
        <v>19.760000000000002</v>
      </c>
      <c r="E1242" s="5">
        <v>20</v>
      </c>
      <c r="F1242" s="5">
        <v>8</v>
      </c>
      <c r="G1242" s="17">
        <v>167</v>
      </c>
      <c r="H1242" s="17">
        <v>0</v>
      </c>
      <c r="I1242" s="17">
        <v>167</v>
      </c>
      <c r="J1242" s="13">
        <v>167</v>
      </c>
      <c r="K1242" s="13">
        <v>0</v>
      </c>
      <c r="L1242" s="13">
        <v>33</v>
      </c>
      <c r="M1242" s="13">
        <v>134</v>
      </c>
      <c r="N1242" s="24" t="s">
        <v>25</v>
      </c>
      <c r="O1242" s="24" t="s">
        <v>25</v>
      </c>
      <c r="P1242" s="45" t="s">
        <v>25</v>
      </c>
      <c r="Q1242" s="47">
        <f>VLOOKUP(B1242,[2]COMPLETE_DIVIDEND_DATA!$B:$BA,52,0)</f>
        <v>0</v>
      </c>
      <c r="R1242" s="48">
        <f t="shared" si="19"/>
        <v>134</v>
      </c>
    </row>
    <row r="1243" spans="1:18" s="2" customFormat="1" x14ac:dyDescent="0.2">
      <c r="A1243" s="9">
        <v>401264</v>
      </c>
      <c r="B1243" s="20">
        <v>4502</v>
      </c>
      <c r="C1243" s="6" t="s">
        <v>1318</v>
      </c>
      <c r="D1243" s="5">
        <v>20.03</v>
      </c>
      <c r="E1243" s="5">
        <v>20</v>
      </c>
      <c r="F1243" s="5">
        <v>8</v>
      </c>
      <c r="G1243" s="17">
        <v>1043</v>
      </c>
      <c r="H1243" s="17">
        <v>0</v>
      </c>
      <c r="I1243" s="17">
        <v>1043</v>
      </c>
      <c r="J1243" s="13">
        <v>1043</v>
      </c>
      <c r="K1243" s="13">
        <v>0</v>
      </c>
      <c r="L1243" s="13">
        <v>209</v>
      </c>
      <c r="M1243" s="13">
        <v>834</v>
      </c>
      <c r="N1243" s="24" t="s">
        <v>25</v>
      </c>
      <c r="O1243" s="24" t="s">
        <v>25</v>
      </c>
      <c r="P1243" s="45" t="s">
        <v>25</v>
      </c>
      <c r="Q1243" s="47">
        <f>VLOOKUP(B1243,[2]COMPLETE_DIVIDEND_DATA!$B:$BA,52,0)</f>
        <v>0</v>
      </c>
      <c r="R1243" s="48">
        <f t="shared" si="19"/>
        <v>834</v>
      </c>
    </row>
    <row r="1244" spans="1:18" s="2" customFormat="1" x14ac:dyDescent="0.2">
      <c r="A1244" s="9">
        <v>401266</v>
      </c>
      <c r="B1244" s="20">
        <v>4511</v>
      </c>
      <c r="C1244" s="6" t="s">
        <v>1320</v>
      </c>
      <c r="D1244" s="5">
        <v>20</v>
      </c>
      <c r="E1244" s="5">
        <v>10</v>
      </c>
      <c r="F1244" s="5">
        <v>8</v>
      </c>
      <c r="G1244" s="17">
        <v>655</v>
      </c>
      <c r="H1244" s="17">
        <v>655</v>
      </c>
      <c r="I1244" s="17">
        <v>0</v>
      </c>
      <c r="J1244" s="13">
        <v>655</v>
      </c>
      <c r="K1244" s="13">
        <v>164</v>
      </c>
      <c r="L1244" s="13">
        <v>131</v>
      </c>
      <c r="M1244" s="13">
        <v>360</v>
      </c>
      <c r="N1244" s="24" t="s">
        <v>25</v>
      </c>
      <c r="O1244" s="24" t="s">
        <v>25</v>
      </c>
      <c r="P1244" s="45" t="s">
        <v>25</v>
      </c>
      <c r="Q1244" s="47">
        <f>VLOOKUP(B1244,[2]COMPLETE_DIVIDEND_DATA!$B:$BA,52,0)</f>
        <v>0</v>
      </c>
      <c r="R1244" s="48">
        <f t="shared" si="19"/>
        <v>360</v>
      </c>
    </row>
    <row r="1245" spans="1:18" s="2" customFormat="1" x14ac:dyDescent="0.2">
      <c r="A1245" s="9">
        <v>401274</v>
      </c>
      <c r="B1245" s="20">
        <v>4522</v>
      </c>
      <c r="C1245" s="6" t="s">
        <v>1327</v>
      </c>
      <c r="D1245" s="5">
        <v>20.010000000000002</v>
      </c>
      <c r="E1245" s="5">
        <v>10</v>
      </c>
      <c r="F1245" s="5">
        <v>8</v>
      </c>
      <c r="G1245" s="17">
        <v>1814</v>
      </c>
      <c r="H1245" s="17">
        <v>1814</v>
      </c>
      <c r="I1245" s="17">
        <v>0</v>
      </c>
      <c r="J1245" s="13">
        <v>1814</v>
      </c>
      <c r="K1245" s="13">
        <v>454</v>
      </c>
      <c r="L1245" s="13">
        <v>363</v>
      </c>
      <c r="M1245" s="13">
        <v>997</v>
      </c>
      <c r="N1245" s="24" t="s">
        <v>25</v>
      </c>
      <c r="O1245" s="24" t="s">
        <v>25</v>
      </c>
      <c r="P1245" s="45" t="s">
        <v>25</v>
      </c>
      <c r="Q1245" s="47">
        <f>VLOOKUP(B1245,[2]COMPLETE_DIVIDEND_DATA!$B:$BA,52,0)</f>
        <v>0</v>
      </c>
      <c r="R1245" s="48">
        <f t="shared" si="19"/>
        <v>997</v>
      </c>
    </row>
    <row r="1246" spans="1:18" s="2" customFormat="1" x14ac:dyDescent="0.2">
      <c r="A1246" s="9">
        <v>401275</v>
      </c>
      <c r="B1246" s="20">
        <v>4523</v>
      </c>
      <c r="C1246" s="6" t="s">
        <v>1318</v>
      </c>
      <c r="D1246" s="5">
        <v>20.03</v>
      </c>
      <c r="E1246" s="5">
        <v>10</v>
      </c>
      <c r="F1246" s="5">
        <v>8</v>
      </c>
      <c r="G1246" s="17">
        <v>1248</v>
      </c>
      <c r="H1246" s="17">
        <v>1248</v>
      </c>
      <c r="I1246" s="17">
        <v>0</v>
      </c>
      <c r="J1246" s="13">
        <v>1248</v>
      </c>
      <c r="K1246" s="13">
        <v>312</v>
      </c>
      <c r="L1246" s="13">
        <v>250</v>
      </c>
      <c r="M1246" s="13">
        <v>686</v>
      </c>
      <c r="N1246" s="24" t="s">
        <v>25</v>
      </c>
      <c r="O1246" s="24" t="s">
        <v>25</v>
      </c>
      <c r="P1246" s="45" t="s">
        <v>25</v>
      </c>
      <c r="Q1246" s="47">
        <f>VLOOKUP(B1246,[2]COMPLETE_DIVIDEND_DATA!$B:$BA,52,0)</f>
        <v>0</v>
      </c>
      <c r="R1246" s="48">
        <f t="shared" si="19"/>
        <v>686</v>
      </c>
    </row>
    <row r="1247" spans="1:18" s="2" customFormat="1" x14ac:dyDescent="0.2">
      <c r="A1247" s="9">
        <v>401276</v>
      </c>
      <c r="B1247" s="20">
        <v>4524</v>
      </c>
      <c r="C1247" s="6" t="s">
        <v>1328</v>
      </c>
      <c r="D1247" s="5">
        <v>22.22</v>
      </c>
      <c r="E1247" s="5">
        <v>10</v>
      </c>
      <c r="F1247" s="5">
        <v>8</v>
      </c>
      <c r="G1247" s="17">
        <v>18</v>
      </c>
      <c r="H1247" s="17">
        <v>18</v>
      </c>
      <c r="I1247" s="17">
        <v>0</v>
      </c>
      <c r="J1247" s="13">
        <v>18</v>
      </c>
      <c r="K1247" s="13">
        <v>5</v>
      </c>
      <c r="L1247" s="13">
        <v>4</v>
      </c>
      <c r="M1247" s="13">
        <v>9</v>
      </c>
      <c r="N1247" s="24" t="s">
        <v>1329</v>
      </c>
      <c r="O1247" s="24" t="s">
        <v>25</v>
      </c>
      <c r="P1247" s="45" t="s">
        <v>25</v>
      </c>
      <c r="Q1247" s="47">
        <f>VLOOKUP(B1247,[2]COMPLETE_DIVIDEND_DATA!$B:$BA,52,0)</f>
        <v>0</v>
      </c>
      <c r="R1247" s="48">
        <f t="shared" si="19"/>
        <v>9</v>
      </c>
    </row>
    <row r="1248" spans="1:18" s="2" customFormat="1" x14ac:dyDescent="0.2">
      <c r="A1248" s="9">
        <v>401277</v>
      </c>
      <c r="B1248" s="20">
        <v>4526</v>
      </c>
      <c r="C1248" s="6" t="s">
        <v>1330</v>
      </c>
      <c r="D1248" s="5">
        <v>19.97</v>
      </c>
      <c r="E1248" s="5">
        <v>20</v>
      </c>
      <c r="F1248" s="5">
        <v>8</v>
      </c>
      <c r="G1248" s="17">
        <v>1957</v>
      </c>
      <c r="H1248" s="17">
        <v>0</v>
      </c>
      <c r="I1248" s="17">
        <v>1957</v>
      </c>
      <c r="J1248" s="13">
        <v>1957</v>
      </c>
      <c r="K1248" s="13">
        <v>0</v>
      </c>
      <c r="L1248" s="13">
        <v>391</v>
      </c>
      <c r="M1248" s="13">
        <v>1566</v>
      </c>
      <c r="N1248" s="24" t="s">
        <v>1331</v>
      </c>
      <c r="O1248" s="24" t="s">
        <v>25</v>
      </c>
      <c r="P1248" s="45" t="s">
        <v>25</v>
      </c>
      <c r="Q1248" s="47">
        <f>VLOOKUP(B1248,[2]COMPLETE_DIVIDEND_DATA!$B:$BA,52,0)</f>
        <v>0</v>
      </c>
      <c r="R1248" s="48">
        <f t="shared" si="19"/>
        <v>1566</v>
      </c>
    </row>
    <row r="1249" spans="1:18" s="2" customFormat="1" x14ac:dyDescent="0.2">
      <c r="A1249" s="9">
        <v>401278</v>
      </c>
      <c r="B1249" s="20">
        <v>4528</v>
      </c>
      <c r="C1249" s="6" t="s">
        <v>1332</v>
      </c>
      <c r="D1249" s="5">
        <v>20.07</v>
      </c>
      <c r="E1249" s="5">
        <v>10</v>
      </c>
      <c r="F1249" s="5">
        <v>8</v>
      </c>
      <c r="G1249" s="17">
        <v>518</v>
      </c>
      <c r="H1249" s="17">
        <v>518</v>
      </c>
      <c r="I1249" s="17">
        <v>0</v>
      </c>
      <c r="J1249" s="13">
        <v>518</v>
      </c>
      <c r="K1249" s="13">
        <v>130</v>
      </c>
      <c r="L1249" s="13">
        <v>104</v>
      </c>
      <c r="M1249" s="13">
        <v>284</v>
      </c>
      <c r="N1249" s="24" t="s">
        <v>1333</v>
      </c>
      <c r="O1249" s="24" t="s">
        <v>25</v>
      </c>
      <c r="P1249" s="45" t="s">
        <v>25</v>
      </c>
      <c r="Q1249" s="47">
        <f>VLOOKUP(B1249,[2]COMPLETE_DIVIDEND_DATA!$B:$BA,52,0)</f>
        <v>0</v>
      </c>
      <c r="R1249" s="48">
        <f t="shared" si="19"/>
        <v>284</v>
      </c>
    </row>
    <row r="1250" spans="1:18" s="2" customFormat="1" x14ac:dyDescent="0.2">
      <c r="A1250" s="9">
        <v>401279</v>
      </c>
      <c r="B1250" s="20">
        <v>4531</v>
      </c>
      <c r="C1250" s="6" t="s">
        <v>1334</v>
      </c>
      <c r="D1250" s="5">
        <v>15.38</v>
      </c>
      <c r="E1250" s="5">
        <v>10</v>
      </c>
      <c r="F1250" s="5">
        <v>8</v>
      </c>
      <c r="G1250" s="17">
        <v>130</v>
      </c>
      <c r="H1250" s="17">
        <v>130</v>
      </c>
      <c r="I1250" s="17">
        <v>0</v>
      </c>
      <c r="J1250" s="13">
        <v>130</v>
      </c>
      <c r="K1250" s="13">
        <v>33</v>
      </c>
      <c r="L1250" s="13">
        <v>20</v>
      </c>
      <c r="M1250" s="13">
        <v>77</v>
      </c>
      <c r="N1250" s="24" t="s">
        <v>1335</v>
      </c>
      <c r="O1250" s="24" t="s">
        <v>25</v>
      </c>
      <c r="P1250" s="45" t="s">
        <v>25</v>
      </c>
      <c r="Q1250" s="47">
        <f>VLOOKUP(B1250,[2]COMPLETE_DIVIDEND_DATA!$B:$BA,52,0)</f>
        <v>0</v>
      </c>
      <c r="R1250" s="48">
        <f t="shared" si="19"/>
        <v>77</v>
      </c>
    </row>
    <row r="1251" spans="1:18" s="2" customFormat="1" x14ac:dyDescent="0.2">
      <c r="A1251" s="9">
        <v>401280</v>
      </c>
      <c r="B1251" s="20">
        <v>4532</v>
      </c>
      <c r="C1251" s="6" t="s">
        <v>1336</v>
      </c>
      <c r="D1251" s="5">
        <v>20</v>
      </c>
      <c r="E1251" s="5">
        <v>10</v>
      </c>
      <c r="F1251" s="5">
        <v>8</v>
      </c>
      <c r="G1251" s="17">
        <v>130</v>
      </c>
      <c r="H1251" s="17">
        <v>130</v>
      </c>
      <c r="I1251" s="17">
        <v>0</v>
      </c>
      <c r="J1251" s="13">
        <v>130</v>
      </c>
      <c r="K1251" s="13">
        <v>33</v>
      </c>
      <c r="L1251" s="13">
        <v>26</v>
      </c>
      <c r="M1251" s="13">
        <v>71</v>
      </c>
      <c r="N1251" s="24" t="s">
        <v>1337</v>
      </c>
      <c r="O1251" s="24" t="s">
        <v>25</v>
      </c>
      <c r="P1251" s="45" t="s">
        <v>25</v>
      </c>
      <c r="Q1251" s="47">
        <f>VLOOKUP(B1251,[2]COMPLETE_DIVIDEND_DATA!$B:$BA,52,0)</f>
        <v>0</v>
      </c>
      <c r="R1251" s="48">
        <f t="shared" si="19"/>
        <v>71</v>
      </c>
    </row>
    <row r="1252" spans="1:18" s="2" customFormat="1" x14ac:dyDescent="0.2">
      <c r="A1252" s="9">
        <v>401281</v>
      </c>
      <c r="B1252" s="20">
        <v>4534</v>
      </c>
      <c r="C1252" s="6" t="s">
        <v>1338</v>
      </c>
      <c r="D1252" s="5">
        <v>20</v>
      </c>
      <c r="E1252" s="5">
        <v>60</v>
      </c>
      <c r="F1252" s="5">
        <v>10</v>
      </c>
      <c r="G1252" s="17">
        <v>3264</v>
      </c>
      <c r="H1252" s="17">
        <v>0</v>
      </c>
      <c r="I1252" s="17">
        <v>3264</v>
      </c>
      <c r="J1252" s="13">
        <v>3264</v>
      </c>
      <c r="K1252" s="13">
        <v>0</v>
      </c>
      <c r="L1252" s="13">
        <v>653</v>
      </c>
      <c r="M1252" s="13">
        <v>2611</v>
      </c>
      <c r="N1252" s="24" t="s">
        <v>25</v>
      </c>
      <c r="O1252" s="24" t="s">
        <v>25</v>
      </c>
      <c r="P1252" s="45" t="s">
        <v>25</v>
      </c>
      <c r="Q1252" s="47">
        <f>VLOOKUP(B1252,[2]COMPLETE_DIVIDEND_DATA!$B:$BA,52,0)</f>
        <v>0</v>
      </c>
      <c r="R1252" s="48">
        <f t="shared" si="19"/>
        <v>2611</v>
      </c>
    </row>
    <row r="1253" spans="1:18" s="2" customFormat="1" x14ac:dyDescent="0.2">
      <c r="A1253" s="9">
        <v>401282</v>
      </c>
      <c r="B1253" s="20">
        <v>4536</v>
      </c>
      <c r="C1253" s="6" t="s">
        <v>1339</v>
      </c>
      <c r="D1253" s="5">
        <v>19.93</v>
      </c>
      <c r="E1253" s="5">
        <v>10</v>
      </c>
      <c r="F1253" s="5">
        <v>8</v>
      </c>
      <c r="G1253" s="17">
        <v>647</v>
      </c>
      <c r="H1253" s="17">
        <v>647</v>
      </c>
      <c r="I1253" s="17">
        <v>0</v>
      </c>
      <c r="J1253" s="13">
        <v>647</v>
      </c>
      <c r="K1253" s="13">
        <v>162</v>
      </c>
      <c r="L1253" s="13">
        <v>129</v>
      </c>
      <c r="M1253" s="13">
        <v>356</v>
      </c>
      <c r="N1253" s="24" t="s">
        <v>25</v>
      </c>
      <c r="O1253" s="24" t="s">
        <v>25</v>
      </c>
      <c r="P1253" s="45" t="s">
        <v>25</v>
      </c>
      <c r="Q1253" s="47">
        <f>VLOOKUP(B1253,[2]COMPLETE_DIVIDEND_DATA!$B:$BA,52,0)</f>
        <v>0</v>
      </c>
      <c r="R1253" s="48">
        <f t="shared" ref="R1253:R1312" si="20">+M1253-Q1253</f>
        <v>356</v>
      </c>
    </row>
    <row r="1254" spans="1:18" s="2" customFormat="1" x14ac:dyDescent="0.2">
      <c r="A1254" s="9">
        <v>401283</v>
      </c>
      <c r="B1254" s="20">
        <v>4539</v>
      </c>
      <c r="C1254" s="6" t="s">
        <v>1340</v>
      </c>
      <c r="D1254" s="5">
        <v>20</v>
      </c>
      <c r="E1254" s="5">
        <v>20</v>
      </c>
      <c r="F1254" s="5">
        <v>8</v>
      </c>
      <c r="G1254" s="17">
        <v>130</v>
      </c>
      <c r="H1254" s="17">
        <v>0</v>
      </c>
      <c r="I1254" s="17">
        <v>130</v>
      </c>
      <c r="J1254" s="13">
        <v>130</v>
      </c>
      <c r="K1254" s="13">
        <v>0</v>
      </c>
      <c r="L1254" s="13">
        <v>26</v>
      </c>
      <c r="M1254" s="13">
        <v>104</v>
      </c>
      <c r="N1254" s="24" t="s">
        <v>1341</v>
      </c>
      <c r="O1254" s="24" t="s">
        <v>25</v>
      </c>
      <c r="P1254" s="45" t="s">
        <v>25</v>
      </c>
      <c r="Q1254" s="47">
        <f>VLOOKUP(B1254,[2]COMPLETE_DIVIDEND_DATA!$B:$BA,52,0)</f>
        <v>0</v>
      </c>
      <c r="R1254" s="48">
        <f t="shared" si="20"/>
        <v>104</v>
      </c>
    </row>
    <row r="1255" spans="1:18" s="2" customFormat="1" x14ac:dyDescent="0.2">
      <c r="A1255" s="9">
        <v>401284</v>
      </c>
      <c r="B1255" s="20">
        <v>4540</v>
      </c>
      <c r="C1255" s="6" t="s">
        <v>1342</v>
      </c>
      <c r="D1255" s="5">
        <v>20</v>
      </c>
      <c r="E1255" s="5">
        <v>20</v>
      </c>
      <c r="F1255" s="5">
        <v>8</v>
      </c>
      <c r="G1255" s="17">
        <v>2170</v>
      </c>
      <c r="H1255" s="17">
        <v>0</v>
      </c>
      <c r="I1255" s="17">
        <v>2170</v>
      </c>
      <c r="J1255" s="13">
        <v>2170</v>
      </c>
      <c r="K1255" s="13">
        <v>0</v>
      </c>
      <c r="L1255" s="13">
        <v>434</v>
      </c>
      <c r="M1255" s="13">
        <v>1736</v>
      </c>
      <c r="N1255" s="24" t="s">
        <v>1343</v>
      </c>
      <c r="O1255" s="24" t="s">
        <v>25</v>
      </c>
      <c r="P1255" s="45" t="s">
        <v>25</v>
      </c>
      <c r="Q1255" s="47">
        <f>VLOOKUP(B1255,[2]COMPLETE_DIVIDEND_DATA!$B:$BA,52,0)</f>
        <v>0</v>
      </c>
      <c r="R1255" s="48">
        <f t="shared" si="20"/>
        <v>1736</v>
      </c>
    </row>
    <row r="1256" spans="1:18" s="2" customFormat="1" hidden="1" x14ac:dyDescent="0.2">
      <c r="A1256" s="9">
        <v>401285</v>
      </c>
      <c r="B1256" s="20">
        <v>4544</v>
      </c>
      <c r="C1256" s="6" t="s">
        <v>1344</v>
      </c>
      <c r="D1256" s="5">
        <v>20</v>
      </c>
      <c r="E1256" s="5">
        <v>20</v>
      </c>
      <c r="F1256" s="5">
        <v>8</v>
      </c>
      <c r="G1256" s="17">
        <v>175</v>
      </c>
      <c r="H1256" s="17">
        <v>0</v>
      </c>
      <c r="I1256" s="17">
        <v>175</v>
      </c>
      <c r="J1256" s="13">
        <v>175</v>
      </c>
      <c r="K1256" s="13">
        <v>0</v>
      </c>
      <c r="L1256" s="13">
        <v>35</v>
      </c>
      <c r="M1256" s="13">
        <v>140</v>
      </c>
      <c r="N1256" s="24" t="s">
        <v>1345</v>
      </c>
      <c r="O1256" s="24" t="s">
        <v>25</v>
      </c>
      <c r="P1256" s="24" t="s">
        <v>25</v>
      </c>
      <c r="Q1256" s="38">
        <f>VLOOKUP(B1256,[2]COMPLETE_DIVIDEND_DATA!$B:$BA,52,0)</f>
        <v>140</v>
      </c>
      <c r="R1256" s="39">
        <f t="shared" si="20"/>
        <v>0</v>
      </c>
    </row>
    <row r="1257" spans="1:18" s="2" customFormat="1" x14ac:dyDescent="0.2">
      <c r="A1257" s="9">
        <v>401286</v>
      </c>
      <c r="B1257" s="20">
        <v>4551</v>
      </c>
      <c r="C1257" s="6" t="s">
        <v>1346</v>
      </c>
      <c r="D1257" s="5">
        <v>0</v>
      </c>
      <c r="E1257" s="5">
        <v>10</v>
      </c>
      <c r="F1257" s="5">
        <v>8</v>
      </c>
      <c r="G1257" s="17">
        <v>2</v>
      </c>
      <c r="H1257" s="17">
        <v>2</v>
      </c>
      <c r="I1257" s="17">
        <v>0</v>
      </c>
      <c r="J1257" s="13">
        <v>2</v>
      </c>
      <c r="K1257" s="13">
        <v>1</v>
      </c>
      <c r="L1257" s="13">
        <v>0</v>
      </c>
      <c r="M1257" s="13">
        <v>1</v>
      </c>
      <c r="N1257" s="24" t="s">
        <v>1347</v>
      </c>
      <c r="O1257" s="24" t="s">
        <v>25</v>
      </c>
      <c r="P1257" s="45" t="s">
        <v>25</v>
      </c>
      <c r="Q1257" s="47">
        <f>VLOOKUP(B1257,[2]COMPLETE_DIVIDEND_DATA!$B:$BA,52,0)</f>
        <v>0</v>
      </c>
      <c r="R1257" s="48">
        <f t="shared" si="20"/>
        <v>1</v>
      </c>
    </row>
    <row r="1258" spans="1:18" s="2" customFormat="1" x14ac:dyDescent="0.2">
      <c r="A1258" s="9">
        <v>401287</v>
      </c>
      <c r="B1258" s="20">
        <v>4552</v>
      </c>
      <c r="C1258" s="6" t="s">
        <v>1348</v>
      </c>
      <c r="D1258" s="5">
        <v>25</v>
      </c>
      <c r="E1258" s="5">
        <v>10</v>
      </c>
      <c r="F1258" s="5">
        <v>8</v>
      </c>
      <c r="G1258" s="17">
        <v>4</v>
      </c>
      <c r="H1258" s="17">
        <v>4</v>
      </c>
      <c r="I1258" s="17">
        <v>0</v>
      </c>
      <c r="J1258" s="13">
        <v>4</v>
      </c>
      <c r="K1258" s="13">
        <v>1</v>
      </c>
      <c r="L1258" s="13">
        <v>1</v>
      </c>
      <c r="M1258" s="13">
        <v>2</v>
      </c>
      <c r="N1258" s="24" t="s">
        <v>1349</v>
      </c>
      <c r="O1258" s="24" t="s">
        <v>25</v>
      </c>
      <c r="P1258" s="45" t="s">
        <v>25</v>
      </c>
      <c r="Q1258" s="47">
        <f>VLOOKUP(B1258,[2]COMPLETE_DIVIDEND_DATA!$B:$BA,52,0)</f>
        <v>0</v>
      </c>
      <c r="R1258" s="48">
        <f t="shared" si="20"/>
        <v>2</v>
      </c>
    </row>
    <row r="1259" spans="1:18" s="2" customFormat="1" x14ac:dyDescent="0.2">
      <c r="A1259" s="9">
        <v>401288</v>
      </c>
      <c r="B1259" s="20">
        <v>99999</v>
      </c>
      <c r="C1259" s="6" t="s">
        <v>1318</v>
      </c>
      <c r="D1259" s="5">
        <v>20</v>
      </c>
      <c r="E1259" s="5">
        <v>20</v>
      </c>
      <c r="F1259" s="5">
        <v>8</v>
      </c>
      <c r="G1259" s="17">
        <v>380</v>
      </c>
      <c r="H1259" s="17">
        <v>0</v>
      </c>
      <c r="I1259" s="17">
        <v>380</v>
      </c>
      <c r="J1259" s="13">
        <v>380</v>
      </c>
      <c r="K1259" s="13">
        <v>0</v>
      </c>
      <c r="L1259" s="13">
        <v>76</v>
      </c>
      <c r="M1259" s="13">
        <v>304</v>
      </c>
      <c r="N1259" s="24" t="s">
        <v>25</v>
      </c>
      <c r="O1259" s="24" t="s">
        <v>25</v>
      </c>
      <c r="P1259" s="45" t="s">
        <v>25</v>
      </c>
      <c r="Q1259" s="47">
        <f>VLOOKUP(B1259,[2]COMPLETE_DIVIDEND_DATA!$B:$BA,52,0)</f>
        <v>0</v>
      </c>
      <c r="R1259" s="48">
        <f t="shared" si="20"/>
        <v>304</v>
      </c>
    </row>
    <row r="1260" spans="1:18" s="2" customFormat="1" x14ac:dyDescent="0.2">
      <c r="A1260" s="9">
        <v>401289</v>
      </c>
      <c r="B1260" s="20">
        <v>100000</v>
      </c>
      <c r="C1260" s="6" t="s">
        <v>1350</v>
      </c>
      <c r="D1260" s="5">
        <v>14.98</v>
      </c>
      <c r="E1260" s="5">
        <v>10</v>
      </c>
      <c r="F1260" s="5">
        <v>8</v>
      </c>
      <c r="G1260" s="17">
        <v>287</v>
      </c>
      <c r="H1260" s="17">
        <v>287</v>
      </c>
      <c r="I1260" s="17">
        <v>0</v>
      </c>
      <c r="J1260" s="13">
        <v>287</v>
      </c>
      <c r="K1260" s="13">
        <v>72</v>
      </c>
      <c r="L1260" s="13">
        <v>43</v>
      </c>
      <c r="M1260" s="13">
        <v>172</v>
      </c>
      <c r="N1260" s="24" t="s">
        <v>1351</v>
      </c>
      <c r="O1260" s="24" t="s">
        <v>25</v>
      </c>
      <c r="P1260" s="45" t="s">
        <v>25</v>
      </c>
      <c r="Q1260" s="47">
        <f>VLOOKUP(B1260,[2]COMPLETE_DIVIDEND_DATA!$B:$BA,52,0)</f>
        <v>0</v>
      </c>
      <c r="R1260" s="48">
        <f t="shared" si="20"/>
        <v>172</v>
      </c>
    </row>
    <row r="1261" spans="1:18" s="2" customFormat="1" x14ac:dyDescent="0.2">
      <c r="A1261" s="9">
        <v>401290</v>
      </c>
      <c r="B1261" s="20">
        <v>100001</v>
      </c>
      <c r="C1261" s="6" t="s">
        <v>1352</v>
      </c>
      <c r="D1261" s="5">
        <v>15.13</v>
      </c>
      <c r="E1261" s="5">
        <v>10</v>
      </c>
      <c r="F1261" s="5">
        <v>8</v>
      </c>
      <c r="G1261" s="17">
        <v>251</v>
      </c>
      <c r="H1261" s="17">
        <v>251</v>
      </c>
      <c r="I1261" s="17">
        <v>0</v>
      </c>
      <c r="J1261" s="13">
        <v>251</v>
      </c>
      <c r="K1261" s="13">
        <v>63</v>
      </c>
      <c r="L1261" s="13">
        <v>38</v>
      </c>
      <c r="M1261" s="13">
        <v>150</v>
      </c>
      <c r="N1261" s="24" t="s">
        <v>1353</v>
      </c>
      <c r="O1261" s="24" t="s">
        <v>25</v>
      </c>
      <c r="P1261" s="45" t="s">
        <v>25</v>
      </c>
      <c r="Q1261" s="47">
        <f>VLOOKUP(B1261,[2]COMPLETE_DIVIDEND_DATA!$B:$BA,52,0)</f>
        <v>0</v>
      </c>
      <c r="R1261" s="48">
        <f t="shared" si="20"/>
        <v>150</v>
      </c>
    </row>
    <row r="1262" spans="1:18" s="2" customFormat="1" x14ac:dyDescent="0.2">
      <c r="A1262" s="9">
        <v>401291</v>
      </c>
      <c r="B1262" s="20">
        <v>100003</v>
      </c>
      <c r="C1262" s="6" t="s">
        <v>1354</v>
      </c>
      <c r="D1262" s="5">
        <v>15.15</v>
      </c>
      <c r="E1262" s="5">
        <v>10</v>
      </c>
      <c r="F1262" s="5">
        <v>8</v>
      </c>
      <c r="G1262" s="17">
        <v>33</v>
      </c>
      <c r="H1262" s="17">
        <v>33</v>
      </c>
      <c r="I1262" s="17">
        <v>0</v>
      </c>
      <c r="J1262" s="13">
        <v>33</v>
      </c>
      <c r="K1262" s="13">
        <v>8</v>
      </c>
      <c r="L1262" s="13">
        <v>5</v>
      </c>
      <c r="M1262" s="13">
        <v>20</v>
      </c>
      <c r="N1262" s="24" t="s">
        <v>1355</v>
      </c>
      <c r="O1262" s="24" t="s">
        <v>25</v>
      </c>
      <c r="P1262" s="45" t="s">
        <v>25</v>
      </c>
      <c r="Q1262" s="47">
        <f>VLOOKUP(B1262,[2]COMPLETE_DIVIDEND_DATA!$B:$BA,52,0)</f>
        <v>0</v>
      </c>
      <c r="R1262" s="48">
        <f t="shared" si="20"/>
        <v>20</v>
      </c>
    </row>
    <row r="1263" spans="1:18" s="2" customFormat="1" x14ac:dyDescent="0.2">
      <c r="A1263" s="9">
        <v>401292</v>
      </c>
      <c r="B1263" s="20">
        <v>100004</v>
      </c>
      <c r="C1263" s="6" t="s">
        <v>1356</v>
      </c>
      <c r="D1263" s="5">
        <v>19.93</v>
      </c>
      <c r="E1263" s="5">
        <v>10</v>
      </c>
      <c r="F1263" s="5">
        <v>8</v>
      </c>
      <c r="G1263" s="17">
        <v>647</v>
      </c>
      <c r="H1263" s="17">
        <v>647</v>
      </c>
      <c r="I1263" s="17">
        <v>0</v>
      </c>
      <c r="J1263" s="13">
        <v>647</v>
      </c>
      <c r="K1263" s="13">
        <v>162</v>
      </c>
      <c r="L1263" s="13">
        <v>129</v>
      </c>
      <c r="M1263" s="13">
        <v>356</v>
      </c>
      <c r="N1263" s="24" t="s">
        <v>1357</v>
      </c>
      <c r="O1263" s="24" t="s">
        <v>25</v>
      </c>
      <c r="P1263" s="45" t="s">
        <v>25</v>
      </c>
      <c r="Q1263" s="47">
        <f>VLOOKUP(B1263,[2]COMPLETE_DIVIDEND_DATA!$B:$BA,52,0)</f>
        <v>0</v>
      </c>
      <c r="R1263" s="48">
        <f t="shared" si="20"/>
        <v>356</v>
      </c>
    </row>
    <row r="1264" spans="1:18" s="132" customFormat="1" x14ac:dyDescent="0.2">
      <c r="A1264" s="122">
        <v>401293</v>
      </c>
      <c r="B1264" s="123">
        <v>100005</v>
      </c>
      <c r="C1264" s="124" t="s">
        <v>1358</v>
      </c>
      <c r="D1264" s="125">
        <v>14.99</v>
      </c>
      <c r="E1264" s="125">
        <v>10</v>
      </c>
      <c r="F1264" s="125">
        <v>8</v>
      </c>
      <c r="G1264" s="126">
        <v>647</v>
      </c>
      <c r="H1264" s="126">
        <v>647</v>
      </c>
      <c r="I1264" s="126">
        <v>0</v>
      </c>
      <c r="J1264" s="127">
        <v>647</v>
      </c>
      <c r="K1264" s="127">
        <v>162</v>
      </c>
      <c r="L1264" s="127">
        <v>97</v>
      </c>
      <c r="M1264" s="127">
        <v>388</v>
      </c>
      <c r="N1264" s="128" t="s">
        <v>1359</v>
      </c>
      <c r="O1264" s="128" t="s">
        <v>25</v>
      </c>
      <c r="P1264" s="129" t="s">
        <v>25</v>
      </c>
      <c r="Q1264" s="130">
        <f>VLOOKUP(B1264,[2]COMPLETE_DIVIDEND_DATA!$B:$BA,52,0)</f>
        <v>0</v>
      </c>
      <c r="R1264" s="131">
        <f t="shared" si="20"/>
        <v>388</v>
      </c>
    </row>
    <row r="1265" spans="1:18" s="2" customFormat="1" x14ac:dyDescent="0.2">
      <c r="A1265" s="9">
        <v>401294</v>
      </c>
      <c r="B1265" s="20">
        <v>100011</v>
      </c>
      <c r="C1265" s="6" t="s">
        <v>1360</v>
      </c>
      <c r="D1265" s="5">
        <v>25</v>
      </c>
      <c r="E1265" s="5">
        <v>10</v>
      </c>
      <c r="F1265" s="5">
        <v>8</v>
      </c>
      <c r="G1265" s="17">
        <v>8</v>
      </c>
      <c r="H1265" s="17">
        <v>8</v>
      </c>
      <c r="I1265" s="17">
        <v>0</v>
      </c>
      <c r="J1265" s="13">
        <v>8</v>
      </c>
      <c r="K1265" s="13">
        <v>2</v>
      </c>
      <c r="L1265" s="13">
        <v>2</v>
      </c>
      <c r="M1265" s="13">
        <v>4</v>
      </c>
      <c r="N1265" s="24" t="s">
        <v>25</v>
      </c>
      <c r="O1265" s="24" t="s">
        <v>25</v>
      </c>
      <c r="P1265" s="45" t="s">
        <v>25</v>
      </c>
      <c r="Q1265" s="47">
        <f>VLOOKUP(B1265,[2]COMPLETE_DIVIDEND_DATA!$B:$BA,52,0)</f>
        <v>0</v>
      </c>
      <c r="R1265" s="48">
        <f t="shared" si="20"/>
        <v>4</v>
      </c>
    </row>
    <row r="1266" spans="1:18" s="2" customFormat="1" x14ac:dyDescent="0.2">
      <c r="A1266" s="9">
        <v>401295</v>
      </c>
      <c r="B1266" s="20">
        <v>100012</v>
      </c>
      <c r="C1266" s="6" t="s">
        <v>1361</v>
      </c>
      <c r="D1266" s="5">
        <v>33.33</v>
      </c>
      <c r="E1266" s="5">
        <v>10</v>
      </c>
      <c r="F1266" s="5">
        <v>8</v>
      </c>
      <c r="G1266" s="17">
        <v>3</v>
      </c>
      <c r="H1266" s="17">
        <v>3</v>
      </c>
      <c r="I1266" s="17">
        <v>0</v>
      </c>
      <c r="J1266" s="13">
        <v>3</v>
      </c>
      <c r="K1266" s="13">
        <v>1</v>
      </c>
      <c r="L1266" s="13">
        <v>1</v>
      </c>
      <c r="M1266" s="13">
        <v>1</v>
      </c>
      <c r="N1266" s="24" t="s">
        <v>1362</v>
      </c>
      <c r="O1266" s="24" t="s">
        <v>25</v>
      </c>
      <c r="P1266" s="45" t="s">
        <v>25</v>
      </c>
      <c r="Q1266" s="47">
        <f>VLOOKUP(B1266,[2]COMPLETE_DIVIDEND_DATA!$B:$BA,52,0)</f>
        <v>0</v>
      </c>
      <c r="R1266" s="48">
        <f t="shared" si="20"/>
        <v>1</v>
      </c>
    </row>
    <row r="1267" spans="1:18" s="2" customFormat="1" x14ac:dyDescent="0.2">
      <c r="A1267" s="9">
        <v>401296</v>
      </c>
      <c r="B1267" s="20">
        <v>100013</v>
      </c>
      <c r="C1267" s="6" t="s">
        <v>1270</v>
      </c>
      <c r="D1267" s="5">
        <v>16.66</v>
      </c>
      <c r="E1267" s="5">
        <v>10</v>
      </c>
      <c r="F1267" s="5">
        <v>8</v>
      </c>
      <c r="G1267" s="17">
        <v>12</v>
      </c>
      <c r="H1267" s="17">
        <v>12</v>
      </c>
      <c r="I1267" s="17">
        <v>0</v>
      </c>
      <c r="J1267" s="13">
        <v>12</v>
      </c>
      <c r="K1267" s="13">
        <v>3</v>
      </c>
      <c r="L1267" s="13">
        <v>2</v>
      </c>
      <c r="M1267" s="13">
        <v>7</v>
      </c>
      <c r="N1267" s="24" t="s">
        <v>1363</v>
      </c>
      <c r="O1267" s="24" t="s">
        <v>25</v>
      </c>
      <c r="P1267" s="45" t="s">
        <v>25</v>
      </c>
      <c r="Q1267" s="47">
        <f>VLOOKUP(B1267,[2]COMPLETE_DIVIDEND_DATA!$B:$BA,52,0)</f>
        <v>0</v>
      </c>
      <c r="R1267" s="48">
        <f t="shared" si="20"/>
        <v>7</v>
      </c>
    </row>
    <row r="1268" spans="1:18" s="2" customFormat="1" x14ac:dyDescent="0.2">
      <c r="A1268" s="9">
        <v>401297</v>
      </c>
      <c r="B1268" s="20">
        <v>100019</v>
      </c>
      <c r="C1268" s="6" t="s">
        <v>1364</v>
      </c>
      <c r="D1268" s="5">
        <v>0</v>
      </c>
      <c r="E1268" s="5">
        <v>10</v>
      </c>
      <c r="F1268" s="5">
        <v>8</v>
      </c>
      <c r="G1268" s="17">
        <v>1</v>
      </c>
      <c r="H1268" s="17">
        <v>1</v>
      </c>
      <c r="I1268" s="17">
        <v>0</v>
      </c>
      <c r="J1268" s="13">
        <v>1</v>
      </c>
      <c r="K1268" s="13">
        <v>0</v>
      </c>
      <c r="L1268" s="13">
        <v>0</v>
      </c>
      <c r="M1268" s="13">
        <v>1</v>
      </c>
      <c r="N1268" s="24" t="s">
        <v>1365</v>
      </c>
      <c r="O1268" s="24" t="s">
        <v>25</v>
      </c>
      <c r="P1268" s="45" t="s">
        <v>25</v>
      </c>
      <c r="Q1268" s="47">
        <f>VLOOKUP(B1268,[2]COMPLETE_DIVIDEND_DATA!$B:$BA,52,0)</f>
        <v>0</v>
      </c>
      <c r="R1268" s="48">
        <f t="shared" si="20"/>
        <v>1</v>
      </c>
    </row>
    <row r="1269" spans="1:18" s="2" customFormat="1" x14ac:dyDescent="0.2">
      <c r="A1269" s="9">
        <v>401298</v>
      </c>
      <c r="B1269" s="20">
        <v>100021</v>
      </c>
      <c r="C1269" s="6" t="s">
        <v>1366</v>
      </c>
      <c r="D1269" s="5">
        <v>14.28</v>
      </c>
      <c r="E1269" s="5">
        <v>10</v>
      </c>
      <c r="F1269" s="5">
        <v>8</v>
      </c>
      <c r="G1269" s="17">
        <v>63</v>
      </c>
      <c r="H1269" s="17">
        <v>63</v>
      </c>
      <c r="I1269" s="17">
        <v>0</v>
      </c>
      <c r="J1269" s="13">
        <v>63</v>
      </c>
      <c r="K1269" s="13">
        <v>16</v>
      </c>
      <c r="L1269" s="13">
        <v>9</v>
      </c>
      <c r="M1269" s="13">
        <v>38</v>
      </c>
      <c r="N1269" s="24" t="s">
        <v>1367</v>
      </c>
      <c r="O1269" s="24" t="s">
        <v>25</v>
      </c>
      <c r="P1269" s="45" t="s">
        <v>25</v>
      </c>
      <c r="Q1269" s="47">
        <f>VLOOKUP(B1269,[2]COMPLETE_DIVIDEND_DATA!$B:$BA,52,0)</f>
        <v>0</v>
      </c>
      <c r="R1269" s="48">
        <f t="shared" si="20"/>
        <v>38</v>
      </c>
    </row>
    <row r="1270" spans="1:18" s="2" customFormat="1" x14ac:dyDescent="0.2">
      <c r="A1270" s="9">
        <v>401299</v>
      </c>
      <c r="B1270" s="20">
        <v>100022</v>
      </c>
      <c r="C1270" s="6" t="s">
        <v>1368</v>
      </c>
      <c r="D1270" s="5">
        <v>14.28</v>
      </c>
      <c r="E1270" s="5">
        <v>10</v>
      </c>
      <c r="F1270" s="5">
        <v>8</v>
      </c>
      <c r="G1270" s="17">
        <v>63</v>
      </c>
      <c r="H1270" s="17">
        <v>63</v>
      </c>
      <c r="I1270" s="17">
        <v>0</v>
      </c>
      <c r="J1270" s="13">
        <v>63</v>
      </c>
      <c r="K1270" s="13">
        <v>16</v>
      </c>
      <c r="L1270" s="13">
        <v>9</v>
      </c>
      <c r="M1270" s="13">
        <v>38</v>
      </c>
      <c r="N1270" s="24" t="s">
        <v>1369</v>
      </c>
      <c r="O1270" s="24" t="s">
        <v>25</v>
      </c>
      <c r="P1270" s="45" t="s">
        <v>25</v>
      </c>
      <c r="Q1270" s="47">
        <f>VLOOKUP(B1270,[2]COMPLETE_DIVIDEND_DATA!$B:$BA,52,0)</f>
        <v>0</v>
      </c>
      <c r="R1270" s="48">
        <f t="shared" si="20"/>
        <v>38</v>
      </c>
    </row>
    <row r="1271" spans="1:18" s="2" customFormat="1" x14ac:dyDescent="0.2">
      <c r="A1271" s="9">
        <v>401300</v>
      </c>
      <c r="B1271" s="20">
        <v>100023</v>
      </c>
      <c r="C1271" s="6" t="s">
        <v>1370</v>
      </c>
      <c r="D1271" s="5">
        <v>20.63</v>
      </c>
      <c r="E1271" s="5">
        <v>10</v>
      </c>
      <c r="F1271" s="5">
        <v>8</v>
      </c>
      <c r="G1271" s="17">
        <v>63</v>
      </c>
      <c r="H1271" s="17">
        <v>63</v>
      </c>
      <c r="I1271" s="17">
        <v>0</v>
      </c>
      <c r="J1271" s="13">
        <v>63</v>
      </c>
      <c r="K1271" s="13">
        <v>16</v>
      </c>
      <c r="L1271" s="13">
        <v>13</v>
      </c>
      <c r="M1271" s="13">
        <v>34</v>
      </c>
      <c r="N1271" s="24" t="s">
        <v>1371</v>
      </c>
      <c r="O1271" s="24" t="s">
        <v>25</v>
      </c>
      <c r="P1271" s="45" t="s">
        <v>25</v>
      </c>
      <c r="Q1271" s="47">
        <f>VLOOKUP(B1271,[2]COMPLETE_DIVIDEND_DATA!$B:$BA,52,0)</f>
        <v>0</v>
      </c>
      <c r="R1271" s="48">
        <f t="shared" si="20"/>
        <v>34</v>
      </c>
    </row>
    <row r="1272" spans="1:18" s="2" customFormat="1" x14ac:dyDescent="0.2">
      <c r="A1272" s="9">
        <v>401301</v>
      </c>
      <c r="B1272" s="20">
        <v>100024</v>
      </c>
      <c r="C1272" s="6" t="s">
        <v>1372</v>
      </c>
      <c r="D1272" s="5">
        <v>20.63</v>
      </c>
      <c r="E1272" s="5">
        <v>10</v>
      </c>
      <c r="F1272" s="5">
        <v>8</v>
      </c>
      <c r="G1272" s="17">
        <v>63</v>
      </c>
      <c r="H1272" s="17">
        <v>63</v>
      </c>
      <c r="I1272" s="17">
        <v>0</v>
      </c>
      <c r="J1272" s="13">
        <v>63</v>
      </c>
      <c r="K1272" s="13">
        <v>16</v>
      </c>
      <c r="L1272" s="13">
        <v>13</v>
      </c>
      <c r="M1272" s="13">
        <v>34</v>
      </c>
      <c r="N1272" s="24" t="s">
        <v>1373</v>
      </c>
      <c r="O1272" s="24" t="s">
        <v>25</v>
      </c>
      <c r="P1272" s="45" t="s">
        <v>25</v>
      </c>
      <c r="Q1272" s="47">
        <f>VLOOKUP(B1272,[2]COMPLETE_DIVIDEND_DATA!$B:$BA,52,0)</f>
        <v>0</v>
      </c>
      <c r="R1272" s="48">
        <f t="shared" si="20"/>
        <v>34</v>
      </c>
    </row>
    <row r="1273" spans="1:18" s="2" customFormat="1" x14ac:dyDescent="0.2">
      <c r="A1273" s="9">
        <v>401302</v>
      </c>
      <c r="B1273" s="20">
        <v>100025</v>
      </c>
      <c r="C1273" s="6" t="s">
        <v>1374</v>
      </c>
      <c r="D1273" s="5">
        <v>20.190000000000001</v>
      </c>
      <c r="E1273" s="5">
        <v>10</v>
      </c>
      <c r="F1273" s="5">
        <v>8</v>
      </c>
      <c r="G1273" s="17">
        <v>203</v>
      </c>
      <c r="H1273" s="17">
        <v>203</v>
      </c>
      <c r="I1273" s="17">
        <v>0</v>
      </c>
      <c r="J1273" s="13">
        <v>203</v>
      </c>
      <c r="K1273" s="13">
        <v>51</v>
      </c>
      <c r="L1273" s="13">
        <v>41</v>
      </c>
      <c r="M1273" s="13">
        <v>111</v>
      </c>
      <c r="N1273" s="24" t="s">
        <v>1375</v>
      </c>
      <c r="O1273" s="24" t="s">
        <v>25</v>
      </c>
      <c r="P1273" s="45" t="s">
        <v>25</v>
      </c>
      <c r="Q1273" s="47">
        <f>VLOOKUP(B1273,[2]COMPLETE_DIVIDEND_DATA!$B:$BA,52,0)</f>
        <v>0</v>
      </c>
      <c r="R1273" s="48">
        <f t="shared" si="20"/>
        <v>111</v>
      </c>
    </row>
    <row r="1274" spans="1:18" s="2" customFormat="1" x14ac:dyDescent="0.2">
      <c r="A1274" s="9">
        <v>401303</v>
      </c>
      <c r="B1274" s="20">
        <v>100026</v>
      </c>
      <c r="C1274" s="6" t="s">
        <v>1376</v>
      </c>
      <c r="D1274" s="5">
        <v>14.28</v>
      </c>
      <c r="E1274" s="5">
        <v>10</v>
      </c>
      <c r="F1274" s="5">
        <v>8</v>
      </c>
      <c r="G1274" s="17">
        <v>63</v>
      </c>
      <c r="H1274" s="17">
        <v>63</v>
      </c>
      <c r="I1274" s="17">
        <v>0</v>
      </c>
      <c r="J1274" s="13">
        <v>63</v>
      </c>
      <c r="K1274" s="13">
        <v>16</v>
      </c>
      <c r="L1274" s="13">
        <v>9</v>
      </c>
      <c r="M1274" s="13">
        <v>38</v>
      </c>
      <c r="N1274" s="24" t="s">
        <v>1377</v>
      </c>
      <c r="O1274" s="24" t="s">
        <v>25</v>
      </c>
      <c r="P1274" s="45" t="s">
        <v>25</v>
      </c>
      <c r="Q1274" s="47">
        <f>VLOOKUP(B1274,[2]COMPLETE_DIVIDEND_DATA!$B:$BA,52,0)</f>
        <v>0</v>
      </c>
      <c r="R1274" s="48">
        <f t="shared" si="20"/>
        <v>38</v>
      </c>
    </row>
    <row r="1275" spans="1:18" s="2" customFormat="1" x14ac:dyDescent="0.2">
      <c r="A1275" s="9">
        <v>401304</v>
      </c>
      <c r="B1275" s="20">
        <v>100027</v>
      </c>
      <c r="C1275" s="6" t="s">
        <v>1378</v>
      </c>
      <c r="D1275" s="5">
        <v>20.63</v>
      </c>
      <c r="E1275" s="5">
        <v>10</v>
      </c>
      <c r="F1275" s="5">
        <v>8</v>
      </c>
      <c r="G1275" s="17">
        <v>63</v>
      </c>
      <c r="H1275" s="17">
        <v>63</v>
      </c>
      <c r="I1275" s="17">
        <v>0</v>
      </c>
      <c r="J1275" s="13">
        <v>63</v>
      </c>
      <c r="K1275" s="13">
        <v>16</v>
      </c>
      <c r="L1275" s="13">
        <v>13</v>
      </c>
      <c r="M1275" s="13">
        <v>34</v>
      </c>
      <c r="N1275" s="24" t="s">
        <v>1379</v>
      </c>
      <c r="O1275" s="24" t="s">
        <v>25</v>
      </c>
      <c r="P1275" s="45" t="s">
        <v>25</v>
      </c>
      <c r="Q1275" s="47">
        <f>VLOOKUP(B1275,[2]COMPLETE_DIVIDEND_DATA!$B:$BA,52,0)</f>
        <v>0</v>
      </c>
      <c r="R1275" s="48">
        <f t="shared" si="20"/>
        <v>34</v>
      </c>
    </row>
    <row r="1276" spans="1:18" s="2" customFormat="1" x14ac:dyDescent="0.2">
      <c r="A1276" s="9">
        <v>401305</v>
      </c>
      <c r="B1276" s="20">
        <v>100028</v>
      </c>
      <c r="C1276" s="6" t="s">
        <v>1380</v>
      </c>
      <c r="D1276" s="5">
        <v>20.63</v>
      </c>
      <c r="E1276" s="5">
        <v>10</v>
      </c>
      <c r="F1276" s="5">
        <v>8</v>
      </c>
      <c r="G1276" s="17">
        <v>63</v>
      </c>
      <c r="H1276" s="17">
        <v>63</v>
      </c>
      <c r="I1276" s="17">
        <v>0</v>
      </c>
      <c r="J1276" s="13">
        <v>63</v>
      </c>
      <c r="K1276" s="13">
        <v>16</v>
      </c>
      <c r="L1276" s="13">
        <v>13</v>
      </c>
      <c r="M1276" s="13">
        <v>34</v>
      </c>
      <c r="N1276" s="24" t="s">
        <v>25</v>
      </c>
      <c r="O1276" s="24" t="s">
        <v>25</v>
      </c>
      <c r="P1276" s="45" t="s">
        <v>25</v>
      </c>
      <c r="Q1276" s="47">
        <f>VLOOKUP(B1276,[2]COMPLETE_DIVIDEND_DATA!$B:$BA,52,0)</f>
        <v>0</v>
      </c>
      <c r="R1276" s="48">
        <f t="shared" si="20"/>
        <v>34</v>
      </c>
    </row>
    <row r="1277" spans="1:18" s="2" customFormat="1" x14ac:dyDescent="0.2">
      <c r="A1277" s="9">
        <v>401306</v>
      </c>
      <c r="B1277" s="20">
        <v>100029</v>
      </c>
      <c r="C1277" s="6" t="s">
        <v>1381</v>
      </c>
      <c r="D1277" s="5">
        <v>20.63</v>
      </c>
      <c r="E1277" s="5">
        <v>10</v>
      </c>
      <c r="F1277" s="5">
        <v>8</v>
      </c>
      <c r="G1277" s="17">
        <v>63</v>
      </c>
      <c r="H1277" s="17">
        <v>63</v>
      </c>
      <c r="I1277" s="17">
        <v>0</v>
      </c>
      <c r="J1277" s="13">
        <v>63</v>
      </c>
      <c r="K1277" s="13">
        <v>16</v>
      </c>
      <c r="L1277" s="13">
        <v>13</v>
      </c>
      <c r="M1277" s="13">
        <v>34</v>
      </c>
      <c r="N1277" s="24" t="s">
        <v>25</v>
      </c>
      <c r="O1277" s="24" t="s">
        <v>25</v>
      </c>
      <c r="P1277" s="45" t="s">
        <v>25</v>
      </c>
      <c r="Q1277" s="47">
        <f>VLOOKUP(B1277,[2]COMPLETE_DIVIDEND_DATA!$B:$BA,52,0)</f>
        <v>0</v>
      </c>
      <c r="R1277" s="48">
        <f t="shared" si="20"/>
        <v>34</v>
      </c>
    </row>
    <row r="1278" spans="1:18" s="2" customFormat="1" x14ac:dyDescent="0.2">
      <c r="A1278" s="9">
        <v>401307</v>
      </c>
      <c r="B1278" s="20">
        <v>100030</v>
      </c>
      <c r="C1278" s="6" t="s">
        <v>1382</v>
      </c>
      <c r="D1278" s="5">
        <v>20.63</v>
      </c>
      <c r="E1278" s="5">
        <v>10</v>
      </c>
      <c r="F1278" s="5">
        <v>8</v>
      </c>
      <c r="G1278" s="17">
        <v>63</v>
      </c>
      <c r="H1278" s="17">
        <v>63</v>
      </c>
      <c r="I1278" s="17">
        <v>0</v>
      </c>
      <c r="J1278" s="13">
        <v>63</v>
      </c>
      <c r="K1278" s="13">
        <v>16</v>
      </c>
      <c r="L1278" s="13">
        <v>13</v>
      </c>
      <c r="M1278" s="13">
        <v>34</v>
      </c>
      <c r="N1278" s="24" t="s">
        <v>25</v>
      </c>
      <c r="O1278" s="24" t="s">
        <v>25</v>
      </c>
      <c r="P1278" s="45" t="s">
        <v>25</v>
      </c>
      <c r="Q1278" s="47">
        <f>VLOOKUP(B1278,[2]COMPLETE_DIVIDEND_DATA!$B:$BA,52,0)</f>
        <v>0</v>
      </c>
      <c r="R1278" s="48">
        <f t="shared" si="20"/>
        <v>34</v>
      </c>
    </row>
    <row r="1279" spans="1:18" s="2" customFormat="1" x14ac:dyDescent="0.2">
      <c r="A1279" s="9">
        <v>401309</v>
      </c>
      <c r="B1279" s="20">
        <v>100038</v>
      </c>
      <c r="C1279" s="6" t="s">
        <v>1383</v>
      </c>
      <c r="D1279" s="5">
        <v>20</v>
      </c>
      <c r="E1279" s="5">
        <v>10</v>
      </c>
      <c r="F1279" s="5">
        <v>8</v>
      </c>
      <c r="G1279" s="17">
        <v>5</v>
      </c>
      <c r="H1279" s="17">
        <v>5</v>
      </c>
      <c r="I1279" s="17">
        <v>0</v>
      </c>
      <c r="J1279" s="13">
        <v>5</v>
      </c>
      <c r="K1279" s="13">
        <v>1</v>
      </c>
      <c r="L1279" s="13">
        <v>1</v>
      </c>
      <c r="M1279" s="13">
        <v>3</v>
      </c>
      <c r="N1279" s="24" t="s">
        <v>1384</v>
      </c>
      <c r="O1279" s="24" t="s">
        <v>25</v>
      </c>
      <c r="P1279" s="45" t="s">
        <v>25</v>
      </c>
      <c r="Q1279" s="47">
        <f>VLOOKUP(B1279,[2]COMPLETE_DIVIDEND_DATA!$B:$BA,52,0)</f>
        <v>0</v>
      </c>
      <c r="R1279" s="48">
        <f t="shared" si="20"/>
        <v>3</v>
      </c>
    </row>
    <row r="1280" spans="1:18" s="2" customFormat="1" x14ac:dyDescent="0.2">
      <c r="A1280" s="9">
        <v>401310</v>
      </c>
      <c r="B1280" s="20">
        <v>100045</v>
      </c>
      <c r="C1280" s="6" t="s">
        <v>1385</v>
      </c>
      <c r="D1280" s="5">
        <v>20</v>
      </c>
      <c r="E1280" s="5">
        <v>10</v>
      </c>
      <c r="F1280" s="5">
        <v>8</v>
      </c>
      <c r="G1280" s="17">
        <v>35</v>
      </c>
      <c r="H1280" s="17">
        <v>35</v>
      </c>
      <c r="I1280" s="17">
        <v>0</v>
      </c>
      <c r="J1280" s="13">
        <v>35</v>
      </c>
      <c r="K1280" s="13">
        <v>9</v>
      </c>
      <c r="L1280" s="13">
        <v>7</v>
      </c>
      <c r="M1280" s="13">
        <v>19</v>
      </c>
      <c r="N1280" s="24" t="s">
        <v>1386</v>
      </c>
      <c r="O1280" s="24" t="s">
        <v>25</v>
      </c>
      <c r="P1280" s="45" t="s">
        <v>25</v>
      </c>
      <c r="Q1280" s="47">
        <f>VLOOKUP(B1280,[2]COMPLETE_DIVIDEND_DATA!$B:$BA,52,0)</f>
        <v>0</v>
      </c>
      <c r="R1280" s="48">
        <f t="shared" si="20"/>
        <v>19</v>
      </c>
    </row>
    <row r="1281" spans="1:18" s="2" customFormat="1" x14ac:dyDescent="0.2">
      <c r="A1281" s="9">
        <v>401313</v>
      </c>
      <c r="B1281" s="20">
        <v>100050</v>
      </c>
      <c r="C1281" s="6" t="s">
        <v>1388</v>
      </c>
      <c r="D1281" s="5">
        <v>19.98</v>
      </c>
      <c r="E1281" s="5">
        <v>10</v>
      </c>
      <c r="F1281" s="5">
        <v>8</v>
      </c>
      <c r="G1281" s="17">
        <v>1851</v>
      </c>
      <c r="H1281" s="17">
        <v>1851</v>
      </c>
      <c r="I1281" s="17">
        <v>0</v>
      </c>
      <c r="J1281" s="13">
        <v>1851</v>
      </c>
      <c r="K1281" s="13">
        <v>463</v>
      </c>
      <c r="L1281" s="13">
        <v>370</v>
      </c>
      <c r="M1281" s="13">
        <v>1018</v>
      </c>
      <c r="N1281" s="24" t="s">
        <v>1389</v>
      </c>
      <c r="O1281" s="24" t="s">
        <v>25</v>
      </c>
      <c r="P1281" s="45" t="s">
        <v>25</v>
      </c>
      <c r="Q1281" s="47">
        <f>VLOOKUP(B1281,[2]COMPLETE_DIVIDEND_DATA!$B:$BA,52,0)</f>
        <v>0</v>
      </c>
      <c r="R1281" s="48">
        <f t="shared" si="20"/>
        <v>1018</v>
      </c>
    </row>
    <row r="1282" spans="1:18" s="2" customFormat="1" x14ac:dyDescent="0.2">
      <c r="A1282" s="9">
        <v>401315</v>
      </c>
      <c r="B1282" s="20">
        <v>100057</v>
      </c>
      <c r="C1282" s="6" t="s">
        <v>1390</v>
      </c>
      <c r="D1282" s="5">
        <v>15</v>
      </c>
      <c r="E1282" s="5">
        <v>10</v>
      </c>
      <c r="F1282" s="5">
        <v>8</v>
      </c>
      <c r="G1282" s="17">
        <v>3253</v>
      </c>
      <c r="H1282" s="17">
        <v>3253</v>
      </c>
      <c r="I1282" s="17">
        <v>0</v>
      </c>
      <c r="J1282" s="13">
        <v>3253</v>
      </c>
      <c r="K1282" s="13">
        <v>813</v>
      </c>
      <c r="L1282" s="13">
        <v>488</v>
      </c>
      <c r="M1282" s="13">
        <v>1952</v>
      </c>
      <c r="N1282" s="24" t="s">
        <v>1391</v>
      </c>
      <c r="O1282" s="24" t="s">
        <v>25</v>
      </c>
      <c r="P1282" s="45" t="s">
        <v>25</v>
      </c>
      <c r="Q1282" s="47">
        <f>VLOOKUP(B1282,[2]COMPLETE_DIVIDEND_DATA!$B:$BA,52,0)</f>
        <v>0</v>
      </c>
      <c r="R1282" s="48">
        <f t="shared" si="20"/>
        <v>1952</v>
      </c>
    </row>
    <row r="1283" spans="1:18" s="2" customFormat="1" x14ac:dyDescent="0.2">
      <c r="A1283" s="9">
        <v>401316</v>
      </c>
      <c r="B1283" s="20">
        <v>100058</v>
      </c>
      <c r="C1283" s="6" t="s">
        <v>1392</v>
      </c>
      <c r="D1283" s="5">
        <v>25</v>
      </c>
      <c r="E1283" s="5">
        <v>10</v>
      </c>
      <c r="F1283" s="5">
        <v>8</v>
      </c>
      <c r="G1283" s="17">
        <v>4</v>
      </c>
      <c r="H1283" s="17">
        <v>4</v>
      </c>
      <c r="I1283" s="17">
        <v>0</v>
      </c>
      <c r="J1283" s="13">
        <v>4</v>
      </c>
      <c r="K1283" s="13">
        <v>1</v>
      </c>
      <c r="L1283" s="13">
        <v>1</v>
      </c>
      <c r="M1283" s="13">
        <v>2</v>
      </c>
      <c r="N1283" s="24" t="s">
        <v>1393</v>
      </c>
      <c r="O1283" s="24" t="s">
        <v>25</v>
      </c>
      <c r="P1283" s="45" t="s">
        <v>25</v>
      </c>
      <c r="Q1283" s="47">
        <f>VLOOKUP(B1283,[2]COMPLETE_DIVIDEND_DATA!$B:$BA,52,0)</f>
        <v>0</v>
      </c>
      <c r="R1283" s="48">
        <f t="shared" si="20"/>
        <v>2</v>
      </c>
    </row>
    <row r="1284" spans="1:18" s="2" customFormat="1" x14ac:dyDescent="0.2">
      <c r="A1284" s="9">
        <v>401317</v>
      </c>
      <c r="B1284" s="20">
        <v>100059</v>
      </c>
      <c r="C1284" s="6" t="s">
        <v>1394</v>
      </c>
      <c r="D1284" s="5">
        <v>20</v>
      </c>
      <c r="E1284" s="5">
        <v>10</v>
      </c>
      <c r="F1284" s="5">
        <v>8</v>
      </c>
      <c r="G1284" s="17">
        <v>810</v>
      </c>
      <c r="H1284" s="17">
        <v>810</v>
      </c>
      <c r="I1284" s="17">
        <v>0</v>
      </c>
      <c r="J1284" s="13">
        <v>810</v>
      </c>
      <c r="K1284" s="13">
        <v>203</v>
      </c>
      <c r="L1284" s="13">
        <v>162</v>
      </c>
      <c r="M1284" s="13">
        <v>445</v>
      </c>
      <c r="N1284" s="24" t="s">
        <v>1395</v>
      </c>
      <c r="O1284" s="24" t="s">
        <v>25</v>
      </c>
      <c r="P1284" s="45" t="s">
        <v>25</v>
      </c>
      <c r="Q1284" s="47">
        <f>VLOOKUP(B1284,[2]COMPLETE_DIVIDEND_DATA!$B:$BA,52,0)</f>
        <v>0</v>
      </c>
      <c r="R1284" s="48">
        <f t="shared" si="20"/>
        <v>445</v>
      </c>
    </row>
    <row r="1285" spans="1:18" s="2" customFormat="1" x14ac:dyDescent="0.2">
      <c r="A1285" s="9">
        <v>401318</v>
      </c>
      <c r="B1285" s="20">
        <v>100060</v>
      </c>
      <c r="C1285" s="6" t="s">
        <v>1318</v>
      </c>
      <c r="D1285" s="5">
        <v>20.02</v>
      </c>
      <c r="E1285" s="5">
        <v>60</v>
      </c>
      <c r="F1285" s="5">
        <v>10</v>
      </c>
      <c r="G1285" s="17">
        <v>1678</v>
      </c>
      <c r="H1285" s="17">
        <v>1678</v>
      </c>
      <c r="I1285" s="17">
        <v>0</v>
      </c>
      <c r="J1285" s="13">
        <v>1678</v>
      </c>
      <c r="K1285" s="13">
        <v>420</v>
      </c>
      <c r="L1285" s="13">
        <v>336</v>
      </c>
      <c r="M1285" s="13">
        <v>922</v>
      </c>
      <c r="N1285" s="24" t="s">
        <v>25</v>
      </c>
      <c r="O1285" s="24" t="s">
        <v>25</v>
      </c>
      <c r="P1285" s="45" t="s">
        <v>25</v>
      </c>
      <c r="Q1285" s="47">
        <f>VLOOKUP(B1285,[2]COMPLETE_DIVIDEND_DATA!$B:$BA,52,0)</f>
        <v>0</v>
      </c>
      <c r="R1285" s="48">
        <f t="shared" si="20"/>
        <v>922</v>
      </c>
    </row>
    <row r="1286" spans="1:18" s="2" customFormat="1" x14ac:dyDescent="0.2">
      <c r="A1286" s="9">
        <v>401319</v>
      </c>
      <c r="B1286" s="20">
        <v>100061</v>
      </c>
      <c r="C1286" s="6" t="s">
        <v>1318</v>
      </c>
      <c r="D1286" s="5">
        <v>20.05</v>
      </c>
      <c r="E1286" s="5">
        <v>60</v>
      </c>
      <c r="F1286" s="5">
        <v>10</v>
      </c>
      <c r="G1286" s="17">
        <v>773</v>
      </c>
      <c r="H1286" s="17">
        <v>773</v>
      </c>
      <c r="I1286" s="17">
        <v>0</v>
      </c>
      <c r="J1286" s="13">
        <v>773</v>
      </c>
      <c r="K1286" s="13">
        <v>193</v>
      </c>
      <c r="L1286" s="13">
        <v>155</v>
      </c>
      <c r="M1286" s="13">
        <v>425</v>
      </c>
      <c r="N1286" s="24" t="s">
        <v>25</v>
      </c>
      <c r="O1286" s="24" t="s">
        <v>25</v>
      </c>
      <c r="P1286" s="45" t="s">
        <v>25</v>
      </c>
      <c r="Q1286" s="47">
        <f>VLOOKUP(B1286,[2]COMPLETE_DIVIDEND_DATA!$B:$BA,52,0)</f>
        <v>0</v>
      </c>
      <c r="R1286" s="48">
        <f t="shared" si="20"/>
        <v>425</v>
      </c>
    </row>
    <row r="1287" spans="1:18" s="2" customFormat="1" x14ac:dyDescent="0.2">
      <c r="A1287" s="9">
        <v>401320</v>
      </c>
      <c r="B1287" s="20">
        <v>100064</v>
      </c>
      <c r="C1287" s="6" t="s">
        <v>1396</v>
      </c>
      <c r="D1287" s="5">
        <v>14.63</v>
      </c>
      <c r="E1287" s="5">
        <v>10</v>
      </c>
      <c r="F1287" s="5">
        <v>8</v>
      </c>
      <c r="G1287" s="17">
        <v>41</v>
      </c>
      <c r="H1287" s="17">
        <v>41</v>
      </c>
      <c r="I1287" s="17">
        <v>0</v>
      </c>
      <c r="J1287" s="13">
        <v>41</v>
      </c>
      <c r="K1287" s="13">
        <v>10</v>
      </c>
      <c r="L1287" s="13">
        <v>6</v>
      </c>
      <c r="M1287" s="13">
        <v>25</v>
      </c>
      <c r="N1287" s="24" t="s">
        <v>1397</v>
      </c>
      <c r="O1287" s="24" t="s">
        <v>25</v>
      </c>
      <c r="P1287" s="45" t="s">
        <v>25</v>
      </c>
      <c r="Q1287" s="47">
        <f>VLOOKUP(B1287,[2]COMPLETE_DIVIDEND_DATA!$B:$BA,52,0)</f>
        <v>0</v>
      </c>
      <c r="R1287" s="48">
        <f t="shared" si="20"/>
        <v>25</v>
      </c>
    </row>
    <row r="1288" spans="1:18" s="2" customFormat="1" ht="22.5" x14ac:dyDescent="0.2">
      <c r="A1288" s="9">
        <v>401321</v>
      </c>
      <c r="B1288" s="20">
        <v>100066</v>
      </c>
      <c r="C1288" s="6" t="s">
        <v>1398</v>
      </c>
      <c r="D1288" s="5">
        <v>0</v>
      </c>
      <c r="E1288" s="5">
        <v>41</v>
      </c>
      <c r="F1288" s="5">
        <v>6</v>
      </c>
      <c r="G1288" s="17">
        <v>1811</v>
      </c>
      <c r="H1288" s="17">
        <v>0</v>
      </c>
      <c r="I1288" s="17">
        <v>1811</v>
      </c>
      <c r="J1288" s="13">
        <v>1811</v>
      </c>
      <c r="K1288" s="13">
        <v>0</v>
      </c>
      <c r="L1288" s="13">
        <v>0</v>
      </c>
      <c r="M1288" s="13">
        <v>1811</v>
      </c>
      <c r="N1288" s="24" t="s">
        <v>25</v>
      </c>
      <c r="O1288" s="24" t="s">
        <v>25</v>
      </c>
      <c r="P1288" s="45" t="s">
        <v>25</v>
      </c>
      <c r="Q1288" s="47">
        <f>VLOOKUP(B1288,[2]COMPLETE_DIVIDEND_DATA!$B:$BA,52,0)</f>
        <v>0</v>
      </c>
      <c r="R1288" s="48">
        <f t="shared" si="20"/>
        <v>1811</v>
      </c>
    </row>
    <row r="1289" spans="1:18" s="2" customFormat="1" x14ac:dyDescent="0.2">
      <c r="A1289" s="9">
        <v>401322</v>
      </c>
      <c r="B1289" s="20">
        <v>100067</v>
      </c>
      <c r="C1289" s="6" t="s">
        <v>1399</v>
      </c>
      <c r="D1289" s="5">
        <v>20.75</v>
      </c>
      <c r="E1289" s="5">
        <v>10</v>
      </c>
      <c r="F1289" s="5">
        <v>8</v>
      </c>
      <c r="G1289" s="17">
        <v>53</v>
      </c>
      <c r="H1289" s="17">
        <v>53</v>
      </c>
      <c r="I1289" s="17">
        <v>0</v>
      </c>
      <c r="J1289" s="13">
        <v>53</v>
      </c>
      <c r="K1289" s="13">
        <v>13</v>
      </c>
      <c r="L1289" s="13">
        <v>11</v>
      </c>
      <c r="M1289" s="13">
        <v>29</v>
      </c>
      <c r="N1289" s="24" t="s">
        <v>25</v>
      </c>
      <c r="O1289" s="24" t="s">
        <v>25</v>
      </c>
      <c r="P1289" s="45" t="s">
        <v>25</v>
      </c>
      <c r="Q1289" s="47">
        <f>VLOOKUP(B1289,[2]COMPLETE_DIVIDEND_DATA!$B:$BA,52,0)</f>
        <v>0</v>
      </c>
      <c r="R1289" s="48">
        <f t="shared" si="20"/>
        <v>29</v>
      </c>
    </row>
    <row r="1290" spans="1:18" s="2" customFormat="1" x14ac:dyDescent="0.2">
      <c r="A1290" s="9">
        <v>401323</v>
      </c>
      <c r="B1290" s="20">
        <v>100068</v>
      </c>
      <c r="C1290" s="6" t="s">
        <v>1400</v>
      </c>
      <c r="D1290" s="5">
        <v>20.05</v>
      </c>
      <c r="E1290" s="5">
        <v>10</v>
      </c>
      <c r="F1290" s="5">
        <v>8</v>
      </c>
      <c r="G1290" s="17">
        <v>738</v>
      </c>
      <c r="H1290" s="17">
        <v>738</v>
      </c>
      <c r="I1290" s="17">
        <v>0</v>
      </c>
      <c r="J1290" s="13">
        <v>738</v>
      </c>
      <c r="K1290" s="13">
        <v>185</v>
      </c>
      <c r="L1290" s="13">
        <v>148</v>
      </c>
      <c r="M1290" s="13">
        <v>405</v>
      </c>
      <c r="N1290" s="24" t="s">
        <v>1401</v>
      </c>
      <c r="O1290" s="24" t="s">
        <v>25</v>
      </c>
      <c r="P1290" s="45" t="s">
        <v>25</v>
      </c>
      <c r="Q1290" s="47">
        <f>VLOOKUP(B1290,[2]COMPLETE_DIVIDEND_DATA!$B:$BA,52,0)</f>
        <v>0</v>
      </c>
      <c r="R1290" s="48">
        <f t="shared" si="20"/>
        <v>405</v>
      </c>
    </row>
    <row r="1291" spans="1:18" s="59" customFormat="1" x14ac:dyDescent="0.2">
      <c r="A1291" s="49">
        <v>401324</v>
      </c>
      <c r="B1291" s="50">
        <v>100069</v>
      </c>
      <c r="C1291" s="51" t="s">
        <v>1402</v>
      </c>
      <c r="D1291" s="52">
        <v>15</v>
      </c>
      <c r="E1291" s="52">
        <v>32</v>
      </c>
      <c r="F1291" s="52">
        <v>1</v>
      </c>
      <c r="G1291" s="53">
        <v>500</v>
      </c>
      <c r="H1291" s="53">
        <v>0</v>
      </c>
      <c r="I1291" s="53">
        <v>500</v>
      </c>
      <c r="J1291" s="54">
        <v>500</v>
      </c>
      <c r="K1291" s="54">
        <v>0</v>
      </c>
      <c r="L1291" s="54">
        <v>75</v>
      </c>
      <c r="M1291" s="54">
        <v>425</v>
      </c>
      <c r="N1291" s="55" t="s">
        <v>1403</v>
      </c>
      <c r="O1291" s="55" t="s">
        <v>25</v>
      </c>
      <c r="P1291" s="56" t="s">
        <v>25</v>
      </c>
      <c r="Q1291" s="57">
        <f>VLOOKUP(B1291,[2]COMPLETE_DIVIDEND_DATA!$B:$BA,52,0)</f>
        <v>0</v>
      </c>
      <c r="R1291" s="58">
        <f t="shared" si="20"/>
        <v>425</v>
      </c>
    </row>
    <row r="1292" spans="1:18" s="2" customFormat="1" x14ac:dyDescent="0.2">
      <c r="A1292" s="9">
        <v>401325</v>
      </c>
      <c r="B1292" s="20">
        <v>100076</v>
      </c>
      <c r="C1292" s="6" t="s">
        <v>1404</v>
      </c>
      <c r="D1292" s="5">
        <v>15.08</v>
      </c>
      <c r="E1292" s="5">
        <v>10</v>
      </c>
      <c r="F1292" s="5">
        <v>8</v>
      </c>
      <c r="G1292" s="17">
        <v>391</v>
      </c>
      <c r="H1292" s="17">
        <v>391</v>
      </c>
      <c r="I1292" s="17">
        <v>0</v>
      </c>
      <c r="J1292" s="13">
        <v>391</v>
      </c>
      <c r="K1292" s="13">
        <v>98</v>
      </c>
      <c r="L1292" s="13">
        <v>59</v>
      </c>
      <c r="M1292" s="13">
        <v>234</v>
      </c>
      <c r="N1292" s="24" t="s">
        <v>1405</v>
      </c>
      <c r="O1292" s="24" t="s">
        <v>25</v>
      </c>
      <c r="P1292" s="45" t="s">
        <v>25</v>
      </c>
      <c r="Q1292" s="47">
        <f>VLOOKUP(B1292,[2]COMPLETE_DIVIDEND_DATA!$B:$BA,52,0)</f>
        <v>0</v>
      </c>
      <c r="R1292" s="48">
        <f t="shared" si="20"/>
        <v>234</v>
      </c>
    </row>
    <row r="1293" spans="1:18" s="2" customFormat="1" x14ac:dyDescent="0.2">
      <c r="A1293" s="9">
        <v>401326</v>
      </c>
      <c r="B1293" s="20">
        <v>100077</v>
      </c>
      <c r="C1293" s="6" t="s">
        <v>1406</v>
      </c>
      <c r="D1293" s="5">
        <v>21.73</v>
      </c>
      <c r="E1293" s="5">
        <v>20</v>
      </c>
      <c r="F1293" s="5">
        <v>8</v>
      </c>
      <c r="G1293" s="17">
        <v>23</v>
      </c>
      <c r="H1293" s="17">
        <v>0</v>
      </c>
      <c r="I1293" s="17">
        <v>23</v>
      </c>
      <c r="J1293" s="13">
        <v>23</v>
      </c>
      <c r="K1293" s="13">
        <v>0</v>
      </c>
      <c r="L1293" s="13">
        <v>5</v>
      </c>
      <c r="M1293" s="13">
        <v>18</v>
      </c>
      <c r="N1293" s="24" t="s">
        <v>1407</v>
      </c>
      <c r="O1293" s="24" t="s">
        <v>25</v>
      </c>
      <c r="P1293" s="45" t="s">
        <v>25</v>
      </c>
      <c r="Q1293" s="47">
        <f>VLOOKUP(B1293,[2]COMPLETE_DIVIDEND_DATA!$B:$BA,52,0)</f>
        <v>0</v>
      </c>
      <c r="R1293" s="48">
        <f t="shared" si="20"/>
        <v>18</v>
      </c>
    </row>
    <row r="1294" spans="1:18" s="2" customFormat="1" x14ac:dyDescent="0.2">
      <c r="A1294" s="9">
        <v>401327</v>
      </c>
      <c r="B1294" s="20">
        <v>100078</v>
      </c>
      <c r="C1294" s="6" t="s">
        <v>1408</v>
      </c>
      <c r="D1294" s="5">
        <v>33.33</v>
      </c>
      <c r="E1294" s="5">
        <v>10</v>
      </c>
      <c r="F1294" s="5">
        <v>8</v>
      </c>
      <c r="G1294" s="17">
        <v>3</v>
      </c>
      <c r="H1294" s="17">
        <v>3</v>
      </c>
      <c r="I1294" s="17">
        <v>0</v>
      </c>
      <c r="J1294" s="13">
        <v>3</v>
      </c>
      <c r="K1294" s="13">
        <v>1</v>
      </c>
      <c r="L1294" s="13">
        <v>1</v>
      </c>
      <c r="M1294" s="13">
        <v>1</v>
      </c>
      <c r="N1294" s="24" t="s">
        <v>1409</v>
      </c>
      <c r="O1294" s="24" t="s">
        <v>25</v>
      </c>
      <c r="P1294" s="45" t="s">
        <v>25</v>
      </c>
      <c r="Q1294" s="47">
        <f>VLOOKUP(B1294,[2]COMPLETE_DIVIDEND_DATA!$B:$BA,52,0)</f>
        <v>0</v>
      </c>
      <c r="R1294" s="48">
        <f t="shared" si="20"/>
        <v>1</v>
      </c>
    </row>
    <row r="1295" spans="1:18" s="2" customFormat="1" x14ac:dyDescent="0.2">
      <c r="A1295" s="9">
        <v>401328</v>
      </c>
      <c r="B1295" s="20">
        <v>100081</v>
      </c>
      <c r="C1295" s="6" t="s">
        <v>1410</v>
      </c>
      <c r="D1295" s="5">
        <v>20</v>
      </c>
      <c r="E1295" s="5">
        <v>10</v>
      </c>
      <c r="F1295" s="5">
        <v>8</v>
      </c>
      <c r="G1295" s="17">
        <v>40</v>
      </c>
      <c r="H1295" s="17">
        <v>40</v>
      </c>
      <c r="I1295" s="17">
        <v>0</v>
      </c>
      <c r="J1295" s="13">
        <v>40</v>
      </c>
      <c r="K1295" s="13">
        <v>10</v>
      </c>
      <c r="L1295" s="13">
        <v>8</v>
      </c>
      <c r="M1295" s="13">
        <v>22</v>
      </c>
      <c r="N1295" s="24" t="s">
        <v>25</v>
      </c>
      <c r="O1295" s="24" t="s">
        <v>25</v>
      </c>
      <c r="P1295" s="45" t="s">
        <v>25</v>
      </c>
      <c r="Q1295" s="47">
        <f>VLOOKUP(B1295,[2]COMPLETE_DIVIDEND_DATA!$B:$BA,52,0)</f>
        <v>0</v>
      </c>
      <c r="R1295" s="48">
        <f t="shared" si="20"/>
        <v>22</v>
      </c>
    </row>
    <row r="1296" spans="1:18" s="2" customFormat="1" hidden="1" x14ac:dyDescent="0.2">
      <c r="A1296" s="9">
        <v>401329</v>
      </c>
      <c r="B1296" s="20">
        <v>100082</v>
      </c>
      <c r="C1296" s="6" t="s">
        <v>1411</v>
      </c>
      <c r="D1296" s="5">
        <v>19.88</v>
      </c>
      <c r="E1296" s="5">
        <v>10</v>
      </c>
      <c r="F1296" s="5">
        <v>8</v>
      </c>
      <c r="G1296" s="17">
        <v>176</v>
      </c>
      <c r="H1296" s="17">
        <v>176</v>
      </c>
      <c r="I1296" s="17">
        <v>0</v>
      </c>
      <c r="J1296" s="13">
        <v>176</v>
      </c>
      <c r="K1296" s="13">
        <v>44</v>
      </c>
      <c r="L1296" s="13">
        <v>35</v>
      </c>
      <c r="M1296" s="13">
        <v>97</v>
      </c>
      <c r="N1296" s="24">
        <v>4200005094373</v>
      </c>
      <c r="O1296" s="24" t="s">
        <v>25</v>
      </c>
      <c r="P1296" s="24" t="s">
        <v>25</v>
      </c>
      <c r="Q1296" s="38">
        <f>VLOOKUP(B1296,[2]COMPLETE_DIVIDEND_DATA!$B:$BA,52,0)</f>
        <v>97</v>
      </c>
      <c r="R1296" s="39">
        <f t="shared" si="20"/>
        <v>0</v>
      </c>
    </row>
    <row r="1297" spans="1:18" s="2" customFormat="1" hidden="1" x14ac:dyDescent="0.2">
      <c r="A1297" s="9">
        <v>401330</v>
      </c>
      <c r="B1297" s="20">
        <v>100083</v>
      </c>
      <c r="C1297" s="6" t="s">
        <v>1412</v>
      </c>
      <c r="D1297" s="5">
        <v>15.04</v>
      </c>
      <c r="E1297" s="5">
        <v>10</v>
      </c>
      <c r="F1297" s="5">
        <v>8</v>
      </c>
      <c r="G1297" s="17">
        <v>711</v>
      </c>
      <c r="H1297" s="17">
        <v>711</v>
      </c>
      <c r="I1297" s="17">
        <v>0</v>
      </c>
      <c r="J1297" s="13">
        <v>711</v>
      </c>
      <c r="K1297" s="13">
        <v>178</v>
      </c>
      <c r="L1297" s="13">
        <v>107</v>
      </c>
      <c r="M1297" s="13">
        <v>426</v>
      </c>
      <c r="N1297" s="24">
        <v>4200009635237</v>
      </c>
      <c r="O1297" s="24" t="s">
        <v>25</v>
      </c>
      <c r="P1297" s="24" t="s">
        <v>25</v>
      </c>
      <c r="Q1297" s="38">
        <f>VLOOKUP(B1297,[2]COMPLETE_DIVIDEND_DATA!$B:$BA,52,0)</f>
        <v>426</v>
      </c>
      <c r="R1297" s="39">
        <f t="shared" si="20"/>
        <v>0</v>
      </c>
    </row>
    <row r="1298" spans="1:18" s="2" customFormat="1" hidden="1" x14ac:dyDescent="0.2">
      <c r="A1298" s="9">
        <v>401331</v>
      </c>
      <c r="B1298" s="20">
        <v>208000543</v>
      </c>
      <c r="C1298" s="6" t="s">
        <v>1413</v>
      </c>
      <c r="D1298" s="5">
        <v>19.940000000000001</v>
      </c>
      <c r="E1298" s="5">
        <v>20</v>
      </c>
      <c r="F1298" s="5">
        <v>8</v>
      </c>
      <c r="G1298" s="17">
        <v>341</v>
      </c>
      <c r="H1298" s="17">
        <v>0</v>
      </c>
      <c r="I1298" s="17">
        <v>341</v>
      </c>
      <c r="J1298" s="13">
        <v>341</v>
      </c>
      <c r="K1298" s="13">
        <v>0</v>
      </c>
      <c r="L1298" s="13">
        <v>68</v>
      </c>
      <c r="M1298" s="13">
        <v>273</v>
      </c>
      <c r="N1298" s="24" t="s">
        <v>1414</v>
      </c>
      <c r="O1298" s="24" t="s">
        <v>25</v>
      </c>
      <c r="P1298" s="24" t="s">
        <v>25</v>
      </c>
      <c r="Q1298" s="38">
        <f>VLOOKUP(B1298,[2]COMPLETE_DIVIDEND_DATA!$B:$BA,52,0)</f>
        <v>273</v>
      </c>
      <c r="R1298" s="39">
        <f t="shared" si="20"/>
        <v>0</v>
      </c>
    </row>
    <row r="1299" spans="1:18" s="2" customFormat="1" x14ac:dyDescent="0.2">
      <c r="A1299" s="9">
        <v>401332</v>
      </c>
      <c r="B1299" s="20">
        <v>208001962</v>
      </c>
      <c r="C1299" s="6" t="s">
        <v>1415</v>
      </c>
      <c r="D1299" s="5">
        <v>16.66</v>
      </c>
      <c r="E1299" s="5">
        <v>20</v>
      </c>
      <c r="F1299" s="5">
        <v>8</v>
      </c>
      <c r="G1299" s="17">
        <v>12</v>
      </c>
      <c r="H1299" s="17">
        <v>0</v>
      </c>
      <c r="I1299" s="17">
        <v>12</v>
      </c>
      <c r="J1299" s="13">
        <v>12</v>
      </c>
      <c r="K1299" s="13">
        <v>0</v>
      </c>
      <c r="L1299" s="13">
        <v>2</v>
      </c>
      <c r="M1299" s="13">
        <v>10</v>
      </c>
      <c r="N1299" s="24" t="s">
        <v>1416</v>
      </c>
      <c r="O1299" s="24" t="s">
        <v>25</v>
      </c>
      <c r="P1299" s="45" t="s">
        <v>25</v>
      </c>
      <c r="Q1299" s="47">
        <f>VLOOKUP(B1299,[2]COMPLETE_DIVIDEND_DATA!$B:$BA,52,0)</f>
        <v>0</v>
      </c>
      <c r="R1299" s="48">
        <f t="shared" si="20"/>
        <v>10</v>
      </c>
    </row>
    <row r="1300" spans="1:18" s="2" customFormat="1" hidden="1" x14ac:dyDescent="0.2">
      <c r="A1300" s="9">
        <v>401333</v>
      </c>
      <c r="B1300" s="20">
        <v>208010831</v>
      </c>
      <c r="C1300" s="6" t="s">
        <v>1417</v>
      </c>
      <c r="D1300" s="5">
        <v>20</v>
      </c>
      <c r="E1300" s="5">
        <v>20</v>
      </c>
      <c r="F1300" s="5">
        <v>8</v>
      </c>
      <c r="G1300" s="17">
        <v>660</v>
      </c>
      <c r="H1300" s="17">
        <v>0</v>
      </c>
      <c r="I1300" s="17">
        <v>660</v>
      </c>
      <c r="J1300" s="13">
        <v>660</v>
      </c>
      <c r="K1300" s="13">
        <v>0</v>
      </c>
      <c r="L1300" s="13">
        <v>132</v>
      </c>
      <c r="M1300" s="13">
        <v>528</v>
      </c>
      <c r="N1300" s="24" t="s">
        <v>1418</v>
      </c>
      <c r="O1300" s="24" t="s">
        <v>25</v>
      </c>
      <c r="P1300" s="24" t="s">
        <v>25</v>
      </c>
      <c r="Q1300" s="38">
        <f>VLOOKUP(B1300,[2]COMPLETE_DIVIDEND_DATA!$B:$BA,52,0)</f>
        <v>528</v>
      </c>
      <c r="R1300" s="39">
        <f t="shared" si="20"/>
        <v>0</v>
      </c>
    </row>
    <row r="1301" spans="1:18" s="2" customFormat="1" hidden="1" x14ac:dyDescent="0.2">
      <c r="A1301" s="9">
        <v>401334</v>
      </c>
      <c r="B1301" s="20">
        <v>208012530</v>
      </c>
      <c r="C1301" s="6" t="s">
        <v>1419</v>
      </c>
      <c r="D1301" s="5">
        <v>16.66</v>
      </c>
      <c r="E1301" s="5">
        <v>20</v>
      </c>
      <c r="F1301" s="5">
        <v>8</v>
      </c>
      <c r="G1301" s="17">
        <v>12</v>
      </c>
      <c r="H1301" s="17">
        <v>0</v>
      </c>
      <c r="I1301" s="17">
        <v>12</v>
      </c>
      <c r="J1301" s="13">
        <v>12</v>
      </c>
      <c r="K1301" s="13">
        <v>0</v>
      </c>
      <c r="L1301" s="13">
        <v>2</v>
      </c>
      <c r="M1301" s="13">
        <v>10</v>
      </c>
      <c r="N1301" s="24" t="s">
        <v>1420</v>
      </c>
      <c r="O1301" s="24" t="s">
        <v>25</v>
      </c>
      <c r="P1301" s="24" t="s">
        <v>25</v>
      </c>
      <c r="Q1301" s="38">
        <f>VLOOKUP(B1301,[2]COMPLETE_DIVIDEND_DATA!$B:$BA,52,0)</f>
        <v>10</v>
      </c>
      <c r="R1301" s="39">
        <f t="shared" si="20"/>
        <v>0</v>
      </c>
    </row>
    <row r="1302" spans="1:18" s="2" customFormat="1" hidden="1" x14ac:dyDescent="0.2">
      <c r="A1302" s="9">
        <v>401335</v>
      </c>
      <c r="B1302" s="20">
        <v>208018206</v>
      </c>
      <c r="C1302" s="6" t="s">
        <v>1421</v>
      </c>
      <c r="D1302" s="5">
        <v>0</v>
      </c>
      <c r="E1302" s="5">
        <v>10</v>
      </c>
      <c r="F1302" s="5">
        <v>8</v>
      </c>
      <c r="G1302" s="17">
        <v>1</v>
      </c>
      <c r="H1302" s="17">
        <v>1</v>
      </c>
      <c r="I1302" s="17">
        <v>0</v>
      </c>
      <c r="J1302" s="13">
        <v>1</v>
      </c>
      <c r="K1302" s="13">
        <v>0</v>
      </c>
      <c r="L1302" s="13">
        <v>0</v>
      </c>
      <c r="M1302" s="13">
        <v>1</v>
      </c>
      <c r="N1302" s="24" t="s">
        <v>1422</v>
      </c>
      <c r="O1302" s="24" t="s">
        <v>25</v>
      </c>
      <c r="P1302" s="24" t="s">
        <v>25</v>
      </c>
      <c r="Q1302" s="38">
        <f>VLOOKUP(B1302,[2]COMPLETE_DIVIDEND_DATA!$B:$BA,52,0)</f>
        <v>1</v>
      </c>
      <c r="R1302" s="39">
        <f t="shared" si="20"/>
        <v>0</v>
      </c>
    </row>
    <row r="1303" spans="1:18" s="2" customFormat="1" hidden="1" x14ac:dyDescent="0.2">
      <c r="A1303" s="9">
        <v>401336</v>
      </c>
      <c r="B1303" s="20">
        <v>208022117</v>
      </c>
      <c r="C1303" s="6" t="s">
        <v>1423</v>
      </c>
      <c r="D1303" s="5">
        <v>14.99</v>
      </c>
      <c r="E1303" s="5">
        <v>20</v>
      </c>
      <c r="F1303" s="5">
        <v>8</v>
      </c>
      <c r="G1303" s="17">
        <v>1047</v>
      </c>
      <c r="H1303" s="17">
        <v>0</v>
      </c>
      <c r="I1303" s="17">
        <v>1047</v>
      </c>
      <c r="J1303" s="13">
        <v>1047</v>
      </c>
      <c r="K1303" s="13">
        <v>0</v>
      </c>
      <c r="L1303" s="13">
        <v>157</v>
      </c>
      <c r="M1303" s="13">
        <v>890</v>
      </c>
      <c r="N1303" s="24" t="s">
        <v>1424</v>
      </c>
      <c r="O1303" s="24" t="s">
        <v>25</v>
      </c>
      <c r="P1303" s="24" t="s">
        <v>25</v>
      </c>
      <c r="Q1303" s="38">
        <f>VLOOKUP(B1303,[2]COMPLETE_DIVIDEND_DATA!$B:$BA,52,0)</f>
        <v>890</v>
      </c>
      <c r="R1303" s="39">
        <f t="shared" si="20"/>
        <v>0</v>
      </c>
    </row>
    <row r="1304" spans="1:18" s="2" customFormat="1" hidden="1" x14ac:dyDescent="0.2">
      <c r="A1304" s="9">
        <v>401337</v>
      </c>
      <c r="B1304" s="20">
        <v>208026134</v>
      </c>
      <c r="C1304" s="6" t="s">
        <v>1425</v>
      </c>
      <c r="D1304" s="5">
        <v>20.309999999999999</v>
      </c>
      <c r="E1304" s="5">
        <v>20</v>
      </c>
      <c r="F1304" s="5">
        <v>8</v>
      </c>
      <c r="G1304" s="17">
        <v>128</v>
      </c>
      <c r="H1304" s="17">
        <v>0</v>
      </c>
      <c r="I1304" s="17">
        <v>128</v>
      </c>
      <c r="J1304" s="13">
        <v>128</v>
      </c>
      <c r="K1304" s="13">
        <v>0</v>
      </c>
      <c r="L1304" s="13">
        <v>26</v>
      </c>
      <c r="M1304" s="13">
        <v>102</v>
      </c>
      <c r="N1304" s="24" t="s">
        <v>1426</v>
      </c>
      <c r="O1304" s="24" t="s">
        <v>25</v>
      </c>
      <c r="P1304" s="24" t="s">
        <v>25</v>
      </c>
      <c r="Q1304" s="38">
        <f>VLOOKUP(B1304,[2]COMPLETE_DIVIDEND_DATA!$B:$BA,52,0)</f>
        <v>102</v>
      </c>
      <c r="R1304" s="39">
        <f t="shared" si="20"/>
        <v>0</v>
      </c>
    </row>
    <row r="1305" spans="1:18" s="2" customFormat="1" hidden="1" x14ac:dyDescent="0.2">
      <c r="A1305" s="9">
        <v>401338</v>
      </c>
      <c r="B1305" s="20">
        <v>208027165</v>
      </c>
      <c r="C1305" s="6" t="s">
        <v>1427</v>
      </c>
      <c r="D1305" s="5">
        <v>0</v>
      </c>
      <c r="E1305" s="5">
        <v>20</v>
      </c>
      <c r="F1305" s="5">
        <v>8</v>
      </c>
      <c r="G1305" s="17">
        <v>1</v>
      </c>
      <c r="H1305" s="17">
        <v>0</v>
      </c>
      <c r="I1305" s="17">
        <v>1</v>
      </c>
      <c r="J1305" s="13">
        <v>1</v>
      </c>
      <c r="K1305" s="13">
        <v>0</v>
      </c>
      <c r="L1305" s="13">
        <v>0</v>
      </c>
      <c r="M1305" s="13">
        <v>1</v>
      </c>
      <c r="N1305" s="24" t="s">
        <v>1428</v>
      </c>
      <c r="O1305" s="24" t="s">
        <v>25</v>
      </c>
      <c r="P1305" s="24" t="s">
        <v>25</v>
      </c>
      <c r="Q1305" s="38">
        <f>VLOOKUP(B1305,[2]COMPLETE_DIVIDEND_DATA!$B:$BA,52,0)</f>
        <v>1</v>
      </c>
      <c r="R1305" s="39">
        <f t="shared" si="20"/>
        <v>0</v>
      </c>
    </row>
    <row r="1306" spans="1:18" s="2" customFormat="1" hidden="1" x14ac:dyDescent="0.2">
      <c r="A1306" s="9">
        <v>401339</v>
      </c>
      <c r="B1306" s="20">
        <v>208027470</v>
      </c>
      <c r="C1306" s="6" t="s">
        <v>1429</v>
      </c>
      <c r="D1306" s="5">
        <v>15</v>
      </c>
      <c r="E1306" s="5">
        <v>20</v>
      </c>
      <c r="F1306" s="5">
        <v>8</v>
      </c>
      <c r="G1306" s="17">
        <v>1000</v>
      </c>
      <c r="H1306" s="17">
        <v>0</v>
      </c>
      <c r="I1306" s="17">
        <v>1000</v>
      </c>
      <c r="J1306" s="13">
        <v>1000</v>
      </c>
      <c r="K1306" s="13">
        <v>0</v>
      </c>
      <c r="L1306" s="13">
        <v>150</v>
      </c>
      <c r="M1306" s="13">
        <v>850</v>
      </c>
      <c r="N1306" s="24" t="s">
        <v>1430</v>
      </c>
      <c r="O1306" s="24">
        <v>6142940</v>
      </c>
      <c r="P1306" s="24" t="s">
        <v>25</v>
      </c>
      <c r="Q1306" s="38">
        <f>VLOOKUP(B1306,[2]COMPLETE_DIVIDEND_DATA!$B:$BA,52,0)</f>
        <v>850</v>
      </c>
      <c r="R1306" s="39">
        <f t="shared" si="20"/>
        <v>0</v>
      </c>
    </row>
    <row r="1307" spans="1:18" s="2" customFormat="1" hidden="1" x14ac:dyDescent="0.2">
      <c r="A1307" s="9">
        <v>401340</v>
      </c>
      <c r="B1307" s="20">
        <v>208032983</v>
      </c>
      <c r="C1307" s="6" t="s">
        <v>1431</v>
      </c>
      <c r="D1307" s="5">
        <v>20</v>
      </c>
      <c r="E1307" s="5">
        <v>20</v>
      </c>
      <c r="F1307" s="5">
        <v>8</v>
      </c>
      <c r="G1307" s="17">
        <v>2000</v>
      </c>
      <c r="H1307" s="17">
        <v>0</v>
      </c>
      <c r="I1307" s="17">
        <v>2000</v>
      </c>
      <c r="J1307" s="13">
        <v>2000</v>
      </c>
      <c r="K1307" s="13">
        <v>0</v>
      </c>
      <c r="L1307" s="13">
        <v>400</v>
      </c>
      <c r="M1307" s="13">
        <v>1600</v>
      </c>
      <c r="N1307" s="24" t="s">
        <v>1432</v>
      </c>
      <c r="O1307" s="24" t="s">
        <v>25</v>
      </c>
      <c r="P1307" s="24" t="s">
        <v>25</v>
      </c>
      <c r="Q1307" s="38">
        <f>VLOOKUP(B1307,[2]COMPLETE_DIVIDEND_DATA!$B:$BA,52,0)</f>
        <v>1600</v>
      </c>
      <c r="R1307" s="39">
        <f t="shared" si="20"/>
        <v>0</v>
      </c>
    </row>
    <row r="1308" spans="1:18" s="2" customFormat="1" hidden="1" x14ac:dyDescent="0.2">
      <c r="A1308" s="9">
        <v>401341</v>
      </c>
      <c r="B1308" s="20">
        <v>208034682</v>
      </c>
      <c r="C1308" s="6" t="s">
        <v>1433</v>
      </c>
      <c r="D1308" s="5">
        <v>17.5</v>
      </c>
      <c r="E1308" s="5">
        <v>20</v>
      </c>
      <c r="F1308" s="5">
        <v>8</v>
      </c>
      <c r="G1308" s="17">
        <v>5250</v>
      </c>
      <c r="H1308" s="17">
        <v>0</v>
      </c>
      <c r="I1308" s="17">
        <v>5250</v>
      </c>
      <c r="J1308" s="13">
        <v>5250</v>
      </c>
      <c r="K1308" s="13">
        <v>0</v>
      </c>
      <c r="L1308" s="13">
        <v>919</v>
      </c>
      <c r="M1308" s="13">
        <v>4331</v>
      </c>
      <c r="N1308" s="24" t="s">
        <v>1434</v>
      </c>
      <c r="O1308" s="24" t="s">
        <v>25</v>
      </c>
      <c r="P1308" s="24" t="s">
        <v>25</v>
      </c>
      <c r="Q1308" s="38">
        <f>VLOOKUP(B1308,[2]COMPLETE_DIVIDEND_DATA!$B:$BA,52,0)</f>
        <v>4331</v>
      </c>
      <c r="R1308" s="39">
        <f t="shared" si="20"/>
        <v>0</v>
      </c>
    </row>
    <row r="1309" spans="1:18" s="2" customFormat="1" hidden="1" x14ac:dyDescent="0.2">
      <c r="A1309" s="9">
        <v>401342</v>
      </c>
      <c r="B1309" s="20">
        <v>208035739</v>
      </c>
      <c r="C1309" s="6" t="s">
        <v>1435</v>
      </c>
      <c r="D1309" s="5">
        <v>14.99</v>
      </c>
      <c r="E1309" s="5">
        <v>10</v>
      </c>
      <c r="F1309" s="5">
        <v>8</v>
      </c>
      <c r="G1309" s="17">
        <v>3142</v>
      </c>
      <c r="H1309" s="17">
        <v>3142</v>
      </c>
      <c r="I1309" s="17">
        <v>0</v>
      </c>
      <c r="J1309" s="13">
        <v>3142</v>
      </c>
      <c r="K1309" s="13">
        <v>786</v>
      </c>
      <c r="L1309" s="13">
        <v>471</v>
      </c>
      <c r="M1309" s="13">
        <v>1885</v>
      </c>
      <c r="N1309" s="24" t="s">
        <v>1436</v>
      </c>
      <c r="O1309" s="24" t="s">
        <v>25</v>
      </c>
      <c r="P1309" s="24" t="s">
        <v>25</v>
      </c>
      <c r="Q1309" s="38">
        <f>VLOOKUP(B1309,[2]COMPLETE_DIVIDEND_DATA!$B:$BA,52,0)</f>
        <v>1885</v>
      </c>
      <c r="R1309" s="39">
        <f t="shared" si="20"/>
        <v>0</v>
      </c>
    </row>
    <row r="1310" spans="1:18" s="2" customFormat="1" x14ac:dyDescent="0.2">
      <c r="A1310" s="9">
        <v>401343</v>
      </c>
      <c r="B1310" s="20">
        <v>307000848</v>
      </c>
      <c r="C1310" s="6" t="s">
        <v>1437</v>
      </c>
      <c r="D1310" s="5">
        <v>11.76</v>
      </c>
      <c r="E1310" s="5">
        <v>20</v>
      </c>
      <c r="F1310" s="5">
        <v>8</v>
      </c>
      <c r="G1310" s="17">
        <v>17</v>
      </c>
      <c r="H1310" s="17">
        <v>0</v>
      </c>
      <c r="I1310" s="17">
        <v>17</v>
      </c>
      <c r="J1310" s="13">
        <v>17</v>
      </c>
      <c r="K1310" s="13">
        <v>0</v>
      </c>
      <c r="L1310" s="13">
        <v>2</v>
      </c>
      <c r="M1310" s="13">
        <v>15</v>
      </c>
      <c r="N1310" s="24" t="s">
        <v>1438</v>
      </c>
      <c r="O1310" s="24" t="s">
        <v>25</v>
      </c>
      <c r="P1310" s="45" t="s">
        <v>25</v>
      </c>
      <c r="Q1310" s="47">
        <f>VLOOKUP(B1310,[2]COMPLETE_DIVIDEND_DATA!$B:$BA,52,0)</f>
        <v>0</v>
      </c>
      <c r="R1310" s="48">
        <f t="shared" si="20"/>
        <v>15</v>
      </c>
    </row>
    <row r="1311" spans="1:18" s="2" customFormat="1" x14ac:dyDescent="0.2">
      <c r="A1311" s="9">
        <v>401344</v>
      </c>
      <c r="B1311" s="20">
        <v>307018204</v>
      </c>
      <c r="C1311" s="6" t="s">
        <v>1439</v>
      </c>
      <c r="D1311" s="5">
        <v>17.53</v>
      </c>
      <c r="E1311" s="5">
        <v>30</v>
      </c>
      <c r="F1311" s="5">
        <v>8</v>
      </c>
      <c r="G1311" s="17">
        <v>656</v>
      </c>
      <c r="H1311" s="17">
        <v>0</v>
      </c>
      <c r="I1311" s="17">
        <v>656</v>
      </c>
      <c r="J1311" s="13">
        <v>656</v>
      </c>
      <c r="K1311" s="13">
        <v>0</v>
      </c>
      <c r="L1311" s="13">
        <v>115</v>
      </c>
      <c r="M1311" s="13">
        <v>541</v>
      </c>
      <c r="N1311" s="24" t="s">
        <v>1440</v>
      </c>
      <c r="O1311" s="24" t="s">
        <v>25</v>
      </c>
      <c r="P1311" s="45" t="s">
        <v>25</v>
      </c>
      <c r="Q1311" s="47">
        <f>VLOOKUP(B1311,[2]COMPLETE_DIVIDEND_DATA!$B:$BA,52,0)</f>
        <v>0</v>
      </c>
      <c r="R1311" s="48">
        <f t="shared" si="20"/>
        <v>541</v>
      </c>
    </row>
    <row r="1312" spans="1:18" s="2" customFormat="1" x14ac:dyDescent="0.2">
      <c r="A1312" s="9">
        <v>401345</v>
      </c>
      <c r="B1312" s="20">
        <v>307032072</v>
      </c>
      <c r="C1312" s="6" t="s">
        <v>1441</v>
      </c>
      <c r="D1312" s="5">
        <v>14.99</v>
      </c>
      <c r="E1312" s="5">
        <v>10</v>
      </c>
      <c r="F1312" s="5">
        <v>8</v>
      </c>
      <c r="G1312" s="17">
        <v>647</v>
      </c>
      <c r="H1312" s="17">
        <v>647</v>
      </c>
      <c r="I1312" s="17">
        <v>0</v>
      </c>
      <c r="J1312" s="13">
        <v>647</v>
      </c>
      <c r="K1312" s="13">
        <v>162</v>
      </c>
      <c r="L1312" s="13">
        <v>97</v>
      </c>
      <c r="M1312" s="13">
        <v>388</v>
      </c>
      <c r="N1312" s="24" t="s">
        <v>1442</v>
      </c>
      <c r="O1312" s="24" t="s">
        <v>25</v>
      </c>
      <c r="P1312" s="45" t="s">
        <v>25</v>
      </c>
      <c r="Q1312" s="47">
        <f>VLOOKUP(B1312,[2]COMPLETE_DIVIDEND_DATA!$B:$BA,52,0)</f>
        <v>0</v>
      </c>
      <c r="R1312" s="48">
        <f t="shared" si="20"/>
        <v>388</v>
      </c>
    </row>
    <row r="1313" spans="1:18" s="2" customFormat="1" hidden="1" x14ac:dyDescent="0.2">
      <c r="A1313" s="9">
        <v>401346</v>
      </c>
      <c r="B1313" s="20">
        <v>307043459</v>
      </c>
      <c r="C1313" s="6" t="s">
        <v>1443</v>
      </c>
      <c r="D1313" s="5">
        <v>15</v>
      </c>
      <c r="E1313" s="5">
        <v>10</v>
      </c>
      <c r="F1313" s="5">
        <v>8</v>
      </c>
      <c r="G1313" s="17">
        <v>11300</v>
      </c>
      <c r="H1313" s="17">
        <v>11300</v>
      </c>
      <c r="I1313" s="17">
        <v>0</v>
      </c>
      <c r="J1313" s="13">
        <v>11300</v>
      </c>
      <c r="K1313" s="13">
        <v>2825</v>
      </c>
      <c r="L1313" s="13">
        <v>1695</v>
      </c>
      <c r="M1313" s="13">
        <v>6780</v>
      </c>
      <c r="N1313" s="24" t="s">
        <v>1444</v>
      </c>
      <c r="O1313" s="24" t="s">
        <v>25</v>
      </c>
      <c r="P1313" s="24" t="s">
        <v>25</v>
      </c>
      <c r="Q1313" s="38">
        <f>VLOOKUP(B1313,[2]COMPLETE_DIVIDEND_DATA!$B:$BA,52,0)</f>
        <v>6780</v>
      </c>
      <c r="R1313" s="39">
        <f t="shared" ref="R1313:R1376" si="21">+M1313-Q1313</f>
        <v>0</v>
      </c>
    </row>
    <row r="1314" spans="1:18" s="2" customFormat="1" hidden="1" x14ac:dyDescent="0.2">
      <c r="A1314" s="9">
        <v>401347</v>
      </c>
      <c r="B1314" s="20">
        <v>307049928</v>
      </c>
      <c r="C1314" s="6" t="s">
        <v>1445</v>
      </c>
      <c r="D1314" s="5">
        <v>15</v>
      </c>
      <c r="E1314" s="5">
        <v>20</v>
      </c>
      <c r="F1314" s="5">
        <v>8</v>
      </c>
      <c r="G1314" s="17">
        <v>2500</v>
      </c>
      <c r="H1314" s="17">
        <v>0</v>
      </c>
      <c r="I1314" s="17">
        <v>2500</v>
      </c>
      <c r="J1314" s="13">
        <v>2500</v>
      </c>
      <c r="K1314" s="13">
        <v>0</v>
      </c>
      <c r="L1314" s="13">
        <v>375</v>
      </c>
      <c r="M1314" s="13">
        <v>2125</v>
      </c>
      <c r="N1314" s="24" t="s">
        <v>1446</v>
      </c>
      <c r="O1314" s="24">
        <v>23884495</v>
      </c>
      <c r="P1314" s="24" t="s">
        <v>25</v>
      </c>
      <c r="Q1314" s="38">
        <f>VLOOKUP(B1314,[2]COMPLETE_DIVIDEND_DATA!$B:$BA,52,0)</f>
        <v>2125</v>
      </c>
      <c r="R1314" s="39">
        <f t="shared" si="21"/>
        <v>0</v>
      </c>
    </row>
    <row r="1315" spans="1:18" s="2" customFormat="1" hidden="1" x14ac:dyDescent="0.2">
      <c r="A1315" s="9">
        <v>401348</v>
      </c>
      <c r="B1315" s="20">
        <v>307055537</v>
      </c>
      <c r="C1315" s="6" t="s">
        <v>1447</v>
      </c>
      <c r="D1315" s="5">
        <v>14.99</v>
      </c>
      <c r="E1315" s="5">
        <v>30</v>
      </c>
      <c r="F1315" s="5">
        <v>8</v>
      </c>
      <c r="G1315" s="17">
        <v>647</v>
      </c>
      <c r="H1315" s="17">
        <v>0</v>
      </c>
      <c r="I1315" s="17">
        <v>647</v>
      </c>
      <c r="J1315" s="13">
        <v>647</v>
      </c>
      <c r="K1315" s="13">
        <v>0</v>
      </c>
      <c r="L1315" s="13">
        <v>97</v>
      </c>
      <c r="M1315" s="13">
        <v>550</v>
      </c>
      <c r="N1315" s="24" t="s">
        <v>1448</v>
      </c>
      <c r="O1315" s="24" t="s">
        <v>25</v>
      </c>
      <c r="P1315" s="24" t="s">
        <v>25</v>
      </c>
      <c r="Q1315" s="38">
        <f>VLOOKUP(B1315,[2]COMPLETE_DIVIDEND_DATA!$B:$BA,52,0)</f>
        <v>550</v>
      </c>
      <c r="R1315" s="39">
        <f t="shared" si="21"/>
        <v>0</v>
      </c>
    </row>
    <row r="1316" spans="1:18" s="2" customFormat="1" hidden="1" x14ac:dyDescent="0.2">
      <c r="A1316" s="9">
        <v>401349</v>
      </c>
      <c r="B1316" s="20">
        <v>307056568</v>
      </c>
      <c r="C1316" s="6" t="s">
        <v>1449</v>
      </c>
      <c r="D1316" s="5">
        <v>19.97</v>
      </c>
      <c r="E1316" s="5">
        <v>20</v>
      </c>
      <c r="F1316" s="5">
        <v>8</v>
      </c>
      <c r="G1316" s="17">
        <v>791</v>
      </c>
      <c r="H1316" s="17">
        <v>0</v>
      </c>
      <c r="I1316" s="17">
        <v>791</v>
      </c>
      <c r="J1316" s="13">
        <v>791</v>
      </c>
      <c r="K1316" s="13">
        <v>0</v>
      </c>
      <c r="L1316" s="13">
        <v>158</v>
      </c>
      <c r="M1316" s="13">
        <v>633</v>
      </c>
      <c r="N1316" s="24" t="s">
        <v>1450</v>
      </c>
      <c r="O1316" s="24" t="s">
        <v>25</v>
      </c>
      <c r="P1316" s="24" t="s">
        <v>25</v>
      </c>
      <c r="Q1316" s="38">
        <f>VLOOKUP(B1316,[2]COMPLETE_DIVIDEND_DATA!$B:$BA,52,0)</f>
        <v>633</v>
      </c>
      <c r="R1316" s="39">
        <f t="shared" si="21"/>
        <v>0</v>
      </c>
    </row>
    <row r="1317" spans="1:18" s="2" customFormat="1" hidden="1" x14ac:dyDescent="0.2">
      <c r="A1317" s="9">
        <v>401350</v>
      </c>
      <c r="B1317" s="20">
        <v>307058283</v>
      </c>
      <c r="C1317" s="6" t="s">
        <v>1451</v>
      </c>
      <c r="D1317" s="5">
        <v>19.98</v>
      </c>
      <c r="E1317" s="5">
        <v>20</v>
      </c>
      <c r="F1317" s="5">
        <v>8</v>
      </c>
      <c r="G1317" s="17">
        <v>2592</v>
      </c>
      <c r="H1317" s="17">
        <v>0</v>
      </c>
      <c r="I1317" s="17">
        <v>2592</v>
      </c>
      <c r="J1317" s="13">
        <v>2592</v>
      </c>
      <c r="K1317" s="13">
        <v>0</v>
      </c>
      <c r="L1317" s="13">
        <v>518</v>
      </c>
      <c r="M1317" s="13">
        <v>2074</v>
      </c>
      <c r="N1317" s="24" t="s">
        <v>1452</v>
      </c>
      <c r="O1317" s="24" t="s">
        <v>25</v>
      </c>
      <c r="P1317" s="24" t="s">
        <v>25</v>
      </c>
      <c r="Q1317" s="38">
        <f>VLOOKUP(B1317,[2]COMPLETE_DIVIDEND_DATA!$B:$BA,52,0)</f>
        <v>2074</v>
      </c>
      <c r="R1317" s="39">
        <f t="shared" si="21"/>
        <v>0</v>
      </c>
    </row>
    <row r="1318" spans="1:18" s="2" customFormat="1" hidden="1" x14ac:dyDescent="0.2">
      <c r="A1318" s="9">
        <v>401351</v>
      </c>
      <c r="B1318" s="20">
        <v>307065262</v>
      </c>
      <c r="C1318" s="6" t="s">
        <v>1453</v>
      </c>
      <c r="D1318" s="5">
        <v>20.07</v>
      </c>
      <c r="E1318" s="5">
        <v>20</v>
      </c>
      <c r="F1318" s="5">
        <v>8</v>
      </c>
      <c r="G1318" s="17">
        <v>523</v>
      </c>
      <c r="H1318" s="17">
        <v>0</v>
      </c>
      <c r="I1318" s="17">
        <v>523</v>
      </c>
      <c r="J1318" s="13">
        <v>523</v>
      </c>
      <c r="K1318" s="13">
        <v>0</v>
      </c>
      <c r="L1318" s="13">
        <v>105</v>
      </c>
      <c r="M1318" s="13">
        <v>418</v>
      </c>
      <c r="N1318" s="24" t="s">
        <v>1454</v>
      </c>
      <c r="O1318" s="24" t="s">
        <v>25</v>
      </c>
      <c r="P1318" s="24" t="s">
        <v>25</v>
      </c>
      <c r="Q1318" s="38">
        <f>VLOOKUP(B1318,[2]COMPLETE_DIVIDEND_DATA!$B:$BA,52,0)</f>
        <v>418</v>
      </c>
      <c r="R1318" s="39">
        <f t="shared" si="21"/>
        <v>0</v>
      </c>
    </row>
    <row r="1319" spans="1:18" s="2" customFormat="1" x14ac:dyDescent="0.2">
      <c r="A1319" s="9">
        <v>401352</v>
      </c>
      <c r="B1319" s="20">
        <v>307071120</v>
      </c>
      <c r="C1319" s="6" t="s">
        <v>1455</v>
      </c>
      <c r="D1319" s="5">
        <v>19.72</v>
      </c>
      <c r="E1319" s="5">
        <v>10</v>
      </c>
      <c r="F1319" s="5">
        <v>8</v>
      </c>
      <c r="G1319" s="17">
        <v>147</v>
      </c>
      <c r="H1319" s="17">
        <v>147</v>
      </c>
      <c r="I1319" s="17">
        <v>0</v>
      </c>
      <c r="J1319" s="13">
        <v>147</v>
      </c>
      <c r="K1319" s="13">
        <v>37</v>
      </c>
      <c r="L1319" s="13">
        <v>29</v>
      </c>
      <c r="M1319" s="13">
        <v>81</v>
      </c>
      <c r="N1319" s="24" t="s">
        <v>1456</v>
      </c>
      <c r="O1319" s="24" t="s">
        <v>25</v>
      </c>
      <c r="P1319" s="45" t="s">
        <v>25</v>
      </c>
      <c r="Q1319" s="47">
        <f>VLOOKUP(B1319,[2]COMPLETE_DIVIDEND_DATA!$B:$BA,52,0)</f>
        <v>0</v>
      </c>
      <c r="R1319" s="48">
        <f t="shared" si="21"/>
        <v>81</v>
      </c>
    </row>
    <row r="1320" spans="1:18" s="2" customFormat="1" hidden="1" x14ac:dyDescent="0.2">
      <c r="A1320" s="9">
        <v>401353</v>
      </c>
      <c r="B1320" s="20">
        <v>307075584</v>
      </c>
      <c r="C1320" s="6" t="s">
        <v>1457</v>
      </c>
      <c r="D1320" s="5">
        <v>15</v>
      </c>
      <c r="E1320" s="5">
        <v>10</v>
      </c>
      <c r="F1320" s="5">
        <v>8</v>
      </c>
      <c r="G1320" s="17">
        <v>2000</v>
      </c>
      <c r="H1320" s="17">
        <v>2000</v>
      </c>
      <c r="I1320" s="17">
        <v>0</v>
      </c>
      <c r="J1320" s="13">
        <v>2000</v>
      </c>
      <c r="K1320" s="13">
        <v>500</v>
      </c>
      <c r="L1320" s="13">
        <v>300</v>
      </c>
      <c r="M1320" s="13">
        <v>1200</v>
      </c>
      <c r="N1320" s="24" t="s">
        <v>1458</v>
      </c>
      <c r="O1320" s="24" t="s">
        <v>25</v>
      </c>
      <c r="P1320" s="24" t="s">
        <v>25</v>
      </c>
      <c r="Q1320" s="38">
        <f>VLOOKUP(B1320,[2]COMPLETE_DIVIDEND_DATA!$B:$BA,52,0)</f>
        <v>1200</v>
      </c>
      <c r="R1320" s="39">
        <f t="shared" si="21"/>
        <v>0</v>
      </c>
    </row>
    <row r="1321" spans="1:18" s="2" customFormat="1" hidden="1" x14ac:dyDescent="0.2">
      <c r="A1321" s="9">
        <v>401354</v>
      </c>
      <c r="B1321" s="20">
        <v>307077234</v>
      </c>
      <c r="C1321" s="6" t="s">
        <v>1459</v>
      </c>
      <c r="D1321" s="5">
        <v>20</v>
      </c>
      <c r="E1321" s="5">
        <v>20</v>
      </c>
      <c r="F1321" s="5">
        <v>8</v>
      </c>
      <c r="G1321" s="17">
        <v>2500</v>
      </c>
      <c r="H1321" s="17">
        <v>0</v>
      </c>
      <c r="I1321" s="17">
        <v>2500</v>
      </c>
      <c r="J1321" s="13">
        <v>2500</v>
      </c>
      <c r="K1321" s="13">
        <v>0</v>
      </c>
      <c r="L1321" s="13">
        <v>500</v>
      </c>
      <c r="M1321" s="13">
        <v>2000</v>
      </c>
      <c r="N1321" s="24" t="s">
        <v>1460</v>
      </c>
      <c r="O1321" s="24" t="s">
        <v>25</v>
      </c>
      <c r="P1321" s="24" t="s">
        <v>25</v>
      </c>
      <c r="Q1321" s="38">
        <f>VLOOKUP(B1321,[2]COMPLETE_DIVIDEND_DATA!$B:$BA,52,0)</f>
        <v>2000</v>
      </c>
      <c r="R1321" s="39">
        <f t="shared" si="21"/>
        <v>0</v>
      </c>
    </row>
    <row r="1322" spans="1:18" s="2" customFormat="1" x14ac:dyDescent="0.2">
      <c r="A1322" s="9">
        <v>401355</v>
      </c>
      <c r="B1322" s="20">
        <v>307078208</v>
      </c>
      <c r="C1322" s="6" t="s">
        <v>1461</v>
      </c>
      <c r="D1322" s="5">
        <v>20.07</v>
      </c>
      <c r="E1322" s="5">
        <v>10</v>
      </c>
      <c r="F1322" s="5">
        <v>8</v>
      </c>
      <c r="G1322" s="17">
        <v>523</v>
      </c>
      <c r="H1322" s="17">
        <v>523</v>
      </c>
      <c r="I1322" s="17">
        <v>0</v>
      </c>
      <c r="J1322" s="13">
        <v>523</v>
      </c>
      <c r="K1322" s="13">
        <v>131</v>
      </c>
      <c r="L1322" s="13">
        <v>105</v>
      </c>
      <c r="M1322" s="13">
        <v>287</v>
      </c>
      <c r="N1322" s="24" t="s">
        <v>1462</v>
      </c>
      <c r="O1322" s="24" t="s">
        <v>25</v>
      </c>
      <c r="P1322" s="45" t="s">
        <v>25</v>
      </c>
      <c r="Q1322" s="47">
        <f>VLOOKUP(B1322,[2]COMPLETE_DIVIDEND_DATA!$B:$BA,52,0)</f>
        <v>0</v>
      </c>
      <c r="R1322" s="48">
        <f t="shared" si="21"/>
        <v>287</v>
      </c>
    </row>
    <row r="1323" spans="1:18" s="2" customFormat="1" hidden="1" x14ac:dyDescent="0.2">
      <c r="A1323" s="9">
        <v>401356</v>
      </c>
      <c r="B1323" s="20">
        <v>307079313</v>
      </c>
      <c r="C1323" s="6" t="s">
        <v>1463</v>
      </c>
      <c r="D1323" s="5">
        <v>15</v>
      </c>
      <c r="E1323" s="5">
        <v>20</v>
      </c>
      <c r="F1323" s="5">
        <v>8</v>
      </c>
      <c r="G1323" s="17">
        <v>2500</v>
      </c>
      <c r="H1323" s="17">
        <v>0</v>
      </c>
      <c r="I1323" s="17">
        <v>2500</v>
      </c>
      <c r="J1323" s="13">
        <v>2500</v>
      </c>
      <c r="K1323" s="13">
        <v>0</v>
      </c>
      <c r="L1323" s="13">
        <v>375</v>
      </c>
      <c r="M1323" s="13">
        <v>2125</v>
      </c>
      <c r="N1323" s="24" t="s">
        <v>1464</v>
      </c>
      <c r="O1323" s="24" t="s">
        <v>25</v>
      </c>
      <c r="P1323" s="24" t="s">
        <v>25</v>
      </c>
      <c r="Q1323" s="38">
        <f>VLOOKUP(B1323,[2]COMPLETE_DIVIDEND_DATA!$B:$BA,52,0)</f>
        <v>2125</v>
      </c>
      <c r="R1323" s="39">
        <f t="shared" si="21"/>
        <v>0</v>
      </c>
    </row>
    <row r="1324" spans="1:18" s="2" customFormat="1" hidden="1" x14ac:dyDescent="0.2">
      <c r="A1324" s="9">
        <v>401357</v>
      </c>
      <c r="B1324" s="20">
        <v>307081087</v>
      </c>
      <c r="C1324" s="6" t="s">
        <v>1465</v>
      </c>
      <c r="D1324" s="5">
        <v>15</v>
      </c>
      <c r="E1324" s="5">
        <v>20</v>
      </c>
      <c r="F1324" s="5">
        <v>8</v>
      </c>
      <c r="G1324" s="17">
        <v>1100</v>
      </c>
      <c r="H1324" s="17">
        <v>0</v>
      </c>
      <c r="I1324" s="17">
        <v>1100</v>
      </c>
      <c r="J1324" s="13">
        <v>1100</v>
      </c>
      <c r="K1324" s="13">
        <v>0</v>
      </c>
      <c r="L1324" s="13">
        <v>165</v>
      </c>
      <c r="M1324" s="13">
        <v>935</v>
      </c>
      <c r="N1324" s="24" t="s">
        <v>1466</v>
      </c>
      <c r="O1324" s="24">
        <v>17363507</v>
      </c>
      <c r="P1324" s="24" t="s">
        <v>25</v>
      </c>
      <c r="Q1324" s="38">
        <f>VLOOKUP(B1324,[2]COMPLETE_DIVIDEND_DATA!$B:$BA,52,0)</f>
        <v>935</v>
      </c>
      <c r="R1324" s="39">
        <f t="shared" si="21"/>
        <v>0</v>
      </c>
    </row>
    <row r="1325" spans="1:18" s="2" customFormat="1" hidden="1" x14ac:dyDescent="0.2">
      <c r="A1325" s="9">
        <v>401358</v>
      </c>
      <c r="B1325" s="20">
        <v>307082473</v>
      </c>
      <c r="C1325" s="6" t="s">
        <v>1467</v>
      </c>
      <c r="D1325" s="5">
        <v>14.91</v>
      </c>
      <c r="E1325" s="5">
        <v>20</v>
      </c>
      <c r="F1325" s="5">
        <v>8</v>
      </c>
      <c r="G1325" s="17">
        <v>523</v>
      </c>
      <c r="H1325" s="17">
        <v>0</v>
      </c>
      <c r="I1325" s="17">
        <v>523</v>
      </c>
      <c r="J1325" s="13">
        <v>523</v>
      </c>
      <c r="K1325" s="13">
        <v>0</v>
      </c>
      <c r="L1325" s="13">
        <v>78</v>
      </c>
      <c r="M1325" s="13">
        <v>445</v>
      </c>
      <c r="N1325" s="24" t="s">
        <v>1468</v>
      </c>
      <c r="O1325" s="24" t="s">
        <v>25</v>
      </c>
      <c r="P1325" s="24" t="s">
        <v>25</v>
      </c>
      <c r="Q1325" s="38">
        <f>VLOOKUP(B1325,[2]COMPLETE_DIVIDEND_DATA!$B:$BA,52,0)</f>
        <v>445</v>
      </c>
      <c r="R1325" s="39">
        <f t="shared" si="21"/>
        <v>0</v>
      </c>
    </row>
    <row r="1326" spans="1:18" s="2" customFormat="1" hidden="1" x14ac:dyDescent="0.2">
      <c r="A1326" s="9">
        <v>401359</v>
      </c>
      <c r="B1326" s="20">
        <v>307082523</v>
      </c>
      <c r="C1326" s="6" t="s">
        <v>1469</v>
      </c>
      <c r="D1326" s="5">
        <v>19.96</v>
      </c>
      <c r="E1326" s="5">
        <v>20</v>
      </c>
      <c r="F1326" s="5">
        <v>8</v>
      </c>
      <c r="G1326" s="17">
        <v>1047</v>
      </c>
      <c r="H1326" s="17">
        <v>0</v>
      </c>
      <c r="I1326" s="17">
        <v>1047</v>
      </c>
      <c r="J1326" s="13">
        <v>1047</v>
      </c>
      <c r="K1326" s="13">
        <v>0</v>
      </c>
      <c r="L1326" s="13">
        <v>209</v>
      </c>
      <c r="M1326" s="13">
        <v>838</v>
      </c>
      <c r="N1326" s="24" t="s">
        <v>1470</v>
      </c>
      <c r="O1326" s="24" t="s">
        <v>25</v>
      </c>
      <c r="P1326" s="24" t="s">
        <v>25</v>
      </c>
      <c r="Q1326" s="38">
        <f>VLOOKUP(B1326,[2]COMPLETE_DIVIDEND_DATA!$B:$BA,52,0)</f>
        <v>838</v>
      </c>
      <c r="R1326" s="39">
        <f t="shared" si="21"/>
        <v>0</v>
      </c>
    </row>
    <row r="1327" spans="1:18" s="2" customFormat="1" hidden="1" x14ac:dyDescent="0.2">
      <c r="A1327" s="9">
        <v>401360</v>
      </c>
      <c r="B1327" s="20">
        <v>307086102</v>
      </c>
      <c r="C1327" s="6" t="s">
        <v>1471</v>
      </c>
      <c r="D1327" s="5">
        <v>15.04</v>
      </c>
      <c r="E1327" s="5">
        <v>20</v>
      </c>
      <c r="F1327" s="5">
        <v>8</v>
      </c>
      <c r="G1327" s="17">
        <v>525</v>
      </c>
      <c r="H1327" s="17">
        <v>0</v>
      </c>
      <c r="I1327" s="17">
        <v>525</v>
      </c>
      <c r="J1327" s="13">
        <v>525</v>
      </c>
      <c r="K1327" s="13">
        <v>0</v>
      </c>
      <c r="L1327" s="13">
        <v>79</v>
      </c>
      <c r="M1327" s="13">
        <v>446</v>
      </c>
      <c r="N1327" s="24" t="s">
        <v>1472</v>
      </c>
      <c r="O1327" s="24" t="s">
        <v>25</v>
      </c>
      <c r="P1327" s="24" t="s">
        <v>25</v>
      </c>
      <c r="Q1327" s="38">
        <f>VLOOKUP(B1327,[2]COMPLETE_DIVIDEND_DATA!$B:$BA,52,0)</f>
        <v>446</v>
      </c>
      <c r="R1327" s="39">
        <f t="shared" si="21"/>
        <v>0</v>
      </c>
    </row>
    <row r="1328" spans="1:18" s="2" customFormat="1" hidden="1" x14ac:dyDescent="0.2">
      <c r="A1328" s="9">
        <v>401361</v>
      </c>
      <c r="B1328" s="20">
        <v>307086607</v>
      </c>
      <c r="C1328" s="6" t="s">
        <v>1473</v>
      </c>
      <c r="D1328" s="5">
        <v>14.89</v>
      </c>
      <c r="E1328" s="5">
        <v>20</v>
      </c>
      <c r="F1328" s="5">
        <v>8</v>
      </c>
      <c r="G1328" s="17">
        <v>47</v>
      </c>
      <c r="H1328" s="17">
        <v>0</v>
      </c>
      <c r="I1328" s="17">
        <v>47</v>
      </c>
      <c r="J1328" s="13">
        <v>47</v>
      </c>
      <c r="K1328" s="13">
        <v>0</v>
      </c>
      <c r="L1328" s="13">
        <v>7</v>
      </c>
      <c r="M1328" s="13">
        <v>40</v>
      </c>
      <c r="N1328" s="24" t="s">
        <v>1474</v>
      </c>
      <c r="O1328" s="24" t="s">
        <v>25</v>
      </c>
      <c r="P1328" s="24" t="s">
        <v>25</v>
      </c>
      <c r="Q1328" s="38">
        <f>VLOOKUP(B1328,[2]COMPLETE_DIVIDEND_DATA!$B:$BA,52,0)</f>
        <v>40</v>
      </c>
      <c r="R1328" s="39">
        <f t="shared" si="21"/>
        <v>0</v>
      </c>
    </row>
    <row r="1329" spans="1:18" s="2" customFormat="1" hidden="1" x14ac:dyDescent="0.2">
      <c r="A1329" s="9">
        <v>401362</v>
      </c>
      <c r="B1329" s="20">
        <v>307088140</v>
      </c>
      <c r="C1329" s="6" t="s">
        <v>1475</v>
      </c>
      <c r="D1329" s="5">
        <v>16.66</v>
      </c>
      <c r="E1329" s="5">
        <v>20</v>
      </c>
      <c r="F1329" s="5">
        <v>8</v>
      </c>
      <c r="G1329" s="17">
        <v>235000</v>
      </c>
      <c r="H1329" s="17">
        <v>0</v>
      </c>
      <c r="I1329" s="17">
        <v>235000</v>
      </c>
      <c r="J1329" s="13">
        <v>235000</v>
      </c>
      <c r="K1329" s="13">
        <v>0</v>
      </c>
      <c r="L1329" s="13">
        <v>39167</v>
      </c>
      <c r="M1329" s="13">
        <v>195833</v>
      </c>
      <c r="N1329" s="24" t="s">
        <v>1476</v>
      </c>
      <c r="O1329" s="24" t="s">
        <v>25</v>
      </c>
      <c r="P1329" s="24" t="s">
        <v>25</v>
      </c>
      <c r="Q1329" s="38">
        <f>VLOOKUP(B1329,[2]COMPLETE_DIVIDEND_DATA!$B:$BA,52,0)</f>
        <v>195833</v>
      </c>
      <c r="R1329" s="39">
        <f t="shared" si="21"/>
        <v>0</v>
      </c>
    </row>
    <row r="1330" spans="1:18" s="2" customFormat="1" hidden="1" x14ac:dyDescent="0.2">
      <c r="A1330" s="9">
        <v>401363</v>
      </c>
      <c r="B1330" s="20">
        <v>307088199</v>
      </c>
      <c r="C1330" s="6" t="s">
        <v>1477</v>
      </c>
      <c r="D1330" s="5">
        <v>16.25</v>
      </c>
      <c r="E1330" s="5">
        <v>20</v>
      </c>
      <c r="F1330" s="5">
        <v>8</v>
      </c>
      <c r="G1330" s="17">
        <v>75000</v>
      </c>
      <c r="H1330" s="17">
        <v>0</v>
      </c>
      <c r="I1330" s="17">
        <v>75000</v>
      </c>
      <c r="J1330" s="13">
        <v>75000</v>
      </c>
      <c r="K1330" s="13">
        <v>0</v>
      </c>
      <c r="L1330" s="13">
        <v>12189</v>
      </c>
      <c r="M1330" s="13">
        <v>62811</v>
      </c>
      <c r="N1330" s="24" t="s">
        <v>1478</v>
      </c>
      <c r="O1330" s="24" t="s">
        <v>25</v>
      </c>
      <c r="P1330" s="24" t="s">
        <v>25</v>
      </c>
      <c r="Q1330" s="38">
        <f>VLOOKUP(B1330,[2]COMPLETE_DIVIDEND_DATA!$B:$BA,52,0)</f>
        <v>62811</v>
      </c>
      <c r="R1330" s="39">
        <f t="shared" si="21"/>
        <v>0</v>
      </c>
    </row>
    <row r="1331" spans="1:18" s="2" customFormat="1" x14ac:dyDescent="0.2">
      <c r="A1331" s="9">
        <v>401364</v>
      </c>
      <c r="B1331" s="20">
        <v>307093769</v>
      </c>
      <c r="C1331" s="6" t="s">
        <v>1479</v>
      </c>
      <c r="D1331" s="5">
        <v>19.93</v>
      </c>
      <c r="E1331" s="5">
        <v>20</v>
      </c>
      <c r="F1331" s="5">
        <v>8</v>
      </c>
      <c r="G1331" s="17">
        <v>647</v>
      </c>
      <c r="H1331" s="17">
        <v>0</v>
      </c>
      <c r="I1331" s="17">
        <v>647</v>
      </c>
      <c r="J1331" s="13">
        <v>647</v>
      </c>
      <c r="K1331" s="13">
        <v>0</v>
      </c>
      <c r="L1331" s="13">
        <v>129</v>
      </c>
      <c r="M1331" s="13">
        <v>518</v>
      </c>
      <c r="N1331" s="24" t="s">
        <v>1480</v>
      </c>
      <c r="O1331" s="24" t="s">
        <v>25</v>
      </c>
      <c r="P1331" s="45" t="s">
        <v>25</v>
      </c>
      <c r="Q1331" s="47">
        <f>VLOOKUP(B1331,[2]COMPLETE_DIVIDEND_DATA!$B:$BA,52,0)</f>
        <v>0</v>
      </c>
      <c r="R1331" s="48">
        <f t="shared" si="21"/>
        <v>518</v>
      </c>
    </row>
    <row r="1332" spans="1:18" s="2" customFormat="1" hidden="1" x14ac:dyDescent="0.2">
      <c r="A1332" s="9">
        <v>401365</v>
      </c>
      <c r="B1332" s="20">
        <v>307100655</v>
      </c>
      <c r="C1332" s="6" t="s">
        <v>1481</v>
      </c>
      <c r="D1332" s="5">
        <v>19.98</v>
      </c>
      <c r="E1332" s="5">
        <v>20</v>
      </c>
      <c r="F1332" s="5">
        <v>8</v>
      </c>
      <c r="G1332" s="17">
        <v>2047</v>
      </c>
      <c r="H1332" s="17">
        <v>0</v>
      </c>
      <c r="I1332" s="17">
        <v>2047</v>
      </c>
      <c r="J1332" s="13">
        <v>2047</v>
      </c>
      <c r="K1332" s="13">
        <v>0</v>
      </c>
      <c r="L1332" s="13">
        <v>409</v>
      </c>
      <c r="M1332" s="13">
        <v>1638</v>
      </c>
      <c r="N1332" s="24" t="s">
        <v>1482</v>
      </c>
      <c r="O1332" s="24" t="s">
        <v>25</v>
      </c>
      <c r="P1332" s="24" t="s">
        <v>25</v>
      </c>
      <c r="Q1332" s="38">
        <f>VLOOKUP(B1332,[2]COMPLETE_DIVIDEND_DATA!$B:$BA,52,0)</f>
        <v>1638</v>
      </c>
      <c r="R1332" s="39">
        <f t="shared" si="21"/>
        <v>0</v>
      </c>
    </row>
    <row r="1333" spans="1:18" s="2" customFormat="1" hidden="1" x14ac:dyDescent="0.2">
      <c r="A1333" s="9">
        <v>401366</v>
      </c>
      <c r="B1333" s="20">
        <v>307105472</v>
      </c>
      <c r="C1333" s="6" t="s">
        <v>1483</v>
      </c>
      <c r="D1333" s="5">
        <v>15</v>
      </c>
      <c r="E1333" s="5">
        <v>20</v>
      </c>
      <c r="F1333" s="5">
        <v>8</v>
      </c>
      <c r="G1333" s="17">
        <v>50000</v>
      </c>
      <c r="H1333" s="17">
        <v>0</v>
      </c>
      <c r="I1333" s="17">
        <v>50000</v>
      </c>
      <c r="J1333" s="13">
        <v>50000</v>
      </c>
      <c r="K1333" s="13">
        <v>0</v>
      </c>
      <c r="L1333" s="13">
        <v>7500</v>
      </c>
      <c r="M1333" s="13">
        <v>42500</v>
      </c>
      <c r="N1333" s="24" t="s">
        <v>1484</v>
      </c>
      <c r="O1333" s="24" t="s">
        <v>25</v>
      </c>
      <c r="P1333" s="24" t="s">
        <v>25</v>
      </c>
      <c r="Q1333" s="38">
        <f>VLOOKUP(B1333,[2]COMPLETE_DIVIDEND_DATA!$B:$BA,52,0)</f>
        <v>42500</v>
      </c>
      <c r="R1333" s="39">
        <f t="shared" si="21"/>
        <v>0</v>
      </c>
    </row>
    <row r="1334" spans="1:18" s="2" customFormat="1" hidden="1" x14ac:dyDescent="0.2">
      <c r="A1334" s="9">
        <v>401367</v>
      </c>
      <c r="B1334" s="20">
        <v>307107536</v>
      </c>
      <c r="C1334" s="6" t="s">
        <v>1485</v>
      </c>
      <c r="D1334" s="5">
        <v>17.39</v>
      </c>
      <c r="E1334" s="5">
        <v>20</v>
      </c>
      <c r="F1334" s="5">
        <v>8</v>
      </c>
      <c r="G1334" s="17">
        <v>592</v>
      </c>
      <c r="H1334" s="17">
        <v>0</v>
      </c>
      <c r="I1334" s="17">
        <v>592</v>
      </c>
      <c r="J1334" s="13">
        <v>592</v>
      </c>
      <c r="K1334" s="13">
        <v>0</v>
      </c>
      <c r="L1334" s="13">
        <v>103</v>
      </c>
      <c r="M1334" s="13">
        <v>489</v>
      </c>
      <c r="N1334" s="24" t="s">
        <v>1486</v>
      </c>
      <c r="O1334" s="24" t="s">
        <v>25</v>
      </c>
      <c r="P1334" s="24" t="s">
        <v>25</v>
      </c>
      <c r="Q1334" s="38">
        <f>VLOOKUP(B1334,[2]COMPLETE_DIVIDEND_DATA!$B:$BA,52,0)</f>
        <v>489</v>
      </c>
      <c r="R1334" s="39">
        <f t="shared" si="21"/>
        <v>0</v>
      </c>
    </row>
    <row r="1335" spans="1:18" s="2" customFormat="1" hidden="1" x14ac:dyDescent="0.2">
      <c r="A1335" s="9">
        <v>401368</v>
      </c>
      <c r="B1335" s="20">
        <v>307118699</v>
      </c>
      <c r="C1335" s="6" t="s">
        <v>110</v>
      </c>
      <c r="D1335" s="5">
        <v>15.02</v>
      </c>
      <c r="E1335" s="5">
        <v>20</v>
      </c>
      <c r="F1335" s="5">
        <v>8</v>
      </c>
      <c r="G1335" s="17">
        <v>4500</v>
      </c>
      <c r="H1335" s="17">
        <v>0</v>
      </c>
      <c r="I1335" s="17">
        <v>4500</v>
      </c>
      <c r="J1335" s="13">
        <v>4500</v>
      </c>
      <c r="K1335" s="13">
        <v>0</v>
      </c>
      <c r="L1335" s="13">
        <v>676</v>
      </c>
      <c r="M1335" s="13">
        <v>3824</v>
      </c>
      <c r="N1335" s="24" t="s">
        <v>1487</v>
      </c>
      <c r="O1335" s="24">
        <v>31620396</v>
      </c>
      <c r="P1335" s="24" t="s">
        <v>25</v>
      </c>
      <c r="Q1335" s="38">
        <f>VLOOKUP(B1335,[2]COMPLETE_DIVIDEND_DATA!$B:$BA,52,0)</f>
        <v>3824</v>
      </c>
      <c r="R1335" s="39">
        <f t="shared" si="21"/>
        <v>0</v>
      </c>
    </row>
    <row r="1336" spans="1:18" s="2" customFormat="1" hidden="1" x14ac:dyDescent="0.2">
      <c r="A1336" s="9">
        <v>401369</v>
      </c>
      <c r="B1336" s="20">
        <v>307119549</v>
      </c>
      <c r="C1336" s="6" t="s">
        <v>1488</v>
      </c>
      <c r="D1336" s="5">
        <v>15</v>
      </c>
      <c r="E1336" s="5">
        <v>20</v>
      </c>
      <c r="F1336" s="5">
        <v>8</v>
      </c>
      <c r="G1336" s="17">
        <v>2000</v>
      </c>
      <c r="H1336" s="17">
        <v>0</v>
      </c>
      <c r="I1336" s="17">
        <v>2000</v>
      </c>
      <c r="J1336" s="13">
        <v>2000</v>
      </c>
      <c r="K1336" s="13">
        <v>0</v>
      </c>
      <c r="L1336" s="13">
        <v>300</v>
      </c>
      <c r="M1336" s="13">
        <v>1700</v>
      </c>
      <c r="N1336" s="24" t="s">
        <v>1489</v>
      </c>
      <c r="O1336" s="24" t="s">
        <v>25</v>
      </c>
      <c r="P1336" s="24" t="s">
        <v>25</v>
      </c>
      <c r="Q1336" s="38">
        <f>VLOOKUP(B1336,[2]COMPLETE_DIVIDEND_DATA!$B:$BA,52,0)</f>
        <v>1700</v>
      </c>
      <c r="R1336" s="39">
        <f t="shared" si="21"/>
        <v>0</v>
      </c>
    </row>
    <row r="1337" spans="1:18" s="2" customFormat="1" x14ac:dyDescent="0.2">
      <c r="A1337" s="9">
        <v>401370</v>
      </c>
      <c r="B1337" s="20">
        <v>364019255</v>
      </c>
      <c r="C1337" s="6" t="s">
        <v>1490</v>
      </c>
      <c r="D1337" s="5">
        <v>20</v>
      </c>
      <c r="E1337" s="5">
        <v>64</v>
      </c>
      <c r="F1337" s="5">
        <v>4</v>
      </c>
      <c r="G1337" s="17">
        <v>134813</v>
      </c>
      <c r="H1337" s="17">
        <v>0</v>
      </c>
      <c r="I1337" s="17">
        <v>134813</v>
      </c>
      <c r="J1337" s="13">
        <v>134813</v>
      </c>
      <c r="K1337" s="13">
        <v>0</v>
      </c>
      <c r="L1337" s="13">
        <v>26963</v>
      </c>
      <c r="M1337" s="13">
        <v>107850</v>
      </c>
      <c r="N1337" s="24" t="s">
        <v>25</v>
      </c>
      <c r="O1337" s="24" t="s">
        <v>25</v>
      </c>
      <c r="P1337" s="45" t="s">
        <v>25</v>
      </c>
      <c r="Q1337" s="47">
        <f>VLOOKUP(B1337,[2]COMPLETE_DIVIDEND_DATA!$B:$BA,52,0)</f>
        <v>0</v>
      </c>
      <c r="R1337" s="48">
        <f t="shared" si="21"/>
        <v>107850</v>
      </c>
    </row>
    <row r="1338" spans="1:18" s="2" customFormat="1" hidden="1" x14ac:dyDescent="0.2">
      <c r="A1338" s="9">
        <v>401371</v>
      </c>
      <c r="B1338" s="20">
        <v>364022887</v>
      </c>
      <c r="C1338" s="6" t="s">
        <v>1491</v>
      </c>
      <c r="D1338" s="5">
        <v>15</v>
      </c>
      <c r="E1338" s="5">
        <v>10</v>
      </c>
      <c r="F1338" s="5">
        <v>8</v>
      </c>
      <c r="G1338" s="17">
        <v>8380</v>
      </c>
      <c r="H1338" s="17">
        <v>8380</v>
      </c>
      <c r="I1338" s="17">
        <v>0</v>
      </c>
      <c r="J1338" s="13">
        <v>8380</v>
      </c>
      <c r="K1338" s="13">
        <v>2095</v>
      </c>
      <c r="L1338" s="13">
        <v>1257</v>
      </c>
      <c r="M1338" s="13">
        <v>5028</v>
      </c>
      <c r="N1338" s="24" t="s">
        <v>1492</v>
      </c>
      <c r="O1338" s="24" t="s">
        <v>25</v>
      </c>
      <c r="P1338" s="24" t="s">
        <v>25</v>
      </c>
      <c r="Q1338" s="38">
        <f>VLOOKUP(B1338,[2]COMPLETE_DIVIDEND_DATA!$B:$BA,52,0)</f>
        <v>5028</v>
      </c>
      <c r="R1338" s="39">
        <f t="shared" si="21"/>
        <v>0</v>
      </c>
    </row>
    <row r="1339" spans="1:18" s="2" customFormat="1" x14ac:dyDescent="0.2">
      <c r="A1339" s="9">
        <v>401372</v>
      </c>
      <c r="B1339" s="20">
        <v>364042828</v>
      </c>
      <c r="C1339" s="6" t="s">
        <v>1493</v>
      </c>
      <c r="D1339" s="5">
        <v>14.99</v>
      </c>
      <c r="E1339" s="5">
        <v>10</v>
      </c>
      <c r="F1339" s="5">
        <v>8</v>
      </c>
      <c r="G1339" s="17">
        <v>907</v>
      </c>
      <c r="H1339" s="17">
        <v>907</v>
      </c>
      <c r="I1339" s="17">
        <v>0</v>
      </c>
      <c r="J1339" s="13">
        <v>907</v>
      </c>
      <c r="K1339" s="13">
        <v>227</v>
      </c>
      <c r="L1339" s="13">
        <v>136</v>
      </c>
      <c r="M1339" s="13">
        <v>544</v>
      </c>
      <c r="N1339" s="24" t="s">
        <v>1494</v>
      </c>
      <c r="O1339" s="24" t="s">
        <v>25</v>
      </c>
      <c r="P1339" s="45" t="s">
        <v>25</v>
      </c>
      <c r="Q1339" s="47">
        <f>VLOOKUP(B1339,[2]COMPLETE_DIVIDEND_DATA!$B:$BA,52,0)</f>
        <v>0</v>
      </c>
      <c r="R1339" s="48">
        <f t="shared" si="21"/>
        <v>544</v>
      </c>
    </row>
    <row r="1340" spans="1:18" s="2" customFormat="1" hidden="1" x14ac:dyDescent="0.2">
      <c r="A1340" s="9">
        <v>401373</v>
      </c>
      <c r="B1340" s="20">
        <v>364044584</v>
      </c>
      <c r="C1340" s="6" t="s">
        <v>1495</v>
      </c>
      <c r="D1340" s="5">
        <v>20</v>
      </c>
      <c r="E1340" s="5">
        <v>20</v>
      </c>
      <c r="F1340" s="5">
        <v>8</v>
      </c>
      <c r="G1340" s="17">
        <v>1000</v>
      </c>
      <c r="H1340" s="17">
        <v>0</v>
      </c>
      <c r="I1340" s="17">
        <v>1000</v>
      </c>
      <c r="J1340" s="13">
        <v>1000</v>
      </c>
      <c r="K1340" s="13">
        <v>0</v>
      </c>
      <c r="L1340" s="13">
        <v>200</v>
      </c>
      <c r="M1340" s="13">
        <v>800</v>
      </c>
      <c r="N1340" s="24" t="s">
        <v>1496</v>
      </c>
      <c r="O1340" s="24" t="s">
        <v>25</v>
      </c>
      <c r="P1340" s="24" t="s">
        <v>25</v>
      </c>
      <c r="Q1340" s="38">
        <f>VLOOKUP(B1340,[2]COMPLETE_DIVIDEND_DATA!$B:$BA,52,0)</f>
        <v>800</v>
      </c>
      <c r="R1340" s="39">
        <f t="shared" si="21"/>
        <v>0</v>
      </c>
    </row>
    <row r="1341" spans="1:18" s="2" customFormat="1" hidden="1" x14ac:dyDescent="0.2">
      <c r="A1341" s="9">
        <v>401374</v>
      </c>
      <c r="B1341" s="20">
        <v>364050821</v>
      </c>
      <c r="C1341" s="6" t="s">
        <v>1497</v>
      </c>
      <c r="D1341" s="5">
        <v>14.91</v>
      </c>
      <c r="E1341" s="5">
        <v>10</v>
      </c>
      <c r="F1341" s="5">
        <v>8</v>
      </c>
      <c r="G1341" s="17">
        <v>523</v>
      </c>
      <c r="H1341" s="17">
        <v>523</v>
      </c>
      <c r="I1341" s="17">
        <v>0</v>
      </c>
      <c r="J1341" s="13">
        <v>523</v>
      </c>
      <c r="K1341" s="13">
        <v>131</v>
      </c>
      <c r="L1341" s="13">
        <v>78</v>
      </c>
      <c r="M1341" s="13">
        <v>314</v>
      </c>
      <c r="N1341" s="24" t="s">
        <v>1498</v>
      </c>
      <c r="O1341" s="24">
        <v>22602143</v>
      </c>
      <c r="P1341" s="24" t="s">
        <v>25</v>
      </c>
      <c r="Q1341" s="38">
        <f>VLOOKUP(B1341,[2]COMPLETE_DIVIDEND_DATA!$B:$BA,52,0)</f>
        <v>314</v>
      </c>
      <c r="R1341" s="39">
        <f t="shared" si="21"/>
        <v>0</v>
      </c>
    </row>
    <row r="1342" spans="1:18" s="2" customFormat="1" hidden="1" x14ac:dyDescent="0.2">
      <c r="A1342" s="9">
        <v>401375</v>
      </c>
      <c r="B1342" s="20">
        <v>364053486</v>
      </c>
      <c r="C1342" s="6" t="s">
        <v>1499</v>
      </c>
      <c r="D1342" s="5">
        <v>20</v>
      </c>
      <c r="E1342" s="5">
        <v>20</v>
      </c>
      <c r="F1342" s="5">
        <v>8</v>
      </c>
      <c r="G1342" s="17">
        <v>2000</v>
      </c>
      <c r="H1342" s="17">
        <v>0</v>
      </c>
      <c r="I1342" s="17">
        <v>2000</v>
      </c>
      <c r="J1342" s="13">
        <v>2000</v>
      </c>
      <c r="K1342" s="13">
        <v>0</v>
      </c>
      <c r="L1342" s="13">
        <v>400</v>
      </c>
      <c r="M1342" s="13">
        <v>1600</v>
      </c>
      <c r="N1342" s="24" t="s">
        <v>1500</v>
      </c>
      <c r="O1342" s="24" t="s">
        <v>25</v>
      </c>
      <c r="P1342" s="24" t="s">
        <v>25</v>
      </c>
      <c r="Q1342" s="38">
        <f>VLOOKUP(B1342,[2]COMPLETE_DIVIDEND_DATA!$B:$BA,52,0)</f>
        <v>1600</v>
      </c>
      <c r="R1342" s="39">
        <f t="shared" si="21"/>
        <v>0</v>
      </c>
    </row>
    <row r="1343" spans="1:18" s="2" customFormat="1" x14ac:dyDescent="0.2">
      <c r="A1343" s="9">
        <v>401376</v>
      </c>
      <c r="B1343" s="20">
        <v>364059327</v>
      </c>
      <c r="C1343" s="6" t="s">
        <v>1501</v>
      </c>
      <c r="D1343" s="5">
        <v>15.62</v>
      </c>
      <c r="E1343" s="5">
        <v>20</v>
      </c>
      <c r="F1343" s="5">
        <v>8</v>
      </c>
      <c r="G1343" s="17">
        <v>128</v>
      </c>
      <c r="H1343" s="17">
        <v>0</v>
      </c>
      <c r="I1343" s="17">
        <v>128</v>
      </c>
      <c r="J1343" s="13">
        <v>128</v>
      </c>
      <c r="K1343" s="13">
        <v>0</v>
      </c>
      <c r="L1343" s="13">
        <v>20</v>
      </c>
      <c r="M1343" s="13">
        <v>108</v>
      </c>
      <c r="N1343" s="24" t="s">
        <v>1502</v>
      </c>
      <c r="O1343" s="24" t="s">
        <v>25</v>
      </c>
      <c r="P1343" s="45" t="s">
        <v>25</v>
      </c>
      <c r="Q1343" s="47">
        <f>VLOOKUP(B1343,[2]COMPLETE_DIVIDEND_DATA!$B:$BA,52,0)</f>
        <v>0</v>
      </c>
      <c r="R1343" s="48">
        <f t="shared" si="21"/>
        <v>108</v>
      </c>
    </row>
    <row r="1344" spans="1:18" s="2" customFormat="1" x14ac:dyDescent="0.2">
      <c r="A1344" s="9">
        <v>401377</v>
      </c>
      <c r="B1344" s="20">
        <v>364059335</v>
      </c>
      <c r="C1344" s="6" t="s">
        <v>1503</v>
      </c>
      <c r="D1344" s="5">
        <v>14.65</v>
      </c>
      <c r="E1344" s="5">
        <v>20</v>
      </c>
      <c r="F1344" s="5">
        <v>8</v>
      </c>
      <c r="G1344" s="17">
        <v>232</v>
      </c>
      <c r="H1344" s="17">
        <v>0</v>
      </c>
      <c r="I1344" s="17">
        <v>232</v>
      </c>
      <c r="J1344" s="13">
        <v>232</v>
      </c>
      <c r="K1344" s="13">
        <v>0</v>
      </c>
      <c r="L1344" s="13">
        <v>34</v>
      </c>
      <c r="M1344" s="13">
        <v>198</v>
      </c>
      <c r="N1344" s="24" t="s">
        <v>1504</v>
      </c>
      <c r="O1344" s="24" t="s">
        <v>25</v>
      </c>
      <c r="P1344" s="45" t="s">
        <v>25</v>
      </c>
      <c r="Q1344" s="47">
        <f>VLOOKUP(B1344,[2]COMPLETE_DIVIDEND_DATA!$B:$BA,52,0)</f>
        <v>0</v>
      </c>
      <c r="R1344" s="48">
        <f t="shared" si="21"/>
        <v>198</v>
      </c>
    </row>
    <row r="1345" spans="1:18" s="2" customFormat="1" hidden="1" x14ac:dyDescent="0.2">
      <c r="A1345" s="9">
        <v>401378</v>
      </c>
      <c r="B1345" s="20">
        <v>364060002</v>
      </c>
      <c r="C1345" s="6" t="s">
        <v>1505</v>
      </c>
      <c r="D1345" s="5">
        <v>20.07</v>
      </c>
      <c r="E1345" s="5">
        <v>20</v>
      </c>
      <c r="F1345" s="5">
        <v>8</v>
      </c>
      <c r="G1345" s="17">
        <v>523</v>
      </c>
      <c r="H1345" s="17">
        <v>0</v>
      </c>
      <c r="I1345" s="17">
        <v>523</v>
      </c>
      <c r="J1345" s="13">
        <v>523</v>
      </c>
      <c r="K1345" s="13">
        <v>0</v>
      </c>
      <c r="L1345" s="13">
        <v>105</v>
      </c>
      <c r="M1345" s="13">
        <v>418</v>
      </c>
      <c r="N1345" s="24" t="s">
        <v>1506</v>
      </c>
      <c r="O1345" s="24" t="s">
        <v>25</v>
      </c>
      <c r="P1345" s="24" t="s">
        <v>25</v>
      </c>
      <c r="Q1345" s="38">
        <f>VLOOKUP(B1345,[2]COMPLETE_DIVIDEND_DATA!$B:$BA,52,0)</f>
        <v>418</v>
      </c>
      <c r="R1345" s="39">
        <f t="shared" si="21"/>
        <v>0</v>
      </c>
    </row>
    <row r="1346" spans="1:18" s="2" customFormat="1" hidden="1" x14ac:dyDescent="0.2">
      <c r="A1346" s="9">
        <v>401379</v>
      </c>
      <c r="B1346" s="20">
        <v>364061935</v>
      </c>
      <c r="C1346" s="6" t="s">
        <v>1507</v>
      </c>
      <c r="D1346" s="5">
        <v>15</v>
      </c>
      <c r="E1346" s="5">
        <v>10</v>
      </c>
      <c r="F1346" s="5">
        <v>8</v>
      </c>
      <c r="G1346" s="17">
        <v>6533</v>
      </c>
      <c r="H1346" s="17">
        <v>6533</v>
      </c>
      <c r="I1346" s="17">
        <v>0</v>
      </c>
      <c r="J1346" s="13">
        <v>6533</v>
      </c>
      <c r="K1346" s="13">
        <v>1633</v>
      </c>
      <c r="L1346" s="13">
        <v>980</v>
      </c>
      <c r="M1346" s="13">
        <v>3920</v>
      </c>
      <c r="N1346" s="24" t="s">
        <v>1508</v>
      </c>
      <c r="O1346" s="24" t="s">
        <v>25</v>
      </c>
      <c r="P1346" s="24" t="s">
        <v>25</v>
      </c>
      <c r="Q1346" s="38">
        <f>VLOOKUP(B1346,[2]COMPLETE_DIVIDEND_DATA!$B:$BA,52,0)</f>
        <v>3920</v>
      </c>
      <c r="R1346" s="39">
        <f t="shared" si="21"/>
        <v>0</v>
      </c>
    </row>
    <row r="1347" spans="1:18" s="2" customFormat="1" hidden="1" x14ac:dyDescent="0.2">
      <c r="A1347" s="9">
        <v>401380</v>
      </c>
      <c r="B1347" s="20">
        <v>364065266</v>
      </c>
      <c r="C1347" s="6" t="s">
        <v>1509</v>
      </c>
      <c r="D1347" s="5">
        <v>17.600000000000001</v>
      </c>
      <c r="E1347" s="5">
        <v>10</v>
      </c>
      <c r="F1347" s="5">
        <v>8</v>
      </c>
      <c r="G1347" s="17">
        <v>500</v>
      </c>
      <c r="H1347" s="17">
        <v>500</v>
      </c>
      <c r="I1347" s="17">
        <v>0</v>
      </c>
      <c r="J1347" s="13">
        <v>500</v>
      </c>
      <c r="K1347" s="13">
        <v>125</v>
      </c>
      <c r="L1347" s="13">
        <v>88</v>
      </c>
      <c r="M1347" s="13">
        <v>287</v>
      </c>
      <c r="N1347" s="24" t="s">
        <v>1510</v>
      </c>
      <c r="O1347" s="24" t="s">
        <v>25</v>
      </c>
      <c r="P1347" s="24" t="s">
        <v>25</v>
      </c>
      <c r="Q1347" s="38">
        <f>VLOOKUP(B1347,[2]COMPLETE_DIVIDEND_DATA!$B:$BA,52,0)</f>
        <v>287</v>
      </c>
      <c r="R1347" s="39">
        <f t="shared" si="21"/>
        <v>0</v>
      </c>
    </row>
    <row r="1348" spans="1:18" s="2" customFormat="1" hidden="1" x14ac:dyDescent="0.2">
      <c r="A1348" s="9">
        <v>401381</v>
      </c>
      <c r="B1348" s="20">
        <v>364069417</v>
      </c>
      <c r="C1348" s="6" t="s">
        <v>1511</v>
      </c>
      <c r="D1348" s="5">
        <v>20</v>
      </c>
      <c r="E1348" s="5">
        <v>20</v>
      </c>
      <c r="F1348" s="5">
        <v>8</v>
      </c>
      <c r="G1348" s="17">
        <v>3000</v>
      </c>
      <c r="H1348" s="17">
        <v>0</v>
      </c>
      <c r="I1348" s="17">
        <v>3000</v>
      </c>
      <c r="J1348" s="13">
        <v>3000</v>
      </c>
      <c r="K1348" s="13">
        <v>0</v>
      </c>
      <c r="L1348" s="13">
        <v>600</v>
      </c>
      <c r="M1348" s="13">
        <v>2400</v>
      </c>
      <c r="N1348" s="24" t="s">
        <v>1512</v>
      </c>
      <c r="O1348" s="24" t="s">
        <v>25</v>
      </c>
      <c r="P1348" s="24" t="s">
        <v>25</v>
      </c>
      <c r="Q1348" s="38">
        <f>VLOOKUP(B1348,[2]COMPLETE_DIVIDEND_DATA!$B:$BA,52,0)</f>
        <v>2400</v>
      </c>
      <c r="R1348" s="39">
        <f t="shared" si="21"/>
        <v>0</v>
      </c>
    </row>
    <row r="1349" spans="1:18" s="2" customFormat="1" hidden="1" x14ac:dyDescent="0.2">
      <c r="A1349" s="9">
        <v>401382</v>
      </c>
      <c r="B1349" s="20">
        <v>364070555</v>
      </c>
      <c r="C1349" s="6" t="s">
        <v>1513</v>
      </c>
      <c r="D1349" s="5">
        <v>13.95</v>
      </c>
      <c r="E1349" s="5">
        <v>30</v>
      </c>
      <c r="F1349" s="5">
        <v>8</v>
      </c>
      <c r="G1349" s="17">
        <v>43</v>
      </c>
      <c r="H1349" s="17">
        <v>0</v>
      </c>
      <c r="I1349" s="17">
        <v>43</v>
      </c>
      <c r="J1349" s="13">
        <v>43</v>
      </c>
      <c r="K1349" s="13">
        <v>0</v>
      </c>
      <c r="L1349" s="13">
        <v>6</v>
      </c>
      <c r="M1349" s="13">
        <v>37</v>
      </c>
      <c r="N1349" s="24" t="s">
        <v>1514</v>
      </c>
      <c r="O1349" s="24" t="s">
        <v>25</v>
      </c>
      <c r="P1349" s="24" t="s">
        <v>25</v>
      </c>
      <c r="Q1349" s="38">
        <f>VLOOKUP(B1349,[2]COMPLETE_DIVIDEND_DATA!$B:$BA,52,0)</f>
        <v>37</v>
      </c>
      <c r="R1349" s="39">
        <f t="shared" si="21"/>
        <v>0</v>
      </c>
    </row>
    <row r="1350" spans="1:18" s="2" customFormat="1" hidden="1" x14ac:dyDescent="0.2">
      <c r="A1350" s="9">
        <v>401383</v>
      </c>
      <c r="B1350" s="20">
        <v>364072783</v>
      </c>
      <c r="C1350" s="6" t="s">
        <v>1515</v>
      </c>
      <c r="D1350" s="5">
        <v>15</v>
      </c>
      <c r="E1350" s="5">
        <v>20</v>
      </c>
      <c r="F1350" s="5">
        <v>8</v>
      </c>
      <c r="G1350" s="17">
        <v>4000</v>
      </c>
      <c r="H1350" s="17">
        <v>0</v>
      </c>
      <c r="I1350" s="17">
        <v>4000</v>
      </c>
      <c r="J1350" s="13">
        <v>4000</v>
      </c>
      <c r="K1350" s="13">
        <v>0</v>
      </c>
      <c r="L1350" s="13">
        <v>600</v>
      </c>
      <c r="M1350" s="13">
        <v>3400</v>
      </c>
      <c r="N1350" s="24" t="s">
        <v>1516</v>
      </c>
      <c r="O1350" s="24">
        <v>24269549</v>
      </c>
      <c r="P1350" s="24" t="s">
        <v>25</v>
      </c>
      <c r="Q1350" s="38">
        <f>VLOOKUP(B1350,[2]COMPLETE_DIVIDEND_DATA!$B:$BA,52,0)</f>
        <v>3400</v>
      </c>
      <c r="R1350" s="39">
        <f t="shared" si="21"/>
        <v>0</v>
      </c>
    </row>
    <row r="1351" spans="1:18" s="2" customFormat="1" hidden="1" x14ac:dyDescent="0.2">
      <c r="A1351" s="9">
        <v>401384</v>
      </c>
      <c r="B1351" s="20">
        <v>364073583</v>
      </c>
      <c r="C1351" s="6" t="s">
        <v>1517</v>
      </c>
      <c r="D1351" s="5">
        <v>14.97</v>
      </c>
      <c r="E1351" s="5">
        <v>20</v>
      </c>
      <c r="F1351" s="5">
        <v>8</v>
      </c>
      <c r="G1351" s="17">
        <v>1095</v>
      </c>
      <c r="H1351" s="17">
        <v>0</v>
      </c>
      <c r="I1351" s="17">
        <v>1095</v>
      </c>
      <c r="J1351" s="13">
        <v>1095</v>
      </c>
      <c r="K1351" s="13">
        <v>0</v>
      </c>
      <c r="L1351" s="13">
        <v>164</v>
      </c>
      <c r="M1351" s="13">
        <v>931</v>
      </c>
      <c r="N1351" s="24" t="s">
        <v>1518</v>
      </c>
      <c r="O1351" s="24">
        <v>11373750</v>
      </c>
      <c r="P1351" s="24" t="s">
        <v>25</v>
      </c>
      <c r="Q1351" s="38">
        <f>VLOOKUP(B1351,[2]COMPLETE_DIVIDEND_DATA!$B:$BA,52,0)</f>
        <v>931</v>
      </c>
      <c r="R1351" s="39">
        <f t="shared" si="21"/>
        <v>0</v>
      </c>
    </row>
    <row r="1352" spans="1:18" s="2" customFormat="1" hidden="1" x14ac:dyDescent="0.2">
      <c r="A1352" s="9">
        <v>401385</v>
      </c>
      <c r="B1352" s="20">
        <v>364094217</v>
      </c>
      <c r="C1352" s="6" t="s">
        <v>1519</v>
      </c>
      <c r="D1352" s="5">
        <v>15</v>
      </c>
      <c r="E1352" s="5">
        <v>20</v>
      </c>
      <c r="F1352" s="5">
        <v>8</v>
      </c>
      <c r="G1352" s="17">
        <v>14665</v>
      </c>
      <c r="H1352" s="17">
        <v>0</v>
      </c>
      <c r="I1352" s="17">
        <v>14665</v>
      </c>
      <c r="J1352" s="13">
        <v>14665</v>
      </c>
      <c r="K1352" s="13">
        <v>0</v>
      </c>
      <c r="L1352" s="13">
        <v>2200</v>
      </c>
      <c r="M1352" s="13">
        <v>12465</v>
      </c>
      <c r="N1352" s="24" t="s">
        <v>1520</v>
      </c>
      <c r="O1352" s="24">
        <v>1140434</v>
      </c>
      <c r="P1352" s="24" t="s">
        <v>25</v>
      </c>
      <c r="Q1352" s="38">
        <f>VLOOKUP(B1352,[2]COMPLETE_DIVIDEND_DATA!$B:$BA,52,0)</f>
        <v>12465</v>
      </c>
      <c r="R1352" s="39">
        <f t="shared" si="21"/>
        <v>0</v>
      </c>
    </row>
    <row r="1353" spans="1:18" s="2" customFormat="1" hidden="1" x14ac:dyDescent="0.2">
      <c r="A1353" s="9">
        <v>401386</v>
      </c>
      <c r="B1353" s="20">
        <v>364095461</v>
      </c>
      <c r="C1353" s="6" t="s">
        <v>1521</v>
      </c>
      <c r="D1353" s="5">
        <v>0</v>
      </c>
      <c r="E1353" s="5">
        <v>20</v>
      </c>
      <c r="F1353" s="5">
        <v>8</v>
      </c>
      <c r="G1353" s="17">
        <v>1</v>
      </c>
      <c r="H1353" s="17">
        <v>0</v>
      </c>
      <c r="I1353" s="17">
        <v>1</v>
      </c>
      <c r="J1353" s="13">
        <v>1</v>
      </c>
      <c r="K1353" s="13">
        <v>0</v>
      </c>
      <c r="L1353" s="13">
        <v>0</v>
      </c>
      <c r="M1353" s="13">
        <v>1</v>
      </c>
      <c r="N1353" s="24" t="s">
        <v>1522</v>
      </c>
      <c r="O1353" s="24" t="s">
        <v>25</v>
      </c>
      <c r="P1353" s="24" t="s">
        <v>25</v>
      </c>
      <c r="Q1353" s="38">
        <f>VLOOKUP(B1353,[2]COMPLETE_DIVIDEND_DATA!$B:$BA,52,0)</f>
        <v>1</v>
      </c>
      <c r="R1353" s="39">
        <f t="shared" si="21"/>
        <v>0</v>
      </c>
    </row>
    <row r="1354" spans="1:18" s="2" customFormat="1" hidden="1" x14ac:dyDescent="0.2">
      <c r="A1354" s="9">
        <v>401387</v>
      </c>
      <c r="B1354" s="20">
        <v>364096881</v>
      </c>
      <c r="C1354" s="6" t="s">
        <v>1523</v>
      </c>
      <c r="D1354" s="5">
        <v>19.940000000000001</v>
      </c>
      <c r="E1354" s="5">
        <v>20</v>
      </c>
      <c r="F1354" s="5">
        <v>8</v>
      </c>
      <c r="G1354" s="17">
        <v>772</v>
      </c>
      <c r="H1354" s="17">
        <v>0</v>
      </c>
      <c r="I1354" s="17">
        <v>772</v>
      </c>
      <c r="J1354" s="13">
        <v>772</v>
      </c>
      <c r="K1354" s="13">
        <v>0</v>
      </c>
      <c r="L1354" s="13">
        <v>154</v>
      </c>
      <c r="M1354" s="13">
        <v>618</v>
      </c>
      <c r="N1354" s="24" t="s">
        <v>1524</v>
      </c>
      <c r="O1354" s="24" t="s">
        <v>25</v>
      </c>
      <c r="P1354" s="24" t="s">
        <v>25</v>
      </c>
      <c r="Q1354" s="38">
        <f>VLOOKUP(B1354,[2]COMPLETE_DIVIDEND_DATA!$B:$BA,52,0)</f>
        <v>618</v>
      </c>
      <c r="R1354" s="39">
        <f t="shared" si="21"/>
        <v>0</v>
      </c>
    </row>
    <row r="1355" spans="1:18" s="2" customFormat="1" hidden="1" x14ac:dyDescent="0.2">
      <c r="A1355" s="9">
        <v>401388</v>
      </c>
      <c r="B1355" s="20">
        <v>364100840</v>
      </c>
      <c r="C1355" s="6" t="s">
        <v>1525</v>
      </c>
      <c r="D1355" s="5">
        <v>14.91</v>
      </c>
      <c r="E1355" s="5">
        <v>10</v>
      </c>
      <c r="F1355" s="5">
        <v>8</v>
      </c>
      <c r="G1355" s="17">
        <v>523</v>
      </c>
      <c r="H1355" s="17">
        <v>523</v>
      </c>
      <c r="I1355" s="17">
        <v>0</v>
      </c>
      <c r="J1355" s="13">
        <v>523</v>
      </c>
      <c r="K1355" s="13">
        <v>131</v>
      </c>
      <c r="L1355" s="13">
        <v>78</v>
      </c>
      <c r="M1355" s="13">
        <v>314</v>
      </c>
      <c r="N1355" s="24" t="s">
        <v>1526</v>
      </c>
      <c r="O1355" s="24" t="s">
        <v>25</v>
      </c>
      <c r="P1355" s="24" t="s">
        <v>25</v>
      </c>
      <c r="Q1355" s="38">
        <f>VLOOKUP(B1355,[2]COMPLETE_DIVIDEND_DATA!$B:$BA,52,0)</f>
        <v>314</v>
      </c>
      <c r="R1355" s="39">
        <f t="shared" si="21"/>
        <v>0</v>
      </c>
    </row>
    <row r="1356" spans="1:18" s="2" customFormat="1" x14ac:dyDescent="0.2">
      <c r="A1356" s="9">
        <v>401389</v>
      </c>
      <c r="B1356" s="20">
        <v>364104412</v>
      </c>
      <c r="C1356" s="6" t="s">
        <v>1527</v>
      </c>
      <c r="D1356" s="5">
        <v>21.42</v>
      </c>
      <c r="E1356" s="5">
        <v>20</v>
      </c>
      <c r="F1356" s="5">
        <v>8</v>
      </c>
      <c r="G1356" s="17">
        <v>14</v>
      </c>
      <c r="H1356" s="17">
        <v>0</v>
      </c>
      <c r="I1356" s="17">
        <v>14</v>
      </c>
      <c r="J1356" s="13">
        <v>14</v>
      </c>
      <c r="K1356" s="13">
        <v>0</v>
      </c>
      <c r="L1356" s="13">
        <v>3</v>
      </c>
      <c r="M1356" s="13">
        <v>11</v>
      </c>
      <c r="N1356" s="24" t="s">
        <v>1528</v>
      </c>
      <c r="O1356" s="24">
        <v>37818546</v>
      </c>
      <c r="P1356" s="45" t="s">
        <v>25</v>
      </c>
      <c r="Q1356" s="47">
        <f>VLOOKUP(B1356,[2]COMPLETE_DIVIDEND_DATA!$B:$BA,52,0)</f>
        <v>0</v>
      </c>
      <c r="R1356" s="48">
        <f t="shared" si="21"/>
        <v>11</v>
      </c>
    </row>
    <row r="1357" spans="1:18" s="2" customFormat="1" hidden="1" x14ac:dyDescent="0.2">
      <c r="A1357" s="9">
        <v>401390</v>
      </c>
      <c r="B1357" s="20">
        <v>364108090</v>
      </c>
      <c r="C1357" s="6" t="s">
        <v>1529</v>
      </c>
      <c r="D1357" s="5">
        <v>14.91</v>
      </c>
      <c r="E1357" s="5">
        <v>20</v>
      </c>
      <c r="F1357" s="5">
        <v>8</v>
      </c>
      <c r="G1357" s="17">
        <v>523</v>
      </c>
      <c r="H1357" s="17">
        <v>0</v>
      </c>
      <c r="I1357" s="17">
        <v>523</v>
      </c>
      <c r="J1357" s="13">
        <v>523</v>
      </c>
      <c r="K1357" s="13">
        <v>0</v>
      </c>
      <c r="L1357" s="13">
        <v>78</v>
      </c>
      <c r="M1357" s="13">
        <v>445</v>
      </c>
      <c r="N1357" s="24" t="s">
        <v>1530</v>
      </c>
      <c r="O1357" s="24" t="s">
        <v>25</v>
      </c>
      <c r="P1357" s="24" t="s">
        <v>25</v>
      </c>
      <c r="Q1357" s="38">
        <f>VLOOKUP(B1357,[2]COMPLETE_DIVIDEND_DATA!$B:$BA,52,0)</f>
        <v>445</v>
      </c>
      <c r="R1357" s="39">
        <f t="shared" si="21"/>
        <v>0</v>
      </c>
    </row>
    <row r="1358" spans="1:18" s="2" customFormat="1" hidden="1" x14ac:dyDescent="0.2">
      <c r="A1358" s="9">
        <v>401391</v>
      </c>
      <c r="B1358" s="20">
        <v>364108850</v>
      </c>
      <c r="C1358" s="6" t="s">
        <v>1531</v>
      </c>
      <c r="D1358" s="5">
        <v>17.5</v>
      </c>
      <c r="E1358" s="5">
        <v>20</v>
      </c>
      <c r="F1358" s="5">
        <v>8</v>
      </c>
      <c r="G1358" s="17">
        <v>1000</v>
      </c>
      <c r="H1358" s="17">
        <v>0</v>
      </c>
      <c r="I1358" s="17">
        <v>1000</v>
      </c>
      <c r="J1358" s="13">
        <v>1000</v>
      </c>
      <c r="K1358" s="13">
        <v>0</v>
      </c>
      <c r="L1358" s="13">
        <v>175</v>
      </c>
      <c r="M1358" s="13">
        <v>825</v>
      </c>
      <c r="N1358" s="24" t="s">
        <v>1532</v>
      </c>
      <c r="O1358" s="24">
        <v>5486726</v>
      </c>
      <c r="P1358" s="24" t="s">
        <v>25</v>
      </c>
      <c r="Q1358" s="38">
        <f>VLOOKUP(B1358,[2]COMPLETE_DIVIDEND_DATA!$B:$BA,52,0)</f>
        <v>825</v>
      </c>
      <c r="R1358" s="39">
        <f t="shared" si="21"/>
        <v>0</v>
      </c>
    </row>
    <row r="1359" spans="1:18" s="2" customFormat="1" hidden="1" x14ac:dyDescent="0.2">
      <c r="A1359" s="9">
        <v>401392</v>
      </c>
      <c r="B1359" s="20">
        <v>364110179</v>
      </c>
      <c r="C1359" s="6" t="s">
        <v>1533</v>
      </c>
      <c r="D1359" s="5">
        <v>15.31</v>
      </c>
      <c r="E1359" s="5">
        <v>20</v>
      </c>
      <c r="F1359" s="5">
        <v>8</v>
      </c>
      <c r="G1359" s="17">
        <v>222</v>
      </c>
      <c r="H1359" s="17">
        <v>0</v>
      </c>
      <c r="I1359" s="17">
        <v>222</v>
      </c>
      <c r="J1359" s="13">
        <v>222</v>
      </c>
      <c r="K1359" s="13">
        <v>0</v>
      </c>
      <c r="L1359" s="13">
        <v>34</v>
      </c>
      <c r="M1359" s="13">
        <v>188</v>
      </c>
      <c r="N1359" s="24" t="s">
        <v>1534</v>
      </c>
      <c r="O1359" s="24" t="s">
        <v>25</v>
      </c>
      <c r="P1359" s="24" t="s">
        <v>25</v>
      </c>
      <c r="Q1359" s="38">
        <f>VLOOKUP(B1359,[2]COMPLETE_DIVIDEND_DATA!$B:$BA,52,0)</f>
        <v>188</v>
      </c>
      <c r="R1359" s="39">
        <f t="shared" si="21"/>
        <v>0</v>
      </c>
    </row>
    <row r="1360" spans="1:18" s="2" customFormat="1" hidden="1" x14ac:dyDescent="0.2">
      <c r="A1360" s="9">
        <v>401393</v>
      </c>
      <c r="B1360" s="20">
        <v>364110534</v>
      </c>
      <c r="C1360" s="6" t="s">
        <v>1535</v>
      </c>
      <c r="D1360" s="5">
        <v>16.66</v>
      </c>
      <c r="E1360" s="5">
        <v>10</v>
      </c>
      <c r="F1360" s="5">
        <v>8</v>
      </c>
      <c r="G1360" s="17">
        <v>18</v>
      </c>
      <c r="H1360" s="17">
        <v>18</v>
      </c>
      <c r="I1360" s="17">
        <v>0</v>
      </c>
      <c r="J1360" s="13">
        <v>18</v>
      </c>
      <c r="K1360" s="13">
        <v>5</v>
      </c>
      <c r="L1360" s="13">
        <v>3</v>
      </c>
      <c r="M1360" s="13">
        <v>10</v>
      </c>
      <c r="N1360" s="24" t="s">
        <v>1536</v>
      </c>
      <c r="O1360" s="24" t="s">
        <v>25</v>
      </c>
      <c r="P1360" s="24" t="s">
        <v>25</v>
      </c>
      <c r="Q1360" s="38">
        <f>VLOOKUP(B1360,[2]COMPLETE_DIVIDEND_DATA!$B:$BA,52,0)</f>
        <v>10</v>
      </c>
      <c r="R1360" s="39">
        <f t="shared" si="21"/>
        <v>0</v>
      </c>
    </row>
    <row r="1361" spans="1:18" s="2" customFormat="1" hidden="1" x14ac:dyDescent="0.2">
      <c r="A1361" s="9">
        <v>401394</v>
      </c>
      <c r="B1361" s="20">
        <v>364112217</v>
      </c>
      <c r="C1361" s="6" t="s">
        <v>1537</v>
      </c>
      <c r="D1361" s="5">
        <v>20.05</v>
      </c>
      <c r="E1361" s="5">
        <v>20</v>
      </c>
      <c r="F1361" s="5">
        <v>8</v>
      </c>
      <c r="G1361" s="17">
        <v>1047</v>
      </c>
      <c r="H1361" s="17">
        <v>0</v>
      </c>
      <c r="I1361" s="17">
        <v>1047</v>
      </c>
      <c r="J1361" s="13">
        <v>1047</v>
      </c>
      <c r="K1361" s="13">
        <v>0</v>
      </c>
      <c r="L1361" s="13">
        <v>210</v>
      </c>
      <c r="M1361" s="13">
        <v>837</v>
      </c>
      <c r="N1361" s="24" t="s">
        <v>1538</v>
      </c>
      <c r="O1361" s="24">
        <v>12206725</v>
      </c>
      <c r="P1361" s="24" t="s">
        <v>25</v>
      </c>
      <c r="Q1361" s="38">
        <f>VLOOKUP(B1361,[2]COMPLETE_DIVIDEND_DATA!$B:$BA,52,0)</f>
        <v>837</v>
      </c>
      <c r="R1361" s="39">
        <f t="shared" si="21"/>
        <v>0</v>
      </c>
    </row>
    <row r="1362" spans="1:18" s="2" customFormat="1" hidden="1" x14ac:dyDescent="0.2">
      <c r="A1362" s="9">
        <v>401395</v>
      </c>
      <c r="B1362" s="20">
        <v>364113223</v>
      </c>
      <c r="C1362" s="6" t="s">
        <v>1539</v>
      </c>
      <c r="D1362" s="5">
        <v>14.99</v>
      </c>
      <c r="E1362" s="5">
        <v>20</v>
      </c>
      <c r="F1362" s="5">
        <v>8</v>
      </c>
      <c r="G1362" s="17">
        <v>44567</v>
      </c>
      <c r="H1362" s="17">
        <v>0</v>
      </c>
      <c r="I1362" s="17">
        <v>44567</v>
      </c>
      <c r="J1362" s="13">
        <v>44567</v>
      </c>
      <c r="K1362" s="13">
        <v>0</v>
      </c>
      <c r="L1362" s="13">
        <v>6685</v>
      </c>
      <c r="M1362" s="13">
        <v>37882</v>
      </c>
      <c r="N1362" s="24" t="s">
        <v>1540</v>
      </c>
      <c r="O1362" s="24">
        <v>29811201</v>
      </c>
      <c r="P1362" s="24" t="s">
        <v>25</v>
      </c>
      <c r="Q1362" s="38">
        <f>VLOOKUP(B1362,[2]COMPLETE_DIVIDEND_DATA!$B:$BA,52,0)</f>
        <v>37882</v>
      </c>
      <c r="R1362" s="39">
        <f t="shared" si="21"/>
        <v>0</v>
      </c>
    </row>
    <row r="1363" spans="1:18" s="2" customFormat="1" hidden="1" x14ac:dyDescent="0.2">
      <c r="A1363" s="9">
        <v>401396</v>
      </c>
      <c r="B1363" s="20">
        <v>364116226</v>
      </c>
      <c r="C1363" s="6" t="s">
        <v>1541</v>
      </c>
      <c r="D1363" s="5">
        <v>16.600000000000001</v>
      </c>
      <c r="E1363" s="5">
        <v>20</v>
      </c>
      <c r="F1363" s="5">
        <v>8</v>
      </c>
      <c r="G1363" s="17">
        <v>500</v>
      </c>
      <c r="H1363" s="17">
        <v>0</v>
      </c>
      <c r="I1363" s="17">
        <v>500</v>
      </c>
      <c r="J1363" s="13">
        <v>500</v>
      </c>
      <c r="K1363" s="13">
        <v>0</v>
      </c>
      <c r="L1363" s="13">
        <v>83</v>
      </c>
      <c r="M1363" s="13">
        <v>417</v>
      </c>
      <c r="N1363" s="24" t="s">
        <v>1542</v>
      </c>
      <c r="O1363" s="24" t="s">
        <v>25</v>
      </c>
      <c r="P1363" s="24" t="s">
        <v>25</v>
      </c>
      <c r="Q1363" s="38">
        <f>VLOOKUP(B1363,[2]COMPLETE_DIVIDEND_DATA!$B:$BA,52,0)</f>
        <v>417</v>
      </c>
      <c r="R1363" s="39">
        <f t="shared" si="21"/>
        <v>0</v>
      </c>
    </row>
    <row r="1364" spans="1:18" s="2" customFormat="1" hidden="1" x14ac:dyDescent="0.2">
      <c r="A1364" s="9">
        <v>401397</v>
      </c>
      <c r="B1364" s="20">
        <v>364124857</v>
      </c>
      <c r="C1364" s="6" t="s">
        <v>1543</v>
      </c>
      <c r="D1364" s="5">
        <v>14.98</v>
      </c>
      <c r="E1364" s="5">
        <v>10</v>
      </c>
      <c r="F1364" s="5">
        <v>8</v>
      </c>
      <c r="G1364" s="17">
        <v>1295</v>
      </c>
      <c r="H1364" s="17">
        <v>1295</v>
      </c>
      <c r="I1364" s="17">
        <v>0</v>
      </c>
      <c r="J1364" s="13">
        <v>1295</v>
      </c>
      <c r="K1364" s="13">
        <v>324</v>
      </c>
      <c r="L1364" s="13">
        <v>194</v>
      </c>
      <c r="M1364" s="13">
        <v>777</v>
      </c>
      <c r="N1364" s="24" t="s">
        <v>1544</v>
      </c>
      <c r="O1364" s="24" t="s">
        <v>25</v>
      </c>
      <c r="P1364" s="24" t="s">
        <v>25</v>
      </c>
      <c r="Q1364" s="38">
        <f>VLOOKUP(B1364,[2]COMPLETE_DIVIDEND_DATA!$B:$BA,52,0)</f>
        <v>777</v>
      </c>
      <c r="R1364" s="39">
        <f t="shared" si="21"/>
        <v>0</v>
      </c>
    </row>
    <row r="1365" spans="1:18" s="2" customFormat="1" hidden="1" x14ac:dyDescent="0.2">
      <c r="A1365" s="9">
        <v>401398</v>
      </c>
      <c r="B1365" s="20">
        <v>364126886</v>
      </c>
      <c r="C1365" s="6" t="s">
        <v>1545</v>
      </c>
      <c r="D1365" s="5">
        <v>20</v>
      </c>
      <c r="E1365" s="5">
        <v>10</v>
      </c>
      <c r="F1365" s="5">
        <v>8</v>
      </c>
      <c r="G1365" s="17">
        <v>1000</v>
      </c>
      <c r="H1365" s="17">
        <v>1000</v>
      </c>
      <c r="I1365" s="17">
        <v>0</v>
      </c>
      <c r="J1365" s="13">
        <v>1000</v>
      </c>
      <c r="K1365" s="13">
        <v>250</v>
      </c>
      <c r="L1365" s="13">
        <v>200</v>
      </c>
      <c r="M1365" s="13">
        <v>550</v>
      </c>
      <c r="N1365" s="24" t="s">
        <v>1546</v>
      </c>
      <c r="O1365" s="24" t="s">
        <v>25</v>
      </c>
      <c r="P1365" s="24" t="s">
        <v>25</v>
      </c>
      <c r="Q1365" s="38">
        <f>VLOOKUP(B1365,[2]COMPLETE_DIVIDEND_DATA!$B:$BA,52,0)</f>
        <v>550</v>
      </c>
      <c r="R1365" s="39">
        <f t="shared" si="21"/>
        <v>0</v>
      </c>
    </row>
    <row r="1366" spans="1:18" s="2" customFormat="1" hidden="1" x14ac:dyDescent="0.2">
      <c r="A1366" s="9">
        <v>401399</v>
      </c>
      <c r="B1366" s="20">
        <v>364127397</v>
      </c>
      <c r="C1366" s="6" t="s">
        <v>1547</v>
      </c>
      <c r="D1366" s="5">
        <v>19.96</v>
      </c>
      <c r="E1366" s="5">
        <v>10</v>
      </c>
      <c r="F1366" s="5">
        <v>8</v>
      </c>
      <c r="G1366" s="17">
        <v>1047</v>
      </c>
      <c r="H1366" s="17">
        <v>1047</v>
      </c>
      <c r="I1366" s="17">
        <v>0</v>
      </c>
      <c r="J1366" s="13">
        <v>1047</v>
      </c>
      <c r="K1366" s="13">
        <v>262</v>
      </c>
      <c r="L1366" s="13">
        <v>209</v>
      </c>
      <c r="M1366" s="13">
        <v>576</v>
      </c>
      <c r="N1366" s="24" t="s">
        <v>1548</v>
      </c>
      <c r="O1366" s="24" t="s">
        <v>25</v>
      </c>
      <c r="P1366" s="24" t="s">
        <v>25</v>
      </c>
      <c r="Q1366" s="38">
        <f>VLOOKUP(B1366,[2]COMPLETE_DIVIDEND_DATA!$B:$BA,52,0)</f>
        <v>576</v>
      </c>
      <c r="R1366" s="39">
        <f t="shared" si="21"/>
        <v>0</v>
      </c>
    </row>
    <row r="1367" spans="1:18" s="2" customFormat="1" hidden="1" x14ac:dyDescent="0.2">
      <c r="A1367" s="9">
        <v>401400</v>
      </c>
      <c r="B1367" s="20">
        <v>364129625</v>
      </c>
      <c r="C1367" s="6" t="s">
        <v>1549</v>
      </c>
      <c r="D1367" s="5">
        <v>20</v>
      </c>
      <c r="E1367" s="5">
        <v>20</v>
      </c>
      <c r="F1367" s="5">
        <v>8</v>
      </c>
      <c r="G1367" s="17">
        <v>570</v>
      </c>
      <c r="H1367" s="17">
        <v>0</v>
      </c>
      <c r="I1367" s="17">
        <v>570</v>
      </c>
      <c r="J1367" s="13">
        <v>570</v>
      </c>
      <c r="K1367" s="13">
        <v>0</v>
      </c>
      <c r="L1367" s="13">
        <v>114</v>
      </c>
      <c r="M1367" s="13">
        <v>456</v>
      </c>
      <c r="N1367" s="24" t="s">
        <v>1550</v>
      </c>
      <c r="O1367" s="24" t="s">
        <v>25</v>
      </c>
      <c r="P1367" s="24" t="s">
        <v>25</v>
      </c>
      <c r="Q1367" s="38">
        <f>VLOOKUP(B1367,[2]COMPLETE_DIVIDEND_DATA!$B:$BA,52,0)</f>
        <v>456</v>
      </c>
      <c r="R1367" s="39">
        <f t="shared" si="21"/>
        <v>0</v>
      </c>
    </row>
    <row r="1368" spans="1:18" s="2" customFormat="1" hidden="1" x14ac:dyDescent="0.2">
      <c r="A1368" s="9">
        <v>401401</v>
      </c>
      <c r="B1368" s="20">
        <v>364130201</v>
      </c>
      <c r="C1368" s="6" t="s">
        <v>1551</v>
      </c>
      <c r="D1368" s="5">
        <v>20</v>
      </c>
      <c r="E1368" s="5">
        <v>20</v>
      </c>
      <c r="F1368" s="5">
        <v>8</v>
      </c>
      <c r="G1368" s="17">
        <v>19784</v>
      </c>
      <c r="H1368" s="17">
        <v>0</v>
      </c>
      <c r="I1368" s="17">
        <v>19784</v>
      </c>
      <c r="J1368" s="13">
        <v>19784</v>
      </c>
      <c r="K1368" s="13">
        <v>0</v>
      </c>
      <c r="L1368" s="13">
        <v>3957</v>
      </c>
      <c r="M1368" s="13">
        <v>15827</v>
      </c>
      <c r="N1368" s="24" t="s">
        <v>1552</v>
      </c>
      <c r="O1368" s="24" t="s">
        <v>25</v>
      </c>
      <c r="P1368" s="24" t="s">
        <v>25</v>
      </c>
      <c r="Q1368" s="38">
        <f>VLOOKUP(B1368,[2]COMPLETE_DIVIDEND_DATA!$B:$BA,52,0)</f>
        <v>15827</v>
      </c>
      <c r="R1368" s="39">
        <f t="shared" si="21"/>
        <v>0</v>
      </c>
    </row>
    <row r="1369" spans="1:18" s="2" customFormat="1" hidden="1" x14ac:dyDescent="0.2">
      <c r="A1369" s="9">
        <v>401402</v>
      </c>
      <c r="B1369" s="20">
        <v>364133361</v>
      </c>
      <c r="C1369" s="6" t="s">
        <v>1553</v>
      </c>
      <c r="D1369" s="5">
        <v>13.63</v>
      </c>
      <c r="E1369" s="5">
        <v>10</v>
      </c>
      <c r="F1369" s="5">
        <v>8</v>
      </c>
      <c r="G1369" s="17">
        <v>22</v>
      </c>
      <c r="H1369" s="17">
        <v>22</v>
      </c>
      <c r="I1369" s="17">
        <v>0</v>
      </c>
      <c r="J1369" s="13">
        <v>22</v>
      </c>
      <c r="K1369" s="13">
        <v>6</v>
      </c>
      <c r="L1369" s="13">
        <v>3</v>
      </c>
      <c r="M1369" s="13">
        <v>13</v>
      </c>
      <c r="N1369" s="24" t="s">
        <v>1554</v>
      </c>
      <c r="O1369" s="24" t="s">
        <v>25</v>
      </c>
      <c r="P1369" s="24" t="s">
        <v>25</v>
      </c>
      <c r="Q1369" s="38">
        <f>VLOOKUP(B1369,[2]COMPLETE_DIVIDEND_DATA!$B:$BA,52,0)</f>
        <v>13</v>
      </c>
      <c r="R1369" s="39">
        <f t="shared" si="21"/>
        <v>0</v>
      </c>
    </row>
    <row r="1370" spans="1:18" s="2" customFormat="1" hidden="1" x14ac:dyDescent="0.2">
      <c r="A1370" s="9">
        <v>401403</v>
      </c>
      <c r="B1370" s="20">
        <v>364134419</v>
      </c>
      <c r="C1370" s="6" t="s">
        <v>1555</v>
      </c>
      <c r="D1370" s="5">
        <v>20</v>
      </c>
      <c r="E1370" s="5">
        <v>20</v>
      </c>
      <c r="F1370" s="5">
        <v>8</v>
      </c>
      <c r="G1370" s="17">
        <v>6000</v>
      </c>
      <c r="H1370" s="17">
        <v>0</v>
      </c>
      <c r="I1370" s="17">
        <v>6000</v>
      </c>
      <c r="J1370" s="13">
        <v>6000</v>
      </c>
      <c r="K1370" s="13">
        <v>0</v>
      </c>
      <c r="L1370" s="13">
        <v>1200</v>
      </c>
      <c r="M1370" s="13">
        <v>4800</v>
      </c>
      <c r="N1370" s="24" t="s">
        <v>1556</v>
      </c>
      <c r="O1370" s="24" t="s">
        <v>25</v>
      </c>
      <c r="P1370" s="24" t="s">
        <v>25</v>
      </c>
      <c r="Q1370" s="38">
        <f>VLOOKUP(B1370,[2]COMPLETE_DIVIDEND_DATA!$B:$BA,52,0)</f>
        <v>4800</v>
      </c>
      <c r="R1370" s="39">
        <f t="shared" si="21"/>
        <v>0</v>
      </c>
    </row>
    <row r="1371" spans="1:18" s="2" customFormat="1" hidden="1" x14ac:dyDescent="0.2">
      <c r="A1371" s="9">
        <v>401404</v>
      </c>
      <c r="B1371" s="20">
        <v>364134500</v>
      </c>
      <c r="C1371" s="6" t="s">
        <v>1557</v>
      </c>
      <c r="D1371" s="5">
        <v>20</v>
      </c>
      <c r="E1371" s="5">
        <v>20</v>
      </c>
      <c r="F1371" s="5">
        <v>8</v>
      </c>
      <c r="G1371" s="17">
        <v>500</v>
      </c>
      <c r="H1371" s="17">
        <v>0</v>
      </c>
      <c r="I1371" s="17">
        <v>500</v>
      </c>
      <c r="J1371" s="13">
        <v>500</v>
      </c>
      <c r="K1371" s="13">
        <v>0</v>
      </c>
      <c r="L1371" s="13">
        <v>100</v>
      </c>
      <c r="M1371" s="13">
        <v>400</v>
      </c>
      <c r="N1371" s="24" t="s">
        <v>1558</v>
      </c>
      <c r="O1371" s="24" t="s">
        <v>25</v>
      </c>
      <c r="P1371" s="24" t="s">
        <v>25</v>
      </c>
      <c r="Q1371" s="38">
        <f>VLOOKUP(B1371,[2]COMPLETE_DIVIDEND_DATA!$B:$BA,52,0)</f>
        <v>400</v>
      </c>
      <c r="R1371" s="39">
        <f t="shared" si="21"/>
        <v>0</v>
      </c>
    </row>
    <row r="1372" spans="1:18" s="2" customFormat="1" hidden="1" x14ac:dyDescent="0.2">
      <c r="A1372" s="9">
        <v>401405</v>
      </c>
      <c r="B1372" s="20">
        <v>364135606</v>
      </c>
      <c r="C1372" s="6" t="s">
        <v>1559</v>
      </c>
      <c r="D1372" s="5">
        <v>20</v>
      </c>
      <c r="E1372" s="5">
        <v>20</v>
      </c>
      <c r="F1372" s="5">
        <v>8</v>
      </c>
      <c r="G1372" s="17">
        <v>17330</v>
      </c>
      <c r="H1372" s="17">
        <v>0</v>
      </c>
      <c r="I1372" s="17">
        <v>17330</v>
      </c>
      <c r="J1372" s="13">
        <v>17330</v>
      </c>
      <c r="K1372" s="13">
        <v>0</v>
      </c>
      <c r="L1372" s="13">
        <v>3466</v>
      </c>
      <c r="M1372" s="13">
        <v>13864</v>
      </c>
      <c r="N1372" s="24" t="s">
        <v>1560</v>
      </c>
      <c r="O1372" s="24" t="s">
        <v>25</v>
      </c>
      <c r="P1372" s="24" t="s">
        <v>25</v>
      </c>
      <c r="Q1372" s="38">
        <f>VLOOKUP(B1372,[2]COMPLETE_DIVIDEND_DATA!$B:$BA,52,0)</f>
        <v>13864</v>
      </c>
      <c r="R1372" s="39">
        <f t="shared" si="21"/>
        <v>0</v>
      </c>
    </row>
    <row r="1373" spans="1:18" s="2" customFormat="1" hidden="1" x14ac:dyDescent="0.2">
      <c r="A1373" s="9">
        <v>401406</v>
      </c>
      <c r="B1373" s="20">
        <v>364137750</v>
      </c>
      <c r="C1373" s="6" t="s">
        <v>1561</v>
      </c>
      <c r="D1373" s="5">
        <v>20</v>
      </c>
      <c r="E1373" s="5">
        <v>10</v>
      </c>
      <c r="F1373" s="5">
        <v>8</v>
      </c>
      <c r="G1373" s="17">
        <v>500</v>
      </c>
      <c r="H1373" s="17">
        <v>500</v>
      </c>
      <c r="I1373" s="17">
        <v>0</v>
      </c>
      <c r="J1373" s="13">
        <v>500</v>
      </c>
      <c r="K1373" s="13">
        <v>125</v>
      </c>
      <c r="L1373" s="13">
        <v>100</v>
      </c>
      <c r="M1373" s="13">
        <v>275</v>
      </c>
      <c r="N1373" s="24" t="s">
        <v>1562</v>
      </c>
      <c r="O1373" s="24" t="s">
        <v>25</v>
      </c>
      <c r="P1373" s="24" t="s">
        <v>25</v>
      </c>
      <c r="Q1373" s="38">
        <f>VLOOKUP(B1373,[2]COMPLETE_DIVIDEND_DATA!$B:$BA,52,0)</f>
        <v>275</v>
      </c>
      <c r="R1373" s="39">
        <f t="shared" si="21"/>
        <v>0</v>
      </c>
    </row>
    <row r="1374" spans="1:18" s="2" customFormat="1" hidden="1" x14ac:dyDescent="0.2">
      <c r="A1374" s="9">
        <v>401407</v>
      </c>
      <c r="B1374" s="20">
        <v>364141059</v>
      </c>
      <c r="C1374" s="6" t="s">
        <v>1563</v>
      </c>
      <c r="D1374" s="5">
        <v>20</v>
      </c>
      <c r="E1374" s="5">
        <v>20</v>
      </c>
      <c r="F1374" s="5">
        <v>8</v>
      </c>
      <c r="G1374" s="17">
        <v>1295</v>
      </c>
      <c r="H1374" s="17">
        <v>0</v>
      </c>
      <c r="I1374" s="17">
        <v>1295</v>
      </c>
      <c r="J1374" s="13">
        <v>1295</v>
      </c>
      <c r="K1374" s="13">
        <v>0</v>
      </c>
      <c r="L1374" s="13">
        <v>259</v>
      </c>
      <c r="M1374" s="13">
        <v>1036</v>
      </c>
      <c r="N1374" s="24" t="s">
        <v>1564</v>
      </c>
      <c r="O1374" s="24" t="s">
        <v>25</v>
      </c>
      <c r="P1374" s="24" t="s">
        <v>25</v>
      </c>
      <c r="Q1374" s="38">
        <f>VLOOKUP(B1374,[2]COMPLETE_DIVIDEND_DATA!$B:$BA,52,0)</f>
        <v>1036</v>
      </c>
      <c r="R1374" s="39">
        <f t="shared" si="21"/>
        <v>0</v>
      </c>
    </row>
    <row r="1375" spans="1:18" s="2" customFormat="1" hidden="1" x14ac:dyDescent="0.2">
      <c r="A1375" s="9">
        <v>401408</v>
      </c>
      <c r="B1375" s="20">
        <v>364146827</v>
      </c>
      <c r="C1375" s="6" t="s">
        <v>1565</v>
      </c>
      <c r="D1375" s="5">
        <v>15.01</v>
      </c>
      <c r="E1375" s="5">
        <v>20</v>
      </c>
      <c r="F1375" s="5">
        <v>8</v>
      </c>
      <c r="G1375" s="17">
        <v>3150</v>
      </c>
      <c r="H1375" s="17">
        <v>0</v>
      </c>
      <c r="I1375" s="17">
        <v>3150</v>
      </c>
      <c r="J1375" s="13">
        <v>3150</v>
      </c>
      <c r="K1375" s="13">
        <v>0</v>
      </c>
      <c r="L1375" s="13">
        <v>473</v>
      </c>
      <c r="M1375" s="13">
        <v>2677</v>
      </c>
      <c r="N1375" s="24" t="s">
        <v>1566</v>
      </c>
      <c r="O1375" s="24" t="s">
        <v>25</v>
      </c>
      <c r="P1375" s="24" t="s">
        <v>25</v>
      </c>
      <c r="Q1375" s="38">
        <f>VLOOKUP(B1375,[2]COMPLETE_DIVIDEND_DATA!$B:$BA,52,0)</f>
        <v>2677</v>
      </c>
      <c r="R1375" s="39">
        <f t="shared" si="21"/>
        <v>0</v>
      </c>
    </row>
    <row r="1376" spans="1:18" s="2" customFormat="1" hidden="1" x14ac:dyDescent="0.2">
      <c r="A1376" s="9">
        <v>401409</v>
      </c>
      <c r="B1376" s="20">
        <v>364149177</v>
      </c>
      <c r="C1376" s="6" t="s">
        <v>1567</v>
      </c>
      <c r="D1376" s="5">
        <v>0</v>
      </c>
      <c r="E1376" s="5">
        <v>20</v>
      </c>
      <c r="F1376" s="5">
        <v>8</v>
      </c>
      <c r="G1376" s="17">
        <v>1</v>
      </c>
      <c r="H1376" s="17">
        <v>0</v>
      </c>
      <c r="I1376" s="17">
        <v>1</v>
      </c>
      <c r="J1376" s="13">
        <v>1</v>
      </c>
      <c r="K1376" s="13">
        <v>0</v>
      </c>
      <c r="L1376" s="13">
        <v>0</v>
      </c>
      <c r="M1376" s="13">
        <v>1</v>
      </c>
      <c r="N1376" s="24" t="s">
        <v>1568</v>
      </c>
      <c r="O1376" s="24" t="s">
        <v>25</v>
      </c>
      <c r="P1376" s="24" t="s">
        <v>25</v>
      </c>
      <c r="Q1376" s="38">
        <f>VLOOKUP(B1376,[2]COMPLETE_DIVIDEND_DATA!$B:$BA,52,0)</f>
        <v>1</v>
      </c>
      <c r="R1376" s="39">
        <f t="shared" si="21"/>
        <v>0</v>
      </c>
    </row>
    <row r="1377" spans="1:18" s="2" customFormat="1" hidden="1" x14ac:dyDescent="0.2">
      <c r="A1377" s="9">
        <v>401410</v>
      </c>
      <c r="B1377" s="20">
        <v>364149581</v>
      </c>
      <c r="C1377" s="6" t="s">
        <v>1569</v>
      </c>
      <c r="D1377" s="5">
        <v>20</v>
      </c>
      <c r="E1377" s="5">
        <v>20</v>
      </c>
      <c r="F1377" s="5">
        <v>8</v>
      </c>
      <c r="G1377" s="17">
        <v>140</v>
      </c>
      <c r="H1377" s="17">
        <v>0</v>
      </c>
      <c r="I1377" s="17">
        <v>140</v>
      </c>
      <c r="J1377" s="13">
        <v>140</v>
      </c>
      <c r="K1377" s="13">
        <v>0</v>
      </c>
      <c r="L1377" s="13">
        <v>28</v>
      </c>
      <c r="M1377" s="13">
        <v>112</v>
      </c>
      <c r="N1377" s="24" t="s">
        <v>1570</v>
      </c>
      <c r="O1377" s="24" t="s">
        <v>25</v>
      </c>
      <c r="P1377" s="24" t="s">
        <v>25</v>
      </c>
      <c r="Q1377" s="38">
        <f>VLOOKUP(B1377,[2]COMPLETE_DIVIDEND_DATA!$B:$BA,52,0)</f>
        <v>112</v>
      </c>
      <c r="R1377" s="39">
        <f t="shared" ref="R1377:R1440" si="22">+M1377-Q1377</f>
        <v>0</v>
      </c>
    </row>
    <row r="1378" spans="1:18" s="2" customFormat="1" hidden="1" x14ac:dyDescent="0.2">
      <c r="A1378" s="9">
        <v>401411</v>
      </c>
      <c r="B1378" s="20">
        <v>364154474</v>
      </c>
      <c r="C1378" s="6" t="s">
        <v>1571</v>
      </c>
      <c r="D1378" s="5">
        <v>15</v>
      </c>
      <c r="E1378" s="5">
        <v>10</v>
      </c>
      <c r="F1378" s="5">
        <v>8</v>
      </c>
      <c r="G1378" s="17">
        <v>1000</v>
      </c>
      <c r="H1378" s="17">
        <v>1000</v>
      </c>
      <c r="I1378" s="17">
        <v>0</v>
      </c>
      <c r="J1378" s="13">
        <v>1000</v>
      </c>
      <c r="K1378" s="13">
        <v>250</v>
      </c>
      <c r="L1378" s="13">
        <v>150</v>
      </c>
      <c r="M1378" s="13">
        <v>600</v>
      </c>
      <c r="N1378" s="24" t="s">
        <v>1572</v>
      </c>
      <c r="O1378" s="24" t="s">
        <v>25</v>
      </c>
      <c r="P1378" s="24" t="s">
        <v>25</v>
      </c>
      <c r="Q1378" s="38">
        <f>VLOOKUP(B1378,[2]COMPLETE_DIVIDEND_DATA!$B:$BA,52,0)</f>
        <v>600</v>
      </c>
      <c r="R1378" s="39">
        <f t="shared" si="22"/>
        <v>0</v>
      </c>
    </row>
    <row r="1379" spans="1:18" s="2" customFormat="1" hidden="1" x14ac:dyDescent="0.2">
      <c r="A1379" s="9">
        <v>401412</v>
      </c>
      <c r="B1379" s="20">
        <v>364156495</v>
      </c>
      <c r="C1379" s="6" t="s">
        <v>1573</v>
      </c>
      <c r="D1379" s="5">
        <v>17.600000000000001</v>
      </c>
      <c r="E1379" s="5">
        <v>20</v>
      </c>
      <c r="F1379" s="5">
        <v>8</v>
      </c>
      <c r="G1379" s="17">
        <v>500</v>
      </c>
      <c r="H1379" s="17">
        <v>0</v>
      </c>
      <c r="I1379" s="17">
        <v>500</v>
      </c>
      <c r="J1379" s="13">
        <v>500</v>
      </c>
      <c r="K1379" s="13">
        <v>0</v>
      </c>
      <c r="L1379" s="13">
        <v>88</v>
      </c>
      <c r="M1379" s="13">
        <v>412</v>
      </c>
      <c r="N1379" s="24" t="s">
        <v>1574</v>
      </c>
      <c r="O1379" s="24">
        <v>50187633</v>
      </c>
      <c r="P1379" s="24" t="s">
        <v>25</v>
      </c>
      <c r="Q1379" s="38">
        <f>VLOOKUP(B1379,[2]COMPLETE_DIVIDEND_DATA!$B:$BA,52,0)</f>
        <v>412</v>
      </c>
      <c r="R1379" s="39">
        <f t="shared" si="22"/>
        <v>0</v>
      </c>
    </row>
    <row r="1380" spans="1:18" s="2" customFormat="1" hidden="1" x14ac:dyDescent="0.2">
      <c r="A1380" s="9">
        <v>401413</v>
      </c>
      <c r="B1380" s="20">
        <v>364157444</v>
      </c>
      <c r="C1380" s="6" t="s">
        <v>1575</v>
      </c>
      <c r="D1380" s="5">
        <v>20</v>
      </c>
      <c r="E1380" s="5">
        <v>20</v>
      </c>
      <c r="F1380" s="5">
        <v>8</v>
      </c>
      <c r="G1380" s="17">
        <v>1000</v>
      </c>
      <c r="H1380" s="17">
        <v>0</v>
      </c>
      <c r="I1380" s="17">
        <v>1000</v>
      </c>
      <c r="J1380" s="13">
        <v>1000</v>
      </c>
      <c r="K1380" s="13">
        <v>0</v>
      </c>
      <c r="L1380" s="13">
        <v>200</v>
      </c>
      <c r="M1380" s="13">
        <v>800</v>
      </c>
      <c r="N1380" s="24" t="s">
        <v>1576</v>
      </c>
      <c r="O1380" s="24" t="s">
        <v>25</v>
      </c>
      <c r="P1380" s="24" t="s">
        <v>25</v>
      </c>
      <c r="Q1380" s="38">
        <f>VLOOKUP(B1380,[2]COMPLETE_DIVIDEND_DATA!$B:$BA,52,0)</f>
        <v>800</v>
      </c>
      <c r="R1380" s="39">
        <f t="shared" si="22"/>
        <v>0</v>
      </c>
    </row>
    <row r="1381" spans="1:18" s="2" customFormat="1" hidden="1" x14ac:dyDescent="0.2">
      <c r="A1381" s="9">
        <v>401414</v>
      </c>
      <c r="B1381" s="20">
        <v>364166403</v>
      </c>
      <c r="C1381" s="6" t="s">
        <v>1577</v>
      </c>
      <c r="D1381" s="5">
        <v>15</v>
      </c>
      <c r="E1381" s="5">
        <v>10</v>
      </c>
      <c r="F1381" s="5">
        <v>8</v>
      </c>
      <c r="G1381" s="17">
        <v>500</v>
      </c>
      <c r="H1381" s="17">
        <v>500</v>
      </c>
      <c r="I1381" s="17">
        <v>0</v>
      </c>
      <c r="J1381" s="13">
        <v>500</v>
      </c>
      <c r="K1381" s="13">
        <v>125</v>
      </c>
      <c r="L1381" s="13">
        <v>75</v>
      </c>
      <c r="M1381" s="13">
        <v>300</v>
      </c>
      <c r="N1381" s="24" t="s">
        <v>1578</v>
      </c>
      <c r="O1381" s="24" t="s">
        <v>25</v>
      </c>
      <c r="P1381" s="24" t="s">
        <v>25</v>
      </c>
      <c r="Q1381" s="38">
        <f>VLOOKUP(B1381,[2]COMPLETE_DIVIDEND_DATA!$B:$BA,52,0)</f>
        <v>300</v>
      </c>
      <c r="R1381" s="39">
        <f t="shared" si="22"/>
        <v>0</v>
      </c>
    </row>
    <row r="1382" spans="1:18" s="2" customFormat="1" hidden="1" x14ac:dyDescent="0.2">
      <c r="A1382" s="9">
        <v>401415</v>
      </c>
      <c r="B1382" s="20">
        <v>364166429</v>
      </c>
      <c r="C1382" s="6" t="s">
        <v>1579</v>
      </c>
      <c r="D1382" s="5">
        <v>15.01</v>
      </c>
      <c r="E1382" s="5">
        <v>20</v>
      </c>
      <c r="F1382" s="5">
        <v>8</v>
      </c>
      <c r="G1382" s="17">
        <v>2618</v>
      </c>
      <c r="H1382" s="17">
        <v>0</v>
      </c>
      <c r="I1382" s="17">
        <v>2618</v>
      </c>
      <c r="J1382" s="13">
        <v>2618</v>
      </c>
      <c r="K1382" s="13">
        <v>0</v>
      </c>
      <c r="L1382" s="13">
        <v>393</v>
      </c>
      <c r="M1382" s="13">
        <v>2225</v>
      </c>
      <c r="N1382" s="24" t="s">
        <v>1580</v>
      </c>
      <c r="O1382" s="24" t="s">
        <v>25</v>
      </c>
      <c r="P1382" s="24" t="s">
        <v>25</v>
      </c>
      <c r="Q1382" s="38">
        <f>VLOOKUP(B1382,[2]COMPLETE_DIVIDEND_DATA!$B:$BA,52,0)</f>
        <v>2225</v>
      </c>
      <c r="R1382" s="39">
        <f t="shared" si="22"/>
        <v>0</v>
      </c>
    </row>
    <row r="1383" spans="1:18" s="2" customFormat="1" hidden="1" x14ac:dyDescent="0.2">
      <c r="A1383" s="9">
        <v>401416</v>
      </c>
      <c r="B1383" s="20">
        <v>364173813</v>
      </c>
      <c r="C1383" s="6" t="s">
        <v>1581</v>
      </c>
      <c r="D1383" s="5">
        <v>19.98</v>
      </c>
      <c r="E1383" s="5">
        <v>20</v>
      </c>
      <c r="F1383" s="5">
        <v>8</v>
      </c>
      <c r="G1383" s="17">
        <v>1071</v>
      </c>
      <c r="H1383" s="17">
        <v>0</v>
      </c>
      <c r="I1383" s="17">
        <v>1071</v>
      </c>
      <c r="J1383" s="13">
        <v>1071</v>
      </c>
      <c r="K1383" s="13">
        <v>0</v>
      </c>
      <c r="L1383" s="13">
        <v>214</v>
      </c>
      <c r="M1383" s="13">
        <v>857</v>
      </c>
      <c r="N1383" s="24" t="s">
        <v>1582</v>
      </c>
      <c r="O1383" s="24" t="s">
        <v>25</v>
      </c>
      <c r="P1383" s="24" t="s">
        <v>25</v>
      </c>
      <c r="Q1383" s="38">
        <f>VLOOKUP(B1383,[2]COMPLETE_DIVIDEND_DATA!$B:$BA,52,0)</f>
        <v>857</v>
      </c>
      <c r="R1383" s="39">
        <f t="shared" si="22"/>
        <v>0</v>
      </c>
    </row>
    <row r="1384" spans="1:18" s="2" customFormat="1" hidden="1" x14ac:dyDescent="0.2">
      <c r="A1384" s="9">
        <v>401417</v>
      </c>
      <c r="B1384" s="20">
        <v>364177103</v>
      </c>
      <c r="C1384" s="6" t="s">
        <v>46</v>
      </c>
      <c r="D1384" s="5">
        <v>15.02</v>
      </c>
      <c r="E1384" s="5">
        <v>20</v>
      </c>
      <c r="F1384" s="5">
        <v>9</v>
      </c>
      <c r="G1384" s="17">
        <v>1571</v>
      </c>
      <c r="H1384" s="17">
        <v>0</v>
      </c>
      <c r="I1384" s="17">
        <v>1571</v>
      </c>
      <c r="J1384" s="13">
        <v>1571</v>
      </c>
      <c r="K1384" s="13">
        <v>0</v>
      </c>
      <c r="L1384" s="13">
        <v>236</v>
      </c>
      <c r="M1384" s="13">
        <v>1335</v>
      </c>
      <c r="N1384" s="24" t="s">
        <v>1583</v>
      </c>
      <c r="O1384" s="24" t="s">
        <v>25</v>
      </c>
      <c r="P1384" s="24" t="s">
        <v>25</v>
      </c>
      <c r="Q1384" s="38">
        <f>VLOOKUP(B1384,[2]COMPLETE_DIVIDEND_DATA!$B:$BA,52,0)</f>
        <v>1335</v>
      </c>
      <c r="R1384" s="39">
        <f t="shared" si="22"/>
        <v>0</v>
      </c>
    </row>
    <row r="1385" spans="1:18" s="2" customFormat="1" hidden="1" x14ac:dyDescent="0.2">
      <c r="A1385" s="9">
        <v>401418</v>
      </c>
      <c r="B1385" s="20">
        <v>364180354</v>
      </c>
      <c r="C1385" s="6" t="s">
        <v>1584</v>
      </c>
      <c r="D1385" s="5">
        <v>17.489999999999998</v>
      </c>
      <c r="E1385" s="5">
        <v>10</v>
      </c>
      <c r="F1385" s="5">
        <v>8</v>
      </c>
      <c r="G1385" s="17">
        <v>4190</v>
      </c>
      <c r="H1385" s="17">
        <v>4190</v>
      </c>
      <c r="I1385" s="17">
        <v>0</v>
      </c>
      <c r="J1385" s="13">
        <v>4190</v>
      </c>
      <c r="K1385" s="13">
        <v>1048</v>
      </c>
      <c r="L1385" s="13">
        <v>733</v>
      </c>
      <c r="M1385" s="13">
        <v>2409</v>
      </c>
      <c r="N1385" s="24" t="s">
        <v>1585</v>
      </c>
      <c r="O1385" s="24" t="s">
        <v>25</v>
      </c>
      <c r="P1385" s="24" t="s">
        <v>25</v>
      </c>
      <c r="Q1385" s="38">
        <f>VLOOKUP(B1385,[2]COMPLETE_DIVIDEND_DATA!$B:$BA,52,0)</f>
        <v>2409</v>
      </c>
      <c r="R1385" s="39">
        <f t="shared" si="22"/>
        <v>0</v>
      </c>
    </row>
    <row r="1386" spans="1:18" s="2" customFormat="1" hidden="1" x14ac:dyDescent="0.2">
      <c r="A1386" s="9">
        <v>401419</v>
      </c>
      <c r="B1386" s="20">
        <v>364181436</v>
      </c>
      <c r="C1386" s="6" t="s">
        <v>1586</v>
      </c>
      <c r="D1386" s="5">
        <v>20</v>
      </c>
      <c r="E1386" s="5">
        <v>20</v>
      </c>
      <c r="F1386" s="5">
        <v>8</v>
      </c>
      <c r="G1386" s="17">
        <v>5095</v>
      </c>
      <c r="H1386" s="17">
        <v>0</v>
      </c>
      <c r="I1386" s="17">
        <v>5095</v>
      </c>
      <c r="J1386" s="13">
        <v>5095</v>
      </c>
      <c r="K1386" s="13">
        <v>0</v>
      </c>
      <c r="L1386" s="13">
        <v>1019</v>
      </c>
      <c r="M1386" s="13">
        <v>4076</v>
      </c>
      <c r="N1386" s="24" t="s">
        <v>1587</v>
      </c>
      <c r="O1386" s="24" t="s">
        <v>25</v>
      </c>
      <c r="P1386" s="24" t="s">
        <v>25</v>
      </c>
      <c r="Q1386" s="38">
        <f>VLOOKUP(B1386,[2]COMPLETE_DIVIDEND_DATA!$B:$BA,52,0)</f>
        <v>4076</v>
      </c>
      <c r="R1386" s="39">
        <f t="shared" si="22"/>
        <v>0</v>
      </c>
    </row>
    <row r="1387" spans="1:18" s="2" customFormat="1" hidden="1" x14ac:dyDescent="0.2">
      <c r="A1387" s="9">
        <v>401420</v>
      </c>
      <c r="B1387" s="20">
        <v>364185239</v>
      </c>
      <c r="C1387" s="6" t="s">
        <v>1588</v>
      </c>
      <c r="D1387" s="5">
        <v>20</v>
      </c>
      <c r="E1387" s="5">
        <v>10</v>
      </c>
      <c r="F1387" s="5">
        <v>8</v>
      </c>
      <c r="G1387" s="17">
        <v>6285</v>
      </c>
      <c r="H1387" s="17">
        <v>6285</v>
      </c>
      <c r="I1387" s="17">
        <v>0</v>
      </c>
      <c r="J1387" s="13">
        <v>6285</v>
      </c>
      <c r="K1387" s="13">
        <v>1571</v>
      </c>
      <c r="L1387" s="13">
        <v>1257</v>
      </c>
      <c r="M1387" s="13">
        <v>3457</v>
      </c>
      <c r="N1387" s="24" t="s">
        <v>1589</v>
      </c>
      <c r="O1387" s="24" t="s">
        <v>25</v>
      </c>
      <c r="P1387" s="24" t="s">
        <v>25</v>
      </c>
      <c r="Q1387" s="38">
        <f>VLOOKUP(B1387,[2]COMPLETE_DIVIDEND_DATA!$B:$BA,52,0)</f>
        <v>3457</v>
      </c>
      <c r="R1387" s="39">
        <f t="shared" si="22"/>
        <v>0</v>
      </c>
    </row>
    <row r="1388" spans="1:18" s="2" customFormat="1" hidden="1" x14ac:dyDescent="0.2">
      <c r="A1388" s="9">
        <v>401421</v>
      </c>
      <c r="B1388" s="20">
        <v>364195790</v>
      </c>
      <c r="C1388" s="6" t="s">
        <v>1590</v>
      </c>
      <c r="D1388" s="5">
        <v>20.03</v>
      </c>
      <c r="E1388" s="5">
        <v>10</v>
      </c>
      <c r="F1388" s="5">
        <v>8</v>
      </c>
      <c r="G1388" s="17">
        <v>1298</v>
      </c>
      <c r="H1388" s="17">
        <v>1298</v>
      </c>
      <c r="I1388" s="17">
        <v>0</v>
      </c>
      <c r="J1388" s="13">
        <v>1298</v>
      </c>
      <c r="K1388" s="13">
        <v>325</v>
      </c>
      <c r="L1388" s="13">
        <v>260</v>
      </c>
      <c r="M1388" s="13">
        <v>713</v>
      </c>
      <c r="N1388" s="24" t="s">
        <v>1591</v>
      </c>
      <c r="O1388" s="24" t="s">
        <v>25</v>
      </c>
      <c r="P1388" s="24" t="s">
        <v>25</v>
      </c>
      <c r="Q1388" s="38">
        <f>VLOOKUP(B1388,[2]COMPLETE_DIVIDEND_DATA!$B:$BA,52,0)</f>
        <v>713</v>
      </c>
      <c r="R1388" s="39">
        <f t="shared" si="22"/>
        <v>0</v>
      </c>
    </row>
    <row r="1389" spans="1:18" s="2" customFormat="1" hidden="1" x14ac:dyDescent="0.2">
      <c r="A1389" s="9">
        <v>401422</v>
      </c>
      <c r="B1389" s="20">
        <v>364199685</v>
      </c>
      <c r="C1389" s="6" t="s">
        <v>1592</v>
      </c>
      <c r="D1389" s="5">
        <v>20</v>
      </c>
      <c r="E1389" s="5">
        <v>20</v>
      </c>
      <c r="F1389" s="5">
        <v>8</v>
      </c>
      <c r="G1389" s="17">
        <v>2000</v>
      </c>
      <c r="H1389" s="17">
        <v>0</v>
      </c>
      <c r="I1389" s="17">
        <v>2000</v>
      </c>
      <c r="J1389" s="13">
        <v>2000</v>
      </c>
      <c r="K1389" s="13">
        <v>0</v>
      </c>
      <c r="L1389" s="13">
        <v>400</v>
      </c>
      <c r="M1389" s="13">
        <v>1600</v>
      </c>
      <c r="N1389" s="24" t="s">
        <v>1593</v>
      </c>
      <c r="O1389" s="24" t="s">
        <v>25</v>
      </c>
      <c r="P1389" s="24" t="s">
        <v>25</v>
      </c>
      <c r="Q1389" s="38">
        <f>VLOOKUP(B1389,[2]COMPLETE_DIVIDEND_DATA!$B:$BA,52,0)</f>
        <v>1600</v>
      </c>
      <c r="R1389" s="39">
        <f t="shared" si="22"/>
        <v>0</v>
      </c>
    </row>
    <row r="1390" spans="1:18" s="2" customFormat="1" hidden="1" x14ac:dyDescent="0.2">
      <c r="A1390" s="9">
        <v>401423</v>
      </c>
      <c r="B1390" s="20">
        <v>364200186</v>
      </c>
      <c r="C1390" s="6" t="s">
        <v>962</v>
      </c>
      <c r="D1390" s="5">
        <v>15</v>
      </c>
      <c r="E1390" s="5">
        <v>20</v>
      </c>
      <c r="F1390" s="5">
        <v>8</v>
      </c>
      <c r="G1390" s="17">
        <v>500</v>
      </c>
      <c r="H1390" s="17">
        <v>0</v>
      </c>
      <c r="I1390" s="17">
        <v>500</v>
      </c>
      <c r="J1390" s="13">
        <v>500</v>
      </c>
      <c r="K1390" s="13">
        <v>0</v>
      </c>
      <c r="L1390" s="13">
        <v>75</v>
      </c>
      <c r="M1390" s="13">
        <v>425</v>
      </c>
      <c r="N1390" s="24" t="s">
        <v>1594</v>
      </c>
      <c r="O1390" s="24">
        <v>24670910</v>
      </c>
      <c r="P1390" s="24" t="s">
        <v>25</v>
      </c>
      <c r="Q1390" s="38">
        <f>VLOOKUP(B1390,[2]COMPLETE_DIVIDEND_DATA!$B:$BA,52,0)</f>
        <v>425</v>
      </c>
      <c r="R1390" s="39">
        <f t="shared" si="22"/>
        <v>0</v>
      </c>
    </row>
    <row r="1391" spans="1:18" s="2" customFormat="1" hidden="1" x14ac:dyDescent="0.2">
      <c r="A1391" s="9">
        <v>401424</v>
      </c>
      <c r="B1391" s="20">
        <v>364203313</v>
      </c>
      <c r="C1391" s="6" t="s">
        <v>1595</v>
      </c>
      <c r="D1391" s="5">
        <v>20</v>
      </c>
      <c r="E1391" s="5">
        <v>20</v>
      </c>
      <c r="F1391" s="5">
        <v>8</v>
      </c>
      <c r="G1391" s="17">
        <v>785</v>
      </c>
      <c r="H1391" s="17">
        <v>0</v>
      </c>
      <c r="I1391" s="17">
        <v>785</v>
      </c>
      <c r="J1391" s="13">
        <v>785</v>
      </c>
      <c r="K1391" s="13">
        <v>0</v>
      </c>
      <c r="L1391" s="13">
        <v>157</v>
      </c>
      <c r="M1391" s="13">
        <v>628</v>
      </c>
      <c r="N1391" s="24" t="s">
        <v>1596</v>
      </c>
      <c r="O1391" s="24" t="s">
        <v>25</v>
      </c>
      <c r="P1391" s="24" t="s">
        <v>25</v>
      </c>
      <c r="Q1391" s="38">
        <f>VLOOKUP(B1391,[2]COMPLETE_DIVIDEND_DATA!$B:$BA,52,0)</f>
        <v>628</v>
      </c>
      <c r="R1391" s="39">
        <f t="shared" si="22"/>
        <v>0</v>
      </c>
    </row>
    <row r="1392" spans="1:18" s="2" customFormat="1" hidden="1" x14ac:dyDescent="0.2">
      <c r="A1392" s="9">
        <v>401425</v>
      </c>
      <c r="B1392" s="20">
        <v>364210458</v>
      </c>
      <c r="C1392" s="6" t="s">
        <v>1597</v>
      </c>
      <c r="D1392" s="5">
        <v>15</v>
      </c>
      <c r="E1392" s="5">
        <v>10</v>
      </c>
      <c r="F1392" s="5">
        <v>8</v>
      </c>
      <c r="G1392" s="17">
        <v>7332</v>
      </c>
      <c r="H1392" s="17">
        <v>7332</v>
      </c>
      <c r="I1392" s="17">
        <v>0</v>
      </c>
      <c r="J1392" s="13">
        <v>7332</v>
      </c>
      <c r="K1392" s="13">
        <v>1833</v>
      </c>
      <c r="L1392" s="13">
        <v>1100</v>
      </c>
      <c r="M1392" s="13">
        <v>4399</v>
      </c>
      <c r="N1392" s="24" t="s">
        <v>1598</v>
      </c>
      <c r="O1392" s="24" t="s">
        <v>25</v>
      </c>
      <c r="P1392" s="24" t="s">
        <v>25</v>
      </c>
      <c r="Q1392" s="38">
        <f>VLOOKUP(B1392,[2]COMPLETE_DIVIDEND_DATA!$B:$BA,52,0)</f>
        <v>4399</v>
      </c>
      <c r="R1392" s="39">
        <f t="shared" si="22"/>
        <v>0</v>
      </c>
    </row>
    <row r="1393" spans="1:18" s="2" customFormat="1" x14ac:dyDescent="0.2">
      <c r="A1393" s="9">
        <v>401426</v>
      </c>
      <c r="B1393" s="20">
        <v>364214211</v>
      </c>
      <c r="C1393" s="6" t="s">
        <v>1599</v>
      </c>
      <c r="D1393" s="5">
        <v>20</v>
      </c>
      <c r="E1393" s="5">
        <v>20</v>
      </c>
      <c r="F1393" s="5">
        <v>8</v>
      </c>
      <c r="G1393" s="17">
        <v>500</v>
      </c>
      <c r="H1393" s="17">
        <v>0</v>
      </c>
      <c r="I1393" s="17">
        <v>500</v>
      </c>
      <c r="J1393" s="13">
        <v>500</v>
      </c>
      <c r="K1393" s="13">
        <v>0</v>
      </c>
      <c r="L1393" s="13">
        <v>100</v>
      </c>
      <c r="M1393" s="13">
        <v>400</v>
      </c>
      <c r="N1393" s="24" t="s">
        <v>1600</v>
      </c>
      <c r="O1393" s="24" t="s">
        <v>25</v>
      </c>
      <c r="P1393" s="45" t="s">
        <v>25</v>
      </c>
      <c r="Q1393" s="47">
        <f>VLOOKUP(B1393,[2]COMPLETE_DIVIDEND_DATA!$B:$BA,52,0)</f>
        <v>0</v>
      </c>
      <c r="R1393" s="48">
        <f t="shared" si="22"/>
        <v>400</v>
      </c>
    </row>
    <row r="1394" spans="1:18" s="2" customFormat="1" hidden="1" x14ac:dyDescent="0.2">
      <c r="A1394" s="9">
        <v>401427</v>
      </c>
      <c r="B1394" s="20">
        <v>364217727</v>
      </c>
      <c r="C1394" s="6" t="s">
        <v>1601</v>
      </c>
      <c r="D1394" s="5">
        <v>15</v>
      </c>
      <c r="E1394" s="5">
        <v>10</v>
      </c>
      <c r="F1394" s="5">
        <v>8</v>
      </c>
      <c r="G1394" s="17">
        <v>1500</v>
      </c>
      <c r="H1394" s="17">
        <v>1500</v>
      </c>
      <c r="I1394" s="17">
        <v>0</v>
      </c>
      <c r="J1394" s="13">
        <v>1500</v>
      </c>
      <c r="K1394" s="13">
        <v>375</v>
      </c>
      <c r="L1394" s="13">
        <v>225</v>
      </c>
      <c r="M1394" s="13">
        <v>900</v>
      </c>
      <c r="N1394" s="24" t="s">
        <v>1602</v>
      </c>
      <c r="O1394" s="24">
        <v>23748885</v>
      </c>
      <c r="P1394" s="24" t="s">
        <v>25</v>
      </c>
      <c r="Q1394" s="38">
        <f>VLOOKUP(B1394,[2]COMPLETE_DIVIDEND_DATA!$B:$BA,52,0)</f>
        <v>900</v>
      </c>
      <c r="R1394" s="39">
        <f t="shared" si="22"/>
        <v>0</v>
      </c>
    </row>
    <row r="1395" spans="1:18" s="2" customFormat="1" hidden="1" x14ac:dyDescent="0.2">
      <c r="A1395" s="9">
        <v>401428</v>
      </c>
      <c r="B1395" s="20">
        <v>364223972</v>
      </c>
      <c r="C1395" s="6" t="s">
        <v>1603</v>
      </c>
      <c r="D1395" s="5">
        <v>20</v>
      </c>
      <c r="E1395" s="5">
        <v>10</v>
      </c>
      <c r="F1395" s="5">
        <v>9</v>
      </c>
      <c r="G1395" s="17">
        <v>1000</v>
      </c>
      <c r="H1395" s="17">
        <v>1000</v>
      </c>
      <c r="I1395" s="17">
        <v>0</v>
      </c>
      <c r="J1395" s="13">
        <v>1000</v>
      </c>
      <c r="K1395" s="13">
        <v>250</v>
      </c>
      <c r="L1395" s="13">
        <v>200</v>
      </c>
      <c r="M1395" s="13">
        <v>550</v>
      </c>
      <c r="N1395" s="24" t="s">
        <v>1604</v>
      </c>
      <c r="O1395" s="24" t="s">
        <v>25</v>
      </c>
      <c r="P1395" s="24" t="s">
        <v>25</v>
      </c>
      <c r="Q1395" s="38">
        <f>VLOOKUP(B1395,[2]COMPLETE_DIVIDEND_DATA!$B:$BA,52,0)</f>
        <v>550</v>
      </c>
      <c r="R1395" s="39">
        <f t="shared" si="22"/>
        <v>0</v>
      </c>
    </row>
    <row r="1396" spans="1:18" s="2" customFormat="1" hidden="1" x14ac:dyDescent="0.2">
      <c r="A1396" s="9">
        <v>401429</v>
      </c>
      <c r="B1396" s="20">
        <v>364226553</v>
      </c>
      <c r="C1396" s="6" t="s">
        <v>1605</v>
      </c>
      <c r="D1396" s="5">
        <v>15</v>
      </c>
      <c r="E1396" s="5">
        <v>10</v>
      </c>
      <c r="F1396" s="5">
        <v>8</v>
      </c>
      <c r="G1396" s="17">
        <v>2000</v>
      </c>
      <c r="H1396" s="17">
        <v>2000</v>
      </c>
      <c r="I1396" s="17">
        <v>0</v>
      </c>
      <c r="J1396" s="13">
        <v>2000</v>
      </c>
      <c r="K1396" s="13">
        <v>500</v>
      </c>
      <c r="L1396" s="13">
        <v>300</v>
      </c>
      <c r="M1396" s="13">
        <v>1200</v>
      </c>
      <c r="N1396" s="24" t="s">
        <v>1606</v>
      </c>
      <c r="O1396" s="24">
        <v>35183167</v>
      </c>
      <c r="P1396" s="24" t="s">
        <v>25</v>
      </c>
      <c r="Q1396" s="38">
        <f>VLOOKUP(B1396,[2]COMPLETE_DIVIDEND_DATA!$B:$BA,52,0)</f>
        <v>1200</v>
      </c>
      <c r="R1396" s="39">
        <f t="shared" si="22"/>
        <v>0</v>
      </c>
    </row>
    <row r="1397" spans="1:18" s="2" customFormat="1" hidden="1" x14ac:dyDescent="0.2">
      <c r="A1397" s="9">
        <v>401430</v>
      </c>
      <c r="B1397" s="20">
        <v>513000768</v>
      </c>
      <c r="C1397" s="6" t="s">
        <v>1607</v>
      </c>
      <c r="D1397" s="5">
        <v>15.38</v>
      </c>
      <c r="E1397" s="5">
        <v>20</v>
      </c>
      <c r="F1397" s="5">
        <v>8</v>
      </c>
      <c r="G1397" s="17">
        <v>130</v>
      </c>
      <c r="H1397" s="17">
        <v>0</v>
      </c>
      <c r="I1397" s="17">
        <v>130</v>
      </c>
      <c r="J1397" s="13">
        <v>130</v>
      </c>
      <c r="K1397" s="13">
        <v>0</v>
      </c>
      <c r="L1397" s="13">
        <v>20</v>
      </c>
      <c r="M1397" s="13">
        <v>110</v>
      </c>
      <c r="N1397" s="24" t="s">
        <v>1608</v>
      </c>
      <c r="O1397" s="24" t="s">
        <v>25</v>
      </c>
      <c r="P1397" s="24" t="s">
        <v>25</v>
      </c>
      <c r="Q1397" s="38">
        <f>VLOOKUP(B1397,[2]COMPLETE_DIVIDEND_DATA!$B:$BA,52,0)</f>
        <v>110</v>
      </c>
      <c r="R1397" s="39">
        <f t="shared" si="22"/>
        <v>0</v>
      </c>
    </row>
    <row r="1398" spans="1:18" s="2" customFormat="1" hidden="1" x14ac:dyDescent="0.2">
      <c r="A1398" s="9">
        <v>401431</v>
      </c>
      <c r="B1398" s="20">
        <v>513003895</v>
      </c>
      <c r="C1398" s="6" t="s">
        <v>1609</v>
      </c>
      <c r="D1398" s="5">
        <v>20</v>
      </c>
      <c r="E1398" s="5">
        <v>20</v>
      </c>
      <c r="F1398" s="5">
        <v>8</v>
      </c>
      <c r="G1398" s="17">
        <v>2000</v>
      </c>
      <c r="H1398" s="17">
        <v>0</v>
      </c>
      <c r="I1398" s="17">
        <v>2000</v>
      </c>
      <c r="J1398" s="13">
        <v>2000</v>
      </c>
      <c r="K1398" s="13">
        <v>0</v>
      </c>
      <c r="L1398" s="13">
        <v>400</v>
      </c>
      <c r="M1398" s="13">
        <v>1600</v>
      </c>
      <c r="N1398" s="24" t="s">
        <v>1610</v>
      </c>
      <c r="O1398" s="24" t="s">
        <v>25</v>
      </c>
      <c r="P1398" s="24" t="s">
        <v>25</v>
      </c>
      <c r="Q1398" s="38">
        <f>VLOOKUP(B1398,[2]COMPLETE_DIVIDEND_DATA!$B:$BA,52,0)</f>
        <v>1600</v>
      </c>
      <c r="R1398" s="39">
        <f t="shared" si="22"/>
        <v>0</v>
      </c>
    </row>
    <row r="1399" spans="1:18" s="2" customFormat="1" x14ac:dyDescent="0.2">
      <c r="A1399" s="9">
        <v>401432</v>
      </c>
      <c r="B1399" s="20">
        <v>513004398</v>
      </c>
      <c r="C1399" s="6" t="s">
        <v>1611</v>
      </c>
      <c r="D1399" s="5">
        <v>20</v>
      </c>
      <c r="E1399" s="5">
        <v>10</v>
      </c>
      <c r="F1399" s="5">
        <v>8</v>
      </c>
      <c r="G1399" s="17">
        <v>40</v>
      </c>
      <c r="H1399" s="17">
        <v>40</v>
      </c>
      <c r="I1399" s="17">
        <v>0</v>
      </c>
      <c r="J1399" s="13">
        <v>40</v>
      </c>
      <c r="K1399" s="13">
        <v>10</v>
      </c>
      <c r="L1399" s="13">
        <v>8</v>
      </c>
      <c r="M1399" s="13">
        <v>22</v>
      </c>
      <c r="N1399" s="24" t="s">
        <v>1612</v>
      </c>
      <c r="O1399" s="24" t="s">
        <v>25</v>
      </c>
      <c r="P1399" s="45" t="s">
        <v>25</v>
      </c>
      <c r="Q1399" s="47">
        <f>VLOOKUP(B1399,[2]COMPLETE_DIVIDEND_DATA!$B:$BA,52,0)</f>
        <v>0</v>
      </c>
      <c r="R1399" s="48">
        <f t="shared" si="22"/>
        <v>22</v>
      </c>
    </row>
    <row r="1400" spans="1:18" s="2" customFormat="1" x14ac:dyDescent="0.2">
      <c r="A1400" s="9">
        <v>401433</v>
      </c>
      <c r="B1400" s="20">
        <v>513006898</v>
      </c>
      <c r="C1400" s="6" t="s">
        <v>1613</v>
      </c>
      <c r="D1400" s="5">
        <v>19.97</v>
      </c>
      <c r="E1400" s="5">
        <v>10</v>
      </c>
      <c r="F1400" s="5">
        <v>8</v>
      </c>
      <c r="G1400" s="17">
        <v>916</v>
      </c>
      <c r="H1400" s="17">
        <v>916</v>
      </c>
      <c r="I1400" s="17">
        <v>0</v>
      </c>
      <c r="J1400" s="13">
        <v>916</v>
      </c>
      <c r="K1400" s="13">
        <v>229</v>
      </c>
      <c r="L1400" s="13">
        <v>183</v>
      </c>
      <c r="M1400" s="13">
        <v>504</v>
      </c>
      <c r="N1400" s="24" t="s">
        <v>1614</v>
      </c>
      <c r="O1400" s="24" t="s">
        <v>25</v>
      </c>
      <c r="P1400" s="45" t="s">
        <v>25</v>
      </c>
      <c r="Q1400" s="47">
        <f>VLOOKUP(B1400,[2]COMPLETE_DIVIDEND_DATA!$B:$BA,52,0)</f>
        <v>0</v>
      </c>
      <c r="R1400" s="48">
        <f t="shared" si="22"/>
        <v>504</v>
      </c>
    </row>
    <row r="1401" spans="1:18" s="2" customFormat="1" x14ac:dyDescent="0.2">
      <c r="A1401" s="9">
        <v>401434</v>
      </c>
      <c r="B1401" s="20">
        <v>539006219</v>
      </c>
      <c r="C1401" s="6" t="s">
        <v>1615</v>
      </c>
      <c r="D1401" s="5">
        <v>20</v>
      </c>
      <c r="E1401" s="5">
        <v>20</v>
      </c>
      <c r="F1401" s="5">
        <v>8</v>
      </c>
      <c r="G1401" s="17">
        <v>10</v>
      </c>
      <c r="H1401" s="17">
        <v>0</v>
      </c>
      <c r="I1401" s="17">
        <v>10</v>
      </c>
      <c r="J1401" s="13">
        <v>10</v>
      </c>
      <c r="K1401" s="13">
        <v>0</v>
      </c>
      <c r="L1401" s="13">
        <v>2</v>
      </c>
      <c r="M1401" s="13">
        <v>8</v>
      </c>
      <c r="N1401" s="24" t="s">
        <v>1616</v>
      </c>
      <c r="O1401" s="24" t="s">
        <v>25</v>
      </c>
      <c r="P1401" s="45" t="s">
        <v>25</v>
      </c>
      <c r="Q1401" s="47">
        <f>VLOOKUP(B1401,[2]COMPLETE_DIVIDEND_DATA!$B:$BA,52,0)</f>
        <v>0</v>
      </c>
      <c r="R1401" s="48">
        <f t="shared" si="22"/>
        <v>8</v>
      </c>
    </row>
    <row r="1402" spans="1:18" s="2" customFormat="1" hidden="1" x14ac:dyDescent="0.2">
      <c r="A1402" s="9">
        <v>401435</v>
      </c>
      <c r="B1402" s="20">
        <v>539016077</v>
      </c>
      <c r="C1402" s="6" t="s">
        <v>1617</v>
      </c>
      <c r="D1402" s="5">
        <v>17.5</v>
      </c>
      <c r="E1402" s="5">
        <v>20</v>
      </c>
      <c r="F1402" s="5">
        <v>8</v>
      </c>
      <c r="G1402" s="17">
        <v>2000</v>
      </c>
      <c r="H1402" s="17">
        <v>0</v>
      </c>
      <c r="I1402" s="17">
        <v>2000</v>
      </c>
      <c r="J1402" s="13">
        <v>2000</v>
      </c>
      <c r="K1402" s="13">
        <v>0</v>
      </c>
      <c r="L1402" s="13">
        <v>350</v>
      </c>
      <c r="M1402" s="13">
        <v>1650</v>
      </c>
      <c r="N1402" s="24" t="s">
        <v>1618</v>
      </c>
      <c r="O1402" s="24" t="s">
        <v>25</v>
      </c>
      <c r="P1402" s="24" t="s">
        <v>25</v>
      </c>
      <c r="Q1402" s="38">
        <f>VLOOKUP(B1402,[2]COMPLETE_DIVIDEND_DATA!$B:$BA,52,0)</f>
        <v>1650</v>
      </c>
      <c r="R1402" s="39">
        <f t="shared" si="22"/>
        <v>0</v>
      </c>
    </row>
    <row r="1403" spans="1:18" s="2" customFormat="1" hidden="1" x14ac:dyDescent="0.2">
      <c r="A1403" s="9">
        <v>401436</v>
      </c>
      <c r="B1403" s="20">
        <v>539016531</v>
      </c>
      <c r="C1403" s="6" t="s">
        <v>1619</v>
      </c>
      <c r="D1403" s="5">
        <v>20</v>
      </c>
      <c r="E1403" s="5">
        <v>20</v>
      </c>
      <c r="F1403" s="5">
        <v>8</v>
      </c>
      <c r="G1403" s="17">
        <v>90000</v>
      </c>
      <c r="H1403" s="17">
        <v>0</v>
      </c>
      <c r="I1403" s="17">
        <v>90000</v>
      </c>
      <c r="J1403" s="13">
        <v>90000</v>
      </c>
      <c r="K1403" s="13">
        <v>0</v>
      </c>
      <c r="L1403" s="13">
        <v>18000</v>
      </c>
      <c r="M1403" s="13">
        <v>72000</v>
      </c>
      <c r="N1403" s="24" t="s">
        <v>1620</v>
      </c>
      <c r="O1403" s="24" t="s">
        <v>25</v>
      </c>
      <c r="P1403" s="24" t="s">
        <v>25</v>
      </c>
      <c r="Q1403" s="38">
        <f>VLOOKUP(B1403,[2]COMPLETE_DIVIDEND_DATA!$B:$BA,52,0)</f>
        <v>72000</v>
      </c>
      <c r="R1403" s="39">
        <f t="shared" si="22"/>
        <v>0</v>
      </c>
    </row>
    <row r="1404" spans="1:18" s="2" customFormat="1" x14ac:dyDescent="0.2">
      <c r="A1404" s="9">
        <v>401437</v>
      </c>
      <c r="B1404" s="20">
        <v>596014746</v>
      </c>
      <c r="C1404" s="6" t="s">
        <v>1621</v>
      </c>
      <c r="D1404" s="5">
        <v>20.010000000000002</v>
      </c>
      <c r="E1404" s="5">
        <v>20</v>
      </c>
      <c r="F1404" s="5">
        <v>8</v>
      </c>
      <c r="G1404" s="17">
        <v>1169</v>
      </c>
      <c r="H1404" s="17">
        <v>0</v>
      </c>
      <c r="I1404" s="17">
        <v>1169</v>
      </c>
      <c r="J1404" s="13">
        <v>1169</v>
      </c>
      <c r="K1404" s="13">
        <v>0</v>
      </c>
      <c r="L1404" s="13">
        <v>234</v>
      </c>
      <c r="M1404" s="13">
        <v>935</v>
      </c>
      <c r="N1404" s="24" t="s">
        <v>1622</v>
      </c>
      <c r="O1404" s="24" t="s">
        <v>25</v>
      </c>
      <c r="P1404" s="45" t="s">
        <v>25</v>
      </c>
      <c r="Q1404" s="47">
        <f>VLOOKUP(B1404,[2]COMPLETE_DIVIDEND_DATA!$B:$BA,52,0)</f>
        <v>0</v>
      </c>
      <c r="R1404" s="48">
        <f t="shared" si="22"/>
        <v>935</v>
      </c>
    </row>
    <row r="1405" spans="1:18" s="2" customFormat="1" hidden="1" x14ac:dyDescent="0.2">
      <c r="A1405" s="9">
        <v>401438</v>
      </c>
      <c r="B1405" s="20">
        <v>620018486</v>
      </c>
      <c r="C1405" s="6" t="s">
        <v>1623</v>
      </c>
      <c r="D1405" s="5">
        <v>15.01</v>
      </c>
      <c r="E1405" s="5">
        <v>20</v>
      </c>
      <c r="F1405" s="5">
        <v>8</v>
      </c>
      <c r="G1405" s="17">
        <v>1851</v>
      </c>
      <c r="H1405" s="17">
        <v>0</v>
      </c>
      <c r="I1405" s="17">
        <v>1851</v>
      </c>
      <c r="J1405" s="13">
        <v>1851</v>
      </c>
      <c r="K1405" s="13">
        <v>0</v>
      </c>
      <c r="L1405" s="13">
        <v>278</v>
      </c>
      <c r="M1405" s="13">
        <v>1573</v>
      </c>
      <c r="N1405" s="24" t="s">
        <v>1438</v>
      </c>
      <c r="O1405" s="24">
        <v>16003268</v>
      </c>
      <c r="P1405" s="24" t="s">
        <v>25</v>
      </c>
      <c r="Q1405" s="38">
        <f>VLOOKUP(B1405,[2]COMPLETE_DIVIDEND_DATA!$B:$BA,52,0)</f>
        <v>1573</v>
      </c>
      <c r="R1405" s="39">
        <f t="shared" si="22"/>
        <v>0</v>
      </c>
    </row>
    <row r="1406" spans="1:18" s="2" customFormat="1" x14ac:dyDescent="0.2">
      <c r="A1406" s="9">
        <v>401439</v>
      </c>
      <c r="B1406" s="20">
        <v>620034129</v>
      </c>
      <c r="C1406" s="6" t="s">
        <v>1624</v>
      </c>
      <c r="D1406" s="5">
        <v>19.989999999999998</v>
      </c>
      <c r="E1406" s="5">
        <v>10</v>
      </c>
      <c r="F1406" s="5">
        <v>9</v>
      </c>
      <c r="G1406" s="17">
        <v>17496</v>
      </c>
      <c r="H1406" s="17">
        <v>17496</v>
      </c>
      <c r="I1406" s="17">
        <v>0</v>
      </c>
      <c r="J1406" s="13">
        <v>17496</v>
      </c>
      <c r="K1406" s="13">
        <v>4374</v>
      </c>
      <c r="L1406" s="13">
        <v>3499</v>
      </c>
      <c r="M1406" s="13">
        <v>9623</v>
      </c>
      <c r="N1406" s="24" t="s">
        <v>1625</v>
      </c>
      <c r="O1406" s="24" t="s">
        <v>25</v>
      </c>
      <c r="P1406" s="45" t="s">
        <v>25</v>
      </c>
      <c r="Q1406" s="47">
        <f>VLOOKUP(B1406,[2]COMPLETE_DIVIDEND_DATA!$B:$BA,52,0)</f>
        <v>0</v>
      </c>
      <c r="R1406" s="48">
        <f t="shared" si="22"/>
        <v>9623</v>
      </c>
    </row>
    <row r="1407" spans="1:18" s="2" customFormat="1" hidden="1" x14ac:dyDescent="0.2">
      <c r="A1407" s="9">
        <v>401440</v>
      </c>
      <c r="B1407" s="20">
        <v>620044847</v>
      </c>
      <c r="C1407" s="6" t="s">
        <v>1626</v>
      </c>
      <c r="D1407" s="5">
        <v>16</v>
      </c>
      <c r="E1407" s="5">
        <v>20</v>
      </c>
      <c r="F1407" s="5">
        <v>8</v>
      </c>
      <c r="G1407" s="17">
        <v>25</v>
      </c>
      <c r="H1407" s="17">
        <v>0</v>
      </c>
      <c r="I1407" s="17">
        <v>25</v>
      </c>
      <c r="J1407" s="13">
        <v>25</v>
      </c>
      <c r="K1407" s="13">
        <v>0</v>
      </c>
      <c r="L1407" s="13">
        <v>4</v>
      </c>
      <c r="M1407" s="13">
        <v>21</v>
      </c>
      <c r="N1407" s="24" t="s">
        <v>1627</v>
      </c>
      <c r="O1407" s="24" t="s">
        <v>25</v>
      </c>
      <c r="P1407" s="24" t="s">
        <v>25</v>
      </c>
      <c r="Q1407" s="38">
        <f>VLOOKUP(B1407,[2]COMPLETE_DIVIDEND_DATA!$B:$BA,52,0)</f>
        <v>21</v>
      </c>
      <c r="R1407" s="39">
        <f t="shared" si="22"/>
        <v>0</v>
      </c>
    </row>
    <row r="1408" spans="1:18" s="2" customFormat="1" hidden="1" x14ac:dyDescent="0.2">
      <c r="A1408" s="9">
        <v>401441</v>
      </c>
      <c r="B1408" s="20">
        <v>620050125</v>
      </c>
      <c r="C1408" s="6" t="s">
        <v>1628</v>
      </c>
      <c r="D1408" s="5">
        <v>15</v>
      </c>
      <c r="E1408" s="5">
        <v>20</v>
      </c>
      <c r="F1408" s="5">
        <v>8</v>
      </c>
      <c r="G1408" s="17">
        <v>40</v>
      </c>
      <c r="H1408" s="17">
        <v>0</v>
      </c>
      <c r="I1408" s="17">
        <v>40</v>
      </c>
      <c r="J1408" s="13">
        <v>40</v>
      </c>
      <c r="K1408" s="13">
        <v>0</v>
      </c>
      <c r="L1408" s="13">
        <v>6</v>
      </c>
      <c r="M1408" s="13">
        <v>34</v>
      </c>
      <c r="N1408" s="24" t="s">
        <v>1629</v>
      </c>
      <c r="O1408" s="24" t="s">
        <v>25</v>
      </c>
      <c r="P1408" s="24" t="s">
        <v>25</v>
      </c>
      <c r="Q1408" s="38">
        <f>VLOOKUP(B1408,[2]COMPLETE_DIVIDEND_DATA!$B:$BA,52,0)</f>
        <v>34</v>
      </c>
      <c r="R1408" s="39">
        <f t="shared" si="22"/>
        <v>0</v>
      </c>
    </row>
    <row r="1409" spans="1:18" s="2" customFormat="1" x14ac:dyDescent="0.2">
      <c r="A1409" s="9">
        <v>401442</v>
      </c>
      <c r="B1409" s="20">
        <v>620051917</v>
      </c>
      <c r="C1409" s="6" t="s">
        <v>1630</v>
      </c>
      <c r="D1409" s="5">
        <v>21.73</v>
      </c>
      <c r="E1409" s="5">
        <v>10</v>
      </c>
      <c r="F1409" s="5">
        <v>8</v>
      </c>
      <c r="G1409" s="17">
        <v>23</v>
      </c>
      <c r="H1409" s="17">
        <v>23</v>
      </c>
      <c r="I1409" s="17">
        <v>0</v>
      </c>
      <c r="J1409" s="13">
        <v>23</v>
      </c>
      <c r="K1409" s="13">
        <v>6</v>
      </c>
      <c r="L1409" s="13">
        <v>5</v>
      </c>
      <c r="M1409" s="13">
        <v>12</v>
      </c>
      <c r="N1409" s="24" t="s">
        <v>1631</v>
      </c>
      <c r="O1409" s="24" t="s">
        <v>25</v>
      </c>
      <c r="P1409" s="45" t="s">
        <v>25</v>
      </c>
      <c r="Q1409" s="47">
        <f>VLOOKUP(B1409,[2]COMPLETE_DIVIDEND_DATA!$B:$BA,52,0)</f>
        <v>0</v>
      </c>
      <c r="R1409" s="48">
        <f t="shared" si="22"/>
        <v>12</v>
      </c>
    </row>
    <row r="1410" spans="1:18" s="2" customFormat="1" hidden="1" x14ac:dyDescent="0.2">
      <c r="A1410" s="9">
        <v>401443</v>
      </c>
      <c r="B1410" s="20">
        <v>620055421</v>
      </c>
      <c r="C1410" s="6" t="s">
        <v>1632</v>
      </c>
      <c r="D1410" s="5">
        <v>20</v>
      </c>
      <c r="E1410" s="5">
        <v>10</v>
      </c>
      <c r="F1410" s="5">
        <v>8</v>
      </c>
      <c r="G1410" s="17">
        <v>500</v>
      </c>
      <c r="H1410" s="17">
        <v>500</v>
      </c>
      <c r="I1410" s="17">
        <v>0</v>
      </c>
      <c r="J1410" s="13">
        <v>500</v>
      </c>
      <c r="K1410" s="13">
        <v>125</v>
      </c>
      <c r="L1410" s="13">
        <v>100</v>
      </c>
      <c r="M1410" s="13">
        <v>275</v>
      </c>
      <c r="N1410" s="24" t="s">
        <v>1633</v>
      </c>
      <c r="O1410" s="24" t="s">
        <v>25</v>
      </c>
      <c r="P1410" s="24" t="s">
        <v>25</v>
      </c>
      <c r="Q1410" s="38">
        <f>VLOOKUP(B1410,[2]COMPLETE_DIVIDEND_DATA!$B:$BA,52,0)</f>
        <v>275</v>
      </c>
      <c r="R1410" s="39">
        <f t="shared" si="22"/>
        <v>0</v>
      </c>
    </row>
    <row r="1411" spans="1:18" s="2" customFormat="1" hidden="1" x14ac:dyDescent="0.2">
      <c r="A1411" s="9">
        <v>401444</v>
      </c>
      <c r="B1411" s="20">
        <v>935024693</v>
      </c>
      <c r="C1411" s="6" t="s">
        <v>1634</v>
      </c>
      <c r="D1411" s="5">
        <v>0</v>
      </c>
      <c r="E1411" s="5">
        <v>10</v>
      </c>
      <c r="F1411" s="5">
        <v>8</v>
      </c>
      <c r="G1411" s="17">
        <v>1</v>
      </c>
      <c r="H1411" s="17">
        <v>1</v>
      </c>
      <c r="I1411" s="17">
        <v>0</v>
      </c>
      <c r="J1411" s="13">
        <v>1</v>
      </c>
      <c r="K1411" s="13">
        <v>0</v>
      </c>
      <c r="L1411" s="13">
        <v>0</v>
      </c>
      <c r="M1411" s="13">
        <v>1</v>
      </c>
      <c r="N1411" s="24" t="s">
        <v>1635</v>
      </c>
      <c r="O1411" s="24" t="s">
        <v>25</v>
      </c>
      <c r="P1411" s="24" t="s">
        <v>25</v>
      </c>
      <c r="Q1411" s="38">
        <f>VLOOKUP(B1411,[2]COMPLETE_DIVIDEND_DATA!$B:$BA,52,0)</f>
        <v>1</v>
      </c>
      <c r="R1411" s="39">
        <f t="shared" si="22"/>
        <v>0</v>
      </c>
    </row>
    <row r="1412" spans="1:18" s="2" customFormat="1" hidden="1" x14ac:dyDescent="0.2">
      <c r="A1412" s="9">
        <v>401445</v>
      </c>
      <c r="B1412" s="20">
        <v>935024958</v>
      </c>
      <c r="C1412" s="6" t="s">
        <v>1636</v>
      </c>
      <c r="D1412" s="5">
        <v>15</v>
      </c>
      <c r="E1412" s="5">
        <v>20</v>
      </c>
      <c r="F1412" s="5">
        <v>8</v>
      </c>
      <c r="G1412" s="17">
        <v>500</v>
      </c>
      <c r="H1412" s="17">
        <v>0</v>
      </c>
      <c r="I1412" s="17">
        <v>500</v>
      </c>
      <c r="J1412" s="13">
        <v>500</v>
      </c>
      <c r="K1412" s="13">
        <v>0</v>
      </c>
      <c r="L1412" s="13">
        <v>75</v>
      </c>
      <c r="M1412" s="13">
        <v>425</v>
      </c>
      <c r="N1412" s="24" t="s">
        <v>1637</v>
      </c>
      <c r="O1412" s="24" t="s">
        <v>25</v>
      </c>
      <c r="P1412" s="24" t="s">
        <v>25</v>
      </c>
      <c r="Q1412" s="38">
        <f>VLOOKUP(B1412,[2]COMPLETE_DIVIDEND_DATA!$B:$BA,52,0)</f>
        <v>425</v>
      </c>
      <c r="R1412" s="39">
        <f t="shared" si="22"/>
        <v>0</v>
      </c>
    </row>
    <row r="1413" spans="1:18" s="2" customFormat="1" hidden="1" x14ac:dyDescent="0.2">
      <c r="A1413" s="9">
        <v>401446</v>
      </c>
      <c r="B1413" s="20">
        <v>935027324</v>
      </c>
      <c r="C1413" s="6" t="s">
        <v>1638</v>
      </c>
      <c r="D1413" s="5">
        <v>19.97</v>
      </c>
      <c r="E1413" s="5">
        <v>10</v>
      </c>
      <c r="F1413" s="5">
        <v>8</v>
      </c>
      <c r="G1413" s="17">
        <v>4451</v>
      </c>
      <c r="H1413" s="17">
        <v>4451</v>
      </c>
      <c r="I1413" s="17">
        <v>0</v>
      </c>
      <c r="J1413" s="13">
        <v>4451</v>
      </c>
      <c r="K1413" s="13">
        <v>1113</v>
      </c>
      <c r="L1413" s="13">
        <v>889</v>
      </c>
      <c r="M1413" s="13">
        <v>2449</v>
      </c>
      <c r="N1413" s="24" t="s">
        <v>1639</v>
      </c>
      <c r="O1413" s="24" t="s">
        <v>25</v>
      </c>
      <c r="P1413" s="24" t="s">
        <v>25</v>
      </c>
      <c r="Q1413" s="38">
        <f>VLOOKUP(B1413,[2]COMPLETE_DIVIDEND_DATA!$B:$BA,52,0)</f>
        <v>2449</v>
      </c>
      <c r="R1413" s="39">
        <f t="shared" si="22"/>
        <v>0</v>
      </c>
    </row>
    <row r="1414" spans="1:18" s="2" customFormat="1" hidden="1" x14ac:dyDescent="0.2">
      <c r="A1414" s="9">
        <v>401447</v>
      </c>
      <c r="B1414" s="20">
        <v>935028520</v>
      </c>
      <c r="C1414" s="6" t="s">
        <v>1640</v>
      </c>
      <c r="D1414" s="5">
        <v>20</v>
      </c>
      <c r="E1414" s="5">
        <v>20</v>
      </c>
      <c r="F1414" s="5">
        <v>8</v>
      </c>
      <c r="G1414" s="17">
        <v>1295</v>
      </c>
      <c r="H1414" s="17">
        <v>0</v>
      </c>
      <c r="I1414" s="17">
        <v>1295</v>
      </c>
      <c r="J1414" s="13">
        <v>1295</v>
      </c>
      <c r="K1414" s="13">
        <v>0</v>
      </c>
      <c r="L1414" s="13">
        <v>259</v>
      </c>
      <c r="M1414" s="13">
        <v>1036</v>
      </c>
      <c r="N1414" s="24" t="s">
        <v>1641</v>
      </c>
      <c r="O1414" s="24" t="s">
        <v>25</v>
      </c>
      <c r="P1414" s="24" t="s">
        <v>25</v>
      </c>
      <c r="Q1414" s="38">
        <f>VLOOKUP(B1414,[2]COMPLETE_DIVIDEND_DATA!$B:$BA,52,0)</f>
        <v>1036</v>
      </c>
      <c r="R1414" s="39">
        <f t="shared" si="22"/>
        <v>0</v>
      </c>
    </row>
    <row r="1415" spans="1:18" s="2" customFormat="1" hidden="1" x14ac:dyDescent="0.2">
      <c r="A1415" s="9">
        <v>401448</v>
      </c>
      <c r="B1415" s="20">
        <v>935030443</v>
      </c>
      <c r="C1415" s="6" t="s">
        <v>1642</v>
      </c>
      <c r="D1415" s="5">
        <v>13.04</v>
      </c>
      <c r="E1415" s="5">
        <v>20</v>
      </c>
      <c r="F1415" s="5">
        <v>8</v>
      </c>
      <c r="G1415" s="17">
        <v>23</v>
      </c>
      <c r="H1415" s="17">
        <v>0</v>
      </c>
      <c r="I1415" s="17">
        <v>23</v>
      </c>
      <c r="J1415" s="13">
        <v>23</v>
      </c>
      <c r="K1415" s="13">
        <v>0</v>
      </c>
      <c r="L1415" s="13">
        <v>3</v>
      </c>
      <c r="M1415" s="13">
        <v>20</v>
      </c>
      <c r="N1415" s="24" t="s">
        <v>1643</v>
      </c>
      <c r="O1415" s="24" t="s">
        <v>25</v>
      </c>
      <c r="P1415" s="24" t="s">
        <v>25</v>
      </c>
      <c r="Q1415" s="38">
        <f>VLOOKUP(B1415,[2]COMPLETE_DIVIDEND_DATA!$B:$BA,52,0)</f>
        <v>20</v>
      </c>
      <c r="R1415" s="39">
        <f t="shared" si="22"/>
        <v>0</v>
      </c>
    </row>
    <row r="1416" spans="1:18" s="2" customFormat="1" hidden="1" x14ac:dyDescent="0.2">
      <c r="A1416" s="9">
        <v>401449</v>
      </c>
      <c r="B1416" s="20">
        <v>935042364</v>
      </c>
      <c r="C1416" s="6" t="s">
        <v>1644</v>
      </c>
      <c r="D1416" s="5">
        <v>15</v>
      </c>
      <c r="E1416" s="5">
        <v>20</v>
      </c>
      <c r="F1416" s="5">
        <v>8</v>
      </c>
      <c r="G1416" s="17">
        <v>1000</v>
      </c>
      <c r="H1416" s="17">
        <v>0</v>
      </c>
      <c r="I1416" s="17">
        <v>1000</v>
      </c>
      <c r="J1416" s="13">
        <v>1000</v>
      </c>
      <c r="K1416" s="13">
        <v>0</v>
      </c>
      <c r="L1416" s="13">
        <v>150</v>
      </c>
      <c r="M1416" s="13">
        <v>850</v>
      </c>
      <c r="N1416" s="24" t="s">
        <v>1645</v>
      </c>
      <c r="O1416" s="24" t="s">
        <v>25</v>
      </c>
      <c r="P1416" s="24" t="s">
        <v>25</v>
      </c>
      <c r="Q1416" s="38">
        <f>VLOOKUP(B1416,[2]COMPLETE_DIVIDEND_DATA!$B:$BA,52,0)</f>
        <v>850</v>
      </c>
      <c r="R1416" s="39">
        <f t="shared" si="22"/>
        <v>0</v>
      </c>
    </row>
    <row r="1417" spans="1:18" s="2" customFormat="1" hidden="1" x14ac:dyDescent="0.2">
      <c r="A1417" s="9">
        <v>401450</v>
      </c>
      <c r="B1417" s="20">
        <v>935042513</v>
      </c>
      <c r="C1417" s="6" t="s">
        <v>1646</v>
      </c>
      <c r="D1417" s="5">
        <v>14.99</v>
      </c>
      <c r="E1417" s="5">
        <v>10</v>
      </c>
      <c r="F1417" s="5">
        <v>8</v>
      </c>
      <c r="G1417" s="17">
        <v>1047</v>
      </c>
      <c r="H1417" s="17">
        <v>1047</v>
      </c>
      <c r="I1417" s="17">
        <v>0</v>
      </c>
      <c r="J1417" s="13">
        <v>1047</v>
      </c>
      <c r="K1417" s="13">
        <v>262</v>
      </c>
      <c r="L1417" s="13">
        <v>157</v>
      </c>
      <c r="M1417" s="13">
        <v>628</v>
      </c>
      <c r="N1417" s="24" t="s">
        <v>1647</v>
      </c>
      <c r="O1417" s="24" t="s">
        <v>25</v>
      </c>
      <c r="P1417" s="24" t="s">
        <v>25</v>
      </c>
      <c r="Q1417" s="38">
        <f>VLOOKUP(B1417,[2]COMPLETE_DIVIDEND_DATA!$B:$BA,52,0)</f>
        <v>628</v>
      </c>
      <c r="R1417" s="39">
        <f t="shared" si="22"/>
        <v>0</v>
      </c>
    </row>
    <row r="1418" spans="1:18" s="2" customFormat="1" hidden="1" x14ac:dyDescent="0.2">
      <c r="A1418" s="9">
        <v>401451</v>
      </c>
      <c r="B1418" s="20">
        <v>935045235</v>
      </c>
      <c r="C1418" s="6" t="s">
        <v>1648</v>
      </c>
      <c r="D1418" s="5">
        <v>15</v>
      </c>
      <c r="E1418" s="5">
        <v>20</v>
      </c>
      <c r="F1418" s="5">
        <v>8</v>
      </c>
      <c r="G1418" s="17">
        <v>1000</v>
      </c>
      <c r="H1418" s="17">
        <v>0</v>
      </c>
      <c r="I1418" s="17">
        <v>1000</v>
      </c>
      <c r="J1418" s="13">
        <v>1000</v>
      </c>
      <c r="K1418" s="13">
        <v>0</v>
      </c>
      <c r="L1418" s="13">
        <v>150</v>
      </c>
      <c r="M1418" s="13">
        <v>850</v>
      </c>
      <c r="N1418" s="24" t="s">
        <v>1649</v>
      </c>
      <c r="O1418" s="24" t="s">
        <v>25</v>
      </c>
      <c r="P1418" s="24" t="s">
        <v>25</v>
      </c>
      <c r="Q1418" s="38">
        <f>VLOOKUP(B1418,[2]COMPLETE_DIVIDEND_DATA!$B:$BA,52,0)</f>
        <v>850</v>
      </c>
      <c r="R1418" s="39">
        <f t="shared" si="22"/>
        <v>0</v>
      </c>
    </row>
    <row r="1419" spans="1:18" s="2" customFormat="1" hidden="1" x14ac:dyDescent="0.2">
      <c r="A1419" s="9">
        <v>401452</v>
      </c>
      <c r="B1419" s="20">
        <v>1164010240</v>
      </c>
      <c r="C1419" s="6" t="s">
        <v>1650</v>
      </c>
      <c r="D1419" s="5">
        <v>14.98</v>
      </c>
      <c r="E1419" s="5">
        <v>10</v>
      </c>
      <c r="F1419" s="5">
        <v>8</v>
      </c>
      <c r="G1419" s="17">
        <v>2095</v>
      </c>
      <c r="H1419" s="17">
        <v>2095</v>
      </c>
      <c r="I1419" s="17">
        <v>0</v>
      </c>
      <c r="J1419" s="13">
        <v>2095</v>
      </c>
      <c r="K1419" s="13">
        <v>524</v>
      </c>
      <c r="L1419" s="13">
        <v>314</v>
      </c>
      <c r="M1419" s="13">
        <v>1257</v>
      </c>
      <c r="N1419" s="24" t="s">
        <v>1651</v>
      </c>
      <c r="O1419" s="24" t="s">
        <v>25</v>
      </c>
      <c r="P1419" s="24" t="s">
        <v>25</v>
      </c>
      <c r="Q1419" s="38">
        <f>VLOOKUP(B1419,[2]COMPLETE_DIVIDEND_DATA!$B:$BA,52,0)</f>
        <v>1257</v>
      </c>
      <c r="R1419" s="39">
        <f t="shared" si="22"/>
        <v>0</v>
      </c>
    </row>
    <row r="1420" spans="1:18" s="2" customFormat="1" hidden="1" x14ac:dyDescent="0.2">
      <c r="A1420" s="9">
        <v>401453</v>
      </c>
      <c r="B1420" s="20">
        <v>1164013004</v>
      </c>
      <c r="C1420" s="6" t="s">
        <v>1652</v>
      </c>
      <c r="D1420" s="5">
        <v>14.99</v>
      </c>
      <c r="E1420" s="5">
        <v>20</v>
      </c>
      <c r="F1420" s="5">
        <v>8</v>
      </c>
      <c r="G1420" s="17">
        <v>17475</v>
      </c>
      <c r="H1420" s="17">
        <v>0</v>
      </c>
      <c r="I1420" s="17">
        <v>17475</v>
      </c>
      <c r="J1420" s="13">
        <v>17475</v>
      </c>
      <c r="K1420" s="13">
        <v>0</v>
      </c>
      <c r="L1420" s="13">
        <v>2621</v>
      </c>
      <c r="M1420" s="13">
        <v>14854</v>
      </c>
      <c r="N1420" s="24" t="s">
        <v>1653</v>
      </c>
      <c r="O1420" s="24">
        <v>11869011</v>
      </c>
      <c r="P1420" s="24" t="s">
        <v>25</v>
      </c>
      <c r="Q1420" s="38">
        <f>VLOOKUP(B1420,[2]COMPLETE_DIVIDEND_DATA!$B:$BA,52,0)</f>
        <v>14854</v>
      </c>
      <c r="R1420" s="39">
        <f t="shared" si="22"/>
        <v>0</v>
      </c>
    </row>
    <row r="1421" spans="1:18" s="2" customFormat="1" hidden="1" x14ac:dyDescent="0.2">
      <c r="A1421" s="9">
        <v>401454</v>
      </c>
      <c r="B1421" s="20">
        <v>1339009290</v>
      </c>
      <c r="C1421" s="6" t="s">
        <v>1654</v>
      </c>
      <c r="D1421" s="5">
        <v>14.89</v>
      </c>
      <c r="E1421" s="5">
        <v>20</v>
      </c>
      <c r="F1421" s="5">
        <v>8</v>
      </c>
      <c r="G1421" s="17">
        <v>47</v>
      </c>
      <c r="H1421" s="17">
        <v>0</v>
      </c>
      <c r="I1421" s="17">
        <v>47</v>
      </c>
      <c r="J1421" s="13">
        <v>47</v>
      </c>
      <c r="K1421" s="13">
        <v>0</v>
      </c>
      <c r="L1421" s="13">
        <v>7</v>
      </c>
      <c r="M1421" s="13">
        <v>40</v>
      </c>
      <c r="N1421" s="24" t="s">
        <v>1655</v>
      </c>
      <c r="O1421" s="24">
        <v>12264067</v>
      </c>
      <c r="P1421" s="24" t="s">
        <v>25</v>
      </c>
      <c r="Q1421" s="38">
        <f>VLOOKUP(B1421,[2]COMPLETE_DIVIDEND_DATA!$B:$BA,52,0)</f>
        <v>40</v>
      </c>
      <c r="R1421" s="39">
        <f t="shared" si="22"/>
        <v>0</v>
      </c>
    </row>
    <row r="1422" spans="1:18" s="2" customFormat="1" hidden="1" x14ac:dyDescent="0.2">
      <c r="A1422" s="9">
        <v>401455</v>
      </c>
      <c r="B1422" s="20">
        <v>1339011692</v>
      </c>
      <c r="C1422" s="6" t="s">
        <v>1656</v>
      </c>
      <c r="D1422" s="5">
        <v>18.8</v>
      </c>
      <c r="E1422" s="5">
        <v>20</v>
      </c>
      <c r="F1422" s="5">
        <v>8</v>
      </c>
      <c r="G1422" s="17">
        <v>1000</v>
      </c>
      <c r="H1422" s="17">
        <v>0</v>
      </c>
      <c r="I1422" s="17">
        <v>1000</v>
      </c>
      <c r="J1422" s="13">
        <v>1000</v>
      </c>
      <c r="K1422" s="13">
        <v>0</v>
      </c>
      <c r="L1422" s="13">
        <v>188</v>
      </c>
      <c r="M1422" s="13">
        <v>812</v>
      </c>
      <c r="N1422" s="24" t="s">
        <v>1657</v>
      </c>
      <c r="O1422" s="24" t="s">
        <v>25</v>
      </c>
      <c r="P1422" s="24" t="s">
        <v>25</v>
      </c>
      <c r="Q1422" s="38">
        <f>VLOOKUP(B1422,[2]COMPLETE_DIVIDEND_DATA!$B:$BA,52,0)</f>
        <v>812</v>
      </c>
      <c r="R1422" s="39">
        <f t="shared" si="22"/>
        <v>0</v>
      </c>
    </row>
    <row r="1423" spans="1:18" s="2" customFormat="1" hidden="1" x14ac:dyDescent="0.2">
      <c r="A1423" s="9">
        <v>401456</v>
      </c>
      <c r="B1423" s="20">
        <v>1339011775</v>
      </c>
      <c r="C1423" s="6" t="s">
        <v>1658</v>
      </c>
      <c r="D1423" s="5">
        <v>15</v>
      </c>
      <c r="E1423" s="5">
        <v>20</v>
      </c>
      <c r="F1423" s="5">
        <v>8</v>
      </c>
      <c r="G1423" s="17">
        <v>12000</v>
      </c>
      <c r="H1423" s="17">
        <v>0</v>
      </c>
      <c r="I1423" s="17">
        <v>12000</v>
      </c>
      <c r="J1423" s="13">
        <v>12000</v>
      </c>
      <c r="K1423" s="13">
        <v>0</v>
      </c>
      <c r="L1423" s="13">
        <v>1800</v>
      </c>
      <c r="M1423" s="13">
        <v>10200</v>
      </c>
      <c r="N1423" s="24" t="s">
        <v>1659</v>
      </c>
      <c r="O1423" s="24" t="s">
        <v>25</v>
      </c>
      <c r="P1423" s="24" t="s">
        <v>25</v>
      </c>
      <c r="Q1423" s="38">
        <f>VLOOKUP(B1423,[2]COMPLETE_DIVIDEND_DATA!$B:$BA,52,0)</f>
        <v>10200</v>
      </c>
      <c r="R1423" s="39">
        <f t="shared" si="22"/>
        <v>0</v>
      </c>
    </row>
    <row r="1424" spans="1:18" s="2" customFormat="1" hidden="1" x14ac:dyDescent="0.2">
      <c r="A1424" s="9">
        <v>401457</v>
      </c>
      <c r="B1424" s="20">
        <v>1339012070</v>
      </c>
      <c r="C1424" s="6" t="s">
        <v>1660</v>
      </c>
      <c r="D1424" s="5">
        <v>20</v>
      </c>
      <c r="E1424" s="5">
        <v>20</v>
      </c>
      <c r="F1424" s="5">
        <v>8</v>
      </c>
      <c r="G1424" s="17">
        <v>5000</v>
      </c>
      <c r="H1424" s="17">
        <v>0</v>
      </c>
      <c r="I1424" s="17">
        <v>5000</v>
      </c>
      <c r="J1424" s="13">
        <v>5000</v>
      </c>
      <c r="K1424" s="13">
        <v>0</v>
      </c>
      <c r="L1424" s="13">
        <v>1000</v>
      </c>
      <c r="M1424" s="13">
        <v>4000</v>
      </c>
      <c r="N1424" s="24" t="s">
        <v>1661</v>
      </c>
      <c r="O1424" s="24" t="s">
        <v>25</v>
      </c>
      <c r="P1424" s="24" t="s">
        <v>25</v>
      </c>
      <c r="Q1424" s="38">
        <f>VLOOKUP(B1424,[2]COMPLETE_DIVIDEND_DATA!$B:$BA,52,0)</f>
        <v>4000</v>
      </c>
      <c r="R1424" s="39">
        <f t="shared" si="22"/>
        <v>0</v>
      </c>
    </row>
    <row r="1425" spans="1:18" s="2" customFormat="1" hidden="1" x14ac:dyDescent="0.2">
      <c r="A1425" s="9">
        <v>401458</v>
      </c>
      <c r="B1425" s="20">
        <v>1339014332</v>
      </c>
      <c r="C1425" s="6" t="s">
        <v>56</v>
      </c>
      <c r="D1425" s="5">
        <v>20</v>
      </c>
      <c r="E1425" s="5">
        <v>10</v>
      </c>
      <c r="F1425" s="5">
        <v>8</v>
      </c>
      <c r="G1425" s="17">
        <v>1295</v>
      </c>
      <c r="H1425" s="17">
        <v>1295</v>
      </c>
      <c r="I1425" s="17">
        <v>0</v>
      </c>
      <c r="J1425" s="13">
        <v>1295</v>
      </c>
      <c r="K1425" s="13">
        <v>324</v>
      </c>
      <c r="L1425" s="13">
        <v>259</v>
      </c>
      <c r="M1425" s="13">
        <v>712</v>
      </c>
      <c r="N1425" s="24" t="s">
        <v>1662</v>
      </c>
      <c r="O1425" s="24" t="s">
        <v>25</v>
      </c>
      <c r="P1425" s="24" t="s">
        <v>25</v>
      </c>
      <c r="Q1425" s="38">
        <f>VLOOKUP(B1425,[2]COMPLETE_DIVIDEND_DATA!$B:$BA,52,0)</f>
        <v>712</v>
      </c>
      <c r="R1425" s="39">
        <f t="shared" si="22"/>
        <v>0</v>
      </c>
    </row>
    <row r="1426" spans="1:18" s="2" customFormat="1" hidden="1" x14ac:dyDescent="0.2">
      <c r="A1426" s="9">
        <v>401459</v>
      </c>
      <c r="B1426" s="20">
        <v>1339015818</v>
      </c>
      <c r="C1426" s="6" t="s">
        <v>1663</v>
      </c>
      <c r="D1426" s="5">
        <v>17.510000000000002</v>
      </c>
      <c r="E1426" s="5">
        <v>20</v>
      </c>
      <c r="F1426" s="5">
        <v>8</v>
      </c>
      <c r="G1426" s="17">
        <v>2592</v>
      </c>
      <c r="H1426" s="17">
        <v>0</v>
      </c>
      <c r="I1426" s="17">
        <v>2592</v>
      </c>
      <c r="J1426" s="13">
        <v>2592</v>
      </c>
      <c r="K1426" s="13">
        <v>0</v>
      </c>
      <c r="L1426" s="13">
        <v>454</v>
      </c>
      <c r="M1426" s="13">
        <v>2138</v>
      </c>
      <c r="N1426" s="24" t="s">
        <v>1664</v>
      </c>
      <c r="O1426" s="24" t="s">
        <v>25</v>
      </c>
      <c r="P1426" s="24" t="s">
        <v>25</v>
      </c>
      <c r="Q1426" s="38">
        <f>VLOOKUP(B1426,[2]COMPLETE_DIVIDEND_DATA!$B:$BA,52,0)</f>
        <v>2138</v>
      </c>
      <c r="R1426" s="39">
        <f t="shared" si="22"/>
        <v>0</v>
      </c>
    </row>
    <row r="1427" spans="1:18" s="2" customFormat="1" hidden="1" x14ac:dyDescent="0.2">
      <c r="A1427" s="9">
        <v>401460</v>
      </c>
      <c r="B1427" s="20">
        <v>1339017863</v>
      </c>
      <c r="C1427" s="6" t="s">
        <v>1665</v>
      </c>
      <c r="D1427" s="5">
        <v>20.07</v>
      </c>
      <c r="E1427" s="5">
        <v>20</v>
      </c>
      <c r="F1427" s="5">
        <v>8</v>
      </c>
      <c r="G1427" s="17">
        <v>523</v>
      </c>
      <c r="H1427" s="17">
        <v>0</v>
      </c>
      <c r="I1427" s="17">
        <v>523</v>
      </c>
      <c r="J1427" s="13">
        <v>523</v>
      </c>
      <c r="K1427" s="13">
        <v>0</v>
      </c>
      <c r="L1427" s="13">
        <v>105</v>
      </c>
      <c r="M1427" s="13">
        <v>418</v>
      </c>
      <c r="N1427" s="24" t="s">
        <v>1666</v>
      </c>
      <c r="O1427" s="24" t="s">
        <v>25</v>
      </c>
      <c r="P1427" s="24" t="s">
        <v>25</v>
      </c>
      <c r="Q1427" s="38">
        <f>VLOOKUP(B1427,[2]COMPLETE_DIVIDEND_DATA!$B:$BA,52,0)</f>
        <v>418</v>
      </c>
      <c r="R1427" s="39">
        <f t="shared" si="22"/>
        <v>0</v>
      </c>
    </row>
    <row r="1428" spans="1:18" s="2" customFormat="1" hidden="1" x14ac:dyDescent="0.2">
      <c r="A1428" s="9">
        <v>401461</v>
      </c>
      <c r="B1428" s="20">
        <v>1339018218</v>
      </c>
      <c r="C1428" s="6" t="s">
        <v>1667</v>
      </c>
      <c r="D1428" s="5">
        <v>15</v>
      </c>
      <c r="E1428" s="5">
        <v>20</v>
      </c>
      <c r="F1428" s="5">
        <v>8</v>
      </c>
      <c r="G1428" s="17">
        <v>5000</v>
      </c>
      <c r="H1428" s="17">
        <v>0</v>
      </c>
      <c r="I1428" s="17">
        <v>5000</v>
      </c>
      <c r="J1428" s="13">
        <v>5000</v>
      </c>
      <c r="K1428" s="13">
        <v>0</v>
      </c>
      <c r="L1428" s="13">
        <v>750</v>
      </c>
      <c r="M1428" s="13">
        <v>4250</v>
      </c>
      <c r="N1428" s="24" t="s">
        <v>1668</v>
      </c>
      <c r="O1428" s="24" t="s">
        <v>25</v>
      </c>
      <c r="P1428" s="24" t="s">
        <v>25</v>
      </c>
      <c r="Q1428" s="38">
        <f>VLOOKUP(B1428,[2]COMPLETE_DIVIDEND_DATA!$B:$BA,52,0)</f>
        <v>4250</v>
      </c>
      <c r="R1428" s="39">
        <f t="shared" si="22"/>
        <v>0</v>
      </c>
    </row>
    <row r="1429" spans="1:18" s="2" customFormat="1" hidden="1" x14ac:dyDescent="0.2">
      <c r="A1429" s="9">
        <v>401462</v>
      </c>
      <c r="B1429" s="20">
        <v>1339018531</v>
      </c>
      <c r="C1429" s="6" t="s">
        <v>1669</v>
      </c>
      <c r="D1429" s="5">
        <v>20</v>
      </c>
      <c r="E1429" s="5">
        <v>10</v>
      </c>
      <c r="F1429" s="5">
        <v>8</v>
      </c>
      <c r="G1429" s="17">
        <v>10400</v>
      </c>
      <c r="H1429" s="17">
        <v>10400</v>
      </c>
      <c r="I1429" s="17">
        <v>0</v>
      </c>
      <c r="J1429" s="13">
        <v>10400</v>
      </c>
      <c r="K1429" s="13">
        <v>2600</v>
      </c>
      <c r="L1429" s="13">
        <v>2080</v>
      </c>
      <c r="M1429" s="13">
        <v>5720</v>
      </c>
      <c r="N1429" s="24" t="s">
        <v>1670</v>
      </c>
      <c r="O1429" s="24" t="s">
        <v>25</v>
      </c>
      <c r="P1429" s="24" t="s">
        <v>25</v>
      </c>
      <c r="Q1429" s="38">
        <f>VLOOKUP(B1429,[2]COMPLETE_DIVIDEND_DATA!$B:$BA,52,0)</f>
        <v>5720</v>
      </c>
      <c r="R1429" s="39">
        <f t="shared" si="22"/>
        <v>0</v>
      </c>
    </row>
    <row r="1430" spans="1:18" s="2" customFormat="1" hidden="1" x14ac:dyDescent="0.2">
      <c r="A1430" s="9">
        <v>401463</v>
      </c>
      <c r="B1430" s="20">
        <v>1339020362</v>
      </c>
      <c r="C1430" s="6" t="s">
        <v>1671</v>
      </c>
      <c r="D1430" s="5">
        <v>20</v>
      </c>
      <c r="E1430" s="5">
        <v>20</v>
      </c>
      <c r="F1430" s="5">
        <v>8</v>
      </c>
      <c r="G1430" s="17">
        <v>525</v>
      </c>
      <c r="H1430" s="17">
        <v>0</v>
      </c>
      <c r="I1430" s="17">
        <v>525</v>
      </c>
      <c r="J1430" s="13">
        <v>525</v>
      </c>
      <c r="K1430" s="13">
        <v>0</v>
      </c>
      <c r="L1430" s="13">
        <v>105</v>
      </c>
      <c r="M1430" s="13">
        <v>420</v>
      </c>
      <c r="N1430" s="24" t="s">
        <v>1672</v>
      </c>
      <c r="O1430" s="24" t="s">
        <v>25</v>
      </c>
      <c r="P1430" s="24" t="s">
        <v>25</v>
      </c>
      <c r="Q1430" s="38">
        <f>VLOOKUP(B1430,[2]COMPLETE_DIVIDEND_DATA!$B:$BA,52,0)</f>
        <v>420</v>
      </c>
      <c r="R1430" s="39">
        <f t="shared" si="22"/>
        <v>0</v>
      </c>
    </row>
    <row r="1431" spans="1:18" s="2" customFormat="1" hidden="1" x14ac:dyDescent="0.2">
      <c r="A1431" s="9">
        <v>401464</v>
      </c>
      <c r="B1431" s="20">
        <v>1339021451</v>
      </c>
      <c r="C1431" s="6" t="s">
        <v>1673</v>
      </c>
      <c r="D1431" s="5">
        <v>20</v>
      </c>
      <c r="E1431" s="5">
        <v>20</v>
      </c>
      <c r="F1431" s="5">
        <v>8</v>
      </c>
      <c r="G1431" s="17">
        <v>2095</v>
      </c>
      <c r="H1431" s="17">
        <v>0</v>
      </c>
      <c r="I1431" s="17">
        <v>2095</v>
      </c>
      <c r="J1431" s="13">
        <v>2095</v>
      </c>
      <c r="K1431" s="13">
        <v>0</v>
      </c>
      <c r="L1431" s="13">
        <v>419</v>
      </c>
      <c r="M1431" s="13">
        <v>1676</v>
      </c>
      <c r="N1431" s="24" t="s">
        <v>1506</v>
      </c>
      <c r="O1431" s="24" t="s">
        <v>25</v>
      </c>
      <c r="P1431" s="24" t="s">
        <v>25</v>
      </c>
      <c r="Q1431" s="38">
        <f>VLOOKUP(B1431,[2]COMPLETE_DIVIDEND_DATA!$B:$BA,52,0)</f>
        <v>1676</v>
      </c>
      <c r="R1431" s="39">
        <f t="shared" si="22"/>
        <v>0</v>
      </c>
    </row>
    <row r="1432" spans="1:18" s="2" customFormat="1" hidden="1" x14ac:dyDescent="0.2">
      <c r="A1432" s="9">
        <v>401465</v>
      </c>
      <c r="B1432" s="20">
        <v>1339025643</v>
      </c>
      <c r="C1432" s="6" t="s">
        <v>1674</v>
      </c>
      <c r="D1432" s="5">
        <v>17.5</v>
      </c>
      <c r="E1432" s="5">
        <v>20</v>
      </c>
      <c r="F1432" s="5">
        <v>8</v>
      </c>
      <c r="G1432" s="17">
        <v>49900</v>
      </c>
      <c r="H1432" s="17">
        <v>0</v>
      </c>
      <c r="I1432" s="17">
        <v>49900</v>
      </c>
      <c r="J1432" s="13">
        <v>49900</v>
      </c>
      <c r="K1432" s="13">
        <v>0</v>
      </c>
      <c r="L1432" s="13">
        <v>8733</v>
      </c>
      <c r="M1432" s="13">
        <v>41167</v>
      </c>
      <c r="N1432" s="24" t="s">
        <v>1675</v>
      </c>
      <c r="O1432" s="24" t="s">
        <v>25</v>
      </c>
      <c r="P1432" s="24" t="s">
        <v>25</v>
      </c>
      <c r="Q1432" s="38">
        <f>VLOOKUP(B1432,[2]COMPLETE_DIVIDEND_DATA!$B:$BA,52,0)</f>
        <v>41167</v>
      </c>
      <c r="R1432" s="39">
        <f t="shared" si="22"/>
        <v>0</v>
      </c>
    </row>
    <row r="1433" spans="1:18" s="2" customFormat="1" hidden="1" x14ac:dyDescent="0.2">
      <c r="A1433" s="9">
        <v>401466</v>
      </c>
      <c r="B1433" s="20">
        <v>1339025916</v>
      </c>
      <c r="C1433" s="6" t="s">
        <v>685</v>
      </c>
      <c r="D1433" s="5">
        <v>14.99</v>
      </c>
      <c r="E1433" s="5">
        <v>20</v>
      </c>
      <c r="F1433" s="5">
        <v>8</v>
      </c>
      <c r="G1433" s="17">
        <v>647</v>
      </c>
      <c r="H1433" s="17">
        <v>0</v>
      </c>
      <c r="I1433" s="17">
        <v>647</v>
      </c>
      <c r="J1433" s="13">
        <v>647</v>
      </c>
      <c r="K1433" s="13">
        <v>0</v>
      </c>
      <c r="L1433" s="13">
        <v>97</v>
      </c>
      <c r="M1433" s="13">
        <v>550</v>
      </c>
      <c r="N1433" s="24" t="s">
        <v>1676</v>
      </c>
      <c r="O1433" s="24" t="s">
        <v>25</v>
      </c>
      <c r="P1433" s="24" t="s">
        <v>25</v>
      </c>
      <c r="Q1433" s="38">
        <f>VLOOKUP(B1433,[2]COMPLETE_DIVIDEND_DATA!$B:$BA,52,0)</f>
        <v>550</v>
      </c>
      <c r="R1433" s="39">
        <f t="shared" si="22"/>
        <v>0</v>
      </c>
    </row>
    <row r="1434" spans="1:18" s="2" customFormat="1" hidden="1" x14ac:dyDescent="0.2">
      <c r="A1434" s="9">
        <v>401467</v>
      </c>
      <c r="B1434" s="20">
        <v>1339025924</v>
      </c>
      <c r="C1434" s="6" t="s">
        <v>1016</v>
      </c>
      <c r="D1434" s="5">
        <v>15</v>
      </c>
      <c r="E1434" s="5">
        <v>20</v>
      </c>
      <c r="F1434" s="5">
        <v>8</v>
      </c>
      <c r="G1434" s="17">
        <v>1000</v>
      </c>
      <c r="H1434" s="17">
        <v>0</v>
      </c>
      <c r="I1434" s="17">
        <v>1000</v>
      </c>
      <c r="J1434" s="13">
        <v>1000</v>
      </c>
      <c r="K1434" s="13">
        <v>0</v>
      </c>
      <c r="L1434" s="13">
        <v>150</v>
      </c>
      <c r="M1434" s="13">
        <v>850</v>
      </c>
      <c r="N1434" s="24" t="s">
        <v>1677</v>
      </c>
      <c r="O1434" s="24" t="s">
        <v>25</v>
      </c>
      <c r="P1434" s="24" t="s">
        <v>25</v>
      </c>
      <c r="Q1434" s="38">
        <f>VLOOKUP(B1434,[2]COMPLETE_DIVIDEND_DATA!$B:$BA,52,0)</f>
        <v>850</v>
      </c>
      <c r="R1434" s="39">
        <f t="shared" si="22"/>
        <v>0</v>
      </c>
    </row>
    <row r="1435" spans="1:18" s="2" customFormat="1" hidden="1" x14ac:dyDescent="0.2">
      <c r="A1435" s="9">
        <v>401468</v>
      </c>
      <c r="B1435" s="20">
        <v>1339026997</v>
      </c>
      <c r="C1435" s="6" t="s">
        <v>1678</v>
      </c>
      <c r="D1435" s="5">
        <v>20</v>
      </c>
      <c r="E1435" s="5">
        <v>20</v>
      </c>
      <c r="F1435" s="5">
        <v>8</v>
      </c>
      <c r="G1435" s="17">
        <v>13000</v>
      </c>
      <c r="H1435" s="17">
        <v>0</v>
      </c>
      <c r="I1435" s="17">
        <v>13000</v>
      </c>
      <c r="J1435" s="13">
        <v>13000</v>
      </c>
      <c r="K1435" s="13">
        <v>0</v>
      </c>
      <c r="L1435" s="13">
        <v>2600</v>
      </c>
      <c r="M1435" s="13">
        <v>10400</v>
      </c>
      <c r="N1435" s="24" t="s">
        <v>1679</v>
      </c>
      <c r="O1435" s="24" t="s">
        <v>25</v>
      </c>
      <c r="P1435" s="24" t="s">
        <v>25</v>
      </c>
      <c r="Q1435" s="38">
        <f>VLOOKUP(B1435,[2]COMPLETE_DIVIDEND_DATA!$B:$BA,52,0)</f>
        <v>10400</v>
      </c>
      <c r="R1435" s="39">
        <f t="shared" si="22"/>
        <v>0</v>
      </c>
    </row>
    <row r="1436" spans="1:18" s="2" customFormat="1" hidden="1" x14ac:dyDescent="0.2">
      <c r="A1436" s="9">
        <v>401469</v>
      </c>
      <c r="B1436" s="20">
        <v>1339032672</v>
      </c>
      <c r="C1436" s="6" t="s">
        <v>1680</v>
      </c>
      <c r="D1436" s="5">
        <v>15</v>
      </c>
      <c r="E1436" s="5">
        <v>10</v>
      </c>
      <c r="F1436" s="5">
        <v>8</v>
      </c>
      <c r="G1436" s="17">
        <v>500</v>
      </c>
      <c r="H1436" s="17">
        <v>500</v>
      </c>
      <c r="I1436" s="17">
        <v>0</v>
      </c>
      <c r="J1436" s="13">
        <v>500</v>
      </c>
      <c r="K1436" s="13">
        <v>125</v>
      </c>
      <c r="L1436" s="13">
        <v>75</v>
      </c>
      <c r="M1436" s="13">
        <v>300</v>
      </c>
      <c r="N1436" s="24" t="s">
        <v>1681</v>
      </c>
      <c r="O1436" s="24">
        <v>204011317</v>
      </c>
      <c r="P1436" s="24" t="s">
        <v>25</v>
      </c>
      <c r="Q1436" s="38">
        <f>VLOOKUP(B1436,[2]COMPLETE_DIVIDEND_DATA!$B:$BA,52,0)</f>
        <v>300</v>
      </c>
      <c r="R1436" s="39">
        <f t="shared" si="22"/>
        <v>0</v>
      </c>
    </row>
    <row r="1437" spans="1:18" s="2" customFormat="1" x14ac:dyDescent="0.2">
      <c r="A1437" s="9">
        <v>401470</v>
      </c>
      <c r="B1437" s="20">
        <v>1453003109</v>
      </c>
      <c r="C1437" s="6" t="s">
        <v>1682</v>
      </c>
      <c r="D1437" s="5">
        <v>20</v>
      </c>
      <c r="E1437" s="5">
        <v>10</v>
      </c>
      <c r="F1437" s="5">
        <v>8</v>
      </c>
      <c r="G1437" s="17">
        <v>525</v>
      </c>
      <c r="H1437" s="17">
        <v>525</v>
      </c>
      <c r="I1437" s="17">
        <v>0</v>
      </c>
      <c r="J1437" s="13">
        <v>525</v>
      </c>
      <c r="K1437" s="13">
        <v>131</v>
      </c>
      <c r="L1437" s="13">
        <v>105</v>
      </c>
      <c r="M1437" s="13">
        <v>289</v>
      </c>
      <c r="N1437" s="24" t="s">
        <v>1683</v>
      </c>
      <c r="O1437" s="24" t="s">
        <v>25</v>
      </c>
      <c r="P1437" s="45" t="s">
        <v>25</v>
      </c>
      <c r="Q1437" s="47">
        <f>VLOOKUP(B1437,[2]COMPLETE_DIVIDEND_DATA!$B:$BA,52,0)</f>
        <v>0</v>
      </c>
      <c r="R1437" s="48">
        <f t="shared" si="22"/>
        <v>289</v>
      </c>
    </row>
    <row r="1438" spans="1:18" s="2" customFormat="1" x14ac:dyDescent="0.2">
      <c r="A1438" s="9">
        <v>401471</v>
      </c>
      <c r="B1438" s="20">
        <v>1552021819</v>
      </c>
      <c r="C1438" s="6" t="s">
        <v>1684</v>
      </c>
      <c r="D1438" s="5">
        <v>15.12</v>
      </c>
      <c r="E1438" s="5">
        <v>10</v>
      </c>
      <c r="F1438" s="5">
        <v>8</v>
      </c>
      <c r="G1438" s="17">
        <v>357</v>
      </c>
      <c r="H1438" s="17">
        <v>357</v>
      </c>
      <c r="I1438" s="17">
        <v>0</v>
      </c>
      <c r="J1438" s="13">
        <v>357</v>
      </c>
      <c r="K1438" s="13">
        <v>89</v>
      </c>
      <c r="L1438" s="13">
        <v>54</v>
      </c>
      <c r="M1438" s="13">
        <v>214</v>
      </c>
      <c r="N1438" s="24" t="s">
        <v>1685</v>
      </c>
      <c r="O1438" s="24" t="s">
        <v>25</v>
      </c>
      <c r="P1438" s="45" t="s">
        <v>25</v>
      </c>
      <c r="Q1438" s="47">
        <f>VLOOKUP(B1438,[2]COMPLETE_DIVIDEND_DATA!$B:$BA,52,0)</f>
        <v>0</v>
      </c>
      <c r="R1438" s="48">
        <f t="shared" si="22"/>
        <v>214</v>
      </c>
    </row>
    <row r="1439" spans="1:18" s="2" customFormat="1" x14ac:dyDescent="0.2">
      <c r="A1439" s="9">
        <v>401472</v>
      </c>
      <c r="B1439" s="20">
        <v>1552048135</v>
      </c>
      <c r="C1439" s="6" t="s">
        <v>1686</v>
      </c>
      <c r="D1439" s="5">
        <v>19.98</v>
      </c>
      <c r="E1439" s="5">
        <v>10</v>
      </c>
      <c r="F1439" s="5">
        <v>8</v>
      </c>
      <c r="G1439" s="17">
        <v>1956</v>
      </c>
      <c r="H1439" s="17">
        <v>1956</v>
      </c>
      <c r="I1439" s="17">
        <v>0</v>
      </c>
      <c r="J1439" s="13">
        <v>1956</v>
      </c>
      <c r="K1439" s="13">
        <v>489</v>
      </c>
      <c r="L1439" s="13">
        <v>391</v>
      </c>
      <c r="M1439" s="13">
        <v>1076</v>
      </c>
      <c r="N1439" s="24" t="s">
        <v>1687</v>
      </c>
      <c r="O1439" s="24" t="s">
        <v>25</v>
      </c>
      <c r="P1439" s="45" t="s">
        <v>25</v>
      </c>
      <c r="Q1439" s="47">
        <f>VLOOKUP(B1439,[2]COMPLETE_DIVIDEND_DATA!$B:$BA,52,0)</f>
        <v>0</v>
      </c>
      <c r="R1439" s="48">
        <f t="shared" si="22"/>
        <v>1076</v>
      </c>
    </row>
    <row r="1440" spans="1:18" s="2" customFormat="1" x14ac:dyDescent="0.2">
      <c r="A1440" s="9">
        <v>401473</v>
      </c>
      <c r="B1440" s="20">
        <v>1552057003</v>
      </c>
      <c r="C1440" s="6" t="s">
        <v>1688</v>
      </c>
      <c r="D1440" s="5">
        <v>20</v>
      </c>
      <c r="E1440" s="5">
        <v>30</v>
      </c>
      <c r="F1440" s="5">
        <v>8</v>
      </c>
      <c r="G1440" s="17">
        <v>35</v>
      </c>
      <c r="H1440" s="17">
        <v>0</v>
      </c>
      <c r="I1440" s="17">
        <v>35</v>
      </c>
      <c r="J1440" s="13">
        <v>35</v>
      </c>
      <c r="K1440" s="13">
        <v>0</v>
      </c>
      <c r="L1440" s="13">
        <v>7</v>
      </c>
      <c r="M1440" s="13">
        <v>28</v>
      </c>
      <c r="N1440" s="24" t="s">
        <v>724</v>
      </c>
      <c r="O1440" s="24" t="s">
        <v>25</v>
      </c>
      <c r="P1440" s="45" t="s">
        <v>25</v>
      </c>
      <c r="Q1440" s="47">
        <f>VLOOKUP(B1440,[2]COMPLETE_DIVIDEND_DATA!$B:$BA,52,0)</f>
        <v>0</v>
      </c>
      <c r="R1440" s="48">
        <f t="shared" si="22"/>
        <v>28</v>
      </c>
    </row>
    <row r="1441" spans="1:18" s="2" customFormat="1" ht="22.5" hidden="1" x14ac:dyDescent="0.2">
      <c r="A1441" s="9">
        <v>401474</v>
      </c>
      <c r="B1441" s="20">
        <v>1552060106</v>
      </c>
      <c r="C1441" s="6" t="s">
        <v>1689</v>
      </c>
      <c r="D1441" s="5">
        <v>15</v>
      </c>
      <c r="E1441" s="5">
        <v>20</v>
      </c>
      <c r="F1441" s="5">
        <v>8</v>
      </c>
      <c r="G1441" s="17">
        <v>12000</v>
      </c>
      <c r="H1441" s="17">
        <v>0</v>
      </c>
      <c r="I1441" s="17">
        <v>12000</v>
      </c>
      <c r="J1441" s="13">
        <v>12000</v>
      </c>
      <c r="K1441" s="13">
        <v>0</v>
      </c>
      <c r="L1441" s="13">
        <v>1800</v>
      </c>
      <c r="M1441" s="13">
        <v>10200</v>
      </c>
      <c r="N1441" s="24" t="s">
        <v>1690</v>
      </c>
      <c r="O1441" s="24">
        <v>7145039</v>
      </c>
      <c r="P1441" s="24" t="s">
        <v>25</v>
      </c>
      <c r="Q1441" s="38">
        <f>VLOOKUP(B1441,[2]COMPLETE_DIVIDEND_DATA!$B:$BA,52,0)</f>
        <v>10200</v>
      </c>
      <c r="R1441" s="39">
        <f t="shared" ref="R1441:R1504" si="23">+M1441-Q1441</f>
        <v>0</v>
      </c>
    </row>
    <row r="1442" spans="1:18" s="2" customFormat="1" hidden="1" x14ac:dyDescent="0.2">
      <c r="A1442" s="9">
        <v>401475</v>
      </c>
      <c r="B1442" s="20">
        <v>1552074560</v>
      </c>
      <c r="C1442" s="6" t="s">
        <v>1691</v>
      </c>
      <c r="D1442" s="5">
        <v>20.58</v>
      </c>
      <c r="E1442" s="5">
        <v>20</v>
      </c>
      <c r="F1442" s="5">
        <v>8</v>
      </c>
      <c r="G1442" s="17">
        <v>34</v>
      </c>
      <c r="H1442" s="17">
        <v>0</v>
      </c>
      <c r="I1442" s="17">
        <v>34</v>
      </c>
      <c r="J1442" s="13">
        <v>34</v>
      </c>
      <c r="K1442" s="13">
        <v>0</v>
      </c>
      <c r="L1442" s="13">
        <v>7</v>
      </c>
      <c r="M1442" s="13">
        <v>27</v>
      </c>
      <c r="N1442" s="24" t="s">
        <v>1692</v>
      </c>
      <c r="O1442" s="24" t="s">
        <v>25</v>
      </c>
      <c r="P1442" s="24" t="s">
        <v>25</v>
      </c>
      <c r="Q1442" s="38">
        <f>VLOOKUP(B1442,[2]COMPLETE_DIVIDEND_DATA!$B:$BA,52,0)</f>
        <v>27</v>
      </c>
      <c r="R1442" s="39">
        <f t="shared" si="23"/>
        <v>0</v>
      </c>
    </row>
    <row r="1443" spans="1:18" s="2" customFormat="1" hidden="1" x14ac:dyDescent="0.2">
      <c r="A1443" s="9">
        <v>401476</v>
      </c>
      <c r="B1443" s="20">
        <v>1552075567</v>
      </c>
      <c r="C1443" s="6" t="s">
        <v>1693</v>
      </c>
      <c r="D1443" s="5">
        <v>20</v>
      </c>
      <c r="E1443" s="5">
        <v>20</v>
      </c>
      <c r="F1443" s="5">
        <v>8</v>
      </c>
      <c r="G1443" s="17">
        <v>10000</v>
      </c>
      <c r="H1443" s="17">
        <v>0</v>
      </c>
      <c r="I1443" s="17">
        <v>10000</v>
      </c>
      <c r="J1443" s="13">
        <v>10000</v>
      </c>
      <c r="K1443" s="13">
        <v>0</v>
      </c>
      <c r="L1443" s="13">
        <v>2000</v>
      </c>
      <c r="M1443" s="13">
        <v>8000</v>
      </c>
      <c r="N1443" s="24" t="s">
        <v>1694</v>
      </c>
      <c r="O1443" s="24" t="s">
        <v>25</v>
      </c>
      <c r="P1443" s="24" t="s">
        <v>25</v>
      </c>
      <c r="Q1443" s="38">
        <f>VLOOKUP(B1443,[2]COMPLETE_DIVIDEND_DATA!$B:$BA,52,0)</f>
        <v>8000</v>
      </c>
      <c r="R1443" s="39">
        <f t="shared" si="23"/>
        <v>0</v>
      </c>
    </row>
    <row r="1444" spans="1:18" s="2" customFormat="1" x14ac:dyDescent="0.2">
      <c r="A1444" s="9">
        <v>401477</v>
      </c>
      <c r="B1444" s="20">
        <v>1552077985</v>
      </c>
      <c r="C1444" s="6" t="s">
        <v>1695</v>
      </c>
      <c r="D1444" s="5">
        <v>19.04</v>
      </c>
      <c r="E1444" s="5">
        <v>30</v>
      </c>
      <c r="F1444" s="5">
        <v>8</v>
      </c>
      <c r="G1444" s="17">
        <v>21</v>
      </c>
      <c r="H1444" s="17">
        <v>0</v>
      </c>
      <c r="I1444" s="17">
        <v>21</v>
      </c>
      <c r="J1444" s="13">
        <v>21</v>
      </c>
      <c r="K1444" s="13">
        <v>0</v>
      </c>
      <c r="L1444" s="13">
        <v>4</v>
      </c>
      <c r="M1444" s="13">
        <v>17</v>
      </c>
      <c r="N1444" s="24" t="s">
        <v>1274</v>
      </c>
      <c r="O1444" s="24" t="s">
        <v>25</v>
      </c>
      <c r="P1444" s="45" t="s">
        <v>25</v>
      </c>
      <c r="Q1444" s="47">
        <f>VLOOKUP(B1444,[2]COMPLETE_DIVIDEND_DATA!$B:$BA,52,0)</f>
        <v>0</v>
      </c>
      <c r="R1444" s="48">
        <f t="shared" si="23"/>
        <v>17</v>
      </c>
    </row>
    <row r="1445" spans="1:18" s="2" customFormat="1" hidden="1" x14ac:dyDescent="0.2">
      <c r="A1445" s="9">
        <v>401478</v>
      </c>
      <c r="B1445" s="20">
        <v>1651024142</v>
      </c>
      <c r="C1445" s="6" t="s">
        <v>1696</v>
      </c>
      <c r="D1445" s="5">
        <v>20</v>
      </c>
      <c r="E1445" s="5">
        <v>20</v>
      </c>
      <c r="F1445" s="5">
        <v>8</v>
      </c>
      <c r="G1445" s="17">
        <v>3000</v>
      </c>
      <c r="H1445" s="17">
        <v>0</v>
      </c>
      <c r="I1445" s="17">
        <v>3000</v>
      </c>
      <c r="J1445" s="13">
        <v>3000</v>
      </c>
      <c r="K1445" s="13">
        <v>0</v>
      </c>
      <c r="L1445" s="13">
        <v>600</v>
      </c>
      <c r="M1445" s="13">
        <v>2400</v>
      </c>
      <c r="N1445" s="24" t="s">
        <v>1697</v>
      </c>
      <c r="O1445" s="24" t="s">
        <v>25</v>
      </c>
      <c r="P1445" s="24" t="s">
        <v>25</v>
      </c>
      <c r="Q1445" s="38">
        <f>VLOOKUP(B1445,[2]COMPLETE_DIVIDEND_DATA!$B:$BA,52,0)</f>
        <v>2400</v>
      </c>
      <c r="R1445" s="39">
        <f t="shared" si="23"/>
        <v>0</v>
      </c>
    </row>
    <row r="1446" spans="1:18" s="2" customFormat="1" hidden="1" x14ac:dyDescent="0.2">
      <c r="A1446" s="9">
        <v>401479</v>
      </c>
      <c r="B1446" s="20">
        <v>1651028499</v>
      </c>
      <c r="C1446" s="6" t="s">
        <v>1698</v>
      </c>
      <c r="D1446" s="5">
        <v>20.03</v>
      </c>
      <c r="E1446" s="5">
        <v>20</v>
      </c>
      <c r="F1446" s="5">
        <v>8</v>
      </c>
      <c r="G1446" s="17">
        <v>654</v>
      </c>
      <c r="H1446" s="17">
        <v>0</v>
      </c>
      <c r="I1446" s="17">
        <v>654</v>
      </c>
      <c r="J1446" s="13">
        <v>654</v>
      </c>
      <c r="K1446" s="13">
        <v>0</v>
      </c>
      <c r="L1446" s="13">
        <v>131</v>
      </c>
      <c r="M1446" s="13">
        <v>523</v>
      </c>
      <c r="N1446" s="24" t="s">
        <v>1699</v>
      </c>
      <c r="O1446" s="24" t="s">
        <v>25</v>
      </c>
      <c r="P1446" s="24" t="s">
        <v>25</v>
      </c>
      <c r="Q1446" s="38">
        <f>VLOOKUP(B1446,[2]COMPLETE_DIVIDEND_DATA!$B:$BA,52,0)</f>
        <v>523</v>
      </c>
      <c r="R1446" s="39">
        <f t="shared" si="23"/>
        <v>0</v>
      </c>
    </row>
    <row r="1447" spans="1:18" s="2" customFormat="1" x14ac:dyDescent="0.2">
      <c r="A1447" s="9">
        <v>401480</v>
      </c>
      <c r="B1447" s="20">
        <v>1669006734</v>
      </c>
      <c r="C1447" s="6" t="s">
        <v>1700</v>
      </c>
      <c r="D1447" s="5">
        <v>19.98</v>
      </c>
      <c r="E1447" s="5">
        <v>20</v>
      </c>
      <c r="F1447" s="5">
        <v>8</v>
      </c>
      <c r="G1447" s="17">
        <v>2592</v>
      </c>
      <c r="H1447" s="17">
        <v>0</v>
      </c>
      <c r="I1447" s="17">
        <v>2592</v>
      </c>
      <c r="J1447" s="13">
        <v>2592</v>
      </c>
      <c r="K1447" s="13">
        <v>0</v>
      </c>
      <c r="L1447" s="13">
        <v>518</v>
      </c>
      <c r="M1447" s="13">
        <v>2074</v>
      </c>
      <c r="N1447" s="24" t="s">
        <v>1701</v>
      </c>
      <c r="O1447" s="24" t="s">
        <v>25</v>
      </c>
      <c r="P1447" s="45" t="s">
        <v>25</v>
      </c>
      <c r="Q1447" s="47">
        <f>VLOOKUP(B1447,[2]COMPLETE_DIVIDEND_DATA!$B:$BA,52,0)</f>
        <v>0</v>
      </c>
      <c r="R1447" s="48">
        <f t="shared" si="23"/>
        <v>2074</v>
      </c>
    </row>
    <row r="1448" spans="1:18" s="2" customFormat="1" hidden="1" x14ac:dyDescent="0.2">
      <c r="A1448" s="9">
        <v>401481</v>
      </c>
      <c r="B1448" s="20">
        <v>1669009027</v>
      </c>
      <c r="C1448" s="6" t="s">
        <v>1702</v>
      </c>
      <c r="D1448" s="5">
        <v>20.32</v>
      </c>
      <c r="E1448" s="5">
        <v>10</v>
      </c>
      <c r="F1448" s="5">
        <v>8</v>
      </c>
      <c r="G1448" s="17">
        <v>123</v>
      </c>
      <c r="H1448" s="17">
        <v>123</v>
      </c>
      <c r="I1448" s="17">
        <v>0</v>
      </c>
      <c r="J1448" s="13">
        <v>123</v>
      </c>
      <c r="K1448" s="13">
        <v>31</v>
      </c>
      <c r="L1448" s="13">
        <v>25</v>
      </c>
      <c r="M1448" s="13">
        <v>67</v>
      </c>
      <c r="N1448" s="24" t="s">
        <v>1703</v>
      </c>
      <c r="O1448" s="24" t="s">
        <v>25</v>
      </c>
      <c r="P1448" s="24" t="s">
        <v>25</v>
      </c>
      <c r="Q1448" s="38">
        <f>VLOOKUP(B1448,[2]COMPLETE_DIVIDEND_DATA!$B:$BA,52,0)</f>
        <v>67</v>
      </c>
      <c r="R1448" s="39">
        <f t="shared" si="23"/>
        <v>0</v>
      </c>
    </row>
    <row r="1449" spans="1:18" s="2" customFormat="1" hidden="1" x14ac:dyDescent="0.2">
      <c r="A1449" s="9">
        <v>401482</v>
      </c>
      <c r="B1449" s="20">
        <v>1792000039</v>
      </c>
      <c r="C1449" s="6" t="s">
        <v>1704</v>
      </c>
      <c r="D1449" s="5">
        <v>14.98</v>
      </c>
      <c r="E1449" s="5">
        <v>20</v>
      </c>
      <c r="F1449" s="5">
        <v>8</v>
      </c>
      <c r="G1449" s="17">
        <v>574</v>
      </c>
      <c r="H1449" s="17">
        <v>0</v>
      </c>
      <c r="I1449" s="17">
        <v>574</v>
      </c>
      <c r="J1449" s="13">
        <v>574</v>
      </c>
      <c r="K1449" s="13">
        <v>0</v>
      </c>
      <c r="L1449" s="13">
        <v>86</v>
      </c>
      <c r="M1449" s="13">
        <v>488</v>
      </c>
      <c r="N1449" s="24" t="s">
        <v>1705</v>
      </c>
      <c r="O1449" s="24" t="s">
        <v>25</v>
      </c>
      <c r="P1449" s="24" t="s">
        <v>25</v>
      </c>
      <c r="Q1449" s="38">
        <f>VLOOKUP(B1449,[2]COMPLETE_DIVIDEND_DATA!$B:$BA,52,0)</f>
        <v>488</v>
      </c>
      <c r="R1449" s="39">
        <f t="shared" si="23"/>
        <v>0</v>
      </c>
    </row>
    <row r="1450" spans="1:18" s="2" customFormat="1" x14ac:dyDescent="0.2">
      <c r="A1450" s="9">
        <v>401483</v>
      </c>
      <c r="B1450" s="20">
        <v>1826003590</v>
      </c>
      <c r="C1450" s="6" t="s">
        <v>1706</v>
      </c>
      <c r="D1450" s="5">
        <v>20</v>
      </c>
      <c r="E1450" s="5">
        <v>20</v>
      </c>
      <c r="F1450" s="5">
        <v>8</v>
      </c>
      <c r="G1450" s="17">
        <v>4639</v>
      </c>
      <c r="H1450" s="17">
        <v>0</v>
      </c>
      <c r="I1450" s="17">
        <v>4639</v>
      </c>
      <c r="J1450" s="13">
        <v>4639</v>
      </c>
      <c r="K1450" s="13">
        <v>0</v>
      </c>
      <c r="L1450" s="13">
        <v>928</v>
      </c>
      <c r="M1450" s="13">
        <v>3711</v>
      </c>
      <c r="N1450" s="24" t="s">
        <v>1707</v>
      </c>
      <c r="O1450" s="24" t="s">
        <v>25</v>
      </c>
      <c r="P1450" s="45" t="s">
        <v>25</v>
      </c>
      <c r="Q1450" s="47">
        <f>VLOOKUP(B1450,[2]COMPLETE_DIVIDEND_DATA!$B:$BA,52,0)</f>
        <v>0</v>
      </c>
      <c r="R1450" s="48">
        <f t="shared" si="23"/>
        <v>3711</v>
      </c>
    </row>
    <row r="1451" spans="1:18" s="2" customFormat="1" x14ac:dyDescent="0.2">
      <c r="A1451" s="9">
        <v>401484</v>
      </c>
      <c r="B1451" s="20">
        <v>1826003640</v>
      </c>
      <c r="C1451" s="6" t="s">
        <v>1708</v>
      </c>
      <c r="D1451" s="5">
        <v>19.96</v>
      </c>
      <c r="E1451" s="5">
        <v>20</v>
      </c>
      <c r="F1451" s="5">
        <v>8</v>
      </c>
      <c r="G1451" s="17">
        <v>1272</v>
      </c>
      <c r="H1451" s="17">
        <v>0</v>
      </c>
      <c r="I1451" s="17">
        <v>1272</v>
      </c>
      <c r="J1451" s="13">
        <v>1272</v>
      </c>
      <c r="K1451" s="13">
        <v>0</v>
      </c>
      <c r="L1451" s="13">
        <v>254</v>
      </c>
      <c r="M1451" s="13">
        <v>1018</v>
      </c>
      <c r="N1451" s="24" t="s">
        <v>1709</v>
      </c>
      <c r="O1451" s="24" t="s">
        <v>25</v>
      </c>
      <c r="P1451" s="45" t="s">
        <v>25</v>
      </c>
      <c r="Q1451" s="47">
        <f>VLOOKUP(B1451,[2]COMPLETE_DIVIDEND_DATA!$B:$BA,52,0)</f>
        <v>0</v>
      </c>
      <c r="R1451" s="48">
        <f t="shared" si="23"/>
        <v>1018</v>
      </c>
    </row>
    <row r="1452" spans="1:18" s="2" customFormat="1" hidden="1" x14ac:dyDescent="0.2">
      <c r="A1452" s="9">
        <v>401485</v>
      </c>
      <c r="B1452" s="20">
        <v>1826008219</v>
      </c>
      <c r="C1452" s="6" t="s">
        <v>1423</v>
      </c>
      <c r="D1452" s="5">
        <v>14.98</v>
      </c>
      <c r="E1452" s="5">
        <v>10</v>
      </c>
      <c r="F1452" s="5">
        <v>8</v>
      </c>
      <c r="G1452" s="17">
        <v>1295</v>
      </c>
      <c r="H1452" s="17">
        <v>1295</v>
      </c>
      <c r="I1452" s="17">
        <v>0</v>
      </c>
      <c r="J1452" s="13">
        <v>1295</v>
      </c>
      <c r="K1452" s="13">
        <v>324</v>
      </c>
      <c r="L1452" s="13">
        <v>194</v>
      </c>
      <c r="M1452" s="13">
        <v>777</v>
      </c>
      <c r="N1452" s="24" t="s">
        <v>1424</v>
      </c>
      <c r="O1452" s="24" t="s">
        <v>25</v>
      </c>
      <c r="P1452" s="24" t="s">
        <v>25</v>
      </c>
      <c r="Q1452" s="38">
        <f>VLOOKUP(B1452,[2]COMPLETE_DIVIDEND_DATA!$B:$BA,52,0)</f>
        <v>777</v>
      </c>
      <c r="R1452" s="39">
        <f t="shared" si="23"/>
        <v>0</v>
      </c>
    </row>
    <row r="1453" spans="1:18" s="2" customFormat="1" hidden="1" x14ac:dyDescent="0.2">
      <c r="A1453" s="9">
        <v>401486</v>
      </c>
      <c r="B1453" s="20">
        <v>1826008862</v>
      </c>
      <c r="C1453" s="6" t="s">
        <v>1710</v>
      </c>
      <c r="D1453" s="5">
        <v>15</v>
      </c>
      <c r="E1453" s="5">
        <v>20</v>
      </c>
      <c r="F1453" s="5">
        <v>8</v>
      </c>
      <c r="G1453" s="17">
        <v>5250</v>
      </c>
      <c r="H1453" s="17">
        <v>0</v>
      </c>
      <c r="I1453" s="17">
        <v>5250</v>
      </c>
      <c r="J1453" s="13">
        <v>5250</v>
      </c>
      <c r="K1453" s="13">
        <v>0</v>
      </c>
      <c r="L1453" s="13">
        <v>788</v>
      </c>
      <c r="M1453" s="13">
        <v>4462</v>
      </c>
      <c r="N1453" s="24" t="s">
        <v>1711</v>
      </c>
      <c r="O1453" s="24" t="s">
        <v>25</v>
      </c>
      <c r="P1453" s="24" t="s">
        <v>25</v>
      </c>
      <c r="Q1453" s="38">
        <f>VLOOKUP(B1453,[2]COMPLETE_DIVIDEND_DATA!$B:$BA,52,0)</f>
        <v>4462</v>
      </c>
      <c r="R1453" s="39">
        <f t="shared" si="23"/>
        <v>0</v>
      </c>
    </row>
    <row r="1454" spans="1:18" s="59" customFormat="1" x14ac:dyDescent="0.2">
      <c r="A1454" s="49">
        <v>401487</v>
      </c>
      <c r="B1454" s="50">
        <v>1826011114</v>
      </c>
      <c r="C1454" s="51" t="s">
        <v>1712</v>
      </c>
      <c r="D1454" s="52">
        <v>19.989999999999998</v>
      </c>
      <c r="E1454" s="52">
        <v>10</v>
      </c>
      <c r="F1454" s="52">
        <v>8</v>
      </c>
      <c r="G1454" s="53">
        <v>36011</v>
      </c>
      <c r="H1454" s="53">
        <v>0</v>
      </c>
      <c r="I1454" s="53">
        <v>36011</v>
      </c>
      <c r="J1454" s="54">
        <v>36011</v>
      </c>
      <c r="K1454" s="54">
        <f>9003</f>
        <v>9003</v>
      </c>
      <c r="L1454" s="54">
        <v>7202</v>
      </c>
      <c r="M1454" s="54">
        <f>+J1454-K1454-L1454</f>
        <v>19806</v>
      </c>
      <c r="N1454" s="55" t="s">
        <v>1713</v>
      </c>
      <c r="O1454" s="55" t="s">
        <v>25</v>
      </c>
      <c r="P1454" s="56" t="s">
        <v>25</v>
      </c>
      <c r="Q1454" s="57">
        <f>VLOOKUP(B1454,[2]COMPLETE_DIVIDEND_DATA!$B:$BA,52,0)</f>
        <v>19806</v>
      </c>
      <c r="R1454" s="58">
        <f t="shared" si="23"/>
        <v>0</v>
      </c>
    </row>
    <row r="1455" spans="1:18" s="2" customFormat="1" x14ac:dyDescent="0.2">
      <c r="A1455" s="9">
        <v>401488</v>
      </c>
      <c r="B1455" s="20">
        <v>1826018424</v>
      </c>
      <c r="C1455" s="6" t="s">
        <v>1714</v>
      </c>
      <c r="D1455" s="5">
        <v>20.58</v>
      </c>
      <c r="E1455" s="5">
        <v>10</v>
      </c>
      <c r="F1455" s="5">
        <v>8</v>
      </c>
      <c r="G1455" s="17">
        <v>68</v>
      </c>
      <c r="H1455" s="17">
        <v>68</v>
      </c>
      <c r="I1455" s="18">
        <v>0</v>
      </c>
      <c r="J1455" s="13">
        <v>68</v>
      </c>
      <c r="K1455" s="13">
        <v>17</v>
      </c>
      <c r="L1455" s="13">
        <v>14</v>
      </c>
      <c r="M1455" s="13">
        <v>37</v>
      </c>
      <c r="N1455" s="24" t="s">
        <v>1715</v>
      </c>
      <c r="O1455" s="24" t="s">
        <v>25</v>
      </c>
      <c r="P1455" s="45" t="s">
        <v>25</v>
      </c>
      <c r="Q1455" s="47">
        <f>VLOOKUP(B1455,[2]COMPLETE_DIVIDEND_DATA!$B:$BA,52,0)</f>
        <v>0</v>
      </c>
      <c r="R1455" s="48">
        <f t="shared" si="23"/>
        <v>37</v>
      </c>
    </row>
    <row r="1456" spans="1:18" s="2" customFormat="1" hidden="1" x14ac:dyDescent="0.2">
      <c r="A1456" s="9">
        <v>401489</v>
      </c>
      <c r="B1456" s="20">
        <v>1826025064</v>
      </c>
      <c r="C1456" s="6" t="s">
        <v>1716</v>
      </c>
      <c r="D1456" s="5">
        <v>19.98</v>
      </c>
      <c r="E1456" s="5">
        <v>10</v>
      </c>
      <c r="F1456" s="5">
        <v>8</v>
      </c>
      <c r="G1456" s="17">
        <v>2592</v>
      </c>
      <c r="H1456" s="17">
        <v>2592</v>
      </c>
      <c r="I1456" s="17">
        <v>0</v>
      </c>
      <c r="J1456" s="13">
        <v>2592</v>
      </c>
      <c r="K1456" s="13">
        <v>648</v>
      </c>
      <c r="L1456" s="13">
        <v>518</v>
      </c>
      <c r="M1456" s="13">
        <v>1426</v>
      </c>
      <c r="N1456" s="24" t="s">
        <v>1717</v>
      </c>
      <c r="O1456" s="24" t="s">
        <v>25</v>
      </c>
      <c r="P1456" s="24" t="s">
        <v>25</v>
      </c>
      <c r="Q1456" s="38">
        <f>VLOOKUP(B1456,[2]COMPLETE_DIVIDEND_DATA!$B:$BA,52,0)</f>
        <v>1426</v>
      </c>
      <c r="R1456" s="39">
        <f t="shared" si="23"/>
        <v>0</v>
      </c>
    </row>
    <row r="1457" spans="1:18" s="2" customFormat="1" hidden="1" x14ac:dyDescent="0.2">
      <c r="A1457" s="9">
        <v>401490</v>
      </c>
      <c r="B1457" s="20">
        <v>1826027441</v>
      </c>
      <c r="C1457" s="6" t="s">
        <v>1718</v>
      </c>
      <c r="D1457" s="5">
        <v>17.5</v>
      </c>
      <c r="E1457" s="5">
        <v>20</v>
      </c>
      <c r="F1457" s="5">
        <v>8</v>
      </c>
      <c r="G1457" s="17">
        <v>1028</v>
      </c>
      <c r="H1457" s="17">
        <v>0</v>
      </c>
      <c r="I1457" s="17">
        <v>1028</v>
      </c>
      <c r="J1457" s="13">
        <v>1028</v>
      </c>
      <c r="K1457" s="13">
        <v>0</v>
      </c>
      <c r="L1457" s="13">
        <v>180</v>
      </c>
      <c r="M1457" s="13">
        <v>848</v>
      </c>
      <c r="N1457" s="24" t="s">
        <v>1719</v>
      </c>
      <c r="O1457" s="24" t="s">
        <v>25</v>
      </c>
      <c r="P1457" s="24" t="s">
        <v>25</v>
      </c>
      <c r="Q1457" s="38">
        <f>VLOOKUP(B1457,[2]COMPLETE_DIVIDEND_DATA!$B:$BA,52,0)</f>
        <v>848</v>
      </c>
      <c r="R1457" s="39">
        <f t="shared" si="23"/>
        <v>0</v>
      </c>
    </row>
    <row r="1458" spans="1:18" s="2" customFormat="1" hidden="1" x14ac:dyDescent="0.2">
      <c r="A1458" s="27">
        <v>401491</v>
      </c>
      <c r="B1458" s="28">
        <v>1826028878</v>
      </c>
      <c r="C1458" s="29" t="s">
        <v>1720</v>
      </c>
      <c r="D1458" s="30">
        <v>15</v>
      </c>
      <c r="E1458" s="30">
        <v>30</v>
      </c>
      <c r="F1458" s="30">
        <v>8</v>
      </c>
      <c r="G1458" s="31">
        <v>6205</v>
      </c>
      <c r="H1458" s="31">
        <v>0</v>
      </c>
      <c r="I1458" s="31">
        <v>6205</v>
      </c>
      <c r="J1458" s="32">
        <v>6205</v>
      </c>
      <c r="K1458" s="32">
        <v>0</v>
      </c>
      <c r="L1458" s="32">
        <v>931</v>
      </c>
      <c r="M1458" s="32">
        <v>5274</v>
      </c>
      <c r="N1458" s="33" t="s">
        <v>1721</v>
      </c>
      <c r="O1458" s="33" t="s">
        <v>25</v>
      </c>
      <c r="P1458" s="33" t="s">
        <v>25</v>
      </c>
      <c r="Q1458" s="38">
        <f>VLOOKUP(B1458,[2]COMPLETE_DIVIDEND_DATA!$B:$BA,52,0)</f>
        <v>5274</v>
      </c>
      <c r="R1458" s="39">
        <f t="shared" si="23"/>
        <v>0</v>
      </c>
    </row>
    <row r="1459" spans="1:18" s="2" customFormat="1" hidden="1" x14ac:dyDescent="0.2">
      <c r="A1459" s="9">
        <v>401492</v>
      </c>
      <c r="B1459" s="20">
        <v>1826031880</v>
      </c>
      <c r="C1459" s="6" t="s">
        <v>1722</v>
      </c>
      <c r="D1459" s="5">
        <v>15</v>
      </c>
      <c r="E1459" s="5">
        <v>20</v>
      </c>
      <c r="F1459" s="5">
        <v>8</v>
      </c>
      <c r="G1459" s="17">
        <v>1000</v>
      </c>
      <c r="H1459" s="17">
        <v>0</v>
      </c>
      <c r="I1459" s="17">
        <v>1000</v>
      </c>
      <c r="J1459" s="13">
        <v>1000</v>
      </c>
      <c r="K1459" s="13">
        <v>0</v>
      </c>
      <c r="L1459" s="13">
        <v>150</v>
      </c>
      <c r="M1459" s="13">
        <v>850</v>
      </c>
      <c r="N1459" s="24" t="s">
        <v>1723</v>
      </c>
      <c r="O1459" s="24" t="s">
        <v>25</v>
      </c>
      <c r="P1459" s="24" t="s">
        <v>25</v>
      </c>
      <c r="Q1459" s="38">
        <f>VLOOKUP(B1459,[2]COMPLETE_DIVIDEND_DATA!$B:$BA,52,0)</f>
        <v>850</v>
      </c>
      <c r="R1459" s="39">
        <f t="shared" si="23"/>
        <v>0</v>
      </c>
    </row>
    <row r="1460" spans="1:18" s="2" customFormat="1" x14ac:dyDescent="0.2">
      <c r="A1460" s="9">
        <v>401493</v>
      </c>
      <c r="B1460" s="20">
        <v>1826034454</v>
      </c>
      <c r="C1460" s="6" t="s">
        <v>1724</v>
      </c>
      <c r="D1460" s="5">
        <v>20</v>
      </c>
      <c r="E1460" s="5">
        <v>20</v>
      </c>
      <c r="F1460" s="5">
        <v>8</v>
      </c>
      <c r="G1460" s="17">
        <v>1295</v>
      </c>
      <c r="H1460" s="17">
        <v>0</v>
      </c>
      <c r="I1460" s="17">
        <v>1295</v>
      </c>
      <c r="J1460" s="13">
        <v>1295</v>
      </c>
      <c r="K1460" s="13">
        <v>0</v>
      </c>
      <c r="L1460" s="13">
        <v>259</v>
      </c>
      <c r="M1460" s="13">
        <v>1036</v>
      </c>
      <c r="N1460" s="24" t="s">
        <v>1725</v>
      </c>
      <c r="O1460" s="24" t="s">
        <v>25</v>
      </c>
      <c r="P1460" s="45" t="s">
        <v>25</v>
      </c>
      <c r="Q1460" s="47">
        <f>VLOOKUP(B1460,[2]COMPLETE_DIVIDEND_DATA!$B:$BA,52,0)</f>
        <v>0</v>
      </c>
      <c r="R1460" s="48">
        <f t="shared" si="23"/>
        <v>1036</v>
      </c>
    </row>
    <row r="1461" spans="1:18" s="2" customFormat="1" hidden="1" x14ac:dyDescent="0.2">
      <c r="A1461" s="9">
        <v>401494</v>
      </c>
      <c r="B1461" s="20">
        <v>1826035121</v>
      </c>
      <c r="C1461" s="6" t="s">
        <v>1726</v>
      </c>
      <c r="D1461" s="5">
        <v>20.03</v>
      </c>
      <c r="E1461" s="5">
        <v>20</v>
      </c>
      <c r="F1461" s="5">
        <v>8</v>
      </c>
      <c r="G1461" s="17">
        <v>1023</v>
      </c>
      <c r="H1461" s="17">
        <v>0</v>
      </c>
      <c r="I1461" s="17">
        <v>1023</v>
      </c>
      <c r="J1461" s="13">
        <v>1023</v>
      </c>
      <c r="K1461" s="13">
        <v>0</v>
      </c>
      <c r="L1461" s="13">
        <v>205</v>
      </c>
      <c r="M1461" s="13">
        <v>818</v>
      </c>
      <c r="N1461" s="24" t="s">
        <v>1727</v>
      </c>
      <c r="O1461" s="24" t="s">
        <v>25</v>
      </c>
      <c r="P1461" s="24" t="s">
        <v>25</v>
      </c>
      <c r="Q1461" s="38">
        <f>VLOOKUP(B1461,[2]COMPLETE_DIVIDEND_DATA!$B:$BA,52,0)</f>
        <v>818</v>
      </c>
      <c r="R1461" s="39">
        <f t="shared" si="23"/>
        <v>0</v>
      </c>
    </row>
    <row r="1462" spans="1:18" s="2" customFormat="1" hidden="1" x14ac:dyDescent="0.2">
      <c r="A1462" s="27">
        <v>401495</v>
      </c>
      <c r="B1462" s="28">
        <v>1826044867</v>
      </c>
      <c r="C1462" s="29" t="s">
        <v>1728</v>
      </c>
      <c r="D1462" s="30">
        <v>14.99</v>
      </c>
      <c r="E1462" s="30">
        <v>10</v>
      </c>
      <c r="F1462" s="30">
        <v>8</v>
      </c>
      <c r="G1462" s="31">
        <v>22275</v>
      </c>
      <c r="H1462" s="37">
        <v>0</v>
      </c>
      <c r="I1462" s="36">
        <v>22275</v>
      </c>
      <c r="J1462" s="32">
        <v>22275</v>
      </c>
      <c r="K1462" s="35">
        <f>5569-5569</f>
        <v>0</v>
      </c>
      <c r="L1462" s="32">
        <v>3341</v>
      </c>
      <c r="M1462" s="32">
        <f>+J1462-K1462-L1462</f>
        <v>18934</v>
      </c>
      <c r="N1462" s="33" t="s">
        <v>1729</v>
      </c>
      <c r="O1462" s="33" t="s">
        <v>25</v>
      </c>
      <c r="P1462" s="33" t="s">
        <v>25</v>
      </c>
      <c r="Q1462" s="38">
        <f>VLOOKUP(B1462,[2]COMPLETE_DIVIDEND_DATA!$B:$BA,52,0)</f>
        <v>18934</v>
      </c>
      <c r="R1462" s="39">
        <f t="shared" si="23"/>
        <v>0</v>
      </c>
    </row>
    <row r="1463" spans="1:18" s="2" customFormat="1" hidden="1" x14ac:dyDescent="0.2">
      <c r="A1463" s="9">
        <v>401496</v>
      </c>
      <c r="B1463" s="20">
        <v>1826048512</v>
      </c>
      <c r="C1463" s="6" t="s">
        <v>1730</v>
      </c>
      <c r="D1463" s="5">
        <v>0</v>
      </c>
      <c r="E1463" s="5">
        <v>20</v>
      </c>
      <c r="F1463" s="5">
        <v>8</v>
      </c>
      <c r="G1463" s="17">
        <v>1</v>
      </c>
      <c r="H1463" s="17">
        <v>0</v>
      </c>
      <c r="I1463" s="17">
        <v>1</v>
      </c>
      <c r="J1463" s="13">
        <v>1</v>
      </c>
      <c r="K1463" s="13">
        <v>0</v>
      </c>
      <c r="L1463" s="13">
        <v>0</v>
      </c>
      <c r="M1463" s="13">
        <v>1</v>
      </c>
      <c r="N1463" s="24" t="s">
        <v>1731</v>
      </c>
      <c r="O1463" s="24" t="s">
        <v>25</v>
      </c>
      <c r="P1463" s="24" t="s">
        <v>25</v>
      </c>
      <c r="Q1463" s="38">
        <f>VLOOKUP(B1463,[2]COMPLETE_DIVIDEND_DATA!$B:$BA,52,0)</f>
        <v>1</v>
      </c>
      <c r="R1463" s="39">
        <f t="shared" si="23"/>
        <v>0</v>
      </c>
    </row>
    <row r="1464" spans="1:18" s="2" customFormat="1" hidden="1" x14ac:dyDescent="0.2">
      <c r="A1464" s="9">
        <v>401497</v>
      </c>
      <c r="B1464" s="20">
        <v>1826053991</v>
      </c>
      <c r="C1464" s="6" t="s">
        <v>1732</v>
      </c>
      <c r="D1464" s="5">
        <v>15</v>
      </c>
      <c r="E1464" s="5">
        <v>20</v>
      </c>
      <c r="F1464" s="5">
        <v>8</v>
      </c>
      <c r="G1464" s="17">
        <v>2079</v>
      </c>
      <c r="H1464" s="17">
        <v>0</v>
      </c>
      <c r="I1464" s="17">
        <v>2079</v>
      </c>
      <c r="J1464" s="13">
        <v>2079</v>
      </c>
      <c r="K1464" s="13">
        <v>0</v>
      </c>
      <c r="L1464" s="13">
        <v>312</v>
      </c>
      <c r="M1464" s="13">
        <v>1767</v>
      </c>
      <c r="N1464" s="24" t="s">
        <v>1733</v>
      </c>
      <c r="O1464" s="24" t="s">
        <v>25</v>
      </c>
      <c r="P1464" s="24" t="s">
        <v>25</v>
      </c>
      <c r="Q1464" s="38">
        <f>VLOOKUP(B1464,[2]COMPLETE_DIVIDEND_DATA!$B:$BA,52,0)</f>
        <v>1767</v>
      </c>
      <c r="R1464" s="39">
        <f t="shared" si="23"/>
        <v>0</v>
      </c>
    </row>
    <row r="1465" spans="1:18" s="2" customFormat="1" hidden="1" x14ac:dyDescent="0.2">
      <c r="A1465" s="9">
        <v>401498</v>
      </c>
      <c r="B1465" s="20">
        <v>1826064022</v>
      </c>
      <c r="C1465" s="6" t="s">
        <v>1734</v>
      </c>
      <c r="D1465" s="5">
        <v>17.5</v>
      </c>
      <c r="E1465" s="5">
        <v>20</v>
      </c>
      <c r="F1465" s="5">
        <v>8</v>
      </c>
      <c r="G1465" s="17">
        <v>9073</v>
      </c>
      <c r="H1465" s="17">
        <v>0</v>
      </c>
      <c r="I1465" s="17">
        <v>9073</v>
      </c>
      <c r="J1465" s="13">
        <v>9073</v>
      </c>
      <c r="K1465" s="13">
        <v>0</v>
      </c>
      <c r="L1465" s="13">
        <v>1588</v>
      </c>
      <c r="M1465" s="13">
        <v>7485</v>
      </c>
      <c r="N1465" s="24" t="s">
        <v>1735</v>
      </c>
      <c r="O1465" s="24" t="s">
        <v>25</v>
      </c>
      <c r="P1465" s="24" t="s">
        <v>25</v>
      </c>
      <c r="Q1465" s="38">
        <f>VLOOKUP(B1465,[2]COMPLETE_DIVIDEND_DATA!$B:$BA,52,0)</f>
        <v>7485</v>
      </c>
      <c r="R1465" s="39">
        <f t="shared" si="23"/>
        <v>0</v>
      </c>
    </row>
    <row r="1466" spans="1:18" s="2" customFormat="1" hidden="1" x14ac:dyDescent="0.2">
      <c r="A1466" s="27">
        <v>401499</v>
      </c>
      <c r="B1466" s="28">
        <v>1826074559</v>
      </c>
      <c r="C1466" s="29" t="s">
        <v>1736</v>
      </c>
      <c r="D1466" s="30">
        <v>15</v>
      </c>
      <c r="E1466" s="30">
        <v>10</v>
      </c>
      <c r="F1466" s="30">
        <v>9</v>
      </c>
      <c r="G1466" s="31">
        <v>33325</v>
      </c>
      <c r="H1466" s="37">
        <v>0</v>
      </c>
      <c r="I1466" s="36">
        <v>33325</v>
      </c>
      <c r="J1466" s="32">
        <v>33325</v>
      </c>
      <c r="K1466" s="35">
        <f>8331-8331</f>
        <v>0</v>
      </c>
      <c r="L1466" s="32">
        <v>4999</v>
      </c>
      <c r="M1466" s="32">
        <f>+J1466-K1466-L1466</f>
        <v>28326</v>
      </c>
      <c r="N1466" s="33" t="s">
        <v>1737</v>
      </c>
      <c r="O1466" s="33"/>
      <c r="P1466" s="33" t="s">
        <v>25</v>
      </c>
      <c r="Q1466" s="38">
        <f>VLOOKUP(B1466,[2]COMPLETE_DIVIDEND_DATA!$B:$BA,52,0)</f>
        <v>28326</v>
      </c>
      <c r="R1466" s="39">
        <f t="shared" si="23"/>
        <v>0</v>
      </c>
    </row>
    <row r="1467" spans="1:18" s="2" customFormat="1" hidden="1" x14ac:dyDescent="0.2">
      <c r="A1467" s="27">
        <v>401500</v>
      </c>
      <c r="B1467" s="28">
        <v>1826077032</v>
      </c>
      <c r="C1467" s="29" t="s">
        <v>1738</v>
      </c>
      <c r="D1467" s="30">
        <v>14.99</v>
      </c>
      <c r="E1467" s="30">
        <v>20</v>
      </c>
      <c r="F1467" s="30">
        <v>8</v>
      </c>
      <c r="G1467" s="31">
        <v>727095</v>
      </c>
      <c r="H1467" s="31">
        <v>0</v>
      </c>
      <c r="I1467" s="31">
        <v>727095</v>
      </c>
      <c r="J1467" s="32">
        <v>727095</v>
      </c>
      <c r="K1467" s="32">
        <v>0</v>
      </c>
      <c r="L1467" s="32">
        <v>109064</v>
      </c>
      <c r="M1467" s="32">
        <v>618031</v>
      </c>
      <c r="N1467" s="33" t="s">
        <v>1739</v>
      </c>
      <c r="O1467" s="33" t="s">
        <v>25</v>
      </c>
      <c r="P1467" s="33" t="s">
        <v>25</v>
      </c>
      <c r="Q1467" s="38">
        <f>VLOOKUP(B1467,[2]COMPLETE_DIVIDEND_DATA!$B:$BA,52,0)</f>
        <v>618031</v>
      </c>
      <c r="R1467" s="39">
        <f t="shared" si="23"/>
        <v>0</v>
      </c>
    </row>
    <row r="1468" spans="1:18" s="2" customFormat="1" hidden="1" x14ac:dyDescent="0.2">
      <c r="A1468" s="9">
        <v>401501</v>
      </c>
      <c r="B1468" s="20">
        <v>1826078816</v>
      </c>
      <c r="C1468" s="6" t="s">
        <v>1740</v>
      </c>
      <c r="D1468" s="5">
        <v>15</v>
      </c>
      <c r="E1468" s="5">
        <v>20</v>
      </c>
      <c r="F1468" s="5">
        <v>8</v>
      </c>
      <c r="G1468" s="17">
        <v>500</v>
      </c>
      <c r="H1468" s="17">
        <v>0</v>
      </c>
      <c r="I1468" s="17">
        <v>500</v>
      </c>
      <c r="J1468" s="13">
        <v>500</v>
      </c>
      <c r="K1468" s="13">
        <v>0</v>
      </c>
      <c r="L1468" s="13">
        <v>75</v>
      </c>
      <c r="M1468" s="13">
        <v>425</v>
      </c>
      <c r="N1468" s="24" t="s">
        <v>1741</v>
      </c>
      <c r="O1468" s="24" t="s">
        <v>25</v>
      </c>
      <c r="P1468" s="24" t="s">
        <v>25</v>
      </c>
      <c r="Q1468" s="38">
        <f>VLOOKUP(B1468,[2]COMPLETE_DIVIDEND_DATA!$B:$BA,52,0)</f>
        <v>425</v>
      </c>
      <c r="R1468" s="39">
        <f t="shared" si="23"/>
        <v>0</v>
      </c>
    </row>
    <row r="1469" spans="1:18" s="2" customFormat="1" hidden="1" x14ac:dyDescent="0.2">
      <c r="A1469" s="9">
        <v>401502</v>
      </c>
      <c r="B1469" s="20">
        <v>1826078964</v>
      </c>
      <c r="C1469" s="6" t="s">
        <v>1742</v>
      </c>
      <c r="D1469" s="5">
        <v>15</v>
      </c>
      <c r="E1469" s="5">
        <v>10</v>
      </c>
      <c r="F1469" s="5">
        <v>8</v>
      </c>
      <c r="G1469" s="17">
        <v>500</v>
      </c>
      <c r="H1469" s="17">
        <v>500</v>
      </c>
      <c r="I1469" s="17">
        <v>0</v>
      </c>
      <c r="J1469" s="13">
        <v>500</v>
      </c>
      <c r="K1469" s="13">
        <v>125</v>
      </c>
      <c r="L1469" s="13">
        <v>75</v>
      </c>
      <c r="M1469" s="13">
        <v>300</v>
      </c>
      <c r="N1469" s="24" t="s">
        <v>1743</v>
      </c>
      <c r="O1469" s="24" t="s">
        <v>25</v>
      </c>
      <c r="P1469" s="24" t="s">
        <v>25</v>
      </c>
      <c r="Q1469" s="38">
        <f>VLOOKUP(B1469,[2]COMPLETE_DIVIDEND_DATA!$B:$BA,52,0)</f>
        <v>300</v>
      </c>
      <c r="R1469" s="39">
        <f t="shared" si="23"/>
        <v>0</v>
      </c>
    </row>
    <row r="1470" spans="1:18" s="2" customFormat="1" hidden="1" x14ac:dyDescent="0.2">
      <c r="A1470" s="9">
        <v>401503</v>
      </c>
      <c r="B1470" s="20">
        <v>1826084921</v>
      </c>
      <c r="C1470" s="6" t="s">
        <v>1744</v>
      </c>
      <c r="D1470" s="5">
        <v>20</v>
      </c>
      <c r="E1470" s="5">
        <v>20</v>
      </c>
      <c r="F1470" s="5">
        <v>9</v>
      </c>
      <c r="G1470" s="17">
        <v>1785</v>
      </c>
      <c r="H1470" s="17">
        <v>0</v>
      </c>
      <c r="I1470" s="17">
        <v>1785</v>
      </c>
      <c r="J1470" s="13">
        <v>1785</v>
      </c>
      <c r="K1470" s="13">
        <v>0</v>
      </c>
      <c r="L1470" s="13">
        <v>357</v>
      </c>
      <c r="M1470" s="13">
        <v>1428</v>
      </c>
      <c r="N1470" s="24" t="s">
        <v>1745</v>
      </c>
      <c r="O1470" s="24" t="s">
        <v>25</v>
      </c>
      <c r="P1470" s="24" t="s">
        <v>25</v>
      </c>
      <c r="Q1470" s="38">
        <f>VLOOKUP(B1470,[2]COMPLETE_DIVIDEND_DATA!$B:$BA,52,0)</f>
        <v>1428</v>
      </c>
      <c r="R1470" s="39">
        <f t="shared" si="23"/>
        <v>0</v>
      </c>
    </row>
    <row r="1471" spans="1:18" s="2" customFormat="1" hidden="1" x14ac:dyDescent="0.2">
      <c r="A1471" s="9">
        <v>401504</v>
      </c>
      <c r="B1471" s="20">
        <v>1826091959</v>
      </c>
      <c r="C1471" s="6" t="s">
        <v>1746</v>
      </c>
      <c r="D1471" s="5">
        <v>16.63</v>
      </c>
      <c r="E1471" s="5">
        <v>30</v>
      </c>
      <c r="F1471" s="5">
        <v>8</v>
      </c>
      <c r="G1471" s="17">
        <v>523</v>
      </c>
      <c r="H1471" s="17">
        <v>0</v>
      </c>
      <c r="I1471" s="17">
        <v>523</v>
      </c>
      <c r="J1471" s="13">
        <v>523</v>
      </c>
      <c r="K1471" s="13">
        <v>0</v>
      </c>
      <c r="L1471" s="13">
        <v>87</v>
      </c>
      <c r="M1471" s="13">
        <v>436</v>
      </c>
      <c r="N1471" s="24" t="s">
        <v>1747</v>
      </c>
      <c r="O1471" s="24" t="s">
        <v>25</v>
      </c>
      <c r="P1471" s="24" t="s">
        <v>25</v>
      </c>
      <c r="Q1471" s="38">
        <f>VLOOKUP(B1471,[2]COMPLETE_DIVIDEND_DATA!$B:$BA,52,0)</f>
        <v>436</v>
      </c>
      <c r="R1471" s="39">
        <f t="shared" si="23"/>
        <v>0</v>
      </c>
    </row>
    <row r="1472" spans="1:18" s="2" customFormat="1" hidden="1" x14ac:dyDescent="0.2">
      <c r="A1472" s="27">
        <v>401505</v>
      </c>
      <c r="B1472" s="28">
        <v>1826092890</v>
      </c>
      <c r="C1472" s="29" t="s">
        <v>1748</v>
      </c>
      <c r="D1472" s="30">
        <v>20</v>
      </c>
      <c r="E1472" s="30">
        <v>64</v>
      </c>
      <c r="F1472" s="30">
        <v>9</v>
      </c>
      <c r="G1472" s="31">
        <v>84298</v>
      </c>
      <c r="H1472" s="31">
        <v>0</v>
      </c>
      <c r="I1472" s="31">
        <v>84298</v>
      </c>
      <c r="J1472" s="32">
        <v>84298</v>
      </c>
      <c r="K1472" s="32">
        <v>0</v>
      </c>
      <c r="L1472" s="32">
        <v>16860</v>
      </c>
      <c r="M1472" s="32">
        <v>67438</v>
      </c>
      <c r="N1472" s="33" t="s">
        <v>25</v>
      </c>
      <c r="O1472" s="33" t="s">
        <v>25</v>
      </c>
      <c r="P1472" s="33">
        <v>5284201000072</v>
      </c>
      <c r="Q1472" s="38">
        <f>VLOOKUP(B1472,[2]COMPLETE_DIVIDEND_DATA!$B:$BA,52,0)</f>
        <v>67438</v>
      </c>
      <c r="R1472" s="39">
        <f t="shared" si="23"/>
        <v>0</v>
      </c>
    </row>
    <row r="1473" spans="1:18" s="2" customFormat="1" hidden="1" x14ac:dyDescent="0.2">
      <c r="A1473" s="9">
        <v>401506</v>
      </c>
      <c r="B1473" s="20">
        <v>1826093757</v>
      </c>
      <c r="C1473" s="6" t="s">
        <v>1749</v>
      </c>
      <c r="D1473" s="5">
        <v>15</v>
      </c>
      <c r="E1473" s="5">
        <v>20</v>
      </c>
      <c r="F1473" s="5">
        <v>8</v>
      </c>
      <c r="G1473" s="17">
        <v>2100</v>
      </c>
      <c r="H1473" s="17">
        <v>0</v>
      </c>
      <c r="I1473" s="17">
        <v>2100</v>
      </c>
      <c r="J1473" s="13">
        <v>2100</v>
      </c>
      <c r="K1473" s="13">
        <v>0</v>
      </c>
      <c r="L1473" s="13">
        <v>315</v>
      </c>
      <c r="M1473" s="13">
        <v>1785</v>
      </c>
      <c r="N1473" s="24" t="s">
        <v>1750</v>
      </c>
      <c r="O1473" s="24" t="s">
        <v>25</v>
      </c>
      <c r="P1473" s="24" t="s">
        <v>25</v>
      </c>
      <c r="Q1473" s="38">
        <f>VLOOKUP(B1473,[2]COMPLETE_DIVIDEND_DATA!$B:$BA,52,0)</f>
        <v>1785</v>
      </c>
      <c r="R1473" s="39">
        <f t="shared" si="23"/>
        <v>0</v>
      </c>
    </row>
    <row r="1474" spans="1:18" s="2" customFormat="1" hidden="1" x14ac:dyDescent="0.2">
      <c r="A1474" s="9">
        <v>401507</v>
      </c>
      <c r="B1474" s="20">
        <v>1826095968</v>
      </c>
      <c r="C1474" s="6" t="s">
        <v>1751</v>
      </c>
      <c r="D1474" s="5">
        <v>14.99</v>
      </c>
      <c r="E1474" s="5">
        <v>20</v>
      </c>
      <c r="F1474" s="5">
        <v>8</v>
      </c>
      <c r="G1474" s="17">
        <v>14901</v>
      </c>
      <c r="H1474" s="17">
        <v>0</v>
      </c>
      <c r="I1474" s="17">
        <v>14901</v>
      </c>
      <c r="J1474" s="13">
        <v>14901</v>
      </c>
      <c r="K1474" s="13">
        <v>0</v>
      </c>
      <c r="L1474" s="13">
        <v>2235</v>
      </c>
      <c r="M1474" s="13">
        <v>12666</v>
      </c>
      <c r="N1474" s="24" t="s">
        <v>1752</v>
      </c>
      <c r="O1474" s="24" t="s">
        <v>25</v>
      </c>
      <c r="P1474" s="24" t="s">
        <v>25</v>
      </c>
      <c r="Q1474" s="38">
        <f>VLOOKUP(B1474,[2]COMPLETE_DIVIDEND_DATA!$B:$BA,52,0)</f>
        <v>12666</v>
      </c>
      <c r="R1474" s="39">
        <f t="shared" si="23"/>
        <v>0</v>
      </c>
    </row>
    <row r="1475" spans="1:18" s="59" customFormat="1" x14ac:dyDescent="0.2">
      <c r="A1475" s="49">
        <v>401508</v>
      </c>
      <c r="B1475" s="50">
        <v>1826099317</v>
      </c>
      <c r="C1475" s="51" t="s">
        <v>1753</v>
      </c>
      <c r="D1475" s="52">
        <v>17.5</v>
      </c>
      <c r="E1475" s="52">
        <v>20</v>
      </c>
      <c r="F1475" s="52">
        <v>8</v>
      </c>
      <c r="G1475" s="53">
        <v>27187</v>
      </c>
      <c r="H1475" s="53">
        <v>0</v>
      </c>
      <c r="I1475" s="53">
        <v>27187</v>
      </c>
      <c r="J1475" s="54">
        <v>27187</v>
      </c>
      <c r="K1475" s="54">
        <v>0</v>
      </c>
      <c r="L1475" s="53">
        <f>+I1475*17.5%</f>
        <v>4757.7249999999995</v>
      </c>
      <c r="M1475" s="53">
        <f>+J1475-K1475-L1475-0.23</f>
        <v>22429.045000000002</v>
      </c>
      <c r="N1475" s="55" t="s">
        <v>1754</v>
      </c>
      <c r="O1475" s="55">
        <v>5797594</v>
      </c>
      <c r="P1475" s="56" t="s">
        <v>25</v>
      </c>
      <c r="Q1475" s="57">
        <f>VLOOKUP(B1475,[2]COMPLETE_DIVIDEND_DATA!$B:$BA,52,0)</f>
        <v>22429</v>
      </c>
      <c r="R1475" s="58">
        <f t="shared" si="23"/>
        <v>4.5000000001891749E-2</v>
      </c>
    </row>
    <row r="1476" spans="1:18" s="2" customFormat="1" hidden="1" x14ac:dyDescent="0.2">
      <c r="A1476" s="9">
        <v>401509</v>
      </c>
      <c r="B1476" s="20">
        <v>1826099598</v>
      </c>
      <c r="C1476" s="6" t="s">
        <v>1755</v>
      </c>
      <c r="D1476" s="5">
        <v>20</v>
      </c>
      <c r="E1476" s="5">
        <v>10</v>
      </c>
      <c r="F1476" s="5">
        <v>8</v>
      </c>
      <c r="G1476" s="17">
        <v>2095</v>
      </c>
      <c r="H1476" s="17">
        <v>2095</v>
      </c>
      <c r="I1476" s="17">
        <v>0</v>
      </c>
      <c r="J1476" s="13">
        <v>2095</v>
      </c>
      <c r="K1476" s="13">
        <v>524</v>
      </c>
      <c r="L1476" s="13">
        <v>419</v>
      </c>
      <c r="M1476" s="13">
        <v>1152</v>
      </c>
      <c r="N1476" s="24" t="s">
        <v>1756</v>
      </c>
      <c r="O1476" s="24" t="s">
        <v>25</v>
      </c>
      <c r="P1476" s="24" t="s">
        <v>25</v>
      </c>
      <c r="Q1476" s="38">
        <f>VLOOKUP(B1476,[2]COMPLETE_DIVIDEND_DATA!$B:$BA,52,0)</f>
        <v>1152</v>
      </c>
      <c r="R1476" s="39">
        <f t="shared" si="23"/>
        <v>0</v>
      </c>
    </row>
    <row r="1477" spans="1:18" s="2" customFormat="1" hidden="1" x14ac:dyDescent="0.2">
      <c r="A1477" s="9">
        <v>401510</v>
      </c>
      <c r="B1477" s="20">
        <v>1826102400</v>
      </c>
      <c r="C1477" s="6" t="s">
        <v>1757</v>
      </c>
      <c r="D1477" s="5">
        <v>15</v>
      </c>
      <c r="E1477" s="5">
        <v>10</v>
      </c>
      <c r="F1477" s="5">
        <v>8</v>
      </c>
      <c r="G1477" s="17">
        <v>2000</v>
      </c>
      <c r="H1477" s="17">
        <v>2000</v>
      </c>
      <c r="I1477" s="17">
        <v>0</v>
      </c>
      <c r="J1477" s="13">
        <v>2000</v>
      </c>
      <c r="K1477" s="13">
        <v>500</v>
      </c>
      <c r="L1477" s="13">
        <v>300</v>
      </c>
      <c r="M1477" s="13">
        <v>1200</v>
      </c>
      <c r="N1477" s="24" t="s">
        <v>1758</v>
      </c>
      <c r="O1477" s="24">
        <v>32209690</v>
      </c>
      <c r="P1477" s="24" t="s">
        <v>25</v>
      </c>
      <c r="Q1477" s="38">
        <f>VLOOKUP(B1477,[2]COMPLETE_DIVIDEND_DATA!$B:$BA,52,0)</f>
        <v>1200</v>
      </c>
      <c r="R1477" s="39">
        <f t="shared" si="23"/>
        <v>0</v>
      </c>
    </row>
    <row r="1478" spans="1:18" s="2" customFormat="1" hidden="1" x14ac:dyDescent="0.2">
      <c r="A1478" s="9">
        <v>401511</v>
      </c>
      <c r="B1478" s="20">
        <v>1826102897</v>
      </c>
      <c r="C1478" s="6" t="s">
        <v>1759</v>
      </c>
      <c r="D1478" s="5">
        <v>15</v>
      </c>
      <c r="E1478" s="5">
        <v>20</v>
      </c>
      <c r="F1478" s="5">
        <v>8</v>
      </c>
      <c r="G1478" s="17">
        <v>22000</v>
      </c>
      <c r="H1478" s="17">
        <v>0</v>
      </c>
      <c r="I1478" s="17">
        <v>22000</v>
      </c>
      <c r="J1478" s="13">
        <v>22000</v>
      </c>
      <c r="K1478" s="13">
        <v>0</v>
      </c>
      <c r="L1478" s="13">
        <v>3300</v>
      </c>
      <c r="M1478" s="13">
        <v>18700</v>
      </c>
      <c r="N1478" s="24" t="s">
        <v>1760</v>
      </c>
      <c r="O1478" s="24" t="s">
        <v>25</v>
      </c>
      <c r="P1478" s="24" t="s">
        <v>25</v>
      </c>
      <c r="Q1478" s="38">
        <f>VLOOKUP(B1478,[2]COMPLETE_DIVIDEND_DATA!$B:$BA,52,0)</f>
        <v>18700</v>
      </c>
      <c r="R1478" s="39">
        <f t="shared" si="23"/>
        <v>0</v>
      </c>
    </row>
    <row r="1479" spans="1:18" s="2" customFormat="1" hidden="1" x14ac:dyDescent="0.2">
      <c r="A1479" s="9">
        <v>401512</v>
      </c>
      <c r="B1479" s="20">
        <v>1826103374</v>
      </c>
      <c r="C1479" s="6" t="s">
        <v>1761</v>
      </c>
      <c r="D1479" s="5">
        <v>15</v>
      </c>
      <c r="E1479" s="5">
        <v>20</v>
      </c>
      <c r="F1479" s="5">
        <v>8</v>
      </c>
      <c r="G1479" s="17">
        <v>7500</v>
      </c>
      <c r="H1479" s="17">
        <v>0</v>
      </c>
      <c r="I1479" s="17">
        <v>7500</v>
      </c>
      <c r="J1479" s="13">
        <v>7500</v>
      </c>
      <c r="K1479" s="13">
        <v>0</v>
      </c>
      <c r="L1479" s="13">
        <v>1125</v>
      </c>
      <c r="M1479" s="13">
        <v>6375</v>
      </c>
      <c r="N1479" s="24" t="s">
        <v>1762</v>
      </c>
      <c r="O1479" s="24" t="s">
        <v>25</v>
      </c>
      <c r="P1479" s="24" t="s">
        <v>25</v>
      </c>
      <c r="Q1479" s="38">
        <f>VLOOKUP(B1479,[2]COMPLETE_DIVIDEND_DATA!$B:$BA,52,0)</f>
        <v>6375</v>
      </c>
      <c r="R1479" s="39">
        <f t="shared" si="23"/>
        <v>0</v>
      </c>
    </row>
    <row r="1480" spans="1:18" s="2" customFormat="1" hidden="1" x14ac:dyDescent="0.2">
      <c r="A1480" s="27">
        <v>401513</v>
      </c>
      <c r="B1480" s="28">
        <v>1826103382</v>
      </c>
      <c r="C1480" s="29" t="s">
        <v>1763</v>
      </c>
      <c r="D1480" s="30">
        <v>15</v>
      </c>
      <c r="E1480" s="30">
        <v>20</v>
      </c>
      <c r="F1480" s="30">
        <v>8</v>
      </c>
      <c r="G1480" s="31">
        <v>185125</v>
      </c>
      <c r="H1480" s="31">
        <v>0</v>
      </c>
      <c r="I1480" s="31">
        <v>185125</v>
      </c>
      <c r="J1480" s="32">
        <v>185125</v>
      </c>
      <c r="K1480" s="32">
        <v>0</v>
      </c>
      <c r="L1480" s="32">
        <v>27769</v>
      </c>
      <c r="M1480" s="32">
        <v>157356</v>
      </c>
      <c r="N1480" s="33" t="s">
        <v>1764</v>
      </c>
      <c r="O1480" s="33" t="s">
        <v>25</v>
      </c>
      <c r="P1480" s="33" t="s">
        <v>25</v>
      </c>
      <c r="Q1480" s="38">
        <f>VLOOKUP(B1480,[2]COMPLETE_DIVIDEND_DATA!$B:$BA,52,0)</f>
        <v>157356</v>
      </c>
      <c r="R1480" s="39">
        <f t="shared" si="23"/>
        <v>0</v>
      </c>
    </row>
    <row r="1481" spans="1:18" s="2" customFormat="1" hidden="1" x14ac:dyDescent="0.2">
      <c r="A1481" s="27">
        <v>401514</v>
      </c>
      <c r="B1481" s="28">
        <v>1826105437</v>
      </c>
      <c r="C1481" s="29" t="s">
        <v>1765</v>
      </c>
      <c r="D1481" s="30">
        <v>15</v>
      </c>
      <c r="E1481" s="30">
        <v>20</v>
      </c>
      <c r="F1481" s="30">
        <v>8</v>
      </c>
      <c r="G1481" s="31">
        <v>254000</v>
      </c>
      <c r="H1481" s="31">
        <v>0</v>
      </c>
      <c r="I1481" s="31">
        <v>254000</v>
      </c>
      <c r="J1481" s="32">
        <v>254000</v>
      </c>
      <c r="K1481" s="32">
        <v>0</v>
      </c>
      <c r="L1481" s="32">
        <v>38100</v>
      </c>
      <c r="M1481" s="32">
        <v>215900</v>
      </c>
      <c r="N1481" s="33" t="s">
        <v>1766</v>
      </c>
      <c r="O1481" s="33" t="s">
        <v>25</v>
      </c>
      <c r="P1481" s="33" t="s">
        <v>25</v>
      </c>
      <c r="Q1481" s="38">
        <f>VLOOKUP(B1481,[2]COMPLETE_DIVIDEND_DATA!$B:$BA,52,0)</f>
        <v>215900</v>
      </c>
      <c r="R1481" s="39">
        <f t="shared" si="23"/>
        <v>0</v>
      </c>
    </row>
    <row r="1482" spans="1:18" s="2" customFormat="1" hidden="1" x14ac:dyDescent="0.2">
      <c r="A1482" s="9">
        <v>401515</v>
      </c>
      <c r="B1482" s="20">
        <v>1826105601</v>
      </c>
      <c r="C1482" s="6" t="s">
        <v>1767</v>
      </c>
      <c r="D1482" s="5">
        <v>20</v>
      </c>
      <c r="E1482" s="5">
        <v>20</v>
      </c>
      <c r="F1482" s="5">
        <v>8</v>
      </c>
      <c r="G1482" s="17">
        <v>2000</v>
      </c>
      <c r="H1482" s="17">
        <v>0</v>
      </c>
      <c r="I1482" s="17">
        <v>2000</v>
      </c>
      <c r="J1482" s="13">
        <v>2000</v>
      </c>
      <c r="K1482" s="13">
        <v>0</v>
      </c>
      <c r="L1482" s="13">
        <v>400</v>
      </c>
      <c r="M1482" s="13">
        <v>1600</v>
      </c>
      <c r="N1482" s="24" t="s">
        <v>1768</v>
      </c>
      <c r="O1482" s="24" t="s">
        <v>25</v>
      </c>
      <c r="P1482" s="24" t="s">
        <v>25</v>
      </c>
      <c r="Q1482" s="38">
        <f>VLOOKUP(B1482,[2]COMPLETE_DIVIDEND_DATA!$B:$BA,52,0)</f>
        <v>1600</v>
      </c>
      <c r="R1482" s="39">
        <f t="shared" si="23"/>
        <v>0</v>
      </c>
    </row>
    <row r="1483" spans="1:18" s="2" customFormat="1" x14ac:dyDescent="0.2">
      <c r="A1483" s="9">
        <v>401516</v>
      </c>
      <c r="B1483" s="20">
        <v>1917000033</v>
      </c>
      <c r="C1483" s="6" t="s">
        <v>1769</v>
      </c>
      <c r="D1483" s="5">
        <v>19.93</v>
      </c>
      <c r="E1483" s="5">
        <v>64</v>
      </c>
      <c r="F1483" s="5">
        <v>10</v>
      </c>
      <c r="G1483" s="17">
        <v>647</v>
      </c>
      <c r="H1483" s="17">
        <v>0</v>
      </c>
      <c r="I1483" s="17">
        <v>647</v>
      </c>
      <c r="J1483" s="13">
        <v>647</v>
      </c>
      <c r="K1483" s="13">
        <v>0</v>
      </c>
      <c r="L1483" s="13">
        <v>129</v>
      </c>
      <c r="M1483" s="13">
        <v>518</v>
      </c>
      <c r="N1483" s="24" t="s">
        <v>25</v>
      </c>
      <c r="O1483" s="24" t="s">
        <v>25</v>
      </c>
      <c r="P1483" s="45" t="s">
        <v>25</v>
      </c>
      <c r="Q1483" s="47">
        <f>VLOOKUP(B1483,[2]COMPLETE_DIVIDEND_DATA!$B:$BA,52,0)</f>
        <v>0</v>
      </c>
      <c r="R1483" s="48">
        <f t="shared" si="23"/>
        <v>518</v>
      </c>
    </row>
    <row r="1484" spans="1:18" s="2" customFormat="1" x14ac:dyDescent="0.2">
      <c r="A1484" s="9">
        <v>401517</v>
      </c>
      <c r="B1484" s="20">
        <v>1917000041</v>
      </c>
      <c r="C1484" s="6" t="s">
        <v>1769</v>
      </c>
      <c r="D1484" s="5">
        <v>20.28</v>
      </c>
      <c r="E1484" s="5">
        <v>64</v>
      </c>
      <c r="F1484" s="5">
        <v>10</v>
      </c>
      <c r="G1484" s="17">
        <v>138</v>
      </c>
      <c r="H1484" s="17">
        <v>0</v>
      </c>
      <c r="I1484" s="17">
        <v>138</v>
      </c>
      <c r="J1484" s="13">
        <v>138</v>
      </c>
      <c r="K1484" s="13">
        <v>0</v>
      </c>
      <c r="L1484" s="13">
        <v>28</v>
      </c>
      <c r="M1484" s="13">
        <v>110</v>
      </c>
      <c r="N1484" s="24" t="s">
        <v>25</v>
      </c>
      <c r="O1484" s="24" t="s">
        <v>25</v>
      </c>
      <c r="P1484" s="45" t="s">
        <v>25</v>
      </c>
      <c r="Q1484" s="47">
        <f>VLOOKUP(B1484,[2]COMPLETE_DIVIDEND_DATA!$B:$BA,52,0)</f>
        <v>0</v>
      </c>
      <c r="R1484" s="48">
        <f t="shared" si="23"/>
        <v>110</v>
      </c>
    </row>
    <row r="1485" spans="1:18" s="2" customFormat="1" hidden="1" x14ac:dyDescent="0.2">
      <c r="A1485" s="9">
        <v>401518</v>
      </c>
      <c r="B1485" s="20">
        <v>2626002009</v>
      </c>
      <c r="C1485" s="6" t="s">
        <v>1770</v>
      </c>
      <c r="D1485" s="5">
        <v>20</v>
      </c>
      <c r="E1485" s="5">
        <v>20</v>
      </c>
      <c r="F1485" s="5">
        <v>8</v>
      </c>
      <c r="G1485" s="17">
        <v>2000</v>
      </c>
      <c r="H1485" s="17">
        <v>0</v>
      </c>
      <c r="I1485" s="17">
        <v>2000</v>
      </c>
      <c r="J1485" s="13">
        <v>2000</v>
      </c>
      <c r="K1485" s="13">
        <v>0</v>
      </c>
      <c r="L1485" s="13">
        <v>400</v>
      </c>
      <c r="M1485" s="13">
        <v>1600</v>
      </c>
      <c r="N1485" s="24" t="s">
        <v>1771</v>
      </c>
      <c r="O1485" s="24" t="s">
        <v>25</v>
      </c>
      <c r="P1485" s="24" t="s">
        <v>25</v>
      </c>
      <c r="Q1485" s="38">
        <f>VLOOKUP(B1485,[2]COMPLETE_DIVIDEND_DATA!$B:$BA,52,0)</f>
        <v>1600</v>
      </c>
      <c r="R1485" s="39">
        <f t="shared" si="23"/>
        <v>0</v>
      </c>
    </row>
    <row r="1486" spans="1:18" s="2" customFormat="1" hidden="1" x14ac:dyDescent="0.2">
      <c r="A1486" s="9">
        <v>401519</v>
      </c>
      <c r="B1486" s="20">
        <v>3038007561</v>
      </c>
      <c r="C1486" s="6" t="s">
        <v>1772</v>
      </c>
      <c r="D1486" s="5">
        <v>17.5</v>
      </c>
      <c r="E1486" s="5">
        <v>20</v>
      </c>
      <c r="F1486" s="5">
        <v>8</v>
      </c>
      <c r="G1486" s="17">
        <v>1000</v>
      </c>
      <c r="H1486" s="17">
        <v>0</v>
      </c>
      <c r="I1486" s="17">
        <v>1000</v>
      </c>
      <c r="J1486" s="13">
        <v>1000</v>
      </c>
      <c r="K1486" s="13">
        <v>0</v>
      </c>
      <c r="L1486" s="13">
        <v>175</v>
      </c>
      <c r="M1486" s="13">
        <v>825</v>
      </c>
      <c r="N1486" s="24" t="s">
        <v>1773</v>
      </c>
      <c r="O1486" s="24" t="s">
        <v>25</v>
      </c>
      <c r="P1486" s="24" t="s">
        <v>25</v>
      </c>
      <c r="Q1486" s="38">
        <f>VLOOKUP(B1486,[2]COMPLETE_DIVIDEND_DATA!$B:$BA,52,0)</f>
        <v>825</v>
      </c>
      <c r="R1486" s="39">
        <f t="shared" si="23"/>
        <v>0</v>
      </c>
    </row>
    <row r="1487" spans="1:18" s="2" customFormat="1" hidden="1" x14ac:dyDescent="0.2">
      <c r="A1487" s="9">
        <v>401520</v>
      </c>
      <c r="B1487" s="20">
        <v>3038023808</v>
      </c>
      <c r="C1487" s="6" t="s">
        <v>1774</v>
      </c>
      <c r="D1487" s="5">
        <v>15</v>
      </c>
      <c r="E1487" s="5">
        <v>20</v>
      </c>
      <c r="F1487" s="5">
        <v>8</v>
      </c>
      <c r="G1487" s="17">
        <v>5000</v>
      </c>
      <c r="H1487" s="17">
        <v>0</v>
      </c>
      <c r="I1487" s="17">
        <v>5000</v>
      </c>
      <c r="J1487" s="13">
        <v>5000</v>
      </c>
      <c r="K1487" s="13">
        <v>0</v>
      </c>
      <c r="L1487" s="13">
        <v>750</v>
      </c>
      <c r="M1487" s="13">
        <v>4250</v>
      </c>
      <c r="N1487" s="24" t="s">
        <v>1775</v>
      </c>
      <c r="O1487" s="24" t="s">
        <v>25</v>
      </c>
      <c r="P1487" s="24" t="s">
        <v>25</v>
      </c>
      <c r="Q1487" s="38">
        <f>VLOOKUP(B1487,[2]COMPLETE_DIVIDEND_DATA!$B:$BA,52,0)</f>
        <v>4250</v>
      </c>
      <c r="R1487" s="39">
        <f t="shared" si="23"/>
        <v>0</v>
      </c>
    </row>
    <row r="1488" spans="1:18" s="2" customFormat="1" hidden="1" x14ac:dyDescent="0.2">
      <c r="A1488" s="9">
        <v>401521</v>
      </c>
      <c r="B1488" s="20">
        <v>3038023857</v>
      </c>
      <c r="C1488" s="6" t="s">
        <v>1776</v>
      </c>
      <c r="D1488" s="5">
        <v>20</v>
      </c>
      <c r="E1488" s="5">
        <v>20</v>
      </c>
      <c r="F1488" s="5">
        <v>8</v>
      </c>
      <c r="G1488" s="17">
        <v>500</v>
      </c>
      <c r="H1488" s="17">
        <v>0</v>
      </c>
      <c r="I1488" s="17">
        <v>500</v>
      </c>
      <c r="J1488" s="13">
        <v>500</v>
      </c>
      <c r="K1488" s="13">
        <v>0</v>
      </c>
      <c r="L1488" s="13">
        <v>100</v>
      </c>
      <c r="M1488" s="13">
        <v>400</v>
      </c>
      <c r="N1488" s="24" t="s">
        <v>1777</v>
      </c>
      <c r="O1488" s="24" t="s">
        <v>25</v>
      </c>
      <c r="P1488" s="24" t="s">
        <v>25</v>
      </c>
      <c r="Q1488" s="38">
        <f>VLOOKUP(B1488,[2]COMPLETE_DIVIDEND_DATA!$B:$BA,52,0)</f>
        <v>400</v>
      </c>
      <c r="R1488" s="39">
        <f t="shared" si="23"/>
        <v>0</v>
      </c>
    </row>
    <row r="1489" spans="1:18" s="2" customFormat="1" hidden="1" x14ac:dyDescent="0.2">
      <c r="A1489" s="9">
        <v>401522</v>
      </c>
      <c r="B1489" s="20">
        <v>3038026892</v>
      </c>
      <c r="C1489" s="6" t="s">
        <v>1778</v>
      </c>
      <c r="D1489" s="5">
        <v>14.96</v>
      </c>
      <c r="E1489" s="5">
        <v>20</v>
      </c>
      <c r="F1489" s="5">
        <v>8</v>
      </c>
      <c r="G1489" s="17">
        <v>1296</v>
      </c>
      <c r="H1489" s="17">
        <v>0</v>
      </c>
      <c r="I1489" s="17">
        <v>1296</v>
      </c>
      <c r="J1489" s="13">
        <v>1296</v>
      </c>
      <c r="K1489" s="13">
        <v>0</v>
      </c>
      <c r="L1489" s="13">
        <v>194</v>
      </c>
      <c r="M1489" s="13">
        <v>1102</v>
      </c>
      <c r="N1489" s="24" t="s">
        <v>1779</v>
      </c>
      <c r="O1489" s="24" t="s">
        <v>25</v>
      </c>
      <c r="P1489" s="24" t="s">
        <v>25</v>
      </c>
      <c r="Q1489" s="38">
        <f>VLOOKUP(B1489,[2]COMPLETE_DIVIDEND_DATA!$B:$BA,52,0)</f>
        <v>1102</v>
      </c>
      <c r="R1489" s="39">
        <f t="shared" si="23"/>
        <v>0</v>
      </c>
    </row>
    <row r="1490" spans="1:18" s="2" customFormat="1" hidden="1" x14ac:dyDescent="0.2">
      <c r="A1490" s="9">
        <v>401523</v>
      </c>
      <c r="B1490" s="20">
        <v>3038029201</v>
      </c>
      <c r="C1490" s="6" t="s">
        <v>1780</v>
      </c>
      <c r="D1490" s="5">
        <v>20</v>
      </c>
      <c r="E1490" s="5">
        <v>20</v>
      </c>
      <c r="F1490" s="5">
        <v>8</v>
      </c>
      <c r="G1490" s="17">
        <v>1050</v>
      </c>
      <c r="H1490" s="17">
        <v>0</v>
      </c>
      <c r="I1490" s="17">
        <v>1050</v>
      </c>
      <c r="J1490" s="13">
        <v>1050</v>
      </c>
      <c r="K1490" s="13">
        <v>0</v>
      </c>
      <c r="L1490" s="13">
        <v>210</v>
      </c>
      <c r="M1490" s="13">
        <v>840</v>
      </c>
      <c r="N1490" s="24" t="s">
        <v>1781</v>
      </c>
      <c r="O1490" s="24" t="s">
        <v>25</v>
      </c>
      <c r="P1490" s="24" t="s">
        <v>25</v>
      </c>
      <c r="Q1490" s="38">
        <f>VLOOKUP(B1490,[2]COMPLETE_DIVIDEND_DATA!$B:$BA,52,0)</f>
        <v>840</v>
      </c>
      <c r="R1490" s="39">
        <f t="shared" si="23"/>
        <v>0</v>
      </c>
    </row>
    <row r="1491" spans="1:18" s="2" customFormat="1" hidden="1" x14ac:dyDescent="0.2">
      <c r="A1491" s="9">
        <v>401524</v>
      </c>
      <c r="B1491" s="20">
        <v>3038033963</v>
      </c>
      <c r="C1491" s="6" t="s">
        <v>1782</v>
      </c>
      <c r="D1491" s="5">
        <v>20</v>
      </c>
      <c r="E1491" s="5">
        <v>20</v>
      </c>
      <c r="F1491" s="5">
        <v>8</v>
      </c>
      <c r="G1491" s="17">
        <v>3740</v>
      </c>
      <c r="H1491" s="17">
        <v>0</v>
      </c>
      <c r="I1491" s="17">
        <v>3740</v>
      </c>
      <c r="J1491" s="13">
        <v>3740</v>
      </c>
      <c r="K1491" s="13">
        <v>0</v>
      </c>
      <c r="L1491" s="13">
        <v>748</v>
      </c>
      <c r="M1491" s="13">
        <v>2992</v>
      </c>
      <c r="N1491" s="24" t="s">
        <v>1783</v>
      </c>
      <c r="O1491" s="24" t="s">
        <v>25</v>
      </c>
      <c r="P1491" s="24" t="s">
        <v>25</v>
      </c>
      <c r="Q1491" s="38">
        <f>VLOOKUP(B1491,[2]COMPLETE_DIVIDEND_DATA!$B:$BA,52,0)</f>
        <v>2992</v>
      </c>
      <c r="R1491" s="39">
        <f t="shared" si="23"/>
        <v>0</v>
      </c>
    </row>
    <row r="1492" spans="1:18" s="2" customFormat="1" hidden="1" x14ac:dyDescent="0.2">
      <c r="A1492" s="9">
        <v>401525</v>
      </c>
      <c r="B1492" s="20">
        <v>3038036669</v>
      </c>
      <c r="C1492" s="6" t="s">
        <v>418</v>
      </c>
      <c r="D1492" s="5">
        <v>17.5</v>
      </c>
      <c r="E1492" s="5">
        <v>20</v>
      </c>
      <c r="F1492" s="5">
        <v>8</v>
      </c>
      <c r="G1492" s="17">
        <v>6500</v>
      </c>
      <c r="H1492" s="17">
        <v>0</v>
      </c>
      <c r="I1492" s="17">
        <v>6500</v>
      </c>
      <c r="J1492" s="13">
        <v>6500</v>
      </c>
      <c r="K1492" s="13">
        <v>0</v>
      </c>
      <c r="L1492" s="13">
        <v>1138</v>
      </c>
      <c r="M1492" s="13">
        <v>5362</v>
      </c>
      <c r="N1492" s="24" t="s">
        <v>1784</v>
      </c>
      <c r="O1492" s="24" t="s">
        <v>25</v>
      </c>
      <c r="P1492" s="24" t="s">
        <v>25</v>
      </c>
      <c r="Q1492" s="38">
        <f>VLOOKUP(B1492,[2]COMPLETE_DIVIDEND_DATA!$B:$BA,52,0)</f>
        <v>5362</v>
      </c>
      <c r="R1492" s="39">
        <f t="shared" si="23"/>
        <v>0</v>
      </c>
    </row>
    <row r="1493" spans="1:18" s="2" customFormat="1" hidden="1" x14ac:dyDescent="0.2">
      <c r="A1493" s="9">
        <v>401526</v>
      </c>
      <c r="B1493" s="20">
        <v>3038036883</v>
      </c>
      <c r="C1493" s="6" t="s">
        <v>1785</v>
      </c>
      <c r="D1493" s="5">
        <v>20</v>
      </c>
      <c r="E1493" s="5">
        <v>20</v>
      </c>
      <c r="F1493" s="5">
        <v>8</v>
      </c>
      <c r="G1493" s="17">
        <v>2095</v>
      </c>
      <c r="H1493" s="17">
        <v>0</v>
      </c>
      <c r="I1493" s="17">
        <v>2095</v>
      </c>
      <c r="J1493" s="13">
        <v>2095</v>
      </c>
      <c r="K1493" s="13">
        <v>0</v>
      </c>
      <c r="L1493" s="13">
        <v>419</v>
      </c>
      <c r="M1493" s="13">
        <v>1676</v>
      </c>
      <c r="N1493" s="24" t="s">
        <v>1786</v>
      </c>
      <c r="O1493" s="24" t="s">
        <v>25</v>
      </c>
      <c r="P1493" s="24" t="s">
        <v>25</v>
      </c>
      <c r="Q1493" s="38">
        <f>VLOOKUP(B1493,[2]COMPLETE_DIVIDEND_DATA!$B:$BA,52,0)</f>
        <v>1676</v>
      </c>
      <c r="R1493" s="39">
        <f t="shared" si="23"/>
        <v>0</v>
      </c>
    </row>
    <row r="1494" spans="1:18" s="2" customFormat="1" hidden="1" x14ac:dyDescent="0.2">
      <c r="A1494" s="9">
        <v>401527</v>
      </c>
      <c r="B1494" s="20">
        <v>3038040638</v>
      </c>
      <c r="C1494" s="6" t="s">
        <v>1787</v>
      </c>
      <c r="D1494" s="5">
        <v>20.07</v>
      </c>
      <c r="E1494" s="5">
        <v>10</v>
      </c>
      <c r="F1494" s="5">
        <v>8</v>
      </c>
      <c r="G1494" s="17">
        <v>523</v>
      </c>
      <c r="H1494" s="17">
        <v>523</v>
      </c>
      <c r="I1494" s="17">
        <v>0</v>
      </c>
      <c r="J1494" s="13">
        <v>523</v>
      </c>
      <c r="K1494" s="13">
        <v>131</v>
      </c>
      <c r="L1494" s="13">
        <v>105</v>
      </c>
      <c r="M1494" s="13">
        <v>287</v>
      </c>
      <c r="N1494" s="24" t="s">
        <v>1788</v>
      </c>
      <c r="O1494" s="24" t="s">
        <v>25</v>
      </c>
      <c r="P1494" s="24" t="s">
        <v>25</v>
      </c>
      <c r="Q1494" s="38">
        <f>VLOOKUP(B1494,[2]COMPLETE_DIVIDEND_DATA!$B:$BA,52,0)</f>
        <v>287</v>
      </c>
      <c r="R1494" s="39">
        <f t="shared" si="23"/>
        <v>0</v>
      </c>
    </row>
    <row r="1495" spans="1:18" s="2" customFormat="1" hidden="1" x14ac:dyDescent="0.2">
      <c r="A1495" s="9">
        <v>401528</v>
      </c>
      <c r="B1495" s="20">
        <v>3038041503</v>
      </c>
      <c r="C1495" s="6" t="s">
        <v>1789</v>
      </c>
      <c r="D1495" s="5">
        <v>15</v>
      </c>
      <c r="E1495" s="5">
        <v>20</v>
      </c>
      <c r="F1495" s="5">
        <v>8</v>
      </c>
      <c r="G1495" s="17">
        <v>7777</v>
      </c>
      <c r="H1495" s="17">
        <v>0</v>
      </c>
      <c r="I1495" s="17">
        <v>7777</v>
      </c>
      <c r="J1495" s="13">
        <v>7777</v>
      </c>
      <c r="K1495" s="13">
        <v>0</v>
      </c>
      <c r="L1495" s="13">
        <v>1167</v>
      </c>
      <c r="M1495" s="13">
        <v>6610</v>
      </c>
      <c r="N1495" s="24" t="s">
        <v>1790</v>
      </c>
      <c r="O1495" s="24">
        <v>4210117545943</v>
      </c>
      <c r="P1495" s="24" t="s">
        <v>25</v>
      </c>
      <c r="Q1495" s="38">
        <f>VLOOKUP(B1495,[2]COMPLETE_DIVIDEND_DATA!$B:$BA,52,0)</f>
        <v>6610</v>
      </c>
      <c r="R1495" s="39">
        <f t="shared" si="23"/>
        <v>0</v>
      </c>
    </row>
    <row r="1496" spans="1:18" s="2" customFormat="1" hidden="1" x14ac:dyDescent="0.2">
      <c r="A1496" s="9">
        <v>401529</v>
      </c>
      <c r="B1496" s="20">
        <v>3038043632</v>
      </c>
      <c r="C1496" s="6" t="s">
        <v>1791</v>
      </c>
      <c r="D1496" s="5">
        <v>20</v>
      </c>
      <c r="E1496" s="5">
        <v>20</v>
      </c>
      <c r="F1496" s="5">
        <v>8</v>
      </c>
      <c r="G1496" s="17">
        <v>500</v>
      </c>
      <c r="H1496" s="17">
        <v>0</v>
      </c>
      <c r="I1496" s="17">
        <v>500</v>
      </c>
      <c r="J1496" s="13">
        <v>500</v>
      </c>
      <c r="K1496" s="13">
        <v>0</v>
      </c>
      <c r="L1496" s="13">
        <v>100</v>
      </c>
      <c r="M1496" s="13">
        <v>400</v>
      </c>
      <c r="N1496" s="24" t="s">
        <v>1792</v>
      </c>
      <c r="O1496" s="24" t="s">
        <v>25</v>
      </c>
      <c r="P1496" s="24" t="s">
        <v>25</v>
      </c>
      <c r="Q1496" s="38">
        <f>VLOOKUP(B1496,[2]COMPLETE_DIVIDEND_DATA!$B:$BA,52,0)</f>
        <v>400</v>
      </c>
      <c r="R1496" s="39">
        <f t="shared" si="23"/>
        <v>0</v>
      </c>
    </row>
    <row r="1497" spans="1:18" s="2" customFormat="1" hidden="1" x14ac:dyDescent="0.2">
      <c r="A1497" s="9">
        <v>401530</v>
      </c>
      <c r="B1497" s="20">
        <v>3038044259</v>
      </c>
      <c r="C1497" s="6" t="s">
        <v>1793</v>
      </c>
      <c r="D1497" s="5">
        <v>20</v>
      </c>
      <c r="E1497" s="5">
        <v>20</v>
      </c>
      <c r="F1497" s="5">
        <v>8</v>
      </c>
      <c r="G1497" s="17">
        <v>5000</v>
      </c>
      <c r="H1497" s="17">
        <v>0</v>
      </c>
      <c r="I1497" s="17">
        <v>5000</v>
      </c>
      <c r="J1497" s="13">
        <v>5000</v>
      </c>
      <c r="K1497" s="13">
        <v>0</v>
      </c>
      <c r="L1497" s="13">
        <v>1000</v>
      </c>
      <c r="M1497" s="13">
        <v>4000</v>
      </c>
      <c r="N1497" s="24" t="s">
        <v>1794</v>
      </c>
      <c r="O1497" s="24" t="s">
        <v>25</v>
      </c>
      <c r="P1497" s="24" t="s">
        <v>25</v>
      </c>
      <c r="Q1497" s="38">
        <f>VLOOKUP(B1497,[2]COMPLETE_DIVIDEND_DATA!$B:$BA,52,0)</f>
        <v>4000</v>
      </c>
      <c r="R1497" s="39">
        <f t="shared" si="23"/>
        <v>0</v>
      </c>
    </row>
    <row r="1498" spans="1:18" s="2" customFormat="1" x14ac:dyDescent="0.2">
      <c r="A1498" s="9">
        <v>401531</v>
      </c>
      <c r="B1498" s="20">
        <v>3038045819</v>
      </c>
      <c r="C1498" s="6" t="s">
        <v>1795</v>
      </c>
      <c r="D1498" s="5">
        <v>16.12</v>
      </c>
      <c r="E1498" s="5">
        <v>20</v>
      </c>
      <c r="F1498" s="5">
        <v>8</v>
      </c>
      <c r="G1498" s="17">
        <v>31</v>
      </c>
      <c r="H1498" s="17">
        <v>0</v>
      </c>
      <c r="I1498" s="17">
        <v>31</v>
      </c>
      <c r="J1498" s="13">
        <v>31</v>
      </c>
      <c r="K1498" s="13">
        <v>0</v>
      </c>
      <c r="L1498" s="13">
        <v>5</v>
      </c>
      <c r="M1498" s="13">
        <v>26</v>
      </c>
      <c r="N1498" s="24" t="s">
        <v>1796</v>
      </c>
      <c r="O1498" s="24" t="s">
        <v>25</v>
      </c>
      <c r="P1498" s="45" t="s">
        <v>25</v>
      </c>
      <c r="Q1498" s="47">
        <f>VLOOKUP(B1498,[2]COMPLETE_DIVIDEND_DATA!$B:$BA,52,0)</f>
        <v>0</v>
      </c>
      <c r="R1498" s="48">
        <f t="shared" si="23"/>
        <v>26</v>
      </c>
    </row>
    <row r="1499" spans="1:18" s="2" customFormat="1" hidden="1" x14ac:dyDescent="0.2">
      <c r="A1499" s="9">
        <v>401532</v>
      </c>
      <c r="B1499" s="20">
        <v>3038046205</v>
      </c>
      <c r="C1499" s="6" t="s">
        <v>1797</v>
      </c>
      <c r="D1499" s="5">
        <v>20</v>
      </c>
      <c r="E1499" s="5">
        <v>20</v>
      </c>
      <c r="F1499" s="5">
        <v>8</v>
      </c>
      <c r="G1499" s="17">
        <v>1000</v>
      </c>
      <c r="H1499" s="17">
        <v>0</v>
      </c>
      <c r="I1499" s="17">
        <v>1000</v>
      </c>
      <c r="J1499" s="13">
        <v>1000</v>
      </c>
      <c r="K1499" s="13">
        <v>0</v>
      </c>
      <c r="L1499" s="13">
        <v>200</v>
      </c>
      <c r="M1499" s="13">
        <v>800</v>
      </c>
      <c r="N1499" s="24" t="s">
        <v>1798</v>
      </c>
      <c r="O1499" s="24" t="s">
        <v>25</v>
      </c>
      <c r="P1499" s="24" t="s">
        <v>25</v>
      </c>
      <c r="Q1499" s="38">
        <f>VLOOKUP(B1499,[2]COMPLETE_DIVIDEND_DATA!$B:$BA,52,0)</f>
        <v>800</v>
      </c>
      <c r="R1499" s="39">
        <f t="shared" si="23"/>
        <v>0</v>
      </c>
    </row>
    <row r="1500" spans="1:18" s="2" customFormat="1" hidden="1" x14ac:dyDescent="0.2">
      <c r="A1500" s="9">
        <v>401533</v>
      </c>
      <c r="B1500" s="20">
        <v>3038047385</v>
      </c>
      <c r="C1500" s="6" t="s">
        <v>1799</v>
      </c>
      <c r="D1500" s="5">
        <v>17.510000000000002</v>
      </c>
      <c r="E1500" s="5">
        <v>20</v>
      </c>
      <c r="F1500" s="5">
        <v>8</v>
      </c>
      <c r="G1500" s="17">
        <v>5237</v>
      </c>
      <c r="H1500" s="17">
        <v>0</v>
      </c>
      <c r="I1500" s="17">
        <v>5237</v>
      </c>
      <c r="J1500" s="13">
        <v>5237</v>
      </c>
      <c r="K1500" s="13">
        <v>0</v>
      </c>
      <c r="L1500" s="13">
        <v>917</v>
      </c>
      <c r="M1500" s="13">
        <v>4320</v>
      </c>
      <c r="N1500" s="24" t="s">
        <v>1800</v>
      </c>
      <c r="O1500" s="24">
        <v>73837271</v>
      </c>
      <c r="P1500" s="24" t="s">
        <v>25</v>
      </c>
      <c r="Q1500" s="38">
        <f>VLOOKUP(B1500,[2]COMPLETE_DIVIDEND_DATA!$B:$BA,52,0)</f>
        <v>4320</v>
      </c>
      <c r="R1500" s="39">
        <f t="shared" si="23"/>
        <v>0</v>
      </c>
    </row>
    <row r="1501" spans="1:18" s="2" customFormat="1" hidden="1" x14ac:dyDescent="0.2">
      <c r="A1501" s="9">
        <v>401534</v>
      </c>
      <c r="B1501" s="20">
        <v>3038049126</v>
      </c>
      <c r="C1501" s="6" t="s">
        <v>1801</v>
      </c>
      <c r="D1501" s="5">
        <v>15</v>
      </c>
      <c r="E1501" s="5">
        <v>20</v>
      </c>
      <c r="F1501" s="5">
        <v>8</v>
      </c>
      <c r="G1501" s="17">
        <v>6250</v>
      </c>
      <c r="H1501" s="17">
        <v>0</v>
      </c>
      <c r="I1501" s="17">
        <v>6250</v>
      </c>
      <c r="J1501" s="13">
        <v>6250</v>
      </c>
      <c r="K1501" s="13">
        <v>0</v>
      </c>
      <c r="L1501" s="13">
        <v>938</v>
      </c>
      <c r="M1501" s="13">
        <v>5312</v>
      </c>
      <c r="N1501" s="24" t="s">
        <v>1802</v>
      </c>
      <c r="O1501" s="24" t="s">
        <v>25</v>
      </c>
      <c r="P1501" s="24" t="s">
        <v>25</v>
      </c>
      <c r="Q1501" s="38">
        <f>VLOOKUP(B1501,[2]COMPLETE_DIVIDEND_DATA!$B:$BA,52,0)</f>
        <v>5312</v>
      </c>
      <c r="R1501" s="39">
        <f t="shared" si="23"/>
        <v>0</v>
      </c>
    </row>
    <row r="1502" spans="1:18" s="2" customFormat="1" hidden="1" x14ac:dyDescent="0.2">
      <c r="A1502" s="9">
        <v>401535</v>
      </c>
      <c r="B1502" s="20">
        <v>3038051932</v>
      </c>
      <c r="C1502" s="6" t="s">
        <v>1803</v>
      </c>
      <c r="D1502" s="5">
        <v>21.73</v>
      </c>
      <c r="E1502" s="5">
        <v>20</v>
      </c>
      <c r="F1502" s="5">
        <v>8</v>
      </c>
      <c r="G1502" s="17">
        <v>23</v>
      </c>
      <c r="H1502" s="17">
        <v>0</v>
      </c>
      <c r="I1502" s="17">
        <v>23</v>
      </c>
      <c r="J1502" s="13">
        <v>23</v>
      </c>
      <c r="K1502" s="13">
        <v>0</v>
      </c>
      <c r="L1502" s="13">
        <v>5</v>
      </c>
      <c r="M1502" s="13">
        <v>18</v>
      </c>
      <c r="N1502" s="24" t="s">
        <v>1804</v>
      </c>
      <c r="O1502" s="24" t="s">
        <v>25</v>
      </c>
      <c r="P1502" s="24" t="s">
        <v>25</v>
      </c>
      <c r="Q1502" s="38">
        <f>VLOOKUP(B1502,[2]COMPLETE_DIVIDEND_DATA!$B:$BA,52,0)</f>
        <v>18</v>
      </c>
      <c r="R1502" s="39">
        <f t="shared" si="23"/>
        <v>0</v>
      </c>
    </row>
    <row r="1503" spans="1:18" s="2" customFormat="1" hidden="1" x14ac:dyDescent="0.2">
      <c r="A1503" s="9">
        <v>401536</v>
      </c>
      <c r="B1503" s="20">
        <v>3038053995</v>
      </c>
      <c r="C1503" s="6" t="s">
        <v>1805</v>
      </c>
      <c r="D1503" s="5">
        <v>20</v>
      </c>
      <c r="E1503" s="5">
        <v>20</v>
      </c>
      <c r="F1503" s="5">
        <v>8</v>
      </c>
      <c r="G1503" s="17">
        <v>3000</v>
      </c>
      <c r="H1503" s="17">
        <v>0</v>
      </c>
      <c r="I1503" s="17">
        <v>3000</v>
      </c>
      <c r="J1503" s="13">
        <v>3000</v>
      </c>
      <c r="K1503" s="13">
        <v>0</v>
      </c>
      <c r="L1503" s="13">
        <v>600</v>
      </c>
      <c r="M1503" s="13">
        <v>2400</v>
      </c>
      <c r="N1503" s="24" t="s">
        <v>1806</v>
      </c>
      <c r="O1503" s="24" t="s">
        <v>25</v>
      </c>
      <c r="P1503" s="24" t="s">
        <v>25</v>
      </c>
      <c r="Q1503" s="38">
        <f>VLOOKUP(B1503,[2]COMPLETE_DIVIDEND_DATA!$B:$BA,52,0)</f>
        <v>2400</v>
      </c>
      <c r="R1503" s="39">
        <f t="shared" si="23"/>
        <v>0</v>
      </c>
    </row>
    <row r="1504" spans="1:18" s="2" customFormat="1" hidden="1" x14ac:dyDescent="0.2">
      <c r="A1504" s="9">
        <v>401537</v>
      </c>
      <c r="B1504" s="20">
        <v>3038055073</v>
      </c>
      <c r="C1504" s="6" t="s">
        <v>1807</v>
      </c>
      <c r="D1504" s="5">
        <v>19.48</v>
      </c>
      <c r="E1504" s="5">
        <v>20</v>
      </c>
      <c r="F1504" s="5">
        <v>8</v>
      </c>
      <c r="G1504" s="17">
        <v>77</v>
      </c>
      <c r="H1504" s="17">
        <v>0</v>
      </c>
      <c r="I1504" s="17">
        <v>77</v>
      </c>
      <c r="J1504" s="13">
        <v>77</v>
      </c>
      <c r="K1504" s="13">
        <v>0</v>
      </c>
      <c r="L1504" s="13">
        <v>15</v>
      </c>
      <c r="M1504" s="13">
        <v>62</v>
      </c>
      <c r="N1504" s="24" t="s">
        <v>1808</v>
      </c>
      <c r="O1504" s="24" t="s">
        <v>25</v>
      </c>
      <c r="P1504" s="24" t="s">
        <v>25</v>
      </c>
      <c r="Q1504" s="38">
        <f>VLOOKUP(B1504,[2]COMPLETE_DIVIDEND_DATA!$B:$BA,52,0)</f>
        <v>62</v>
      </c>
      <c r="R1504" s="39">
        <f t="shared" si="23"/>
        <v>0</v>
      </c>
    </row>
    <row r="1505" spans="1:18" s="2" customFormat="1" hidden="1" x14ac:dyDescent="0.2">
      <c r="A1505" s="9">
        <v>401538</v>
      </c>
      <c r="B1505" s="20">
        <v>3038055248</v>
      </c>
      <c r="C1505" s="6" t="s">
        <v>1168</v>
      </c>
      <c r="D1505" s="5">
        <v>15.06</v>
      </c>
      <c r="E1505" s="5">
        <v>20</v>
      </c>
      <c r="F1505" s="5">
        <v>8</v>
      </c>
      <c r="G1505" s="17">
        <v>292</v>
      </c>
      <c r="H1505" s="17">
        <v>0</v>
      </c>
      <c r="I1505" s="17">
        <v>292</v>
      </c>
      <c r="J1505" s="13">
        <v>292</v>
      </c>
      <c r="K1505" s="13">
        <v>0</v>
      </c>
      <c r="L1505" s="13">
        <v>44</v>
      </c>
      <c r="M1505" s="13">
        <v>248</v>
      </c>
      <c r="N1505" s="24" t="s">
        <v>1809</v>
      </c>
      <c r="O1505" s="24" t="s">
        <v>25</v>
      </c>
      <c r="P1505" s="24" t="s">
        <v>25</v>
      </c>
      <c r="Q1505" s="38">
        <f>VLOOKUP(B1505,[2]COMPLETE_DIVIDEND_DATA!$B:$BA,52,0)</f>
        <v>248</v>
      </c>
      <c r="R1505" s="39">
        <f t="shared" ref="R1505:R1568" si="24">+M1505-Q1505</f>
        <v>0</v>
      </c>
    </row>
    <row r="1506" spans="1:18" s="2" customFormat="1" x14ac:dyDescent="0.2">
      <c r="A1506" s="9">
        <v>401539</v>
      </c>
      <c r="B1506" s="20">
        <v>3053019069</v>
      </c>
      <c r="C1506" s="6" t="s">
        <v>1810</v>
      </c>
      <c r="D1506" s="5">
        <v>18.27</v>
      </c>
      <c r="E1506" s="5">
        <v>10</v>
      </c>
      <c r="F1506" s="5">
        <v>8</v>
      </c>
      <c r="G1506" s="17">
        <v>1308</v>
      </c>
      <c r="H1506" s="17">
        <v>1308</v>
      </c>
      <c r="I1506" s="17">
        <v>0</v>
      </c>
      <c r="J1506" s="13">
        <v>1308</v>
      </c>
      <c r="K1506" s="13">
        <v>327</v>
      </c>
      <c r="L1506" s="13">
        <v>239</v>
      </c>
      <c r="M1506" s="13">
        <v>742</v>
      </c>
      <c r="N1506" s="24" t="s">
        <v>1811</v>
      </c>
      <c r="O1506" s="24" t="s">
        <v>25</v>
      </c>
      <c r="P1506" s="45" t="s">
        <v>25</v>
      </c>
      <c r="Q1506" s="47">
        <f>VLOOKUP(B1506,[2]COMPLETE_DIVIDEND_DATA!$B:$BA,52,0)</f>
        <v>0</v>
      </c>
      <c r="R1506" s="48">
        <f t="shared" si="24"/>
        <v>742</v>
      </c>
    </row>
    <row r="1507" spans="1:18" s="2" customFormat="1" hidden="1" x14ac:dyDescent="0.2">
      <c r="A1507" s="9">
        <v>401540</v>
      </c>
      <c r="B1507" s="20">
        <v>3087064880</v>
      </c>
      <c r="C1507" s="6" t="s">
        <v>1812</v>
      </c>
      <c r="D1507" s="5">
        <v>14.92</v>
      </c>
      <c r="E1507" s="5">
        <v>20</v>
      </c>
      <c r="F1507" s="5">
        <v>8</v>
      </c>
      <c r="G1507" s="17">
        <v>134</v>
      </c>
      <c r="H1507" s="17">
        <v>0</v>
      </c>
      <c r="I1507" s="17">
        <v>134</v>
      </c>
      <c r="J1507" s="13">
        <v>134</v>
      </c>
      <c r="K1507" s="13">
        <v>0</v>
      </c>
      <c r="L1507" s="13">
        <v>20</v>
      </c>
      <c r="M1507" s="13">
        <v>114</v>
      </c>
      <c r="N1507" s="24" t="s">
        <v>1813</v>
      </c>
      <c r="O1507" s="24" t="s">
        <v>25</v>
      </c>
      <c r="P1507" s="24" t="s">
        <v>25</v>
      </c>
      <c r="Q1507" s="38">
        <f>VLOOKUP(B1507,[2]COMPLETE_DIVIDEND_DATA!$B:$BA,52,0)</f>
        <v>114</v>
      </c>
      <c r="R1507" s="39">
        <f t="shared" si="24"/>
        <v>0</v>
      </c>
    </row>
    <row r="1508" spans="1:18" s="2" customFormat="1" x14ac:dyDescent="0.2">
      <c r="A1508" s="9">
        <v>401541</v>
      </c>
      <c r="B1508" s="20">
        <v>3210000028</v>
      </c>
      <c r="C1508" s="6" t="s">
        <v>1814</v>
      </c>
      <c r="D1508" s="5">
        <v>19.95</v>
      </c>
      <c r="E1508" s="5">
        <v>64</v>
      </c>
      <c r="F1508" s="5">
        <v>10</v>
      </c>
      <c r="G1508" s="17">
        <v>907</v>
      </c>
      <c r="H1508" s="17">
        <v>0</v>
      </c>
      <c r="I1508" s="17">
        <v>907</v>
      </c>
      <c r="J1508" s="13">
        <v>907</v>
      </c>
      <c r="K1508" s="13">
        <v>0</v>
      </c>
      <c r="L1508" s="13">
        <v>181</v>
      </c>
      <c r="M1508" s="13">
        <v>726</v>
      </c>
      <c r="N1508" s="24" t="s">
        <v>25</v>
      </c>
      <c r="O1508" s="24" t="s">
        <v>25</v>
      </c>
      <c r="P1508" s="45" t="s">
        <v>25</v>
      </c>
      <c r="Q1508" s="47">
        <f>VLOOKUP(B1508,[2]COMPLETE_DIVIDEND_DATA!$B:$BA,52,0)</f>
        <v>0</v>
      </c>
      <c r="R1508" s="48">
        <f t="shared" si="24"/>
        <v>726</v>
      </c>
    </row>
    <row r="1509" spans="1:18" s="2" customFormat="1" hidden="1" x14ac:dyDescent="0.2">
      <c r="A1509" s="9">
        <v>401542</v>
      </c>
      <c r="B1509" s="20">
        <v>3228005935</v>
      </c>
      <c r="C1509" s="6" t="s">
        <v>1815</v>
      </c>
      <c r="D1509" s="5">
        <v>15.07</v>
      </c>
      <c r="E1509" s="5">
        <v>30</v>
      </c>
      <c r="F1509" s="5">
        <v>8</v>
      </c>
      <c r="G1509" s="17">
        <v>126</v>
      </c>
      <c r="H1509" s="17">
        <v>0</v>
      </c>
      <c r="I1509" s="17">
        <v>126</v>
      </c>
      <c r="J1509" s="13">
        <v>126</v>
      </c>
      <c r="K1509" s="13">
        <v>0</v>
      </c>
      <c r="L1509" s="13">
        <v>19</v>
      </c>
      <c r="M1509" s="13">
        <v>107</v>
      </c>
      <c r="N1509" s="24" t="s">
        <v>1816</v>
      </c>
      <c r="O1509" s="24">
        <v>195324</v>
      </c>
      <c r="P1509" s="24" t="s">
        <v>25</v>
      </c>
      <c r="Q1509" s="38">
        <f>VLOOKUP(B1509,[2]COMPLETE_DIVIDEND_DATA!$B:$BA,52,0)</f>
        <v>107</v>
      </c>
      <c r="R1509" s="39">
        <f t="shared" si="24"/>
        <v>0</v>
      </c>
    </row>
    <row r="1510" spans="1:18" s="2" customFormat="1" hidden="1" x14ac:dyDescent="0.2">
      <c r="A1510" s="9">
        <v>401543</v>
      </c>
      <c r="B1510" s="20">
        <v>3228017054</v>
      </c>
      <c r="C1510" s="6" t="s">
        <v>1817</v>
      </c>
      <c r="D1510" s="5">
        <v>19.93</v>
      </c>
      <c r="E1510" s="5">
        <v>20</v>
      </c>
      <c r="F1510" s="5">
        <v>8</v>
      </c>
      <c r="G1510" s="17">
        <v>647</v>
      </c>
      <c r="H1510" s="17">
        <v>0</v>
      </c>
      <c r="I1510" s="17">
        <v>647</v>
      </c>
      <c r="J1510" s="13">
        <v>647</v>
      </c>
      <c r="K1510" s="13">
        <v>0</v>
      </c>
      <c r="L1510" s="13">
        <v>129</v>
      </c>
      <c r="M1510" s="13">
        <v>518</v>
      </c>
      <c r="N1510" s="24" t="s">
        <v>1818</v>
      </c>
      <c r="O1510" s="24" t="s">
        <v>25</v>
      </c>
      <c r="P1510" s="24" t="s">
        <v>25</v>
      </c>
      <c r="Q1510" s="38">
        <f>VLOOKUP(B1510,[2]COMPLETE_DIVIDEND_DATA!$B:$BA,52,0)</f>
        <v>518</v>
      </c>
      <c r="R1510" s="39">
        <f t="shared" si="24"/>
        <v>0</v>
      </c>
    </row>
    <row r="1511" spans="1:18" s="2" customFormat="1" x14ac:dyDescent="0.2">
      <c r="A1511" s="9">
        <v>401544</v>
      </c>
      <c r="B1511" s="20">
        <v>3228030263</v>
      </c>
      <c r="C1511" s="6" t="s">
        <v>1819</v>
      </c>
      <c r="D1511" s="5">
        <v>15.02</v>
      </c>
      <c r="E1511" s="5">
        <v>10</v>
      </c>
      <c r="F1511" s="5">
        <v>8</v>
      </c>
      <c r="G1511" s="17">
        <v>1571</v>
      </c>
      <c r="H1511" s="17">
        <v>1571</v>
      </c>
      <c r="I1511" s="17">
        <v>0</v>
      </c>
      <c r="J1511" s="13">
        <v>1571</v>
      </c>
      <c r="K1511" s="13">
        <v>393</v>
      </c>
      <c r="L1511" s="13">
        <v>236</v>
      </c>
      <c r="M1511" s="13">
        <v>942</v>
      </c>
      <c r="N1511" s="24" t="s">
        <v>1820</v>
      </c>
      <c r="O1511" s="24" t="s">
        <v>25</v>
      </c>
      <c r="P1511" s="45" t="s">
        <v>25</v>
      </c>
      <c r="Q1511" s="47">
        <f>VLOOKUP(B1511,[2]COMPLETE_DIVIDEND_DATA!$B:$BA,52,0)</f>
        <v>0</v>
      </c>
      <c r="R1511" s="48">
        <f t="shared" si="24"/>
        <v>942</v>
      </c>
    </row>
    <row r="1512" spans="1:18" s="2" customFormat="1" hidden="1" x14ac:dyDescent="0.2">
      <c r="A1512" s="9">
        <v>401545</v>
      </c>
      <c r="B1512" s="20">
        <v>3228034653</v>
      </c>
      <c r="C1512" s="6" t="s">
        <v>1821</v>
      </c>
      <c r="D1512" s="5">
        <v>14.99</v>
      </c>
      <c r="E1512" s="5">
        <v>10</v>
      </c>
      <c r="F1512" s="5">
        <v>8</v>
      </c>
      <c r="G1512" s="17">
        <v>2348</v>
      </c>
      <c r="H1512" s="17">
        <v>2348</v>
      </c>
      <c r="I1512" s="17">
        <v>0</v>
      </c>
      <c r="J1512" s="13">
        <v>2348</v>
      </c>
      <c r="K1512" s="13">
        <v>587</v>
      </c>
      <c r="L1512" s="13">
        <v>352</v>
      </c>
      <c r="M1512" s="13">
        <v>1409</v>
      </c>
      <c r="N1512" s="24" t="s">
        <v>1822</v>
      </c>
      <c r="O1512" s="24" t="s">
        <v>25</v>
      </c>
      <c r="P1512" s="24" t="s">
        <v>25</v>
      </c>
      <c r="Q1512" s="38">
        <f>VLOOKUP(B1512,[2]COMPLETE_DIVIDEND_DATA!$B:$BA,52,0)</f>
        <v>1409</v>
      </c>
      <c r="R1512" s="39">
        <f t="shared" si="24"/>
        <v>0</v>
      </c>
    </row>
    <row r="1513" spans="1:18" s="2" customFormat="1" hidden="1" x14ac:dyDescent="0.2">
      <c r="A1513" s="9">
        <v>401546</v>
      </c>
      <c r="B1513" s="20">
        <v>3228041971</v>
      </c>
      <c r="C1513" s="6" t="s">
        <v>1823</v>
      </c>
      <c r="D1513" s="5">
        <v>20</v>
      </c>
      <c r="E1513" s="5">
        <v>20</v>
      </c>
      <c r="F1513" s="5">
        <v>8</v>
      </c>
      <c r="G1513" s="17">
        <v>3635</v>
      </c>
      <c r="H1513" s="17">
        <v>0</v>
      </c>
      <c r="I1513" s="17">
        <v>3635</v>
      </c>
      <c r="J1513" s="13">
        <v>3635</v>
      </c>
      <c r="K1513" s="13">
        <v>0</v>
      </c>
      <c r="L1513" s="13">
        <v>727</v>
      </c>
      <c r="M1513" s="13">
        <v>2908</v>
      </c>
      <c r="N1513" s="24" t="s">
        <v>1824</v>
      </c>
      <c r="O1513" s="24" t="s">
        <v>25</v>
      </c>
      <c r="P1513" s="24" t="s">
        <v>25</v>
      </c>
      <c r="Q1513" s="38">
        <f>VLOOKUP(B1513,[2]COMPLETE_DIVIDEND_DATA!$B:$BA,52,0)</f>
        <v>2908</v>
      </c>
      <c r="R1513" s="39">
        <f t="shared" si="24"/>
        <v>0</v>
      </c>
    </row>
    <row r="1514" spans="1:18" s="2" customFormat="1" hidden="1" x14ac:dyDescent="0.2">
      <c r="A1514" s="9">
        <v>401547</v>
      </c>
      <c r="B1514" s="20">
        <v>3228043340</v>
      </c>
      <c r="C1514" s="6" t="s">
        <v>1825</v>
      </c>
      <c r="D1514" s="5">
        <v>20</v>
      </c>
      <c r="E1514" s="5">
        <v>10</v>
      </c>
      <c r="F1514" s="5">
        <v>9</v>
      </c>
      <c r="G1514" s="17">
        <v>17500</v>
      </c>
      <c r="H1514" s="17">
        <v>17500</v>
      </c>
      <c r="I1514" s="17">
        <v>0</v>
      </c>
      <c r="J1514" s="13">
        <v>17500</v>
      </c>
      <c r="K1514" s="13">
        <v>4375</v>
      </c>
      <c r="L1514" s="13">
        <v>3500</v>
      </c>
      <c r="M1514" s="13">
        <v>9625</v>
      </c>
      <c r="N1514" s="24" t="s">
        <v>1826</v>
      </c>
      <c r="O1514" s="24" t="s">
        <v>25</v>
      </c>
      <c r="P1514" s="24" t="s">
        <v>25</v>
      </c>
      <c r="Q1514" s="38">
        <f>VLOOKUP(B1514,[2]COMPLETE_DIVIDEND_DATA!$B:$BA,52,0)</f>
        <v>9625</v>
      </c>
      <c r="R1514" s="39">
        <f t="shared" si="24"/>
        <v>0</v>
      </c>
    </row>
    <row r="1515" spans="1:18" s="2" customFormat="1" hidden="1" x14ac:dyDescent="0.2">
      <c r="A1515" s="9">
        <v>401548</v>
      </c>
      <c r="B1515" s="20">
        <v>3228043910</v>
      </c>
      <c r="C1515" s="6" t="s">
        <v>1827</v>
      </c>
      <c r="D1515" s="5">
        <v>20</v>
      </c>
      <c r="E1515" s="5">
        <v>10</v>
      </c>
      <c r="F1515" s="5">
        <v>8</v>
      </c>
      <c r="G1515" s="17">
        <v>7000</v>
      </c>
      <c r="H1515" s="17">
        <v>7000</v>
      </c>
      <c r="I1515" s="17">
        <v>0</v>
      </c>
      <c r="J1515" s="13">
        <v>7000</v>
      </c>
      <c r="K1515" s="13">
        <v>1750</v>
      </c>
      <c r="L1515" s="13">
        <v>1400</v>
      </c>
      <c r="M1515" s="13">
        <v>3850</v>
      </c>
      <c r="N1515" s="24" t="s">
        <v>1828</v>
      </c>
      <c r="O1515" s="24" t="s">
        <v>25</v>
      </c>
      <c r="P1515" s="24" t="s">
        <v>25</v>
      </c>
      <c r="Q1515" s="38">
        <f>VLOOKUP(B1515,[2]COMPLETE_DIVIDEND_DATA!$B:$BA,52,0)</f>
        <v>3850</v>
      </c>
      <c r="R1515" s="39">
        <f t="shared" si="24"/>
        <v>0</v>
      </c>
    </row>
    <row r="1516" spans="1:18" s="2" customFormat="1" hidden="1" x14ac:dyDescent="0.2">
      <c r="A1516" s="9">
        <v>401549</v>
      </c>
      <c r="B1516" s="20">
        <v>3228047358</v>
      </c>
      <c r="C1516" s="6" t="s">
        <v>1829</v>
      </c>
      <c r="D1516" s="5">
        <v>14.98</v>
      </c>
      <c r="E1516" s="5">
        <v>20</v>
      </c>
      <c r="F1516" s="5">
        <v>8</v>
      </c>
      <c r="G1516" s="17">
        <v>1295</v>
      </c>
      <c r="H1516" s="17">
        <v>0</v>
      </c>
      <c r="I1516" s="17">
        <v>1295</v>
      </c>
      <c r="J1516" s="13">
        <v>1295</v>
      </c>
      <c r="K1516" s="13">
        <v>0</v>
      </c>
      <c r="L1516" s="13">
        <v>194</v>
      </c>
      <c r="M1516" s="13">
        <v>1101</v>
      </c>
      <c r="N1516" s="24" t="s">
        <v>1830</v>
      </c>
      <c r="O1516" s="24" t="s">
        <v>25</v>
      </c>
      <c r="P1516" s="24" t="s">
        <v>25</v>
      </c>
      <c r="Q1516" s="38">
        <f>VLOOKUP(B1516,[2]COMPLETE_DIVIDEND_DATA!$B:$BA,52,0)</f>
        <v>1101</v>
      </c>
      <c r="R1516" s="39">
        <f t="shared" si="24"/>
        <v>0</v>
      </c>
    </row>
    <row r="1517" spans="1:18" s="2" customFormat="1" x14ac:dyDescent="0.2">
      <c r="A1517" s="9">
        <v>401550</v>
      </c>
      <c r="B1517" s="20">
        <v>3244009141</v>
      </c>
      <c r="C1517" s="6" t="s">
        <v>1831</v>
      </c>
      <c r="D1517" s="5">
        <v>19.649999999999999</v>
      </c>
      <c r="E1517" s="5">
        <v>20</v>
      </c>
      <c r="F1517" s="5">
        <v>8</v>
      </c>
      <c r="G1517" s="17">
        <v>117</v>
      </c>
      <c r="H1517" s="17">
        <v>0</v>
      </c>
      <c r="I1517" s="17">
        <v>117</v>
      </c>
      <c r="J1517" s="13">
        <v>117</v>
      </c>
      <c r="K1517" s="13">
        <v>0</v>
      </c>
      <c r="L1517" s="13">
        <v>23</v>
      </c>
      <c r="M1517" s="13">
        <v>94</v>
      </c>
      <c r="N1517" s="24" t="s">
        <v>1832</v>
      </c>
      <c r="O1517" s="24" t="s">
        <v>25</v>
      </c>
      <c r="P1517" s="45" t="s">
        <v>25</v>
      </c>
      <c r="Q1517" s="47">
        <f>VLOOKUP(B1517,[2]COMPLETE_DIVIDEND_DATA!$B:$BA,52,0)</f>
        <v>0</v>
      </c>
      <c r="R1517" s="48">
        <f t="shared" si="24"/>
        <v>94</v>
      </c>
    </row>
    <row r="1518" spans="1:18" s="2" customFormat="1" hidden="1" x14ac:dyDescent="0.2">
      <c r="A1518" s="9">
        <v>401551</v>
      </c>
      <c r="B1518" s="20">
        <v>3244062009</v>
      </c>
      <c r="C1518" s="6" t="s">
        <v>1833</v>
      </c>
      <c r="D1518" s="5">
        <v>14.99</v>
      </c>
      <c r="E1518" s="5">
        <v>20</v>
      </c>
      <c r="F1518" s="5">
        <v>8</v>
      </c>
      <c r="G1518" s="17">
        <v>15188</v>
      </c>
      <c r="H1518" s="17">
        <v>0</v>
      </c>
      <c r="I1518" s="17">
        <v>15188</v>
      </c>
      <c r="J1518" s="13">
        <v>15188</v>
      </c>
      <c r="K1518" s="13">
        <v>0</v>
      </c>
      <c r="L1518" s="13">
        <v>2278</v>
      </c>
      <c r="M1518" s="13">
        <v>12910</v>
      </c>
      <c r="N1518" s="24" t="s">
        <v>1834</v>
      </c>
      <c r="O1518" s="24" t="s">
        <v>25</v>
      </c>
      <c r="P1518" s="24" t="s">
        <v>25</v>
      </c>
      <c r="Q1518" s="38">
        <f>VLOOKUP(B1518,[2]COMPLETE_DIVIDEND_DATA!$B:$BA,52,0)</f>
        <v>12910</v>
      </c>
      <c r="R1518" s="39">
        <f t="shared" si="24"/>
        <v>0</v>
      </c>
    </row>
    <row r="1519" spans="1:18" s="2" customFormat="1" hidden="1" x14ac:dyDescent="0.2">
      <c r="A1519" s="9">
        <v>401552</v>
      </c>
      <c r="B1519" s="20">
        <v>3244081777</v>
      </c>
      <c r="C1519" s="6" t="s">
        <v>1835</v>
      </c>
      <c r="D1519" s="5">
        <v>16.66</v>
      </c>
      <c r="E1519" s="5">
        <v>20</v>
      </c>
      <c r="F1519" s="5">
        <v>9</v>
      </c>
      <c r="G1519" s="17">
        <v>6</v>
      </c>
      <c r="H1519" s="17">
        <v>0</v>
      </c>
      <c r="I1519" s="17">
        <v>6</v>
      </c>
      <c r="J1519" s="13">
        <v>6</v>
      </c>
      <c r="K1519" s="13">
        <v>0</v>
      </c>
      <c r="L1519" s="13">
        <v>1</v>
      </c>
      <c r="M1519" s="13">
        <v>5</v>
      </c>
      <c r="N1519" s="24" t="s">
        <v>1836</v>
      </c>
      <c r="O1519" s="24">
        <v>8403058</v>
      </c>
      <c r="P1519" s="24" t="s">
        <v>25</v>
      </c>
      <c r="Q1519" s="38">
        <f>VLOOKUP(B1519,[2]COMPLETE_DIVIDEND_DATA!$B:$BA,52,0)</f>
        <v>5</v>
      </c>
      <c r="R1519" s="39">
        <f t="shared" si="24"/>
        <v>0</v>
      </c>
    </row>
    <row r="1520" spans="1:18" s="2" customFormat="1" hidden="1" x14ac:dyDescent="0.2">
      <c r="A1520" s="9">
        <v>401553</v>
      </c>
      <c r="B1520" s="20">
        <v>3244091503</v>
      </c>
      <c r="C1520" s="6" t="s">
        <v>1837</v>
      </c>
      <c r="D1520" s="5">
        <v>14.98</v>
      </c>
      <c r="E1520" s="5">
        <v>10</v>
      </c>
      <c r="F1520" s="5">
        <v>8</v>
      </c>
      <c r="G1520" s="17">
        <v>3150</v>
      </c>
      <c r="H1520" s="17">
        <v>3150</v>
      </c>
      <c r="I1520" s="17">
        <v>0</v>
      </c>
      <c r="J1520" s="13">
        <v>3150</v>
      </c>
      <c r="K1520" s="13">
        <v>788</v>
      </c>
      <c r="L1520" s="13">
        <v>472</v>
      </c>
      <c r="M1520" s="13">
        <v>1890</v>
      </c>
      <c r="N1520" s="24" t="s">
        <v>1838</v>
      </c>
      <c r="O1520" s="24" t="s">
        <v>25</v>
      </c>
      <c r="P1520" s="24" t="s">
        <v>25</v>
      </c>
      <c r="Q1520" s="38">
        <f>VLOOKUP(B1520,[2]COMPLETE_DIVIDEND_DATA!$B:$BA,52,0)</f>
        <v>1890</v>
      </c>
      <c r="R1520" s="39">
        <f t="shared" si="24"/>
        <v>0</v>
      </c>
    </row>
    <row r="1521" spans="1:18" s="2" customFormat="1" hidden="1" x14ac:dyDescent="0.2">
      <c r="A1521" s="9">
        <v>401554</v>
      </c>
      <c r="B1521" s="20">
        <v>3244092543</v>
      </c>
      <c r="C1521" s="6" t="s">
        <v>1839</v>
      </c>
      <c r="D1521" s="5">
        <v>15</v>
      </c>
      <c r="E1521" s="5">
        <v>10</v>
      </c>
      <c r="F1521" s="5">
        <v>8</v>
      </c>
      <c r="G1521" s="17">
        <v>3000</v>
      </c>
      <c r="H1521" s="17">
        <v>3000</v>
      </c>
      <c r="I1521" s="17">
        <v>0</v>
      </c>
      <c r="J1521" s="13">
        <v>3000</v>
      </c>
      <c r="K1521" s="13">
        <v>750</v>
      </c>
      <c r="L1521" s="13">
        <v>450</v>
      </c>
      <c r="M1521" s="13">
        <v>1800</v>
      </c>
      <c r="N1521" s="24" t="s">
        <v>1840</v>
      </c>
      <c r="O1521" s="24" t="s">
        <v>25</v>
      </c>
      <c r="P1521" s="24" t="s">
        <v>25</v>
      </c>
      <c r="Q1521" s="38">
        <f>VLOOKUP(B1521,[2]COMPLETE_DIVIDEND_DATA!$B:$BA,52,0)</f>
        <v>1800</v>
      </c>
      <c r="R1521" s="39">
        <f t="shared" si="24"/>
        <v>0</v>
      </c>
    </row>
    <row r="1522" spans="1:18" s="2" customFormat="1" hidden="1" x14ac:dyDescent="0.2">
      <c r="A1522" s="9">
        <v>401555</v>
      </c>
      <c r="B1522" s="20">
        <v>3244094390</v>
      </c>
      <c r="C1522" s="6" t="s">
        <v>1841</v>
      </c>
      <c r="D1522" s="5">
        <v>15</v>
      </c>
      <c r="E1522" s="5">
        <v>20</v>
      </c>
      <c r="F1522" s="5">
        <v>8</v>
      </c>
      <c r="G1522" s="17">
        <v>25000</v>
      </c>
      <c r="H1522" s="17">
        <v>0</v>
      </c>
      <c r="I1522" s="17">
        <v>25000</v>
      </c>
      <c r="J1522" s="13">
        <v>25000</v>
      </c>
      <c r="K1522" s="13">
        <v>0</v>
      </c>
      <c r="L1522" s="13">
        <v>3750</v>
      </c>
      <c r="M1522" s="13">
        <v>21250</v>
      </c>
      <c r="N1522" s="24" t="s">
        <v>1842</v>
      </c>
      <c r="O1522" s="24">
        <v>627208</v>
      </c>
      <c r="P1522" s="24" t="s">
        <v>25</v>
      </c>
      <c r="Q1522" s="38">
        <f>VLOOKUP(B1522,[2]COMPLETE_DIVIDEND_DATA!$B:$BA,52,0)</f>
        <v>21250</v>
      </c>
      <c r="R1522" s="39">
        <f t="shared" si="24"/>
        <v>0</v>
      </c>
    </row>
    <row r="1523" spans="1:18" s="2" customFormat="1" hidden="1" x14ac:dyDescent="0.2">
      <c r="A1523" s="9">
        <v>401556</v>
      </c>
      <c r="B1523" s="20">
        <v>3244096213</v>
      </c>
      <c r="C1523" s="6" t="s">
        <v>1843</v>
      </c>
      <c r="D1523" s="5">
        <v>15</v>
      </c>
      <c r="E1523" s="5">
        <v>20</v>
      </c>
      <c r="F1523" s="5">
        <v>9</v>
      </c>
      <c r="G1523" s="17">
        <v>20000</v>
      </c>
      <c r="H1523" s="17">
        <v>0</v>
      </c>
      <c r="I1523" s="17">
        <v>20000</v>
      </c>
      <c r="J1523" s="13">
        <v>20000</v>
      </c>
      <c r="K1523" s="13">
        <v>0</v>
      </c>
      <c r="L1523" s="13">
        <v>3000</v>
      </c>
      <c r="M1523" s="13">
        <v>17000</v>
      </c>
      <c r="N1523" s="24" t="s">
        <v>1844</v>
      </c>
      <c r="O1523" s="24" t="s">
        <v>25</v>
      </c>
      <c r="P1523" s="24" t="s">
        <v>25</v>
      </c>
      <c r="Q1523" s="38">
        <f>VLOOKUP(B1523,[2]COMPLETE_DIVIDEND_DATA!$B:$BA,52,0)</f>
        <v>17000</v>
      </c>
      <c r="R1523" s="39">
        <f t="shared" si="24"/>
        <v>0</v>
      </c>
    </row>
    <row r="1524" spans="1:18" s="2" customFormat="1" hidden="1" x14ac:dyDescent="0.2">
      <c r="A1524" s="9">
        <v>401557</v>
      </c>
      <c r="B1524" s="20">
        <v>3244096304</v>
      </c>
      <c r="C1524" s="6" t="s">
        <v>1845</v>
      </c>
      <c r="D1524" s="5">
        <v>15</v>
      </c>
      <c r="E1524" s="5">
        <v>10</v>
      </c>
      <c r="F1524" s="5">
        <v>8</v>
      </c>
      <c r="G1524" s="17">
        <v>500</v>
      </c>
      <c r="H1524" s="17">
        <v>500</v>
      </c>
      <c r="I1524" s="17">
        <v>0</v>
      </c>
      <c r="J1524" s="13">
        <v>500</v>
      </c>
      <c r="K1524" s="13">
        <v>125</v>
      </c>
      <c r="L1524" s="13">
        <v>75</v>
      </c>
      <c r="M1524" s="13">
        <v>300</v>
      </c>
      <c r="N1524" s="24" t="s">
        <v>1846</v>
      </c>
      <c r="O1524" s="24" t="s">
        <v>25</v>
      </c>
      <c r="P1524" s="24" t="s">
        <v>25</v>
      </c>
      <c r="Q1524" s="38">
        <f>VLOOKUP(B1524,[2]COMPLETE_DIVIDEND_DATA!$B:$BA,52,0)</f>
        <v>300</v>
      </c>
      <c r="R1524" s="39">
        <f t="shared" si="24"/>
        <v>0</v>
      </c>
    </row>
    <row r="1525" spans="1:18" s="2" customFormat="1" x14ac:dyDescent="0.2">
      <c r="A1525" s="9">
        <v>401558</v>
      </c>
      <c r="B1525" s="20">
        <v>3244098920</v>
      </c>
      <c r="C1525" s="6" t="s">
        <v>1847</v>
      </c>
      <c r="D1525" s="5">
        <v>20</v>
      </c>
      <c r="E1525" s="5">
        <v>10</v>
      </c>
      <c r="F1525" s="5">
        <v>8</v>
      </c>
      <c r="G1525" s="17">
        <v>500</v>
      </c>
      <c r="H1525" s="17">
        <v>500</v>
      </c>
      <c r="I1525" s="17">
        <v>0</v>
      </c>
      <c r="J1525" s="13">
        <v>500</v>
      </c>
      <c r="K1525" s="13">
        <v>125</v>
      </c>
      <c r="L1525" s="13">
        <v>100</v>
      </c>
      <c r="M1525" s="13">
        <v>275</v>
      </c>
      <c r="N1525" s="24" t="s">
        <v>1848</v>
      </c>
      <c r="O1525" s="24" t="s">
        <v>25</v>
      </c>
      <c r="P1525" s="45" t="s">
        <v>25</v>
      </c>
      <c r="Q1525" s="47">
        <f>VLOOKUP(B1525,[2]COMPLETE_DIVIDEND_DATA!$B:$BA,52,0)</f>
        <v>0</v>
      </c>
      <c r="R1525" s="48">
        <f t="shared" si="24"/>
        <v>275</v>
      </c>
    </row>
    <row r="1526" spans="1:18" s="2" customFormat="1" hidden="1" x14ac:dyDescent="0.2">
      <c r="A1526" s="9">
        <v>401559</v>
      </c>
      <c r="B1526" s="20">
        <v>3244100171</v>
      </c>
      <c r="C1526" s="6" t="s">
        <v>1849</v>
      </c>
      <c r="D1526" s="5">
        <v>17.5</v>
      </c>
      <c r="E1526" s="5">
        <v>10</v>
      </c>
      <c r="F1526" s="5">
        <v>8</v>
      </c>
      <c r="G1526" s="17">
        <v>1600</v>
      </c>
      <c r="H1526" s="17">
        <v>1600</v>
      </c>
      <c r="I1526" s="17">
        <v>0</v>
      </c>
      <c r="J1526" s="13">
        <v>1600</v>
      </c>
      <c r="K1526" s="13">
        <v>400</v>
      </c>
      <c r="L1526" s="13">
        <v>280</v>
      </c>
      <c r="M1526" s="13">
        <v>920</v>
      </c>
      <c r="N1526" s="24" t="s">
        <v>1850</v>
      </c>
      <c r="O1526" s="24" t="s">
        <v>25</v>
      </c>
      <c r="P1526" s="24" t="s">
        <v>25</v>
      </c>
      <c r="Q1526" s="38">
        <f>VLOOKUP(B1526,[2]COMPLETE_DIVIDEND_DATA!$B:$BA,52,0)</f>
        <v>920</v>
      </c>
      <c r="R1526" s="39">
        <f t="shared" si="24"/>
        <v>0</v>
      </c>
    </row>
    <row r="1527" spans="1:18" s="2" customFormat="1" hidden="1" x14ac:dyDescent="0.2">
      <c r="A1527" s="9">
        <v>401560</v>
      </c>
      <c r="B1527" s="20">
        <v>3244106582</v>
      </c>
      <c r="C1527" s="6" t="s">
        <v>1851</v>
      </c>
      <c r="D1527" s="5">
        <v>15</v>
      </c>
      <c r="E1527" s="5">
        <v>20</v>
      </c>
      <c r="F1527" s="5">
        <v>8</v>
      </c>
      <c r="G1527" s="17">
        <v>27750</v>
      </c>
      <c r="H1527" s="17">
        <v>0</v>
      </c>
      <c r="I1527" s="17">
        <v>27750</v>
      </c>
      <c r="J1527" s="13">
        <v>27750</v>
      </c>
      <c r="K1527" s="13">
        <v>0</v>
      </c>
      <c r="L1527" s="13">
        <v>4163</v>
      </c>
      <c r="M1527" s="13">
        <v>23587</v>
      </c>
      <c r="N1527" s="24" t="s">
        <v>1852</v>
      </c>
      <c r="O1527" s="24" t="s">
        <v>25</v>
      </c>
      <c r="P1527" s="24" t="s">
        <v>25</v>
      </c>
      <c r="Q1527" s="38">
        <f>VLOOKUP(B1527,[2]COMPLETE_DIVIDEND_DATA!$B:$BA,52,0)</f>
        <v>23587</v>
      </c>
      <c r="R1527" s="39">
        <f t="shared" si="24"/>
        <v>0</v>
      </c>
    </row>
    <row r="1528" spans="1:18" s="2" customFormat="1" x14ac:dyDescent="0.2">
      <c r="A1528" s="9">
        <v>401561</v>
      </c>
      <c r="B1528" s="20">
        <v>3251006732</v>
      </c>
      <c r="C1528" s="6" t="s">
        <v>481</v>
      </c>
      <c r="D1528" s="5">
        <v>15.21</v>
      </c>
      <c r="E1528" s="5">
        <v>20</v>
      </c>
      <c r="F1528" s="5">
        <v>8</v>
      </c>
      <c r="G1528" s="17">
        <v>138</v>
      </c>
      <c r="H1528" s="17">
        <v>0</v>
      </c>
      <c r="I1528" s="17">
        <v>138</v>
      </c>
      <c r="J1528" s="13">
        <v>138</v>
      </c>
      <c r="K1528" s="13">
        <v>0</v>
      </c>
      <c r="L1528" s="13">
        <v>21</v>
      </c>
      <c r="M1528" s="13">
        <v>117</v>
      </c>
      <c r="N1528" s="24" t="s">
        <v>1853</v>
      </c>
      <c r="O1528" s="24" t="s">
        <v>25</v>
      </c>
      <c r="P1528" s="45" t="s">
        <v>25</v>
      </c>
      <c r="Q1528" s="47">
        <f>VLOOKUP(B1528,[2]COMPLETE_DIVIDEND_DATA!$B:$BA,52,0)</f>
        <v>0</v>
      </c>
      <c r="R1528" s="48">
        <f t="shared" si="24"/>
        <v>117</v>
      </c>
    </row>
    <row r="1529" spans="1:18" s="2" customFormat="1" hidden="1" x14ac:dyDescent="0.2">
      <c r="A1529" s="9">
        <v>401562</v>
      </c>
      <c r="B1529" s="20">
        <v>3277000202</v>
      </c>
      <c r="C1529" s="6" t="s">
        <v>1854</v>
      </c>
      <c r="D1529" s="5">
        <v>20</v>
      </c>
      <c r="E1529" s="5">
        <v>20</v>
      </c>
      <c r="F1529" s="5">
        <v>8</v>
      </c>
      <c r="G1529" s="17">
        <v>25</v>
      </c>
      <c r="H1529" s="17">
        <v>0</v>
      </c>
      <c r="I1529" s="17">
        <v>25</v>
      </c>
      <c r="J1529" s="13">
        <v>25</v>
      </c>
      <c r="K1529" s="13">
        <v>0</v>
      </c>
      <c r="L1529" s="13">
        <v>5</v>
      </c>
      <c r="M1529" s="13">
        <v>20</v>
      </c>
      <c r="N1529" s="24" t="s">
        <v>1855</v>
      </c>
      <c r="O1529" s="24" t="s">
        <v>25</v>
      </c>
      <c r="P1529" s="24" t="s">
        <v>25</v>
      </c>
      <c r="Q1529" s="38">
        <f>VLOOKUP(B1529,[2]COMPLETE_DIVIDEND_DATA!$B:$BA,52,0)</f>
        <v>20</v>
      </c>
      <c r="R1529" s="39">
        <f t="shared" si="24"/>
        <v>0</v>
      </c>
    </row>
    <row r="1530" spans="1:18" s="2" customFormat="1" hidden="1" x14ac:dyDescent="0.2">
      <c r="A1530" s="9">
        <v>401563</v>
      </c>
      <c r="B1530" s="20">
        <v>3277000764</v>
      </c>
      <c r="C1530" s="6" t="s">
        <v>1856</v>
      </c>
      <c r="D1530" s="5">
        <v>15.02</v>
      </c>
      <c r="E1530" s="5">
        <v>20</v>
      </c>
      <c r="F1530" s="5">
        <v>8</v>
      </c>
      <c r="G1530" s="17">
        <v>3888</v>
      </c>
      <c r="H1530" s="17">
        <v>0</v>
      </c>
      <c r="I1530" s="17">
        <v>3888</v>
      </c>
      <c r="J1530" s="13">
        <v>3888</v>
      </c>
      <c r="K1530" s="13">
        <v>0</v>
      </c>
      <c r="L1530" s="13">
        <v>584</v>
      </c>
      <c r="M1530" s="13">
        <v>3304</v>
      </c>
      <c r="N1530" s="24" t="s">
        <v>1857</v>
      </c>
      <c r="O1530" s="24" t="s">
        <v>25</v>
      </c>
      <c r="P1530" s="24" t="s">
        <v>25</v>
      </c>
      <c r="Q1530" s="38">
        <f>VLOOKUP(B1530,[2]COMPLETE_DIVIDEND_DATA!$B:$BA,52,0)</f>
        <v>3304</v>
      </c>
      <c r="R1530" s="39">
        <f t="shared" si="24"/>
        <v>0</v>
      </c>
    </row>
    <row r="1531" spans="1:18" s="2" customFormat="1" ht="22.5" hidden="1" x14ac:dyDescent="0.2">
      <c r="A1531" s="9">
        <v>401564</v>
      </c>
      <c r="B1531" s="20">
        <v>3277000807</v>
      </c>
      <c r="C1531" s="6" t="s">
        <v>1858</v>
      </c>
      <c r="D1531" s="5">
        <v>19.989999999999998</v>
      </c>
      <c r="E1531" s="5">
        <v>20</v>
      </c>
      <c r="F1531" s="5">
        <v>8</v>
      </c>
      <c r="G1531" s="17">
        <v>5882</v>
      </c>
      <c r="H1531" s="17">
        <v>0</v>
      </c>
      <c r="I1531" s="17">
        <v>5882</v>
      </c>
      <c r="J1531" s="13">
        <v>5882</v>
      </c>
      <c r="K1531" s="13">
        <v>0</v>
      </c>
      <c r="L1531" s="13">
        <v>1176</v>
      </c>
      <c r="M1531" s="13">
        <v>4706</v>
      </c>
      <c r="N1531" s="24" t="s">
        <v>1859</v>
      </c>
      <c r="O1531" s="24" t="s">
        <v>25</v>
      </c>
      <c r="P1531" s="24" t="s">
        <v>25</v>
      </c>
      <c r="Q1531" s="38">
        <f>VLOOKUP(B1531,[2]COMPLETE_DIVIDEND_DATA!$B:$BA,52,0)</f>
        <v>4706</v>
      </c>
      <c r="R1531" s="39">
        <f t="shared" si="24"/>
        <v>0</v>
      </c>
    </row>
    <row r="1532" spans="1:18" s="2" customFormat="1" hidden="1" x14ac:dyDescent="0.2">
      <c r="A1532" s="9">
        <v>401565</v>
      </c>
      <c r="B1532" s="20">
        <v>3277000922</v>
      </c>
      <c r="C1532" s="6" t="s">
        <v>1860</v>
      </c>
      <c r="D1532" s="5">
        <v>15.01</v>
      </c>
      <c r="E1532" s="5">
        <v>30</v>
      </c>
      <c r="F1532" s="5">
        <v>8</v>
      </c>
      <c r="G1532" s="17">
        <v>786</v>
      </c>
      <c r="H1532" s="17">
        <v>0</v>
      </c>
      <c r="I1532" s="17">
        <v>786</v>
      </c>
      <c r="J1532" s="13">
        <v>786</v>
      </c>
      <c r="K1532" s="13">
        <v>0</v>
      </c>
      <c r="L1532" s="13">
        <v>118</v>
      </c>
      <c r="M1532" s="13">
        <v>668</v>
      </c>
      <c r="N1532" s="24" t="s">
        <v>1861</v>
      </c>
      <c r="O1532" s="24">
        <v>23440392</v>
      </c>
      <c r="P1532" s="24" t="s">
        <v>25</v>
      </c>
      <c r="Q1532" s="38">
        <f>VLOOKUP(B1532,[2]COMPLETE_DIVIDEND_DATA!$B:$BA,52,0)</f>
        <v>668</v>
      </c>
      <c r="R1532" s="39">
        <f t="shared" si="24"/>
        <v>0</v>
      </c>
    </row>
    <row r="1533" spans="1:18" s="2" customFormat="1" hidden="1" x14ac:dyDescent="0.2">
      <c r="A1533" s="9">
        <v>401566</v>
      </c>
      <c r="B1533" s="20">
        <v>3277001089</v>
      </c>
      <c r="C1533" s="6" t="s">
        <v>1862</v>
      </c>
      <c r="D1533" s="5">
        <v>20.170000000000002</v>
      </c>
      <c r="E1533" s="5">
        <v>20</v>
      </c>
      <c r="F1533" s="5">
        <v>8</v>
      </c>
      <c r="G1533" s="17">
        <v>347</v>
      </c>
      <c r="H1533" s="17">
        <v>0</v>
      </c>
      <c r="I1533" s="17">
        <v>347</v>
      </c>
      <c r="J1533" s="13">
        <v>347</v>
      </c>
      <c r="K1533" s="13">
        <v>0</v>
      </c>
      <c r="L1533" s="13">
        <v>70</v>
      </c>
      <c r="M1533" s="13">
        <v>277</v>
      </c>
      <c r="N1533" s="24" t="s">
        <v>1863</v>
      </c>
      <c r="O1533" s="24">
        <v>5369967</v>
      </c>
      <c r="P1533" s="24" t="s">
        <v>25</v>
      </c>
      <c r="Q1533" s="38">
        <f>VLOOKUP(B1533,[2]COMPLETE_DIVIDEND_DATA!$B:$BA,52,0)</f>
        <v>277</v>
      </c>
      <c r="R1533" s="39">
        <f t="shared" si="24"/>
        <v>0</v>
      </c>
    </row>
    <row r="1534" spans="1:18" s="2" customFormat="1" hidden="1" x14ac:dyDescent="0.2">
      <c r="A1534" s="9">
        <v>401567</v>
      </c>
      <c r="B1534" s="20">
        <v>3277001243</v>
      </c>
      <c r="C1534" s="6" t="s">
        <v>1246</v>
      </c>
      <c r="D1534" s="5">
        <v>14.92</v>
      </c>
      <c r="E1534" s="5">
        <v>20</v>
      </c>
      <c r="F1534" s="5">
        <v>8</v>
      </c>
      <c r="G1534" s="17">
        <v>556</v>
      </c>
      <c r="H1534" s="17">
        <v>0</v>
      </c>
      <c r="I1534" s="17">
        <v>556</v>
      </c>
      <c r="J1534" s="13">
        <v>556</v>
      </c>
      <c r="K1534" s="13">
        <v>0</v>
      </c>
      <c r="L1534" s="13">
        <v>83</v>
      </c>
      <c r="M1534" s="13">
        <v>473</v>
      </c>
      <c r="N1534" s="24" t="s">
        <v>1864</v>
      </c>
      <c r="O1534" s="24" t="s">
        <v>25</v>
      </c>
      <c r="P1534" s="24" t="s">
        <v>25</v>
      </c>
      <c r="Q1534" s="38">
        <f>VLOOKUP(B1534,[2]COMPLETE_DIVIDEND_DATA!$B:$BA,52,0)</f>
        <v>473</v>
      </c>
      <c r="R1534" s="39">
        <f t="shared" si="24"/>
        <v>0</v>
      </c>
    </row>
    <row r="1535" spans="1:18" s="2" customFormat="1" hidden="1" x14ac:dyDescent="0.2">
      <c r="A1535" s="9">
        <v>401568</v>
      </c>
      <c r="B1535" s="20">
        <v>3277001317</v>
      </c>
      <c r="C1535" s="6" t="s">
        <v>1865</v>
      </c>
      <c r="D1535" s="5">
        <v>20</v>
      </c>
      <c r="E1535" s="5">
        <v>20</v>
      </c>
      <c r="F1535" s="5">
        <v>8</v>
      </c>
      <c r="G1535" s="17">
        <v>500</v>
      </c>
      <c r="H1535" s="17">
        <v>0</v>
      </c>
      <c r="I1535" s="17">
        <v>500</v>
      </c>
      <c r="J1535" s="13">
        <v>500</v>
      </c>
      <c r="K1535" s="13">
        <v>0</v>
      </c>
      <c r="L1535" s="13">
        <v>100</v>
      </c>
      <c r="M1535" s="13">
        <v>400</v>
      </c>
      <c r="N1535" s="24" t="s">
        <v>1866</v>
      </c>
      <c r="O1535" s="24" t="s">
        <v>25</v>
      </c>
      <c r="P1535" s="24" t="s">
        <v>25</v>
      </c>
      <c r="Q1535" s="38">
        <f>VLOOKUP(B1535,[2]COMPLETE_DIVIDEND_DATA!$B:$BA,52,0)</f>
        <v>400</v>
      </c>
      <c r="R1535" s="39">
        <f t="shared" si="24"/>
        <v>0</v>
      </c>
    </row>
    <row r="1536" spans="1:18" s="2" customFormat="1" hidden="1" x14ac:dyDescent="0.2">
      <c r="A1536" s="9">
        <v>401569</v>
      </c>
      <c r="B1536" s="20">
        <v>3277001358</v>
      </c>
      <c r="C1536" s="6" t="s">
        <v>1302</v>
      </c>
      <c r="D1536" s="5">
        <v>16.21</v>
      </c>
      <c r="E1536" s="5">
        <v>10</v>
      </c>
      <c r="F1536" s="5">
        <v>8</v>
      </c>
      <c r="G1536" s="17">
        <v>74</v>
      </c>
      <c r="H1536" s="17">
        <v>74</v>
      </c>
      <c r="I1536" s="17">
        <v>0</v>
      </c>
      <c r="J1536" s="13">
        <v>74</v>
      </c>
      <c r="K1536" s="13">
        <v>19</v>
      </c>
      <c r="L1536" s="13">
        <v>12</v>
      </c>
      <c r="M1536" s="13">
        <v>43</v>
      </c>
      <c r="N1536" s="24" t="s">
        <v>1867</v>
      </c>
      <c r="O1536" s="24">
        <v>2962705</v>
      </c>
      <c r="P1536" s="24" t="s">
        <v>25</v>
      </c>
      <c r="Q1536" s="38">
        <f>VLOOKUP(B1536,[2]COMPLETE_DIVIDEND_DATA!$B:$BA,52,0)</f>
        <v>43</v>
      </c>
      <c r="R1536" s="39">
        <f t="shared" si="24"/>
        <v>0</v>
      </c>
    </row>
    <row r="1537" spans="1:18" s="2" customFormat="1" x14ac:dyDescent="0.2">
      <c r="A1537" s="9">
        <v>401570</v>
      </c>
      <c r="B1537" s="20">
        <v>3277001556</v>
      </c>
      <c r="C1537" s="6" t="s">
        <v>1868</v>
      </c>
      <c r="D1537" s="5">
        <v>20.07</v>
      </c>
      <c r="E1537" s="5">
        <v>10</v>
      </c>
      <c r="F1537" s="5">
        <v>8</v>
      </c>
      <c r="G1537" s="17">
        <v>543</v>
      </c>
      <c r="H1537" s="17">
        <v>543</v>
      </c>
      <c r="I1537" s="17">
        <v>0</v>
      </c>
      <c r="J1537" s="13">
        <v>543</v>
      </c>
      <c r="K1537" s="13">
        <v>136</v>
      </c>
      <c r="L1537" s="13">
        <v>109</v>
      </c>
      <c r="M1537" s="13">
        <v>298</v>
      </c>
      <c r="N1537" s="24" t="s">
        <v>1869</v>
      </c>
      <c r="O1537" s="24" t="s">
        <v>25</v>
      </c>
      <c r="P1537" s="45" t="s">
        <v>25</v>
      </c>
      <c r="Q1537" s="47">
        <f>VLOOKUP(B1537,[2]COMPLETE_DIVIDEND_DATA!$B:$BA,52,0)</f>
        <v>0</v>
      </c>
      <c r="R1537" s="48">
        <f t="shared" si="24"/>
        <v>298</v>
      </c>
    </row>
    <row r="1538" spans="1:18" s="2" customFormat="1" x14ac:dyDescent="0.2">
      <c r="A1538" s="9">
        <v>401571</v>
      </c>
      <c r="B1538" s="20">
        <v>3277001593</v>
      </c>
      <c r="C1538" s="6" t="s">
        <v>1710</v>
      </c>
      <c r="D1538" s="5">
        <v>0</v>
      </c>
      <c r="E1538" s="5">
        <v>20</v>
      </c>
      <c r="F1538" s="5">
        <v>8</v>
      </c>
      <c r="G1538" s="17">
        <v>1</v>
      </c>
      <c r="H1538" s="17">
        <v>0</v>
      </c>
      <c r="I1538" s="17">
        <v>1</v>
      </c>
      <c r="J1538" s="13">
        <v>1</v>
      </c>
      <c r="K1538" s="13">
        <v>0</v>
      </c>
      <c r="L1538" s="13">
        <v>0</v>
      </c>
      <c r="M1538" s="13">
        <v>1</v>
      </c>
      <c r="N1538" s="24" t="s">
        <v>1870</v>
      </c>
      <c r="O1538" s="24" t="s">
        <v>25</v>
      </c>
      <c r="P1538" s="45" t="s">
        <v>25</v>
      </c>
      <c r="Q1538" s="47">
        <f>VLOOKUP(B1538,[2]COMPLETE_DIVIDEND_DATA!$B:$BA,52,0)</f>
        <v>0</v>
      </c>
      <c r="R1538" s="48">
        <f t="shared" si="24"/>
        <v>1</v>
      </c>
    </row>
    <row r="1539" spans="1:18" s="2" customFormat="1" hidden="1" x14ac:dyDescent="0.2">
      <c r="A1539" s="9">
        <v>401572</v>
      </c>
      <c r="B1539" s="20">
        <v>3277001668</v>
      </c>
      <c r="C1539" s="6" t="s">
        <v>564</v>
      </c>
      <c r="D1539" s="5">
        <v>15</v>
      </c>
      <c r="E1539" s="5">
        <v>10</v>
      </c>
      <c r="F1539" s="5">
        <v>8</v>
      </c>
      <c r="G1539" s="17">
        <v>260</v>
      </c>
      <c r="H1539" s="17">
        <v>260</v>
      </c>
      <c r="I1539" s="17">
        <v>0</v>
      </c>
      <c r="J1539" s="13">
        <v>260</v>
      </c>
      <c r="K1539" s="13">
        <v>65</v>
      </c>
      <c r="L1539" s="13">
        <v>39</v>
      </c>
      <c r="M1539" s="13">
        <v>156</v>
      </c>
      <c r="N1539" s="24" t="s">
        <v>1871</v>
      </c>
      <c r="O1539" s="24" t="s">
        <v>25</v>
      </c>
      <c r="P1539" s="24" t="s">
        <v>25</v>
      </c>
      <c r="Q1539" s="38">
        <f>VLOOKUP(B1539,[2]COMPLETE_DIVIDEND_DATA!$B:$BA,52,0)</f>
        <v>156</v>
      </c>
      <c r="R1539" s="39">
        <f t="shared" si="24"/>
        <v>0</v>
      </c>
    </row>
    <row r="1540" spans="1:18" s="2" customFormat="1" hidden="1" x14ac:dyDescent="0.2">
      <c r="A1540" s="9">
        <v>401573</v>
      </c>
      <c r="B1540" s="20">
        <v>3277002059</v>
      </c>
      <c r="C1540" s="6" t="s">
        <v>1872</v>
      </c>
      <c r="D1540" s="5">
        <v>16.66</v>
      </c>
      <c r="E1540" s="5">
        <v>20</v>
      </c>
      <c r="F1540" s="5">
        <v>8</v>
      </c>
      <c r="G1540" s="17">
        <v>12</v>
      </c>
      <c r="H1540" s="17">
        <v>0</v>
      </c>
      <c r="I1540" s="17">
        <v>12</v>
      </c>
      <c r="J1540" s="13">
        <v>12</v>
      </c>
      <c r="K1540" s="13">
        <v>0</v>
      </c>
      <c r="L1540" s="13">
        <v>2</v>
      </c>
      <c r="M1540" s="13">
        <v>10</v>
      </c>
      <c r="N1540" s="24" t="s">
        <v>1873</v>
      </c>
      <c r="O1540" s="24">
        <v>8014388</v>
      </c>
      <c r="P1540" s="24" t="s">
        <v>25</v>
      </c>
      <c r="Q1540" s="38">
        <f>VLOOKUP(B1540,[2]COMPLETE_DIVIDEND_DATA!$B:$BA,52,0)</f>
        <v>10</v>
      </c>
      <c r="R1540" s="39">
        <f t="shared" si="24"/>
        <v>0</v>
      </c>
    </row>
    <row r="1541" spans="1:18" s="2" customFormat="1" hidden="1" x14ac:dyDescent="0.2">
      <c r="A1541" s="9">
        <v>401574</v>
      </c>
      <c r="B1541" s="20">
        <v>3277002223</v>
      </c>
      <c r="C1541" s="6" t="s">
        <v>1874</v>
      </c>
      <c r="D1541" s="5">
        <v>14.99</v>
      </c>
      <c r="E1541" s="5">
        <v>20</v>
      </c>
      <c r="F1541" s="5">
        <v>8</v>
      </c>
      <c r="G1541" s="17">
        <v>19443</v>
      </c>
      <c r="H1541" s="17">
        <v>0</v>
      </c>
      <c r="I1541" s="17">
        <v>19443</v>
      </c>
      <c r="J1541" s="13">
        <v>19443</v>
      </c>
      <c r="K1541" s="13">
        <v>0</v>
      </c>
      <c r="L1541" s="13">
        <v>2916</v>
      </c>
      <c r="M1541" s="13">
        <v>16527</v>
      </c>
      <c r="N1541" s="24" t="s">
        <v>1875</v>
      </c>
      <c r="O1541" s="24" t="s">
        <v>25</v>
      </c>
      <c r="P1541" s="24" t="s">
        <v>25</v>
      </c>
      <c r="Q1541" s="38">
        <f>VLOOKUP(B1541,[2]COMPLETE_DIVIDEND_DATA!$B:$BA,52,0)</f>
        <v>16527</v>
      </c>
      <c r="R1541" s="39">
        <f t="shared" si="24"/>
        <v>0</v>
      </c>
    </row>
    <row r="1542" spans="1:18" s="2" customFormat="1" hidden="1" x14ac:dyDescent="0.2">
      <c r="A1542" s="9">
        <v>401575</v>
      </c>
      <c r="B1542" s="20">
        <v>3277002845</v>
      </c>
      <c r="C1542" s="6" t="s">
        <v>1876</v>
      </c>
      <c r="D1542" s="5">
        <v>18.559999999999999</v>
      </c>
      <c r="E1542" s="5">
        <v>20</v>
      </c>
      <c r="F1542" s="5">
        <v>8</v>
      </c>
      <c r="G1542" s="17">
        <v>167</v>
      </c>
      <c r="H1542" s="17">
        <v>0</v>
      </c>
      <c r="I1542" s="17">
        <v>167</v>
      </c>
      <c r="J1542" s="13">
        <v>167</v>
      </c>
      <c r="K1542" s="13">
        <v>0</v>
      </c>
      <c r="L1542" s="13">
        <v>31</v>
      </c>
      <c r="M1542" s="13">
        <v>136</v>
      </c>
      <c r="N1542" s="24" t="s">
        <v>1877</v>
      </c>
      <c r="O1542" s="24" t="s">
        <v>25</v>
      </c>
      <c r="P1542" s="24" t="s">
        <v>25</v>
      </c>
      <c r="Q1542" s="38">
        <f>VLOOKUP(B1542,[2]COMPLETE_DIVIDEND_DATA!$B:$BA,52,0)</f>
        <v>136</v>
      </c>
      <c r="R1542" s="39">
        <f t="shared" si="24"/>
        <v>0</v>
      </c>
    </row>
    <row r="1543" spans="1:18" s="2" customFormat="1" hidden="1" x14ac:dyDescent="0.2">
      <c r="A1543" s="9">
        <v>401576</v>
      </c>
      <c r="B1543" s="20">
        <v>3277003144</v>
      </c>
      <c r="C1543" s="6" t="s">
        <v>1878</v>
      </c>
      <c r="D1543" s="5">
        <v>19.940000000000001</v>
      </c>
      <c r="E1543" s="5">
        <v>20</v>
      </c>
      <c r="F1543" s="5">
        <v>8</v>
      </c>
      <c r="G1543" s="17">
        <v>777</v>
      </c>
      <c r="H1543" s="17">
        <v>0</v>
      </c>
      <c r="I1543" s="17">
        <v>777</v>
      </c>
      <c r="J1543" s="13">
        <v>777</v>
      </c>
      <c r="K1543" s="13">
        <v>0</v>
      </c>
      <c r="L1543" s="13">
        <v>155</v>
      </c>
      <c r="M1543" s="13">
        <v>622</v>
      </c>
      <c r="N1543" s="24" t="s">
        <v>1879</v>
      </c>
      <c r="O1543" s="24" t="s">
        <v>25</v>
      </c>
      <c r="P1543" s="24" t="s">
        <v>25</v>
      </c>
      <c r="Q1543" s="38">
        <f>VLOOKUP(B1543,[2]COMPLETE_DIVIDEND_DATA!$B:$BA,52,0)</f>
        <v>622</v>
      </c>
      <c r="R1543" s="39">
        <f t="shared" si="24"/>
        <v>0</v>
      </c>
    </row>
    <row r="1544" spans="1:18" s="2" customFormat="1" hidden="1" x14ac:dyDescent="0.2">
      <c r="A1544" s="9">
        <v>401577</v>
      </c>
      <c r="B1544" s="20">
        <v>3277003413</v>
      </c>
      <c r="C1544" s="6" t="s">
        <v>1880</v>
      </c>
      <c r="D1544" s="5">
        <v>19.989999999999998</v>
      </c>
      <c r="E1544" s="5">
        <v>10</v>
      </c>
      <c r="F1544" s="5">
        <v>8</v>
      </c>
      <c r="G1544" s="17">
        <v>9332</v>
      </c>
      <c r="H1544" s="17">
        <v>9332</v>
      </c>
      <c r="I1544" s="17">
        <v>0</v>
      </c>
      <c r="J1544" s="13">
        <v>9332</v>
      </c>
      <c r="K1544" s="13">
        <v>2333</v>
      </c>
      <c r="L1544" s="13">
        <v>1866</v>
      </c>
      <c r="M1544" s="13">
        <v>5133</v>
      </c>
      <c r="N1544" s="24" t="s">
        <v>1881</v>
      </c>
      <c r="O1544" s="24" t="s">
        <v>25</v>
      </c>
      <c r="P1544" s="24" t="s">
        <v>25</v>
      </c>
      <c r="Q1544" s="38">
        <f>VLOOKUP(B1544,[2]COMPLETE_DIVIDEND_DATA!$B:$BA,52,0)</f>
        <v>5133</v>
      </c>
      <c r="R1544" s="39">
        <f t="shared" si="24"/>
        <v>0</v>
      </c>
    </row>
    <row r="1545" spans="1:18" s="2" customFormat="1" hidden="1" x14ac:dyDescent="0.2">
      <c r="A1545" s="9">
        <v>401578</v>
      </c>
      <c r="B1545" s="20">
        <v>3277003499</v>
      </c>
      <c r="C1545" s="6" t="s">
        <v>1882</v>
      </c>
      <c r="D1545" s="5">
        <v>23.07</v>
      </c>
      <c r="E1545" s="5">
        <v>20</v>
      </c>
      <c r="F1545" s="5">
        <v>8</v>
      </c>
      <c r="G1545" s="17">
        <v>13</v>
      </c>
      <c r="H1545" s="17">
        <v>0</v>
      </c>
      <c r="I1545" s="17">
        <v>13</v>
      </c>
      <c r="J1545" s="13">
        <v>13</v>
      </c>
      <c r="K1545" s="13">
        <v>0</v>
      </c>
      <c r="L1545" s="13">
        <v>3</v>
      </c>
      <c r="M1545" s="13">
        <v>10</v>
      </c>
      <c r="N1545" s="24" t="s">
        <v>1883</v>
      </c>
      <c r="O1545" s="24" t="s">
        <v>25</v>
      </c>
      <c r="P1545" s="24" t="s">
        <v>25</v>
      </c>
      <c r="Q1545" s="38">
        <f>VLOOKUP(B1545,[2]COMPLETE_DIVIDEND_DATA!$B:$BA,52,0)</f>
        <v>10</v>
      </c>
      <c r="R1545" s="39">
        <f t="shared" si="24"/>
        <v>0</v>
      </c>
    </row>
    <row r="1546" spans="1:18" s="2" customFormat="1" hidden="1" x14ac:dyDescent="0.2">
      <c r="A1546" s="9">
        <v>401579</v>
      </c>
      <c r="B1546" s="20">
        <v>3277004593</v>
      </c>
      <c r="C1546" s="6" t="s">
        <v>1884</v>
      </c>
      <c r="D1546" s="5">
        <v>14.63</v>
      </c>
      <c r="E1546" s="5">
        <v>20</v>
      </c>
      <c r="F1546" s="5">
        <v>8</v>
      </c>
      <c r="G1546" s="17">
        <v>123</v>
      </c>
      <c r="H1546" s="17">
        <v>0</v>
      </c>
      <c r="I1546" s="17">
        <v>123</v>
      </c>
      <c r="J1546" s="13">
        <v>123</v>
      </c>
      <c r="K1546" s="13">
        <v>0</v>
      </c>
      <c r="L1546" s="13">
        <v>18</v>
      </c>
      <c r="M1546" s="13">
        <v>105</v>
      </c>
      <c r="N1546" s="24" t="s">
        <v>1885</v>
      </c>
      <c r="O1546" s="24" t="s">
        <v>25</v>
      </c>
      <c r="P1546" s="24" t="s">
        <v>25</v>
      </c>
      <c r="Q1546" s="38">
        <f>VLOOKUP(B1546,[2]COMPLETE_DIVIDEND_DATA!$B:$BA,52,0)</f>
        <v>105</v>
      </c>
      <c r="R1546" s="39">
        <f t="shared" si="24"/>
        <v>0</v>
      </c>
    </row>
    <row r="1547" spans="1:18" s="2" customFormat="1" hidden="1" x14ac:dyDescent="0.2">
      <c r="A1547" s="9">
        <v>401580</v>
      </c>
      <c r="B1547" s="20">
        <v>3277005092</v>
      </c>
      <c r="C1547" s="6" t="s">
        <v>1886</v>
      </c>
      <c r="D1547" s="5">
        <v>20</v>
      </c>
      <c r="E1547" s="5">
        <v>20</v>
      </c>
      <c r="F1547" s="5">
        <v>8</v>
      </c>
      <c r="G1547" s="17">
        <v>3260</v>
      </c>
      <c r="H1547" s="17">
        <v>0</v>
      </c>
      <c r="I1547" s="17">
        <v>3260</v>
      </c>
      <c r="J1547" s="13">
        <v>3260</v>
      </c>
      <c r="K1547" s="13">
        <v>0</v>
      </c>
      <c r="L1547" s="13">
        <v>652</v>
      </c>
      <c r="M1547" s="13">
        <v>2608</v>
      </c>
      <c r="N1547" s="24" t="s">
        <v>1887</v>
      </c>
      <c r="O1547" s="24" t="s">
        <v>25</v>
      </c>
      <c r="P1547" s="24" t="s">
        <v>25</v>
      </c>
      <c r="Q1547" s="38">
        <f>VLOOKUP(B1547,[2]COMPLETE_DIVIDEND_DATA!$B:$BA,52,0)</f>
        <v>2608</v>
      </c>
      <c r="R1547" s="39">
        <f t="shared" si="24"/>
        <v>0</v>
      </c>
    </row>
    <row r="1548" spans="1:18" s="2" customFormat="1" hidden="1" x14ac:dyDescent="0.2">
      <c r="A1548" s="9">
        <v>401581</v>
      </c>
      <c r="B1548" s="20">
        <v>3277005339</v>
      </c>
      <c r="C1548" s="6" t="s">
        <v>1888</v>
      </c>
      <c r="D1548" s="5">
        <v>20</v>
      </c>
      <c r="E1548" s="5">
        <v>20</v>
      </c>
      <c r="F1548" s="5">
        <v>8</v>
      </c>
      <c r="G1548" s="17">
        <v>5305</v>
      </c>
      <c r="H1548" s="17">
        <v>0</v>
      </c>
      <c r="I1548" s="17">
        <v>5305</v>
      </c>
      <c r="J1548" s="13">
        <v>5305</v>
      </c>
      <c r="K1548" s="13">
        <v>0</v>
      </c>
      <c r="L1548" s="13">
        <v>1061</v>
      </c>
      <c r="M1548" s="13">
        <v>4244</v>
      </c>
      <c r="N1548" s="24" t="s">
        <v>1889</v>
      </c>
      <c r="O1548" s="24" t="s">
        <v>25</v>
      </c>
      <c r="P1548" s="24" t="s">
        <v>25</v>
      </c>
      <c r="Q1548" s="38">
        <f>VLOOKUP(B1548,[2]COMPLETE_DIVIDEND_DATA!$B:$BA,52,0)</f>
        <v>4244</v>
      </c>
      <c r="R1548" s="39">
        <f t="shared" si="24"/>
        <v>0</v>
      </c>
    </row>
    <row r="1549" spans="1:18" s="2" customFormat="1" x14ac:dyDescent="0.2">
      <c r="A1549" s="9">
        <v>401582</v>
      </c>
      <c r="B1549" s="20">
        <v>3277006106</v>
      </c>
      <c r="C1549" s="6" t="s">
        <v>32</v>
      </c>
      <c r="D1549" s="5">
        <v>0</v>
      </c>
      <c r="E1549" s="5">
        <v>20</v>
      </c>
      <c r="F1549" s="5">
        <v>8</v>
      </c>
      <c r="G1549" s="17">
        <v>1</v>
      </c>
      <c r="H1549" s="17">
        <v>0</v>
      </c>
      <c r="I1549" s="17">
        <v>1</v>
      </c>
      <c r="J1549" s="13">
        <v>1</v>
      </c>
      <c r="K1549" s="13">
        <v>0</v>
      </c>
      <c r="L1549" s="13">
        <v>0</v>
      </c>
      <c r="M1549" s="13">
        <v>1</v>
      </c>
      <c r="N1549" s="24" t="s">
        <v>1890</v>
      </c>
      <c r="O1549" s="24">
        <v>15093875659</v>
      </c>
      <c r="P1549" s="45" t="s">
        <v>25</v>
      </c>
      <c r="Q1549" s="47">
        <f>VLOOKUP(B1549,[2]COMPLETE_DIVIDEND_DATA!$B:$BA,52,0)</f>
        <v>0</v>
      </c>
      <c r="R1549" s="48">
        <f t="shared" si="24"/>
        <v>1</v>
      </c>
    </row>
    <row r="1550" spans="1:18" s="2" customFormat="1" hidden="1" x14ac:dyDescent="0.2">
      <c r="A1550" s="9">
        <v>401583</v>
      </c>
      <c r="B1550" s="20">
        <v>3277006179</v>
      </c>
      <c r="C1550" s="6" t="s">
        <v>1891</v>
      </c>
      <c r="D1550" s="5">
        <v>14.91</v>
      </c>
      <c r="E1550" s="5">
        <v>20</v>
      </c>
      <c r="F1550" s="5">
        <v>8</v>
      </c>
      <c r="G1550" s="17">
        <v>389</v>
      </c>
      <c r="H1550" s="17">
        <v>0</v>
      </c>
      <c r="I1550" s="17">
        <v>389</v>
      </c>
      <c r="J1550" s="13">
        <v>389</v>
      </c>
      <c r="K1550" s="13">
        <v>0</v>
      </c>
      <c r="L1550" s="13">
        <v>58</v>
      </c>
      <c r="M1550" s="13">
        <v>331</v>
      </c>
      <c r="N1550" s="24" t="s">
        <v>1892</v>
      </c>
      <c r="O1550" s="24" t="s">
        <v>25</v>
      </c>
      <c r="P1550" s="24" t="s">
        <v>25</v>
      </c>
      <c r="Q1550" s="38">
        <f>VLOOKUP(B1550,[2]COMPLETE_DIVIDEND_DATA!$B:$BA,52,0)</f>
        <v>331</v>
      </c>
      <c r="R1550" s="39">
        <f t="shared" si="24"/>
        <v>0</v>
      </c>
    </row>
    <row r="1551" spans="1:18" s="2" customFormat="1" x14ac:dyDescent="0.2">
      <c r="A1551" s="9">
        <v>401584</v>
      </c>
      <c r="B1551" s="20">
        <v>3277006191</v>
      </c>
      <c r="C1551" s="6" t="s">
        <v>1893</v>
      </c>
      <c r="D1551" s="5">
        <v>13.79</v>
      </c>
      <c r="E1551" s="5">
        <v>20</v>
      </c>
      <c r="F1551" s="5">
        <v>8</v>
      </c>
      <c r="G1551" s="17">
        <v>29</v>
      </c>
      <c r="H1551" s="17">
        <v>0</v>
      </c>
      <c r="I1551" s="17">
        <v>29</v>
      </c>
      <c r="J1551" s="13">
        <v>29</v>
      </c>
      <c r="K1551" s="13">
        <v>0</v>
      </c>
      <c r="L1551" s="13">
        <v>4</v>
      </c>
      <c r="M1551" s="13">
        <v>25</v>
      </c>
      <c r="N1551" s="24" t="s">
        <v>1894</v>
      </c>
      <c r="O1551" s="24" t="s">
        <v>1895</v>
      </c>
      <c r="P1551" s="45" t="s">
        <v>25</v>
      </c>
      <c r="Q1551" s="47">
        <f>VLOOKUP(B1551,[2]COMPLETE_DIVIDEND_DATA!$B:$BA,52,0)</f>
        <v>0</v>
      </c>
      <c r="R1551" s="48">
        <f t="shared" si="24"/>
        <v>25</v>
      </c>
    </row>
    <row r="1552" spans="1:18" s="2" customFormat="1" hidden="1" x14ac:dyDescent="0.2">
      <c r="A1552" s="9">
        <v>401585</v>
      </c>
      <c r="B1552" s="20">
        <v>3277006337</v>
      </c>
      <c r="C1552" s="6" t="s">
        <v>303</v>
      </c>
      <c r="D1552" s="5">
        <v>14.98</v>
      </c>
      <c r="E1552" s="5">
        <v>20</v>
      </c>
      <c r="F1552" s="5">
        <v>8</v>
      </c>
      <c r="G1552" s="17">
        <v>2423</v>
      </c>
      <c r="H1552" s="17">
        <v>0</v>
      </c>
      <c r="I1552" s="17">
        <v>2423</v>
      </c>
      <c r="J1552" s="13">
        <v>2423</v>
      </c>
      <c r="K1552" s="13">
        <v>0</v>
      </c>
      <c r="L1552" s="13">
        <v>363</v>
      </c>
      <c r="M1552" s="13">
        <v>2060</v>
      </c>
      <c r="N1552" s="24" t="s">
        <v>1896</v>
      </c>
      <c r="O1552" s="24" t="s">
        <v>25</v>
      </c>
      <c r="P1552" s="24" t="s">
        <v>25</v>
      </c>
      <c r="Q1552" s="38">
        <f>VLOOKUP(B1552,[2]COMPLETE_DIVIDEND_DATA!$B:$BA,52,0)</f>
        <v>2060</v>
      </c>
      <c r="R1552" s="39">
        <f t="shared" si="24"/>
        <v>0</v>
      </c>
    </row>
    <row r="1553" spans="1:18" s="2" customFormat="1" hidden="1" x14ac:dyDescent="0.2">
      <c r="A1553" s="9">
        <v>401586</v>
      </c>
      <c r="B1553" s="20">
        <v>3277006460</v>
      </c>
      <c r="C1553" s="6" t="s">
        <v>1897</v>
      </c>
      <c r="D1553" s="5">
        <v>14.98</v>
      </c>
      <c r="E1553" s="5">
        <v>20</v>
      </c>
      <c r="F1553" s="5">
        <v>8</v>
      </c>
      <c r="G1553" s="17">
        <v>1295</v>
      </c>
      <c r="H1553" s="17">
        <v>0</v>
      </c>
      <c r="I1553" s="17">
        <v>1295</v>
      </c>
      <c r="J1553" s="13">
        <v>1295</v>
      </c>
      <c r="K1553" s="13">
        <v>0</v>
      </c>
      <c r="L1553" s="13">
        <v>194</v>
      </c>
      <c r="M1553" s="13">
        <v>1101</v>
      </c>
      <c r="N1553" s="24" t="s">
        <v>1898</v>
      </c>
      <c r="O1553" s="24" t="s">
        <v>25</v>
      </c>
      <c r="P1553" s="24" t="s">
        <v>25</v>
      </c>
      <c r="Q1553" s="38">
        <f>VLOOKUP(B1553,[2]COMPLETE_DIVIDEND_DATA!$B:$BA,52,0)</f>
        <v>1101</v>
      </c>
      <c r="R1553" s="39">
        <f t="shared" si="24"/>
        <v>0</v>
      </c>
    </row>
    <row r="1554" spans="1:18" s="2" customFormat="1" hidden="1" x14ac:dyDescent="0.2">
      <c r="A1554" s="9">
        <v>401587</v>
      </c>
      <c r="B1554" s="20">
        <v>3277006837</v>
      </c>
      <c r="C1554" s="6" t="s">
        <v>1899</v>
      </c>
      <c r="D1554" s="5">
        <v>19.87</v>
      </c>
      <c r="E1554" s="5">
        <v>20</v>
      </c>
      <c r="F1554" s="5">
        <v>8</v>
      </c>
      <c r="G1554" s="17">
        <v>971</v>
      </c>
      <c r="H1554" s="17">
        <v>0</v>
      </c>
      <c r="I1554" s="17">
        <v>971</v>
      </c>
      <c r="J1554" s="13">
        <v>971</v>
      </c>
      <c r="K1554" s="13">
        <v>0</v>
      </c>
      <c r="L1554" s="13">
        <v>193</v>
      </c>
      <c r="M1554" s="13">
        <v>778</v>
      </c>
      <c r="N1554" s="24" t="s">
        <v>1900</v>
      </c>
      <c r="O1554" s="24">
        <v>27150639949</v>
      </c>
      <c r="P1554" s="24" t="s">
        <v>25</v>
      </c>
      <c r="Q1554" s="38">
        <f>VLOOKUP(B1554,[2]COMPLETE_DIVIDEND_DATA!$B:$BA,52,0)</f>
        <v>778</v>
      </c>
      <c r="R1554" s="39">
        <f t="shared" si="24"/>
        <v>0</v>
      </c>
    </row>
    <row r="1555" spans="1:18" s="2" customFormat="1" hidden="1" x14ac:dyDescent="0.2">
      <c r="A1555" s="9">
        <v>401588</v>
      </c>
      <c r="B1555" s="20">
        <v>3277007043</v>
      </c>
      <c r="C1555" s="6" t="s">
        <v>1901</v>
      </c>
      <c r="D1555" s="5">
        <v>19.88</v>
      </c>
      <c r="E1555" s="5">
        <v>20</v>
      </c>
      <c r="F1555" s="5">
        <v>8</v>
      </c>
      <c r="G1555" s="17">
        <v>362</v>
      </c>
      <c r="H1555" s="17">
        <v>0</v>
      </c>
      <c r="I1555" s="17">
        <v>362</v>
      </c>
      <c r="J1555" s="13">
        <v>362</v>
      </c>
      <c r="K1555" s="13">
        <v>0</v>
      </c>
      <c r="L1555" s="13">
        <v>72</v>
      </c>
      <c r="M1555" s="13">
        <v>290</v>
      </c>
      <c r="N1555" s="24" t="s">
        <v>1902</v>
      </c>
      <c r="O1555" s="24" t="s">
        <v>25</v>
      </c>
      <c r="P1555" s="24" t="s">
        <v>25</v>
      </c>
      <c r="Q1555" s="38">
        <f>VLOOKUP(B1555,[2]COMPLETE_DIVIDEND_DATA!$B:$BA,52,0)</f>
        <v>290</v>
      </c>
      <c r="R1555" s="39">
        <f t="shared" si="24"/>
        <v>0</v>
      </c>
    </row>
    <row r="1556" spans="1:18" s="2" customFormat="1" hidden="1" x14ac:dyDescent="0.2">
      <c r="A1556" s="9">
        <v>401589</v>
      </c>
      <c r="B1556" s="20">
        <v>3277007203</v>
      </c>
      <c r="C1556" s="6" t="s">
        <v>1903</v>
      </c>
      <c r="D1556" s="5">
        <v>20</v>
      </c>
      <c r="E1556" s="5">
        <v>30</v>
      </c>
      <c r="F1556" s="5">
        <v>8</v>
      </c>
      <c r="G1556" s="17">
        <v>4999</v>
      </c>
      <c r="H1556" s="17">
        <v>0</v>
      </c>
      <c r="I1556" s="17">
        <v>4999</v>
      </c>
      <c r="J1556" s="13">
        <v>4999</v>
      </c>
      <c r="K1556" s="13">
        <v>0</v>
      </c>
      <c r="L1556" s="13">
        <v>1000</v>
      </c>
      <c r="M1556" s="13">
        <v>3999</v>
      </c>
      <c r="N1556" s="24" t="s">
        <v>1904</v>
      </c>
      <c r="O1556" s="24">
        <v>44163487</v>
      </c>
      <c r="P1556" s="24" t="s">
        <v>25</v>
      </c>
      <c r="Q1556" s="38">
        <f>VLOOKUP(B1556,[2]COMPLETE_DIVIDEND_DATA!$B:$BA,52,0)</f>
        <v>3999</v>
      </c>
      <c r="R1556" s="39">
        <f t="shared" si="24"/>
        <v>0</v>
      </c>
    </row>
    <row r="1557" spans="1:18" s="2" customFormat="1" x14ac:dyDescent="0.2">
      <c r="A1557" s="9">
        <v>401590</v>
      </c>
      <c r="B1557" s="20">
        <v>3277007939</v>
      </c>
      <c r="C1557" s="6" t="s">
        <v>1905</v>
      </c>
      <c r="D1557" s="5">
        <v>14.45</v>
      </c>
      <c r="E1557" s="5">
        <v>10</v>
      </c>
      <c r="F1557" s="5">
        <v>8</v>
      </c>
      <c r="G1557" s="17">
        <v>83</v>
      </c>
      <c r="H1557" s="17">
        <v>83</v>
      </c>
      <c r="I1557" s="17">
        <v>0</v>
      </c>
      <c r="J1557" s="13">
        <v>83</v>
      </c>
      <c r="K1557" s="13">
        <v>21</v>
      </c>
      <c r="L1557" s="13">
        <v>12</v>
      </c>
      <c r="M1557" s="13">
        <v>50</v>
      </c>
      <c r="N1557" s="24" t="s">
        <v>1906</v>
      </c>
      <c r="O1557" s="24" t="s">
        <v>25</v>
      </c>
      <c r="P1557" s="45" t="s">
        <v>25</v>
      </c>
      <c r="Q1557" s="47">
        <f>VLOOKUP(B1557,[2]COMPLETE_DIVIDEND_DATA!$B:$BA,52,0)</f>
        <v>0</v>
      </c>
      <c r="R1557" s="48">
        <f t="shared" si="24"/>
        <v>50</v>
      </c>
    </row>
    <row r="1558" spans="1:18" s="2" customFormat="1" hidden="1" x14ac:dyDescent="0.2">
      <c r="A1558" s="9">
        <v>401591</v>
      </c>
      <c r="B1558" s="20">
        <v>3277008783</v>
      </c>
      <c r="C1558" s="6" t="s">
        <v>1907</v>
      </c>
      <c r="D1558" s="5">
        <v>19.920000000000002</v>
      </c>
      <c r="E1558" s="5">
        <v>20</v>
      </c>
      <c r="F1558" s="5">
        <v>8</v>
      </c>
      <c r="G1558" s="17">
        <v>532</v>
      </c>
      <c r="H1558" s="17">
        <v>0</v>
      </c>
      <c r="I1558" s="17">
        <v>532</v>
      </c>
      <c r="J1558" s="13">
        <v>532</v>
      </c>
      <c r="K1558" s="13">
        <v>0</v>
      </c>
      <c r="L1558" s="13">
        <v>106</v>
      </c>
      <c r="M1558" s="13">
        <v>426</v>
      </c>
      <c r="N1558" s="24" t="s">
        <v>1908</v>
      </c>
      <c r="O1558" s="24" t="s">
        <v>25</v>
      </c>
      <c r="P1558" s="24" t="s">
        <v>25</v>
      </c>
      <c r="Q1558" s="38">
        <f>VLOOKUP(B1558,[2]COMPLETE_DIVIDEND_DATA!$B:$BA,52,0)</f>
        <v>426</v>
      </c>
      <c r="R1558" s="39">
        <f t="shared" si="24"/>
        <v>0</v>
      </c>
    </row>
    <row r="1559" spans="1:18" s="2" customFormat="1" x14ac:dyDescent="0.2">
      <c r="A1559" s="9">
        <v>401592</v>
      </c>
      <c r="B1559" s="20">
        <v>3277009141</v>
      </c>
      <c r="C1559" s="6" t="s">
        <v>1303</v>
      </c>
      <c r="D1559" s="5">
        <v>15.05</v>
      </c>
      <c r="E1559" s="5">
        <v>20</v>
      </c>
      <c r="F1559" s="5">
        <v>8</v>
      </c>
      <c r="G1559" s="17">
        <v>259</v>
      </c>
      <c r="H1559" s="17">
        <v>0</v>
      </c>
      <c r="I1559" s="17">
        <v>259</v>
      </c>
      <c r="J1559" s="13">
        <v>259</v>
      </c>
      <c r="K1559" s="13">
        <v>0</v>
      </c>
      <c r="L1559" s="13">
        <v>39</v>
      </c>
      <c r="M1559" s="13">
        <v>220</v>
      </c>
      <c r="N1559" s="24" t="s">
        <v>1909</v>
      </c>
      <c r="O1559" s="24" t="s">
        <v>25</v>
      </c>
      <c r="P1559" s="45" t="s">
        <v>25</v>
      </c>
      <c r="Q1559" s="47">
        <f>VLOOKUP(B1559,[2]COMPLETE_DIVIDEND_DATA!$B:$BA,52,0)</f>
        <v>0</v>
      </c>
      <c r="R1559" s="48">
        <f t="shared" si="24"/>
        <v>220</v>
      </c>
    </row>
    <row r="1560" spans="1:18" s="2" customFormat="1" x14ac:dyDescent="0.2">
      <c r="A1560" s="9">
        <v>401593</v>
      </c>
      <c r="B1560" s="20">
        <v>3277009220</v>
      </c>
      <c r="C1560" s="6" t="s">
        <v>1910</v>
      </c>
      <c r="D1560" s="5">
        <v>14.99</v>
      </c>
      <c r="E1560" s="5">
        <v>64</v>
      </c>
      <c r="F1560" s="5">
        <v>6</v>
      </c>
      <c r="G1560" s="17">
        <v>19443</v>
      </c>
      <c r="H1560" s="17">
        <v>0</v>
      </c>
      <c r="I1560" s="17">
        <v>19443</v>
      </c>
      <c r="J1560" s="13">
        <v>19443</v>
      </c>
      <c r="K1560" s="13">
        <v>0</v>
      </c>
      <c r="L1560" s="13">
        <v>2916</v>
      </c>
      <c r="M1560" s="13">
        <v>16527</v>
      </c>
      <c r="N1560" s="24" t="s">
        <v>25</v>
      </c>
      <c r="O1560" s="24">
        <v>7112025</v>
      </c>
      <c r="P1560" s="45" t="s">
        <v>25</v>
      </c>
      <c r="Q1560" s="47">
        <f>VLOOKUP(B1560,[2]COMPLETE_DIVIDEND_DATA!$B:$BA,52,0)</f>
        <v>0</v>
      </c>
      <c r="R1560" s="48">
        <f t="shared" si="24"/>
        <v>16527</v>
      </c>
    </row>
    <row r="1561" spans="1:18" s="2" customFormat="1" x14ac:dyDescent="0.2">
      <c r="A1561" s="9">
        <v>401594</v>
      </c>
      <c r="B1561" s="20">
        <v>3277009272</v>
      </c>
      <c r="C1561" s="6" t="s">
        <v>1911</v>
      </c>
      <c r="D1561" s="5">
        <v>16.98</v>
      </c>
      <c r="E1561" s="5">
        <v>20</v>
      </c>
      <c r="F1561" s="5">
        <v>8</v>
      </c>
      <c r="G1561" s="17">
        <v>53</v>
      </c>
      <c r="H1561" s="17">
        <v>0</v>
      </c>
      <c r="I1561" s="17">
        <v>53</v>
      </c>
      <c r="J1561" s="13">
        <v>53</v>
      </c>
      <c r="K1561" s="13">
        <v>0</v>
      </c>
      <c r="L1561" s="13">
        <v>9</v>
      </c>
      <c r="M1561" s="13">
        <v>44</v>
      </c>
      <c r="N1561" s="24" t="s">
        <v>1912</v>
      </c>
      <c r="O1561" s="24" t="s">
        <v>25</v>
      </c>
      <c r="P1561" s="45" t="s">
        <v>25</v>
      </c>
      <c r="Q1561" s="47">
        <f>VLOOKUP(B1561,[2]COMPLETE_DIVIDEND_DATA!$B:$BA,52,0)</f>
        <v>0</v>
      </c>
      <c r="R1561" s="48">
        <f t="shared" si="24"/>
        <v>44</v>
      </c>
    </row>
    <row r="1562" spans="1:18" s="2" customFormat="1" hidden="1" x14ac:dyDescent="0.2">
      <c r="A1562" s="9">
        <v>401595</v>
      </c>
      <c r="B1562" s="20">
        <v>3277009412</v>
      </c>
      <c r="C1562" s="6" t="s">
        <v>1913</v>
      </c>
      <c r="D1562" s="5">
        <v>15</v>
      </c>
      <c r="E1562" s="5">
        <v>20</v>
      </c>
      <c r="F1562" s="5">
        <v>8</v>
      </c>
      <c r="G1562" s="17">
        <v>9073</v>
      </c>
      <c r="H1562" s="17">
        <v>0</v>
      </c>
      <c r="I1562" s="17">
        <v>9073</v>
      </c>
      <c r="J1562" s="13">
        <v>9073</v>
      </c>
      <c r="K1562" s="13">
        <v>0</v>
      </c>
      <c r="L1562" s="13">
        <v>1361</v>
      </c>
      <c r="M1562" s="13">
        <v>7712</v>
      </c>
      <c r="N1562" s="24" t="s">
        <v>1914</v>
      </c>
      <c r="O1562" s="24">
        <v>6555071</v>
      </c>
      <c r="P1562" s="24" t="s">
        <v>25</v>
      </c>
      <c r="Q1562" s="38">
        <f>VLOOKUP(B1562,[2]COMPLETE_DIVIDEND_DATA!$B:$BA,52,0)</f>
        <v>7712</v>
      </c>
      <c r="R1562" s="39">
        <f t="shared" si="24"/>
        <v>0</v>
      </c>
    </row>
    <row r="1563" spans="1:18" s="2" customFormat="1" hidden="1" x14ac:dyDescent="0.2">
      <c r="A1563" s="9">
        <v>401596</v>
      </c>
      <c r="B1563" s="20">
        <v>3277009554</v>
      </c>
      <c r="C1563" s="6" t="s">
        <v>1915</v>
      </c>
      <c r="D1563" s="5">
        <v>15</v>
      </c>
      <c r="E1563" s="5">
        <v>20</v>
      </c>
      <c r="F1563" s="5">
        <v>8</v>
      </c>
      <c r="G1563" s="17">
        <v>2880625</v>
      </c>
      <c r="H1563" s="17">
        <v>0</v>
      </c>
      <c r="I1563" s="17">
        <v>2880625</v>
      </c>
      <c r="J1563" s="13">
        <v>2880625</v>
      </c>
      <c r="K1563" s="13">
        <v>0</v>
      </c>
      <c r="L1563" s="13">
        <v>432094</v>
      </c>
      <c r="M1563" s="13">
        <v>2448531</v>
      </c>
      <c r="N1563" s="24" t="s">
        <v>1916</v>
      </c>
      <c r="O1563" s="24">
        <v>6098444</v>
      </c>
      <c r="P1563" s="24" t="s">
        <v>25</v>
      </c>
      <c r="Q1563" s="38">
        <f>VLOOKUP(B1563,[2]COMPLETE_DIVIDEND_DATA!$B:$BA,52,0)</f>
        <v>2448531</v>
      </c>
      <c r="R1563" s="39">
        <f t="shared" si="24"/>
        <v>0</v>
      </c>
    </row>
    <row r="1564" spans="1:18" s="2" customFormat="1" hidden="1" x14ac:dyDescent="0.2">
      <c r="A1564" s="9">
        <v>401597</v>
      </c>
      <c r="B1564" s="20">
        <v>3277009689</v>
      </c>
      <c r="C1564" s="6" t="s">
        <v>1917</v>
      </c>
      <c r="D1564" s="5">
        <v>19.68</v>
      </c>
      <c r="E1564" s="5">
        <v>20</v>
      </c>
      <c r="F1564" s="5">
        <v>8</v>
      </c>
      <c r="G1564" s="17">
        <v>127</v>
      </c>
      <c r="H1564" s="17">
        <v>0</v>
      </c>
      <c r="I1564" s="17">
        <v>127</v>
      </c>
      <c r="J1564" s="13">
        <v>127</v>
      </c>
      <c r="K1564" s="13">
        <v>0</v>
      </c>
      <c r="L1564" s="13">
        <v>25</v>
      </c>
      <c r="M1564" s="13">
        <v>102</v>
      </c>
      <c r="N1564" s="24" t="s">
        <v>1918</v>
      </c>
      <c r="O1564" s="24" t="s">
        <v>25</v>
      </c>
      <c r="P1564" s="24" t="s">
        <v>25</v>
      </c>
      <c r="Q1564" s="38">
        <f>VLOOKUP(B1564,[2]COMPLETE_DIVIDEND_DATA!$B:$BA,52,0)</f>
        <v>102</v>
      </c>
      <c r="R1564" s="39">
        <f t="shared" si="24"/>
        <v>0</v>
      </c>
    </row>
    <row r="1565" spans="1:18" s="2" customFormat="1" hidden="1" x14ac:dyDescent="0.2">
      <c r="A1565" s="9">
        <v>401598</v>
      </c>
      <c r="B1565" s="20">
        <v>3277009875</v>
      </c>
      <c r="C1565" s="6" t="s">
        <v>1919</v>
      </c>
      <c r="D1565" s="5">
        <v>16.64</v>
      </c>
      <c r="E1565" s="5">
        <v>10</v>
      </c>
      <c r="F1565" s="5">
        <v>8</v>
      </c>
      <c r="G1565" s="17">
        <v>4806</v>
      </c>
      <c r="H1565" s="17">
        <v>4806</v>
      </c>
      <c r="I1565" s="17">
        <v>0</v>
      </c>
      <c r="J1565" s="13">
        <v>4806</v>
      </c>
      <c r="K1565" s="13">
        <v>1202</v>
      </c>
      <c r="L1565" s="13">
        <v>800</v>
      </c>
      <c r="M1565" s="13">
        <v>2804</v>
      </c>
      <c r="N1565" s="24" t="s">
        <v>1920</v>
      </c>
      <c r="O1565" s="24" t="s">
        <v>25</v>
      </c>
      <c r="P1565" s="24" t="s">
        <v>25</v>
      </c>
      <c r="Q1565" s="38">
        <f>VLOOKUP(B1565,[2]COMPLETE_DIVIDEND_DATA!$B:$BA,52,0)</f>
        <v>2804</v>
      </c>
      <c r="R1565" s="39">
        <f t="shared" si="24"/>
        <v>0</v>
      </c>
    </row>
    <row r="1566" spans="1:18" s="2" customFormat="1" hidden="1" x14ac:dyDescent="0.2">
      <c r="A1566" s="9">
        <v>401599</v>
      </c>
      <c r="B1566" s="20">
        <v>3277009979</v>
      </c>
      <c r="C1566" s="6" t="s">
        <v>1921</v>
      </c>
      <c r="D1566" s="5">
        <v>20.02</v>
      </c>
      <c r="E1566" s="5">
        <v>20</v>
      </c>
      <c r="F1566" s="5">
        <v>8</v>
      </c>
      <c r="G1566" s="17">
        <v>3296</v>
      </c>
      <c r="H1566" s="17">
        <v>0</v>
      </c>
      <c r="I1566" s="17">
        <v>3296</v>
      </c>
      <c r="J1566" s="13">
        <v>3296</v>
      </c>
      <c r="K1566" s="13">
        <v>0</v>
      </c>
      <c r="L1566" s="13">
        <v>660</v>
      </c>
      <c r="M1566" s="13">
        <v>2636</v>
      </c>
      <c r="N1566" s="24" t="s">
        <v>1922</v>
      </c>
      <c r="O1566" s="24" t="s">
        <v>25</v>
      </c>
      <c r="P1566" s="24" t="s">
        <v>25</v>
      </c>
      <c r="Q1566" s="38">
        <f>VLOOKUP(B1566,[2]COMPLETE_DIVIDEND_DATA!$B:$BA,52,0)</f>
        <v>2636</v>
      </c>
      <c r="R1566" s="39">
        <f t="shared" si="24"/>
        <v>0</v>
      </c>
    </row>
    <row r="1567" spans="1:18" s="2" customFormat="1" x14ac:dyDescent="0.2">
      <c r="A1567" s="9">
        <v>401600</v>
      </c>
      <c r="B1567" s="20">
        <v>3277010415</v>
      </c>
      <c r="C1567" s="6" t="s">
        <v>1923</v>
      </c>
      <c r="D1567" s="5">
        <v>14.98</v>
      </c>
      <c r="E1567" s="5">
        <v>20</v>
      </c>
      <c r="F1567" s="5">
        <v>8</v>
      </c>
      <c r="G1567" s="17">
        <v>1295</v>
      </c>
      <c r="H1567" s="17">
        <v>0</v>
      </c>
      <c r="I1567" s="17">
        <v>1295</v>
      </c>
      <c r="J1567" s="13">
        <v>1295</v>
      </c>
      <c r="K1567" s="13">
        <v>0</v>
      </c>
      <c r="L1567" s="13">
        <v>194</v>
      </c>
      <c r="M1567" s="13">
        <v>1101</v>
      </c>
      <c r="N1567" s="24" t="s">
        <v>1924</v>
      </c>
      <c r="O1567" s="24" t="s">
        <v>25</v>
      </c>
      <c r="P1567" s="45" t="s">
        <v>25</v>
      </c>
      <c r="Q1567" s="47">
        <f>VLOOKUP(B1567,[2]COMPLETE_DIVIDEND_DATA!$B:$BA,52,0)</f>
        <v>0</v>
      </c>
      <c r="R1567" s="48">
        <f t="shared" si="24"/>
        <v>1101</v>
      </c>
    </row>
    <row r="1568" spans="1:18" s="2" customFormat="1" hidden="1" x14ac:dyDescent="0.2">
      <c r="A1568" s="9">
        <v>401601</v>
      </c>
      <c r="B1568" s="20">
        <v>3277010617</v>
      </c>
      <c r="C1568" s="6" t="s">
        <v>1925</v>
      </c>
      <c r="D1568" s="5">
        <v>16.12</v>
      </c>
      <c r="E1568" s="5">
        <v>20</v>
      </c>
      <c r="F1568" s="5">
        <v>8</v>
      </c>
      <c r="G1568" s="17">
        <v>31</v>
      </c>
      <c r="H1568" s="17">
        <v>0</v>
      </c>
      <c r="I1568" s="17">
        <v>31</v>
      </c>
      <c r="J1568" s="13">
        <v>31</v>
      </c>
      <c r="K1568" s="13">
        <v>0</v>
      </c>
      <c r="L1568" s="13">
        <v>5</v>
      </c>
      <c r="M1568" s="13">
        <v>26</v>
      </c>
      <c r="N1568" s="24" t="s">
        <v>1926</v>
      </c>
      <c r="O1568" s="24" t="s">
        <v>25</v>
      </c>
      <c r="P1568" s="24" t="s">
        <v>25</v>
      </c>
      <c r="Q1568" s="38">
        <f>VLOOKUP(B1568,[2]COMPLETE_DIVIDEND_DATA!$B:$BA,52,0)</f>
        <v>26</v>
      </c>
      <c r="R1568" s="39">
        <f t="shared" si="24"/>
        <v>0</v>
      </c>
    </row>
    <row r="1569" spans="1:18" s="2" customFormat="1" x14ac:dyDescent="0.2">
      <c r="A1569" s="9">
        <v>401602</v>
      </c>
      <c r="B1569" s="20">
        <v>3277010716</v>
      </c>
      <c r="C1569" s="6" t="s">
        <v>1927</v>
      </c>
      <c r="D1569" s="5">
        <v>20</v>
      </c>
      <c r="E1569" s="5">
        <v>20</v>
      </c>
      <c r="F1569" s="5">
        <v>8</v>
      </c>
      <c r="G1569" s="17">
        <v>3129</v>
      </c>
      <c r="H1569" s="17">
        <v>0</v>
      </c>
      <c r="I1569" s="17">
        <v>3129</v>
      </c>
      <c r="J1569" s="13">
        <v>3129</v>
      </c>
      <c r="K1569" s="13">
        <v>0</v>
      </c>
      <c r="L1569" s="13">
        <v>626</v>
      </c>
      <c r="M1569" s="13">
        <v>2503</v>
      </c>
      <c r="N1569" s="24" t="s">
        <v>1928</v>
      </c>
      <c r="O1569" s="24" t="s">
        <v>25</v>
      </c>
      <c r="P1569" s="45" t="s">
        <v>25</v>
      </c>
      <c r="Q1569" s="47">
        <f>VLOOKUP(B1569,[2]COMPLETE_DIVIDEND_DATA!$B:$BA,52,0)</f>
        <v>0</v>
      </c>
      <c r="R1569" s="48">
        <f t="shared" ref="R1569:R1632" si="25">+M1569-Q1569</f>
        <v>2503</v>
      </c>
    </row>
    <row r="1570" spans="1:18" s="2" customFormat="1" hidden="1" x14ac:dyDescent="0.2">
      <c r="A1570" s="9">
        <v>401603</v>
      </c>
      <c r="B1570" s="20">
        <v>3277010902</v>
      </c>
      <c r="C1570" s="6" t="s">
        <v>1929</v>
      </c>
      <c r="D1570" s="5">
        <v>0</v>
      </c>
      <c r="E1570" s="5">
        <v>20</v>
      </c>
      <c r="F1570" s="5">
        <v>8</v>
      </c>
      <c r="G1570" s="17">
        <v>4</v>
      </c>
      <c r="H1570" s="17">
        <v>0</v>
      </c>
      <c r="I1570" s="17">
        <v>4</v>
      </c>
      <c r="J1570" s="13">
        <v>4</v>
      </c>
      <c r="K1570" s="13">
        <v>0</v>
      </c>
      <c r="L1570" s="13">
        <v>0</v>
      </c>
      <c r="M1570" s="13">
        <v>4</v>
      </c>
      <c r="N1570" s="24" t="s">
        <v>1930</v>
      </c>
      <c r="O1570" s="24" t="s">
        <v>25</v>
      </c>
      <c r="P1570" s="24" t="s">
        <v>25</v>
      </c>
      <c r="Q1570" s="38">
        <f>VLOOKUP(B1570,[2]COMPLETE_DIVIDEND_DATA!$B:$BA,52,0)</f>
        <v>4</v>
      </c>
      <c r="R1570" s="39">
        <f t="shared" si="25"/>
        <v>0</v>
      </c>
    </row>
    <row r="1571" spans="1:18" s="2" customFormat="1" hidden="1" x14ac:dyDescent="0.2">
      <c r="A1571" s="9">
        <v>401604</v>
      </c>
      <c r="B1571" s="20">
        <v>3277010972</v>
      </c>
      <c r="C1571" s="6" t="s">
        <v>1931</v>
      </c>
      <c r="D1571" s="5">
        <v>14.98</v>
      </c>
      <c r="E1571" s="5">
        <v>20</v>
      </c>
      <c r="F1571" s="5">
        <v>8</v>
      </c>
      <c r="G1571" s="17">
        <v>1295</v>
      </c>
      <c r="H1571" s="17">
        <v>0</v>
      </c>
      <c r="I1571" s="17">
        <v>1295</v>
      </c>
      <c r="J1571" s="13">
        <v>1295</v>
      </c>
      <c r="K1571" s="13">
        <v>0</v>
      </c>
      <c r="L1571" s="13">
        <v>194</v>
      </c>
      <c r="M1571" s="13">
        <v>1101</v>
      </c>
      <c r="N1571" s="24" t="s">
        <v>1932</v>
      </c>
      <c r="O1571" s="24" t="s">
        <v>25</v>
      </c>
      <c r="P1571" s="24" t="s">
        <v>25</v>
      </c>
      <c r="Q1571" s="38">
        <f>VLOOKUP(B1571,[2]COMPLETE_DIVIDEND_DATA!$B:$BA,52,0)</f>
        <v>1101</v>
      </c>
      <c r="R1571" s="39">
        <f t="shared" si="25"/>
        <v>0</v>
      </c>
    </row>
    <row r="1572" spans="1:18" s="2" customFormat="1" hidden="1" x14ac:dyDescent="0.2">
      <c r="A1572" s="9">
        <v>401605</v>
      </c>
      <c r="B1572" s="20">
        <v>3277011937</v>
      </c>
      <c r="C1572" s="6" t="s">
        <v>1933</v>
      </c>
      <c r="D1572" s="5">
        <v>0</v>
      </c>
      <c r="E1572" s="5">
        <v>20</v>
      </c>
      <c r="F1572" s="5">
        <v>8</v>
      </c>
      <c r="G1572" s="17">
        <v>2</v>
      </c>
      <c r="H1572" s="17">
        <v>0</v>
      </c>
      <c r="I1572" s="17">
        <v>2</v>
      </c>
      <c r="J1572" s="13">
        <v>2</v>
      </c>
      <c r="K1572" s="13">
        <v>0</v>
      </c>
      <c r="L1572" s="13">
        <v>0</v>
      </c>
      <c r="M1572" s="13">
        <v>2</v>
      </c>
      <c r="N1572" s="24" t="s">
        <v>1934</v>
      </c>
      <c r="O1572" s="24" t="s">
        <v>25</v>
      </c>
      <c r="P1572" s="24" t="s">
        <v>25</v>
      </c>
      <c r="Q1572" s="38">
        <f>VLOOKUP(B1572,[2]COMPLETE_DIVIDEND_DATA!$B:$BA,52,0)</f>
        <v>2</v>
      </c>
      <c r="R1572" s="39">
        <f t="shared" si="25"/>
        <v>0</v>
      </c>
    </row>
    <row r="1573" spans="1:18" s="2" customFormat="1" hidden="1" x14ac:dyDescent="0.2">
      <c r="A1573" s="9">
        <v>401606</v>
      </c>
      <c r="B1573" s="20">
        <v>3277012059</v>
      </c>
      <c r="C1573" s="6" t="s">
        <v>1935</v>
      </c>
      <c r="D1573" s="5">
        <v>19.25</v>
      </c>
      <c r="E1573" s="5">
        <v>20</v>
      </c>
      <c r="F1573" s="5">
        <v>8</v>
      </c>
      <c r="G1573" s="17">
        <v>135</v>
      </c>
      <c r="H1573" s="17">
        <v>0</v>
      </c>
      <c r="I1573" s="17">
        <v>135</v>
      </c>
      <c r="J1573" s="13">
        <v>135</v>
      </c>
      <c r="K1573" s="13">
        <v>0</v>
      </c>
      <c r="L1573" s="13">
        <v>26</v>
      </c>
      <c r="M1573" s="13">
        <v>109</v>
      </c>
      <c r="N1573" s="24" t="s">
        <v>1936</v>
      </c>
      <c r="O1573" s="24" t="s">
        <v>25</v>
      </c>
      <c r="P1573" s="24" t="s">
        <v>25</v>
      </c>
      <c r="Q1573" s="38">
        <f>VLOOKUP(B1573,[2]COMPLETE_DIVIDEND_DATA!$B:$BA,52,0)</f>
        <v>109</v>
      </c>
      <c r="R1573" s="39">
        <f t="shared" si="25"/>
        <v>0</v>
      </c>
    </row>
    <row r="1574" spans="1:18" s="2" customFormat="1" hidden="1" x14ac:dyDescent="0.2">
      <c r="A1574" s="9">
        <v>401607</v>
      </c>
      <c r="B1574" s="20">
        <v>3277012138</v>
      </c>
      <c r="C1574" s="6" t="s">
        <v>1937</v>
      </c>
      <c r="D1574" s="5">
        <v>14.98</v>
      </c>
      <c r="E1574" s="5">
        <v>10</v>
      </c>
      <c r="F1574" s="5">
        <v>8</v>
      </c>
      <c r="G1574" s="17">
        <v>1295</v>
      </c>
      <c r="H1574" s="17">
        <v>1295</v>
      </c>
      <c r="I1574" s="17">
        <v>0</v>
      </c>
      <c r="J1574" s="13">
        <v>1295</v>
      </c>
      <c r="K1574" s="13">
        <v>324</v>
      </c>
      <c r="L1574" s="13">
        <v>194</v>
      </c>
      <c r="M1574" s="13">
        <v>777</v>
      </c>
      <c r="N1574" s="24" t="s">
        <v>1938</v>
      </c>
      <c r="O1574" s="24" t="s">
        <v>25</v>
      </c>
      <c r="P1574" s="24" t="s">
        <v>25</v>
      </c>
      <c r="Q1574" s="38">
        <f>VLOOKUP(B1574,[2]COMPLETE_DIVIDEND_DATA!$B:$BA,52,0)</f>
        <v>777</v>
      </c>
      <c r="R1574" s="39">
        <f t="shared" si="25"/>
        <v>0</v>
      </c>
    </row>
    <row r="1575" spans="1:18" s="2" customFormat="1" hidden="1" x14ac:dyDescent="0.2">
      <c r="A1575" s="27">
        <v>401608</v>
      </c>
      <c r="B1575" s="28">
        <v>3277012150</v>
      </c>
      <c r="C1575" s="29" t="s">
        <v>1763</v>
      </c>
      <c r="D1575" s="30">
        <v>15</v>
      </c>
      <c r="E1575" s="30">
        <v>10</v>
      </c>
      <c r="F1575" s="30">
        <v>8</v>
      </c>
      <c r="G1575" s="31">
        <v>5000000</v>
      </c>
      <c r="H1575" s="37">
        <v>0</v>
      </c>
      <c r="I1575" s="36">
        <v>5000000</v>
      </c>
      <c r="J1575" s="32">
        <v>5000000</v>
      </c>
      <c r="K1575" s="35">
        <f>1250000-1250000</f>
        <v>0</v>
      </c>
      <c r="L1575" s="32">
        <v>750000</v>
      </c>
      <c r="M1575" s="32">
        <f>+J1575-K1575-L1575</f>
        <v>4250000</v>
      </c>
      <c r="N1575" s="33" t="s">
        <v>1764</v>
      </c>
      <c r="O1575" s="33" t="s">
        <v>25</v>
      </c>
      <c r="P1575" s="33" t="s">
        <v>25</v>
      </c>
      <c r="Q1575" s="38">
        <f>VLOOKUP(B1575,[2]COMPLETE_DIVIDEND_DATA!$B:$BA,52,0)</f>
        <v>4250000</v>
      </c>
      <c r="R1575" s="39">
        <f t="shared" si="25"/>
        <v>0</v>
      </c>
    </row>
    <row r="1576" spans="1:18" s="2" customFormat="1" x14ac:dyDescent="0.2">
      <c r="A1576" s="9">
        <v>401609</v>
      </c>
      <c r="B1576" s="20">
        <v>3277012391</v>
      </c>
      <c r="C1576" s="6" t="s">
        <v>1939</v>
      </c>
      <c r="D1576" s="5">
        <v>16.22</v>
      </c>
      <c r="E1576" s="5">
        <v>20</v>
      </c>
      <c r="F1576" s="5">
        <v>8</v>
      </c>
      <c r="G1576" s="17">
        <v>647</v>
      </c>
      <c r="H1576" s="17">
        <v>0</v>
      </c>
      <c r="I1576" s="17">
        <v>647</v>
      </c>
      <c r="J1576" s="13">
        <v>647</v>
      </c>
      <c r="K1576" s="13">
        <v>0</v>
      </c>
      <c r="L1576" s="13">
        <v>105</v>
      </c>
      <c r="M1576" s="13">
        <v>542</v>
      </c>
      <c r="N1576" s="24" t="s">
        <v>1940</v>
      </c>
      <c r="O1576" s="24" t="s">
        <v>25</v>
      </c>
      <c r="P1576" s="45" t="s">
        <v>25</v>
      </c>
      <c r="Q1576" s="47">
        <f>VLOOKUP(B1576,[2]COMPLETE_DIVIDEND_DATA!$B:$BA,52,0)</f>
        <v>0</v>
      </c>
      <c r="R1576" s="48">
        <f t="shared" si="25"/>
        <v>542</v>
      </c>
    </row>
    <row r="1577" spans="1:18" s="2" customFormat="1" x14ac:dyDescent="0.2">
      <c r="A1577" s="9">
        <v>401610</v>
      </c>
      <c r="B1577" s="20">
        <v>3277012970</v>
      </c>
      <c r="C1577" s="6" t="s">
        <v>1941</v>
      </c>
      <c r="D1577" s="5">
        <v>15.02</v>
      </c>
      <c r="E1577" s="5">
        <v>20</v>
      </c>
      <c r="F1577" s="5">
        <v>8</v>
      </c>
      <c r="G1577" s="17">
        <v>1597</v>
      </c>
      <c r="H1577" s="17">
        <v>0</v>
      </c>
      <c r="I1577" s="17">
        <v>1597</v>
      </c>
      <c r="J1577" s="13">
        <v>1597</v>
      </c>
      <c r="K1577" s="13">
        <v>0</v>
      </c>
      <c r="L1577" s="13">
        <v>240</v>
      </c>
      <c r="M1577" s="13">
        <v>1357</v>
      </c>
      <c r="N1577" s="24" t="s">
        <v>1942</v>
      </c>
      <c r="O1577" s="24">
        <v>33997403</v>
      </c>
      <c r="P1577" s="45" t="s">
        <v>25</v>
      </c>
      <c r="Q1577" s="47">
        <f>VLOOKUP(B1577,[2]COMPLETE_DIVIDEND_DATA!$B:$BA,52,0)</f>
        <v>0</v>
      </c>
      <c r="R1577" s="48">
        <f t="shared" si="25"/>
        <v>1357</v>
      </c>
    </row>
    <row r="1578" spans="1:18" s="2" customFormat="1" hidden="1" x14ac:dyDescent="0.2">
      <c r="A1578" s="27">
        <v>401611</v>
      </c>
      <c r="B1578" s="28">
        <v>3277013127</v>
      </c>
      <c r="C1578" s="29" t="s">
        <v>1720</v>
      </c>
      <c r="D1578" s="30">
        <v>15.06</v>
      </c>
      <c r="E1578" s="30">
        <v>30</v>
      </c>
      <c r="F1578" s="30">
        <v>8</v>
      </c>
      <c r="G1578" s="31">
        <v>531</v>
      </c>
      <c r="H1578" s="31">
        <v>0</v>
      </c>
      <c r="I1578" s="31">
        <v>531</v>
      </c>
      <c r="J1578" s="32">
        <v>531</v>
      </c>
      <c r="K1578" s="32">
        <v>0</v>
      </c>
      <c r="L1578" s="32">
        <v>80</v>
      </c>
      <c r="M1578" s="32">
        <v>451</v>
      </c>
      <c r="N1578" s="33" t="s">
        <v>1721</v>
      </c>
      <c r="O1578" s="33">
        <v>5182891</v>
      </c>
      <c r="P1578" s="33" t="s">
        <v>25</v>
      </c>
      <c r="Q1578" s="38">
        <f>VLOOKUP(B1578,[2]COMPLETE_DIVIDEND_DATA!$B:$BA,52,0)</f>
        <v>451</v>
      </c>
      <c r="R1578" s="39">
        <f t="shared" si="25"/>
        <v>0</v>
      </c>
    </row>
    <row r="1579" spans="1:18" s="2" customFormat="1" hidden="1" x14ac:dyDescent="0.2">
      <c r="A1579" s="27">
        <v>401612</v>
      </c>
      <c r="B1579" s="28">
        <v>3277013201</v>
      </c>
      <c r="C1579" s="29" t="s">
        <v>1765</v>
      </c>
      <c r="D1579" s="30">
        <v>14.99</v>
      </c>
      <c r="E1579" s="30">
        <v>10</v>
      </c>
      <c r="F1579" s="30">
        <v>8</v>
      </c>
      <c r="G1579" s="31">
        <v>3890235</v>
      </c>
      <c r="H1579" s="37">
        <v>0</v>
      </c>
      <c r="I1579" s="36">
        <v>3890235</v>
      </c>
      <c r="J1579" s="32">
        <v>3890235</v>
      </c>
      <c r="K1579" s="35">
        <f>972559-972559</f>
        <v>0</v>
      </c>
      <c r="L1579" s="32">
        <v>583535</v>
      </c>
      <c r="M1579" s="32">
        <f>+J1579-K1579-L1579</f>
        <v>3306700</v>
      </c>
      <c r="N1579" s="33" t="s">
        <v>1766</v>
      </c>
      <c r="O1579" s="33" t="s">
        <v>25</v>
      </c>
      <c r="P1579" s="33" t="s">
        <v>25</v>
      </c>
      <c r="Q1579" s="38">
        <f>VLOOKUP(B1579,[2]COMPLETE_DIVIDEND_DATA!$B:$BA,52,0)</f>
        <v>3306700</v>
      </c>
      <c r="R1579" s="39">
        <f t="shared" si="25"/>
        <v>0</v>
      </c>
    </row>
    <row r="1580" spans="1:18" s="2" customFormat="1" hidden="1" x14ac:dyDescent="0.2">
      <c r="A1580" s="9">
        <v>401613</v>
      </c>
      <c r="B1580" s="20">
        <v>3277013261</v>
      </c>
      <c r="C1580" s="6" t="s">
        <v>1211</v>
      </c>
      <c r="D1580" s="5">
        <v>20</v>
      </c>
      <c r="E1580" s="5">
        <v>20</v>
      </c>
      <c r="F1580" s="5">
        <v>8</v>
      </c>
      <c r="G1580" s="17">
        <v>7889</v>
      </c>
      <c r="H1580" s="17">
        <v>0</v>
      </c>
      <c r="I1580" s="17">
        <v>7889</v>
      </c>
      <c r="J1580" s="13">
        <v>7889</v>
      </c>
      <c r="K1580" s="13">
        <v>0</v>
      </c>
      <c r="L1580" s="13">
        <v>1578</v>
      </c>
      <c r="M1580" s="13">
        <v>6311</v>
      </c>
      <c r="N1580" s="24" t="s">
        <v>1943</v>
      </c>
      <c r="O1580" s="24" t="s">
        <v>25</v>
      </c>
      <c r="P1580" s="24" t="s">
        <v>25</v>
      </c>
      <c r="Q1580" s="38">
        <f>VLOOKUP(B1580,[2]COMPLETE_DIVIDEND_DATA!$B:$BA,52,0)</f>
        <v>6311</v>
      </c>
      <c r="R1580" s="39">
        <f t="shared" si="25"/>
        <v>0</v>
      </c>
    </row>
    <row r="1581" spans="1:18" s="2" customFormat="1" x14ac:dyDescent="0.2">
      <c r="A1581" s="9">
        <v>401614</v>
      </c>
      <c r="B1581" s="20">
        <v>3277013349</v>
      </c>
      <c r="C1581" s="6" t="s">
        <v>1944</v>
      </c>
      <c r="D1581" s="5">
        <v>14.71</v>
      </c>
      <c r="E1581" s="5">
        <v>20</v>
      </c>
      <c r="F1581" s="5">
        <v>8</v>
      </c>
      <c r="G1581" s="17">
        <v>231</v>
      </c>
      <c r="H1581" s="17">
        <v>0</v>
      </c>
      <c r="I1581" s="17">
        <v>231</v>
      </c>
      <c r="J1581" s="13">
        <v>231</v>
      </c>
      <c r="K1581" s="13">
        <v>0</v>
      </c>
      <c r="L1581" s="13">
        <v>34</v>
      </c>
      <c r="M1581" s="13">
        <v>197</v>
      </c>
      <c r="N1581" s="24" t="s">
        <v>1353</v>
      </c>
      <c r="O1581" s="24" t="s">
        <v>25</v>
      </c>
      <c r="P1581" s="45" t="s">
        <v>25</v>
      </c>
      <c r="Q1581" s="47">
        <f>VLOOKUP(B1581,[2]COMPLETE_DIVIDEND_DATA!$B:$BA,52,0)</f>
        <v>0</v>
      </c>
      <c r="R1581" s="48">
        <f t="shared" si="25"/>
        <v>197</v>
      </c>
    </row>
    <row r="1582" spans="1:18" s="2" customFormat="1" x14ac:dyDescent="0.2">
      <c r="A1582" s="9">
        <v>401615</v>
      </c>
      <c r="B1582" s="20">
        <v>3277013501</v>
      </c>
      <c r="C1582" s="6" t="s">
        <v>1945</v>
      </c>
      <c r="D1582" s="5">
        <v>16.66</v>
      </c>
      <c r="E1582" s="5">
        <v>20</v>
      </c>
      <c r="F1582" s="5">
        <v>8</v>
      </c>
      <c r="G1582" s="17">
        <v>6</v>
      </c>
      <c r="H1582" s="17">
        <v>0</v>
      </c>
      <c r="I1582" s="17">
        <v>6</v>
      </c>
      <c r="J1582" s="13">
        <v>6</v>
      </c>
      <c r="K1582" s="13">
        <v>0</v>
      </c>
      <c r="L1582" s="13">
        <v>1</v>
      </c>
      <c r="M1582" s="13">
        <v>5</v>
      </c>
      <c r="N1582" s="24" t="s">
        <v>1946</v>
      </c>
      <c r="O1582" s="24" t="s">
        <v>25</v>
      </c>
      <c r="P1582" s="45" t="s">
        <v>25</v>
      </c>
      <c r="Q1582" s="47">
        <f>VLOOKUP(B1582,[2]COMPLETE_DIVIDEND_DATA!$B:$BA,52,0)</f>
        <v>0</v>
      </c>
      <c r="R1582" s="48">
        <f t="shared" si="25"/>
        <v>5</v>
      </c>
    </row>
    <row r="1583" spans="1:18" s="2" customFormat="1" hidden="1" x14ac:dyDescent="0.2">
      <c r="A1583" s="9">
        <v>401616</v>
      </c>
      <c r="B1583" s="20">
        <v>3277013693</v>
      </c>
      <c r="C1583" s="6" t="s">
        <v>1947</v>
      </c>
      <c r="D1583" s="5">
        <v>14.98</v>
      </c>
      <c r="E1583" s="5">
        <v>20</v>
      </c>
      <c r="F1583" s="5">
        <v>8</v>
      </c>
      <c r="G1583" s="17">
        <v>2709</v>
      </c>
      <c r="H1583" s="17">
        <v>0</v>
      </c>
      <c r="I1583" s="17">
        <v>2709</v>
      </c>
      <c r="J1583" s="13">
        <v>2709</v>
      </c>
      <c r="K1583" s="13">
        <v>0</v>
      </c>
      <c r="L1583" s="13">
        <v>406</v>
      </c>
      <c r="M1583" s="13">
        <v>2303</v>
      </c>
      <c r="N1583" s="24" t="s">
        <v>1948</v>
      </c>
      <c r="O1583" s="24" t="s">
        <v>25</v>
      </c>
      <c r="P1583" s="24" t="s">
        <v>25</v>
      </c>
      <c r="Q1583" s="38">
        <f>VLOOKUP(B1583,[2]COMPLETE_DIVIDEND_DATA!$B:$BA,52,0)</f>
        <v>2303</v>
      </c>
      <c r="R1583" s="39">
        <f t="shared" si="25"/>
        <v>0</v>
      </c>
    </row>
    <row r="1584" spans="1:18" s="2" customFormat="1" x14ac:dyDescent="0.2">
      <c r="A1584" s="9">
        <v>401617</v>
      </c>
      <c r="B1584" s="20">
        <v>3277013701</v>
      </c>
      <c r="C1584" s="6" t="s">
        <v>1949</v>
      </c>
      <c r="D1584" s="5">
        <v>14.28</v>
      </c>
      <c r="E1584" s="5">
        <v>20</v>
      </c>
      <c r="F1584" s="5">
        <v>8</v>
      </c>
      <c r="G1584" s="17">
        <v>7</v>
      </c>
      <c r="H1584" s="17">
        <v>0</v>
      </c>
      <c r="I1584" s="17">
        <v>7</v>
      </c>
      <c r="J1584" s="13">
        <v>7</v>
      </c>
      <c r="K1584" s="13">
        <v>0</v>
      </c>
      <c r="L1584" s="13">
        <v>1</v>
      </c>
      <c r="M1584" s="13">
        <v>6</v>
      </c>
      <c r="N1584" s="24" t="s">
        <v>1950</v>
      </c>
      <c r="O1584" s="24" t="s">
        <v>25</v>
      </c>
      <c r="P1584" s="45" t="s">
        <v>25</v>
      </c>
      <c r="Q1584" s="47">
        <f>VLOOKUP(B1584,[2]COMPLETE_DIVIDEND_DATA!$B:$BA,52,0)</f>
        <v>0</v>
      </c>
      <c r="R1584" s="48">
        <f t="shared" si="25"/>
        <v>6</v>
      </c>
    </row>
    <row r="1585" spans="1:18" s="2" customFormat="1" hidden="1" x14ac:dyDescent="0.2">
      <c r="A1585" s="9">
        <v>401618</v>
      </c>
      <c r="B1585" s="20">
        <v>3277013763</v>
      </c>
      <c r="C1585" s="6" t="s">
        <v>1951</v>
      </c>
      <c r="D1585" s="5">
        <v>20.010000000000002</v>
      </c>
      <c r="E1585" s="5">
        <v>20</v>
      </c>
      <c r="F1585" s="5">
        <v>8</v>
      </c>
      <c r="G1585" s="17">
        <v>1309</v>
      </c>
      <c r="H1585" s="17">
        <v>0</v>
      </c>
      <c r="I1585" s="17">
        <v>1309</v>
      </c>
      <c r="J1585" s="13">
        <v>1309</v>
      </c>
      <c r="K1585" s="13">
        <v>0</v>
      </c>
      <c r="L1585" s="13">
        <v>262</v>
      </c>
      <c r="M1585" s="13">
        <v>1047</v>
      </c>
      <c r="N1585" s="24" t="s">
        <v>1952</v>
      </c>
      <c r="O1585" s="24" t="s">
        <v>25</v>
      </c>
      <c r="P1585" s="24" t="s">
        <v>25</v>
      </c>
      <c r="Q1585" s="38">
        <f>VLOOKUP(B1585,[2]COMPLETE_DIVIDEND_DATA!$B:$BA,52,0)</f>
        <v>1047</v>
      </c>
      <c r="R1585" s="39">
        <f t="shared" si="25"/>
        <v>0</v>
      </c>
    </row>
    <row r="1586" spans="1:18" s="2" customFormat="1" hidden="1" x14ac:dyDescent="0.2">
      <c r="A1586" s="9">
        <v>401619</v>
      </c>
      <c r="B1586" s="20">
        <v>3277014137</v>
      </c>
      <c r="C1586" s="6" t="s">
        <v>1953</v>
      </c>
      <c r="D1586" s="5">
        <v>18.7</v>
      </c>
      <c r="E1586" s="5">
        <v>30</v>
      </c>
      <c r="F1586" s="5">
        <v>8</v>
      </c>
      <c r="G1586" s="17">
        <v>647</v>
      </c>
      <c r="H1586" s="17">
        <v>0</v>
      </c>
      <c r="I1586" s="17">
        <v>647</v>
      </c>
      <c r="J1586" s="13">
        <v>647</v>
      </c>
      <c r="K1586" s="13">
        <v>0</v>
      </c>
      <c r="L1586" s="13">
        <v>121</v>
      </c>
      <c r="M1586" s="13">
        <v>526</v>
      </c>
      <c r="N1586" s="24" t="s">
        <v>1954</v>
      </c>
      <c r="O1586" s="24">
        <v>17460123</v>
      </c>
      <c r="P1586" s="24" t="s">
        <v>25</v>
      </c>
      <c r="Q1586" s="38">
        <f>VLOOKUP(B1586,[2]COMPLETE_DIVIDEND_DATA!$B:$BA,52,0)</f>
        <v>526</v>
      </c>
      <c r="R1586" s="39">
        <f t="shared" si="25"/>
        <v>0</v>
      </c>
    </row>
    <row r="1587" spans="1:18" s="2" customFormat="1" x14ac:dyDescent="0.2">
      <c r="A1587" s="9">
        <v>401620</v>
      </c>
      <c r="B1587" s="20">
        <v>3277014362</v>
      </c>
      <c r="C1587" s="6" t="s">
        <v>1433</v>
      </c>
      <c r="D1587" s="5">
        <v>18.79</v>
      </c>
      <c r="E1587" s="5">
        <v>10</v>
      </c>
      <c r="F1587" s="5">
        <v>8</v>
      </c>
      <c r="G1587" s="17">
        <v>3273</v>
      </c>
      <c r="H1587" s="17">
        <v>3273</v>
      </c>
      <c r="I1587" s="17">
        <v>0</v>
      </c>
      <c r="J1587" s="13">
        <v>3273</v>
      </c>
      <c r="K1587" s="13">
        <v>818</v>
      </c>
      <c r="L1587" s="13">
        <v>615</v>
      </c>
      <c r="M1587" s="13">
        <v>1840</v>
      </c>
      <c r="N1587" s="24" t="s">
        <v>1955</v>
      </c>
      <c r="O1587" s="24" t="s">
        <v>25</v>
      </c>
      <c r="P1587" s="45" t="s">
        <v>25</v>
      </c>
      <c r="Q1587" s="47">
        <f>VLOOKUP(B1587,[2]COMPLETE_DIVIDEND_DATA!$B:$BA,52,0)</f>
        <v>0</v>
      </c>
      <c r="R1587" s="48">
        <f t="shared" si="25"/>
        <v>1840</v>
      </c>
    </row>
    <row r="1588" spans="1:18" s="2" customFormat="1" hidden="1" x14ac:dyDescent="0.2">
      <c r="A1588" s="9">
        <v>401621</v>
      </c>
      <c r="B1588" s="20">
        <v>3277014374</v>
      </c>
      <c r="C1588" s="6" t="s">
        <v>1956</v>
      </c>
      <c r="D1588" s="5">
        <v>15</v>
      </c>
      <c r="E1588" s="5">
        <v>20</v>
      </c>
      <c r="F1588" s="5">
        <v>8</v>
      </c>
      <c r="G1588" s="17">
        <v>15712</v>
      </c>
      <c r="H1588" s="17">
        <v>0</v>
      </c>
      <c r="I1588" s="17">
        <v>15712</v>
      </c>
      <c r="J1588" s="13">
        <v>15712</v>
      </c>
      <c r="K1588" s="13">
        <v>0</v>
      </c>
      <c r="L1588" s="13">
        <v>2357</v>
      </c>
      <c r="M1588" s="13">
        <v>13355</v>
      </c>
      <c r="N1588" s="24" t="s">
        <v>1957</v>
      </c>
      <c r="O1588" s="24" t="s">
        <v>25</v>
      </c>
      <c r="P1588" s="24" t="s">
        <v>25</v>
      </c>
      <c r="Q1588" s="38">
        <f>VLOOKUP(B1588,[2]COMPLETE_DIVIDEND_DATA!$B:$BA,52,0)</f>
        <v>13355</v>
      </c>
      <c r="R1588" s="39">
        <f t="shared" si="25"/>
        <v>0</v>
      </c>
    </row>
    <row r="1589" spans="1:18" s="2" customFormat="1" hidden="1" x14ac:dyDescent="0.2">
      <c r="A1589" s="9">
        <v>401622</v>
      </c>
      <c r="B1589" s="20">
        <v>3277014783</v>
      </c>
      <c r="C1589" s="6" t="s">
        <v>1958</v>
      </c>
      <c r="D1589" s="5">
        <v>16.66</v>
      </c>
      <c r="E1589" s="5">
        <v>20</v>
      </c>
      <c r="F1589" s="5">
        <v>8</v>
      </c>
      <c r="G1589" s="17">
        <v>6</v>
      </c>
      <c r="H1589" s="17">
        <v>0</v>
      </c>
      <c r="I1589" s="17">
        <v>6</v>
      </c>
      <c r="J1589" s="13">
        <v>6</v>
      </c>
      <c r="K1589" s="13">
        <v>0</v>
      </c>
      <c r="L1589" s="13">
        <v>1</v>
      </c>
      <c r="M1589" s="13">
        <v>5</v>
      </c>
      <c r="N1589" s="24" t="s">
        <v>1959</v>
      </c>
      <c r="O1589" s="24" t="s">
        <v>25</v>
      </c>
      <c r="P1589" s="24" t="s">
        <v>25</v>
      </c>
      <c r="Q1589" s="38">
        <f>VLOOKUP(B1589,[2]COMPLETE_DIVIDEND_DATA!$B:$BA,52,0)</f>
        <v>5</v>
      </c>
      <c r="R1589" s="39">
        <f t="shared" si="25"/>
        <v>0</v>
      </c>
    </row>
    <row r="1590" spans="1:18" s="2" customFormat="1" hidden="1" x14ac:dyDescent="0.2">
      <c r="A1590" s="9">
        <v>401623</v>
      </c>
      <c r="B1590" s="20">
        <v>3277014902</v>
      </c>
      <c r="C1590" s="6" t="s">
        <v>1960</v>
      </c>
      <c r="D1590" s="5">
        <v>0</v>
      </c>
      <c r="E1590" s="5">
        <v>20</v>
      </c>
      <c r="F1590" s="5">
        <v>8</v>
      </c>
      <c r="G1590" s="17">
        <v>2</v>
      </c>
      <c r="H1590" s="17">
        <v>0</v>
      </c>
      <c r="I1590" s="17">
        <v>2</v>
      </c>
      <c r="J1590" s="13">
        <v>2</v>
      </c>
      <c r="K1590" s="13">
        <v>0</v>
      </c>
      <c r="L1590" s="13">
        <v>0</v>
      </c>
      <c r="M1590" s="13">
        <v>2</v>
      </c>
      <c r="N1590" s="24" t="s">
        <v>1961</v>
      </c>
      <c r="O1590" s="24" t="s">
        <v>25</v>
      </c>
      <c r="P1590" s="24" t="s">
        <v>25</v>
      </c>
      <c r="Q1590" s="38">
        <f>VLOOKUP(B1590,[2]COMPLETE_DIVIDEND_DATA!$B:$BA,52,0)</f>
        <v>2</v>
      </c>
      <c r="R1590" s="39">
        <f t="shared" si="25"/>
        <v>0</v>
      </c>
    </row>
    <row r="1591" spans="1:18" s="2" customFormat="1" x14ac:dyDescent="0.2">
      <c r="A1591" s="9">
        <v>401624</v>
      </c>
      <c r="B1591" s="20">
        <v>3277015115</v>
      </c>
      <c r="C1591" s="6" t="s">
        <v>1962</v>
      </c>
      <c r="D1591" s="5">
        <v>19.04</v>
      </c>
      <c r="E1591" s="5">
        <v>20</v>
      </c>
      <c r="F1591" s="5">
        <v>8</v>
      </c>
      <c r="G1591" s="17">
        <v>21</v>
      </c>
      <c r="H1591" s="17">
        <v>0</v>
      </c>
      <c r="I1591" s="17">
        <v>21</v>
      </c>
      <c r="J1591" s="13">
        <v>21</v>
      </c>
      <c r="K1591" s="13">
        <v>0</v>
      </c>
      <c r="L1591" s="13">
        <v>4</v>
      </c>
      <c r="M1591" s="13">
        <v>17</v>
      </c>
      <c r="N1591" s="24" t="s">
        <v>1963</v>
      </c>
      <c r="O1591" s="24" t="s">
        <v>25</v>
      </c>
      <c r="P1591" s="45" t="s">
        <v>25</v>
      </c>
      <c r="Q1591" s="47">
        <f>VLOOKUP(B1591,[2]COMPLETE_DIVIDEND_DATA!$B:$BA,52,0)</f>
        <v>0</v>
      </c>
      <c r="R1591" s="48">
        <f t="shared" si="25"/>
        <v>17</v>
      </c>
    </row>
    <row r="1592" spans="1:18" s="2" customFormat="1" x14ac:dyDescent="0.2">
      <c r="A1592" s="9">
        <v>401625</v>
      </c>
      <c r="B1592" s="20">
        <v>3277015347</v>
      </c>
      <c r="C1592" s="6" t="s">
        <v>1964</v>
      </c>
      <c r="D1592" s="5">
        <v>20.07</v>
      </c>
      <c r="E1592" s="5">
        <v>20</v>
      </c>
      <c r="F1592" s="5">
        <v>8</v>
      </c>
      <c r="G1592" s="17">
        <v>518</v>
      </c>
      <c r="H1592" s="17">
        <v>0</v>
      </c>
      <c r="I1592" s="17">
        <v>518</v>
      </c>
      <c r="J1592" s="13">
        <v>518</v>
      </c>
      <c r="K1592" s="13">
        <v>0</v>
      </c>
      <c r="L1592" s="13">
        <v>104</v>
      </c>
      <c r="M1592" s="13">
        <v>414</v>
      </c>
      <c r="N1592" s="24" t="s">
        <v>1965</v>
      </c>
      <c r="O1592" s="24" t="s">
        <v>25</v>
      </c>
      <c r="P1592" s="45" t="s">
        <v>25</v>
      </c>
      <c r="Q1592" s="47">
        <f>VLOOKUP(B1592,[2]COMPLETE_DIVIDEND_DATA!$B:$BA,52,0)</f>
        <v>0</v>
      </c>
      <c r="R1592" s="48">
        <f t="shared" si="25"/>
        <v>414</v>
      </c>
    </row>
    <row r="1593" spans="1:18" s="2" customFormat="1" hidden="1" x14ac:dyDescent="0.2">
      <c r="A1593" s="9">
        <v>401626</v>
      </c>
      <c r="B1593" s="20">
        <v>3277016458</v>
      </c>
      <c r="C1593" s="6" t="s">
        <v>1966</v>
      </c>
      <c r="D1593" s="5">
        <v>19.96</v>
      </c>
      <c r="E1593" s="5">
        <v>20</v>
      </c>
      <c r="F1593" s="5">
        <v>8</v>
      </c>
      <c r="G1593" s="17">
        <v>1312</v>
      </c>
      <c r="H1593" s="17">
        <v>0</v>
      </c>
      <c r="I1593" s="17">
        <v>1312</v>
      </c>
      <c r="J1593" s="13">
        <v>1312</v>
      </c>
      <c r="K1593" s="13">
        <v>0</v>
      </c>
      <c r="L1593" s="13">
        <v>262</v>
      </c>
      <c r="M1593" s="13">
        <v>1050</v>
      </c>
      <c r="N1593" s="24" t="s">
        <v>1967</v>
      </c>
      <c r="O1593" s="24">
        <v>27171374867</v>
      </c>
      <c r="P1593" s="24" t="s">
        <v>25</v>
      </c>
      <c r="Q1593" s="38">
        <f>VLOOKUP(B1593,[2]COMPLETE_DIVIDEND_DATA!$B:$BA,52,0)</f>
        <v>1050</v>
      </c>
      <c r="R1593" s="39">
        <f t="shared" si="25"/>
        <v>0</v>
      </c>
    </row>
    <row r="1594" spans="1:18" s="2" customFormat="1" hidden="1" x14ac:dyDescent="0.2">
      <c r="A1594" s="9">
        <v>401627</v>
      </c>
      <c r="B1594" s="20">
        <v>3277017094</v>
      </c>
      <c r="C1594" s="6" t="s">
        <v>1968</v>
      </c>
      <c r="D1594" s="5">
        <v>17.41</v>
      </c>
      <c r="E1594" s="5">
        <v>20</v>
      </c>
      <c r="F1594" s="5">
        <v>8</v>
      </c>
      <c r="G1594" s="17">
        <v>402</v>
      </c>
      <c r="H1594" s="17">
        <v>0</v>
      </c>
      <c r="I1594" s="17">
        <v>402</v>
      </c>
      <c r="J1594" s="13">
        <v>402</v>
      </c>
      <c r="K1594" s="13">
        <v>0</v>
      </c>
      <c r="L1594" s="13">
        <v>70</v>
      </c>
      <c r="M1594" s="13">
        <v>332</v>
      </c>
      <c r="N1594" s="24" t="s">
        <v>200</v>
      </c>
      <c r="O1594" s="24" t="s">
        <v>25</v>
      </c>
      <c r="P1594" s="24" t="s">
        <v>25</v>
      </c>
      <c r="Q1594" s="38">
        <f>VLOOKUP(B1594,[2]COMPLETE_DIVIDEND_DATA!$B:$BA,52,0)</f>
        <v>332</v>
      </c>
      <c r="R1594" s="39">
        <f t="shared" si="25"/>
        <v>0</v>
      </c>
    </row>
    <row r="1595" spans="1:18" s="2" customFormat="1" hidden="1" x14ac:dyDescent="0.2">
      <c r="A1595" s="9">
        <v>401628</v>
      </c>
      <c r="B1595" s="20">
        <v>3277017270</v>
      </c>
      <c r="C1595" s="6" t="s">
        <v>1969</v>
      </c>
      <c r="D1595" s="5">
        <v>20</v>
      </c>
      <c r="E1595" s="5">
        <v>20</v>
      </c>
      <c r="F1595" s="5">
        <v>8</v>
      </c>
      <c r="G1595" s="17">
        <v>600</v>
      </c>
      <c r="H1595" s="17">
        <v>0</v>
      </c>
      <c r="I1595" s="17">
        <v>600</v>
      </c>
      <c r="J1595" s="13">
        <v>600</v>
      </c>
      <c r="K1595" s="13">
        <v>0</v>
      </c>
      <c r="L1595" s="13">
        <v>120</v>
      </c>
      <c r="M1595" s="13">
        <v>480</v>
      </c>
      <c r="N1595" s="24" t="s">
        <v>1970</v>
      </c>
      <c r="O1595" s="24" t="s">
        <v>25</v>
      </c>
      <c r="P1595" s="24" t="s">
        <v>25</v>
      </c>
      <c r="Q1595" s="38">
        <f>VLOOKUP(B1595,[2]COMPLETE_DIVIDEND_DATA!$B:$BA,52,0)</f>
        <v>480</v>
      </c>
      <c r="R1595" s="39">
        <f t="shared" si="25"/>
        <v>0</v>
      </c>
    </row>
    <row r="1596" spans="1:18" s="2" customFormat="1" x14ac:dyDescent="0.2">
      <c r="A1596" s="9">
        <v>401629</v>
      </c>
      <c r="B1596" s="20">
        <v>3277017784</v>
      </c>
      <c r="C1596" s="6" t="s">
        <v>1971</v>
      </c>
      <c r="D1596" s="5">
        <v>20.68</v>
      </c>
      <c r="E1596" s="5">
        <v>20</v>
      </c>
      <c r="F1596" s="5">
        <v>8</v>
      </c>
      <c r="G1596" s="17">
        <v>29</v>
      </c>
      <c r="H1596" s="17">
        <v>0</v>
      </c>
      <c r="I1596" s="17">
        <v>29</v>
      </c>
      <c r="J1596" s="13">
        <v>29</v>
      </c>
      <c r="K1596" s="13">
        <v>0</v>
      </c>
      <c r="L1596" s="13">
        <v>6</v>
      </c>
      <c r="M1596" s="13">
        <v>23</v>
      </c>
      <c r="N1596" s="24" t="s">
        <v>1972</v>
      </c>
      <c r="O1596" s="24" t="s">
        <v>25</v>
      </c>
      <c r="P1596" s="45" t="s">
        <v>25</v>
      </c>
      <c r="Q1596" s="47">
        <f>VLOOKUP(B1596,[2]COMPLETE_DIVIDEND_DATA!$B:$BA,52,0)</f>
        <v>0</v>
      </c>
      <c r="R1596" s="48">
        <f t="shared" si="25"/>
        <v>23</v>
      </c>
    </row>
    <row r="1597" spans="1:18" s="2" customFormat="1" hidden="1" x14ac:dyDescent="0.2">
      <c r="A1597" s="27">
        <v>401630</v>
      </c>
      <c r="B1597" s="28">
        <v>3277018489</v>
      </c>
      <c r="C1597" s="29" t="s">
        <v>1736</v>
      </c>
      <c r="D1597" s="30">
        <v>14.99</v>
      </c>
      <c r="E1597" s="30">
        <v>10</v>
      </c>
      <c r="F1597" s="30">
        <v>9</v>
      </c>
      <c r="G1597" s="31">
        <v>908874</v>
      </c>
      <c r="H1597" s="37">
        <v>0</v>
      </c>
      <c r="I1597" s="35">
        <v>908874</v>
      </c>
      <c r="J1597" s="32">
        <v>908874</v>
      </c>
      <c r="K1597" s="35">
        <f>227219-227219</f>
        <v>0</v>
      </c>
      <c r="L1597" s="32">
        <v>136331</v>
      </c>
      <c r="M1597" s="32">
        <f>+J1597-K1597-L1597</f>
        <v>772543</v>
      </c>
      <c r="N1597" s="33" t="s">
        <v>1973</v>
      </c>
      <c r="O1597" s="33">
        <v>904552</v>
      </c>
      <c r="P1597" s="33" t="s">
        <v>1974</v>
      </c>
      <c r="Q1597" s="38">
        <f>VLOOKUP(B1597,[2]COMPLETE_DIVIDEND_DATA!$B:$BA,52,0)</f>
        <v>772543</v>
      </c>
      <c r="R1597" s="39">
        <f t="shared" si="25"/>
        <v>0</v>
      </c>
    </row>
    <row r="1598" spans="1:18" s="2" customFormat="1" x14ac:dyDescent="0.2">
      <c r="A1598" s="9">
        <v>401631</v>
      </c>
      <c r="B1598" s="20">
        <v>3277018687</v>
      </c>
      <c r="C1598" s="6" t="s">
        <v>1975</v>
      </c>
      <c r="D1598" s="5">
        <v>14.98</v>
      </c>
      <c r="E1598" s="5">
        <v>20</v>
      </c>
      <c r="F1598" s="5">
        <v>8</v>
      </c>
      <c r="G1598" s="17">
        <v>1295</v>
      </c>
      <c r="H1598" s="17">
        <v>0</v>
      </c>
      <c r="I1598" s="17">
        <v>1295</v>
      </c>
      <c r="J1598" s="13">
        <v>1295</v>
      </c>
      <c r="K1598" s="13">
        <v>0</v>
      </c>
      <c r="L1598" s="13">
        <v>194</v>
      </c>
      <c r="M1598" s="13">
        <v>1101</v>
      </c>
      <c r="N1598" s="24" t="s">
        <v>1976</v>
      </c>
      <c r="O1598" s="24" t="s">
        <v>25</v>
      </c>
      <c r="P1598" s="45" t="s">
        <v>25</v>
      </c>
      <c r="Q1598" s="47">
        <f>VLOOKUP(B1598,[2]COMPLETE_DIVIDEND_DATA!$B:$BA,52,0)</f>
        <v>0</v>
      </c>
      <c r="R1598" s="48">
        <f t="shared" si="25"/>
        <v>1101</v>
      </c>
    </row>
    <row r="1599" spans="1:18" s="2" customFormat="1" x14ac:dyDescent="0.2">
      <c r="A1599" s="9">
        <v>401632</v>
      </c>
      <c r="B1599" s="20">
        <v>3277019090</v>
      </c>
      <c r="C1599" s="6" t="s">
        <v>1977</v>
      </c>
      <c r="D1599" s="5">
        <v>18.75</v>
      </c>
      <c r="E1599" s="5">
        <v>20</v>
      </c>
      <c r="F1599" s="5">
        <v>8</v>
      </c>
      <c r="G1599" s="17">
        <v>5443</v>
      </c>
      <c r="H1599" s="17">
        <v>0</v>
      </c>
      <c r="I1599" s="17">
        <v>5443</v>
      </c>
      <c r="J1599" s="13">
        <v>5443</v>
      </c>
      <c r="K1599" s="13">
        <v>0</v>
      </c>
      <c r="L1599" s="13">
        <v>1021</v>
      </c>
      <c r="M1599" s="13">
        <v>4422</v>
      </c>
      <c r="N1599" s="24" t="s">
        <v>1978</v>
      </c>
      <c r="O1599" s="24">
        <v>11036535</v>
      </c>
      <c r="P1599" s="45" t="s">
        <v>25</v>
      </c>
      <c r="Q1599" s="47">
        <f>VLOOKUP(B1599,[2]COMPLETE_DIVIDEND_DATA!$B:$BA,52,0)</f>
        <v>0</v>
      </c>
      <c r="R1599" s="48">
        <f t="shared" si="25"/>
        <v>4422</v>
      </c>
    </row>
    <row r="1600" spans="1:18" s="2" customFormat="1" x14ac:dyDescent="0.2">
      <c r="A1600" s="9">
        <v>401633</v>
      </c>
      <c r="B1600" s="20">
        <v>3277020083</v>
      </c>
      <c r="C1600" s="6" t="s">
        <v>110</v>
      </c>
      <c r="D1600" s="5">
        <v>0</v>
      </c>
      <c r="E1600" s="5">
        <v>20</v>
      </c>
      <c r="F1600" s="5">
        <v>8</v>
      </c>
      <c r="G1600" s="17">
        <v>1</v>
      </c>
      <c r="H1600" s="17">
        <v>0</v>
      </c>
      <c r="I1600" s="17">
        <v>1</v>
      </c>
      <c r="J1600" s="13">
        <v>1</v>
      </c>
      <c r="K1600" s="13">
        <v>0</v>
      </c>
      <c r="L1600" s="13">
        <v>0</v>
      </c>
      <c r="M1600" s="13">
        <v>1</v>
      </c>
      <c r="N1600" s="24" t="s">
        <v>1979</v>
      </c>
      <c r="O1600" s="24" t="s">
        <v>25</v>
      </c>
      <c r="P1600" s="45" t="s">
        <v>25</v>
      </c>
      <c r="Q1600" s="47">
        <f>VLOOKUP(B1600,[2]COMPLETE_DIVIDEND_DATA!$B:$BA,52,0)</f>
        <v>0</v>
      </c>
      <c r="R1600" s="48">
        <f t="shared" si="25"/>
        <v>1</v>
      </c>
    </row>
    <row r="1601" spans="1:18" s="2" customFormat="1" x14ac:dyDescent="0.2">
      <c r="A1601" s="9">
        <v>401634</v>
      </c>
      <c r="B1601" s="20">
        <v>3277020260</v>
      </c>
      <c r="C1601" s="6" t="s">
        <v>1980</v>
      </c>
      <c r="D1601" s="5">
        <v>19.93</v>
      </c>
      <c r="E1601" s="5">
        <v>10</v>
      </c>
      <c r="F1601" s="5">
        <v>8</v>
      </c>
      <c r="G1601" s="17">
        <v>647</v>
      </c>
      <c r="H1601" s="17">
        <v>647</v>
      </c>
      <c r="I1601" s="17">
        <v>0</v>
      </c>
      <c r="J1601" s="13">
        <v>647</v>
      </c>
      <c r="K1601" s="13">
        <v>162</v>
      </c>
      <c r="L1601" s="13">
        <v>129</v>
      </c>
      <c r="M1601" s="13">
        <v>356</v>
      </c>
      <c r="N1601" s="24" t="s">
        <v>1981</v>
      </c>
      <c r="O1601" s="24" t="s">
        <v>25</v>
      </c>
      <c r="P1601" s="45" t="s">
        <v>25</v>
      </c>
      <c r="Q1601" s="47">
        <f>VLOOKUP(B1601,[2]COMPLETE_DIVIDEND_DATA!$B:$BA,52,0)</f>
        <v>0</v>
      </c>
      <c r="R1601" s="48">
        <f t="shared" si="25"/>
        <v>356</v>
      </c>
    </row>
    <row r="1602" spans="1:18" s="2" customFormat="1" hidden="1" x14ac:dyDescent="0.2">
      <c r="A1602" s="9">
        <v>401635</v>
      </c>
      <c r="B1602" s="20">
        <v>3277021330</v>
      </c>
      <c r="C1602" s="6" t="s">
        <v>1982</v>
      </c>
      <c r="D1602" s="5">
        <v>17.45</v>
      </c>
      <c r="E1602" s="5">
        <v>20</v>
      </c>
      <c r="F1602" s="5">
        <v>8</v>
      </c>
      <c r="G1602" s="17">
        <v>1295</v>
      </c>
      <c r="H1602" s="17">
        <v>0</v>
      </c>
      <c r="I1602" s="17">
        <v>1295</v>
      </c>
      <c r="J1602" s="13">
        <v>1295</v>
      </c>
      <c r="K1602" s="13">
        <v>0</v>
      </c>
      <c r="L1602" s="13">
        <v>226</v>
      </c>
      <c r="M1602" s="13">
        <v>1069</v>
      </c>
      <c r="N1602" s="24" t="s">
        <v>1983</v>
      </c>
      <c r="O1602" s="24" t="s">
        <v>25</v>
      </c>
      <c r="P1602" s="24" t="s">
        <v>25</v>
      </c>
      <c r="Q1602" s="38">
        <f>VLOOKUP(B1602,[2]COMPLETE_DIVIDEND_DATA!$B:$BA,52,0)</f>
        <v>1069</v>
      </c>
      <c r="R1602" s="39">
        <f t="shared" si="25"/>
        <v>0</v>
      </c>
    </row>
    <row r="1603" spans="1:18" s="2" customFormat="1" hidden="1" x14ac:dyDescent="0.2">
      <c r="A1603" s="9">
        <v>401636</v>
      </c>
      <c r="B1603" s="20">
        <v>3277022154</v>
      </c>
      <c r="C1603" s="6" t="s">
        <v>1984</v>
      </c>
      <c r="D1603" s="5">
        <v>20</v>
      </c>
      <c r="E1603" s="5">
        <v>20</v>
      </c>
      <c r="F1603" s="5">
        <v>8</v>
      </c>
      <c r="G1603" s="17">
        <v>2095</v>
      </c>
      <c r="H1603" s="17">
        <v>0</v>
      </c>
      <c r="I1603" s="17">
        <v>2095</v>
      </c>
      <c r="J1603" s="13">
        <v>2095</v>
      </c>
      <c r="K1603" s="13">
        <v>0</v>
      </c>
      <c r="L1603" s="13">
        <v>419</v>
      </c>
      <c r="M1603" s="13">
        <v>1676</v>
      </c>
      <c r="N1603" s="24" t="s">
        <v>1985</v>
      </c>
      <c r="O1603" s="24" t="s">
        <v>25</v>
      </c>
      <c r="P1603" s="24" t="s">
        <v>25</v>
      </c>
      <c r="Q1603" s="38">
        <f>VLOOKUP(B1603,[2]COMPLETE_DIVIDEND_DATA!$B:$BA,52,0)</f>
        <v>1676</v>
      </c>
      <c r="R1603" s="39">
        <f t="shared" si="25"/>
        <v>0</v>
      </c>
    </row>
    <row r="1604" spans="1:18" s="2" customFormat="1" x14ac:dyDescent="0.2">
      <c r="A1604" s="9">
        <v>401637</v>
      </c>
      <c r="B1604" s="20">
        <v>3277022566</v>
      </c>
      <c r="C1604" s="6" t="s">
        <v>1986</v>
      </c>
      <c r="D1604" s="5">
        <v>0</v>
      </c>
      <c r="E1604" s="5">
        <v>20</v>
      </c>
      <c r="F1604" s="5">
        <v>8</v>
      </c>
      <c r="G1604" s="17">
        <v>1</v>
      </c>
      <c r="H1604" s="17">
        <v>0</v>
      </c>
      <c r="I1604" s="17">
        <v>1</v>
      </c>
      <c r="J1604" s="13">
        <v>1</v>
      </c>
      <c r="K1604" s="13">
        <v>0</v>
      </c>
      <c r="L1604" s="13">
        <v>0</v>
      </c>
      <c r="M1604" s="13">
        <v>1</v>
      </c>
      <c r="N1604" s="24" t="s">
        <v>1987</v>
      </c>
      <c r="O1604" s="24" t="s">
        <v>25</v>
      </c>
      <c r="P1604" s="45" t="s">
        <v>25</v>
      </c>
      <c r="Q1604" s="47">
        <f>VLOOKUP(B1604,[2]COMPLETE_DIVIDEND_DATA!$B:$BA,52,0)</f>
        <v>0</v>
      </c>
      <c r="R1604" s="48">
        <f t="shared" si="25"/>
        <v>1</v>
      </c>
    </row>
    <row r="1605" spans="1:18" s="2" customFormat="1" hidden="1" x14ac:dyDescent="0.2">
      <c r="A1605" s="9">
        <v>401638</v>
      </c>
      <c r="B1605" s="20">
        <v>3277023442</v>
      </c>
      <c r="C1605" s="6" t="s">
        <v>1988</v>
      </c>
      <c r="D1605" s="5">
        <v>0</v>
      </c>
      <c r="E1605" s="5">
        <v>20</v>
      </c>
      <c r="F1605" s="5">
        <v>8</v>
      </c>
      <c r="G1605" s="17">
        <v>2</v>
      </c>
      <c r="H1605" s="17">
        <v>0</v>
      </c>
      <c r="I1605" s="17">
        <v>2</v>
      </c>
      <c r="J1605" s="13">
        <v>2</v>
      </c>
      <c r="K1605" s="13">
        <v>0</v>
      </c>
      <c r="L1605" s="13">
        <v>0</v>
      </c>
      <c r="M1605" s="13">
        <v>2</v>
      </c>
      <c r="N1605" s="24" t="s">
        <v>1989</v>
      </c>
      <c r="O1605" s="24" t="s">
        <v>25</v>
      </c>
      <c r="P1605" s="24" t="s">
        <v>25</v>
      </c>
      <c r="Q1605" s="38">
        <f>VLOOKUP(B1605,[2]COMPLETE_DIVIDEND_DATA!$B:$BA,52,0)</f>
        <v>2</v>
      </c>
      <c r="R1605" s="39">
        <f t="shared" si="25"/>
        <v>0</v>
      </c>
    </row>
    <row r="1606" spans="1:18" s="2" customFormat="1" hidden="1" x14ac:dyDescent="0.2">
      <c r="A1606" s="9">
        <v>401639</v>
      </c>
      <c r="B1606" s="20">
        <v>3277024439</v>
      </c>
      <c r="C1606" s="6" t="s">
        <v>263</v>
      </c>
      <c r="D1606" s="5">
        <v>19.93</v>
      </c>
      <c r="E1606" s="5">
        <v>20</v>
      </c>
      <c r="F1606" s="5">
        <v>8</v>
      </c>
      <c r="G1606" s="17">
        <v>1971</v>
      </c>
      <c r="H1606" s="17">
        <v>0</v>
      </c>
      <c r="I1606" s="17">
        <v>1971</v>
      </c>
      <c r="J1606" s="13">
        <v>1971</v>
      </c>
      <c r="K1606" s="13">
        <v>0</v>
      </c>
      <c r="L1606" s="13">
        <v>393</v>
      </c>
      <c r="M1606" s="13">
        <v>1578</v>
      </c>
      <c r="N1606" s="24" t="s">
        <v>1990</v>
      </c>
      <c r="O1606" s="24">
        <v>6250505</v>
      </c>
      <c r="P1606" s="24" t="s">
        <v>25</v>
      </c>
      <c r="Q1606" s="38">
        <f>VLOOKUP(B1606,[2]COMPLETE_DIVIDEND_DATA!$B:$BA,52,0)</f>
        <v>1578</v>
      </c>
      <c r="R1606" s="39">
        <f t="shared" si="25"/>
        <v>0</v>
      </c>
    </row>
    <row r="1607" spans="1:18" s="2" customFormat="1" hidden="1" x14ac:dyDescent="0.2">
      <c r="A1607" s="9">
        <v>401640</v>
      </c>
      <c r="B1607" s="20">
        <v>3277026116</v>
      </c>
      <c r="C1607" s="6" t="s">
        <v>1991</v>
      </c>
      <c r="D1607" s="5">
        <v>20.68</v>
      </c>
      <c r="E1607" s="5">
        <v>20</v>
      </c>
      <c r="F1607" s="5">
        <v>8</v>
      </c>
      <c r="G1607" s="17">
        <v>29</v>
      </c>
      <c r="H1607" s="17">
        <v>0</v>
      </c>
      <c r="I1607" s="17">
        <v>29</v>
      </c>
      <c r="J1607" s="13">
        <v>29</v>
      </c>
      <c r="K1607" s="13">
        <v>0</v>
      </c>
      <c r="L1607" s="13">
        <v>6</v>
      </c>
      <c r="M1607" s="13">
        <v>23</v>
      </c>
      <c r="N1607" s="24" t="s">
        <v>1992</v>
      </c>
      <c r="O1607" s="24" t="s">
        <v>25</v>
      </c>
      <c r="P1607" s="24" t="s">
        <v>25</v>
      </c>
      <c r="Q1607" s="38">
        <f>VLOOKUP(B1607,[2]COMPLETE_DIVIDEND_DATA!$B:$BA,52,0)</f>
        <v>23</v>
      </c>
      <c r="R1607" s="39">
        <f t="shared" si="25"/>
        <v>0</v>
      </c>
    </row>
    <row r="1608" spans="1:18" s="2" customFormat="1" x14ac:dyDescent="0.2">
      <c r="A1608" s="9">
        <v>401641</v>
      </c>
      <c r="B1608" s="20">
        <v>3277026657</v>
      </c>
      <c r="C1608" s="6" t="s">
        <v>1595</v>
      </c>
      <c r="D1608" s="5">
        <v>17.579999999999998</v>
      </c>
      <c r="E1608" s="5">
        <v>20</v>
      </c>
      <c r="F1608" s="5">
        <v>8</v>
      </c>
      <c r="G1608" s="17">
        <v>654</v>
      </c>
      <c r="H1608" s="17">
        <v>0</v>
      </c>
      <c r="I1608" s="17">
        <v>654</v>
      </c>
      <c r="J1608" s="13">
        <v>654</v>
      </c>
      <c r="K1608" s="13">
        <v>0</v>
      </c>
      <c r="L1608" s="13">
        <v>115</v>
      </c>
      <c r="M1608" s="13">
        <v>539</v>
      </c>
      <c r="N1608" s="24" t="s">
        <v>1993</v>
      </c>
      <c r="O1608" s="24" t="s">
        <v>25</v>
      </c>
      <c r="P1608" s="45" t="s">
        <v>25</v>
      </c>
      <c r="Q1608" s="47">
        <f>VLOOKUP(B1608,[2]COMPLETE_DIVIDEND_DATA!$B:$BA,52,0)</f>
        <v>0</v>
      </c>
      <c r="R1608" s="48">
        <f t="shared" si="25"/>
        <v>539</v>
      </c>
    </row>
    <row r="1609" spans="1:18" s="2" customFormat="1" x14ac:dyDescent="0.2">
      <c r="A1609" s="9">
        <v>401642</v>
      </c>
      <c r="B1609" s="20">
        <v>3277027028</v>
      </c>
      <c r="C1609" s="6" t="s">
        <v>1994</v>
      </c>
      <c r="D1609" s="5">
        <v>20.68</v>
      </c>
      <c r="E1609" s="5">
        <v>10</v>
      </c>
      <c r="F1609" s="5">
        <v>8</v>
      </c>
      <c r="G1609" s="17">
        <v>232</v>
      </c>
      <c r="H1609" s="17">
        <v>232</v>
      </c>
      <c r="I1609" s="17">
        <v>0</v>
      </c>
      <c r="J1609" s="13">
        <v>232</v>
      </c>
      <c r="K1609" s="13">
        <v>58</v>
      </c>
      <c r="L1609" s="13">
        <v>48</v>
      </c>
      <c r="M1609" s="13">
        <v>126</v>
      </c>
      <c r="N1609" s="24" t="s">
        <v>1995</v>
      </c>
      <c r="O1609" s="24" t="s">
        <v>25</v>
      </c>
      <c r="P1609" s="45" t="s">
        <v>25</v>
      </c>
      <c r="Q1609" s="47">
        <f>VLOOKUP(B1609,[2]COMPLETE_DIVIDEND_DATA!$B:$BA,52,0)</f>
        <v>0</v>
      </c>
      <c r="R1609" s="48">
        <f t="shared" si="25"/>
        <v>126</v>
      </c>
    </row>
    <row r="1610" spans="1:18" s="2" customFormat="1" hidden="1" x14ac:dyDescent="0.2">
      <c r="A1610" s="9">
        <v>401643</v>
      </c>
      <c r="B1610" s="20">
        <v>3277027101</v>
      </c>
      <c r="C1610" s="6" t="s">
        <v>1996</v>
      </c>
      <c r="D1610" s="5">
        <v>0</v>
      </c>
      <c r="E1610" s="5">
        <v>20</v>
      </c>
      <c r="F1610" s="5">
        <v>8</v>
      </c>
      <c r="G1610" s="17">
        <v>1</v>
      </c>
      <c r="H1610" s="17">
        <v>0</v>
      </c>
      <c r="I1610" s="17">
        <v>1</v>
      </c>
      <c r="J1610" s="13">
        <v>1</v>
      </c>
      <c r="K1610" s="13">
        <v>0</v>
      </c>
      <c r="L1610" s="13">
        <v>0</v>
      </c>
      <c r="M1610" s="13">
        <v>1</v>
      </c>
      <c r="N1610" s="24" t="s">
        <v>1997</v>
      </c>
      <c r="O1610" s="24" t="s">
        <v>25</v>
      </c>
      <c r="P1610" s="24" t="s">
        <v>25</v>
      </c>
      <c r="Q1610" s="38">
        <f>VLOOKUP(B1610,[2]COMPLETE_DIVIDEND_DATA!$B:$BA,52,0)</f>
        <v>1</v>
      </c>
      <c r="R1610" s="39">
        <f t="shared" si="25"/>
        <v>0</v>
      </c>
    </row>
    <row r="1611" spans="1:18" s="2" customFormat="1" hidden="1" x14ac:dyDescent="0.2">
      <c r="A1611" s="9">
        <v>401644</v>
      </c>
      <c r="B1611" s="20">
        <v>3277027466</v>
      </c>
      <c r="C1611" s="6" t="s">
        <v>1998</v>
      </c>
      <c r="D1611" s="5">
        <v>20.07</v>
      </c>
      <c r="E1611" s="5">
        <v>30</v>
      </c>
      <c r="F1611" s="5">
        <v>8</v>
      </c>
      <c r="G1611" s="17">
        <v>523</v>
      </c>
      <c r="H1611" s="17">
        <v>0</v>
      </c>
      <c r="I1611" s="17">
        <v>523</v>
      </c>
      <c r="J1611" s="13">
        <v>523</v>
      </c>
      <c r="K1611" s="13">
        <v>0</v>
      </c>
      <c r="L1611" s="13">
        <v>105</v>
      </c>
      <c r="M1611" s="13">
        <v>418</v>
      </c>
      <c r="N1611" s="24" t="s">
        <v>1999</v>
      </c>
      <c r="O1611" s="24" t="s">
        <v>25</v>
      </c>
      <c r="P1611" s="24" t="s">
        <v>25</v>
      </c>
      <c r="Q1611" s="38">
        <f>VLOOKUP(B1611,[2]COMPLETE_DIVIDEND_DATA!$B:$BA,52,0)</f>
        <v>418</v>
      </c>
      <c r="R1611" s="39">
        <f t="shared" si="25"/>
        <v>0</v>
      </c>
    </row>
    <row r="1612" spans="1:18" s="2" customFormat="1" hidden="1" x14ac:dyDescent="0.2">
      <c r="A1612" s="9">
        <v>401645</v>
      </c>
      <c r="B1612" s="20">
        <v>3277028372</v>
      </c>
      <c r="C1612" s="6" t="s">
        <v>2000</v>
      </c>
      <c r="D1612" s="5">
        <v>17.55</v>
      </c>
      <c r="E1612" s="5">
        <v>20</v>
      </c>
      <c r="F1612" s="5">
        <v>8</v>
      </c>
      <c r="G1612" s="17">
        <v>655</v>
      </c>
      <c r="H1612" s="17">
        <v>0</v>
      </c>
      <c r="I1612" s="17">
        <v>655</v>
      </c>
      <c r="J1612" s="13">
        <v>655</v>
      </c>
      <c r="K1612" s="13">
        <v>0</v>
      </c>
      <c r="L1612" s="13">
        <v>115</v>
      </c>
      <c r="M1612" s="13">
        <v>540</v>
      </c>
      <c r="N1612" s="24" t="s">
        <v>2001</v>
      </c>
      <c r="O1612" s="24" t="s">
        <v>25</v>
      </c>
      <c r="P1612" s="24" t="s">
        <v>25</v>
      </c>
      <c r="Q1612" s="38">
        <f>VLOOKUP(B1612,[2]COMPLETE_DIVIDEND_DATA!$B:$BA,52,0)</f>
        <v>540</v>
      </c>
      <c r="R1612" s="39">
        <f t="shared" si="25"/>
        <v>0</v>
      </c>
    </row>
    <row r="1613" spans="1:18" s="2" customFormat="1" hidden="1" x14ac:dyDescent="0.2">
      <c r="A1613" s="9">
        <v>401646</v>
      </c>
      <c r="B1613" s="20">
        <v>3277028393</v>
      </c>
      <c r="C1613" s="6" t="s">
        <v>576</v>
      </c>
      <c r="D1613" s="5">
        <v>16.23</v>
      </c>
      <c r="E1613" s="5">
        <v>20</v>
      </c>
      <c r="F1613" s="5">
        <v>8</v>
      </c>
      <c r="G1613" s="17">
        <v>1312</v>
      </c>
      <c r="H1613" s="17">
        <v>0</v>
      </c>
      <c r="I1613" s="17">
        <v>1312</v>
      </c>
      <c r="J1613" s="13">
        <v>1312</v>
      </c>
      <c r="K1613" s="13">
        <v>0</v>
      </c>
      <c r="L1613" s="13">
        <v>213</v>
      </c>
      <c r="M1613" s="13">
        <v>1099</v>
      </c>
      <c r="N1613" s="24" t="s">
        <v>2002</v>
      </c>
      <c r="O1613" s="24" t="s">
        <v>25</v>
      </c>
      <c r="P1613" s="24" t="s">
        <v>25</v>
      </c>
      <c r="Q1613" s="38">
        <f>VLOOKUP(B1613,[2]COMPLETE_DIVIDEND_DATA!$B:$BA,52,0)</f>
        <v>1099</v>
      </c>
      <c r="R1613" s="39">
        <f t="shared" si="25"/>
        <v>0</v>
      </c>
    </row>
    <row r="1614" spans="1:18" s="2" customFormat="1" x14ac:dyDescent="0.2">
      <c r="A1614" s="9">
        <v>401647</v>
      </c>
      <c r="B1614" s="20">
        <v>3277029271</v>
      </c>
      <c r="C1614" s="6" t="s">
        <v>1021</v>
      </c>
      <c r="D1614" s="5">
        <v>0</v>
      </c>
      <c r="E1614" s="5">
        <v>20</v>
      </c>
      <c r="F1614" s="5">
        <v>8</v>
      </c>
      <c r="G1614" s="17">
        <v>1</v>
      </c>
      <c r="H1614" s="17">
        <v>0</v>
      </c>
      <c r="I1614" s="17">
        <v>1</v>
      </c>
      <c r="J1614" s="13">
        <v>1</v>
      </c>
      <c r="K1614" s="13">
        <v>0</v>
      </c>
      <c r="L1614" s="13">
        <v>0</v>
      </c>
      <c r="M1614" s="13">
        <v>1</v>
      </c>
      <c r="N1614" s="24" t="s">
        <v>2003</v>
      </c>
      <c r="O1614" s="24" t="s">
        <v>25</v>
      </c>
      <c r="P1614" s="45" t="s">
        <v>25</v>
      </c>
      <c r="Q1614" s="47">
        <f>VLOOKUP(B1614,[2]COMPLETE_DIVIDEND_DATA!$B:$BA,52,0)</f>
        <v>0</v>
      </c>
      <c r="R1614" s="48">
        <f t="shared" si="25"/>
        <v>1</v>
      </c>
    </row>
    <row r="1615" spans="1:18" s="2" customFormat="1" hidden="1" x14ac:dyDescent="0.2">
      <c r="A1615" s="9">
        <v>401648</v>
      </c>
      <c r="B1615" s="20">
        <v>3277029673</v>
      </c>
      <c r="C1615" s="6" t="s">
        <v>461</v>
      </c>
      <c r="D1615" s="5">
        <v>0</v>
      </c>
      <c r="E1615" s="5">
        <v>20</v>
      </c>
      <c r="F1615" s="5">
        <v>8</v>
      </c>
      <c r="G1615" s="17">
        <v>1</v>
      </c>
      <c r="H1615" s="17">
        <v>0</v>
      </c>
      <c r="I1615" s="17">
        <v>1</v>
      </c>
      <c r="J1615" s="13">
        <v>1</v>
      </c>
      <c r="K1615" s="13">
        <v>0</v>
      </c>
      <c r="L1615" s="13">
        <v>0</v>
      </c>
      <c r="M1615" s="13">
        <v>1</v>
      </c>
      <c r="N1615" s="24" t="s">
        <v>2004</v>
      </c>
      <c r="O1615" s="24" t="s">
        <v>25</v>
      </c>
      <c r="P1615" s="24" t="s">
        <v>25</v>
      </c>
      <c r="Q1615" s="38">
        <f>VLOOKUP(B1615,[2]COMPLETE_DIVIDEND_DATA!$B:$BA,52,0)</f>
        <v>1</v>
      </c>
      <c r="R1615" s="39">
        <f t="shared" si="25"/>
        <v>0</v>
      </c>
    </row>
    <row r="1616" spans="1:18" s="2" customFormat="1" hidden="1" x14ac:dyDescent="0.2">
      <c r="A1616" s="9">
        <v>401649</v>
      </c>
      <c r="B1616" s="20">
        <v>3277030472</v>
      </c>
      <c r="C1616" s="6" t="s">
        <v>2005</v>
      </c>
      <c r="D1616" s="5">
        <v>0</v>
      </c>
      <c r="E1616" s="5">
        <v>20</v>
      </c>
      <c r="F1616" s="5">
        <v>8</v>
      </c>
      <c r="G1616" s="17">
        <v>2</v>
      </c>
      <c r="H1616" s="17">
        <v>0</v>
      </c>
      <c r="I1616" s="17">
        <v>2</v>
      </c>
      <c r="J1616" s="13">
        <v>2</v>
      </c>
      <c r="K1616" s="13">
        <v>0</v>
      </c>
      <c r="L1616" s="13">
        <v>0</v>
      </c>
      <c r="M1616" s="13">
        <v>2</v>
      </c>
      <c r="N1616" s="24" t="s">
        <v>2006</v>
      </c>
      <c r="O1616" s="24" t="s">
        <v>25</v>
      </c>
      <c r="P1616" s="24" t="s">
        <v>25</v>
      </c>
      <c r="Q1616" s="38">
        <f>VLOOKUP(B1616,[2]COMPLETE_DIVIDEND_DATA!$B:$BA,52,0)</f>
        <v>2</v>
      </c>
      <c r="R1616" s="39">
        <f t="shared" si="25"/>
        <v>0</v>
      </c>
    </row>
    <row r="1617" spans="1:18" s="2" customFormat="1" x14ac:dyDescent="0.2">
      <c r="A1617" s="9">
        <v>401650</v>
      </c>
      <c r="B1617" s="20">
        <v>3277030534</v>
      </c>
      <c r="C1617" s="6" t="s">
        <v>2007</v>
      </c>
      <c r="D1617" s="5">
        <v>18.63</v>
      </c>
      <c r="E1617" s="5">
        <v>20</v>
      </c>
      <c r="F1617" s="5">
        <v>8</v>
      </c>
      <c r="G1617" s="17">
        <v>585</v>
      </c>
      <c r="H1617" s="17">
        <v>0</v>
      </c>
      <c r="I1617" s="17">
        <v>585</v>
      </c>
      <c r="J1617" s="13">
        <v>585</v>
      </c>
      <c r="K1617" s="13">
        <v>0</v>
      </c>
      <c r="L1617" s="13">
        <v>109</v>
      </c>
      <c r="M1617" s="13">
        <v>476</v>
      </c>
      <c r="N1617" s="24" t="s">
        <v>2008</v>
      </c>
      <c r="O1617" s="24" t="s">
        <v>25</v>
      </c>
      <c r="P1617" s="45" t="s">
        <v>25</v>
      </c>
      <c r="Q1617" s="47">
        <f>VLOOKUP(B1617,[2]COMPLETE_DIVIDEND_DATA!$B:$BA,52,0)</f>
        <v>0</v>
      </c>
      <c r="R1617" s="48">
        <f t="shared" si="25"/>
        <v>476</v>
      </c>
    </row>
    <row r="1618" spans="1:18" s="2" customFormat="1" hidden="1" x14ac:dyDescent="0.2">
      <c r="A1618" s="9">
        <v>401651</v>
      </c>
      <c r="B1618" s="20">
        <v>3277031008</v>
      </c>
      <c r="C1618" s="6" t="s">
        <v>2009</v>
      </c>
      <c r="D1618" s="5">
        <v>15</v>
      </c>
      <c r="E1618" s="5">
        <v>20</v>
      </c>
      <c r="F1618" s="5">
        <v>8</v>
      </c>
      <c r="G1618" s="17">
        <v>3666</v>
      </c>
      <c r="H1618" s="17">
        <v>0</v>
      </c>
      <c r="I1618" s="17">
        <v>3666</v>
      </c>
      <c r="J1618" s="13">
        <v>3666</v>
      </c>
      <c r="K1618" s="13">
        <v>0</v>
      </c>
      <c r="L1618" s="13">
        <v>550</v>
      </c>
      <c r="M1618" s="13">
        <v>3116</v>
      </c>
      <c r="N1618" s="24" t="s">
        <v>2010</v>
      </c>
      <c r="O1618" s="24" t="s">
        <v>25</v>
      </c>
      <c r="P1618" s="24" t="s">
        <v>25</v>
      </c>
      <c r="Q1618" s="38">
        <f>VLOOKUP(B1618,[2]COMPLETE_DIVIDEND_DATA!$B:$BA,52,0)</f>
        <v>3116</v>
      </c>
      <c r="R1618" s="39">
        <f t="shared" si="25"/>
        <v>0</v>
      </c>
    </row>
    <row r="1619" spans="1:18" s="2" customFormat="1" x14ac:dyDescent="0.2">
      <c r="A1619" s="9">
        <v>401652</v>
      </c>
      <c r="B1619" s="20">
        <v>3277031305</v>
      </c>
      <c r="C1619" s="6" t="s">
        <v>2011</v>
      </c>
      <c r="D1619" s="5">
        <v>19.7</v>
      </c>
      <c r="E1619" s="5">
        <v>20</v>
      </c>
      <c r="F1619" s="5">
        <v>8</v>
      </c>
      <c r="G1619" s="17">
        <v>269</v>
      </c>
      <c r="H1619" s="17">
        <v>0</v>
      </c>
      <c r="I1619" s="17">
        <v>269</v>
      </c>
      <c r="J1619" s="13">
        <v>269</v>
      </c>
      <c r="K1619" s="13">
        <v>0</v>
      </c>
      <c r="L1619" s="13">
        <v>53</v>
      </c>
      <c r="M1619" s="13">
        <v>216</v>
      </c>
      <c r="N1619" s="24" t="s">
        <v>2012</v>
      </c>
      <c r="O1619" s="24" t="s">
        <v>25</v>
      </c>
      <c r="P1619" s="45" t="s">
        <v>25</v>
      </c>
      <c r="Q1619" s="47">
        <f>VLOOKUP(B1619,[2]COMPLETE_DIVIDEND_DATA!$B:$BA,52,0)</f>
        <v>0</v>
      </c>
      <c r="R1619" s="48">
        <f t="shared" si="25"/>
        <v>216</v>
      </c>
    </row>
    <row r="1620" spans="1:18" s="2" customFormat="1" x14ac:dyDescent="0.2">
      <c r="A1620" s="9">
        <v>401653</v>
      </c>
      <c r="B1620" s="20">
        <v>3277031499</v>
      </c>
      <c r="C1620" s="6" t="s">
        <v>2013</v>
      </c>
      <c r="D1620" s="5">
        <v>18.34</v>
      </c>
      <c r="E1620" s="5">
        <v>10</v>
      </c>
      <c r="F1620" s="5">
        <v>8</v>
      </c>
      <c r="G1620" s="17">
        <v>1837</v>
      </c>
      <c r="H1620" s="17">
        <v>1837</v>
      </c>
      <c r="I1620" s="17">
        <v>0</v>
      </c>
      <c r="J1620" s="13">
        <v>1837</v>
      </c>
      <c r="K1620" s="13">
        <v>459</v>
      </c>
      <c r="L1620" s="13">
        <v>337</v>
      </c>
      <c r="M1620" s="13">
        <v>1041</v>
      </c>
      <c r="N1620" s="24" t="s">
        <v>2014</v>
      </c>
      <c r="O1620" s="24" t="s">
        <v>25</v>
      </c>
      <c r="P1620" s="45" t="s">
        <v>25</v>
      </c>
      <c r="Q1620" s="47">
        <f>VLOOKUP(B1620,[2]COMPLETE_DIVIDEND_DATA!$B:$BA,52,0)</f>
        <v>0</v>
      </c>
      <c r="R1620" s="48">
        <f t="shared" si="25"/>
        <v>1041</v>
      </c>
    </row>
    <row r="1621" spans="1:18" s="2" customFormat="1" hidden="1" x14ac:dyDescent="0.2">
      <c r="A1621" s="9">
        <v>401654</v>
      </c>
      <c r="B1621" s="20">
        <v>3277033346</v>
      </c>
      <c r="C1621" s="6" t="s">
        <v>518</v>
      </c>
      <c r="D1621" s="5">
        <v>0</v>
      </c>
      <c r="E1621" s="5">
        <v>20</v>
      </c>
      <c r="F1621" s="5">
        <v>8</v>
      </c>
      <c r="G1621" s="17">
        <v>1</v>
      </c>
      <c r="H1621" s="17">
        <v>0</v>
      </c>
      <c r="I1621" s="17">
        <v>1</v>
      </c>
      <c r="J1621" s="13">
        <v>1</v>
      </c>
      <c r="K1621" s="13">
        <v>0</v>
      </c>
      <c r="L1621" s="13">
        <v>0</v>
      </c>
      <c r="M1621" s="13">
        <v>1</v>
      </c>
      <c r="N1621" s="24" t="s">
        <v>2015</v>
      </c>
      <c r="O1621" s="24" t="s">
        <v>25</v>
      </c>
      <c r="P1621" s="24" t="s">
        <v>25</v>
      </c>
      <c r="Q1621" s="38">
        <f>VLOOKUP(B1621,[2]COMPLETE_DIVIDEND_DATA!$B:$BA,52,0)</f>
        <v>1</v>
      </c>
      <c r="R1621" s="39">
        <f t="shared" si="25"/>
        <v>0</v>
      </c>
    </row>
    <row r="1622" spans="1:18" s="2" customFormat="1" x14ac:dyDescent="0.2">
      <c r="A1622" s="9">
        <v>401655</v>
      </c>
      <c r="B1622" s="20">
        <v>3277033977</v>
      </c>
      <c r="C1622" s="6" t="s">
        <v>2016</v>
      </c>
      <c r="D1622" s="5">
        <v>21.73</v>
      </c>
      <c r="E1622" s="5">
        <v>20</v>
      </c>
      <c r="F1622" s="5">
        <v>8</v>
      </c>
      <c r="G1622" s="17">
        <v>23</v>
      </c>
      <c r="H1622" s="17">
        <v>0</v>
      </c>
      <c r="I1622" s="17">
        <v>23</v>
      </c>
      <c r="J1622" s="13">
        <v>23</v>
      </c>
      <c r="K1622" s="13">
        <v>0</v>
      </c>
      <c r="L1622" s="13">
        <v>5</v>
      </c>
      <c r="M1622" s="13">
        <v>18</v>
      </c>
      <c r="N1622" s="24" t="s">
        <v>2017</v>
      </c>
      <c r="O1622" s="24" t="s">
        <v>25</v>
      </c>
      <c r="P1622" s="45" t="s">
        <v>25</v>
      </c>
      <c r="Q1622" s="47">
        <f>VLOOKUP(B1622,[2]COMPLETE_DIVIDEND_DATA!$B:$BA,52,0)</f>
        <v>0</v>
      </c>
      <c r="R1622" s="48">
        <f t="shared" si="25"/>
        <v>18</v>
      </c>
    </row>
    <row r="1623" spans="1:18" s="2" customFormat="1" x14ac:dyDescent="0.2">
      <c r="A1623" s="9">
        <v>401656</v>
      </c>
      <c r="B1623" s="20">
        <v>3277034020</v>
      </c>
      <c r="C1623" s="6" t="s">
        <v>2018</v>
      </c>
      <c r="D1623" s="5">
        <v>19.93</v>
      </c>
      <c r="E1623" s="5">
        <v>20</v>
      </c>
      <c r="F1623" s="5">
        <v>8</v>
      </c>
      <c r="G1623" s="17">
        <v>1956</v>
      </c>
      <c r="H1623" s="17">
        <v>0</v>
      </c>
      <c r="I1623" s="17">
        <v>1956</v>
      </c>
      <c r="J1623" s="13">
        <v>1956</v>
      </c>
      <c r="K1623" s="13">
        <v>0</v>
      </c>
      <c r="L1623" s="13">
        <v>390</v>
      </c>
      <c r="M1623" s="13">
        <v>1566</v>
      </c>
      <c r="N1623" s="24" t="s">
        <v>2019</v>
      </c>
      <c r="O1623" s="24" t="s">
        <v>25</v>
      </c>
      <c r="P1623" s="45" t="s">
        <v>25</v>
      </c>
      <c r="Q1623" s="47">
        <f>VLOOKUP(B1623,[2]COMPLETE_DIVIDEND_DATA!$B:$BA,52,0)</f>
        <v>0</v>
      </c>
      <c r="R1623" s="48">
        <f t="shared" si="25"/>
        <v>1566</v>
      </c>
    </row>
    <row r="1624" spans="1:18" s="2" customFormat="1" hidden="1" x14ac:dyDescent="0.2">
      <c r="A1624" s="9">
        <v>401657</v>
      </c>
      <c r="B1624" s="20">
        <v>3277034497</v>
      </c>
      <c r="C1624" s="6" t="s">
        <v>1865</v>
      </c>
      <c r="D1624" s="5">
        <v>17.88</v>
      </c>
      <c r="E1624" s="5">
        <v>20</v>
      </c>
      <c r="F1624" s="5">
        <v>8</v>
      </c>
      <c r="G1624" s="17">
        <v>123</v>
      </c>
      <c r="H1624" s="17">
        <v>0</v>
      </c>
      <c r="I1624" s="17">
        <v>123</v>
      </c>
      <c r="J1624" s="13">
        <v>123</v>
      </c>
      <c r="K1624" s="13">
        <v>0</v>
      </c>
      <c r="L1624" s="13">
        <v>22</v>
      </c>
      <c r="M1624" s="13">
        <v>101</v>
      </c>
      <c r="N1624" s="24" t="s">
        <v>2020</v>
      </c>
      <c r="O1624" s="24" t="s">
        <v>25</v>
      </c>
      <c r="P1624" s="24" t="s">
        <v>25</v>
      </c>
      <c r="Q1624" s="38">
        <f>VLOOKUP(B1624,[2]COMPLETE_DIVIDEND_DATA!$B:$BA,52,0)</f>
        <v>101</v>
      </c>
      <c r="R1624" s="39">
        <f t="shared" si="25"/>
        <v>0</v>
      </c>
    </row>
    <row r="1625" spans="1:18" s="2" customFormat="1" hidden="1" x14ac:dyDescent="0.2">
      <c r="A1625" s="9">
        <v>401658</v>
      </c>
      <c r="B1625" s="20">
        <v>3277035485</v>
      </c>
      <c r="C1625" s="6" t="s">
        <v>2021</v>
      </c>
      <c r="D1625" s="5">
        <v>14.99</v>
      </c>
      <c r="E1625" s="5">
        <v>20</v>
      </c>
      <c r="F1625" s="5">
        <v>8</v>
      </c>
      <c r="G1625" s="17">
        <v>7823</v>
      </c>
      <c r="H1625" s="17">
        <v>0</v>
      </c>
      <c r="I1625" s="17">
        <v>7823</v>
      </c>
      <c r="J1625" s="13">
        <v>7823</v>
      </c>
      <c r="K1625" s="13">
        <v>0</v>
      </c>
      <c r="L1625" s="13">
        <v>1173</v>
      </c>
      <c r="M1625" s="13">
        <v>6650</v>
      </c>
      <c r="N1625" s="24" t="s">
        <v>2022</v>
      </c>
      <c r="O1625" s="24">
        <v>25397923</v>
      </c>
      <c r="P1625" s="24" t="s">
        <v>25</v>
      </c>
      <c r="Q1625" s="38">
        <f>VLOOKUP(B1625,[2]COMPLETE_DIVIDEND_DATA!$B:$BA,52,0)</f>
        <v>6650</v>
      </c>
      <c r="R1625" s="39">
        <f t="shared" si="25"/>
        <v>0</v>
      </c>
    </row>
    <row r="1626" spans="1:18" s="2" customFormat="1" x14ac:dyDescent="0.2">
      <c r="A1626" s="9">
        <v>401659</v>
      </c>
      <c r="B1626" s="20">
        <v>3277035708</v>
      </c>
      <c r="C1626" s="6" t="s">
        <v>2023</v>
      </c>
      <c r="D1626" s="5">
        <v>21.05</v>
      </c>
      <c r="E1626" s="5">
        <v>20</v>
      </c>
      <c r="F1626" s="5">
        <v>8</v>
      </c>
      <c r="G1626" s="17">
        <v>19</v>
      </c>
      <c r="H1626" s="17">
        <v>0</v>
      </c>
      <c r="I1626" s="17">
        <v>19</v>
      </c>
      <c r="J1626" s="13">
        <v>19</v>
      </c>
      <c r="K1626" s="13">
        <v>0</v>
      </c>
      <c r="L1626" s="13">
        <v>4</v>
      </c>
      <c r="M1626" s="13">
        <v>15</v>
      </c>
      <c r="N1626" s="24" t="s">
        <v>2024</v>
      </c>
      <c r="O1626" s="24" t="s">
        <v>25</v>
      </c>
      <c r="P1626" s="45" t="s">
        <v>25</v>
      </c>
      <c r="Q1626" s="47">
        <f>VLOOKUP(B1626,[2]COMPLETE_DIVIDEND_DATA!$B:$BA,52,0)</f>
        <v>0</v>
      </c>
      <c r="R1626" s="48">
        <f t="shared" si="25"/>
        <v>15</v>
      </c>
    </row>
    <row r="1627" spans="1:18" s="2" customFormat="1" x14ac:dyDescent="0.2">
      <c r="A1627" s="9">
        <v>401660</v>
      </c>
      <c r="B1627" s="20">
        <v>3277035737</v>
      </c>
      <c r="C1627" s="6" t="s">
        <v>2025</v>
      </c>
      <c r="D1627" s="5">
        <v>18.84</v>
      </c>
      <c r="E1627" s="5">
        <v>10</v>
      </c>
      <c r="F1627" s="5">
        <v>8</v>
      </c>
      <c r="G1627" s="17">
        <v>1295</v>
      </c>
      <c r="H1627" s="17">
        <v>1295</v>
      </c>
      <c r="I1627" s="17">
        <v>0</v>
      </c>
      <c r="J1627" s="13">
        <v>1295</v>
      </c>
      <c r="K1627" s="13">
        <v>324</v>
      </c>
      <c r="L1627" s="13">
        <v>244</v>
      </c>
      <c r="M1627" s="13">
        <v>727</v>
      </c>
      <c r="N1627" s="24" t="s">
        <v>2026</v>
      </c>
      <c r="O1627" s="24">
        <v>12300411</v>
      </c>
      <c r="P1627" s="45" t="s">
        <v>25</v>
      </c>
      <c r="Q1627" s="47">
        <f>VLOOKUP(B1627,[2]COMPLETE_DIVIDEND_DATA!$B:$BA,52,0)</f>
        <v>0</v>
      </c>
      <c r="R1627" s="48">
        <f t="shared" si="25"/>
        <v>727</v>
      </c>
    </row>
    <row r="1628" spans="1:18" s="2" customFormat="1" hidden="1" x14ac:dyDescent="0.2">
      <c r="A1628" s="9">
        <v>401661</v>
      </c>
      <c r="B1628" s="20">
        <v>3277036067</v>
      </c>
      <c r="C1628" s="6" t="s">
        <v>2027</v>
      </c>
      <c r="D1628" s="5">
        <v>16.75</v>
      </c>
      <c r="E1628" s="5">
        <v>20</v>
      </c>
      <c r="F1628" s="5">
        <v>8</v>
      </c>
      <c r="G1628" s="17">
        <v>388</v>
      </c>
      <c r="H1628" s="17">
        <v>0</v>
      </c>
      <c r="I1628" s="17">
        <v>388</v>
      </c>
      <c r="J1628" s="13">
        <v>388</v>
      </c>
      <c r="K1628" s="13">
        <v>0</v>
      </c>
      <c r="L1628" s="13">
        <v>65</v>
      </c>
      <c r="M1628" s="13">
        <v>323</v>
      </c>
      <c r="N1628" s="24" t="s">
        <v>2028</v>
      </c>
      <c r="O1628" s="24">
        <v>2682311</v>
      </c>
      <c r="P1628" s="24" t="s">
        <v>25</v>
      </c>
      <c r="Q1628" s="38">
        <f>VLOOKUP(B1628,[2]COMPLETE_DIVIDEND_DATA!$B:$BA,52,0)</f>
        <v>323</v>
      </c>
      <c r="R1628" s="39">
        <f t="shared" si="25"/>
        <v>0</v>
      </c>
    </row>
    <row r="1629" spans="1:18" s="2" customFormat="1" x14ac:dyDescent="0.2">
      <c r="A1629" s="9">
        <v>401662</v>
      </c>
      <c r="B1629" s="20">
        <v>3277036078</v>
      </c>
      <c r="C1629" s="6" t="s">
        <v>2029</v>
      </c>
      <c r="D1629" s="5">
        <v>17.41</v>
      </c>
      <c r="E1629" s="5">
        <v>10</v>
      </c>
      <c r="F1629" s="5">
        <v>8</v>
      </c>
      <c r="G1629" s="17">
        <v>511</v>
      </c>
      <c r="H1629" s="17">
        <v>511</v>
      </c>
      <c r="I1629" s="17">
        <v>0</v>
      </c>
      <c r="J1629" s="13">
        <v>511</v>
      </c>
      <c r="K1629" s="13">
        <v>128</v>
      </c>
      <c r="L1629" s="13">
        <v>89</v>
      </c>
      <c r="M1629" s="13">
        <v>294</v>
      </c>
      <c r="N1629" s="24" t="s">
        <v>2030</v>
      </c>
      <c r="O1629" s="24" t="s">
        <v>2031</v>
      </c>
      <c r="P1629" s="45" t="s">
        <v>25</v>
      </c>
      <c r="Q1629" s="47">
        <f>VLOOKUP(B1629,[2]COMPLETE_DIVIDEND_DATA!$B:$BA,52,0)</f>
        <v>0</v>
      </c>
      <c r="R1629" s="48">
        <f t="shared" si="25"/>
        <v>294</v>
      </c>
    </row>
    <row r="1630" spans="1:18" s="2" customFormat="1" x14ac:dyDescent="0.2">
      <c r="A1630" s="9">
        <v>401663</v>
      </c>
      <c r="B1630" s="20">
        <v>3277036095</v>
      </c>
      <c r="C1630" s="6" t="s">
        <v>2032</v>
      </c>
      <c r="D1630" s="5">
        <v>15.02</v>
      </c>
      <c r="E1630" s="5">
        <v>20</v>
      </c>
      <c r="F1630" s="5">
        <v>8</v>
      </c>
      <c r="G1630" s="17">
        <v>3888</v>
      </c>
      <c r="H1630" s="17">
        <v>0</v>
      </c>
      <c r="I1630" s="17">
        <v>3888</v>
      </c>
      <c r="J1630" s="13">
        <v>3888</v>
      </c>
      <c r="K1630" s="13">
        <v>0</v>
      </c>
      <c r="L1630" s="13">
        <v>584</v>
      </c>
      <c r="M1630" s="13">
        <v>3304</v>
      </c>
      <c r="N1630" s="24" t="s">
        <v>2033</v>
      </c>
      <c r="O1630" s="24" t="s">
        <v>25</v>
      </c>
      <c r="P1630" s="45" t="s">
        <v>25</v>
      </c>
      <c r="Q1630" s="47">
        <f>VLOOKUP(B1630,[2]COMPLETE_DIVIDEND_DATA!$B:$BA,52,0)</f>
        <v>0</v>
      </c>
      <c r="R1630" s="48">
        <f t="shared" si="25"/>
        <v>3304</v>
      </c>
    </row>
    <row r="1631" spans="1:18" s="2" customFormat="1" x14ac:dyDescent="0.2">
      <c r="A1631" s="9">
        <v>401664</v>
      </c>
      <c r="B1631" s="20">
        <v>3277037898</v>
      </c>
      <c r="C1631" s="6" t="s">
        <v>2034</v>
      </c>
      <c r="D1631" s="5">
        <v>16.28</v>
      </c>
      <c r="E1631" s="5">
        <v>20</v>
      </c>
      <c r="F1631" s="5">
        <v>8</v>
      </c>
      <c r="G1631" s="17">
        <v>2868</v>
      </c>
      <c r="H1631" s="17">
        <v>0</v>
      </c>
      <c r="I1631" s="17">
        <v>2868</v>
      </c>
      <c r="J1631" s="13">
        <v>2868</v>
      </c>
      <c r="K1631" s="13">
        <v>0</v>
      </c>
      <c r="L1631" s="13">
        <v>467</v>
      </c>
      <c r="M1631" s="13">
        <v>2401</v>
      </c>
      <c r="N1631" s="24" t="s">
        <v>1005</v>
      </c>
      <c r="O1631" s="24" t="s">
        <v>25</v>
      </c>
      <c r="P1631" s="45" t="s">
        <v>25</v>
      </c>
      <c r="Q1631" s="47">
        <f>VLOOKUP(B1631,[2]COMPLETE_DIVIDEND_DATA!$B:$BA,52,0)</f>
        <v>0</v>
      </c>
      <c r="R1631" s="48">
        <f t="shared" si="25"/>
        <v>2401</v>
      </c>
    </row>
    <row r="1632" spans="1:18" s="2" customFormat="1" hidden="1" x14ac:dyDescent="0.2">
      <c r="A1632" s="9">
        <v>401665</v>
      </c>
      <c r="B1632" s="20">
        <v>3277037901</v>
      </c>
      <c r="C1632" s="6" t="s">
        <v>2035</v>
      </c>
      <c r="D1632" s="5">
        <v>15</v>
      </c>
      <c r="E1632" s="5">
        <v>20</v>
      </c>
      <c r="F1632" s="5">
        <v>8</v>
      </c>
      <c r="G1632" s="17">
        <v>3239</v>
      </c>
      <c r="H1632" s="17">
        <v>0</v>
      </c>
      <c r="I1632" s="17">
        <v>3239</v>
      </c>
      <c r="J1632" s="13">
        <v>3239</v>
      </c>
      <c r="K1632" s="13">
        <v>0</v>
      </c>
      <c r="L1632" s="13">
        <v>486</v>
      </c>
      <c r="M1632" s="13">
        <v>2753</v>
      </c>
      <c r="N1632" s="24" t="s">
        <v>2036</v>
      </c>
      <c r="O1632" s="24" t="s">
        <v>25</v>
      </c>
      <c r="P1632" s="24" t="s">
        <v>25</v>
      </c>
      <c r="Q1632" s="38">
        <f>VLOOKUP(B1632,[2]COMPLETE_DIVIDEND_DATA!$B:$BA,52,0)</f>
        <v>2753</v>
      </c>
      <c r="R1632" s="39">
        <f t="shared" si="25"/>
        <v>0</v>
      </c>
    </row>
    <row r="1633" spans="1:18" s="2" customFormat="1" hidden="1" x14ac:dyDescent="0.2">
      <c r="A1633" s="9">
        <v>401666</v>
      </c>
      <c r="B1633" s="20">
        <v>3277038414</v>
      </c>
      <c r="C1633" s="6" t="s">
        <v>518</v>
      </c>
      <c r="D1633" s="5">
        <v>19.98</v>
      </c>
      <c r="E1633" s="5">
        <v>20</v>
      </c>
      <c r="F1633" s="5">
        <v>8</v>
      </c>
      <c r="G1633" s="17">
        <v>1376</v>
      </c>
      <c r="H1633" s="17">
        <v>0</v>
      </c>
      <c r="I1633" s="17">
        <v>1376</v>
      </c>
      <c r="J1633" s="13">
        <v>1376</v>
      </c>
      <c r="K1633" s="13">
        <v>0</v>
      </c>
      <c r="L1633" s="13">
        <v>275</v>
      </c>
      <c r="M1633" s="13">
        <v>1101</v>
      </c>
      <c r="N1633" s="24" t="s">
        <v>2037</v>
      </c>
      <c r="O1633" s="24" t="s">
        <v>25</v>
      </c>
      <c r="P1633" s="24" t="s">
        <v>25</v>
      </c>
      <c r="Q1633" s="38">
        <f>VLOOKUP(B1633,[2]COMPLETE_DIVIDEND_DATA!$B:$BA,52,0)</f>
        <v>1101</v>
      </c>
      <c r="R1633" s="39">
        <f t="shared" ref="R1633:R1696" si="26">+M1633-Q1633</f>
        <v>0</v>
      </c>
    </row>
    <row r="1634" spans="1:18" s="2" customFormat="1" x14ac:dyDescent="0.2">
      <c r="A1634" s="9">
        <v>401667</v>
      </c>
      <c r="B1634" s="20">
        <v>3277039112</v>
      </c>
      <c r="C1634" s="6" t="s">
        <v>2038</v>
      </c>
      <c r="D1634" s="5">
        <v>18.59</v>
      </c>
      <c r="E1634" s="5">
        <v>20</v>
      </c>
      <c r="F1634" s="5">
        <v>8</v>
      </c>
      <c r="G1634" s="17">
        <v>199</v>
      </c>
      <c r="H1634" s="17">
        <v>0</v>
      </c>
      <c r="I1634" s="17">
        <v>199</v>
      </c>
      <c r="J1634" s="13">
        <v>199</v>
      </c>
      <c r="K1634" s="13">
        <v>0</v>
      </c>
      <c r="L1634" s="13">
        <v>37</v>
      </c>
      <c r="M1634" s="13">
        <v>162</v>
      </c>
      <c r="N1634" s="24" t="s">
        <v>2039</v>
      </c>
      <c r="O1634" s="24" t="s">
        <v>25</v>
      </c>
      <c r="P1634" s="45" t="s">
        <v>25</v>
      </c>
      <c r="Q1634" s="47">
        <f>VLOOKUP(B1634,[2]COMPLETE_DIVIDEND_DATA!$B:$BA,52,0)</f>
        <v>0</v>
      </c>
      <c r="R1634" s="48">
        <f t="shared" si="26"/>
        <v>162</v>
      </c>
    </row>
    <row r="1635" spans="1:18" s="2" customFormat="1" x14ac:dyDescent="0.2">
      <c r="A1635" s="9">
        <v>401668</v>
      </c>
      <c r="B1635" s="20">
        <v>3277039148</v>
      </c>
      <c r="C1635" s="6" t="s">
        <v>1533</v>
      </c>
      <c r="D1635" s="5">
        <v>18.75</v>
      </c>
      <c r="E1635" s="5">
        <v>10</v>
      </c>
      <c r="F1635" s="5">
        <v>8</v>
      </c>
      <c r="G1635" s="17">
        <v>6480</v>
      </c>
      <c r="H1635" s="17">
        <v>6480</v>
      </c>
      <c r="I1635" s="17">
        <v>0</v>
      </c>
      <c r="J1635" s="13">
        <v>6480</v>
      </c>
      <c r="K1635" s="13">
        <v>1620</v>
      </c>
      <c r="L1635" s="13">
        <v>1215</v>
      </c>
      <c r="M1635" s="13">
        <v>3645</v>
      </c>
      <c r="N1635" s="24" t="s">
        <v>2040</v>
      </c>
      <c r="O1635" s="24" t="s">
        <v>25</v>
      </c>
      <c r="P1635" s="45" t="s">
        <v>25</v>
      </c>
      <c r="Q1635" s="47">
        <f>VLOOKUP(B1635,[2]COMPLETE_DIVIDEND_DATA!$B:$BA,52,0)</f>
        <v>0</v>
      </c>
      <c r="R1635" s="48">
        <f t="shared" si="26"/>
        <v>3645</v>
      </c>
    </row>
    <row r="1636" spans="1:18" s="2" customFormat="1" hidden="1" x14ac:dyDescent="0.2">
      <c r="A1636" s="9">
        <v>401669</v>
      </c>
      <c r="B1636" s="20">
        <v>3277040129</v>
      </c>
      <c r="C1636" s="6" t="s">
        <v>101</v>
      </c>
      <c r="D1636" s="5">
        <v>0</v>
      </c>
      <c r="E1636" s="5">
        <v>20</v>
      </c>
      <c r="F1636" s="5">
        <v>8</v>
      </c>
      <c r="G1636" s="17">
        <v>1</v>
      </c>
      <c r="H1636" s="17">
        <v>0</v>
      </c>
      <c r="I1636" s="17">
        <v>1</v>
      </c>
      <c r="J1636" s="13">
        <v>1</v>
      </c>
      <c r="K1636" s="13">
        <v>0</v>
      </c>
      <c r="L1636" s="13">
        <v>0</v>
      </c>
      <c r="M1636" s="13">
        <v>1</v>
      </c>
      <c r="N1636" s="24" t="s">
        <v>2041</v>
      </c>
      <c r="O1636" s="24" t="s">
        <v>25</v>
      </c>
      <c r="P1636" s="24" t="s">
        <v>25</v>
      </c>
      <c r="Q1636" s="38">
        <f>VLOOKUP(B1636,[2]COMPLETE_DIVIDEND_DATA!$B:$BA,52,0)</f>
        <v>1</v>
      </c>
      <c r="R1636" s="39">
        <f t="shared" si="26"/>
        <v>0</v>
      </c>
    </row>
    <row r="1637" spans="1:18" s="2" customFormat="1" hidden="1" x14ac:dyDescent="0.2">
      <c r="A1637" s="9">
        <v>401670</v>
      </c>
      <c r="B1637" s="20">
        <v>3277040506</v>
      </c>
      <c r="C1637" s="6" t="s">
        <v>2042</v>
      </c>
      <c r="D1637" s="5">
        <v>15.03</v>
      </c>
      <c r="E1637" s="5">
        <v>20</v>
      </c>
      <c r="F1637" s="5">
        <v>8</v>
      </c>
      <c r="G1637" s="17">
        <v>918</v>
      </c>
      <c r="H1637" s="17">
        <v>0</v>
      </c>
      <c r="I1637" s="17">
        <v>918</v>
      </c>
      <c r="J1637" s="13">
        <v>918</v>
      </c>
      <c r="K1637" s="13">
        <v>0</v>
      </c>
      <c r="L1637" s="13">
        <v>138</v>
      </c>
      <c r="M1637" s="13">
        <v>780</v>
      </c>
      <c r="N1637" s="24" t="s">
        <v>2043</v>
      </c>
      <c r="O1637" s="24" t="s">
        <v>25</v>
      </c>
      <c r="P1637" s="24" t="s">
        <v>25</v>
      </c>
      <c r="Q1637" s="38">
        <f>VLOOKUP(B1637,[2]COMPLETE_DIVIDEND_DATA!$B:$BA,52,0)</f>
        <v>780</v>
      </c>
      <c r="R1637" s="39">
        <f t="shared" si="26"/>
        <v>0</v>
      </c>
    </row>
    <row r="1638" spans="1:18" s="2" customFormat="1" x14ac:dyDescent="0.2">
      <c r="A1638" s="9">
        <v>401671</v>
      </c>
      <c r="B1638" s="20">
        <v>3277040856</v>
      </c>
      <c r="C1638" s="6" t="s">
        <v>2044</v>
      </c>
      <c r="D1638" s="5">
        <v>17.489999999999998</v>
      </c>
      <c r="E1638" s="5">
        <v>20</v>
      </c>
      <c r="F1638" s="5">
        <v>8</v>
      </c>
      <c r="G1638" s="17">
        <v>8425</v>
      </c>
      <c r="H1638" s="17">
        <v>0</v>
      </c>
      <c r="I1638" s="17">
        <v>8425</v>
      </c>
      <c r="J1638" s="13">
        <v>8425</v>
      </c>
      <c r="K1638" s="13">
        <v>0</v>
      </c>
      <c r="L1638" s="13">
        <v>1474</v>
      </c>
      <c r="M1638" s="13">
        <v>6951</v>
      </c>
      <c r="N1638" s="24" t="s">
        <v>2045</v>
      </c>
      <c r="O1638" s="24" t="s">
        <v>25</v>
      </c>
      <c r="P1638" s="45" t="s">
        <v>25</v>
      </c>
      <c r="Q1638" s="47">
        <f>VLOOKUP(B1638,[2]COMPLETE_DIVIDEND_DATA!$B:$BA,52,0)</f>
        <v>0</v>
      </c>
      <c r="R1638" s="48">
        <f t="shared" si="26"/>
        <v>6951</v>
      </c>
    </row>
    <row r="1639" spans="1:18" s="2" customFormat="1" hidden="1" x14ac:dyDescent="0.2">
      <c r="A1639" s="9">
        <v>401672</v>
      </c>
      <c r="B1639" s="20">
        <v>3277041943</v>
      </c>
      <c r="C1639" s="6" t="s">
        <v>2046</v>
      </c>
      <c r="D1639" s="5">
        <v>0</v>
      </c>
      <c r="E1639" s="5">
        <v>20</v>
      </c>
      <c r="F1639" s="5">
        <v>8</v>
      </c>
      <c r="G1639" s="17">
        <v>1</v>
      </c>
      <c r="H1639" s="17">
        <v>0</v>
      </c>
      <c r="I1639" s="17">
        <v>1</v>
      </c>
      <c r="J1639" s="13">
        <v>1</v>
      </c>
      <c r="K1639" s="13">
        <v>0</v>
      </c>
      <c r="L1639" s="13">
        <v>0</v>
      </c>
      <c r="M1639" s="13">
        <v>1</v>
      </c>
      <c r="N1639" s="24" t="s">
        <v>2047</v>
      </c>
      <c r="O1639" s="24" t="s">
        <v>25</v>
      </c>
      <c r="P1639" s="24" t="s">
        <v>25</v>
      </c>
      <c r="Q1639" s="38">
        <f>VLOOKUP(B1639,[2]COMPLETE_DIVIDEND_DATA!$B:$BA,52,0)</f>
        <v>1</v>
      </c>
      <c r="R1639" s="39">
        <f t="shared" si="26"/>
        <v>0</v>
      </c>
    </row>
    <row r="1640" spans="1:18" s="2" customFormat="1" x14ac:dyDescent="0.2">
      <c r="A1640" s="9">
        <v>401673</v>
      </c>
      <c r="B1640" s="20">
        <v>3277041959</v>
      </c>
      <c r="C1640" s="6" t="s">
        <v>2048</v>
      </c>
      <c r="D1640" s="5">
        <v>17.39</v>
      </c>
      <c r="E1640" s="5">
        <v>20</v>
      </c>
      <c r="F1640" s="5">
        <v>8</v>
      </c>
      <c r="G1640" s="17">
        <v>23</v>
      </c>
      <c r="H1640" s="17">
        <v>0</v>
      </c>
      <c r="I1640" s="17">
        <v>23</v>
      </c>
      <c r="J1640" s="13">
        <v>23</v>
      </c>
      <c r="K1640" s="13">
        <v>0</v>
      </c>
      <c r="L1640" s="13">
        <v>4</v>
      </c>
      <c r="M1640" s="13">
        <v>19</v>
      </c>
      <c r="N1640" s="24" t="s">
        <v>2049</v>
      </c>
      <c r="O1640" s="24" t="s">
        <v>25</v>
      </c>
      <c r="P1640" s="45" t="s">
        <v>25</v>
      </c>
      <c r="Q1640" s="47">
        <f>VLOOKUP(B1640,[2]COMPLETE_DIVIDEND_DATA!$B:$BA,52,0)</f>
        <v>0</v>
      </c>
      <c r="R1640" s="48">
        <f t="shared" si="26"/>
        <v>19</v>
      </c>
    </row>
    <row r="1641" spans="1:18" s="2" customFormat="1" hidden="1" x14ac:dyDescent="0.2">
      <c r="A1641" s="9">
        <v>401674</v>
      </c>
      <c r="B1641" s="20">
        <v>3277042091</v>
      </c>
      <c r="C1641" s="6" t="s">
        <v>2050</v>
      </c>
      <c r="D1641" s="5">
        <v>20</v>
      </c>
      <c r="E1641" s="5">
        <v>20</v>
      </c>
      <c r="F1641" s="5">
        <v>8</v>
      </c>
      <c r="G1641" s="17">
        <v>50</v>
      </c>
      <c r="H1641" s="17">
        <v>0</v>
      </c>
      <c r="I1641" s="17">
        <v>50</v>
      </c>
      <c r="J1641" s="13">
        <v>50</v>
      </c>
      <c r="K1641" s="13">
        <v>0</v>
      </c>
      <c r="L1641" s="13">
        <v>10</v>
      </c>
      <c r="M1641" s="13">
        <v>40</v>
      </c>
      <c r="N1641" s="24" t="s">
        <v>2051</v>
      </c>
      <c r="O1641" s="24" t="s">
        <v>25</v>
      </c>
      <c r="P1641" s="24" t="s">
        <v>25</v>
      </c>
      <c r="Q1641" s="38">
        <f>VLOOKUP(B1641,[2]COMPLETE_DIVIDEND_DATA!$B:$BA,52,0)</f>
        <v>40</v>
      </c>
      <c r="R1641" s="39">
        <f t="shared" si="26"/>
        <v>0</v>
      </c>
    </row>
    <row r="1642" spans="1:18" s="2" customFormat="1" hidden="1" x14ac:dyDescent="0.2">
      <c r="A1642" s="9">
        <v>401675</v>
      </c>
      <c r="B1642" s="20">
        <v>3277042184</v>
      </c>
      <c r="C1642" s="6" t="s">
        <v>2052</v>
      </c>
      <c r="D1642" s="5">
        <v>17.510000000000002</v>
      </c>
      <c r="E1642" s="5">
        <v>20</v>
      </c>
      <c r="F1642" s="5">
        <v>8</v>
      </c>
      <c r="G1642" s="17">
        <v>5275</v>
      </c>
      <c r="H1642" s="17">
        <v>0</v>
      </c>
      <c r="I1642" s="17">
        <v>5275</v>
      </c>
      <c r="J1642" s="13">
        <v>5275</v>
      </c>
      <c r="K1642" s="13">
        <v>0</v>
      </c>
      <c r="L1642" s="13">
        <v>924</v>
      </c>
      <c r="M1642" s="13">
        <v>4351</v>
      </c>
      <c r="N1642" s="24" t="s">
        <v>2053</v>
      </c>
      <c r="O1642" s="24" t="s">
        <v>25</v>
      </c>
      <c r="P1642" s="24" t="s">
        <v>25</v>
      </c>
      <c r="Q1642" s="38">
        <f>VLOOKUP(B1642,[2]COMPLETE_DIVIDEND_DATA!$B:$BA,52,0)</f>
        <v>4351</v>
      </c>
      <c r="R1642" s="39">
        <f t="shared" si="26"/>
        <v>0</v>
      </c>
    </row>
    <row r="1643" spans="1:18" s="2" customFormat="1" x14ac:dyDescent="0.2">
      <c r="A1643" s="9">
        <v>401676</v>
      </c>
      <c r="B1643" s="20">
        <v>3277043559</v>
      </c>
      <c r="C1643" s="6" t="s">
        <v>2054</v>
      </c>
      <c r="D1643" s="5">
        <v>17.5</v>
      </c>
      <c r="E1643" s="5">
        <v>20</v>
      </c>
      <c r="F1643" s="5">
        <v>8</v>
      </c>
      <c r="G1643" s="17">
        <v>1268</v>
      </c>
      <c r="H1643" s="17">
        <v>0</v>
      </c>
      <c r="I1643" s="17">
        <v>1268</v>
      </c>
      <c r="J1643" s="13">
        <v>1268</v>
      </c>
      <c r="K1643" s="13">
        <v>0</v>
      </c>
      <c r="L1643" s="13">
        <v>222</v>
      </c>
      <c r="M1643" s="13">
        <v>1046</v>
      </c>
      <c r="N1643" s="24" t="s">
        <v>2055</v>
      </c>
      <c r="O1643" s="24" t="s">
        <v>25</v>
      </c>
      <c r="P1643" s="45" t="s">
        <v>25</v>
      </c>
      <c r="Q1643" s="47">
        <f>VLOOKUP(B1643,[2]COMPLETE_DIVIDEND_DATA!$B:$BA,52,0)</f>
        <v>0</v>
      </c>
      <c r="R1643" s="48">
        <f t="shared" si="26"/>
        <v>1046</v>
      </c>
    </row>
    <row r="1644" spans="1:18" s="2" customFormat="1" ht="22.5" hidden="1" x14ac:dyDescent="0.2">
      <c r="A1644" s="9">
        <v>401677</v>
      </c>
      <c r="B1644" s="20">
        <v>3277044337</v>
      </c>
      <c r="C1644" s="6" t="s">
        <v>2056</v>
      </c>
      <c r="D1644" s="5">
        <v>19.98</v>
      </c>
      <c r="E1644" s="5">
        <v>20</v>
      </c>
      <c r="F1644" s="5">
        <v>8</v>
      </c>
      <c r="G1644" s="17">
        <v>4713</v>
      </c>
      <c r="H1644" s="17">
        <v>0</v>
      </c>
      <c r="I1644" s="17">
        <v>4713</v>
      </c>
      <c r="J1644" s="13">
        <v>4713</v>
      </c>
      <c r="K1644" s="13">
        <v>0</v>
      </c>
      <c r="L1644" s="13">
        <v>942</v>
      </c>
      <c r="M1644" s="13">
        <v>3771</v>
      </c>
      <c r="N1644" s="24" t="s">
        <v>2057</v>
      </c>
      <c r="O1644" s="24" t="s">
        <v>25</v>
      </c>
      <c r="P1644" s="24" t="s">
        <v>25</v>
      </c>
      <c r="Q1644" s="38">
        <f>VLOOKUP(B1644,[2]COMPLETE_DIVIDEND_DATA!$B:$BA,52,0)</f>
        <v>3771</v>
      </c>
      <c r="R1644" s="39">
        <f t="shared" si="26"/>
        <v>0</v>
      </c>
    </row>
    <row r="1645" spans="1:18" s="2" customFormat="1" hidden="1" x14ac:dyDescent="0.2">
      <c r="A1645" s="9">
        <v>401678</v>
      </c>
      <c r="B1645" s="20">
        <v>3277045473</v>
      </c>
      <c r="C1645" s="6" t="s">
        <v>2058</v>
      </c>
      <c r="D1645" s="5">
        <v>22.22</v>
      </c>
      <c r="E1645" s="5">
        <v>10</v>
      </c>
      <c r="F1645" s="5">
        <v>8</v>
      </c>
      <c r="G1645" s="17">
        <v>18</v>
      </c>
      <c r="H1645" s="17">
        <v>18</v>
      </c>
      <c r="I1645" s="17">
        <v>0</v>
      </c>
      <c r="J1645" s="13">
        <v>18</v>
      </c>
      <c r="K1645" s="13">
        <v>5</v>
      </c>
      <c r="L1645" s="13">
        <v>4</v>
      </c>
      <c r="M1645" s="13">
        <v>9</v>
      </c>
      <c r="N1645" s="24" t="s">
        <v>2059</v>
      </c>
      <c r="O1645" s="24" t="s">
        <v>25</v>
      </c>
      <c r="P1645" s="24" t="s">
        <v>25</v>
      </c>
      <c r="Q1645" s="38">
        <f>VLOOKUP(B1645,[2]COMPLETE_DIVIDEND_DATA!$B:$BA,52,0)</f>
        <v>9</v>
      </c>
      <c r="R1645" s="39">
        <f t="shared" si="26"/>
        <v>0</v>
      </c>
    </row>
    <row r="1646" spans="1:18" s="2" customFormat="1" hidden="1" x14ac:dyDescent="0.2">
      <c r="A1646" s="9">
        <v>401679</v>
      </c>
      <c r="B1646" s="20">
        <v>3277046331</v>
      </c>
      <c r="C1646" s="6" t="s">
        <v>2060</v>
      </c>
      <c r="D1646" s="5">
        <v>15</v>
      </c>
      <c r="E1646" s="5">
        <v>20</v>
      </c>
      <c r="F1646" s="5">
        <v>8</v>
      </c>
      <c r="G1646" s="17">
        <v>10000</v>
      </c>
      <c r="H1646" s="17">
        <v>0</v>
      </c>
      <c r="I1646" s="17">
        <v>10000</v>
      </c>
      <c r="J1646" s="13">
        <v>10000</v>
      </c>
      <c r="K1646" s="13">
        <v>0</v>
      </c>
      <c r="L1646" s="13">
        <v>1500</v>
      </c>
      <c r="M1646" s="13">
        <v>8500</v>
      </c>
      <c r="N1646" s="24" t="s">
        <v>2061</v>
      </c>
      <c r="O1646" s="24">
        <v>11273542</v>
      </c>
      <c r="P1646" s="24" t="s">
        <v>25</v>
      </c>
      <c r="Q1646" s="38">
        <f>VLOOKUP(B1646,[2]COMPLETE_DIVIDEND_DATA!$B:$BA,52,0)</f>
        <v>8500</v>
      </c>
      <c r="R1646" s="39">
        <f t="shared" si="26"/>
        <v>0</v>
      </c>
    </row>
    <row r="1647" spans="1:18" s="2" customFormat="1" hidden="1" x14ac:dyDescent="0.2">
      <c r="A1647" s="9">
        <v>401680</v>
      </c>
      <c r="B1647" s="20">
        <v>3277046696</v>
      </c>
      <c r="C1647" s="6" t="s">
        <v>387</v>
      </c>
      <c r="D1647" s="5">
        <v>0</v>
      </c>
      <c r="E1647" s="5">
        <v>20</v>
      </c>
      <c r="F1647" s="5">
        <v>8</v>
      </c>
      <c r="G1647" s="17">
        <v>3</v>
      </c>
      <c r="H1647" s="17">
        <v>0</v>
      </c>
      <c r="I1647" s="17">
        <v>3</v>
      </c>
      <c r="J1647" s="13">
        <v>3</v>
      </c>
      <c r="K1647" s="13">
        <v>0</v>
      </c>
      <c r="L1647" s="13">
        <v>0</v>
      </c>
      <c r="M1647" s="13">
        <v>3</v>
      </c>
      <c r="N1647" s="24" t="s">
        <v>2062</v>
      </c>
      <c r="O1647" s="24" t="s">
        <v>25</v>
      </c>
      <c r="P1647" s="24" t="s">
        <v>25</v>
      </c>
      <c r="Q1647" s="38">
        <f>VLOOKUP(B1647,[2]COMPLETE_DIVIDEND_DATA!$B:$BA,52,0)</f>
        <v>3</v>
      </c>
      <c r="R1647" s="39">
        <f t="shared" si="26"/>
        <v>0</v>
      </c>
    </row>
    <row r="1648" spans="1:18" s="2" customFormat="1" hidden="1" x14ac:dyDescent="0.2">
      <c r="A1648" s="9">
        <v>401681</v>
      </c>
      <c r="B1648" s="20">
        <v>3277046856</v>
      </c>
      <c r="C1648" s="6" t="s">
        <v>2063</v>
      </c>
      <c r="D1648" s="5">
        <v>17.39</v>
      </c>
      <c r="E1648" s="5">
        <v>20</v>
      </c>
      <c r="F1648" s="5">
        <v>8</v>
      </c>
      <c r="G1648" s="17">
        <v>523</v>
      </c>
      <c r="H1648" s="17">
        <v>0</v>
      </c>
      <c r="I1648" s="17">
        <v>523</v>
      </c>
      <c r="J1648" s="13">
        <v>523</v>
      </c>
      <c r="K1648" s="13">
        <v>0</v>
      </c>
      <c r="L1648" s="13">
        <v>91</v>
      </c>
      <c r="M1648" s="13">
        <v>432</v>
      </c>
      <c r="N1648" s="24" t="s">
        <v>2064</v>
      </c>
      <c r="O1648" s="24">
        <v>5895316</v>
      </c>
      <c r="P1648" s="24" t="s">
        <v>25</v>
      </c>
      <c r="Q1648" s="38">
        <f>VLOOKUP(B1648,[2]COMPLETE_DIVIDEND_DATA!$B:$BA,52,0)</f>
        <v>432</v>
      </c>
      <c r="R1648" s="39">
        <f t="shared" si="26"/>
        <v>0</v>
      </c>
    </row>
    <row r="1649" spans="1:18" s="2" customFormat="1" hidden="1" x14ac:dyDescent="0.2">
      <c r="A1649" s="9">
        <v>401682</v>
      </c>
      <c r="B1649" s="20">
        <v>3277046883</v>
      </c>
      <c r="C1649" s="6" t="s">
        <v>2065</v>
      </c>
      <c r="D1649" s="5">
        <v>19.88</v>
      </c>
      <c r="E1649" s="5">
        <v>20</v>
      </c>
      <c r="F1649" s="5">
        <v>8</v>
      </c>
      <c r="G1649" s="17">
        <v>543</v>
      </c>
      <c r="H1649" s="17">
        <v>0</v>
      </c>
      <c r="I1649" s="17">
        <v>543</v>
      </c>
      <c r="J1649" s="13">
        <v>543</v>
      </c>
      <c r="K1649" s="13">
        <v>0</v>
      </c>
      <c r="L1649" s="13">
        <v>108</v>
      </c>
      <c r="M1649" s="13">
        <v>435</v>
      </c>
      <c r="N1649" s="24" t="s">
        <v>2066</v>
      </c>
      <c r="O1649" s="24">
        <v>272035</v>
      </c>
      <c r="P1649" s="24" t="s">
        <v>25</v>
      </c>
      <c r="Q1649" s="38">
        <f>VLOOKUP(B1649,[2]COMPLETE_DIVIDEND_DATA!$B:$BA,52,0)</f>
        <v>435</v>
      </c>
      <c r="R1649" s="39">
        <f t="shared" si="26"/>
        <v>0</v>
      </c>
    </row>
    <row r="1650" spans="1:18" s="2" customFormat="1" x14ac:dyDescent="0.2">
      <c r="A1650" s="9">
        <v>401683</v>
      </c>
      <c r="B1650" s="20">
        <v>3277047796</v>
      </c>
      <c r="C1650" s="6" t="s">
        <v>2067</v>
      </c>
      <c r="D1650" s="5">
        <v>25</v>
      </c>
      <c r="E1650" s="5">
        <v>20</v>
      </c>
      <c r="F1650" s="5">
        <v>8</v>
      </c>
      <c r="G1650" s="17">
        <v>8</v>
      </c>
      <c r="H1650" s="17">
        <v>0</v>
      </c>
      <c r="I1650" s="17">
        <v>8</v>
      </c>
      <c r="J1650" s="13">
        <v>8</v>
      </c>
      <c r="K1650" s="13">
        <v>0</v>
      </c>
      <c r="L1650" s="13">
        <v>2</v>
      </c>
      <c r="M1650" s="13">
        <v>6</v>
      </c>
      <c r="N1650" s="24" t="s">
        <v>2068</v>
      </c>
      <c r="O1650" s="24" t="s">
        <v>25</v>
      </c>
      <c r="P1650" s="45" t="s">
        <v>25</v>
      </c>
      <c r="Q1650" s="47">
        <f>VLOOKUP(B1650,[2]COMPLETE_DIVIDEND_DATA!$B:$BA,52,0)</f>
        <v>0</v>
      </c>
      <c r="R1650" s="48">
        <f t="shared" si="26"/>
        <v>6</v>
      </c>
    </row>
    <row r="1651" spans="1:18" s="2" customFormat="1" hidden="1" x14ac:dyDescent="0.2">
      <c r="A1651" s="9">
        <v>401684</v>
      </c>
      <c r="B1651" s="20">
        <v>3277048489</v>
      </c>
      <c r="C1651" s="6" t="s">
        <v>914</v>
      </c>
      <c r="D1651" s="5">
        <v>16.7</v>
      </c>
      <c r="E1651" s="5">
        <v>10</v>
      </c>
      <c r="F1651" s="5">
        <v>8</v>
      </c>
      <c r="G1651" s="17">
        <v>1431</v>
      </c>
      <c r="H1651" s="17">
        <v>1431</v>
      </c>
      <c r="I1651" s="17">
        <v>0</v>
      </c>
      <c r="J1651" s="13">
        <v>1431</v>
      </c>
      <c r="K1651" s="13">
        <v>358</v>
      </c>
      <c r="L1651" s="13">
        <v>239</v>
      </c>
      <c r="M1651" s="13">
        <v>834</v>
      </c>
      <c r="N1651" s="24" t="s">
        <v>915</v>
      </c>
      <c r="O1651" s="24" t="s">
        <v>25</v>
      </c>
      <c r="P1651" s="24" t="s">
        <v>25</v>
      </c>
      <c r="Q1651" s="38">
        <f>VLOOKUP(B1651,[2]COMPLETE_DIVIDEND_DATA!$B:$BA,52,0)</f>
        <v>834</v>
      </c>
      <c r="R1651" s="39">
        <f t="shared" si="26"/>
        <v>0</v>
      </c>
    </row>
    <row r="1652" spans="1:18" s="2" customFormat="1" x14ac:dyDescent="0.2">
      <c r="A1652" s="9">
        <v>401685</v>
      </c>
      <c r="B1652" s="20">
        <v>3277049763</v>
      </c>
      <c r="C1652" s="6" t="s">
        <v>576</v>
      </c>
      <c r="D1652" s="5">
        <v>19.93</v>
      </c>
      <c r="E1652" s="5">
        <v>10</v>
      </c>
      <c r="F1652" s="5">
        <v>8</v>
      </c>
      <c r="G1652" s="17">
        <v>647</v>
      </c>
      <c r="H1652" s="17">
        <v>647</v>
      </c>
      <c r="I1652" s="17">
        <v>0</v>
      </c>
      <c r="J1652" s="13">
        <v>647</v>
      </c>
      <c r="K1652" s="13">
        <v>162</v>
      </c>
      <c r="L1652" s="13">
        <v>129</v>
      </c>
      <c r="M1652" s="13">
        <v>356</v>
      </c>
      <c r="N1652" s="24" t="s">
        <v>2069</v>
      </c>
      <c r="O1652" s="24" t="s">
        <v>25</v>
      </c>
      <c r="P1652" s="45" t="s">
        <v>25</v>
      </c>
      <c r="Q1652" s="47">
        <f>VLOOKUP(B1652,[2]COMPLETE_DIVIDEND_DATA!$B:$BA,52,0)</f>
        <v>0</v>
      </c>
      <c r="R1652" s="48">
        <f t="shared" si="26"/>
        <v>356</v>
      </c>
    </row>
    <row r="1653" spans="1:18" s="2" customFormat="1" hidden="1" x14ac:dyDescent="0.2">
      <c r="A1653" s="9">
        <v>401686</v>
      </c>
      <c r="B1653" s="20">
        <v>3277049946</v>
      </c>
      <c r="C1653" s="6" t="s">
        <v>2070</v>
      </c>
      <c r="D1653" s="5">
        <v>0</v>
      </c>
      <c r="E1653" s="5">
        <v>20</v>
      </c>
      <c r="F1653" s="5">
        <v>8</v>
      </c>
      <c r="G1653" s="17">
        <v>2</v>
      </c>
      <c r="H1653" s="17">
        <v>0</v>
      </c>
      <c r="I1653" s="17">
        <v>2</v>
      </c>
      <c r="J1653" s="13">
        <v>2</v>
      </c>
      <c r="K1653" s="13">
        <v>0</v>
      </c>
      <c r="L1653" s="13">
        <v>0</v>
      </c>
      <c r="M1653" s="13">
        <v>2</v>
      </c>
      <c r="N1653" s="24" t="s">
        <v>2071</v>
      </c>
      <c r="O1653" s="24" t="s">
        <v>25</v>
      </c>
      <c r="P1653" s="24" t="s">
        <v>25</v>
      </c>
      <c r="Q1653" s="38">
        <f>VLOOKUP(B1653,[2]COMPLETE_DIVIDEND_DATA!$B:$BA,52,0)</f>
        <v>2</v>
      </c>
      <c r="R1653" s="39">
        <f t="shared" si="26"/>
        <v>0</v>
      </c>
    </row>
    <row r="1654" spans="1:18" s="2" customFormat="1" hidden="1" x14ac:dyDescent="0.2">
      <c r="A1654" s="9">
        <v>401687</v>
      </c>
      <c r="B1654" s="20">
        <v>3277051530</v>
      </c>
      <c r="C1654" s="6" t="s">
        <v>2072</v>
      </c>
      <c r="D1654" s="5">
        <v>14.99</v>
      </c>
      <c r="E1654" s="5">
        <v>20</v>
      </c>
      <c r="F1654" s="5">
        <v>8</v>
      </c>
      <c r="G1654" s="17">
        <v>907</v>
      </c>
      <c r="H1654" s="17">
        <v>0</v>
      </c>
      <c r="I1654" s="17">
        <v>907</v>
      </c>
      <c r="J1654" s="13">
        <v>907</v>
      </c>
      <c r="K1654" s="13">
        <v>0</v>
      </c>
      <c r="L1654" s="13">
        <v>136</v>
      </c>
      <c r="M1654" s="13">
        <v>771</v>
      </c>
      <c r="N1654" s="24" t="s">
        <v>2073</v>
      </c>
      <c r="O1654" s="24" t="s">
        <v>25</v>
      </c>
      <c r="P1654" s="24" t="s">
        <v>25</v>
      </c>
      <c r="Q1654" s="38">
        <f>VLOOKUP(B1654,[2]COMPLETE_DIVIDEND_DATA!$B:$BA,52,0)</f>
        <v>771</v>
      </c>
      <c r="R1654" s="39">
        <f t="shared" si="26"/>
        <v>0</v>
      </c>
    </row>
    <row r="1655" spans="1:18" s="2" customFormat="1" x14ac:dyDescent="0.2">
      <c r="A1655" s="9">
        <v>401688</v>
      </c>
      <c r="B1655" s="20">
        <v>3277052215</v>
      </c>
      <c r="C1655" s="6" t="s">
        <v>2074</v>
      </c>
      <c r="D1655" s="5">
        <v>19.88</v>
      </c>
      <c r="E1655" s="5">
        <v>10</v>
      </c>
      <c r="F1655" s="5">
        <v>8</v>
      </c>
      <c r="G1655" s="17">
        <v>181</v>
      </c>
      <c r="H1655" s="17">
        <v>181</v>
      </c>
      <c r="I1655" s="17">
        <v>0</v>
      </c>
      <c r="J1655" s="13">
        <v>181</v>
      </c>
      <c r="K1655" s="13">
        <v>45</v>
      </c>
      <c r="L1655" s="13">
        <v>36</v>
      </c>
      <c r="M1655" s="13">
        <v>100</v>
      </c>
      <c r="N1655" s="24" t="s">
        <v>2075</v>
      </c>
      <c r="O1655" s="24" t="s">
        <v>25</v>
      </c>
      <c r="P1655" s="45" t="s">
        <v>25</v>
      </c>
      <c r="Q1655" s="47">
        <f>VLOOKUP(B1655,[2]COMPLETE_DIVIDEND_DATA!$B:$BA,52,0)</f>
        <v>0</v>
      </c>
      <c r="R1655" s="48">
        <f t="shared" si="26"/>
        <v>100</v>
      </c>
    </row>
    <row r="1656" spans="1:18" s="2" customFormat="1" hidden="1" x14ac:dyDescent="0.2">
      <c r="A1656" s="9">
        <v>401689</v>
      </c>
      <c r="B1656" s="20">
        <v>3277053061</v>
      </c>
      <c r="C1656" s="6" t="s">
        <v>2076</v>
      </c>
      <c r="D1656" s="5">
        <v>19.98</v>
      </c>
      <c r="E1656" s="5">
        <v>20</v>
      </c>
      <c r="F1656" s="5">
        <v>8</v>
      </c>
      <c r="G1656" s="17">
        <v>3142</v>
      </c>
      <c r="H1656" s="17">
        <v>0</v>
      </c>
      <c r="I1656" s="17">
        <v>3142</v>
      </c>
      <c r="J1656" s="13">
        <v>3142</v>
      </c>
      <c r="K1656" s="13">
        <v>0</v>
      </c>
      <c r="L1656" s="13">
        <v>628</v>
      </c>
      <c r="M1656" s="13">
        <v>2514</v>
      </c>
      <c r="N1656" s="24" t="s">
        <v>2077</v>
      </c>
      <c r="O1656" s="24" t="s">
        <v>25</v>
      </c>
      <c r="P1656" s="24" t="s">
        <v>25</v>
      </c>
      <c r="Q1656" s="38">
        <f>VLOOKUP(B1656,[2]COMPLETE_DIVIDEND_DATA!$B:$BA,52,0)</f>
        <v>2514</v>
      </c>
      <c r="R1656" s="39">
        <f t="shared" si="26"/>
        <v>0</v>
      </c>
    </row>
    <row r="1657" spans="1:18" s="2" customFormat="1" hidden="1" x14ac:dyDescent="0.2">
      <c r="A1657" s="9">
        <v>401690</v>
      </c>
      <c r="B1657" s="20">
        <v>3277054432</v>
      </c>
      <c r="C1657" s="6" t="s">
        <v>831</v>
      </c>
      <c r="D1657" s="5">
        <v>19.54</v>
      </c>
      <c r="E1657" s="5">
        <v>20</v>
      </c>
      <c r="F1657" s="5">
        <v>8</v>
      </c>
      <c r="G1657" s="17">
        <v>133</v>
      </c>
      <c r="H1657" s="17">
        <v>0</v>
      </c>
      <c r="I1657" s="17">
        <v>133</v>
      </c>
      <c r="J1657" s="13">
        <v>133</v>
      </c>
      <c r="K1657" s="13">
        <v>0</v>
      </c>
      <c r="L1657" s="13">
        <v>26</v>
      </c>
      <c r="M1657" s="13">
        <v>107</v>
      </c>
      <c r="N1657" s="24" t="s">
        <v>2078</v>
      </c>
      <c r="O1657" s="24" t="s">
        <v>25</v>
      </c>
      <c r="P1657" s="24" t="s">
        <v>25</v>
      </c>
      <c r="Q1657" s="38">
        <f>VLOOKUP(B1657,[2]COMPLETE_DIVIDEND_DATA!$B:$BA,52,0)</f>
        <v>107</v>
      </c>
      <c r="R1657" s="39">
        <f t="shared" si="26"/>
        <v>0</v>
      </c>
    </row>
    <row r="1658" spans="1:18" s="2" customFormat="1" x14ac:dyDescent="0.2">
      <c r="A1658" s="9">
        <v>401691</v>
      </c>
      <c r="B1658" s="20">
        <v>3277056904</v>
      </c>
      <c r="C1658" s="6" t="s">
        <v>2079</v>
      </c>
      <c r="D1658" s="5">
        <v>20.63</v>
      </c>
      <c r="E1658" s="5">
        <v>20</v>
      </c>
      <c r="F1658" s="5">
        <v>8</v>
      </c>
      <c r="G1658" s="17">
        <v>63</v>
      </c>
      <c r="H1658" s="17">
        <v>0</v>
      </c>
      <c r="I1658" s="17">
        <v>63</v>
      </c>
      <c r="J1658" s="13">
        <v>63</v>
      </c>
      <c r="K1658" s="13">
        <v>0</v>
      </c>
      <c r="L1658" s="13">
        <v>13</v>
      </c>
      <c r="M1658" s="13">
        <v>50</v>
      </c>
      <c r="N1658" s="24" t="s">
        <v>2080</v>
      </c>
      <c r="O1658" s="24" t="s">
        <v>25</v>
      </c>
      <c r="P1658" s="45" t="s">
        <v>25</v>
      </c>
      <c r="Q1658" s="47">
        <f>VLOOKUP(B1658,[2]COMPLETE_DIVIDEND_DATA!$B:$BA,52,0)</f>
        <v>0</v>
      </c>
      <c r="R1658" s="48">
        <f t="shared" si="26"/>
        <v>50</v>
      </c>
    </row>
    <row r="1659" spans="1:18" s="2" customFormat="1" hidden="1" x14ac:dyDescent="0.2">
      <c r="A1659" s="9">
        <v>401692</v>
      </c>
      <c r="B1659" s="20">
        <v>3277057454</v>
      </c>
      <c r="C1659" s="6" t="s">
        <v>2081</v>
      </c>
      <c r="D1659" s="5">
        <v>16</v>
      </c>
      <c r="E1659" s="5">
        <v>20</v>
      </c>
      <c r="F1659" s="5">
        <v>8</v>
      </c>
      <c r="G1659" s="17">
        <v>25</v>
      </c>
      <c r="H1659" s="17">
        <v>0</v>
      </c>
      <c r="I1659" s="17">
        <v>25</v>
      </c>
      <c r="J1659" s="13">
        <v>25</v>
      </c>
      <c r="K1659" s="13">
        <v>0</v>
      </c>
      <c r="L1659" s="13">
        <v>4</v>
      </c>
      <c r="M1659" s="13">
        <v>21</v>
      </c>
      <c r="N1659" s="24" t="s">
        <v>2082</v>
      </c>
      <c r="O1659" s="24">
        <v>6100376</v>
      </c>
      <c r="P1659" s="24" t="s">
        <v>25</v>
      </c>
      <c r="Q1659" s="38">
        <f>VLOOKUP(B1659,[2]COMPLETE_DIVIDEND_DATA!$B:$BA,52,0)</f>
        <v>21</v>
      </c>
      <c r="R1659" s="39">
        <f t="shared" si="26"/>
        <v>0</v>
      </c>
    </row>
    <row r="1660" spans="1:18" s="2" customFormat="1" x14ac:dyDescent="0.2">
      <c r="A1660" s="9">
        <v>401693</v>
      </c>
      <c r="B1660" s="20">
        <v>3277057792</v>
      </c>
      <c r="C1660" s="6" t="s">
        <v>2083</v>
      </c>
      <c r="D1660" s="5">
        <v>20.059999999999999</v>
      </c>
      <c r="E1660" s="5">
        <v>10</v>
      </c>
      <c r="F1660" s="5">
        <v>8</v>
      </c>
      <c r="G1660" s="17">
        <v>1206</v>
      </c>
      <c r="H1660" s="17">
        <v>1206</v>
      </c>
      <c r="I1660" s="17">
        <v>0</v>
      </c>
      <c r="J1660" s="13">
        <v>1206</v>
      </c>
      <c r="K1660" s="13">
        <v>302</v>
      </c>
      <c r="L1660" s="13">
        <v>242</v>
      </c>
      <c r="M1660" s="13">
        <v>662</v>
      </c>
      <c r="N1660" s="24" t="s">
        <v>2084</v>
      </c>
      <c r="O1660" s="24" t="s">
        <v>25</v>
      </c>
      <c r="P1660" s="45" t="s">
        <v>25</v>
      </c>
      <c r="Q1660" s="47">
        <f>VLOOKUP(B1660,[2]COMPLETE_DIVIDEND_DATA!$B:$BA,52,0)</f>
        <v>0</v>
      </c>
      <c r="R1660" s="48">
        <f t="shared" si="26"/>
        <v>662</v>
      </c>
    </row>
    <row r="1661" spans="1:18" s="2" customFormat="1" x14ac:dyDescent="0.2">
      <c r="A1661" s="9">
        <v>401694</v>
      </c>
      <c r="B1661" s="20">
        <v>3277058232</v>
      </c>
      <c r="C1661" s="6" t="s">
        <v>2085</v>
      </c>
      <c r="D1661" s="5">
        <v>0</v>
      </c>
      <c r="E1661" s="5">
        <v>20</v>
      </c>
      <c r="F1661" s="5">
        <v>8</v>
      </c>
      <c r="G1661" s="17">
        <v>1</v>
      </c>
      <c r="H1661" s="17">
        <v>0</v>
      </c>
      <c r="I1661" s="17">
        <v>1</v>
      </c>
      <c r="J1661" s="13">
        <v>1</v>
      </c>
      <c r="K1661" s="13">
        <v>0</v>
      </c>
      <c r="L1661" s="13">
        <v>0</v>
      </c>
      <c r="M1661" s="13">
        <v>1</v>
      </c>
      <c r="N1661" s="24" t="s">
        <v>2086</v>
      </c>
      <c r="O1661" s="24" t="s">
        <v>25</v>
      </c>
      <c r="P1661" s="45" t="s">
        <v>25</v>
      </c>
      <c r="Q1661" s="47">
        <f>VLOOKUP(B1661,[2]COMPLETE_DIVIDEND_DATA!$B:$BA,52,0)</f>
        <v>0</v>
      </c>
      <c r="R1661" s="48">
        <f t="shared" si="26"/>
        <v>1</v>
      </c>
    </row>
    <row r="1662" spans="1:18" s="2" customFormat="1" hidden="1" x14ac:dyDescent="0.2">
      <c r="A1662" s="9">
        <v>401695</v>
      </c>
      <c r="B1662" s="20">
        <v>3277062104</v>
      </c>
      <c r="C1662" s="6" t="s">
        <v>2087</v>
      </c>
      <c r="D1662" s="5">
        <v>20</v>
      </c>
      <c r="E1662" s="5">
        <v>30</v>
      </c>
      <c r="F1662" s="5">
        <v>8</v>
      </c>
      <c r="G1662" s="17">
        <v>2000</v>
      </c>
      <c r="H1662" s="17">
        <v>0</v>
      </c>
      <c r="I1662" s="17">
        <v>2000</v>
      </c>
      <c r="J1662" s="13">
        <v>2000</v>
      </c>
      <c r="K1662" s="13">
        <v>0</v>
      </c>
      <c r="L1662" s="13">
        <v>400</v>
      </c>
      <c r="M1662" s="13">
        <v>1600</v>
      </c>
      <c r="N1662" s="24" t="s">
        <v>2088</v>
      </c>
      <c r="O1662" s="24" t="s">
        <v>25</v>
      </c>
      <c r="P1662" s="24" t="s">
        <v>25</v>
      </c>
      <c r="Q1662" s="38">
        <f>VLOOKUP(B1662,[2]COMPLETE_DIVIDEND_DATA!$B:$BA,52,0)</f>
        <v>1600</v>
      </c>
      <c r="R1662" s="39">
        <f t="shared" si="26"/>
        <v>0</v>
      </c>
    </row>
    <row r="1663" spans="1:18" s="2" customFormat="1" hidden="1" x14ac:dyDescent="0.2">
      <c r="A1663" s="9">
        <v>401696</v>
      </c>
      <c r="B1663" s="20">
        <v>3277062578</v>
      </c>
      <c r="C1663" s="6" t="s">
        <v>2089</v>
      </c>
      <c r="D1663" s="5">
        <v>14.95</v>
      </c>
      <c r="E1663" s="5">
        <v>20</v>
      </c>
      <c r="F1663" s="5">
        <v>8</v>
      </c>
      <c r="G1663" s="17">
        <v>1043</v>
      </c>
      <c r="H1663" s="17">
        <v>0</v>
      </c>
      <c r="I1663" s="17">
        <v>1043</v>
      </c>
      <c r="J1663" s="13">
        <v>1043</v>
      </c>
      <c r="K1663" s="13">
        <v>0</v>
      </c>
      <c r="L1663" s="13">
        <v>156</v>
      </c>
      <c r="M1663" s="13">
        <v>887</v>
      </c>
      <c r="N1663" s="24" t="s">
        <v>2090</v>
      </c>
      <c r="O1663" s="24">
        <v>24240483362</v>
      </c>
      <c r="P1663" s="24" t="s">
        <v>25</v>
      </c>
      <c r="Q1663" s="38">
        <f>VLOOKUP(B1663,[2]COMPLETE_DIVIDEND_DATA!$B:$BA,52,0)</f>
        <v>887</v>
      </c>
      <c r="R1663" s="39">
        <f t="shared" si="26"/>
        <v>0</v>
      </c>
    </row>
    <row r="1664" spans="1:18" s="2" customFormat="1" x14ac:dyDescent="0.2">
      <c r="A1664" s="9">
        <v>401697</v>
      </c>
      <c r="B1664" s="20">
        <v>3277063056</v>
      </c>
      <c r="C1664" s="6" t="s">
        <v>2091</v>
      </c>
      <c r="D1664" s="5">
        <v>14.98</v>
      </c>
      <c r="E1664" s="5">
        <v>20</v>
      </c>
      <c r="F1664" s="5">
        <v>8</v>
      </c>
      <c r="G1664" s="17">
        <v>1295</v>
      </c>
      <c r="H1664" s="17">
        <v>0</v>
      </c>
      <c r="I1664" s="17">
        <v>1295</v>
      </c>
      <c r="J1664" s="13">
        <v>1295</v>
      </c>
      <c r="K1664" s="13">
        <v>0</v>
      </c>
      <c r="L1664" s="13">
        <v>194</v>
      </c>
      <c r="M1664" s="13">
        <v>1101</v>
      </c>
      <c r="N1664" s="24" t="s">
        <v>2092</v>
      </c>
      <c r="O1664" s="24" t="s">
        <v>25</v>
      </c>
      <c r="P1664" s="45" t="s">
        <v>25</v>
      </c>
      <c r="Q1664" s="47">
        <f>VLOOKUP(B1664,[2]COMPLETE_DIVIDEND_DATA!$B:$BA,52,0)</f>
        <v>0</v>
      </c>
      <c r="R1664" s="48">
        <f t="shared" si="26"/>
        <v>1101</v>
      </c>
    </row>
    <row r="1665" spans="1:18" s="2" customFormat="1" hidden="1" x14ac:dyDescent="0.2">
      <c r="A1665" s="9">
        <v>401698</v>
      </c>
      <c r="B1665" s="20">
        <v>3277063567</v>
      </c>
      <c r="C1665" s="6" t="s">
        <v>2093</v>
      </c>
      <c r="D1665" s="5">
        <v>15</v>
      </c>
      <c r="E1665" s="5">
        <v>20</v>
      </c>
      <c r="F1665" s="5">
        <v>8</v>
      </c>
      <c r="G1665" s="17">
        <v>500</v>
      </c>
      <c r="H1665" s="17">
        <v>0</v>
      </c>
      <c r="I1665" s="17">
        <v>500</v>
      </c>
      <c r="J1665" s="13">
        <v>500</v>
      </c>
      <c r="K1665" s="13">
        <v>0</v>
      </c>
      <c r="L1665" s="13">
        <v>75</v>
      </c>
      <c r="M1665" s="13">
        <v>425</v>
      </c>
      <c r="N1665" s="24" t="s">
        <v>2094</v>
      </c>
      <c r="O1665" s="24" t="s">
        <v>25</v>
      </c>
      <c r="P1665" s="24" t="s">
        <v>25</v>
      </c>
      <c r="Q1665" s="38">
        <f>VLOOKUP(B1665,[2]COMPLETE_DIVIDEND_DATA!$B:$BA,52,0)</f>
        <v>425</v>
      </c>
      <c r="R1665" s="39">
        <f t="shared" si="26"/>
        <v>0</v>
      </c>
    </row>
    <row r="1666" spans="1:18" s="2" customFormat="1" hidden="1" x14ac:dyDescent="0.2">
      <c r="A1666" s="9">
        <v>401699</v>
      </c>
      <c r="B1666" s="20">
        <v>3277063851</v>
      </c>
      <c r="C1666" s="6" t="s">
        <v>58</v>
      </c>
      <c r="D1666" s="5">
        <v>19.98</v>
      </c>
      <c r="E1666" s="5">
        <v>20</v>
      </c>
      <c r="F1666" s="5">
        <v>8</v>
      </c>
      <c r="G1666" s="17">
        <v>2042</v>
      </c>
      <c r="H1666" s="17">
        <v>0</v>
      </c>
      <c r="I1666" s="17">
        <v>2042</v>
      </c>
      <c r="J1666" s="13">
        <v>2042</v>
      </c>
      <c r="K1666" s="13">
        <v>0</v>
      </c>
      <c r="L1666" s="13">
        <v>408</v>
      </c>
      <c r="M1666" s="13">
        <v>1634</v>
      </c>
      <c r="N1666" s="24" t="s">
        <v>2095</v>
      </c>
      <c r="O1666" s="24" t="s">
        <v>25</v>
      </c>
      <c r="P1666" s="24" t="s">
        <v>25</v>
      </c>
      <c r="Q1666" s="38">
        <f>VLOOKUP(B1666,[2]COMPLETE_DIVIDEND_DATA!$B:$BA,52,0)</f>
        <v>1634</v>
      </c>
      <c r="R1666" s="39">
        <f t="shared" si="26"/>
        <v>0</v>
      </c>
    </row>
    <row r="1667" spans="1:18" s="2" customFormat="1" hidden="1" x14ac:dyDescent="0.2">
      <c r="A1667" s="9">
        <v>401700</v>
      </c>
      <c r="B1667" s="20">
        <v>3277064485</v>
      </c>
      <c r="C1667" s="6" t="s">
        <v>2096</v>
      </c>
      <c r="D1667" s="5">
        <v>20.04</v>
      </c>
      <c r="E1667" s="5">
        <v>20</v>
      </c>
      <c r="F1667" s="5">
        <v>8</v>
      </c>
      <c r="G1667" s="17">
        <v>1257</v>
      </c>
      <c r="H1667" s="17">
        <v>0</v>
      </c>
      <c r="I1667" s="17">
        <v>1257</v>
      </c>
      <c r="J1667" s="13">
        <v>1257</v>
      </c>
      <c r="K1667" s="13">
        <v>0</v>
      </c>
      <c r="L1667" s="13">
        <v>252</v>
      </c>
      <c r="M1667" s="13">
        <v>1005</v>
      </c>
      <c r="N1667" s="24" t="s">
        <v>2097</v>
      </c>
      <c r="O1667" s="24" t="s">
        <v>25</v>
      </c>
      <c r="P1667" s="24" t="s">
        <v>25</v>
      </c>
      <c r="Q1667" s="38">
        <f>VLOOKUP(B1667,[2]COMPLETE_DIVIDEND_DATA!$B:$BA,52,0)</f>
        <v>1005</v>
      </c>
      <c r="R1667" s="39">
        <f t="shared" si="26"/>
        <v>0</v>
      </c>
    </row>
    <row r="1668" spans="1:18" s="2" customFormat="1" hidden="1" x14ac:dyDescent="0.2">
      <c r="A1668" s="9">
        <v>401701</v>
      </c>
      <c r="B1668" s="20">
        <v>3277064809</v>
      </c>
      <c r="C1668" s="6" t="s">
        <v>2098</v>
      </c>
      <c r="D1668" s="5">
        <v>17.62</v>
      </c>
      <c r="E1668" s="5">
        <v>20</v>
      </c>
      <c r="F1668" s="5">
        <v>8</v>
      </c>
      <c r="G1668" s="17">
        <v>488</v>
      </c>
      <c r="H1668" s="17">
        <v>0</v>
      </c>
      <c r="I1668" s="17">
        <v>488</v>
      </c>
      <c r="J1668" s="13">
        <v>488</v>
      </c>
      <c r="K1668" s="13">
        <v>0</v>
      </c>
      <c r="L1668" s="13">
        <v>86</v>
      </c>
      <c r="M1668" s="13">
        <v>402</v>
      </c>
      <c r="N1668" s="24" t="s">
        <v>1393</v>
      </c>
      <c r="O1668" s="24">
        <v>32384637</v>
      </c>
      <c r="P1668" s="24" t="s">
        <v>25</v>
      </c>
      <c r="Q1668" s="38">
        <f>VLOOKUP(B1668,[2]COMPLETE_DIVIDEND_DATA!$B:$BA,52,0)</f>
        <v>402</v>
      </c>
      <c r="R1668" s="39">
        <f t="shared" si="26"/>
        <v>0</v>
      </c>
    </row>
    <row r="1669" spans="1:18" s="2" customFormat="1" hidden="1" x14ac:dyDescent="0.2">
      <c r="A1669" s="9">
        <v>401702</v>
      </c>
      <c r="B1669" s="20">
        <v>3277065235</v>
      </c>
      <c r="C1669" s="6" t="s">
        <v>374</v>
      </c>
      <c r="D1669" s="5">
        <v>16.66</v>
      </c>
      <c r="E1669" s="5">
        <v>20</v>
      </c>
      <c r="F1669" s="5">
        <v>8</v>
      </c>
      <c r="G1669" s="17">
        <v>12</v>
      </c>
      <c r="H1669" s="17">
        <v>0</v>
      </c>
      <c r="I1669" s="17">
        <v>12</v>
      </c>
      <c r="J1669" s="13">
        <v>12</v>
      </c>
      <c r="K1669" s="13">
        <v>0</v>
      </c>
      <c r="L1669" s="13">
        <v>2</v>
      </c>
      <c r="M1669" s="13">
        <v>10</v>
      </c>
      <c r="N1669" s="24" t="s">
        <v>2099</v>
      </c>
      <c r="O1669" s="24">
        <v>12694029</v>
      </c>
      <c r="P1669" s="24" t="s">
        <v>25</v>
      </c>
      <c r="Q1669" s="38">
        <f>VLOOKUP(B1669,[2]COMPLETE_DIVIDEND_DATA!$B:$BA,52,0)</f>
        <v>10</v>
      </c>
      <c r="R1669" s="39">
        <f t="shared" si="26"/>
        <v>0</v>
      </c>
    </row>
    <row r="1670" spans="1:18" s="2" customFormat="1" hidden="1" x14ac:dyDescent="0.2">
      <c r="A1670" s="9">
        <v>401703</v>
      </c>
      <c r="B1670" s="20">
        <v>3277065460</v>
      </c>
      <c r="C1670" s="6" t="s">
        <v>2100</v>
      </c>
      <c r="D1670" s="5">
        <v>19.98</v>
      </c>
      <c r="E1670" s="5">
        <v>10</v>
      </c>
      <c r="F1670" s="5">
        <v>8</v>
      </c>
      <c r="G1670" s="17">
        <v>2592</v>
      </c>
      <c r="H1670" s="17">
        <v>2592</v>
      </c>
      <c r="I1670" s="17">
        <v>0</v>
      </c>
      <c r="J1670" s="13">
        <v>2592</v>
      </c>
      <c r="K1670" s="13">
        <v>648</v>
      </c>
      <c r="L1670" s="13">
        <v>518</v>
      </c>
      <c r="M1670" s="13">
        <v>1426</v>
      </c>
      <c r="N1670" s="24" t="s">
        <v>2101</v>
      </c>
      <c r="O1670" s="24" t="s">
        <v>25</v>
      </c>
      <c r="P1670" s="24" t="s">
        <v>25</v>
      </c>
      <c r="Q1670" s="38">
        <f>VLOOKUP(B1670,[2]COMPLETE_DIVIDEND_DATA!$B:$BA,52,0)</f>
        <v>1426</v>
      </c>
      <c r="R1670" s="39">
        <f t="shared" si="26"/>
        <v>0</v>
      </c>
    </row>
    <row r="1671" spans="1:18" s="2" customFormat="1" hidden="1" x14ac:dyDescent="0.2">
      <c r="A1671" s="9">
        <v>401704</v>
      </c>
      <c r="B1671" s="20">
        <v>3277065547</v>
      </c>
      <c r="C1671" s="6" t="s">
        <v>2102</v>
      </c>
      <c r="D1671" s="5">
        <v>19.98</v>
      </c>
      <c r="E1671" s="5">
        <v>20</v>
      </c>
      <c r="F1671" s="5">
        <v>8</v>
      </c>
      <c r="G1671" s="17">
        <v>2592</v>
      </c>
      <c r="H1671" s="17">
        <v>0</v>
      </c>
      <c r="I1671" s="17">
        <v>2592</v>
      </c>
      <c r="J1671" s="13">
        <v>2592</v>
      </c>
      <c r="K1671" s="13">
        <v>0</v>
      </c>
      <c r="L1671" s="13">
        <v>518</v>
      </c>
      <c r="M1671" s="13">
        <v>2074</v>
      </c>
      <c r="N1671" s="24" t="s">
        <v>2103</v>
      </c>
      <c r="O1671" s="24" t="s">
        <v>25</v>
      </c>
      <c r="P1671" s="24" t="s">
        <v>25</v>
      </c>
      <c r="Q1671" s="38">
        <f>VLOOKUP(B1671,[2]COMPLETE_DIVIDEND_DATA!$B:$BA,52,0)</f>
        <v>2074</v>
      </c>
      <c r="R1671" s="39">
        <f t="shared" si="26"/>
        <v>0</v>
      </c>
    </row>
    <row r="1672" spans="1:18" s="2" customFormat="1" hidden="1" x14ac:dyDescent="0.2">
      <c r="A1672" s="9">
        <v>401705</v>
      </c>
      <c r="B1672" s="20">
        <v>3277066095</v>
      </c>
      <c r="C1672" s="6" t="s">
        <v>219</v>
      </c>
      <c r="D1672" s="5">
        <v>14.86</v>
      </c>
      <c r="E1672" s="5">
        <v>20</v>
      </c>
      <c r="F1672" s="5">
        <v>8</v>
      </c>
      <c r="G1672" s="17">
        <v>269</v>
      </c>
      <c r="H1672" s="17">
        <v>0</v>
      </c>
      <c r="I1672" s="17">
        <v>269</v>
      </c>
      <c r="J1672" s="13">
        <v>269</v>
      </c>
      <c r="K1672" s="13">
        <v>0</v>
      </c>
      <c r="L1672" s="13">
        <v>40</v>
      </c>
      <c r="M1672" s="13">
        <v>229</v>
      </c>
      <c r="N1672" s="24" t="s">
        <v>2104</v>
      </c>
      <c r="O1672" s="24">
        <v>5347114</v>
      </c>
      <c r="P1672" s="24" t="s">
        <v>25</v>
      </c>
      <c r="Q1672" s="38">
        <f>VLOOKUP(B1672,[2]COMPLETE_DIVIDEND_DATA!$B:$BA,52,0)</f>
        <v>229</v>
      </c>
      <c r="R1672" s="39">
        <f t="shared" si="26"/>
        <v>0</v>
      </c>
    </row>
    <row r="1673" spans="1:18" s="2" customFormat="1" x14ac:dyDescent="0.2">
      <c r="A1673" s="9">
        <v>401706</v>
      </c>
      <c r="B1673" s="20">
        <v>3277066349</v>
      </c>
      <c r="C1673" s="6" t="s">
        <v>2105</v>
      </c>
      <c r="D1673" s="5">
        <v>17.489999999999998</v>
      </c>
      <c r="E1673" s="5">
        <v>20</v>
      </c>
      <c r="F1673" s="5">
        <v>8</v>
      </c>
      <c r="G1673" s="17">
        <v>33703</v>
      </c>
      <c r="H1673" s="17">
        <v>0</v>
      </c>
      <c r="I1673" s="17">
        <v>33703</v>
      </c>
      <c r="J1673" s="13">
        <v>33703</v>
      </c>
      <c r="K1673" s="13">
        <v>0</v>
      </c>
      <c r="L1673" s="13">
        <v>5898</v>
      </c>
      <c r="M1673" s="13">
        <v>27805</v>
      </c>
      <c r="N1673" s="24" t="s">
        <v>2106</v>
      </c>
      <c r="O1673" s="24" t="s">
        <v>25</v>
      </c>
      <c r="P1673" s="45" t="s">
        <v>25</v>
      </c>
      <c r="Q1673" s="47">
        <f>VLOOKUP(B1673,[2]COMPLETE_DIVIDEND_DATA!$B:$BA,52,0)</f>
        <v>0</v>
      </c>
      <c r="R1673" s="48">
        <f t="shared" si="26"/>
        <v>27805</v>
      </c>
    </row>
    <row r="1674" spans="1:18" s="2" customFormat="1" hidden="1" x14ac:dyDescent="0.2">
      <c r="A1674" s="9">
        <v>401707</v>
      </c>
      <c r="B1674" s="20">
        <v>3277067199</v>
      </c>
      <c r="C1674" s="6" t="s">
        <v>2107</v>
      </c>
      <c r="D1674" s="5">
        <v>15.62</v>
      </c>
      <c r="E1674" s="5">
        <v>20</v>
      </c>
      <c r="F1674" s="5">
        <v>8</v>
      </c>
      <c r="G1674" s="17">
        <v>128</v>
      </c>
      <c r="H1674" s="17">
        <v>0</v>
      </c>
      <c r="I1674" s="17">
        <v>128</v>
      </c>
      <c r="J1674" s="13">
        <v>128</v>
      </c>
      <c r="K1674" s="13">
        <v>0</v>
      </c>
      <c r="L1674" s="13">
        <v>20</v>
      </c>
      <c r="M1674" s="13">
        <v>108</v>
      </c>
      <c r="N1674" s="24" t="s">
        <v>2108</v>
      </c>
      <c r="O1674" s="24" t="s">
        <v>25</v>
      </c>
      <c r="P1674" s="24" t="s">
        <v>25</v>
      </c>
      <c r="Q1674" s="38">
        <f>VLOOKUP(B1674,[2]COMPLETE_DIVIDEND_DATA!$B:$BA,52,0)</f>
        <v>108</v>
      </c>
      <c r="R1674" s="39">
        <f t="shared" si="26"/>
        <v>0</v>
      </c>
    </row>
    <row r="1675" spans="1:18" s="2" customFormat="1" hidden="1" x14ac:dyDescent="0.2">
      <c r="A1675" s="27">
        <v>401708</v>
      </c>
      <c r="B1675" s="28">
        <v>3277067436</v>
      </c>
      <c r="C1675" s="29" t="s">
        <v>2109</v>
      </c>
      <c r="D1675" s="30">
        <v>14.99</v>
      </c>
      <c r="E1675" s="30">
        <v>20</v>
      </c>
      <c r="F1675" s="30">
        <v>8</v>
      </c>
      <c r="G1675" s="31">
        <v>647</v>
      </c>
      <c r="H1675" s="31">
        <v>0</v>
      </c>
      <c r="I1675" s="31">
        <v>647</v>
      </c>
      <c r="J1675" s="32">
        <v>647</v>
      </c>
      <c r="K1675" s="32">
        <v>0</v>
      </c>
      <c r="L1675" s="32">
        <v>97</v>
      </c>
      <c r="M1675" s="32">
        <v>550</v>
      </c>
      <c r="N1675" s="33" t="s">
        <v>2110</v>
      </c>
      <c r="O1675" s="33" t="s">
        <v>25</v>
      </c>
      <c r="P1675" s="33" t="s">
        <v>25</v>
      </c>
      <c r="Q1675" s="38">
        <f>VLOOKUP(B1675,[2]COMPLETE_DIVIDEND_DATA!$B:$BA,52,0)</f>
        <v>550</v>
      </c>
      <c r="R1675" s="39">
        <f t="shared" si="26"/>
        <v>0</v>
      </c>
    </row>
    <row r="1676" spans="1:18" s="2" customFormat="1" hidden="1" x14ac:dyDescent="0.2">
      <c r="A1676" s="9">
        <v>401709</v>
      </c>
      <c r="B1676" s="20">
        <v>3277068218</v>
      </c>
      <c r="C1676" s="6" t="s">
        <v>2111</v>
      </c>
      <c r="D1676" s="5">
        <v>19.23</v>
      </c>
      <c r="E1676" s="5">
        <v>20</v>
      </c>
      <c r="F1676" s="5">
        <v>8</v>
      </c>
      <c r="G1676" s="17">
        <v>52</v>
      </c>
      <c r="H1676" s="17">
        <v>0</v>
      </c>
      <c r="I1676" s="17">
        <v>52</v>
      </c>
      <c r="J1676" s="13">
        <v>52</v>
      </c>
      <c r="K1676" s="13">
        <v>0</v>
      </c>
      <c r="L1676" s="13">
        <v>10</v>
      </c>
      <c r="M1676" s="13">
        <v>42</v>
      </c>
      <c r="N1676" s="24" t="s">
        <v>2112</v>
      </c>
      <c r="O1676" s="24" t="s">
        <v>25</v>
      </c>
      <c r="P1676" s="24" t="s">
        <v>25</v>
      </c>
      <c r="Q1676" s="38">
        <f>VLOOKUP(B1676,[2]COMPLETE_DIVIDEND_DATA!$B:$BA,52,0)</f>
        <v>42</v>
      </c>
      <c r="R1676" s="39">
        <f t="shared" si="26"/>
        <v>0</v>
      </c>
    </row>
    <row r="1677" spans="1:18" s="2" customFormat="1" hidden="1" x14ac:dyDescent="0.2">
      <c r="A1677" s="9">
        <v>401710</v>
      </c>
      <c r="B1677" s="20">
        <v>3277068255</v>
      </c>
      <c r="C1677" s="6" t="s">
        <v>2113</v>
      </c>
      <c r="D1677" s="5">
        <v>0</v>
      </c>
      <c r="E1677" s="5">
        <v>20</v>
      </c>
      <c r="F1677" s="5">
        <v>8</v>
      </c>
      <c r="G1677" s="17">
        <v>1</v>
      </c>
      <c r="H1677" s="17">
        <v>0</v>
      </c>
      <c r="I1677" s="17">
        <v>1</v>
      </c>
      <c r="J1677" s="13">
        <v>1</v>
      </c>
      <c r="K1677" s="13">
        <v>0</v>
      </c>
      <c r="L1677" s="13">
        <v>0</v>
      </c>
      <c r="M1677" s="13">
        <v>1</v>
      </c>
      <c r="N1677" s="24" t="s">
        <v>2114</v>
      </c>
      <c r="O1677" s="24" t="s">
        <v>25</v>
      </c>
      <c r="P1677" s="24" t="s">
        <v>25</v>
      </c>
      <c r="Q1677" s="38">
        <f>VLOOKUP(B1677,[2]COMPLETE_DIVIDEND_DATA!$B:$BA,52,0)</f>
        <v>1</v>
      </c>
      <c r="R1677" s="39">
        <f t="shared" si="26"/>
        <v>0</v>
      </c>
    </row>
    <row r="1678" spans="1:18" s="2" customFormat="1" hidden="1" x14ac:dyDescent="0.2">
      <c r="A1678" s="9">
        <v>401711</v>
      </c>
      <c r="B1678" s="20">
        <v>3277068364</v>
      </c>
      <c r="C1678" s="6" t="s">
        <v>962</v>
      </c>
      <c r="D1678" s="5">
        <v>0</v>
      </c>
      <c r="E1678" s="5">
        <v>20</v>
      </c>
      <c r="F1678" s="5">
        <v>8</v>
      </c>
      <c r="G1678" s="17">
        <v>1</v>
      </c>
      <c r="H1678" s="17">
        <v>0</v>
      </c>
      <c r="I1678" s="17">
        <v>1</v>
      </c>
      <c r="J1678" s="13">
        <v>1</v>
      </c>
      <c r="K1678" s="13">
        <v>0</v>
      </c>
      <c r="L1678" s="13">
        <v>0</v>
      </c>
      <c r="M1678" s="13">
        <v>1</v>
      </c>
      <c r="N1678" s="24" t="s">
        <v>2115</v>
      </c>
      <c r="O1678" s="24" t="s">
        <v>25</v>
      </c>
      <c r="P1678" s="24" t="s">
        <v>25</v>
      </c>
      <c r="Q1678" s="38">
        <f>VLOOKUP(B1678,[2]COMPLETE_DIVIDEND_DATA!$B:$BA,52,0)</f>
        <v>1</v>
      </c>
      <c r="R1678" s="39">
        <f t="shared" si="26"/>
        <v>0</v>
      </c>
    </row>
    <row r="1679" spans="1:18" s="2" customFormat="1" x14ac:dyDescent="0.2">
      <c r="A1679" s="9">
        <v>401712</v>
      </c>
      <c r="B1679" s="20">
        <v>3277068398</v>
      </c>
      <c r="C1679" s="6" t="s">
        <v>2116</v>
      </c>
      <c r="D1679" s="5">
        <v>14.99</v>
      </c>
      <c r="E1679" s="5">
        <v>10</v>
      </c>
      <c r="F1679" s="5">
        <v>8</v>
      </c>
      <c r="G1679" s="17">
        <v>647</v>
      </c>
      <c r="H1679" s="17">
        <v>647</v>
      </c>
      <c r="I1679" s="17">
        <v>0</v>
      </c>
      <c r="J1679" s="13">
        <v>647</v>
      </c>
      <c r="K1679" s="13">
        <v>162</v>
      </c>
      <c r="L1679" s="13">
        <v>97</v>
      </c>
      <c r="M1679" s="13">
        <v>388</v>
      </c>
      <c r="N1679" s="24" t="s">
        <v>2117</v>
      </c>
      <c r="O1679" s="24" t="s">
        <v>25</v>
      </c>
      <c r="P1679" s="45" t="s">
        <v>25</v>
      </c>
      <c r="Q1679" s="47">
        <f>VLOOKUP(B1679,[2]COMPLETE_DIVIDEND_DATA!$B:$BA,52,0)</f>
        <v>0</v>
      </c>
      <c r="R1679" s="48">
        <f t="shared" si="26"/>
        <v>388</v>
      </c>
    </row>
    <row r="1680" spans="1:18" s="2" customFormat="1" hidden="1" x14ac:dyDescent="0.2">
      <c r="A1680" s="9">
        <v>401713</v>
      </c>
      <c r="B1680" s="20">
        <v>3277068521</v>
      </c>
      <c r="C1680" s="6" t="s">
        <v>2118</v>
      </c>
      <c r="D1680" s="5">
        <v>17.489999999999998</v>
      </c>
      <c r="E1680" s="5">
        <v>64</v>
      </c>
      <c r="F1680" s="5">
        <v>8</v>
      </c>
      <c r="G1680" s="17">
        <v>1023</v>
      </c>
      <c r="H1680" s="17">
        <v>0</v>
      </c>
      <c r="I1680" s="17">
        <v>1023</v>
      </c>
      <c r="J1680" s="13">
        <v>1023</v>
      </c>
      <c r="K1680" s="13">
        <v>0</v>
      </c>
      <c r="L1680" s="13">
        <v>179</v>
      </c>
      <c r="M1680" s="13">
        <v>844</v>
      </c>
      <c r="N1680" s="24" t="s">
        <v>2119</v>
      </c>
      <c r="O1680" s="24" t="s">
        <v>25</v>
      </c>
      <c r="P1680" s="24" t="s">
        <v>25</v>
      </c>
      <c r="Q1680" s="38">
        <f>VLOOKUP(B1680,[2]COMPLETE_DIVIDEND_DATA!$B:$BA,52,0)</f>
        <v>844</v>
      </c>
      <c r="R1680" s="39">
        <f t="shared" si="26"/>
        <v>0</v>
      </c>
    </row>
    <row r="1681" spans="1:18" s="2" customFormat="1" hidden="1" x14ac:dyDescent="0.2">
      <c r="A1681" s="9">
        <v>401714</v>
      </c>
      <c r="B1681" s="20">
        <v>3277070456</v>
      </c>
      <c r="C1681" s="6" t="s">
        <v>2120</v>
      </c>
      <c r="D1681" s="5">
        <v>14.99</v>
      </c>
      <c r="E1681" s="5">
        <v>10</v>
      </c>
      <c r="F1681" s="5">
        <v>8</v>
      </c>
      <c r="G1681" s="17">
        <v>647</v>
      </c>
      <c r="H1681" s="17">
        <v>647</v>
      </c>
      <c r="I1681" s="17">
        <v>0</v>
      </c>
      <c r="J1681" s="13">
        <v>647</v>
      </c>
      <c r="K1681" s="13">
        <v>162</v>
      </c>
      <c r="L1681" s="13">
        <v>97</v>
      </c>
      <c r="M1681" s="13">
        <v>388</v>
      </c>
      <c r="N1681" s="24" t="s">
        <v>2121</v>
      </c>
      <c r="O1681" s="24" t="s">
        <v>25</v>
      </c>
      <c r="P1681" s="24" t="s">
        <v>25</v>
      </c>
      <c r="Q1681" s="38">
        <f>VLOOKUP(B1681,[2]COMPLETE_DIVIDEND_DATA!$B:$BA,52,0)</f>
        <v>388</v>
      </c>
      <c r="R1681" s="39">
        <f t="shared" si="26"/>
        <v>0</v>
      </c>
    </row>
    <row r="1682" spans="1:18" s="2" customFormat="1" hidden="1" x14ac:dyDescent="0.2">
      <c r="A1682" s="9">
        <v>401715</v>
      </c>
      <c r="B1682" s="20">
        <v>3277071245</v>
      </c>
      <c r="C1682" s="6" t="s">
        <v>2122</v>
      </c>
      <c r="D1682" s="5">
        <v>14.79</v>
      </c>
      <c r="E1682" s="5">
        <v>20</v>
      </c>
      <c r="F1682" s="5">
        <v>8</v>
      </c>
      <c r="G1682" s="17">
        <v>446</v>
      </c>
      <c r="H1682" s="17">
        <v>0</v>
      </c>
      <c r="I1682" s="17">
        <v>446</v>
      </c>
      <c r="J1682" s="13">
        <v>446</v>
      </c>
      <c r="K1682" s="13">
        <v>0</v>
      </c>
      <c r="L1682" s="13">
        <v>66</v>
      </c>
      <c r="M1682" s="13">
        <v>380</v>
      </c>
      <c r="N1682" s="24" t="s">
        <v>2123</v>
      </c>
      <c r="O1682" s="24" t="s">
        <v>25</v>
      </c>
      <c r="P1682" s="24" t="s">
        <v>25</v>
      </c>
      <c r="Q1682" s="38">
        <f>VLOOKUP(B1682,[2]COMPLETE_DIVIDEND_DATA!$B:$BA,52,0)</f>
        <v>380</v>
      </c>
      <c r="R1682" s="39">
        <f t="shared" si="26"/>
        <v>0</v>
      </c>
    </row>
    <row r="1683" spans="1:18" s="2" customFormat="1" hidden="1" x14ac:dyDescent="0.2">
      <c r="A1683" s="9">
        <v>401716</v>
      </c>
      <c r="B1683" s="20">
        <v>3277072112</v>
      </c>
      <c r="C1683" s="6" t="s">
        <v>2124</v>
      </c>
      <c r="D1683" s="5">
        <v>0</v>
      </c>
      <c r="E1683" s="5">
        <v>10</v>
      </c>
      <c r="F1683" s="5">
        <v>8</v>
      </c>
      <c r="G1683" s="17">
        <v>2</v>
      </c>
      <c r="H1683" s="17">
        <v>2</v>
      </c>
      <c r="I1683" s="17">
        <v>0</v>
      </c>
      <c r="J1683" s="13">
        <v>2</v>
      </c>
      <c r="K1683" s="13">
        <v>0</v>
      </c>
      <c r="L1683" s="13">
        <v>0</v>
      </c>
      <c r="M1683" s="13">
        <v>2</v>
      </c>
      <c r="N1683" s="24" t="s">
        <v>2125</v>
      </c>
      <c r="O1683" s="24">
        <v>5164427</v>
      </c>
      <c r="P1683" s="24" t="s">
        <v>25</v>
      </c>
      <c r="Q1683" s="38">
        <f>VLOOKUP(B1683,[2]COMPLETE_DIVIDEND_DATA!$B:$BA,52,0)</f>
        <v>2</v>
      </c>
      <c r="R1683" s="39">
        <f t="shared" si="26"/>
        <v>0</v>
      </c>
    </row>
    <row r="1684" spans="1:18" s="2" customFormat="1" hidden="1" x14ac:dyDescent="0.2">
      <c r="A1684" s="9">
        <v>401717</v>
      </c>
      <c r="B1684" s="20">
        <v>3277076012</v>
      </c>
      <c r="C1684" s="6" t="s">
        <v>798</v>
      </c>
      <c r="D1684" s="5">
        <v>0</v>
      </c>
      <c r="E1684" s="5">
        <v>20</v>
      </c>
      <c r="F1684" s="5">
        <v>8</v>
      </c>
      <c r="G1684" s="17">
        <v>1</v>
      </c>
      <c r="H1684" s="17">
        <v>0</v>
      </c>
      <c r="I1684" s="17">
        <v>1</v>
      </c>
      <c r="J1684" s="13">
        <v>1</v>
      </c>
      <c r="K1684" s="13">
        <v>0</v>
      </c>
      <c r="L1684" s="13">
        <v>0</v>
      </c>
      <c r="M1684" s="13">
        <v>1</v>
      </c>
      <c r="N1684" s="24" t="s">
        <v>2126</v>
      </c>
      <c r="O1684" s="24" t="s">
        <v>25</v>
      </c>
      <c r="P1684" s="24" t="s">
        <v>25</v>
      </c>
      <c r="Q1684" s="38">
        <f>VLOOKUP(B1684,[2]COMPLETE_DIVIDEND_DATA!$B:$BA,52,0)</f>
        <v>1</v>
      </c>
      <c r="R1684" s="39">
        <f t="shared" si="26"/>
        <v>0</v>
      </c>
    </row>
    <row r="1685" spans="1:18" s="2" customFormat="1" hidden="1" x14ac:dyDescent="0.2">
      <c r="A1685" s="9">
        <v>401718</v>
      </c>
      <c r="B1685" s="20">
        <v>3277076465</v>
      </c>
      <c r="C1685" s="6" t="s">
        <v>2127</v>
      </c>
      <c r="D1685" s="5">
        <v>15</v>
      </c>
      <c r="E1685" s="5">
        <v>10</v>
      </c>
      <c r="F1685" s="5">
        <v>9</v>
      </c>
      <c r="G1685" s="17">
        <v>2086</v>
      </c>
      <c r="H1685" s="17">
        <v>2086</v>
      </c>
      <c r="I1685" s="17">
        <v>0</v>
      </c>
      <c r="J1685" s="13">
        <v>2086</v>
      </c>
      <c r="K1685" s="13">
        <v>522</v>
      </c>
      <c r="L1685" s="13">
        <v>313</v>
      </c>
      <c r="M1685" s="13">
        <v>1251</v>
      </c>
      <c r="N1685" s="24" t="s">
        <v>2128</v>
      </c>
      <c r="O1685" s="24" t="s">
        <v>25</v>
      </c>
      <c r="P1685" s="24" t="s">
        <v>25</v>
      </c>
      <c r="Q1685" s="38">
        <f>VLOOKUP(B1685,[2]COMPLETE_DIVIDEND_DATA!$B:$BA,52,0)</f>
        <v>1251</v>
      </c>
      <c r="R1685" s="39">
        <f t="shared" si="26"/>
        <v>0</v>
      </c>
    </row>
    <row r="1686" spans="1:18" s="2" customFormat="1" x14ac:dyDescent="0.2">
      <c r="A1686" s="9">
        <v>401719</v>
      </c>
      <c r="B1686" s="20">
        <v>3277076802</v>
      </c>
      <c r="C1686" s="6" t="s">
        <v>263</v>
      </c>
      <c r="D1686" s="5">
        <v>15.25</v>
      </c>
      <c r="E1686" s="5">
        <v>20</v>
      </c>
      <c r="F1686" s="5">
        <v>8</v>
      </c>
      <c r="G1686" s="17">
        <v>177</v>
      </c>
      <c r="H1686" s="17">
        <v>0</v>
      </c>
      <c r="I1686" s="17">
        <v>177</v>
      </c>
      <c r="J1686" s="13">
        <v>177</v>
      </c>
      <c r="K1686" s="13">
        <v>0</v>
      </c>
      <c r="L1686" s="13">
        <v>27</v>
      </c>
      <c r="M1686" s="13">
        <v>150</v>
      </c>
      <c r="N1686" s="24" t="s">
        <v>2129</v>
      </c>
      <c r="O1686" s="24" t="s">
        <v>25</v>
      </c>
      <c r="P1686" s="45" t="s">
        <v>25</v>
      </c>
      <c r="Q1686" s="47">
        <f>VLOOKUP(B1686,[2]COMPLETE_DIVIDEND_DATA!$B:$BA,52,0)</f>
        <v>0</v>
      </c>
      <c r="R1686" s="48">
        <f t="shared" si="26"/>
        <v>150</v>
      </c>
    </row>
    <row r="1687" spans="1:18" s="2" customFormat="1" hidden="1" x14ac:dyDescent="0.2">
      <c r="A1687" s="9">
        <v>401720</v>
      </c>
      <c r="B1687" s="20">
        <v>3277076991</v>
      </c>
      <c r="C1687" s="6" t="s">
        <v>2130</v>
      </c>
      <c r="D1687" s="5">
        <v>15</v>
      </c>
      <c r="E1687" s="5">
        <v>20</v>
      </c>
      <c r="F1687" s="5">
        <v>8</v>
      </c>
      <c r="G1687" s="17">
        <v>7000</v>
      </c>
      <c r="H1687" s="17">
        <v>0</v>
      </c>
      <c r="I1687" s="17">
        <v>7000</v>
      </c>
      <c r="J1687" s="13">
        <v>7000</v>
      </c>
      <c r="K1687" s="13">
        <v>0</v>
      </c>
      <c r="L1687" s="13">
        <v>1050</v>
      </c>
      <c r="M1687" s="13">
        <v>5950</v>
      </c>
      <c r="N1687" s="24" t="s">
        <v>2131</v>
      </c>
      <c r="O1687" s="24" t="s">
        <v>25</v>
      </c>
      <c r="P1687" s="24" t="s">
        <v>25</v>
      </c>
      <c r="Q1687" s="38">
        <f>VLOOKUP(B1687,[2]COMPLETE_DIVIDEND_DATA!$B:$BA,52,0)</f>
        <v>5950</v>
      </c>
      <c r="R1687" s="39">
        <f t="shared" si="26"/>
        <v>0</v>
      </c>
    </row>
    <row r="1688" spans="1:18" s="2" customFormat="1" x14ac:dyDescent="0.2">
      <c r="A1688" s="9">
        <v>401721</v>
      </c>
      <c r="B1688" s="20">
        <v>3277077445</v>
      </c>
      <c r="C1688" s="6" t="s">
        <v>1149</v>
      </c>
      <c r="D1688" s="5">
        <v>0</v>
      </c>
      <c r="E1688" s="5">
        <v>20</v>
      </c>
      <c r="F1688" s="5">
        <v>8</v>
      </c>
      <c r="G1688" s="17">
        <v>1</v>
      </c>
      <c r="H1688" s="17">
        <v>0</v>
      </c>
      <c r="I1688" s="17">
        <v>1</v>
      </c>
      <c r="J1688" s="13">
        <v>1</v>
      </c>
      <c r="K1688" s="13">
        <v>0</v>
      </c>
      <c r="L1688" s="13">
        <v>0</v>
      </c>
      <c r="M1688" s="13">
        <v>1</v>
      </c>
      <c r="N1688" s="24" t="s">
        <v>2132</v>
      </c>
      <c r="O1688" s="24" t="s">
        <v>25</v>
      </c>
      <c r="P1688" s="45" t="s">
        <v>25</v>
      </c>
      <c r="Q1688" s="47">
        <f>VLOOKUP(B1688,[2]COMPLETE_DIVIDEND_DATA!$B:$BA,52,0)</f>
        <v>0</v>
      </c>
      <c r="R1688" s="48">
        <f t="shared" si="26"/>
        <v>1</v>
      </c>
    </row>
    <row r="1689" spans="1:18" s="2" customFormat="1" hidden="1" x14ac:dyDescent="0.2">
      <c r="A1689" s="9">
        <v>401722</v>
      </c>
      <c r="B1689" s="20">
        <v>3277077877</v>
      </c>
      <c r="C1689" s="6" t="s">
        <v>2133</v>
      </c>
      <c r="D1689" s="5">
        <v>17.489999999999998</v>
      </c>
      <c r="E1689" s="5">
        <v>20</v>
      </c>
      <c r="F1689" s="5">
        <v>8</v>
      </c>
      <c r="G1689" s="17">
        <v>27732</v>
      </c>
      <c r="H1689" s="17">
        <v>0</v>
      </c>
      <c r="I1689" s="17">
        <v>27732</v>
      </c>
      <c r="J1689" s="13">
        <v>27732</v>
      </c>
      <c r="K1689" s="13">
        <v>0</v>
      </c>
      <c r="L1689" s="13">
        <v>4853</v>
      </c>
      <c r="M1689" s="13">
        <v>22879</v>
      </c>
      <c r="N1689" s="24" t="s">
        <v>2134</v>
      </c>
      <c r="O1689" s="24">
        <v>34156682</v>
      </c>
      <c r="P1689" s="24" t="s">
        <v>25</v>
      </c>
      <c r="Q1689" s="38">
        <f>VLOOKUP(B1689,[2]COMPLETE_DIVIDEND_DATA!$B:$BA,52,0)</f>
        <v>22879</v>
      </c>
      <c r="R1689" s="39">
        <f t="shared" si="26"/>
        <v>0</v>
      </c>
    </row>
    <row r="1690" spans="1:18" s="2" customFormat="1" hidden="1" x14ac:dyDescent="0.2">
      <c r="A1690" s="9">
        <v>401723</v>
      </c>
      <c r="B1690" s="20">
        <v>3277078370</v>
      </c>
      <c r="C1690" s="6" t="s">
        <v>2135</v>
      </c>
      <c r="D1690" s="5">
        <v>16</v>
      </c>
      <c r="E1690" s="5">
        <v>20</v>
      </c>
      <c r="F1690" s="5">
        <v>8</v>
      </c>
      <c r="G1690" s="17">
        <v>25</v>
      </c>
      <c r="H1690" s="17">
        <v>0</v>
      </c>
      <c r="I1690" s="17">
        <v>25</v>
      </c>
      <c r="J1690" s="13">
        <v>25</v>
      </c>
      <c r="K1690" s="13">
        <v>0</v>
      </c>
      <c r="L1690" s="13">
        <v>4</v>
      </c>
      <c r="M1690" s="13">
        <v>21</v>
      </c>
      <c r="N1690" s="24" t="s">
        <v>2136</v>
      </c>
      <c r="O1690" s="24" t="s">
        <v>25</v>
      </c>
      <c r="P1690" s="24" t="s">
        <v>25</v>
      </c>
      <c r="Q1690" s="38">
        <f>VLOOKUP(B1690,[2]COMPLETE_DIVIDEND_DATA!$B:$BA,52,0)</f>
        <v>21</v>
      </c>
      <c r="R1690" s="39">
        <f t="shared" si="26"/>
        <v>0</v>
      </c>
    </row>
    <row r="1691" spans="1:18" s="2" customFormat="1" hidden="1" x14ac:dyDescent="0.2">
      <c r="A1691" s="9">
        <v>401724</v>
      </c>
      <c r="B1691" s="20">
        <v>3277079898</v>
      </c>
      <c r="C1691" s="6" t="s">
        <v>2137</v>
      </c>
      <c r="D1691" s="5">
        <v>15</v>
      </c>
      <c r="E1691" s="5">
        <v>20</v>
      </c>
      <c r="F1691" s="5">
        <v>8</v>
      </c>
      <c r="G1691" s="17">
        <v>1500</v>
      </c>
      <c r="H1691" s="17">
        <v>0</v>
      </c>
      <c r="I1691" s="17">
        <v>1500</v>
      </c>
      <c r="J1691" s="13">
        <v>1500</v>
      </c>
      <c r="K1691" s="13">
        <v>0</v>
      </c>
      <c r="L1691" s="13">
        <v>225</v>
      </c>
      <c r="M1691" s="13">
        <v>1275</v>
      </c>
      <c r="N1691" s="24" t="s">
        <v>2138</v>
      </c>
      <c r="O1691" s="24">
        <v>5754798</v>
      </c>
      <c r="P1691" s="24" t="s">
        <v>25</v>
      </c>
      <c r="Q1691" s="38">
        <f>VLOOKUP(B1691,[2]COMPLETE_DIVIDEND_DATA!$B:$BA,52,0)</f>
        <v>1275</v>
      </c>
      <c r="R1691" s="39">
        <f t="shared" si="26"/>
        <v>0</v>
      </c>
    </row>
    <row r="1692" spans="1:18" s="2" customFormat="1" hidden="1" x14ac:dyDescent="0.2">
      <c r="A1692" s="9">
        <v>401725</v>
      </c>
      <c r="B1692" s="20">
        <v>3277080457</v>
      </c>
      <c r="C1692" s="6" t="s">
        <v>1595</v>
      </c>
      <c r="D1692" s="5">
        <v>0</v>
      </c>
      <c r="E1692" s="5">
        <v>20</v>
      </c>
      <c r="F1692" s="5">
        <v>8</v>
      </c>
      <c r="G1692" s="17">
        <v>1</v>
      </c>
      <c r="H1692" s="17">
        <v>0</v>
      </c>
      <c r="I1692" s="17">
        <v>1</v>
      </c>
      <c r="J1692" s="13">
        <v>1</v>
      </c>
      <c r="K1692" s="13">
        <v>0</v>
      </c>
      <c r="L1692" s="13">
        <v>0</v>
      </c>
      <c r="M1692" s="13">
        <v>1</v>
      </c>
      <c r="N1692" s="24" t="s">
        <v>2139</v>
      </c>
      <c r="O1692" s="24" t="s">
        <v>25</v>
      </c>
      <c r="P1692" s="24" t="s">
        <v>25</v>
      </c>
      <c r="Q1692" s="38">
        <f>VLOOKUP(B1692,[2]COMPLETE_DIVIDEND_DATA!$B:$BA,52,0)</f>
        <v>1</v>
      </c>
      <c r="R1692" s="39">
        <f t="shared" si="26"/>
        <v>0</v>
      </c>
    </row>
    <row r="1693" spans="1:18" s="2" customFormat="1" hidden="1" x14ac:dyDescent="0.2">
      <c r="A1693" s="9">
        <v>401726</v>
      </c>
      <c r="B1693" s="20">
        <v>3277080646</v>
      </c>
      <c r="C1693" s="6" t="s">
        <v>2140</v>
      </c>
      <c r="D1693" s="5">
        <v>19.96</v>
      </c>
      <c r="E1693" s="5">
        <v>20</v>
      </c>
      <c r="F1693" s="5">
        <v>8</v>
      </c>
      <c r="G1693" s="17">
        <v>1297</v>
      </c>
      <c r="H1693" s="17">
        <v>0</v>
      </c>
      <c r="I1693" s="17">
        <v>1297</v>
      </c>
      <c r="J1693" s="13">
        <v>1297</v>
      </c>
      <c r="K1693" s="13">
        <v>0</v>
      </c>
      <c r="L1693" s="13">
        <v>259</v>
      </c>
      <c r="M1693" s="13">
        <v>1038</v>
      </c>
      <c r="N1693" s="24" t="s">
        <v>2141</v>
      </c>
      <c r="O1693" s="24">
        <v>11855649</v>
      </c>
      <c r="P1693" s="24" t="s">
        <v>25</v>
      </c>
      <c r="Q1693" s="38">
        <f>VLOOKUP(B1693,[2]COMPLETE_DIVIDEND_DATA!$B:$BA,52,0)</f>
        <v>1038</v>
      </c>
      <c r="R1693" s="39">
        <f t="shared" si="26"/>
        <v>0</v>
      </c>
    </row>
    <row r="1694" spans="1:18" s="2" customFormat="1" hidden="1" x14ac:dyDescent="0.2">
      <c r="A1694" s="9">
        <v>401727</v>
      </c>
      <c r="B1694" s="20">
        <v>3277080702</v>
      </c>
      <c r="C1694" s="6" t="s">
        <v>2142</v>
      </c>
      <c r="D1694" s="5">
        <v>14.99</v>
      </c>
      <c r="E1694" s="5">
        <v>20</v>
      </c>
      <c r="F1694" s="5">
        <v>8</v>
      </c>
      <c r="G1694" s="17">
        <v>13488</v>
      </c>
      <c r="H1694" s="17">
        <v>0</v>
      </c>
      <c r="I1694" s="17">
        <v>13488</v>
      </c>
      <c r="J1694" s="13">
        <v>13488</v>
      </c>
      <c r="K1694" s="13">
        <v>0</v>
      </c>
      <c r="L1694" s="13">
        <v>2023</v>
      </c>
      <c r="M1694" s="13">
        <v>11465</v>
      </c>
      <c r="N1694" s="24" t="s">
        <v>2143</v>
      </c>
      <c r="O1694" s="24">
        <v>23618230</v>
      </c>
      <c r="P1694" s="24" t="s">
        <v>25</v>
      </c>
      <c r="Q1694" s="38">
        <f>VLOOKUP(B1694,[2]COMPLETE_DIVIDEND_DATA!$B:$BA,52,0)</f>
        <v>11465</v>
      </c>
      <c r="R1694" s="39">
        <f t="shared" si="26"/>
        <v>0</v>
      </c>
    </row>
    <row r="1695" spans="1:18" s="2" customFormat="1" hidden="1" x14ac:dyDescent="0.2">
      <c r="A1695" s="9">
        <v>401728</v>
      </c>
      <c r="B1695" s="20">
        <v>3277081741</v>
      </c>
      <c r="C1695" s="6" t="s">
        <v>2144</v>
      </c>
      <c r="D1695" s="5">
        <v>0</v>
      </c>
      <c r="E1695" s="5">
        <v>20</v>
      </c>
      <c r="F1695" s="5">
        <v>8</v>
      </c>
      <c r="G1695" s="17">
        <v>1</v>
      </c>
      <c r="H1695" s="17">
        <v>0</v>
      </c>
      <c r="I1695" s="17">
        <v>1</v>
      </c>
      <c r="J1695" s="13">
        <v>1</v>
      </c>
      <c r="K1695" s="13">
        <v>0</v>
      </c>
      <c r="L1695" s="13">
        <v>0</v>
      </c>
      <c r="M1695" s="13">
        <v>1</v>
      </c>
      <c r="N1695" s="24" t="s">
        <v>2145</v>
      </c>
      <c r="O1695" s="24" t="s">
        <v>25</v>
      </c>
      <c r="P1695" s="24" t="s">
        <v>25</v>
      </c>
      <c r="Q1695" s="38">
        <f>VLOOKUP(B1695,[2]COMPLETE_DIVIDEND_DATA!$B:$BA,52,0)</f>
        <v>1</v>
      </c>
      <c r="R1695" s="39">
        <f t="shared" si="26"/>
        <v>0</v>
      </c>
    </row>
    <row r="1696" spans="1:18" s="2" customFormat="1" hidden="1" x14ac:dyDescent="0.2">
      <c r="A1696" s="9">
        <v>401729</v>
      </c>
      <c r="B1696" s="20">
        <v>3277082074</v>
      </c>
      <c r="C1696" s="6" t="s">
        <v>2146</v>
      </c>
      <c r="D1696" s="5">
        <v>15.12</v>
      </c>
      <c r="E1696" s="5">
        <v>20</v>
      </c>
      <c r="F1696" s="5">
        <v>8</v>
      </c>
      <c r="G1696" s="17">
        <v>291</v>
      </c>
      <c r="H1696" s="17">
        <v>0</v>
      </c>
      <c r="I1696" s="17">
        <v>291</v>
      </c>
      <c r="J1696" s="13">
        <v>291</v>
      </c>
      <c r="K1696" s="13">
        <v>0</v>
      </c>
      <c r="L1696" s="13">
        <v>44</v>
      </c>
      <c r="M1696" s="13">
        <v>247</v>
      </c>
      <c r="N1696" s="24" t="s">
        <v>2147</v>
      </c>
      <c r="O1696" s="24">
        <v>270588712</v>
      </c>
      <c r="P1696" s="24" t="s">
        <v>25</v>
      </c>
      <c r="Q1696" s="38">
        <f>VLOOKUP(B1696,[2]COMPLETE_DIVIDEND_DATA!$B:$BA,52,0)</f>
        <v>247</v>
      </c>
      <c r="R1696" s="39">
        <f t="shared" si="26"/>
        <v>0</v>
      </c>
    </row>
    <row r="1697" spans="1:18" s="2" customFormat="1" hidden="1" x14ac:dyDescent="0.2">
      <c r="A1697" s="9">
        <v>401730</v>
      </c>
      <c r="B1697" s="20">
        <v>3277082177</v>
      </c>
      <c r="C1697" s="6" t="s">
        <v>2148</v>
      </c>
      <c r="D1697" s="5">
        <v>0</v>
      </c>
      <c r="E1697" s="5">
        <v>20</v>
      </c>
      <c r="F1697" s="5">
        <v>8</v>
      </c>
      <c r="G1697" s="17">
        <v>1</v>
      </c>
      <c r="H1697" s="17">
        <v>0</v>
      </c>
      <c r="I1697" s="17">
        <v>1</v>
      </c>
      <c r="J1697" s="13">
        <v>1</v>
      </c>
      <c r="K1697" s="13">
        <v>0</v>
      </c>
      <c r="L1697" s="13">
        <v>0</v>
      </c>
      <c r="M1697" s="13">
        <v>1</v>
      </c>
      <c r="N1697" s="24" t="s">
        <v>2149</v>
      </c>
      <c r="O1697" s="24" t="s">
        <v>25</v>
      </c>
      <c r="P1697" s="24" t="s">
        <v>25</v>
      </c>
      <c r="Q1697" s="38">
        <f>VLOOKUP(B1697,[2]COMPLETE_DIVIDEND_DATA!$B:$BA,52,0)</f>
        <v>1</v>
      </c>
      <c r="R1697" s="39">
        <f t="shared" ref="R1697:R1760" si="27">+M1697-Q1697</f>
        <v>0</v>
      </c>
    </row>
    <row r="1698" spans="1:18" s="2" customFormat="1" hidden="1" x14ac:dyDescent="0.2">
      <c r="A1698" s="9">
        <v>401731</v>
      </c>
      <c r="B1698" s="20">
        <v>3277082381</v>
      </c>
      <c r="C1698" s="6" t="s">
        <v>2150</v>
      </c>
      <c r="D1698" s="5">
        <v>19.98</v>
      </c>
      <c r="E1698" s="5">
        <v>20</v>
      </c>
      <c r="F1698" s="5">
        <v>8</v>
      </c>
      <c r="G1698" s="17">
        <v>2592</v>
      </c>
      <c r="H1698" s="17">
        <v>0</v>
      </c>
      <c r="I1698" s="17">
        <v>2592</v>
      </c>
      <c r="J1698" s="13">
        <v>2592</v>
      </c>
      <c r="K1698" s="13">
        <v>0</v>
      </c>
      <c r="L1698" s="13">
        <v>518</v>
      </c>
      <c r="M1698" s="13">
        <v>2074</v>
      </c>
      <c r="N1698" s="24" t="s">
        <v>2151</v>
      </c>
      <c r="O1698" s="24" t="s">
        <v>25</v>
      </c>
      <c r="P1698" s="24" t="s">
        <v>25</v>
      </c>
      <c r="Q1698" s="38">
        <f>VLOOKUP(B1698,[2]COMPLETE_DIVIDEND_DATA!$B:$BA,52,0)</f>
        <v>2074</v>
      </c>
      <c r="R1698" s="39">
        <f t="shared" si="27"/>
        <v>0</v>
      </c>
    </row>
    <row r="1699" spans="1:18" s="2" customFormat="1" hidden="1" x14ac:dyDescent="0.2">
      <c r="A1699" s="9">
        <v>401732</v>
      </c>
      <c r="B1699" s="20">
        <v>3277082532</v>
      </c>
      <c r="C1699" s="6" t="s">
        <v>2152</v>
      </c>
      <c r="D1699" s="5">
        <v>19.940000000000001</v>
      </c>
      <c r="E1699" s="5">
        <v>20</v>
      </c>
      <c r="F1699" s="5">
        <v>9</v>
      </c>
      <c r="G1699" s="17">
        <v>341</v>
      </c>
      <c r="H1699" s="17">
        <v>0</v>
      </c>
      <c r="I1699" s="17">
        <v>341</v>
      </c>
      <c r="J1699" s="13">
        <v>341</v>
      </c>
      <c r="K1699" s="13">
        <v>0</v>
      </c>
      <c r="L1699" s="13">
        <v>68</v>
      </c>
      <c r="M1699" s="13">
        <v>273</v>
      </c>
      <c r="N1699" s="24" t="s">
        <v>2153</v>
      </c>
      <c r="O1699" s="24" t="s">
        <v>25</v>
      </c>
      <c r="P1699" s="24" t="s">
        <v>25</v>
      </c>
      <c r="Q1699" s="38">
        <f>VLOOKUP(B1699,[2]COMPLETE_DIVIDEND_DATA!$B:$BA,52,0)</f>
        <v>273</v>
      </c>
      <c r="R1699" s="39">
        <f t="shared" si="27"/>
        <v>0</v>
      </c>
    </row>
    <row r="1700" spans="1:18" s="2" customFormat="1" hidden="1" x14ac:dyDescent="0.2">
      <c r="A1700" s="9">
        <v>401733</v>
      </c>
      <c r="B1700" s="20">
        <v>3277082736</v>
      </c>
      <c r="C1700" s="6" t="s">
        <v>2154</v>
      </c>
      <c r="D1700" s="5">
        <v>14.99</v>
      </c>
      <c r="E1700" s="5">
        <v>30</v>
      </c>
      <c r="F1700" s="5">
        <v>8</v>
      </c>
      <c r="G1700" s="17">
        <v>3888</v>
      </c>
      <c r="H1700" s="17">
        <v>0</v>
      </c>
      <c r="I1700" s="17">
        <v>3888</v>
      </c>
      <c r="J1700" s="13">
        <v>3888</v>
      </c>
      <c r="K1700" s="13">
        <v>0</v>
      </c>
      <c r="L1700" s="13">
        <v>583</v>
      </c>
      <c r="M1700" s="13">
        <v>3305</v>
      </c>
      <c r="N1700" s="24" t="s">
        <v>2155</v>
      </c>
      <c r="O1700" s="24">
        <v>41698541</v>
      </c>
      <c r="P1700" s="24" t="s">
        <v>25</v>
      </c>
      <c r="Q1700" s="38">
        <f>VLOOKUP(B1700,[2]COMPLETE_DIVIDEND_DATA!$B:$BA,52,0)</f>
        <v>3305</v>
      </c>
      <c r="R1700" s="39">
        <f t="shared" si="27"/>
        <v>0</v>
      </c>
    </row>
    <row r="1701" spans="1:18" s="2" customFormat="1" hidden="1" x14ac:dyDescent="0.2">
      <c r="A1701" s="9">
        <v>401734</v>
      </c>
      <c r="B1701" s="20">
        <v>3277083198</v>
      </c>
      <c r="C1701" s="6" t="s">
        <v>2156</v>
      </c>
      <c r="D1701" s="5">
        <v>20.07</v>
      </c>
      <c r="E1701" s="5">
        <v>20</v>
      </c>
      <c r="F1701" s="5">
        <v>8</v>
      </c>
      <c r="G1701" s="17">
        <v>523</v>
      </c>
      <c r="H1701" s="17">
        <v>0</v>
      </c>
      <c r="I1701" s="17">
        <v>523</v>
      </c>
      <c r="J1701" s="13">
        <v>523</v>
      </c>
      <c r="K1701" s="13">
        <v>0</v>
      </c>
      <c r="L1701" s="13">
        <v>105</v>
      </c>
      <c r="M1701" s="13">
        <v>418</v>
      </c>
      <c r="N1701" s="24" t="s">
        <v>2157</v>
      </c>
      <c r="O1701" s="24" t="s">
        <v>25</v>
      </c>
      <c r="P1701" s="24" t="s">
        <v>25</v>
      </c>
      <c r="Q1701" s="38">
        <f>VLOOKUP(B1701,[2]COMPLETE_DIVIDEND_DATA!$B:$BA,52,0)</f>
        <v>418</v>
      </c>
      <c r="R1701" s="39">
        <f t="shared" si="27"/>
        <v>0</v>
      </c>
    </row>
    <row r="1702" spans="1:18" s="2" customFormat="1" x14ac:dyDescent="0.2">
      <c r="A1702" s="9">
        <v>401735</v>
      </c>
      <c r="B1702" s="20">
        <v>3277083311</v>
      </c>
      <c r="C1702" s="6" t="s">
        <v>2158</v>
      </c>
      <c r="D1702" s="5">
        <v>0</v>
      </c>
      <c r="E1702" s="5">
        <v>20</v>
      </c>
      <c r="F1702" s="5">
        <v>8</v>
      </c>
      <c r="G1702" s="17">
        <v>1</v>
      </c>
      <c r="H1702" s="17">
        <v>0</v>
      </c>
      <c r="I1702" s="17">
        <v>1</v>
      </c>
      <c r="J1702" s="13">
        <v>1</v>
      </c>
      <c r="K1702" s="13">
        <v>0</v>
      </c>
      <c r="L1702" s="13">
        <v>0</v>
      </c>
      <c r="M1702" s="13">
        <v>1</v>
      </c>
      <c r="N1702" s="24" t="s">
        <v>2159</v>
      </c>
      <c r="O1702" s="24" t="s">
        <v>25</v>
      </c>
      <c r="P1702" s="45" t="s">
        <v>25</v>
      </c>
      <c r="Q1702" s="47">
        <f>VLOOKUP(B1702,[2]COMPLETE_DIVIDEND_DATA!$B:$BA,52,0)</f>
        <v>0</v>
      </c>
      <c r="R1702" s="48">
        <f t="shared" si="27"/>
        <v>1</v>
      </c>
    </row>
    <row r="1703" spans="1:18" s="2" customFormat="1" hidden="1" x14ac:dyDescent="0.2">
      <c r="A1703" s="9">
        <v>401736</v>
      </c>
      <c r="B1703" s="20">
        <v>3277083500</v>
      </c>
      <c r="C1703" s="6" t="s">
        <v>2160</v>
      </c>
      <c r="D1703" s="5">
        <v>20.83</v>
      </c>
      <c r="E1703" s="5">
        <v>20</v>
      </c>
      <c r="F1703" s="5">
        <v>8</v>
      </c>
      <c r="G1703" s="17">
        <v>24</v>
      </c>
      <c r="H1703" s="17">
        <v>0</v>
      </c>
      <c r="I1703" s="17">
        <v>24</v>
      </c>
      <c r="J1703" s="13">
        <v>24</v>
      </c>
      <c r="K1703" s="13">
        <v>0</v>
      </c>
      <c r="L1703" s="13">
        <v>5</v>
      </c>
      <c r="M1703" s="13">
        <v>19</v>
      </c>
      <c r="N1703" s="24" t="s">
        <v>2161</v>
      </c>
      <c r="O1703" s="24" t="s">
        <v>25</v>
      </c>
      <c r="P1703" s="24" t="s">
        <v>25</v>
      </c>
      <c r="Q1703" s="38">
        <f>VLOOKUP(B1703,[2]COMPLETE_DIVIDEND_DATA!$B:$BA,52,0)</f>
        <v>19</v>
      </c>
      <c r="R1703" s="39">
        <f t="shared" si="27"/>
        <v>0</v>
      </c>
    </row>
    <row r="1704" spans="1:18" s="2" customFormat="1" hidden="1" x14ac:dyDescent="0.2">
      <c r="A1704" s="9">
        <v>401737</v>
      </c>
      <c r="B1704" s="20">
        <v>3277084010</v>
      </c>
      <c r="C1704" s="6" t="s">
        <v>2162</v>
      </c>
      <c r="D1704" s="5">
        <v>0</v>
      </c>
      <c r="E1704" s="5">
        <v>20</v>
      </c>
      <c r="F1704" s="5">
        <v>8</v>
      </c>
      <c r="G1704" s="17">
        <v>1</v>
      </c>
      <c r="H1704" s="17">
        <v>0</v>
      </c>
      <c r="I1704" s="17">
        <v>1</v>
      </c>
      <c r="J1704" s="13">
        <v>1</v>
      </c>
      <c r="K1704" s="13">
        <v>0</v>
      </c>
      <c r="L1704" s="13">
        <v>0</v>
      </c>
      <c r="M1704" s="13">
        <v>1</v>
      </c>
      <c r="N1704" s="24" t="s">
        <v>2163</v>
      </c>
      <c r="O1704" s="24" t="s">
        <v>25</v>
      </c>
      <c r="P1704" s="24" t="s">
        <v>25</v>
      </c>
      <c r="Q1704" s="38">
        <f>VLOOKUP(B1704,[2]COMPLETE_DIVIDEND_DATA!$B:$BA,52,0)</f>
        <v>1</v>
      </c>
      <c r="R1704" s="39">
        <f t="shared" si="27"/>
        <v>0</v>
      </c>
    </row>
    <row r="1705" spans="1:18" s="2" customFormat="1" hidden="1" x14ac:dyDescent="0.2">
      <c r="A1705" s="9">
        <v>401738</v>
      </c>
      <c r="B1705" s="20">
        <v>3277084117</v>
      </c>
      <c r="C1705" s="6" t="s">
        <v>2164</v>
      </c>
      <c r="D1705" s="5">
        <v>14.99</v>
      </c>
      <c r="E1705" s="5">
        <v>20</v>
      </c>
      <c r="F1705" s="5">
        <v>8</v>
      </c>
      <c r="G1705" s="17">
        <v>647</v>
      </c>
      <c r="H1705" s="17">
        <v>0</v>
      </c>
      <c r="I1705" s="17">
        <v>647</v>
      </c>
      <c r="J1705" s="13">
        <v>647</v>
      </c>
      <c r="K1705" s="13">
        <v>0</v>
      </c>
      <c r="L1705" s="13">
        <v>97</v>
      </c>
      <c r="M1705" s="13">
        <v>550</v>
      </c>
      <c r="N1705" s="24" t="s">
        <v>2165</v>
      </c>
      <c r="O1705" s="24" t="s">
        <v>25</v>
      </c>
      <c r="P1705" s="24" t="s">
        <v>25</v>
      </c>
      <c r="Q1705" s="38">
        <f>VLOOKUP(B1705,[2]COMPLETE_DIVIDEND_DATA!$B:$BA,52,0)</f>
        <v>550</v>
      </c>
      <c r="R1705" s="39">
        <f t="shared" si="27"/>
        <v>0</v>
      </c>
    </row>
    <row r="1706" spans="1:18" s="2" customFormat="1" x14ac:dyDescent="0.2">
      <c r="A1706" s="9">
        <v>401739</v>
      </c>
      <c r="B1706" s="20">
        <v>3277084122</v>
      </c>
      <c r="C1706" s="6" t="s">
        <v>2166</v>
      </c>
      <c r="D1706" s="5">
        <v>15.04</v>
      </c>
      <c r="E1706" s="5">
        <v>10</v>
      </c>
      <c r="F1706" s="5">
        <v>8</v>
      </c>
      <c r="G1706" s="17">
        <v>884</v>
      </c>
      <c r="H1706" s="17">
        <v>884</v>
      </c>
      <c r="I1706" s="17">
        <v>0</v>
      </c>
      <c r="J1706" s="13">
        <v>884</v>
      </c>
      <c r="K1706" s="13">
        <v>221</v>
      </c>
      <c r="L1706" s="13">
        <v>133</v>
      </c>
      <c r="M1706" s="13">
        <v>530</v>
      </c>
      <c r="N1706" s="24" t="s">
        <v>1397</v>
      </c>
      <c r="O1706" s="24" t="s">
        <v>25</v>
      </c>
      <c r="P1706" s="45" t="s">
        <v>25</v>
      </c>
      <c r="Q1706" s="47">
        <f>VLOOKUP(B1706,[2]COMPLETE_DIVIDEND_DATA!$B:$BA,52,0)</f>
        <v>0</v>
      </c>
      <c r="R1706" s="48">
        <f t="shared" si="27"/>
        <v>530</v>
      </c>
    </row>
    <row r="1707" spans="1:18" s="2" customFormat="1" hidden="1" x14ac:dyDescent="0.2">
      <c r="A1707" s="9">
        <v>401740</v>
      </c>
      <c r="B1707" s="20">
        <v>3277084165</v>
      </c>
      <c r="C1707" s="6" t="s">
        <v>2167</v>
      </c>
      <c r="D1707" s="5">
        <v>20</v>
      </c>
      <c r="E1707" s="5">
        <v>20</v>
      </c>
      <c r="F1707" s="5">
        <v>9</v>
      </c>
      <c r="G1707" s="17">
        <v>6480</v>
      </c>
      <c r="H1707" s="17">
        <v>0</v>
      </c>
      <c r="I1707" s="17">
        <v>6480</v>
      </c>
      <c r="J1707" s="13">
        <v>6480</v>
      </c>
      <c r="K1707" s="13">
        <v>0</v>
      </c>
      <c r="L1707" s="13">
        <v>1296</v>
      </c>
      <c r="M1707" s="13">
        <v>5184</v>
      </c>
      <c r="N1707" s="24" t="s">
        <v>2168</v>
      </c>
      <c r="O1707" s="24" t="s">
        <v>25</v>
      </c>
      <c r="P1707" s="24" t="s">
        <v>25</v>
      </c>
      <c r="Q1707" s="38">
        <f>VLOOKUP(B1707,[2]COMPLETE_DIVIDEND_DATA!$B:$BA,52,0)</f>
        <v>5184</v>
      </c>
      <c r="R1707" s="39">
        <f t="shared" si="27"/>
        <v>0</v>
      </c>
    </row>
    <row r="1708" spans="1:18" s="2" customFormat="1" hidden="1" x14ac:dyDescent="0.2">
      <c r="A1708" s="9">
        <v>401741</v>
      </c>
      <c r="B1708" s="20">
        <v>3277084179</v>
      </c>
      <c r="C1708" s="6" t="s">
        <v>2169</v>
      </c>
      <c r="D1708" s="5">
        <v>20</v>
      </c>
      <c r="E1708" s="5">
        <v>20</v>
      </c>
      <c r="F1708" s="5">
        <v>8</v>
      </c>
      <c r="G1708" s="17">
        <v>9565</v>
      </c>
      <c r="H1708" s="17">
        <v>0</v>
      </c>
      <c r="I1708" s="17">
        <v>9565</v>
      </c>
      <c r="J1708" s="13">
        <v>9565</v>
      </c>
      <c r="K1708" s="13">
        <v>0</v>
      </c>
      <c r="L1708" s="13">
        <v>1913</v>
      </c>
      <c r="M1708" s="13">
        <v>7652</v>
      </c>
      <c r="N1708" s="24" t="s">
        <v>2170</v>
      </c>
      <c r="O1708" s="24" t="s">
        <v>25</v>
      </c>
      <c r="P1708" s="24" t="s">
        <v>25</v>
      </c>
      <c r="Q1708" s="38">
        <f>VLOOKUP(B1708,[2]COMPLETE_DIVIDEND_DATA!$B:$BA,52,0)</f>
        <v>7652</v>
      </c>
      <c r="R1708" s="39">
        <f t="shared" si="27"/>
        <v>0</v>
      </c>
    </row>
    <row r="1709" spans="1:18" s="2" customFormat="1" hidden="1" x14ac:dyDescent="0.2">
      <c r="A1709" s="9">
        <v>401742</v>
      </c>
      <c r="B1709" s="20">
        <v>3277084329</v>
      </c>
      <c r="C1709" s="6" t="s">
        <v>1696</v>
      </c>
      <c r="D1709" s="5">
        <v>19.14</v>
      </c>
      <c r="E1709" s="5">
        <v>20</v>
      </c>
      <c r="F1709" s="5">
        <v>8</v>
      </c>
      <c r="G1709" s="17">
        <v>47</v>
      </c>
      <c r="H1709" s="17">
        <v>0</v>
      </c>
      <c r="I1709" s="17">
        <v>47</v>
      </c>
      <c r="J1709" s="13">
        <v>47</v>
      </c>
      <c r="K1709" s="13">
        <v>0</v>
      </c>
      <c r="L1709" s="13">
        <v>9</v>
      </c>
      <c r="M1709" s="13">
        <v>38</v>
      </c>
      <c r="N1709" s="24" t="s">
        <v>1697</v>
      </c>
      <c r="O1709" s="24" t="s">
        <v>25</v>
      </c>
      <c r="P1709" s="24" t="s">
        <v>25</v>
      </c>
      <c r="Q1709" s="38">
        <f>VLOOKUP(B1709,[2]COMPLETE_DIVIDEND_DATA!$B:$BA,52,0)</f>
        <v>38</v>
      </c>
      <c r="R1709" s="39">
        <f t="shared" si="27"/>
        <v>0</v>
      </c>
    </row>
    <row r="1710" spans="1:18" s="2" customFormat="1" hidden="1" x14ac:dyDescent="0.2">
      <c r="A1710" s="9">
        <v>401743</v>
      </c>
      <c r="B1710" s="20">
        <v>3277085246</v>
      </c>
      <c r="C1710" s="6" t="s">
        <v>2171</v>
      </c>
      <c r="D1710" s="5">
        <v>15.04</v>
      </c>
      <c r="E1710" s="5">
        <v>20</v>
      </c>
      <c r="F1710" s="5">
        <v>8</v>
      </c>
      <c r="G1710" s="17">
        <v>1050</v>
      </c>
      <c r="H1710" s="17">
        <v>0</v>
      </c>
      <c r="I1710" s="17">
        <v>1050</v>
      </c>
      <c r="J1710" s="13">
        <v>1050</v>
      </c>
      <c r="K1710" s="13">
        <v>0</v>
      </c>
      <c r="L1710" s="13">
        <v>158</v>
      </c>
      <c r="M1710" s="13">
        <v>892</v>
      </c>
      <c r="N1710" s="24" t="s">
        <v>2172</v>
      </c>
      <c r="O1710" s="24" t="s">
        <v>25</v>
      </c>
      <c r="P1710" s="24" t="s">
        <v>25</v>
      </c>
      <c r="Q1710" s="38">
        <f>VLOOKUP(B1710,[2]COMPLETE_DIVIDEND_DATA!$B:$BA,52,0)</f>
        <v>892</v>
      </c>
      <c r="R1710" s="39">
        <f t="shared" si="27"/>
        <v>0</v>
      </c>
    </row>
    <row r="1711" spans="1:18" s="2" customFormat="1" hidden="1" x14ac:dyDescent="0.2">
      <c r="A1711" s="9">
        <v>401744</v>
      </c>
      <c r="B1711" s="20">
        <v>3277085480</v>
      </c>
      <c r="C1711" s="6" t="s">
        <v>2173</v>
      </c>
      <c r="D1711" s="5">
        <v>20.059999999999999</v>
      </c>
      <c r="E1711" s="5">
        <v>20</v>
      </c>
      <c r="F1711" s="5">
        <v>8</v>
      </c>
      <c r="G1711" s="17">
        <v>2592</v>
      </c>
      <c r="H1711" s="17">
        <v>0</v>
      </c>
      <c r="I1711" s="17">
        <v>2592</v>
      </c>
      <c r="J1711" s="13">
        <v>2592</v>
      </c>
      <c r="K1711" s="13">
        <v>0</v>
      </c>
      <c r="L1711" s="13">
        <v>520</v>
      </c>
      <c r="M1711" s="13">
        <v>2072</v>
      </c>
      <c r="N1711" s="24" t="s">
        <v>2174</v>
      </c>
      <c r="O1711" s="24" t="s">
        <v>25</v>
      </c>
      <c r="P1711" s="24" t="s">
        <v>25</v>
      </c>
      <c r="Q1711" s="38">
        <f>VLOOKUP(B1711,[2]COMPLETE_DIVIDEND_DATA!$B:$BA,52,0)</f>
        <v>2072</v>
      </c>
      <c r="R1711" s="39">
        <f t="shared" si="27"/>
        <v>0</v>
      </c>
    </row>
    <row r="1712" spans="1:18" s="2" customFormat="1" hidden="1" x14ac:dyDescent="0.2">
      <c r="A1712" s="9">
        <v>401745</v>
      </c>
      <c r="B1712" s="20">
        <v>3277086026</v>
      </c>
      <c r="C1712" s="6" t="s">
        <v>753</v>
      </c>
      <c r="D1712" s="5">
        <v>17.61</v>
      </c>
      <c r="E1712" s="5">
        <v>20</v>
      </c>
      <c r="F1712" s="5">
        <v>8</v>
      </c>
      <c r="G1712" s="17">
        <v>647</v>
      </c>
      <c r="H1712" s="17">
        <v>0</v>
      </c>
      <c r="I1712" s="17">
        <v>647</v>
      </c>
      <c r="J1712" s="13">
        <v>647</v>
      </c>
      <c r="K1712" s="13">
        <v>0</v>
      </c>
      <c r="L1712" s="13">
        <v>114</v>
      </c>
      <c r="M1712" s="13">
        <v>533</v>
      </c>
      <c r="N1712" s="24" t="s">
        <v>2175</v>
      </c>
      <c r="O1712" s="24" t="s">
        <v>25</v>
      </c>
      <c r="P1712" s="24" t="s">
        <v>25</v>
      </c>
      <c r="Q1712" s="38">
        <f>VLOOKUP(B1712,[2]COMPLETE_DIVIDEND_DATA!$B:$BA,52,0)</f>
        <v>533</v>
      </c>
      <c r="R1712" s="39">
        <f t="shared" si="27"/>
        <v>0</v>
      </c>
    </row>
    <row r="1713" spans="1:18" s="2" customFormat="1" hidden="1" x14ac:dyDescent="0.2">
      <c r="A1713" s="9">
        <v>401746</v>
      </c>
      <c r="B1713" s="20">
        <v>3277086713</v>
      </c>
      <c r="C1713" s="6" t="s">
        <v>2176</v>
      </c>
      <c r="D1713" s="5">
        <v>19.97</v>
      </c>
      <c r="E1713" s="5">
        <v>30</v>
      </c>
      <c r="F1713" s="5">
        <v>8</v>
      </c>
      <c r="G1713" s="17">
        <v>3264</v>
      </c>
      <c r="H1713" s="17">
        <v>0</v>
      </c>
      <c r="I1713" s="17">
        <v>3264</v>
      </c>
      <c r="J1713" s="13">
        <v>3264</v>
      </c>
      <c r="K1713" s="13">
        <v>0</v>
      </c>
      <c r="L1713" s="13">
        <v>652</v>
      </c>
      <c r="M1713" s="13">
        <v>2612</v>
      </c>
      <c r="N1713" s="24" t="s">
        <v>2177</v>
      </c>
      <c r="O1713" s="24" t="s">
        <v>25</v>
      </c>
      <c r="P1713" s="24" t="s">
        <v>25</v>
      </c>
      <c r="Q1713" s="38">
        <f>VLOOKUP(B1713,[2]COMPLETE_DIVIDEND_DATA!$B:$BA,52,0)</f>
        <v>2612</v>
      </c>
      <c r="R1713" s="39">
        <f t="shared" si="27"/>
        <v>0</v>
      </c>
    </row>
    <row r="1714" spans="1:18" s="2" customFormat="1" hidden="1" x14ac:dyDescent="0.2">
      <c r="A1714" s="9">
        <v>401747</v>
      </c>
      <c r="B1714" s="20">
        <v>3277087092</v>
      </c>
      <c r="C1714" s="6" t="s">
        <v>2178</v>
      </c>
      <c r="D1714" s="5">
        <v>20.09</v>
      </c>
      <c r="E1714" s="5">
        <v>20</v>
      </c>
      <c r="F1714" s="5">
        <v>9</v>
      </c>
      <c r="G1714" s="17">
        <v>647</v>
      </c>
      <c r="H1714" s="17">
        <v>0</v>
      </c>
      <c r="I1714" s="17">
        <v>647</v>
      </c>
      <c r="J1714" s="13">
        <v>647</v>
      </c>
      <c r="K1714" s="13">
        <v>0</v>
      </c>
      <c r="L1714" s="13">
        <v>130</v>
      </c>
      <c r="M1714" s="13">
        <v>517</v>
      </c>
      <c r="N1714" s="24" t="s">
        <v>2179</v>
      </c>
      <c r="O1714" s="24" t="s">
        <v>25</v>
      </c>
      <c r="P1714" s="24" t="s">
        <v>25</v>
      </c>
      <c r="Q1714" s="38">
        <f>VLOOKUP(B1714,[2]COMPLETE_DIVIDEND_DATA!$B:$BA,52,0)</f>
        <v>517</v>
      </c>
      <c r="R1714" s="39">
        <f t="shared" si="27"/>
        <v>0</v>
      </c>
    </row>
    <row r="1715" spans="1:18" s="2" customFormat="1" hidden="1" x14ac:dyDescent="0.2">
      <c r="A1715" s="9">
        <v>401748</v>
      </c>
      <c r="B1715" s="20">
        <v>3277087133</v>
      </c>
      <c r="C1715" s="6" t="s">
        <v>2180</v>
      </c>
      <c r="D1715" s="5">
        <v>16.61</v>
      </c>
      <c r="E1715" s="5">
        <v>20</v>
      </c>
      <c r="F1715" s="5">
        <v>8</v>
      </c>
      <c r="G1715" s="17">
        <v>662</v>
      </c>
      <c r="H1715" s="17">
        <v>0</v>
      </c>
      <c r="I1715" s="17">
        <v>662</v>
      </c>
      <c r="J1715" s="13">
        <v>662</v>
      </c>
      <c r="K1715" s="13">
        <v>0</v>
      </c>
      <c r="L1715" s="13">
        <v>110</v>
      </c>
      <c r="M1715" s="13">
        <v>552</v>
      </c>
      <c r="N1715" s="24" t="s">
        <v>2181</v>
      </c>
      <c r="O1715" s="24">
        <v>6684645</v>
      </c>
      <c r="P1715" s="24" t="s">
        <v>25</v>
      </c>
      <c r="Q1715" s="38">
        <f>VLOOKUP(B1715,[2]COMPLETE_DIVIDEND_DATA!$B:$BA,52,0)</f>
        <v>552</v>
      </c>
      <c r="R1715" s="39">
        <f t="shared" si="27"/>
        <v>0</v>
      </c>
    </row>
    <row r="1716" spans="1:18" s="2" customFormat="1" hidden="1" x14ac:dyDescent="0.2">
      <c r="A1716" s="9">
        <v>401749</v>
      </c>
      <c r="B1716" s="20">
        <v>3277087157</v>
      </c>
      <c r="C1716" s="6" t="s">
        <v>2182</v>
      </c>
      <c r="D1716" s="5">
        <v>15.09</v>
      </c>
      <c r="E1716" s="5">
        <v>20</v>
      </c>
      <c r="F1716" s="5">
        <v>8</v>
      </c>
      <c r="G1716" s="17">
        <v>656</v>
      </c>
      <c r="H1716" s="17">
        <v>0</v>
      </c>
      <c r="I1716" s="17">
        <v>656</v>
      </c>
      <c r="J1716" s="13">
        <v>656</v>
      </c>
      <c r="K1716" s="13">
        <v>0</v>
      </c>
      <c r="L1716" s="13">
        <v>99</v>
      </c>
      <c r="M1716" s="13">
        <v>557</v>
      </c>
      <c r="N1716" s="24" t="s">
        <v>2183</v>
      </c>
      <c r="O1716" s="24">
        <v>7280157</v>
      </c>
      <c r="P1716" s="24" t="s">
        <v>25</v>
      </c>
      <c r="Q1716" s="38">
        <f>VLOOKUP(B1716,[2]COMPLETE_DIVIDEND_DATA!$B:$BA,52,0)</f>
        <v>557</v>
      </c>
      <c r="R1716" s="39">
        <f t="shared" si="27"/>
        <v>0</v>
      </c>
    </row>
    <row r="1717" spans="1:18" s="2" customFormat="1" hidden="1" x14ac:dyDescent="0.2">
      <c r="A1717" s="9">
        <v>401750</v>
      </c>
      <c r="B1717" s="20">
        <v>3277087219</v>
      </c>
      <c r="C1717" s="6" t="s">
        <v>921</v>
      </c>
      <c r="D1717" s="5">
        <v>17.61</v>
      </c>
      <c r="E1717" s="5">
        <v>20</v>
      </c>
      <c r="F1717" s="5">
        <v>8</v>
      </c>
      <c r="G1717" s="17">
        <v>647</v>
      </c>
      <c r="H1717" s="17">
        <v>0</v>
      </c>
      <c r="I1717" s="17">
        <v>647</v>
      </c>
      <c r="J1717" s="13">
        <v>647</v>
      </c>
      <c r="K1717" s="13">
        <v>0</v>
      </c>
      <c r="L1717" s="13">
        <v>114</v>
      </c>
      <c r="M1717" s="13">
        <v>533</v>
      </c>
      <c r="N1717" s="24" t="s">
        <v>2184</v>
      </c>
      <c r="O1717" s="24" t="s">
        <v>25</v>
      </c>
      <c r="P1717" s="24" t="s">
        <v>25</v>
      </c>
      <c r="Q1717" s="38">
        <f>VLOOKUP(B1717,[2]COMPLETE_DIVIDEND_DATA!$B:$BA,52,0)</f>
        <v>533</v>
      </c>
      <c r="R1717" s="39">
        <f t="shared" si="27"/>
        <v>0</v>
      </c>
    </row>
    <row r="1718" spans="1:18" s="2" customFormat="1" hidden="1" x14ac:dyDescent="0.2">
      <c r="A1718" s="9">
        <v>401751</v>
      </c>
      <c r="B1718" s="20">
        <v>3277088343</v>
      </c>
      <c r="C1718" s="6" t="s">
        <v>2185</v>
      </c>
      <c r="D1718" s="5">
        <v>15.03</v>
      </c>
      <c r="E1718" s="5">
        <v>20</v>
      </c>
      <c r="F1718" s="5">
        <v>8</v>
      </c>
      <c r="G1718" s="17">
        <v>5028</v>
      </c>
      <c r="H1718" s="17">
        <v>0</v>
      </c>
      <c r="I1718" s="17">
        <v>5028</v>
      </c>
      <c r="J1718" s="13">
        <v>5028</v>
      </c>
      <c r="K1718" s="13">
        <v>0</v>
      </c>
      <c r="L1718" s="13">
        <v>756</v>
      </c>
      <c r="M1718" s="13">
        <v>4272</v>
      </c>
      <c r="N1718" s="24" t="s">
        <v>2186</v>
      </c>
      <c r="O1718" s="24" t="s">
        <v>25</v>
      </c>
      <c r="P1718" s="24" t="s">
        <v>25</v>
      </c>
      <c r="Q1718" s="38">
        <f>VLOOKUP(B1718,[2]COMPLETE_DIVIDEND_DATA!$B:$BA,52,0)</f>
        <v>4272</v>
      </c>
      <c r="R1718" s="39">
        <f t="shared" si="27"/>
        <v>0</v>
      </c>
    </row>
    <row r="1719" spans="1:18" s="2" customFormat="1" hidden="1" x14ac:dyDescent="0.2">
      <c r="A1719" s="9">
        <v>401752</v>
      </c>
      <c r="B1719" s="20">
        <v>3277089272</v>
      </c>
      <c r="C1719" s="6" t="s">
        <v>2187</v>
      </c>
      <c r="D1719" s="5">
        <v>20.04</v>
      </c>
      <c r="E1719" s="5">
        <v>20</v>
      </c>
      <c r="F1719" s="5">
        <v>8</v>
      </c>
      <c r="G1719" s="17">
        <v>409</v>
      </c>
      <c r="H1719" s="17">
        <v>0</v>
      </c>
      <c r="I1719" s="17">
        <v>409</v>
      </c>
      <c r="J1719" s="13">
        <v>409</v>
      </c>
      <c r="K1719" s="13">
        <v>0</v>
      </c>
      <c r="L1719" s="13">
        <v>82</v>
      </c>
      <c r="M1719" s="13">
        <v>327</v>
      </c>
      <c r="N1719" s="24" t="s">
        <v>2188</v>
      </c>
      <c r="O1719" s="24" t="s">
        <v>25</v>
      </c>
      <c r="P1719" s="24" t="s">
        <v>25</v>
      </c>
      <c r="Q1719" s="38">
        <f>VLOOKUP(B1719,[2]COMPLETE_DIVIDEND_DATA!$B:$BA,52,0)</f>
        <v>327</v>
      </c>
      <c r="R1719" s="39">
        <f t="shared" si="27"/>
        <v>0</v>
      </c>
    </row>
    <row r="1720" spans="1:18" s="2" customFormat="1" hidden="1" x14ac:dyDescent="0.2">
      <c r="A1720" s="9">
        <v>401753</v>
      </c>
      <c r="B1720" s="20">
        <v>3277089305</v>
      </c>
      <c r="C1720" s="6" t="s">
        <v>1433</v>
      </c>
      <c r="D1720" s="5">
        <v>17.96</v>
      </c>
      <c r="E1720" s="5">
        <v>20</v>
      </c>
      <c r="F1720" s="5">
        <v>8</v>
      </c>
      <c r="G1720" s="17">
        <v>128</v>
      </c>
      <c r="H1720" s="17">
        <v>0</v>
      </c>
      <c r="I1720" s="17">
        <v>128</v>
      </c>
      <c r="J1720" s="13">
        <v>128</v>
      </c>
      <c r="K1720" s="13">
        <v>0</v>
      </c>
      <c r="L1720" s="13">
        <v>23</v>
      </c>
      <c r="M1720" s="13">
        <v>105</v>
      </c>
      <c r="N1720" s="24" t="s">
        <v>2189</v>
      </c>
      <c r="O1720" s="24" t="s">
        <v>25</v>
      </c>
      <c r="P1720" s="24" t="s">
        <v>25</v>
      </c>
      <c r="Q1720" s="38">
        <f>VLOOKUP(B1720,[2]COMPLETE_DIVIDEND_DATA!$B:$BA,52,0)</f>
        <v>105</v>
      </c>
      <c r="R1720" s="39">
        <f t="shared" si="27"/>
        <v>0</v>
      </c>
    </row>
    <row r="1721" spans="1:18" s="2" customFormat="1" x14ac:dyDescent="0.2">
      <c r="A1721" s="9">
        <v>401754</v>
      </c>
      <c r="B1721" s="20">
        <v>3277089794</v>
      </c>
      <c r="C1721" s="6" t="s">
        <v>2190</v>
      </c>
      <c r="D1721" s="5">
        <v>19.97</v>
      </c>
      <c r="E1721" s="5">
        <v>10</v>
      </c>
      <c r="F1721" s="5">
        <v>8</v>
      </c>
      <c r="G1721" s="17">
        <v>3264</v>
      </c>
      <c r="H1721" s="17">
        <v>3264</v>
      </c>
      <c r="I1721" s="17">
        <v>0</v>
      </c>
      <c r="J1721" s="13">
        <v>3264</v>
      </c>
      <c r="K1721" s="13">
        <v>816</v>
      </c>
      <c r="L1721" s="13">
        <v>652</v>
      </c>
      <c r="M1721" s="13">
        <v>1796</v>
      </c>
      <c r="N1721" s="24" t="s">
        <v>2191</v>
      </c>
      <c r="O1721" s="24" t="s">
        <v>25</v>
      </c>
      <c r="P1721" s="45" t="s">
        <v>25</v>
      </c>
      <c r="Q1721" s="47">
        <f>VLOOKUP(B1721,[2]COMPLETE_DIVIDEND_DATA!$B:$BA,52,0)</f>
        <v>0</v>
      </c>
      <c r="R1721" s="48">
        <f t="shared" si="27"/>
        <v>1796</v>
      </c>
    </row>
    <row r="1722" spans="1:18" s="2" customFormat="1" hidden="1" x14ac:dyDescent="0.2">
      <c r="A1722" s="9">
        <v>401755</v>
      </c>
      <c r="B1722" s="20">
        <v>3277089848</v>
      </c>
      <c r="C1722" s="6" t="s">
        <v>2192</v>
      </c>
      <c r="D1722" s="5">
        <v>14.95</v>
      </c>
      <c r="E1722" s="5">
        <v>20</v>
      </c>
      <c r="F1722" s="5">
        <v>8</v>
      </c>
      <c r="G1722" s="17">
        <v>1043</v>
      </c>
      <c r="H1722" s="17">
        <v>0</v>
      </c>
      <c r="I1722" s="17">
        <v>1043</v>
      </c>
      <c r="J1722" s="13">
        <v>1043</v>
      </c>
      <c r="K1722" s="13">
        <v>0</v>
      </c>
      <c r="L1722" s="13">
        <v>156</v>
      </c>
      <c r="M1722" s="13">
        <v>887</v>
      </c>
      <c r="N1722" s="24" t="s">
        <v>2193</v>
      </c>
      <c r="O1722" s="24">
        <v>33907285</v>
      </c>
      <c r="P1722" s="24" t="s">
        <v>25</v>
      </c>
      <c r="Q1722" s="38">
        <f>VLOOKUP(B1722,[2]COMPLETE_DIVIDEND_DATA!$B:$BA,52,0)</f>
        <v>887</v>
      </c>
      <c r="R1722" s="39">
        <f t="shared" si="27"/>
        <v>0</v>
      </c>
    </row>
    <row r="1723" spans="1:18" s="2" customFormat="1" x14ac:dyDescent="0.2">
      <c r="A1723" s="9">
        <v>401756</v>
      </c>
      <c r="B1723" s="20">
        <v>3277090537</v>
      </c>
      <c r="C1723" s="6" t="s">
        <v>2194</v>
      </c>
      <c r="D1723" s="5">
        <v>15.01</v>
      </c>
      <c r="E1723" s="5">
        <v>20</v>
      </c>
      <c r="F1723" s="5">
        <v>8</v>
      </c>
      <c r="G1723" s="17">
        <v>626</v>
      </c>
      <c r="H1723" s="17">
        <v>0</v>
      </c>
      <c r="I1723" s="17">
        <v>626</v>
      </c>
      <c r="J1723" s="13">
        <v>626</v>
      </c>
      <c r="K1723" s="13">
        <v>0</v>
      </c>
      <c r="L1723" s="13">
        <v>94</v>
      </c>
      <c r="M1723" s="13">
        <v>532</v>
      </c>
      <c r="N1723" s="24" t="s">
        <v>319</v>
      </c>
      <c r="O1723" s="24" t="s">
        <v>25</v>
      </c>
      <c r="P1723" s="45" t="s">
        <v>25</v>
      </c>
      <c r="Q1723" s="47">
        <f>VLOOKUP(B1723,[2]COMPLETE_DIVIDEND_DATA!$B:$BA,52,0)</f>
        <v>0</v>
      </c>
      <c r="R1723" s="48">
        <f t="shared" si="27"/>
        <v>532</v>
      </c>
    </row>
    <row r="1724" spans="1:18" s="2" customFormat="1" hidden="1" x14ac:dyDescent="0.2">
      <c r="A1724" s="9">
        <v>401757</v>
      </c>
      <c r="B1724" s="20">
        <v>3277090871</v>
      </c>
      <c r="C1724" s="6" t="s">
        <v>2133</v>
      </c>
      <c r="D1724" s="5">
        <v>14.98</v>
      </c>
      <c r="E1724" s="5">
        <v>20</v>
      </c>
      <c r="F1724" s="5">
        <v>8</v>
      </c>
      <c r="G1724" s="17">
        <v>3897</v>
      </c>
      <c r="H1724" s="17">
        <v>0</v>
      </c>
      <c r="I1724" s="17">
        <v>3897</v>
      </c>
      <c r="J1724" s="13">
        <v>3897</v>
      </c>
      <c r="K1724" s="13">
        <v>0</v>
      </c>
      <c r="L1724" s="13">
        <v>584</v>
      </c>
      <c r="M1724" s="13">
        <v>3313</v>
      </c>
      <c r="N1724" s="24" t="s">
        <v>2134</v>
      </c>
      <c r="O1724" s="24">
        <v>34156682</v>
      </c>
      <c r="P1724" s="24" t="s">
        <v>25</v>
      </c>
      <c r="Q1724" s="38">
        <f>VLOOKUP(B1724,[2]COMPLETE_DIVIDEND_DATA!$B:$BA,52,0)</f>
        <v>3313</v>
      </c>
      <c r="R1724" s="39">
        <f t="shared" si="27"/>
        <v>0</v>
      </c>
    </row>
    <row r="1725" spans="1:18" s="2" customFormat="1" hidden="1" x14ac:dyDescent="0.2">
      <c r="A1725" s="9">
        <v>401758</v>
      </c>
      <c r="B1725" s="20">
        <v>3277091538</v>
      </c>
      <c r="C1725" s="6" t="s">
        <v>2195</v>
      </c>
      <c r="D1725" s="5">
        <v>15</v>
      </c>
      <c r="E1725" s="5">
        <v>20</v>
      </c>
      <c r="F1725" s="5">
        <v>8</v>
      </c>
      <c r="G1725" s="17">
        <v>1000</v>
      </c>
      <c r="H1725" s="17">
        <v>0</v>
      </c>
      <c r="I1725" s="17">
        <v>1000</v>
      </c>
      <c r="J1725" s="13">
        <v>1000</v>
      </c>
      <c r="K1725" s="13">
        <v>0</v>
      </c>
      <c r="L1725" s="13">
        <v>150</v>
      </c>
      <c r="M1725" s="13">
        <v>850</v>
      </c>
      <c r="N1725" s="24" t="s">
        <v>2196</v>
      </c>
      <c r="O1725" s="24" t="s">
        <v>25</v>
      </c>
      <c r="P1725" s="24" t="s">
        <v>25</v>
      </c>
      <c r="Q1725" s="38">
        <f>VLOOKUP(B1725,[2]COMPLETE_DIVIDEND_DATA!$B:$BA,52,0)</f>
        <v>850</v>
      </c>
      <c r="R1725" s="39">
        <f t="shared" si="27"/>
        <v>0</v>
      </c>
    </row>
    <row r="1726" spans="1:18" s="2" customFormat="1" hidden="1" x14ac:dyDescent="0.2">
      <c r="A1726" s="9">
        <v>401759</v>
      </c>
      <c r="B1726" s="20">
        <v>3277091962</v>
      </c>
      <c r="C1726" s="6" t="s">
        <v>2197</v>
      </c>
      <c r="D1726" s="5">
        <v>14.99</v>
      </c>
      <c r="E1726" s="5">
        <v>30</v>
      </c>
      <c r="F1726" s="5">
        <v>8</v>
      </c>
      <c r="G1726" s="17">
        <v>119328</v>
      </c>
      <c r="H1726" s="17">
        <v>0</v>
      </c>
      <c r="I1726" s="17">
        <v>119328</v>
      </c>
      <c r="J1726" s="13">
        <v>119328</v>
      </c>
      <c r="K1726" s="13">
        <v>0</v>
      </c>
      <c r="L1726" s="13">
        <v>17899</v>
      </c>
      <c r="M1726" s="13">
        <v>101429</v>
      </c>
      <c r="N1726" s="24" t="s">
        <v>2198</v>
      </c>
      <c r="O1726" s="24">
        <v>5767890</v>
      </c>
      <c r="P1726" s="24" t="s">
        <v>25</v>
      </c>
      <c r="Q1726" s="38">
        <f>VLOOKUP(B1726,[2]COMPLETE_DIVIDEND_DATA!$B:$BA,52,0)</f>
        <v>101429</v>
      </c>
      <c r="R1726" s="39">
        <f t="shared" si="27"/>
        <v>0</v>
      </c>
    </row>
    <row r="1727" spans="1:18" s="2" customFormat="1" hidden="1" x14ac:dyDescent="0.2">
      <c r="A1727" s="9">
        <v>401760</v>
      </c>
      <c r="B1727" s="20">
        <v>3277092132</v>
      </c>
      <c r="C1727" s="6" t="s">
        <v>2199</v>
      </c>
      <c r="D1727" s="5">
        <v>14.99</v>
      </c>
      <c r="E1727" s="5">
        <v>30</v>
      </c>
      <c r="F1727" s="5">
        <v>8</v>
      </c>
      <c r="G1727" s="17">
        <v>22888</v>
      </c>
      <c r="H1727" s="17">
        <v>0</v>
      </c>
      <c r="I1727" s="17">
        <v>22888</v>
      </c>
      <c r="J1727" s="13">
        <v>22888</v>
      </c>
      <c r="K1727" s="13">
        <v>0</v>
      </c>
      <c r="L1727" s="13">
        <v>3433</v>
      </c>
      <c r="M1727" s="13">
        <v>19455</v>
      </c>
      <c r="N1727" s="24" t="s">
        <v>2200</v>
      </c>
      <c r="O1727" s="24">
        <v>18164877</v>
      </c>
      <c r="P1727" s="24" t="s">
        <v>25</v>
      </c>
      <c r="Q1727" s="38">
        <f>VLOOKUP(B1727,[2]COMPLETE_DIVIDEND_DATA!$B:$BA,52,0)</f>
        <v>19455</v>
      </c>
      <c r="R1727" s="39">
        <f t="shared" si="27"/>
        <v>0</v>
      </c>
    </row>
    <row r="1728" spans="1:18" s="2" customFormat="1" hidden="1" x14ac:dyDescent="0.2">
      <c r="A1728" s="9">
        <v>401761</v>
      </c>
      <c r="B1728" s="20">
        <v>3277092162</v>
      </c>
      <c r="C1728" s="6" t="s">
        <v>2201</v>
      </c>
      <c r="D1728" s="5">
        <v>15</v>
      </c>
      <c r="E1728" s="5">
        <v>30</v>
      </c>
      <c r="F1728" s="5">
        <v>8</v>
      </c>
      <c r="G1728" s="17">
        <v>23500</v>
      </c>
      <c r="H1728" s="17">
        <v>0</v>
      </c>
      <c r="I1728" s="17">
        <v>23500</v>
      </c>
      <c r="J1728" s="13">
        <v>23500</v>
      </c>
      <c r="K1728" s="13">
        <v>0</v>
      </c>
      <c r="L1728" s="13">
        <v>3525</v>
      </c>
      <c r="M1728" s="13">
        <v>19975</v>
      </c>
      <c r="N1728" s="24" t="s">
        <v>2202</v>
      </c>
      <c r="O1728" s="24">
        <v>2763567</v>
      </c>
      <c r="P1728" s="24" t="s">
        <v>25</v>
      </c>
      <c r="Q1728" s="38">
        <f>VLOOKUP(B1728,[2]COMPLETE_DIVIDEND_DATA!$B:$BA,52,0)</f>
        <v>19975</v>
      </c>
      <c r="R1728" s="39">
        <f t="shared" si="27"/>
        <v>0</v>
      </c>
    </row>
    <row r="1729" spans="1:18" s="2" customFormat="1" hidden="1" x14ac:dyDescent="0.2">
      <c r="A1729" s="9">
        <v>401762</v>
      </c>
      <c r="B1729" s="20">
        <v>3277092348</v>
      </c>
      <c r="C1729" s="6" t="s">
        <v>744</v>
      </c>
      <c r="D1729" s="5">
        <v>17.5</v>
      </c>
      <c r="E1729" s="5">
        <v>20</v>
      </c>
      <c r="F1729" s="5">
        <v>8</v>
      </c>
      <c r="G1729" s="17">
        <v>4200</v>
      </c>
      <c r="H1729" s="17">
        <v>0</v>
      </c>
      <c r="I1729" s="17">
        <v>4200</v>
      </c>
      <c r="J1729" s="13">
        <v>4200</v>
      </c>
      <c r="K1729" s="13">
        <v>0</v>
      </c>
      <c r="L1729" s="13">
        <v>735</v>
      </c>
      <c r="M1729" s="13">
        <v>3465</v>
      </c>
      <c r="N1729" s="24" t="s">
        <v>2203</v>
      </c>
      <c r="O1729" s="24">
        <v>6455999</v>
      </c>
      <c r="P1729" s="24" t="s">
        <v>25</v>
      </c>
      <c r="Q1729" s="38">
        <f>VLOOKUP(B1729,[2]COMPLETE_DIVIDEND_DATA!$B:$BA,52,0)</f>
        <v>3465</v>
      </c>
      <c r="R1729" s="39">
        <f t="shared" si="27"/>
        <v>0</v>
      </c>
    </row>
    <row r="1730" spans="1:18" s="2" customFormat="1" hidden="1" x14ac:dyDescent="0.2">
      <c r="A1730" s="9">
        <v>401763</v>
      </c>
      <c r="B1730" s="20">
        <v>3277092373</v>
      </c>
      <c r="C1730" s="6" t="s">
        <v>790</v>
      </c>
      <c r="D1730" s="5">
        <v>15.05</v>
      </c>
      <c r="E1730" s="5">
        <v>20</v>
      </c>
      <c r="F1730" s="5">
        <v>8</v>
      </c>
      <c r="G1730" s="17">
        <v>538</v>
      </c>
      <c r="H1730" s="17">
        <v>0</v>
      </c>
      <c r="I1730" s="17">
        <v>538</v>
      </c>
      <c r="J1730" s="13">
        <v>538</v>
      </c>
      <c r="K1730" s="13">
        <v>0</v>
      </c>
      <c r="L1730" s="13">
        <v>81</v>
      </c>
      <c r="M1730" s="13">
        <v>457</v>
      </c>
      <c r="N1730" s="24" t="s">
        <v>1276</v>
      </c>
      <c r="O1730" s="24" t="s">
        <v>25</v>
      </c>
      <c r="P1730" s="24" t="s">
        <v>25</v>
      </c>
      <c r="Q1730" s="38">
        <f>VLOOKUP(B1730,[2]COMPLETE_DIVIDEND_DATA!$B:$BA,52,0)</f>
        <v>457</v>
      </c>
      <c r="R1730" s="39">
        <f t="shared" si="27"/>
        <v>0</v>
      </c>
    </row>
    <row r="1731" spans="1:18" s="2" customFormat="1" hidden="1" x14ac:dyDescent="0.2">
      <c r="A1731" s="9">
        <v>401764</v>
      </c>
      <c r="B1731" s="20">
        <v>3277092516</v>
      </c>
      <c r="C1731" s="6" t="s">
        <v>2204</v>
      </c>
      <c r="D1731" s="5">
        <v>19.989999999999998</v>
      </c>
      <c r="E1731" s="5">
        <v>20</v>
      </c>
      <c r="F1731" s="5">
        <v>8</v>
      </c>
      <c r="G1731" s="17">
        <v>2081</v>
      </c>
      <c r="H1731" s="17">
        <v>0</v>
      </c>
      <c r="I1731" s="17">
        <v>2081</v>
      </c>
      <c r="J1731" s="13">
        <v>2081</v>
      </c>
      <c r="K1731" s="13">
        <v>0</v>
      </c>
      <c r="L1731" s="13">
        <v>416</v>
      </c>
      <c r="M1731" s="13">
        <v>1665</v>
      </c>
      <c r="N1731" s="24" t="s">
        <v>2205</v>
      </c>
      <c r="O1731" s="24" t="s">
        <v>25</v>
      </c>
      <c r="P1731" s="24" t="s">
        <v>25</v>
      </c>
      <c r="Q1731" s="38">
        <f>VLOOKUP(B1731,[2]COMPLETE_DIVIDEND_DATA!$B:$BA,52,0)</f>
        <v>1665</v>
      </c>
      <c r="R1731" s="39">
        <f t="shared" si="27"/>
        <v>0</v>
      </c>
    </row>
    <row r="1732" spans="1:18" s="2" customFormat="1" x14ac:dyDescent="0.2">
      <c r="A1732" s="9">
        <v>401765</v>
      </c>
      <c r="B1732" s="20">
        <v>3277092725</v>
      </c>
      <c r="C1732" s="6" t="s">
        <v>2206</v>
      </c>
      <c r="D1732" s="5">
        <v>20.37</v>
      </c>
      <c r="E1732" s="5">
        <v>10</v>
      </c>
      <c r="F1732" s="5">
        <v>8</v>
      </c>
      <c r="G1732" s="17">
        <v>108</v>
      </c>
      <c r="H1732" s="17">
        <v>108</v>
      </c>
      <c r="I1732" s="17">
        <v>0</v>
      </c>
      <c r="J1732" s="13">
        <v>108</v>
      </c>
      <c r="K1732" s="13">
        <v>27</v>
      </c>
      <c r="L1732" s="13">
        <v>22</v>
      </c>
      <c r="M1732" s="13">
        <v>59</v>
      </c>
      <c r="N1732" s="24" t="s">
        <v>2207</v>
      </c>
      <c r="O1732" s="24" t="s">
        <v>25</v>
      </c>
      <c r="P1732" s="45" t="s">
        <v>25</v>
      </c>
      <c r="Q1732" s="47">
        <f>VLOOKUP(B1732,[2]COMPLETE_DIVIDEND_DATA!$B:$BA,52,0)</f>
        <v>0</v>
      </c>
      <c r="R1732" s="48">
        <f t="shared" si="27"/>
        <v>59</v>
      </c>
    </row>
    <row r="1733" spans="1:18" s="2" customFormat="1" hidden="1" x14ac:dyDescent="0.2">
      <c r="A1733" s="9">
        <v>401766</v>
      </c>
      <c r="B1733" s="20">
        <v>3277093030</v>
      </c>
      <c r="C1733" s="6" t="s">
        <v>2208</v>
      </c>
      <c r="D1733" s="5">
        <v>15</v>
      </c>
      <c r="E1733" s="5">
        <v>20</v>
      </c>
      <c r="F1733" s="5">
        <v>9</v>
      </c>
      <c r="G1733" s="17">
        <v>9820</v>
      </c>
      <c r="H1733" s="17">
        <v>0</v>
      </c>
      <c r="I1733" s="17">
        <v>9820</v>
      </c>
      <c r="J1733" s="13">
        <v>9820</v>
      </c>
      <c r="K1733" s="13">
        <v>0</v>
      </c>
      <c r="L1733" s="13">
        <v>1473</v>
      </c>
      <c r="M1733" s="13">
        <v>8347</v>
      </c>
      <c r="N1733" s="24" t="s">
        <v>2209</v>
      </c>
      <c r="O1733" s="24" t="s">
        <v>25</v>
      </c>
      <c r="P1733" s="24" t="s">
        <v>25</v>
      </c>
      <c r="Q1733" s="38">
        <f>VLOOKUP(B1733,[2]COMPLETE_DIVIDEND_DATA!$B:$BA,52,0)</f>
        <v>8347</v>
      </c>
      <c r="R1733" s="39">
        <f t="shared" si="27"/>
        <v>0</v>
      </c>
    </row>
    <row r="1734" spans="1:18" s="2" customFormat="1" hidden="1" x14ac:dyDescent="0.2">
      <c r="A1734" s="9">
        <v>401767</v>
      </c>
      <c r="B1734" s="20">
        <v>3277094041</v>
      </c>
      <c r="C1734" s="6" t="s">
        <v>2210</v>
      </c>
      <c r="D1734" s="5">
        <v>15</v>
      </c>
      <c r="E1734" s="5">
        <v>20</v>
      </c>
      <c r="F1734" s="5">
        <v>8</v>
      </c>
      <c r="G1734" s="17">
        <v>10000</v>
      </c>
      <c r="H1734" s="17">
        <v>0</v>
      </c>
      <c r="I1734" s="17">
        <v>10000</v>
      </c>
      <c r="J1734" s="13">
        <v>10000</v>
      </c>
      <c r="K1734" s="13">
        <v>0</v>
      </c>
      <c r="L1734" s="13">
        <v>1500</v>
      </c>
      <c r="M1734" s="13">
        <v>8500</v>
      </c>
      <c r="N1734" s="24" t="s">
        <v>2211</v>
      </c>
      <c r="O1734" s="24" t="s">
        <v>25</v>
      </c>
      <c r="P1734" s="24" t="s">
        <v>25</v>
      </c>
      <c r="Q1734" s="38">
        <f>VLOOKUP(B1734,[2]COMPLETE_DIVIDEND_DATA!$B:$BA,52,0)</f>
        <v>8500</v>
      </c>
      <c r="R1734" s="39">
        <f t="shared" si="27"/>
        <v>0</v>
      </c>
    </row>
    <row r="1735" spans="1:18" s="2" customFormat="1" hidden="1" x14ac:dyDescent="0.2">
      <c r="A1735" s="9">
        <v>401768</v>
      </c>
      <c r="B1735" s="20">
        <v>3277096375</v>
      </c>
      <c r="C1735" s="6" t="s">
        <v>2156</v>
      </c>
      <c r="D1735" s="5">
        <v>19.91</v>
      </c>
      <c r="E1735" s="5">
        <v>20</v>
      </c>
      <c r="F1735" s="5">
        <v>8</v>
      </c>
      <c r="G1735" s="17">
        <v>497</v>
      </c>
      <c r="H1735" s="17">
        <v>0</v>
      </c>
      <c r="I1735" s="17">
        <v>497</v>
      </c>
      <c r="J1735" s="13">
        <v>497</v>
      </c>
      <c r="K1735" s="13">
        <v>0</v>
      </c>
      <c r="L1735" s="13">
        <v>99</v>
      </c>
      <c r="M1735" s="13">
        <v>398</v>
      </c>
      <c r="N1735" s="24" t="s">
        <v>2212</v>
      </c>
      <c r="O1735" s="24" t="s">
        <v>25</v>
      </c>
      <c r="P1735" s="24" t="s">
        <v>25</v>
      </c>
      <c r="Q1735" s="38">
        <f>VLOOKUP(B1735,[2]COMPLETE_DIVIDEND_DATA!$B:$BA,52,0)</f>
        <v>398</v>
      </c>
      <c r="R1735" s="39">
        <f t="shared" si="27"/>
        <v>0</v>
      </c>
    </row>
    <row r="1736" spans="1:18" s="2" customFormat="1" hidden="1" x14ac:dyDescent="0.2">
      <c r="A1736" s="9">
        <v>401769</v>
      </c>
      <c r="B1736" s="20">
        <v>3277097207</v>
      </c>
      <c r="C1736" s="6" t="s">
        <v>2213</v>
      </c>
      <c r="D1736" s="5">
        <v>15</v>
      </c>
      <c r="E1736" s="5">
        <v>20</v>
      </c>
      <c r="F1736" s="5">
        <v>8</v>
      </c>
      <c r="G1736" s="17">
        <v>2874500</v>
      </c>
      <c r="H1736" s="17">
        <v>0</v>
      </c>
      <c r="I1736" s="17">
        <v>2874500</v>
      </c>
      <c r="J1736" s="13">
        <v>2874500</v>
      </c>
      <c r="K1736" s="13">
        <v>0</v>
      </c>
      <c r="L1736" s="13">
        <v>431175</v>
      </c>
      <c r="M1736" s="13">
        <v>2443325</v>
      </c>
      <c r="N1736" s="24" t="s">
        <v>2214</v>
      </c>
      <c r="O1736" s="24" t="s">
        <v>25</v>
      </c>
      <c r="P1736" s="24" t="s">
        <v>25</v>
      </c>
      <c r="Q1736" s="38">
        <f>VLOOKUP(B1736,[2]COMPLETE_DIVIDEND_DATA!$B:$BA,52,0)</f>
        <v>2443325</v>
      </c>
      <c r="R1736" s="39">
        <f t="shared" si="27"/>
        <v>0</v>
      </c>
    </row>
    <row r="1737" spans="1:18" s="2" customFormat="1" hidden="1" x14ac:dyDescent="0.2">
      <c r="A1737" s="9">
        <v>401770</v>
      </c>
      <c r="B1737" s="20">
        <v>3277098852</v>
      </c>
      <c r="C1737" s="6" t="s">
        <v>471</v>
      </c>
      <c r="D1737" s="5">
        <v>14.99</v>
      </c>
      <c r="E1737" s="5">
        <v>20</v>
      </c>
      <c r="F1737" s="5">
        <v>8</v>
      </c>
      <c r="G1737" s="17">
        <v>1047</v>
      </c>
      <c r="H1737" s="17">
        <v>0</v>
      </c>
      <c r="I1737" s="17">
        <v>1047</v>
      </c>
      <c r="J1737" s="13">
        <v>1047</v>
      </c>
      <c r="K1737" s="13">
        <v>0</v>
      </c>
      <c r="L1737" s="13">
        <v>157</v>
      </c>
      <c r="M1737" s="13">
        <v>890</v>
      </c>
      <c r="N1737" s="24" t="s">
        <v>2215</v>
      </c>
      <c r="O1737" s="24">
        <v>28925897</v>
      </c>
      <c r="P1737" s="24" t="s">
        <v>25</v>
      </c>
      <c r="Q1737" s="38">
        <f>VLOOKUP(B1737,[2]COMPLETE_DIVIDEND_DATA!$B:$BA,52,0)</f>
        <v>890</v>
      </c>
      <c r="R1737" s="39">
        <f t="shared" si="27"/>
        <v>0</v>
      </c>
    </row>
    <row r="1738" spans="1:18" s="2" customFormat="1" hidden="1" x14ac:dyDescent="0.2">
      <c r="A1738" s="9">
        <v>401771</v>
      </c>
      <c r="B1738" s="20">
        <v>3350016796</v>
      </c>
      <c r="C1738" s="6" t="s">
        <v>2216</v>
      </c>
      <c r="D1738" s="5">
        <v>14.98</v>
      </c>
      <c r="E1738" s="5">
        <v>20</v>
      </c>
      <c r="F1738" s="5">
        <v>8</v>
      </c>
      <c r="G1738" s="17">
        <v>2095</v>
      </c>
      <c r="H1738" s="17">
        <v>0</v>
      </c>
      <c r="I1738" s="17">
        <v>2095</v>
      </c>
      <c r="J1738" s="13">
        <v>2095</v>
      </c>
      <c r="K1738" s="13">
        <v>0</v>
      </c>
      <c r="L1738" s="13">
        <v>314</v>
      </c>
      <c r="M1738" s="13">
        <v>1781</v>
      </c>
      <c r="N1738" s="24" t="s">
        <v>2217</v>
      </c>
      <c r="O1738" s="24" t="s">
        <v>25</v>
      </c>
      <c r="P1738" s="24" t="s">
        <v>25</v>
      </c>
      <c r="Q1738" s="38">
        <f>VLOOKUP(B1738,[2]COMPLETE_DIVIDEND_DATA!$B:$BA,52,0)</f>
        <v>1781</v>
      </c>
      <c r="R1738" s="39">
        <f t="shared" si="27"/>
        <v>0</v>
      </c>
    </row>
    <row r="1739" spans="1:18" s="2" customFormat="1" hidden="1" x14ac:dyDescent="0.2">
      <c r="A1739" s="9">
        <v>401772</v>
      </c>
      <c r="B1739" s="20">
        <v>3350082533</v>
      </c>
      <c r="C1739" s="6" t="s">
        <v>2218</v>
      </c>
      <c r="D1739" s="5">
        <v>17.440000000000001</v>
      </c>
      <c r="E1739" s="5">
        <v>20</v>
      </c>
      <c r="F1739" s="5">
        <v>8</v>
      </c>
      <c r="G1739" s="17">
        <v>1571</v>
      </c>
      <c r="H1739" s="17">
        <v>0</v>
      </c>
      <c r="I1739" s="17">
        <v>1571</v>
      </c>
      <c r="J1739" s="13">
        <v>1571</v>
      </c>
      <c r="K1739" s="13">
        <v>0</v>
      </c>
      <c r="L1739" s="13">
        <v>274</v>
      </c>
      <c r="M1739" s="13">
        <v>1297</v>
      </c>
      <c r="N1739" s="24" t="s">
        <v>2219</v>
      </c>
      <c r="O1739" s="24">
        <v>25950843</v>
      </c>
      <c r="P1739" s="24" t="s">
        <v>25</v>
      </c>
      <c r="Q1739" s="38">
        <f>VLOOKUP(B1739,[2]COMPLETE_DIVIDEND_DATA!$B:$BA,52,0)</f>
        <v>1297</v>
      </c>
      <c r="R1739" s="39">
        <f t="shared" si="27"/>
        <v>0</v>
      </c>
    </row>
    <row r="1740" spans="1:18" s="2" customFormat="1" hidden="1" x14ac:dyDescent="0.2">
      <c r="A1740" s="9">
        <v>401773</v>
      </c>
      <c r="B1740" s="20">
        <v>3350089058</v>
      </c>
      <c r="C1740" s="6" t="s">
        <v>2220</v>
      </c>
      <c r="D1740" s="5">
        <v>17.510000000000002</v>
      </c>
      <c r="E1740" s="5">
        <v>20</v>
      </c>
      <c r="F1740" s="5">
        <v>8</v>
      </c>
      <c r="G1740" s="17">
        <v>2095</v>
      </c>
      <c r="H1740" s="17">
        <v>0</v>
      </c>
      <c r="I1740" s="17">
        <v>2095</v>
      </c>
      <c r="J1740" s="13">
        <v>2095</v>
      </c>
      <c r="K1740" s="13">
        <v>0</v>
      </c>
      <c r="L1740" s="13">
        <v>367</v>
      </c>
      <c r="M1740" s="13">
        <v>1728</v>
      </c>
      <c r="N1740" s="24" t="s">
        <v>2221</v>
      </c>
      <c r="O1740" s="24" t="s">
        <v>25</v>
      </c>
      <c r="P1740" s="24" t="s">
        <v>25</v>
      </c>
      <c r="Q1740" s="38">
        <f>VLOOKUP(B1740,[2]COMPLETE_DIVIDEND_DATA!$B:$BA,52,0)</f>
        <v>1728</v>
      </c>
      <c r="R1740" s="39">
        <f t="shared" si="27"/>
        <v>0</v>
      </c>
    </row>
    <row r="1741" spans="1:18" s="2" customFormat="1" x14ac:dyDescent="0.2">
      <c r="A1741" s="9">
        <v>401774</v>
      </c>
      <c r="B1741" s="20">
        <v>3350091757</v>
      </c>
      <c r="C1741" s="6" t="s">
        <v>2222</v>
      </c>
      <c r="D1741" s="5">
        <v>20</v>
      </c>
      <c r="E1741" s="5">
        <v>20</v>
      </c>
      <c r="F1741" s="5">
        <v>8</v>
      </c>
      <c r="G1741" s="17">
        <v>500</v>
      </c>
      <c r="H1741" s="17">
        <v>0</v>
      </c>
      <c r="I1741" s="17">
        <v>500</v>
      </c>
      <c r="J1741" s="13">
        <v>500</v>
      </c>
      <c r="K1741" s="13">
        <v>0</v>
      </c>
      <c r="L1741" s="13">
        <v>100</v>
      </c>
      <c r="M1741" s="13">
        <v>400</v>
      </c>
      <c r="N1741" s="24" t="s">
        <v>2223</v>
      </c>
      <c r="O1741" s="24" t="s">
        <v>25</v>
      </c>
      <c r="P1741" s="45" t="s">
        <v>25</v>
      </c>
      <c r="Q1741" s="47">
        <f>VLOOKUP(B1741,[2]COMPLETE_DIVIDEND_DATA!$B:$BA,52,0)</f>
        <v>0</v>
      </c>
      <c r="R1741" s="48">
        <f t="shared" si="27"/>
        <v>400</v>
      </c>
    </row>
    <row r="1742" spans="1:18" s="2" customFormat="1" hidden="1" x14ac:dyDescent="0.2">
      <c r="A1742" s="9">
        <v>401775</v>
      </c>
      <c r="B1742" s="20">
        <v>3350097549</v>
      </c>
      <c r="C1742" s="6" t="s">
        <v>2224</v>
      </c>
      <c r="D1742" s="5">
        <v>20</v>
      </c>
      <c r="E1742" s="5">
        <v>20</v>
      </c>
      <c r="F1742" s="5">
        <v>8</v>
      </c>
      <c r="G1742" s="17">
        <v>2100</v>
      </c>
      <c r="H1742" s="17">
        <v>0</v>
      </c>
      <c r="I1742" s="17">
        <v>2100</v>
      </c>
      <c r="J1742" s="13">
        <v>2100</v>
      </c>
      <c r="K1742" s="13">
        <v>0</v>
      </c>
      <c r="L1742" s="13">
        <v>420</v>
      </c>
      <c r="M1742" s="13">
        <v>1680</v>
      </c>
      <c r="N1742" s="24" t="s">
        <v>2225</v>
      </c>
      <c r="O1742" s="24" t="s">
        <v>25</v>
      </c>
      <c r="P1742" s="24" t="s">
        <v>25</v>
      </c>
      <c r="Q1742" s="38">
        <f>VLOOKUP(B1742,[2]COMPLETE_DIVIDEND_DATA!$B:$BA,52,0)</f>
        <v>1680</v>
      </c>
      <c r="R1742" s="39">
        <f t="shared" si="27"/>
        <v>0</v>
      </c>
    </row>
    <row r="1743" spans="1:18" s="2" customFormat="1" hidden="1" x14ac:dyDescent="0.2">
      <c r="A1743" s="9">
        <v>401776</v>
      </c>
      <c r="B1743" s="20">
        <v>3350103560</v>
      </c>
      <c r="C1743" s="6" t="s">
        <v>2226</v>
      </c>
      <c r="D1743" s="5">
        <v>15</v>
      </c>
      <c r="E1743" s="5">
        <v>20</v>
      </c>
      <c r="F1743" s="5">
        <v>8</v>
      </c>
      <c r="G1743" s="17">
        <v>193000</v>
      </c>
      <c r="H1743" s="17">
        <v>0</v>
      </c>
      <c r="I1743" s="17">
        <v>193000</v>
      </c>
      <c r="J1743" s="13">
        <v>193000</v>
      </c>
      <c r="K1743" s="13">
        <v>0</v>
      </c>
      <c r="L1743" s="13">
        <v>28950</v>
      </c>
      <c r="M1743" s="13">
        <v>164050</v>
      </c>
      <c r="N1743" s="24" t="s">
        <v>2227</v>
      </c>
      <c r="O1743" s="24" t="s">
        <v>25</v>
      </c>
      <c r="P1743" s="24" t="s">
        <v>25</v>
      </c>
      <c r="Q1743" s="38">
        <f>VLOOKUP(B1743,[2]COMPLETE_DIVIDEND_DATA!$B:$BA,52,0)</f>
        <v>164050</v>
      </c>
      <c r="R1743" s="39">
        <f t="shared" si="27"/>
        <v>0</v>
      </c>
    </row>
    <row r="1744" spans="1:18" s="2" customFormat="1" hidden="1" x14ac:dyDescent="0.2">
      <c r="A1744" s="9">
        <v>401777</v>
      </c>
      <c r="B1744" s="20">
        <v>3350112702</v>
      </c>
      <c r="C1744" s="6" t="s">
        <v>2228</v>
      </c>
      <c r="D1744" s="5">
        <v>15</v>
      </c>
      <c r="E1744" s="5">
        <v>20</v>
      </c>
      <c r="F1744" s="5">
        <v>8</v>
      </c>
      <c r="G1744" s="17">
        <v>2500</v>
      </c>
      <c r="H1744" s="17">
        <v>0</v>
      </c>
      <c r="I1744" s="17">
        <v>2500</v>
      </c>
      <c r="J1744" s="13">
        <v>2500</v>
      </c>
      <c r="K1744" s="13">
        <v>0</v>
      </c>
      <c r="L1744" s="13">
        <v>375</v>
      </c>
      <c r="M1744" s="13">
        <v>2125</v>
      </c>
      <c r="N1744" s="24" t="s">
        <v>2229</v>
      </c>
      <c r="O1744" s="24" t="s">
        <v>25</v>
      </c>
      <c r="P1744" s="24" t="s">
        <v>25</v>
      </c>
      <c r="Q1744" s="38">
        <f>VLOOKUP(B1744,[2]COMPLETE_DIVIDEND_DATA!$B:$BA,52,0)</f>
        <v>2125</v>
      </c>
      <c r="R1744" s="39">
        <f t="shared" si="27"/>
        <v>0</v>
      </c>
    </row>
    <row r="1745" spans="1:18" s="2" customFormat="1" x14ac:dyDescent="0.2">
      <c r="A1745" s="9">
        <v>401778</v>
      </c>
      <c r="B1745" s="20">
        <v>3350120531</v>
      </c>
      <c r="C1745" s="6" t="s">
        <v>2230</v>
      </c>
      <c r="D1745" s="5">
        <v>15</v>
      </c>
      <c r="E1745" s="5">
        <v>20</v>
      </c>
      <c r="F1745" s="5">
        <v>8</v>
      </c>
      <c r="G1745" s="17">
        <v>2000</v>
      </c>
      <c r="H1745" s="17">
        <v>0</v>
      </c>
      <c r="I1745" s="17">
        <v>2000</v>
      </c>
      <c r="J1745" s="13">
        <v>2000</v>
      </c>
      <c r="K1745" s="13">
        <v>0</v>
      </c>
      <c r="L1745" s="13">
        <v>300</v>
      </c>
      <c r="M1745" s="13">
        <v>1700</v>
      </c>
      <c r="N1745" s="24" t="s">
        <v>2231</v>
      </c>
      <c r="O1745" s="24" t="s">
        <v>25</v>
      </c>
      <c r="P1745" s="45" t="s">
        <v>25</v>
      </c>
      <c r="Q1745" s="47">
        <f>VLOOKUP(B1745,[2]COMPLETE_DIVIDEND_DATA!$B:$BA,52,0)</f>
        <v>0</v>
      </c>
      <c r="R1745" s="48">
        <f t="shared" si="27"/>
        <v>1700</v>
      </c>
    </row>
    <row r="1746" spans="1:18" s="2" customFormat="1" hidden="1" x14ac:dyDescent="0.2">
      <c r="A1746" s="9">
        <v>401779</v>
      </c>
      <c r="B1746" s="20">
        <v>3350122107</v>
      </c>
      <c r="C1746" s="6" t="s">
        <v>2232</v>
      </c>
      <c r="D1746" s="5">
        <v>19.96</v>
      </c>
      <c r="E1746" s="5">
        <v>10</v>
      </c>
      <c r="F1746" s="5">
        <v>8</v>
      </c>
      <c r="G1746" s="17">
        <v>1047</v>
      </c>
      <c r="H1746" s="17">
        <v>1047</v>
      </c>
      <c r="I1746" s="17">
        <v>0</v>
      </c>
      <c r="J1746" s="13">
        <v>1047</v>
      </c>
      <c r="K1746" s="13">
        <v>262</v>
      </c>
      <c r="L1746" s="13">
        <v>209</v>
      </c>
      <c r="M1746" s="13">
        <v>576</v>
      </c>
      <c r="N1746" s="24" t="s">
        <v>2233</v>
      </c>
      <c r="O1746" s="24" t="s">
        <v>25</v>
      </c>
      <c r="P1746" s="24" t="s">
        <v>25</v>
      </c>
      <c r="Q1746" s="38">
        <f>VLOOKUP(B1746,[2]COMPLETE_DIVIDEND_DATA!$B:$BA,52,0)</f>
        <v>576</v>
      </c>
      <c r="R1746" s="39">
        <f t="shared" si="27"/>
        <v>0</v>
      </c>
    </row>
    <row r="1747" spans="1:18" s="2" customFormat="1" hidden="1" x14ac:dyDescent="0.2">
      <c r="A1747" s="9">
        <v>401780</v>
      </c>
      <c r="B1747" s="20">
        <v>3350124327</v>
      </c>
      <c r="C1747" s="6" t="s">
        <v>2234</v>
      </c>
      <c r="D1747" s="5">
        <v>15</v>
      </c>
      <c r="E1747" s="5">
        <v>10</v>
      </c>
      <c r="F1747" s="5">
        <v>8</v>
      </c>
      <c r="G1747" s="17">
        <v>89500</v>
      </c>
      <c r="H1747" s="17">
        <v>89500</v>
      </c>
      <c r="I1747" s="17">
        <v>0</v>
      </c>
      <c r="J1747" s="13">
        <v>89500</v>
      </c>
      <c r="K1747" s="13">
        <v>22375</v>
      </c>
      <c r="L1747" s="13">
        <v>13425</v>
      </c>
      <c r="M1747" s="13">
        <v>53700</v>
      </c>
      <c r="N1747" s="24" t="s">
        <v>2235</v>
      </c>
      <c r="O1747" s="24" t="s">
        <v>25</v>
      </c>
      <c r="P1747" s="24" t="s">
        <v>25</v>
      </c>
      <c r="Q1747" s="38">
        <f>VLOOKUP(B1747,[2]COMPLETE_DIVIDEND_DATA!$B:$BA,52,0)</f>
        <v>53700</v>
      </c>
      <c r="R1747" s="39">
        <f t="shared" si="27"/>
        <v>0</v>
      </c>
    </row>
    <row r="1748" spans="1:18" s="2" customFormat="1" hidden="1" x14ac:dyDescent="0.2">
      <c r="A1748" s="9">
        <v>401781</v>
      </c>
      <c r="B1748" s="20">
        <v>3459002067</v>
      </c>
      <c r="C1748" s="6" t="s">
        <v>2236</v>
      </c>
      <c r="D1748" s="5">
        <v>15</v>
      </c>
      <c r="E1748" s="5">
        <v>20</v>
      </c>
      <c r="F1748" s="5">
        <v>8</v>
      </c>
      <c r="G1748" s="17">
        <v>1000</v>
      </c>
      <c r="H1748" s="17">
        <v>0</v>
      </c>
      <c r="I1748" s="17">
        <v>1000</v>
      </c>
      <c r="J1748" s="13">
        <v>1000</v>
      </c>
      <c r="K1748" s="13">
        <v>0</v>
      </c>
      <c r="L1748" s="13">
        <v>150</v>
      </c>
      <c r="M1748" s="13">
        <v>850</v>
      </c>
      <c r="N1748" s="24" t="s">
        <v>2237</v>
      </c>
      <c r="O1748" s="24" t="s">
        <v>25</v>
      </c>
      <c r="P1748" s="24" t="s">
        <v>25</v>
      </c>
      <c r="Q1748" s="38">
        <f>VLOOKUP(B1748,[2]COMPLETE_DIVIDEND_DATA!$B:$BA,52,0)</f>
        <v>850</v>
      </c>
      <c r="R1748" s="39">
        <f t="shared" si="27"/>
        <v>0</v>
      </c>
    </row>
    <row r="1749" spans="1:18" s="2" customFormat="1" hidden="1" x14ac:dyDescent="0.2">
      <c r="A1749" s="9">
        <v>401782</v>
      </c>
      <c r="B1749" s="20">
        <v>3459002927</v>
      </c>
      <c r="C1749" s="6" t="s">
        <v>2238</v>
      </c>
      <c r="D1749" s="5">
        <v>19.98</v>
      </c>
      <c r="E1749" s="5">
        <v>20</v>
      </c>
      <c r="F1749" s="5">
        <v>8</v>
      </c>
      <c r="G1749" s="17">
        <v>1071</v>
      </c>
      <c r="H1749" s="17">
        <v>0</v>
      </c>
      <c r="I1749" s="17">
        <v>1071</v>
      </c>
      <c r="J1749" s="13">
        <v>1071</v>
      </c>
      <c r="K1749" s="13">
        <v>0</v>
      </c>
      <c r="L1749" s="13">
        <v>214</v>
      </c>
      <c r="M1749" s="13">
        <v>857</v>
      </c>
      <c r="N1749" s="24" t="s">
        <v>2239</v>
      </c>
      <c r="O1749" s="24" t="s">
        <v>25</v>
      </c>
      <c r="P1749" s="24" t="s">
        <v>25</v>
      </c>
      <c r="Q1749" s="38">
        <f>VLOOKUP(B1749,[2]COMPLETE_DIVIDEND_DATA!$B:$BA,52,0)</f>
        <v>857</v>
      </c>
      <c r="R1749" s="39">
        <f t="shared" si="27"/>
        <v>0</v>
      </c>
    </row>
    <row r="1750" spans="1:18" s="2" customFormat="1" hidden="1" x14ac:dyDescent="0.2">
      <c r="A1750" s="9">
        <v>401783</v>
      </c>
      <c r="B1750" s="20">
        <v>3459006837</v>
      </c>
      <c r="C1750" s="6" t="s">
        <v>2240</v>
      </c>
      <c r="D1750" s="5">
        <v>20.07</v>
      </c>
      <c r="E1750" s="5">
        <v>20</v>
      </c>
      <c r="F1750" s="5">
        <v>8</v>
      </c>
      <c r="G1750" s="17">
        <v>523</v>
      </c>
      <c r="H1750" s="17">
        <v>0</v>
      </c>
      <c r="I1750" s="17">
        <v>523</v>
      </c>
      <c r="J1750" s="13">
        <v>523</v>
      </c>
      <c r="K1750" s="13">
        <v>0</v>
      </c>
      <c r="L1750" s="13">
        <v>105</v>
      </c>
      <c r="M1750" s="13">
        <v>418</v>
      </c>
      <c r="N1750" s="24" t="s">
        <v>2241</v>
      </c>
      <c r="O1750" s="24" t="s">
        <v>25</v>
      </c>
      <c r="P1750" s="24" t="s">
        <v>25</v>
      </c>
      <c r="Q1750" s="38">
        <f>VLOOKUP(B1750,[2]COMPLETE_DIVIDEND_DATA!$B:$BA,52,0)</f>
        <v>418</v>
      </c>
      <c r="R1750" s="39">
        <f t="shared" si="27"/>
        <v>0</v>
      </c>
    </row>
    <row r="1751" spans="1:18" s="2" customFormat="1" hidden="1" x14ac:dyDescent="0.2">
      <c r="A1751" s="9">
        <v>401784</v>
      </c>
      <c r="B1751" s="20">
        <v>3459008247</v>
      </c>
      <c r="C1751" s="6" t="s">
        <v>2242</v>
      </c>
      <c r="D1751" s="5">
        <v>14.98</v>
      </c>
      <c r="E1751" s="5">
        <v>10</v>
      </c>
      <c r="F1751" s="5">
        <v>8</v>
      </c>
      <c r="G1751" s="17">
        <v>654</v>
      </c>
      <c r="H1751" s="17">
        <v>654</v>
      </c>
      <c r="I1751" s="17">
        <v>0</v>
      </c>
      <c r="J1751" s="13">
        <v>654</v>
      </c>
      <c r="K1751" s="13">
        <v>164</v>
      </c>
      <c r="L1751" s="13">
        <v>98</v>
      </c>
      <c r="M1751" s="13">
        <v>392</v>
      </c>
      <c r="N1751" s="24" t="s">
        <v>2243</v>
      </c>
      <c r="O1751" s="24" t="s">
        <v>25</v>
      </c>
      <c r="P1751" s="24" t="s">
        <v>25</v>
      </c>
      <c r="Q1751" s="38">
        <f>VLOOKUP(B1751,[2]COMPLETE_DIVIDEND_DATA!$B:$BA,52,0)</f>
        <v>392</v>
      </c>
      <c r="R1751" s="39">
        <f t="shared" si="27"/>
        <v>0</v>
      </c>
    </row>
    <row r="1752" spans="1:18" s="2" customFormat="1" hidden="1" x14ac:dyDescent="0.2">
      <c r="A1752" s="9">
        <v>401785</v>
      </c>
      <c r="B1752" s="20">
        <v>3459018493</v>
      </c>
      <c r="C1752" s="6" t="s">
        <v>2244</v>
      </c>
      <c r="D1752" s="5">
        <v>20</v>
      </c>
      <c r="E1752" s="5">
        <v>20</v>
      </c>
      <c r="F1752" s="5">
        <v>8</v>
      </c>
      <c r="G1752" s="17">
        <v>5808</v>
      </c>
      <c r="H1752" s="17">
        <v>0</v>
      </c>
      <c r="I1752" s="17">
        <v>5808</v>
      </c>
      <c r="J1752" s="13">
        <v>5808</v>
      </c>
      <c r="K1752" s="13">
        <v>0</v>
      </c>
      <c r="L1752" s="13">
        <v>1162</v>
      </c>
      <c r="M1752" s="13">
        <v>4646</v>
      </c>
      <c r="N1752" s="24" t="s">
        <v>2245</v>
      </c>
      <c r="O1752" s="24" t="s">
        <v>25</v>
      </c>
      <c r="P1752" s="24" t="s">
        <v>25</v>
      </c>
      <c r="Q1752" s="38">
        <f>VLOOKUP(B1752,[2]COMPLETE_DIVIDEND_DATA!$B:$BA,52,0)</f>
        <v>4646</v>
      </c>
      <c r="R1752" s="39">
        <f t="shared" si="27"/>
        <v>0</v>
      </c>
    </row>
    <row r="1753" spans="1:18" s="2" customFormat="1" hidden="1" x14ac:dyDescent="0.2">
      <c r="A1753" s="9">
        <v>401786</v>
      </c>
      <c r="B1753" s="20">
        <v>3459020333</v>
      </c>
      <c r="C1753" s="6" t="s">
        <v>2246</v>
      </c>
      <c r="D1753" s="5">
        <v>20</v>
      </c>
      <c r="E1753" s="5">
        <v>20</v>
      </c>
      <c r="F1753" s="5">
        <v>8</v>
      </c>
      <c r="G1753" s="17">
        <v>10475</v>
      </c>
      <c r="H1753" s="17">
        <v>0</v>
      </c>
      <c r="I1753" s="17">
        <v>10475</v>
      </c>
      <c r="J1753" s="13">
        <v>10475</v>
      </c>
      <c r="K1753" s="13">
        <v>0</v>
      </c>
      <c r="L1753" s="13">
        <v>2095</v>
      </c>
      <c r="M1753" s="13">
        <v>8380</v>
      </c>
      <c r="N1753" s="24" t="s">
        <v>2247</v>
      </c>
      <c r="O1753" s="24" t="s">
        <v>25</v>
      </c>
      <c r="P1753" s="24" t="s">
        <v>25</v>
      </c>
      <c r="Q1753" s="38">
        <f>VLOOKUP(B1753,[2]COMPLETE_DIVIDEND_DATA!$B:$BA,52,0)</f>
        <v>8380</v>
      </c>
      <c r="R1753" s="39">
        <f t="shared" si="27"/>
        <v>0</v>
      </c>
    </row>
    <row r="1754" spans="1:18" s="2" customFormat="1" hidden="1" x14ac:dyDescent="0.2">
      <c r="A1754" s="9">
        <v>401787</v>
      </c>
      <c r="B1754" s="20">
        <v>3459024269</v>
      </c>
      <c r="C1754" s="6" t="s">
        <v>2248</v>
      </c>
      <c r="D1754" s="5">
        <v>19.989999999999998</v>
      </c>
      <c r="E1754" s="5">
        <v>10</v>
      </c>
      <c r="F1754" s="5">
        <v>8</v>
      </c>
      <c r="G1754" s="17">
        <v>13427</v>
      </c>
      <c r="H1754" s="17">
        <v>13427</v>
      </c>
      <c r="I1754" s="17">
        <v>0</v>
      </c>
      <c r="J1754" s="13">
        <v>13427</v>
      </c>
      <c r="K1754" s="13">
        <v>3357</v>
      </c>
      <c r="L1754" s="13">
        <v>2685</v>
      </c>
      <c r="M1754" s="13">
        <v>7385</v>
      </c>
      <c r="N1754" s="24" t="s">
        <v>2249</v>
      </c>
      <c r="O1754" s="24" t="s">
        <v>25</v>
      </c>
      <c r="P1754" s="24" t="s">
        <v>25</v>
      </c>
      <c r="Q1754" s="38">
        <f>VLOOKUP(B1754,[2]COMPLETE_DIVIDEND_DATA!$B:$BA,52,0)</f>
        <v>7385</v>
      </c>
      <c r="R1754" s="39">
        <f t="shared" si="27"/>
        <v>0</v>
      </c>
    </row>
    <row r="1755" spans="1:18" s="2" customFormat="1" hidden="1" x14ac:dyDescent="0.2">
      <c r="A1755" s="9">
        <v>401788</v>
      </c>
      <c r="B1755" s="20">
        <v>3459024780</v>
      </c>
      <c r="C1755" s="6" t="s">
        <v>2250</v>
      </c>
      <c r="D1755" s="5">
        <v>20</v>
      </c>
      <c r="E1755" s="5">
        <v>20</v>
      </c>
      <c r="F1755" s="5">
        <v>8</v>
      </c>
      <c r="G1755" s="17">
        <v>3095</v>
      </c>
      <c r="H1755" s="17">
        <v>0</v>
      </c>
      <c r="I1755" s="17">
        <v>3095</v>
      </c>
      <c r="J1755" s="13">
        <v>3095</v>
      </c>
      <c r="K1755" s="13">
        <v>0</v>
      </c>
      <c r="L1755" s="13">
        <v>619</v>
      </c>
      <c r="M1755" s="13">
        <v>2476</v>
      </c>
      <c r="N1755" s="24" t="s">
        <v>2251</v>
      </c>
      <c r="O1755" s="24" t="s">
        <v>25</v>
      </c>
      <c r="P1755" s="24" t="s">
        <v>25</v>
      </c>
      <c r="Q1755" s="38">
        <f>VLOOKUP(B1755,[2]COMPLETE_DIVIDEND_DATA!$B:$BA,52,0)</f>
        <v>2476</v>
      </c>
      <c r="R1755" s="39">
        <f t="shared" si="27"/>
        <v>0</v>
      </c>
    </row>
    <row r="1756" spans="1:18" s="2" customFormat="1" hidden="1" x14ac:dyDescent="0.2">
      <c r="A1756" s="9">
        <v>401789</v>
      </c>
      <c r="B1756" s="20">
        <v>3459024897</v>
      </c>
      <c r="C1756" s="6" t="s">
        <v>2252</v>
      </c>
      <c r="D1756" s="5">
        <v>14.98</v>
      </c>
      <c r="E1756" s="5">
        <v>20</v>
      </c>
      <c r="F1756" s="5">
        <v>8</v>
      </c>
      <c r="G1756" s="17">
        <v>2095</v>
      </c>
      <c r="H1756" s="17">
        <v>0</v>
      </c>
      <c r="I1756" s="17">
        <v>2095</v>
      </c>
      <c r="J1756" s="13">
        <v>2095</v>
      </c>
      <c r="K1756" s="13">
        <v>0</v>
      </c>
      <c r="L1756" s="13">
        <v>314</v>
      </c>
      <c r="M1756" s="13">
        <v>1781</v>
      </c>
      <c r="N1756" s="24" t="s">
        <v>2253</v>
      </c>
      <c r="O1756" s="24" t="s">
        <v>25</v>
      </c>
      <c r="P1756" s="24" t="s">
        <v>25</v>
      </c>
      <c r="Q1756" s="38">
        <f>VLOOKUP(B1756,[2]COMPLETE_DIVIDEND_DATA!$B:$BA,52,0)</f>
        <v>1781</v>
      </c>
      <c r="R1756" s="39">
        <f t="shared" si="27"/>
        <v>0</v>
      </c>
    </row>
    <row r="1757" spans="1:18" s="2" customFormat="1" hidden="1" x14ac:dyDescent="0.2">
      <c r="A1757" s="9">
        <v>401790</v>
      </c>
      <c r="B1757" s="20">
        <v>3459026793</v>
      </c>
      <c r="C1757" s="6" t="s">
        <v>2254</v>
      </c>
      <c r="D1757" s="5">
        <v>15</v>
      </c>
      <c r="E1757" s="5">
        <v>10</v>
      </c>
      <c r="F1757" s="5">
        <v>8</v>
      </c>
      <c r="G1757" s="17">
        <v>4500</v>
      </c>
      <c r="H1757" s="17">
        <v>4500</v>
      </c>
      <c r="I1757" s="17">
        <v>0</v>
      </c>
      <c r="J1757" s="13">
        <v>4500</v>
      </c>
      <c r="K1757" s="13">
        <v>1125</v>
      </c>
      <c r="L1757" s="13">
        <v>675</v>
      </c>
      <c r="M1757" s="13">
        <v>2700</v>
      </c>
      <c r="N1757" s="24" t="s">
        <v>2255</v>
      </c>
      <c r="O1757" s="24">
        <v>26438739</v>
      </c>
      <c r="P1757" s="24" t="s">
        <v>25</v>
      </c>
      <c r="Q1757" s="38">
        <f>VLOOKUP(B1757,[2]COMPLETE_DIVIDEND_DATA!$B:$BA,52,0)</f>
        <v>2700</v>
      </c>
      <c r="R1757" s="39">
        <f t="shared" si="27"/>
        <v>0</v>
      </c>
    </row>
    <row r="1758" spans="1:18" s="2" customFormat="1" hidden="1" x14ac:dyDescent="0.2">
      <c r="A1758" s="9">
        <v>401791</v>
      </c>
      <c r="B1758" s="20">
        <v>3525002813</v>
      </c>
      <c r="C1758" s="6" t="s">
        <v>2256</v>
      </c>
      <c r="D1758" s="5">
        <v>15.05</v>
      </c>
      <c r="E1758" s="5">
        <v>20</v>
      </c>
      <c r="F1758" s="5">
        <v>8</v>
      </c>
      <c r="G1758" s="17">
        <v>259</v>
      </c>
      <c r="H1758" s="17">
        <v>0</v>
      </c>
      <c r="I1758" s="17">
        <v>259</v>
      </c>
      <c r="J1758" s="13">
        <v>259</v>
      </c>
      <c r="K1758" s="13">
        <v>0</v>
      </c>
      <c r="L1758" s="13">
        <v>39</v>
      </c>
      <c r="M1758" s="13">
        <v>220</v>
      </c>
      <c r="N1758" s="24" t="s">
        <v>1351</v>
      </c>
      <c r="O1758" s="24" t="s">
        <v>25</v>
      </c>
      <c r="P1758" s="24" t="s">
        <v>25</v>
      </c>
      <c r="Q1758" s="38">
        <f>VLOOKUP(B1758,[2]COMPLETE_DIVIDEND_DATA!$B:$BA,52,0)</f>
        <v>220</v>
      </c>
      <c r="R1758" s="39">
        <f t="shared" si="27"/>
        <v>0</v>
      </c>
    </row>
    <row r="1759" spans="1:18" s="2" customFormat="1" x14ac:dyDescent="0.2">
      <c r="A1759" s="9">
        <v>401792</v>
      </c>
      <c r="B1759" s="20">
        <v>3525004816</v>
      </c>
      <c r="C1759" s="6" t="s">
        <v>2257</v>
      </c>
      <c r="D1759" s="5">
        <v>19.95</v>
      </c>
      <c r="E1759" s="5">
        <v>20</v>
      </c>
      <c r="F1759" s="5">
        <v>8</v>
      </c>
      <c r="G1759" s="17">
        <v>491</v>
      </c>
      <c r="H1759" s="17">
        <v>0</v>
      </c>
      <c r="I1759" s="17">
        <v>491</v>
      </c>
      <c r="J1759" s="13">
        <v>491</v>
      </c>
      <c r="K1759" s="13">
        <v>0</v>
      </c>
      <c r="L1759" s="13">
        <v>98</v>
      </c>
      <c r="M1759" s="13">
        <v>393</v>
      </c>
      <c r="N1759" s="24" t="s">
        <v>2258</v>
      </c>
      <c r="O1759" s="24" t="s">
        <v>25</v>
      </c>
      <c r="P1759" s="45" t="s">
        <v>25</v>
      </c>
      <c r="Q1759" s="47">
        <f>VLOOKUP(B1759,[2]COMPLETE_DIVIDEND_DATA!$B:$BA,52,0)</f>
        <v>0</v>
      </c>
      <c r="R1759" s="48">
        <f t="shared" si="27"/>
        <v>393</v>
      </c>
    </row>
    <row r="1760" spans="1:18" s="2" customFormat="1" hidden="1" x14ac:dyDescent="0.2">
      <c r="A1760" s="9">
        <v>401793</v>
      </c>
      <c r="B1760" s="20">
        <v>3525009409</v>
      </c>
      <c r="C1760" s="6" t="s">
        <v>1751</v>
      </c>
      <c r="D1760" s="5">
        <v>15</v>
      </c>
      <c r="E1760" s="5">
        <v>20</v>
      </c>
      <c r="F1760" s="5">
        <v>8</v>
      </c>
      <c r="G1760" s="17">
        <v>55000</v>
      </c>
      <c r="H1760" s="17">
        <v>0</v>
      </c>
      <c r="I1760" s="17">
        <v>55000</v>
      </c>
      <c r="J1760" s="13">
        <v>55000</v>
      </c>
      <c r="K1760" s="13">
        <v>0</v>
      </c>
      <c r="L1760" s="13">
        <v>8250</v>
      </c>
      <c r="M1760" s="13">
        <v>46750</v>
      </c>
      <c r="N1760" s="24" t="s">
        <v>1752</v>
      </c>
      <c r="O1760" s="24" t="s">
        <v>25</v>
      </c>
      <c r="P1760" s="24" t="s">
        <v>25</v>
      </c>
      <c r="Q1760" s="38">
        <f>VLOOKUP(B1760,[2]COMPLETE_DIVIDEND_DATA!$B:$BA,52,0)</f>
        <v>46750</v>
      </c>
      <c r="R1760" s="39">
        <f t="shared" si="27"/>
        <v>0</v>
      </c>
    </row>
    <row r="1761" spans="1:18" s="2" customFormat="1" hidden="1" x14ac:dyDescent="0.2">
      <c r="A1761" s="9">
        <v>401794</v>
      </c>
      <c r="B1761" s="20">
        <v>3525025404</v>
      </c>
      <c r="C1761" s="6" t="s">
        <v>2259</v>
      </c>
      <c r="D1761" s="5">
        <v>14.81</v>
      </c>
      <c r="E1761" s="5">
        <v>20</v>
      </c>
      <c r="F1761" s="5">
        <v>8</v>
      </c>
      <c r="G1761" s="17">
        <v>135</v>
      </c>
      <c r="H1761" s="17">
        <v>0</v>
      </c>
      <c r="I1761" s="17">
        <v>135</v>
      </c>
      <c r="J1761" s="13">
        <v>135</v>
      </c>
      <c r="K1761" s="13">
        <v>0</v>
      </c>
      <c r="L1761" s="13">
        <v>20</v>
      </c>
      <c r="M1761" s="13">
        <v>115</v>
      </c>
      <c r="N1761" s="24" t="s">
        <v>2260</v>
      </c>
      <c r="O1761" s="24" t="s">
        <v>25</v>
      </c>
      <c r="P1761" s="24" t="s">
        <v>25</v>
      </c>
      <c r="Q1761" s="38">
        <f>VLOOKUP(B1761,[2]COMPLETE_DIVIDEND_DATA!$B:$BA,52,0)</f>
        <v>115</v>
      </c>
      <c r="R1761" s="39">
        <f t="shared" ref="R1761:R1824" si="28">+M1761-Q1761</f>
        <v>0</v>
      </c>
    </row>
    <row r="1762" spans="1:18" s="2" customFormat="1" x14ac:dyDescent="0.2">
      <c r="A1762" s="9">
        <v>401795</v>
      </c>
      <c r="B1762" s="20">
        <v>3525035406</v>
      </c>
      <c r="C1762" s="6" t="s">
        <v>672</v>
      </c>
      <c r="D1762" s="5">
        <v>14.98</v>
      </c>
      <c r="E1762" s="5">
        <v>20</v>
      </c>
      <c r="F1762" s="5">
        <v>8</v>
      </c>
      <c r="G1762" s="17">
        <v>1295</v>
      </c>
      <c r="H1762" s="17">
        <v>0</v>
      </c>
      <c r="I1762" s="17">
        <v>1295</v>
      </c>
      <c r="J1762" s="13">
        <v>1295</v>
      </c>
      <c r="K1762" s="13">
        <v>0</v>
      </c>
      <c r="L1762" s="13">
        <v>194</v>
      </c>
      <c r="M1762" s="13">
        <v>1101</v>
      </c>
      <c r="N1762" s="24" t="s">
        <v>2261</v>
      </c>
      <c r="O1762" s="24" t="s">
        <v>25</v>
      </c>
      <c r="P1762" s="45" t="s">
        <v>25</v>
      </c>
      <c r="Q1762" s="47">
        <f>VLOOKUP(B1762,[2]COMPLETE_DIVIDEND_DATA!$B:$BA,52,0)</f>
        <v>0</v>
      </c>
      <c r="R1762" s="48">
        <f t="shared" si="28"/>
        <v>1101</v>
      </c>
    </row>
    <row r="1763" spans="1:18" s="2" customFormat="1" x14ac:dyDescent="0.2">
      <c r="A1763" s="9">
        <v>401796</v>
      </c>
      <c r="B1763" s="20">
        <v>3525048103</v>
      </c>
      <c r="C1763" s="6" t="s">
        <v>2262</v>
      </c>
      <c r="D1763" s="5">
        <v>20</v>
      </c>
      <c r="E1763" s="5">
        <v>10</v>
      </c>
      <c r="F1763" s="5">
        <v>8</v>
      </c>
      <c r="G1763" s="17">
        <v>2355</v>
      </c>
      <c r="H1763" s="17">
        <v>2355</v>
      </c>
      <c r="I1763" s="17">
        <v>0</v>
      </c>
      <c r="J1763" s="13">
        <v>2355</v>
      </c>
      <c r="K1763" s="13">
        <v>589</v>
      </c>
      <c r="L1763" s="13">
        <v>471</v>
      </c>
      <c r="M1763" s="13">
        <v>1295</v>
      </c>
      <c r="N1763" s="24" t="s">
        <v>2263</v>
      </c>
      <c r="O1763" s="24" t="s">
        <v>25</v>
      </c>
      <c r="P1763" s="45" t="s">
        <v>25</v>
      </c>
      <c r="Q1763" s="47">
        <f>VLOOKUP(B1763,[2]COMPLETE_DIVIDEND_DATA!$B:$BA,52,0)</f>
        <v>0</v>
      </c>
      <c r="R1763" s="48">
        <f t="shared" si="28"/>
        <v>1295</v>
      </c>
    </row>
    <row r="1764" spans="1:18" s="2" customFormat="1" x14ac:dyDescent="0.2">
      <c r="A1764" s="9">
        <v>401797</v>
      </c>
      <c r="B1764" s="20">
        <v>3525048519</v>
      </c>
      <c r="C1764" s="6" t="s">
        <v>512</v>
      </c>
      <c r="D1764" s="5">
        <v>15.01</v>
      </c>
      <c r="E1764" s="5">
        <v>10</v>
      </c>
      <c r="F1764" s="5">
        <v>8</v>
      </c>
      <c r="G1764" s="17">
        <v>2964</v>
      </c>
      <c r="H1764" s="17">
        <v>2964</v>
      </c>
      <c r="I1764" s="17">
        <v>0</v>
      </c>
      <c r="J1764" s="13">
        <v>2964</v>
      </c>
      <c r="K1764" s="13">
        <v>741</v>
      </c>
      <c r="L1764" s="13">
        <v>445</v>
      </c>
      <c r="M1764" s="13">
        <v>1778</v>
      </c>
      <c r="N1764" s="24" t="s">
        <v>2264</v>
      </c>
      <c r="O1764" s="24" t="s">
        <v>25</v>
      </c>
      <c r="P1764" s="45" t="s">
        <v>25</v>
      </c>
      <c r="Q1764" s="47">
        <f>VLOOKUP(B1764,[2]COMPLETE_DIVIDEND_DATA!$B:$BA,52,0)</f>
        <v>0</v>
      </c>
      <c r="R1764" s="48">
        <f t="shared" si="28"/>
        <v>1778</v>
      </c>
    </row>
    <row r="1765" spans="1:18" s="2" customFormat="1" hidden="1" x14ac:dyDescent="0.2">
      <c r="A1765" s="9">
        <v>401798</v>
      </c>
      <c r="B1765" s="20">
        <v>3525061681</v>
      </c>
      <c r="C1765" s="6" t="s">
        <v>1851</v>
      </c>
      <c r="D1765" s="5">
        <v>15</v>
      </c>
      <c r="E1765" s="5">
        <v>10</v>
      </c>
      <c r="F1765" s="5">
        <v>8</v>
      </c>
      <c r="G1765" s="17">
        <v>260210</v>
      </c>
      <c r="H1765" s="17">
        <v>260210</v>
      </c>
      <c r="I1765" s="17">
        <v>0</v>
      </c>
      <c r="J1765" s="13">
        <v>260210</v>
      </c>
      <c r="K1765" s="13">
        <v>65053</v>
      </c>
      <c r="L1765" s="13">
        <v>39032</v>
      </c>
      <c r="M1765" s="13">
        <v>156125</v>
      </c>
      <c r="N1765" s="24" t="s">
        <v>1852</v>
      </c>
      <c r="O1765" s="24" t="s">
        <v>25</v>
      </c>
      <c r="P1765" s="24" t="s">
        <v>25</v>
      </c>
      <c r="Q1765" s="38">
        <f>VLOOKUP(B1765,[2]COMPLETE_DIVIDEND_DATA!$B:$BA,52,0)</f>
        <v>156125</v>
      </c>
      <c r="R1765" s="39">
        <f t="shared" si="28"/>
        <v>0</v>
      </c>
    </row>
    <row r="1766" spans="1:18" s="2" customFormat="1" hidden="1" x14ac:dyDescent="0.2">
      <c r="A1766" s="9">
        <v>401799</v>
      </c>
      <c r="B1766" s="20">
        <v>3525066527</v>
      </c>
      <c r="C1766" s="6" t="s">
        <v>2265</v>
      </c>
      <c r="D1766" s="5">
        <v>17.47</v>
      </c>
      <c r="E1766" s="5">
        <v>20</v>
      </c>
      <c r="F1766" s="5">
        <v>8</v>
      </c>
      <c r="G1766" s="17">
        <v>1814</v>
      </c>
      <c r="H1766" s="17">
        <v>0</v>
      </c>
      <c r="I1766" s="17">
        <v>1814</v>
      </c>
      <c r="J1766" s="13">
        <v>1814</v>
      </c>
      <c r="K1766" s="13">
        <v>0</v>
      </c>
      <c r="L1766" s="13">
        <v>317</v>
      </c>
      <c r="M1766" s="13">
        <v>1497</v>
      </c>
      <c r="N1766" s="24" t="s">
        <v>2266</v>
      </c>
      <c r="O1766" s="24" t="s">
        <v>25</v>
      </c>
      <c r="P1766" s="24" t="s">
        <v>25</v>
      </c>
      <c r="Q1766" s="38">
        <f>VLOOKUP(B1766,[2]COMPLETE_DIVIDEND_DATA!$B:$BA,52,0)</f>
        <v>1497</v>
      </c>
      <c r="R1766" s="39">
        <f t="shared" si="28"/>
        <v>0</v>
      </c>
    </row>
    <row r="1767" spans="1:18" s="2" customFormat="1" hidden="1" x14ac:dyDescent="0.2">
      <c r="A1767" s="9">
        <v>401800</v>
      </c>
      <c r="B1767" s="20">
        <v>3525068575</v>
      </c>
      <c r="C1767" s="6" t="s">
        <v>2267</v>
      </c>
      <c r="D1767" s="5">
        <v>20</v>
      </c>
      <c r="E1767" s="5">
        <v>20</v>
      </c>
      <c r="F1767" s="5">
        <v>8</v>
      </c>
      <c r="G1767" s="17">
        <v>1295</v>
      </c>
      <c r="H1767" s="17">
        <v>0</v>
      </c>
      <c r="I1767" s="17">
        <v>1295</v>
      </c>
      <c r="J1767" s="13">
        <v>1295</v>
      </c>
      <c r="K1767" s="13">
        <v>0</v>
      </c>
      <c r="L1767" s="13">
        <v>259</v>
      </c>
      <c r="M1767" s="13">
        <v>1036</v>
      </c>
      <c r="N1767" s="24" t="s">
        <v>2268</v>
      </c>
      <c r="O1767" s="24" t="s">
        <v>25</v>
      </c>
      <c r="P1767" s="24" t="s">
        <v>25</v>
      </c>
      <c r="Q1767" s="38">
        <f>VLOOKUP(B1767,[2]COMPLETE_DIVIDEND_DATA!$B:$BA,52,0)</f>
        <v>1036</v>
      </c>
      <c r="R1767" s="39">
        <f t="shared" si="28"/>
        <v>0</v>
      </c>
    </row>
    <row r="1768" spans="1:18" s="2" customFormat="1" hidden="1" x14ac:dyDescent="0.2">
      <c r="A1768" s="9">
        <v>401801</v>
      </c>
      <c r="B1768" s="20">
        <v>3525073767</v>
      </c>
      <c r="C1768" s="6" t="s">
        <v>2269</v>
      </c>
      <c r="D1768" s="5">
        <v>18.18</v>
      </c>
      <c r="E1768" s="5">
        <v>20</v>
      </c>
      <c r="F1768" s="5">
        <v>8</v>
      </c>
      <c r="G1768" s="17">
        <v>11</v>
      </c>
      <c r="H1768" s="17">
        <v>0</v>
      </c>
      <c r="I1768" s="17">
        <v>11</v>
      </c>
      <c r="J1768" s="13">
        <v>11</v>
      </c>
      <c r="K1768" s="13">
        <v>0</v>
      </c>
      <c r="L1768" s="13">
        <v>2</v>
      </c>
      <c r="M1768" s="13">
        <v>9</v>
      </c>
      <c r="N1768" s="24" t="s">
        <v>2270</v>
      </c>
      <c r="O1768" s="24" t="s">
        <v>25</v>
      </c>
      <c r="P1768" s="24" t="s">
        <v>25</v>
      </c>
      <c r="Q1768" s="38">
        <f>VLOOKUP(B1768,[2]COMPLETE_DIVIDEND_DATA!$B:$BA,52,0)</f>
        <v>9</v>
      </c>
      <c r="R1768" s="39">
        <f t="shared" si="28"/>
        <v>0</v>
      </c>
    </row>
    <row r="1769" spans="1:18" s="2" customFormat="1" hidden="1" x14ac:dyDescent="0.2">
      <c r="A1769" s="9">
        <v>401802</v>
      </c>
      <c r="B1769" s="20">
        <v>3525074357</v>
      </c>
      <c r="C1769" s="6" t="s">
        <v>2271</v>
      </c>
      <c r="D1769" s="5">
        <v>15</v>
      </c>
      <c r="E1769" s="5">
        <v>20</v>
      </c>
      <c r="F1769" s="5">
        <v>8</v>
      </c>
      <c r="G1769" s="17">
        <v>105000</v>
      </c>
      <c r="H1769" s="17">
        <v>0</v>
      </c>
      <c r="I1769" s="17">
        <v>105000</v>
      </c>
      <c r="J1769" s="13">
        <v>105000</v>
      </c>
      <c r="K1769" s="13">
        <v>0</v>
      </c>
      <c r="L1769" s="13">
        <v>15750</v>
      </c>
      <c r="M1769" s="13">
        <v>89250</v>
      </c>
      <c r="N1769" s="24" t="s">
        <v>2272</v>
      </c>
      <c r="O1769" s="24" t="s">
        <v>25</v>
      </c>
      <c r="P1769" s="24" t="s">
        <v>25</v>
      </c>
      <c r="Q1769" s="38">
        <f>VLOOKUP(B1769,[2]COMPLETE_DIVIDEND_DATA!$B:$BA,52,0)</f>
        <v>89250</v>
      </c>
      <c r="R1769" s="39">
        <f t="shared" si="28"/>
        <v>0</v>
      </c>
    </row>
    <row r="1770" spans="1:18" s="2" customFormat="1" hidden="1" x14ac:dyDescent="0.2">
      <c r="A1770" s="9">
        <v>401803</v>
      </c>
      <c r="B1770" s="20">
        <v>3525075606</v>
      </c>
      <c r="C1770" s="6" t="s">
        <v>2273</v>
      </c>
      <c r="D1770" s="5">
        <v>14.99</v>
      </c>
      <c r="E1770" s="5">
        <v>20</v>
      </c>
      <c r="F1770" s="5">
        <v>8</v>
      </c>
      <c r="G1770" s="17">
        <v>3928</v>
      </c>
      <c r="H1770" s="17">
        <v>0</v>
      </c>
      <c r="I1770" s="17">
        <v>3928</v>
      </c>
      <c r="J1770" s="13">
        <v>3928</v>
      </c>
      <c r="K1770" s="13">
        <v>0</v>
      </c>
      <c r="L1770" s="13">
        <v>589</v>
      </c>
      <c r="M1770" s="13">
        <v>3339</v>
      </c>
      <c r="N1770" s="24" t="s">
        <v>2274</v>
      </c>
      <c r="O1770" s="24" t="s">
        <v>25</v>
      </c>
      <c r="P1770" s="24" t="s">
        <v>25</v>
      </c>
      <c r="Q1770" s="38">
        <f>VLOOKUP(B1770,[2]COMPLETE_DIVIDEND_DATA!$B:$BA,52,0)</f>
        <v>3339</v>
      </c>
      <c r="R1770" s="39">
        <f t="shared" si="28"/>
        <v>0</v>
      </c>
    </row>
    <row r="1771" spans="1:18" s="2" customFormat="1" hidden="1" x14ac:dyDescent="0.2">
      <c r="A1771" s="9">
        <v>401804</v>
      </c>
      <c r="B1771" s="20">
        <v>3525076637</v>
      </c>
      <c r="C1771" s="6" t="s">
        <v>2275</v>
      </c>
      <c r="D1771" s="5">
        <v>19.989999999999998</v>
      </c>
      <c r="E1771" s="5">
        <v>10</v>
      </c>
      <c r="F1771" s="5">
        <v>8</v>
      </c>
      <c r="G1771" s="17">
        <v>26187</v>
      </c>
      <c r="H1771" s="17">
        <v>26187</v>
      </c>
      <c r="I1771" s="17">
        <v>0</v>
      </c>
      <c r="J1771" s="13">
        <v>26187</v>
      </c>
      <c r="K1771" s="13">
        <v>6547</v>
      </c>
      <c r="L1771" s="13">
        <v>5237</v>
      </c>
      <c r="M1771" s="13">
        <v>14403</v>
      </c>
      <c r="N1771" s="24" t="s">
        <v>2276</v>
      </c>
      <c r="O1771" s="24" t="s">
        <v>25</v>
      </c>
      <c r="P1771" s="24" t="s">
        <v>25</v>
      </c>
      <c r="Q1771" s="38">
        <f>VLOOKUP(B1771,[2]COMPLETE_DIVIDEND_DATA!$B:$BA,52,0)</f>
        <v>14403</v>
      </c>
      <c r="R1771" s="39">
        <f t="shared" si="28"/>
        <v>0</v>
      </c>
    </row>
    <row r="1772" spans="1:18" s="2" customFormat="1" hidden="1" x14ac:dyDescent="0.2">
      <c r="A1772" s="9">
        <v>401805</v>
      </c>
      <c r="B1772" s="20">
        <v>3525078730</v>
      </c>
      <c r="C1772" s="6" t="s">
        <v>2277</v>
      </c>
      <c r="D1772" s="5">
        <v>20.03</v>
      </c>
      <c r="E1772" s="5">
        <v>20</v>
      </c>
      <c r="F1772" s="5">
        <v>8</v>
      </c>
      <c r="G1772" s="17">
        <v>1298</v>
      </c>
      <c r="H1772" s="17">
        <v>0</v>
      </c>
      <c r="I1772" s="17">
        <v>1298</v>
      </c>
      <c r="J1772" s="13">
        <v>1298</v>
      </c>
      <c r="K1772" s="13">
        <v>0</v>
      </c>
      <c r="L1772" s="13">
        <v>260</v>
      </c>
      <c r="M1772" s="13">
        <v>1038</v>
      </c>
      <c r="N1772" s="24" t="s">
        <v>2278</v>
      </c>
      <c r="O1772" s="24" t="s">
        <v>25</v>
      </c>
      <c r="P1772" s="24" t="s">
        <v>25</v>
      </c>
      <c r="Q1772" s="38">
        <f>VLOOKUP(B1772,[2]COMPLETE_DIVIDEND_DATA!$B:$BA,52,0)</f>
        <v>1038</v>
      </c>
      <c r="R1772" s="39">
        <f t="shared" si="28"/>
        <v>0</v>
      </c>
    </row>
    <row r="1773" spans="1:18" s="2" customFormat="1" x14ac:dyDescent="0.2">
      <c r="A1773" s="9">
        <v>401806</v>
      </c>
      <c r="B1773" s="20">
        <v>3525078895</v>
      </c>
      <c r="C1773" s="6" t="s">
        <v>2279</v>
      </c>
      <c r="D1773" s="5">
        <v>14.86</v>
      </c>
      <c r="E1773" s="5">
        <v>10</v>
      </c>
      <c r="F1773" s="5">
        <v>8</v>
      </c>
      <c r="G1773" s="17">
        <v>269</v>
      </c>
      <c r="H1773" s="17">
        <v>269</v>
      </c>
      <c r="I1773" s="17">
        <v>0</v>
      </c>
      <c r="J1773" s="13">
        <v>269</v>
      </c>
      <c r="K1773" s="13">
        <v>67</v>
      </c>
      <c r="L1773" s="13">
        <v>40</v>
      </c>
      <c r="M1773" s="13">
        <v>162</v>
      </c>
      <c r="N1773" s="24" t="s">
        <v>2280</v>
      </c>
      <c r="O1773" s="24" t="s">
        <v>25</v>
      </c>
      <c r="P1773" s="45" t="s">
        <v>25</v>
      </c>
      <c r="Q1773" s="47">
        <f>VLOOKUP(B1773,[2]COMPLETE_DIVIDEND_DATA!$B:$BA,52,0)</f>
        <v>0</v>
      </c>
      <c r="R1773" s="48">
        <f t="shared" si="28"/>
        <v>162</v>
      </c>
    </row>
    <row r="1774" spans="1:18" s="2" customFormat="1" hidden="1" x14ac:dyDescent="0.2">
      <c r="A1774" s="9">
        <v>401807</v>
      </c>
      <c r="B1774" s="20">
        <v>3525079323</v>
      </c>
      <c r="C1774" s="6" t="s">
        <v>2281</v>
      </c>
      <c r="D1774" s="5">
        <v>15</v>
      </c>
      <c r="E1774" s="5">
        <v>20</v>
      </c>
      <c r="F1774" s="5">
        <v>8</v>
      </c>
      <c r="G1774" s="17">
        <v>100000</v>
      </c>
      <c r="H1774" s="17">
        <v>0</v>
      </c>
      <c r="I1774" s="17">
        <v>100000</v>
      </c>
      <c r="J1774" s="13">
        <v>100000</v>
      </c>
      <c r="K1774" s="13">
        <v>0</v>
      </c>
      <c r="L1774" s="13">
        <v>15000</v>
      </c>
      <c r="M1774" s="13">
        <v>85000</v>
      </c>
      <c r="N1774" s="24" t="s">
        <v>2282</v>
      </c>
      <c r="O1774" s="24" t="s">
        <v>25</v>
      </c>
      <c r="P1774" s="24" t="s">
        <v>25</v>
      </c>
      <c r="Q1774" s="38">
        <f>VLOOKUP(B1774,[2]COMPLETE_DIVIDEND_DATA!$B:$BA,52,0)</f>
        <v>85000</v>
      </c>
      <c r="R1774" s="39">
        <f t="shared" si="28"/>
        <v>0</v>
      </c>
    </row>
    <row r="1775" spans="1:18" s="2" customFormat="1" hidden="1" x14ac:dyDescent="0.2">
      <c r="A1775" s="9">
        <v>401808</v>
      </c>
      <c r="B1775" s="20">
        <v>3525079354</v>
      </c>
      <c r="C1775" s="6" t="s">
        <v>2283</v>
      </c>
      <c r="D1775" s="5">
        <v>16.66</v>
      </c>
      <c r="E1775" s="5">
        <v>10</v>
      </c>
      <c r="F1775" s="5">
        <v>8</v>
      </c>
      <c r="G1775" s="17">
        <v>12</v>
      </c>
      <c r="H1775" s="17">
        <v>12</v>
      </c>
      <c r="I1775" s="17">
        <v>0</v>
      </c>
      <c r="J1775" s="13">
        <v>12</v>
      </c>
      <c r="K1775" s="13">
        <v>3</v>
      </c>
      <c r="L1775" s="13">
        <v>2</v>
      </c>
      <c r="M1775" s="13">
        <v>7</v>
      </c>
      <c r="N1775" s="24" t="s">
        <v>2284</v>
      </c>
      <c r="O1775" s="24" t="s">
        <v>25</v>
      </c>
      <c r="P1775" s="24" t="s">
        <v>25</v>
      </c>
      <c r="Q1775" s="38">
        <f>VLOOKUP(B1775,[2]COMPLETE_DIVIDEND_DATA!$B:$BA,52,0)</f>
        <v>7</v>
      </c>
      <c r="R1775" s="39">
        <f t="shared" si="28"/>
        <v>0</v>
      </c>
    </row>
    <row r="1776" spans="1:18" s="2" customFormat="1" hidden="1" x14ac:dyDescent="0.2">
      <c r="A1776" s="9">
        <v>401809</v>
      </c>
      <c r="B1776" s="20">
        <v>3525080506</v>
      </c>
      <c r="C1776" s="6" t="s">
        <v>2285</v>
      </c>
      <c r="D1776" s="5">
        <v>14.28</v>
      </c>
      <c r="E1776" s="5">
        <v>20</v>
      </c>
      <c r="F1776" s="5">
        <v>8</v>
      </c>
      <c r="G1776" s="17">
        <v>63</v>
      </c>
      <c r="H1776" s="17">
        <v>0</v>
      </c>
      <c r="I1776" s="17">
        <v>63</v>
      </c>
      <c r="J1776" s="13">
        <v>63</v>
      </c>
      <c r="K1776" s="13">
        <v>0</v>
      </c>
      <c r="L1776" s="13">
        <v>9</v>
      </c>
      <c r="M1776" s="13">
        <v>54</v>
      </c>
      <c r="N1776" s="24" t="s">
        <v>2286</v>
      </c>
      <c r="O1776" s="24" t="s">
        <v>25</v>
      </c>
      <c r="P1776" s="24" t="s">
        <v>25</v>
      </c>
      <c r="Q1776" s="38">
        <f>VLOOKUP(B1776,[2]COMPLETE_DIVIDEND_DATA!$B:$BA,52,0)</f>
        <v>54</v>
      </c>
      <c r="R1776" s="39">
        <f t="shared" si="28"/>
        <v>0</v>
      </c>
    </row>
    <row r="1777" spans="1:18" s="2" customFormat="1" hidden="1" x14ac:dyDescent="0.2">
      <c r="A1777" s="9">
        <v>401810</v>
      </c>
      <c r="B1777" s="20">
        <v>3525081392</v>
      </c>
      <c r="C1777" s="6" t="s">
        <v>2287</v>
      </c>
      <c r="D1777" s="5">
        <v>20</v>
      </c>
      <c r="E1777" s="5">
        <v>20</v>
      </c>
      <c r="F1777" s="5">
        <v>8</v>
      </c>
      <c r="G1777" s="17">
        <v>20</v>
      </c>
      <c r="H1777" s="17">
        <v>0</v>
      </c>
      <c r="I1777" s="17">
        <v>20</v>
      </c>
      <c r="J1777" s="13">
        <v>20</v>
      </c>
      <c r="K1777" s="13">
        <v>0</v>
      </c>
      <c r="L1777" s="13">
        <v>4</v>
      </c>
      <c r="M1777" s="13">
        <v>16</v>
      </c>
      <c r="N1777" s="24" t="s">
        <v>2288</v>
      </c>
      <c r="O1777" s="24" t="s">
        <v>25</v>
      </c>
      <c r="P1777" s="24" t="s">
        <v>25</v>
      </c>
      <c r="Q1777" s="38">
        <f>VLOOKUP(B1777,[2]COMPLETE_DIVIDEND_DATA!$B:$BA,52,0)</f>
        <v>16</v>
      </c>
      <c r="R1777" s="39">
        <f t="shared" si="28"/>
        <v>0</v>
      </c>
    </row>
    <row r="1778" spans="1:18" s="2" customFormat="1" x14ac:dyDescent="0.2">
      <c r="A1778" s="9">
        <v>401811</v>
      </c>
      <c r="B1778" s="20">
        <v>3525082336</v>
      </c>
      <c r="C1778" s="6" t="s">
        <v>2289</v>
      </c>
      <c r="D1778" s="5">
        <v>19.93</v>
      </c>
      <c r="E1778" s="5">
        <v>10</v>
      </c>
      <c r="F1778" s="5">
        <v>8</v>
      </c>
      <c r="G1778" s="17">
        <v>647</v>
      </c>
      <c r="H1778" s="17">
        <v>647</v>
      </c>
      <c r="I1778" s="17">
        <v>0</v>
      </c>
      <c r="J1778" s="13">
        <v>647</v>
      </c>
      <c r="K1778" s="13">
        <v>162</v>
      </c>
      <c r="L1778" s="13">
        <v>129</v>
      </c>
      <c r="M1778" s="13">
        <v>356</v>
      </c>
      <c r="N1778" s="24" t="s">
        <v>2290</v>
      </c>
      <c r="O1778" s="24" t="s">
        <v>25</v>
      </c>
      <c r="P1778" s="45" t="s">
        <v>25</v>
      </c>
      <c r="Q1778" s="47">
        <f>VLOOKUP(B1778,[2]COMPLETE_DIVIDEND_DATA!$B:$BA,52,0)</f>
        <v>0</v>
      </c>
      <c r="R1778" s="48">
        <f t="shared" si="28"/>
        <v>356</v>
      </c>
    </row>
    <row r="1779" spans="1:18" s="2" customFormat="1" hidden="1" x14ac:dyDescent="0.2">
      <c r="A1779" s="9">
        <v>401812</v>
      </c>
      <c r="B1779" s="20">
        <v>3525084827</v>
      </c>
      <c r="C1779" s="6" t="s">
        <v>2291</v>
      </c>
      <c r="D1779" s="5">
        <v>0</v>
      </c>
      <c r="E1779" s="5">
        <v>20</v>
      </c>
      <c r="F1779" s="5">
        <v>8</v>
      </c>
      <c r="G1779" s="17">
        <v>1</v>
      </c>
      <c r="H1779" s="17">
        <v>0</v>
      </c>
      <c r="I1779" s="17">
        <v>1</v>
      </c>
      <c r="J1779" s="13">
        <v>1</v>
      </c>
      <c r="K1779" s="13">
        <v>0</v>
      </c>
      <c r="L1779" s="13">
        <v>0</v>
      </c>
      <c r="M1779" s="13">
        <v>1</v>
      </c>
      <c r="N1779" s="24" t="s">
        <v>2292</v>
      </c>
      <c r="O1779" s="24">
        <v>17646405</v>
      </c>
      <c r="P1779" s="24" t="s">
        <v>25</v>
      </c>
      <c r="Q1779" s="38">
        <f>VLOOKUP(B1779,[2]COMPLETE_DIVIDEND_DATA!$B:$BA,52,0)</f>
        <v>1</v>
      </c>
      <c r="R1779" s="39">
        <f t="shared" si="28"/>
        <v>0</v>
      </c>
    </row>
    <row r="1780" spans="1:18" s="2" customFormat="1" hidden="1" x14ac:dyDescent="0.2">
      <c r="A1780" s="9">
        <v>401813</v>
      </c>
      <c r="B1780" s="20">
        <v>3525087235</v>
      </c>
      <c r="C1780" s="6" t="s">
        <v>2293</v>
      </c>
      <c r="D1780" s="5">
        <v>0</v>
      </c>
      <c r="E1780" s="5">
        <v>64</v>
      </c>
      <c r="F1780" s="5">
        <v>10</v>
      </c>
      <c r="G1780" s="17">
        <v>1</v>
      </c>
      <c r="H1780" s="17">
        <v>0</v>
      </c>
      <c r="I1780" s="17">
        <v>1</v>
      </c>
      <c r="J1780" s="13">
        <v>1</v>
      </c>
      <c r="K1780" s="13">
        <v>0</v>
      </c>
      <c r="L1780" s="13">
        <v>0</v>
      </c>
      <c r="M1780" s="13">
        <v>1</v>
      </c>
      <c r="N1780" s="24" t="s">
        <v>25</v>
      </c>
      <c r="O1780" s="24">
        <v>42640202</v>
      </c>
      <c r="P1780" s="24" t="s">
        <v>25</v>
      </c>
      <c r="Q1780" s="38">
        <f>VLOOKUP(B1780,[2]COMPLETE_DIVIDEND_DATA!$B:$BA,52,0)</f>
        <v>1</v>
      </c>
      <c r="R1780" s="39">
        <f t="shared" si="28"/>
        <v>0</v>
      </c>
    </row>
    <row r="1781" spans="1:18" s="2" customFormat="1" hidden="1" x14ac:dyDescent="0.2">
      <c r="A1781" s="9">
        <v>401814</v>
      </c>
      <c r="B1781" s="20">
        <v>3525093967</v>
      </c>
      <c r="C1781" s="6" t="s">
        <v>2294</v>
      </c>
      <c r="D1781" s="5">
        <v>15</v>
      </c>
      <c r="E1781" s="5">
        <v>20</v>
      </c>
      <c r="F1781" s="5">
        <v>8</v>
      </c>
      <c r="G1781" s="17">
        <v>5000</v>
      </c>
      <c r="H1781" s="17">
        <v>0</v>
      </c>
      <c r="I1781" s="17">
        <v>5000</v>
      </c>
      <c r="J1781" s="13">
        <v>5000</v>
      </c>
      <c r="K1781" s="13">
        <v>0</v>
      </c>
      <c r="L1781" s="13">
        <v>750</v>
      </c>
      <c r="M1781" s="13">
        <v>4250</v>
      </c>
      <c r="N1781" s="24" t="s">
        <v>2295</v>
      </c>
      <c r="O1781" s="24">
        <v>2028859</v>
      </c>
      <c r="P1781" s="24" t="s">
        <v>25</v>
      </c>
      <c r="Q1781" s="38">
        <f>VLOOKUP(B1781,[2]COMPLETE_DIVIDEND_DATA!$B:$BA,52,0)</f>
        <v>4250</v>
      </c>
      <c r="R1781" s="39">
        <f t="shared" si="28"/>
        <v>0</v>
      </c>
    </row>
    <row r="1782" spans="1:18" s="2" customFormat="1" hidden="1" x14ac:dyDescent="0.2">
      <c r="A1782" s="9">
        <v>401815</v>
      </c>
      <c r="B1782" s="20">
        <v>3525095567</v>
      </c>
      <c r="C1782" s="6" t="s">
        <v>1298</v>
      </c>
      <c r="D1782" s="5">
        <v>14.96</v>
      </c>
      <c r="E1782" s="5">
        <v>20</v>
      </c>
      <c r="F1782" s="5">
        <v>8</v>
      </c>
      <c r="G1782" s="17">
        <v>1303</v>
      </c>
      <c r="H1782" s="17">
        <v>0</v>
      </c>
      <c r="I1782" s="17">
        <v>1303</v>
      </c>
      <c r="J1782" s="13">
        <v>1303</v>
      </c>
      <c r="K1782" s="13">
        <v>0</v>
      </c>
      <c r="L1782" s="13">
        <v>195</v>
      </c>
      <c r="M1782" s="13">
        <v>1108</v>
      </c>
      <c r="N1782" s="24" t="s">
        <v>1299</v>
      </c>
      <c r="O1782" s="24" t="s">
        <v>25</v>
      </c>
      <c r="P1782" s="24" t="s">
        <v>25</v>
      </c>
      <c r="Q1782" s="38">
        <f>VLOOKUP(B1782,[2]COMPLETE_DIVIDEND_DATA!$B:$BA,52,0)</f>
        <v>1108</v>
      </c>
      <c r="R1782" s="39">
        <f t="shared" si="28"/>
        <v>0</v>
      </c>
    </row>
    <row r="1783" spans="1:18" s="2" customFormat="1" hidden="1" x14ac:dyDescent="0.2">
      <c r="A1783" s="9">
        <v>401816</v>
      </c>
      <c r="B1783" s="20">
        <v>3525098221</v>
      </c>
      <c r="C1783" s="6" t="s">
        <v>2296</v>
      </c>
      <c r="D1783" s="5">
        <v>15.04</v>
      </c>
      <c r="E1783" s="5">
        <v>20</v>
      </c>
      <c r="F1783" s="5">
        <v>8</v>
      </c>
      <c r="G1783" s="17">
        <v>1250</v>
      </c>
      <c r="H1783" s="17">
        <v>0</v>
      </c>
      <c r="I1783" s="17">
        <v>1250</v>
      </c>
      <c r="J1783" s="13">
        <v>1250</v>
      </c>
      <c r="K1783" s="13">
        <v>0</v>
      </c>
      <c r="L1783" s="13">
        <v>188</v>
      </c>
      <c r="M1783" s="13">
        <v>1062</v>
      </c>
      <c r="N1783" s="24" t="s">
        <v>2297</v>
      </c>
      <c r="O1783" s="24" t="s">
        <v>25</v>
      </c>
      <c r="P1783" s="24" t="s">
        <v>25</v>
      </c>
      <c r="Q1783" s="38">
        <f>VLOOKUP(B1783,[2]COMPLETE_DIVIDEND_DATA!$B:$BA,52,0)</f>
        <v>1062</v>
      </c>
      <c r="R1783" s="39">
        <f t="shared" si="28"/>
        <v>0</v>
      </c>
    </row>
    <row r="1784" spans="1:18" s="2" customFormat="1" hidden="1" x14ac:dyDescent="0.2">
      <c r="A1784" s="9">
        <v>401817</v>
      </c>
      <c r="B1784" s="20">
        <v>3525099869</v>
      </c>
      <c r="C1784" s="6" t="s">
        <v>2298</v>
      </c>
      <c r="D1784" s="5">
        <v>14.94</v>
      </c>
      <c r="E1784" s="5">
        <v>10</v>
      </c>
      <c r="F1784" s="5">
        <v>8</v>
      </c>
      <c r="G1784" s="17">
        <v>261</v>
      </c>
      <c r="H1784" s="17">
        <v>261</v>
      </c>
      <c r="I1784" s="17">
        <v>0</v>
      </c>
      <c r="J1784" s="13">
        <v>261</v>
      </c>
      <c r="K1784" s="13">
        <v>65</v>
      </c>
      <c r="L1784" s="13">
        <v>39</v>
      </c>
      <c r="M1784" s="13">
        <v>157</v>
      </c>
      <c r="N1784" s="24" t="s">
        <v>2299</v>
      </c>
      <c r="O1784" s="24" t="s">
        <v>25</v>
      </c>
      <c r="P1784" s="24" t="s">
        <v>25</v>
      </c>
      <c r="Q1784" s="38">
        <f>VLOOKUP(B1784,[2]COMPLETE_DIVIDEND_DATA!$B:$BA,52,0)</f>
        <v>157</v>
      </c>
      <c r="R1784" s="39">
        <f t="shared" si="28"/>
        <v>0</v>
      </c>
    </row>
    <row r="1785" spans="1:18" s="2" customFormat="1" hidden="1" x14ac:dyDescent="0.2">
      <c r="A1785" s="9">
        <v>401818</v>
      </c>
      <c r="B1785" s="20">
        <v>3533000789</v>
      </c>
      <c r="C1785" s="6" t="s">
        <v>2300</v>
      </c>
      <c r="D1785" s="5">
        <v>17.39</v>
      </c>
      <c r="E1785" s="5">
        <v>20</v>
      </c>
      <c r="F1785" s="5">
        <v>8</v>
      </c>
      <c r="G1785" s="17">
        <v>391</v>
      </c>
      <c r="H1785" s="17">
        <v>0</v>
      </c>
      <c r="I1785" s="17">
        <v>391</v>
      </c>
      <c r="J1785" s="13">
        <v>391</v>
      </c>
      <c r="K1785" s="13">
        <v>0</v>
      </c>
      <c r="L1785" s="13">
        <v>68</v>
      </c>
      <c r="M1785" s="13">
        <v>323</v>
      </c>
      <c r="N1785" s="24" t="s">
        <v>2301</v>
      </c>
      <c r="O1785" s="24">
        <v>5809576</v>
      </c>
      <c r="P1785" s="24" t="s">
        <v>25</v>
      </c>
      <c r="Q1785" s="38">
        <f>VLOOKUP(B1785,[2]COMPLETE_DIVIDEND_DATA!$B:$BA,52,0)</f>
        <v>323</v>
      </c>
      <c r="R1785" s="39">
        <f t="shared" si="28"/>
        <v>0</v>
      </c>
    </row>
    <row r="1786" spans="1:18" s="2" customFormat="1" x14ac:dyDescent="0.2">
      <c r="A1786" s="9">
        <v>401819</v>
      </c>
      <c r="B1786" s="20">
        <v>3749003218</v>
      </c>
      <c r="C1786" s="6" t="s">
        <v>2302</v>
      </c>
      <c r="D1786" s="5">
        <v>0</v>
      </c>
      <c r="E1786" s="5">
        <v>20</v>
      </c>
      <c r="F1786" s="5">
        <v>8</v>
      </c>
      <c r="G1786" s="17">
        <v>1</v>
      </c>
      <c r="H1786" s="17">
        <v>0</v>
      </c>
      <c r="I1786" s="17">
        <v>1</v>
      </c>
      <c r="J1786" s="13">
        <v>1</v>
      </c>
      <c r="K1786" s="13">
        <v>0</v>
      </c>
      <c r="L1786" s="13">
        <v>0</v>
      </c>
      <c r="M1786" s="13">
        <v>1</v>
      </c>
      <c r="N1786" s="24" t="s">
        <v>2303</v>
      </c>
      <c r="O1786" s="24" t="s">
        <v>25</v>
      </c>
      <c r="P1786" s="45" t="s">
        <v>25</v>
      </c>
      <c r="Q1786" s="47">
        <f>VLOOKUP(B1786,[2]COMPLETE_DIVIDEND_DATA!$B:$BA,52,0)</f>
        <v>0</v>
      </c>
      <c r="R1786" s="48">
        <f t="shared" si="28"/>
        <v>1</v>
      </c>
    </row>
    <row r="1787" spans="1:18" s="2" customFormat="1" x14ac:dyDescent="0.2">
      <c r="A1787" s="9">
        <v>401820</v>
      </c>
      <c r="B1787" s="20">
        <v>3863046122</v>
      </c>
      <c r="C1787" s="6" t="s">
        <v>387</v>
      </c>
      <c r="D1787" s="5">
        <v>16.66</v>
      </c>
      <c r="E1787" s="5">
        <v>20</v>
      </c>
      <c r="F1787" s="5">
        <v>8</v>
      </c>
      <c r="G1787" s="17">
        <v>12</v>
      </c>
      <c r="H1787" s="17">
        <v>0</v>
      </c>
      <c r="I1787" s="17">
        <v>12</v>
      </c>
      <c r="J1787" s="13">
        <v>12</v>
      </c>
      <c r="K1787" s="13">
        <v>0</v>
      </c>
      <c r="L1787" s="13">
        <v>2</v>
      </c>
      <c r="M1787" s="13">
        <v>10</v>
      </c>
      <c r="N1787" s="24" t="s">
        <v>2062</v>
      </c>
      <c r="O1787" s="24" t="s">
        <v>25</v>
      </c>
      <c r="P1787" s="45" t="s">
        <v>25</v>
      </c>
      <c r="Q1787" s="47">
        <f>VLOOKUP(B1787,[2]COMPLETE_DIVIDEND_DATA!$B:$BA,52,0)</f>
        <v>0</v>
      </c>
      <c r="R1787" s="48">
        <f t="shared" si="28"/>
        <v>10</v>
      </c>
    </row>
    <row r="1788" spans="1:18" s="2" customFormat="1" hidden="1" x14ac:dyDescent="0.2">
      <c r="A1788" s="9">
        <v>401821</v>
      </c>
      <c r="B1788" s="20">
        <v>3939001060</v>
      </c>
      <c r="C1788" s="6" t="s">
        <v>2304</v>
      </c>
      <c r="D1788" s="5">
        <v>20</v>
      </c>
      <c r="E1788" s="5">
        <v>20</v>
      </c>
      <c r="F1788" s="5">
        <v>8</v>
      </c>
      <c r="G1788" s="17">
        <v>500</v>
      </c>
      <c r="H1788" s="17">
        <v>0</v>
      </c>
      <c r="I1788" s="17">
        <v>500</v>
      </c>
      <c r="J1788" s="13">
        <v>500</v>
      </c>
      <c r="K1788" s="13">
        <v>0</v>
      </c>
      <c r="L1788" s="13">
        <v>100</v>
      </c>
      <c r="M1788" s="13">
        <v>400</v>
      </c>
      <c r="N1788" s="24" t="s">
        <v>2305</v>
      </c>
      <c r="O1788" s="24" t="s">
        <v>25</v>
      </c>
      <c r="P1788" s="24" t="s">
        <v>25</v>
      </c>
      <c r="Q1788" s="38">
        <f>VLOOKUP(B1788,[2]COMPLETE_DIVIDEND_DATA!$B:$BA,52,0)</f>
        <v>400</v>
      </c>
      <c r="R1788" s="39">
        <f t="shared" si="28"/>
        <v>0</v>
      </c>
    </row>
    <row r="1789" spans="1:18" s="2" customFormat="1" x14ac:dyDescent="0.2">
      <c r="A1789" s="9">
        <v>401822</v>
      </c>
      <c r="B1789" s="20">
        <v>3939018080</v>
      </c>
      <c r="C1789" s="6" t="s">
        <v>2306</v>
      </c>
      <c r="D1789" s="5">
        <v>19.989999999999998</v>
      </c>
      <c r="E1789" s="5">
        <v>10</v>
      </c>
      <c r="F1789" s="5">
        <v>8</v>
      </c>
      <c r="G1789" s="17">
        <v>5237</v>
      </c>
      <c r="H1789" s="17">
        <v>5237</v>
      </c>
      <c r="I1789" s="17">
        <v>0</v>
      </c>
      <c r="J1789" s="13">
        <v>5237</v>
      </c>
      <c r="K1789" s="13">
        <v>1309</v>
      </c>
      <c r="L1789" s="13">
        <v>1047</v>
      </c>
      <c r="M1789" s="13">
        <v>2881</v>
      </c>
      <c r="N1789" s="24" t="s">
        <v>2307</v>
      </c>
      <c r="O1789" s="24" t="s">
        <v>25</v>
      </c>
      <c r="P1789" s="45" t="s">
        <v>25</v>
      </c>
      <c r="Q1789" s="47">
        <f>VLOOKUP(B1789,[2]COMPLETE_DIVIDEND_DATA!$B:$BA,52,0)</f>
        <v>0</v>
      </c>
      <c r="R1789" s="48">
        <f t="shared" si="28"/>
        <v>2881</v>
      </c>
    </row>
    <row r="1790" spans="1:18" s="2" customFormat="1" hidden="1" x14ac:dyDescent="0.2">
      <c r="A1790" s="9">
        <v>401823</v>
      </c>
      <c r="B1790" s="20">
        <v>3939030028</v>
      </c>
      <c r="C1790" s="6" t="s">
        <v>2308</v>
      </c>
      <c r="D1790" s="5">
        <v>17.489999999999998</v>
      </c>
      <c r="E1790" s="5">
        <v>20</v>
      </c>
      <c r="F1790" s="5">
        <v>8</v>
      </c>
      <c r="G1790" s="17">
        <v>1743</v>
      </c>
      <c r="H1790" s="17">
        <v>0</v>
      </c>
      <c r="I1790" s="17">
        <v>1743</v>
      </c>
      <c r="J1790" s="13">
        <v>1743</v>
      </c>
      <c r="K1790" s="13">
        <v>0</v>
      </c>
      <c r="L1790" s="13">
        <v>305</v>
      </c>
      <c r="M1790" s="13">
        <v>1438</v>
      </c>
      <c r="N1790" s="24" t="s">
        <v>1649</v>
      </c>
      <c r="O1790" s="24" t="s">
        <v>25</v>
      </c>
      <c r="P1790" s="24" t="s">
        <v>25</v>
      </c>
      <c r="Q1790" s="38">
        <f>VLOOKUP(B1790,[2]COMPLETE_DIVIDEND_DATA!$B:$BA,52,0)</f>
        <v>1438</v>
      </c>
      <c r="R1790" s="39">
        <f t="shared" si="28"/>
        <v>0</v>
      </c>
    </row>
    <row r="1791" spans="1:18" s="2" customFormat="1" hidden="1" x14ac:dyDescent="0.2">
      <c r="A1791" s="9">
        <v>401824</v>
      </c>
      <c r="B1791" s="20">
        <v>3939031208</v>
      </c>
      <c r="C1791" s="6" t="s">
        <v>2309</v>
      </c>
      <c r="D1791" s="5">
        <v>15</v>
      </c>
      <c r="E1791" s="5">
        <v>20</v>
      </c>
      <c r="F1791" s="5">
        <v>8</v>
      </c>
      <c r="G1791" s="17">
        <v>5000</v>
      </c>
      <c r="H1791" s="17">
        <v>0</v>
      </c>
      <c r="I1791" s="17">
        <v>5000</v>
      </c>
      <c r="J1791" s="13">
        <v>5000</v>
      </c>
      <c r="K1791" s="13">
        <v>0</v>
      </c>
      <c r="L1791" s="13">
        <v>750</v>
      </c>
      <c r="M1791" s="13">
        <v>4250</v>
      </c>
      <c r="N1791" s="24" t="s">
        <v>2310</v>
      </c>
      <c r="O1791" s="24">
        <v>28919718</v>
      </c>
      <c r="P1791" s="24" t="s">
        <v>25</v>
      </c>
      <c r="Q1791" s="38">
        <f>VLOOKUP(B1791,[2]COMPLETE_DIVIDEND_DATA!$B:$BA,52,0)</f>
        <v>4250</v>
      </c>
      <c r="R1791" s="39">
        <f t="shared" si="28"/>
        <v>0</v>
      </c>
    </row>
    <row r="1792" spans="1:18" s="2" customFormat="1" hidden="1" x14ac:dyDescent="0.2">
      <c r="A1792" s="9">
        <v>401825</v>
      </c>
      <c r="B1792" s="20">
        <v>3939032891</v>
      </c>
      <c r="C1792" s="6" t="s">
        <v>2311</v>
      </c>
      <c r="D1792" s="5">
        <v>20</v>
      </c>
      <c r="E1792" s="5">
        <v>20</v>
      </c>
      <c r="F1792" s="5">
        <v>8</v>
      </c>
      <c r="G1792" s="17">
        <v>500</v>
      </c>
      <c r="H1792" s="17">
        <v>0</v>
      </c>
      <c r="I1792" s="17">
        <v>500</v>
      </c>
      <c r="J1792" s="13">
        <v>500</v>
      </c>
      <c r="K1792" s="13">
        <v>0</v>
      </c>
      <c r="L1792" s="13">
        <v>100</v>
      </c>
      <c r="M1792" s="13">
        <v>400</v>
      </c>
      <c r="N1792" s="24" t="s">
        <v>2312</v>
      </c>
      <c r="O1792" s="24">
        <v>4230148600281</v>
      </c>
      <c r="P1792" s="24" t="s">
        <v>25</v>
      </c>
      <c r="Q1792" s="38">
        <f>VLOOKUP(B1792,[2]COMPLETE_DIVIDEND_DATA!$B:$BA,52,0)</f>
        <v>400</v>
      </c>
      <c r="R1792" s="39">
        <f t="shared" si="28"/>
        <v>0</v>
      </c>
    </row>
    <row r="1793" spans="1:18" s="2" customFormat="1" hidden="1" x14ac:dyDescent="0.2">
      <c r="A1793" s="9">
        <v>401826</v>
      </c>
      <c r="B1793" s="20">
        <v>3939039557</v>
      </c>
      <c r="C1793" s="6" t="s">
        <v>2313</v>
      </c>
      <c r="D1793" s="5">
        <v>15</v>
      </c>
      <c r="E1793" s="5">
        <v>10</v>
      </c>
      <c r="F1793" s="5">
        <v>8</v>
      </c>
      <c r="G1793" s="17">
        <v>5000</v>
      </c>
      <c r="H1793" s="17">
        <v>5000</v>
      </c>
      <c r="I1793" s="17">
        <v>0</v>
      </c>
      <c r="J1793" s="13">
        <v>5000</v>
      </c>
      <c r="K1793" s="13">
        <v>1250</v>
      </c>
      <c r="L1793" s="13">
        <v>750</v>
      </c>
      <c r="M1793" s="13">
        <v>3000</v>
      </c>
      <c r="N1793" s="24" t="s">
        <v>2314</v>
      </c>
      <c r="O1793" s="24" t="s">
        <v>25</v>
      </c>
      <c r="P1793" s="24" t="s">
        <v>25</v>
      </c>
      <c r="Q1793" s="38">
        <f>VLOOKUP(B1793,[2]COMPLETE_DIVIDEND_DATA!$B:$BA,52,0)</f>
        <v>3000</v>
      </c>
      <c r="R1793" s="39">
        <f t="shared" si="28"/>
        <v>0</v>
      </c>
    </row>
    <row r="1794" spans="1:18" s="2" customFormat="1" x14ac:dyDescent="0.2">
      <c r="A1794" s="9">
        <v>401827</v>
      </c>
      <c r="B1794" s="20">
        <v>4002001756</v>
      </c>
      <c r="C1794" s="6" t="s">
        <v>92</v>
      </c>
      <c r="D1794" s="5">
        <v>20.03</v>
      </c>
      <c r="E1794" s="5">
        <v>20</v>
      </c>
      <c r="F1794" s="5">
        <v>8</v>
      </c>
      <c r="G1794" s="17">
        <v>1767</v>
      </c>
      <c r="H1794" s="17">
        <v>0</v>
      </c>
      <c r="I1794" s="17">
        <v>1767</v>
      </c>
      <c r="J1794" s="13">
        <v>1767</v>
      </c>
      <c r="K1794" s="13">
        <v>0</v>
      </c>
      <c r="L1794" s="13">
        <v>354</v>
      </c>
      <c r="M1794" s="13">
        <v>1413</v>
      </c>
      <c r="N1794" s="24" t="s">
        <v>2315</v>
      </c>
      <c r="O1794" s="24">
        <v>6512003</v>
      </c>
      <c r="P1794" s="45" t="s">
        <v>25</v>
      </c>
      <c r="Q1794" s="47">
        <f>VLOOKUP(B1794,[2]COMPLETE_DIVIDEND_DATA!$B:$BA,52,0)</f>
        <v>0</v>
      </c>
      <c r="R1794" s="48">
        <f t="shared" si="28"/>
        <v>1413</v>
      </c>
    </row>
    <row r="1795" spans="1:18" s="2" customFormat="1" x14ac:dyDescent="0.2">
      <c r="A1795" s="9">
        <v>401828</v>
      </c>
      <c r="B1795" s="20">
        <v>4002002432</v>
      </c>
      <c r="C1795" s="6" t="s">
        <v>2316</v>
      </c>
      <c r="D1795" s="5">
        <v>19.940000000000001</v>
      </c>
      <c r="E1795" s="5">
        <v>20</v>
      </c>
      <c r="F1795" s="5">
        <v>8</v>
      </c>
      <c r="G1795" s="17">
        <v>356</v>
      </c>
      <c r="H1795" s="17">
        <v>0</v>
      </c>
      <c r="I1795" s="17">
        <v>356</v>
      </c>
      <c r="J1795" s="13">
        <v>356</v>
      </c>
      <c r="K1795" s="13">
        <v>0</v>
      </c>
      <c r="L1795" s="13">
        <v>71</v>
      </c>
      <c r="M1795" s="13">
        <v>285</v>
      </c>
      <c r="N1795" s="24" t="s">
        <v>1171</v>
      </c>
      <c r="O1795" s="24" t="s">
        <v>25</v>
      </c>
      <c r="P1795" s="45" t="s">
        <v>25</v>
      </c>
      <c r="Q1795" s="47">
        <f>VLOOKUP(B1795,[2]COMPLETE_DIVIDEND_DATA!$B:$BA,52,0)</f>
        <v>0</v>
      </c>
      <c r="R1795" s="48">
        <f t="shared" si="28"/>
        <v>285</v>
      </c>
    </row>
    <row r="1796" spans="1:18" s="2" customFormat="1" hidden="1" x14ac:dyDescent="0.2">
      <c r="A1796" s="9">
        <v>401829</v>
      </c>
      <c r="B1796" s="20">
        <v>4002003596</v>
      </c>
      <c r="C1796" s="6" t="s">
        <v>2317</v>
      </c>
      <c r="D1796" s="5">
        <v>0</v>
      </c>
      <c r="E1796" s="5">
        <v>20</v>
      </c>
      <c r="F1796" s="5">
        <v>8</v>
      </c>
      <c r="G1796" s="17">
        <v>1</v>
      </c>
      <c r="H1796" s="17">
        <v>0</v>
      </c>
      <c r="I1796" s="17">
        <v>1</v>
      </c>
      <c r="J1796" s="13">
        <v>1</v>
      </c>
      <c r="K1796" s="13">
        <v>0</v>
      </c>
      <c r="L1796" s="13">
        <v>0</v>
      </c>
      <c r="M1796" s="13">
        <v>1</v>
      </c>
      <c r="N1796" s="24" t="s">
        <v>2318</v>
      </c>
      <c r="O1796" s="24">
        <v>8901562</v>
      </c>
      <c r="P1796" s="24" t="s">
        <v>25</v>
      </c>
      <c r="Q1796" s="38">
        <f>VLOOKUP(B1796,[2]COMPLETE_DIVIDEND_DATA!$B:$BA,52,0)</f>
        <v>1</v>
      </c>
      <c r="R1796" s="39">
        <f t="shared" si="28"/>
        <v>0</v>
      </c>
    </row>
    <row r="1797" spans="1:18" s="2" customFormat="1" hidden="1" x14ac:dyDescent="0.2">
      <c r="A1797" s="9">
        <v>401830</v>
      </c>
      <c r="B1797" s="20">
        <v>4002008983</v>
      </c>
      <c r="C1797" s="6" t="s">
        <v>2319</v>
      </c>
      <c r="D1797" s="5">
        <v>15</v>
      </c>
      <c r="E1797" s="5">
        <v>20</v>
      </c>
      <c r="F1797" s="5">
        <v>8</v>
      </c>
      <c r="G1797" s="17">
        <v>6070</v>
      </c>
      <c r="H1797" s="17">
        <v>0</v>
      </c>
      <c r="I1797" s="17">
        <v>6070</v>
      </c>
      <c r="J1797" s="13">
        <v>6070</v>
      </c>
      <c r="K1797" s="13">
        <v>0</v>
      </c>
      <c r="L1797" s="13">
        <v>911</v>
      </c>
      <c r="M1797" s="13">
        <v>5159</v>
      </c>
      <c r="N1797" s="24" t="s">
        <v>2320</v>
      </c>
      <c r="O1797" s="24" t="s">
        <v>25</v>
      </c>
      <c r="P1797" s="24" t="s">
        <v>25</v>
      </c>
      <c r="Q1797" s="38">
        <f>VLOOKUP(B1797,[2]COMPLETE_DIVIDEND_DATA!$B:$BA,52,0)</f>
        <v>5159</v>
      </c>
      <c r="R1797" s="39">
        <f t="shared" si="28"/>
        <v>0</v>
      </c>
    </row>
    <row r="1798" spans="1:18" s="2" customFormat="1" x14ac:dyDescent="0.2">
      <c r="A1798" s="9">
        <v>401831</v>
      </c>
      <c r="B1798" s="20">
        <v>4002009759</v>
      </c>
      <c r="C1798" s="6" t="s">
        <v>2321</v>
      </c>
      <c r="D1798" s="5">
        <v>20</v>
      </c>
      <c r="E1798" s="5">
        <v>20</v>
      </c>
      <c r="F1798" s="5">
        <v>8</v>
      </c>
      <c r="G1798" s="17">
        <v>4488</v>
      </c>
      <c r="H1798" s="17">
        <v>0</v>
      </c>
      <c r="I1798" s="17">
        <v>4488</v>
      </c>
      <c r="J1798" s="13">
        <v>4488</v>
      </c>
      <c r="K1798" s="13">
        <v>0</v>
      </c>
      <c r="L1798" s="13">
        <v>898</v>
      </c>
      <c r="M1798" s="13">
        <v>3590</v>
      </c>
      <c r="N1798" s="24" t="s">
        <v>2322</v>
      </c>
      <c r="O1798" s="24" t="s">
        <v>25</v>
      </c>
      <c r="P1798" s="45" t="s">
        <v>25</v>
      </c>
      <c r="Q1798" s="47">
        <f>VLOOKUP(B1798,[2]COMPLETE_DIVIDEND_DATA!$B:$BA,52,0)</f>
        <v>0</v>
      </c>
      <c r="R1798" s="48">
        <f t="shared" si="28"/>
        <v>3590</v>
      </c>
    </row>
    <row r="1799" spans="1:18" s="2" customFormat="1" x14ac:dyDescent="0.2">
      <c r="A1799" s="9">
        <v>401832</v>
      </c>
      <c r="B1799" s="20">
        <v>4002014536</v>
      </c>
      <c r="C1799" s="6" t="s">
        <v>136</v>
      </c>
      <c r="D1799" s="5">
        <v>18.75</v>
      </c>
      <c r="E1799" s="5">
        <v>20</v>
      </c>
      <c r="F1799" s="5">
        <v>8</v>
      </c>
      <c r="G1799" s="17">
        <v>16</v>
      </c>
      <c r="H1799" s="17">
        <v>0</v>
      </c>
      <c r="I1799" s="17">
        <v>16</v>
      </c>
      <c r="J1799" s="13">
        <v>16</v>
      </c>
      <c r="K1799" s="13">
        <v>0</v>
      </c>
      <c r="L1799" s="13">
        <v>3</v>
      </c>
      <c r="M1799" s="13">
        <v>13</v>
      </c>
      <c r="N1799" s="24" t="s">
        <v>1934</v>
      </c>
      <c r="O1799" s="24" t="s">
        <v>25</v>
      </c>
      <c r="P1799" s="45" t="s">
        <v>25</v>
      </c>
      <c r="Q1799" s="47">
        <f>VLOOKUP(B1799,[2]COMPLETE_DIVIDEND_DATA!$B:$BA,52,0)</f>
        <v>0</v>
      </c>
      <c r="R1799" s="48">
        <f t="shared" si="28"/>
        <v>13</v>
      </c>
    </row>
    <row r="1800" spans="1:18" s="2" customFormat="1" hidden="1" x14ac:dyDescent="0.2">
      <c r="A1800" s="9">
        <v>401833</v>
      </c>
      <c r="B1800" s="20">
        <v>4002028338</v>
      </c>
      <c r="C1800" s="6" t="s">
        <v>2323</v>
      </c>
      <c r="D1800" s="5">
        <v>15</v>
      </c>
      <c r="E1800" s="5">
        <v>20</v>
      </c>
      <c r="F1800" s="5">
        <v>8</v>
      </c>
      <c r="G1800" s="17">
        <v>1000</v>
      </c>
      <c r="H1800" s="17">
        <v>0</v>
      </c>
      <c r="I1800" s="17">
        <v>1000</v>
      </c>
      <c r="J1800" s="13">
        <v>1000</v>
      </c>
      <c r="K1800" s="13">
        <v>0</v>
      </c>
      <c r="L1800" s="13">
        <v>150</v>
      </c>
      <c r="M1800" s="13">
        <v>850</v>
      </c>
      <c r="N1800" s="24" t="s">
        <v>2324</v>
      </c>
      <c r="O1800" s="24" t="s">
        <v>25</v>
      </c>
      <c r="P1800" s="24" t="s">
        <v>25</v>
      </c>
      <c r="Q1800" s="38">
        <f>VLOOKUP(B1800,[2]COMPLETE_DIVIDEND_DATA!$B:$BA,52,0)</f>
        <v>850</v>
      </c>
      <c r="R1800" s="39">
        <f t="shared" si="28"/>
        <v>0</v>
      </c>
    </row>
    <row r="1801" spans="1:18" s="2" customFormat="1" hidden="1" x14ac:dyDescent="0.2">
      <c r="A1801" s="9">
        <v>401834</v>
      </c>
      <c r="B1801" s="20">
        <v>4002029690</v>
      </c>
      <c r="C1801" s="6" t="s">
        <v>2325</v>
      </c>
      <c r="D1801" s="5">
        <v>14.98</v>
      </c>
      <c r="E1801" s="5">
        <v>20</v>
      </c>
      <c r="F1801" s="5">
        <v>8</v>
      </c>
      <c r="G1801" s="17">
        <v>2095</v>
      </c>
      <c r="H1801" s="17">
        <v>0</v>
      </c>
      <c r="I1801" s="17">
        <v>2095</v>
      </c>
      <c r="J1801" s="13">
        <v>2095</v>
      </c>
      <c r="K1801" s="13">
        <v>0</v>
      </c>
      <c r="L1801" s="13">
        <v>314</v>
      </c>
      <c r="M1801" s="13">
        <v>1781</v>
      </c>
      <c r="N1801" s="24" t="s">
        <v>2326</v>
      </c>
      <c r="O1801" s="24" t="s">
        <v>25</v>
      </c>
      <c r="P1801" s="24" t="s">
        <v>25</v>
      </c>
      <c r="Q1801" s="38">
        <f>VLOOKUP(B1801,[2]COMPLETE_DIVIDEND_DATA!$B:$BA,52,0)</f>
        <v>1781</v>
      </c>
      <c r="R1801" s="39">
        <f t="shared" si="28"/>
        <v>0</v>
      </c>
    </row>
    <row r="1802" spans="1:18" s="2" customFormat="1" hidden="1" x14ac:dyDescent="0.2">
      <c r="A1802" s="9">
        <v>401835</v>
      </c>
      <c r="B1802" s="20">
        <v>4002032009</v>
      </c>
      <c r="C1802" s="6" t="s">
        <v>2327</v>
      </c>
      <c r="D1802" s="5">
        <v>19.27</v>
      </c>
      <c r="E1802" s="5">
        <v>20</v>
      </c>
      <c r="F1802" s="5">
        <v>8</v>
      </c>
      <c r="G1802" s="17">
        <v>83</v>
      </c>
      <c r="H1802" s="17">
        <v>0</v>
      </c>
      <c r="I1802" s="17">
        <v>83</v>
      </c>
      <c r="J1802" s="13">
        <v>83</v>
      </c>
      <c r="K1802" s="13">
        <v>0</v>
      </c>
      <c r="L1802" s="13">
        <v>16</v>
      </c>
      <c r="M1802" s="13">
        <v>67</v>
      </c>
      <c r="N1802" s="24" t="s">
        <v>2328</v>
      </c>
      <c r="O1802" s="24" t="s">
        <v>25</v>
      </c>
      <c r="P1802" s="24" t="s">
        <v>25</v>
      </c>
      <c r="Q1802" s="38">
        <f>VLOOKUP(B1802,[2]COMPLETE_DIVIDEND_DATA!$B:$BA,52,0)</f>
        <v>67</v>
      </c>
      <c r="R1802" s="39">
        <f t="shared" si="28"/>
        <v>0</v>
      </c>
    </row>
    <row r="1803" spans="1:18" s="2" customFormat="1" hidden="1" x14ac:dyDescent="0.2">
      <c r="A1803" s="9">
        <v>401836</v>
      </c>
      <c r="B1803" s="20">
        <v>4002032074</v>
      </c>
      <c r="C1803" s="6" t="s">
        <v>1862</v>
      </c>
      <c r="D1803" s="5">
        <v>20.05</v>
      </c>
      <c r="E1803" s="5">
        <v>20</v>
      </c>
      <c r="F1803" s="5">
        <v>8</v>
      </c>
      <c r="G1803" s="17">
        <v>1047</v>
      </c>
      <c r="H1803" s="17">
        <v>0</v>
      </c>
      <c r="I1803" s="17">
        <v>1047</v>
      </c>
      <c r="J1803" s="13">
        <v>1047</v>
      </c>
      <c r="K1803" s="13">
        <v>0</v>
      </c>
      <c r="L1803" s="13">
        <v>210</v>
      </c>
      <c r="M1803" s="13">
        <v>837</v>
      </c>
      <c r="N1803" s="24" t="s">
        <v>1863</v>
      </c>
      <c r="O1803" s="24">
        <v>5369967</v>
      </c>
      <c r="P1803" s="24" t="s">
        <v>25</v>
      </c>
      <c r="Q1803" s="38">
        <f>VLOOKUP(B1803,[2]COMPLETE_DIVIDEND_DATA!$B:$BA,52,0)</f>
        <v>837</v>
      </c>
      <c r="R1803" s="39">
        <f t="shared" si="28"/>
        <v>0</v>
      </c>
    </row>
    <row r="1804" spans="1:18" s="2" customFormat="1" hidden="1" x14ac:dyDescent="0.2">
      <c r="A1804" s="9">
        <v>401837</v>
      </c>
      <c r="B1804" s="20">
        <v>4002032330</v>
      </c>
      <c r="C1804" s="6" t="s">
        <v>2329</v>
      </c>
      <c r="D1804" s="5">
        <v>20</v>
      </c>
      <c r="E1804" s="5">
        <v>20</v>
      </c>
      <c r="F1804" s="5">
        <v>8</v>
      </c>
      <c r="G1804" s="17">
        <v>1000</v>
      </c>
      <c r="H1804" s="17">
        <v>0</v>
      </c>
      <c r="I1804" s="17">
        <v>1000</v>
      </c>
      <c r="J1804" s="13">
        <v>1000</v>
      </c>
      <c r="K1804" s="13">
        <v>0</v>
      </c>
      <c r="L1804" s="13">
        <v>200</v>
      </c>
      <c r="M1804" s="13">
        <v>800</v>
      </c>
      <c r="N1804" s="24" t="s">
        <v>2330</v>
      </c>
      <c r="O1804" s="24" t="s">
        <v>25</v>
      </c>
      <c r="P1804" s="24" t="s">
        <v>25</v>
      </c>
      <c r="Q1804" s="38">
        <f>VLOOKUP(B1804,[2]COMPLETE_DIVIDEND_DATA!$B:$BA,52,0)</f>
        <v>800</v>
      </c>
      <c r="R1804" s="39">
        <f t="shared" si="28"/>
        <v>0</v>
      </c>
    </row>
    <row r="1805" spans="1:18" s="2" customFormat="1" hidden="1" x14ac:dyDescent="0.2">
      <c r="A1805" s="9">
        <v>401838</v>
      </c>
      <c r="B1805" s="20">
        <v>4002032520</v>
      </c>
      <c r="C1805" s="6" t="s">
        <v>2331</v>
      </c>
      <c r="D1805" s="5">
        <v>19.96</v>
      </c>
      <c r="E1805" s="5">
        <v>20</v>
      </c>
      <c r="F1805" s="5">
        <v>8</v>
      </c>
      <c r="G1805" s="17">
        <v>571</v>
      </c>
      <c r="H1805" s="17">
        <v>0</v>
      </c>
      <c r="I1805" s="17">
        <v>571</v>
      </c>
      <c r="J1805" s="13">
        <v>571</v>
      </c>
      <c r="K1805" s="13">
        <v>0</v>
      </c>
      <c r="L1805" s="13">
        <v>114</v>
      </c>
      <c r="M1805" s="13">
        <v>457</v>
      </c>
      <c r="N1805" s="24" t="s">
        <v>2332</v>
      </c>
      <c r="O1805" s="24" t="s">
        <v>25</v>
      </c>
      <c r="P1805" s="24" t="s">
        <v>25</v>
      </c>
      <c r="Q1805" s="38">
        <f>VLOOKUP(B1805,[2]COMPLETE_DIVIDEND_DATA!$B:$BA,52,0)</f>
        <v>457</v>
      </c>
      <c r="R1805" s="39">
        <f t="shared" si="28"/>
        <v>0</v>
      </c>
    </row>
    <row r="1806" spans="1:18" s="2" customFormat="1" hidden="1" x14ac:dyDescent="0.2">
      <c r="A1806" s="9">
        <v>401839</v>
      </c>
      <c r="B1806" s="20">
        <v>4002033783</v>
      </c>
      <c r="C1806" s="6" t="s">
        <v>2333</v>
      </c>
      <c r="D1806" s="5">
        <v>17.47</v>
      </c>
      <c r="E1806" s="5">
        <v>20</v>
      </c>
      <c r="F1806" s="5">
        <v>8</v>
      </c>
      <c r="G1806" s="17">
        <v>2095</v>
      </c>
      <c r="H1806" s="17">
        <v>0</v>
      </c>
      <c r="I1806" s="17">
        <v>2095</v>
      </c>
      <c r="J1806" s="13">
        <v>2095</v>
      </c>
      <c r="K1806" s="13">
        <v>0</v>
      </c>
      <c r="L1806" s="13">
        <v>366</v>
      </c>
      <c r="M1806" s="13">
        <v>1729</v>
      </c>
      <c r="N1806" s="24" t="s">
        <v>2334</v>
      </c>
      <c r="O1806" s="24">
        <v>5409276</v>
      </c>
      <c r="P1806" s="24" t="s">
        <v>25</v>
      </c>
      <c r="Q1806" s="38">
        <f>VLOOKUP(B1806,[2]COMPLETE_DIVIDEND_DATA!$B:$BA,52,0)</f>
        <v>1729</v>
      </c>
      <c r="R1806" s="39">
        <f t="shared" si="28"/>
        <v>0</v>
      </c>
    </row>
    <row r="1807" spans="1:18" s="2" customFormat="1" hidden="1" x14ac:dyDescent="0.2">
      <c r="A1807" s="9">
        <v>401840</v>
      </c>
      <c r="B1807" s="20">
        <v>4002034922</v>
      </c>
      <c r="C1807" s="6" t="s">
        <v>2335</v>
      </c>
      <c r="D1807" s="5">
        <v>15</v>
      </c>
      <c r="E1807" s="5">
        <v>20</v>
      </c>
      <c r="F1807" s="5">
        <v>8</v>
      </c>
      <c r="G1807" s="17">
        <v>13000</v>
      </c>
      <c r="H1807" s="17">
        <v>0</v>
      </c>
      <c r="I1807" s="17">
        <v>13000</v>
      </c>
      <c r="J1807" s="13">
        <v>13000</v>
      </c>
      <c r="K1807" s="13">
        <v>0</v>
      </c>
      <c r="L1807" s="13">
        <v>1950</v>
      </c>
      <c r="M1807" s="13">
        <v>11050</v>
      </c>
      <c r="N1807" s="24" t="s">
        <v>2336</v>
      </c>
      <c r="O1807" s="24" t="s">
        <v>25</v>
      </c>
      <c r="P1807" s="24" t="s">
        <v>25</v>
      </c>
      <c r="Q1807" s="38">
        <f>VLOOKUP(B1807,[2]COMPLETE_DIVIDEND_DATA!$B:$BA,52,0)</f>
        <v>11050</v>
      </c>
      <c r="R1807" s="39">
        <f t="shared" si="28"/>
        <v>0</v>
      </c>
    </row>
    <row r="1808" spans="1:18" s="2" customFormat="1" hidden="1" x14ac:dyDescent="0.2">
      <c r="A1808" s="9">
        <v>401841</v>
      </c>
      <c r="B1808" s="20">
        <v>4002039608</v>
      </c>
      <c r="C1808" s="6" t="s">
        <v>2337</v>
      </c>
      <c r="D1808" s="5">
        <v>15.01</v>
      </c>
      <c r="E1808" s="5">
        <v>20</v>
      </c>
      <c r="F1808" s="5">
        <v>8</v>
      </c>
      <c r="G1808" s="17">
        <v>7500</v>
      </c>
      <c r="H1808" s="17">
        <v>0</v>
      </c>
      <c r="I1808" s="17">
        <v>7500</v>
      </c>
      <c r="J1808" s="13">
        <v>7500</v>
      </c>
      <c r="K1808" s="13">
        <v>0</v>
      </c>
      <c r="L1808" s="13">
        <v>1126</v>
      </c>
      <c r="M1808" s="13">
        <v>6374</v>
      </c>
      <c r="N1808" s="24" t="s">
        <v>2338</v>
      </c>
      <c r="O1808" s="24" t="s">
        <v>25</v>
      </c>
      <c r="P1808" s="24" t="s">
        <v>25</v>
      </c>
      <c r="Q1808" s="38">
        <f>VLOOKUP(B1808,[2]COMPLETE_DIVIDEND_DATA!$B:$BA,52,0)</f>
        <v>6374</v>
      </c>
      <c r="R1808" s="39">
        <f t="shared" si="28"/>
        <v>0</v>
      </c>
    </row>
    <row r="1809" spans="1:18" s="2" customFormat="1" hidden="1" x14ac:dyDescent="0.2">
      <c r="A1809" s="9">
        <v>401842</v>
      </c>
      <c r="B1809" s="20">
        <v>4002039699</v>
      </c>
      <c r="C1809" s="6" t="s">
        <v>2339</v>
      </c>
      <c r="D1809" s="5">
        <v>20</v>
      </c>
      <c r="E1809" s="5">
        <v>20</v>
      </c>
      <c r="F1809" s="5">
        <v>8</v>
      </c>
      <c r="G1809" s="17">
        <v>2095</v>
      </c>
      <c r="H1809" s="17">
        <v>0</v>
      </c>
      <c r="I1809" s="17">
        <v>2095</v>
      </c>
      <c r="J1809" s="13">
        <v>2095</v>
      </c>
      <c r="K1809" s="13">
        <v>0</v>
      </c>
      <c r="L1809" s="13">
        <v>419</v>
      </c>
      <c r="M1809" s="13">
        <v>1676</v>
      </c>
      <c r="N1809" s="24" t="s">
        <v>2340</v>
      </c>
      <c r="O1809" s="24">
        <v>25579967</v>
      </c>
      <c r="P1809" s="24" t="s">
        <v>25</v>
      </c>
      <c r="Q1809" s="38">
        <f>VLOOKUP(B1809,[2]COMPLETE_DIVIDEND_DATA!$B:$BA,52,0)</f>
        <v>1676</v>
      </c>
      <c r="R1809" s="39">
        <f t="shared" si="28"/>
        <v>0</v>
      </c>
    </row>
    <row r="1810" spans="1:18" s="2" customFormat="1" hidden="1" x14ac:dyDescent="0.2">
      <c r="A1810" s="9">
        <v>401843</v>
      </c>
      <c r="B1810" s="20">
        <v>4010001235</v>
      </c>
      <c r="C1810" s="6" t="s">
        <v>2341</v>
      </c>
      <c r="D1810" s="5">
        <v>20</v>
      </c>
      <c r="E1810" s="5">
        <v>20</v>
      </c>
      <c r="F1810" s="5">
        <v>8</v>
      </c>
      <c r="G1810" s="17">
        <v>1500</v>
      </c>
      <c r="H1810" s="17">
        <v>0</v>
      </c>
      <c r="I1810" s="17">
        <v>1500</v>
      </c>
      <c r="J1810" s="13">
        <v>1500</v>
      </c>
      <c r="K1810" s="13">
        <v>0</v>
      </c>
      <c r="L1810" s="13">
        <v>300</v>
      </c>
      <c r="M1810" s="13">
        <v>1200</v>
      </c>
      <c r="N1810" s="24" t="s">
        <v>2342</v>
      </c>
      <c r="O1810" s="24" t="s">
        <v>25</v>
      </c>
      <c r="P1810" s="24" t="s">
        <v>25</v>
      </c>
      <c r="Q1810" s="38">
        <f>VLOOKUP(B1810,[2]COMPLETE_DIVIDEND_DATA!$B:$BA,52,0)</f>
        <v>1200</v>
      </c>
      <c r="R1810" s="39">
        <f t="shared" si="28"/>
        <v>0</v>
      </c>
    </row>
    <row r="1811" spans="1:18" s="2" customFormat="1" hidden="1" x14ac:dyDescent="0.2">
      <c r="A1811" s="9">
        <v>401844</v>
      </c>
      <c r="B1811" s="20">
        <v>4010007364</v>
      </c>
      <c r="C1811" s="6" t="s">
        <v>110</v>
      </c>
      <c r="D1811" s="5">
        <v>20</v>
      </c>
      <c r="E1811" s="5">
        <v>20</v>
      </c>
      <c r="F1811" s="5">
        <v>8</v>
      </c>
      <c r="G1811" s="17">
        <v>500</v>
      </c>
      <c r="H1811" s="17">
        <v>0</v>
      </c>
      <c r="I1811" s="17">
        <v>500</v>
      </c>
      <c r="J1811" s="13">
        <v>500</v>
      </c>
      <c r="K1811" s="13">
        <v>0</v>
      </c>
      <c r="L1811" s="13">
        <v>100</v>
      </c>
      <c r="M1811" s="13">
        <v>400</v>
      </c>
      <c r="N1811" s="24" t="s">
        <v>2343</v>
      </c>
      <c r="O1811" s="24" t="s">
        <v>25</v>
      </c>
      <c r="P1811" s="24" t="s">
        <v>25</v>
      </c>
      <c r="Q1811" s="38">
        <f>VLOOKUP(B1811,[2]COMPLETE_DIVIDEND_DATA!$B:$BA,52,0)</f>
        <v>400</v>
      </c>
      <c r="R1811" s="39">
        <f t="shared" si="28"/>
        <v>0</v>
      </c>
    </row>
    <row r="1812" spans="1:18" s="2" customFormat="1" hidden="1" x14ac:dyDescent="0.2">
      <c r="A1812" s="9">
        <v>401845</v>
      </c>
      <c r="B1812" s="20">
        <v>4010029269</v>
      </c>
      <c r="C1812" s="6" t="s">
        <v>2344</v>
      </c>
      <c r="D1812" s="5">
        <v>20.07</v>
      </c>
      <c r="E1812" s="5">
        <v>20</v>
      </c>
      <c r="F1812" s="5">
        <v>8</v>
      </c>
      <c r="G1812" s="17">
        <v>523</v>
      </c>
      <c r="H1812" s="17">
        <v>0</v>
      </c>
      <c r="I1812" s="17">
        <v>523</v>
      </c>
      <c r="J1812" s="13">
        <v>523</v>
      </c>
      <c r="K1812" s="13">
        <v>0</v>
      </c>
      <c r="L1812" s="13">
        <v>105</v>
      </c>
      <c r="M1812" s="13">
        <v>418</v>
      </c>
      <c r="N1812" s="24" t="s">
        <v>2345</v>
      </c>
      <c r="O1812" s="24" t="s">
        <v>25</v>
      </c>
      <c r="P1812" s="24" t="s">
        <v>25</v>
      </c>
      <c r="Q1812" s="38">
        <f>VLOOKUP(B1812,[2]COMPLETE_DIVIDEND_DATA!$B:$BA,52,0)</f>
        <v>418</v>
      </c>
      <c r="R1812" s="39">
        <f t="shared" si="28"/>
        <v>0</v>
      </c>
    </row>
    <row r="1813" spans="1:18" s="2" customFormat="1" hidden="1" x14ac:dyDescent="0.2">
      <c r="A1813" s="9">
        <v>401846</v>
      </c>
      <c r="B1813" s="20">
        <v>4085023265</v>
      </c>
      <c r="C1813" s="6" t="s">
        <v>889</v>
      </c>
      <c r="D1813" s="5">
        <v>19.96</v>
      </c>
      <c r="E1813" s="5">
        <v>20</v>
      </c>
      <c r="F1813" s="5">
        <v>8</v>
      </c>
      <c r="G1813" s="17">
        <v>1047</v>
      </c>
      <c r="H1813" s="17">
        <v>0</v>
      </c>
      <c r="I1813" s="17">
        <v>1047</v>
      </c>
      <c r="J1813" s="13">
        <v>1047</v>
      </c>
      <c r="K1813" s="13">
        <v>0</v>
      </c>
      <c r="L1813" s="13">
        <v>209</v>
      </c>
      <c r="M1813" s="13">
        <v>838</v>
      </c>
      <c r="N1813" s="24" t="s">
        <v>2346</v>
      </c>
      <c r="O1813" s="24" t="s">
        <v>25</v>
      </c>
      <c r="P1813" s="24" t="s">
        <v>25</v>
      </c>
      <c r="Q1813" s="38">
        <f>VLOOKUP(B1813,[2]COMPLETE_DIVIDEND_DATA!$B:$BA,52,0)</f>
        <v>838</v>
      </c>
      <c r="R1813" s="39">
        <f t="shared" si="28"/>
        <v>0</v>
      </c>
    </row>
    <row r="1814" spans="1:18" s="2" customFormat="1" hidden="1" x14ac:dyDescent="0.2">
      <c r="A1814" s="9">
        <v>401847</v>
      </c>
      <c r="B1814" s="20">
        <v>4085023935</v>
      </c>
      <c r="C1814" s="6" t="s">
        <v>2347</v>
      </c>
      <c r="D1814" s="5">
        <v>20</v>
      </c>
      <c r="E1814" s="5">
        <v>20</v>
      </c>
      <c r="F1814" s="5">
        <v>8</v>
      </c>
      <c r="G1814" s="17">
        <v>2095</v>
      </c>
      <c r="H1814" s="17">
        <v>0</v>
      </c>
      <c r="I1814" s="17">
        <v>2095</v>
      </c>
      <c r="J1814" s="13">
        <v>2095</v>
      </c>
      <c r="K1814" s="13">
        <v>0</v>
      </c>
      <c r="L1814" s="13">
        <v>419</v>
      </c>
      <c r="M1814" s="13">
        <v>1676</v>
      </c>
      <c r="N1814" s="24" t="s">
        <v>2348</v>
      </c>
      <c r="O1814" s="24" t="s">
        <v>25</v>
      </c>
      <c r="P1814" s="24" t="s">
        <v>25</v>
      </c>
      <c r="Q1814" s="38">
        <f>VLOOKUP(B1814,[2]COMPLETE_DIVIDEND_DATA!$B:$BA,52,0)</f>
        <v>1676</v>
      </c>
      <c r="R1814" s="39">
        <f t="shared" si="28"/>
        <v>0</v>
      </c>
    </row>
    <row r="1815" spans="1:18" s="2" customFormat="1" hidden="1" x14ac:dyDescent="0.2">
      <c r="A1815" s="9">
        <v>401848</v>
      </c>
      <c r="B1815" s="20">
        <v>4085029403</v>
      </c>
      <c r="C1815" s="6" t="s">
        <v>2349</v>
      </c>
      <c r="D1815" s="5">
        <v>19.96</v>
      </c>
      <c r="E1815" s="5">
        <v>20</v>
      </c>
      <c r="F1815" s="5">
        <v>8</v>
      </c>
      <c r="G1815" s="17">
        <v>1047</v>
      </c>
      <c r="H1815" s="17">
        <v>0</v>
      </c>
      <c r="I1815" s="17">
        <v>1047</v>
      </c>
      <c r="J1815" s="13">
        <v>1047</v>
      </c>
      <c r="K1815" s="13">
        <v>0</v>
      </c>
      <c r="L1815" s="13">
        <v>209</v>
      </c>
      <c r="M1815" s="13">
        <v>838</v>
      </c>
      <c r="N1815" s="24" t="s">
        <v>2350</v>
      </c>
      <c r="O1815" s="24" t="s">
        <v>25</v>
      </c>
      <c r="P1815" s="24" t="s">
        <v>25</v>
      </c>
      <c r="Q1815" s="38">
        <f>VLOOKUP(B1815,[2]COMPLETE_DIVIDEND_DATA!$B:$BA,52,0)</f>
        <v>838</v>
      </c>
      <c r="R1815" s="39">
        <f t="shared" si="28"/>
        <v>0</v>
      </c>
    </row>
    <row r="1816" spans="1:18" s="2" customFormat="1" hidden="1" x14ac:dyDescent="0.2">
      <c r="A1816" s="9">
        <v>401849</v>
      </c>
      <c r="B1816" s="20">
        <v>4085035285</v>
      </c>
      <c r="C1816" s="6" t="s">
        <v>2351</v>
      </c>
      <c r="D1816" s="5">
        <v>18.329999999999998</v>
      </c>
      <c r="E1816" s="5">
        <v>20</v>
      </c>
      <c r="F1816" s="5">
        <v>8</v>
      </c>
      <c r="G1816" s="17">
        <v>1309</v>
      </c>
      <c r="H1816" s="17">
        <v>0</v>
      </c>
      <c r="I1816" s="17">
        <v>1309</v>
      </c>
      <c r="J1816" s="13">
        <v>1309</v>
      </c>
      <c r="K1816" s="13">
        <v>0</v>
      </c>
      <c r="L1816" s="13">
        <v>240</v>
      </c>
      <c r="M1816" s="13">
        <v>1069</v>
      </c>
      <c r="N1816" s="24" t="s">
        <v>2352</v>
      </c>
      <c r="O1816" s="24" t="s">
        <v>25</v>
      </c>
      <c r="P1816" s="24" t="s">
        <v>25</v>
      </c>
      <c r="Q1816" s="38">
        <f>VLOOKUP(B1816,[2]COMPLETE_DIVIDEND_DATA!$B:$BA,52,0)</f>
        <v>1069</v>
      </c>
      <c r="R1816" s="39">
        <f t="shared" si="28"/>
        <v>0</v>
      </c>
    </row>
    <row r="1817" spans="1:18" s="2" customFormat="1" hidden="1" x14ac:dyDescent="0.2">
      <c r="A1817" s="9">
        <v>401850</v>
      </c>
      <c r="B1817" s="20">
        <v>4085041432</v>
      </c>
      <c r="C1817" s="6" t="s">
        <v>2353</v>
      </c>
      <c r="D1817" s="5">
        <v>14.87</v>
      </c>
      <c r="E1817" s="5">
        <v>20</v>
      </c>
      <c r="F1817" s="5">
        <v>8</v>
      </c>
      <c r="G1817" s="17">
        <v>195</v>
      </c>
      <c r="H1817" s="17">
        <v>0</v>
      </c>
      <c r="I1817" s="17">
        <v>195</v>
      </c>
      <c r="J1817" s="13">
        <v>195</v>
      </c>
      <c r="K1817" s="13">
        <v>0</v>
      </c>
      <c r="L1817" s="13">
        <v>29</v>
      </c>
      <c r="M1817" s="13">
        <v>166</v>
      </c>
      <c r="N1817" s="24" t="s">
        <v>2354</v>
      </c>
      <c r="O1817" s="24" t="s">
        <v>25</v>
      </c>
      <c r="P1817" s="24" t="s">
        <v>25</v>
      </c>
      <c r="Q1817" s="38">
        <f>VLOOKUP(B1817,[2]COMPLETE_DIVIDEND_DATA!$B:$BA,52,0)</f>
        <v>166</v>
      </c>
      <c r="R1817" s="39">
        <f t="shared" si="28"/>
        <v>0</v>
      </c>
    </row>
    <row r="1818" spans="1:18" s="2" customFormat="1" hidden="1" x14ac:dyDescent="0.2">
      <c r="A1818" s="9">
        <v>401851</v>
      </c>
      <c r="B1818" s="20">
        <v>4085045789</v>
      </c>
      <c r="C1818" s="6" t="s">
        <v>2355</v>
      </c>
      <c r="D1818" s="5">
        <v>15</v>
      </c>
      <c r="E1818" s="5">
        <v>20</v>
      </c>
      <c r="F1818" s="5">
        <v>9</v>
      </c>
      <c r="G1818" s="17">
        <v>2000</v>
      </c>
      <c r="H1818" s="17">
        <v>0</v>
      </c>
      <c r="I1818" s="17">
        <v>2000</v>
      </c>
      <c r="J1818" s="13">
        <v>2000</v>
      </c>
      <c r="K1818" s="13">
        <v>0</v>
      </c>
      <c r="L1818" s="13">
        <v>300</v>
      </c>
      <c r="M1818" s="13">
        <v>1700</v>
      </c>
      <c r="N1818" s="24" t="s">
        <v>2356</v>
      </c>
      <c r="O1818" s="24" t="s">
        <v>25</v>
      </c>
      <c r="P1818" s="24" t="s">
        <v>25</v>
      </c>
      <c r="Q1818" s="38">
        <f>VLOOKUP(B1818,[2]COMPLETE_DIVIDEND_DATA!$B:$BA,52,0)</f>
        <v>1700</v>
      </c>
      <c r="R1818" s="39">
        <f t="shared" si="28"/>
        <v>0</v>
      </c>
    </row>
    <row r="1819" spans="1:18" s="2" customFormat="1" x14ac:dyDescent="0.2">
      <c r="A1819" s="9">
        <v>401852</v>
      </c>
      <c r="B1819" s="20">
        <v>4085046670</v>
      </c>
      <c r="C1819" s="6" t="s">
        <v>2357</v>
      </c>
      <c r="D1819" s="5">
        <v>15.2</v>
      </c>
      <c r="E1819" s="5">
        <v>20</v>
      </c>
      <c r="F1819" s="5">
        <v>8</v>
      </c>
      <c r="G1819" s="17">
        <v>500</v>
      </c>
      <c r="H1819" s="17">
        <v>0</v>
      </c>
      <c r="I1819" s="17">
        <v>500</v>
      </c>
      <c r="J1819" s="13">
        <v>500</v>
      </c>
      <c r="K1819" s="13">
        <v>0</v>
      </c>
      <c r="L1819" s="13">
        <v>76</v>
      </c>
      <c r="M1819" s="13">
        <v>424</v>
      </c>
      <c r="N1819" s="24" t="s">
        <v>2358</v>
      </c>
      <c r="O1819" s="24" t="s">
        <v>25</v>
      </c>
      <c r="P1819" s="45" t="s">
        <v>25</v>
      </c>
      <c r="Q1819" s="47">
        <f>VLOOKUP(B1819,[2]COMPLETE_DIVIDEND_DATA!$B:$BA,52,0)</f>
        <v>0</v>
      </c>
      <c r="R1819" s="48">
        <f t="shared" si="28"/>
        <v>424</v>
      </c>
    </row>
    <row r="1820" spans="1:18" s="2" customFormat="1" hidden="1" x14ac:dyDescent="0.2">
      <c r="A1820" s="9">
        <v>401853</v>
      </c>
      <c r="B1820" s="20">
        <v>4085049088</v>
      </c>
      <c r="C1820" s="6" t="s">
        <v>2359</v>
      </c>
      <c r="D1820" s="5">
        <v>15</v>
      </c>
      <c r="E1820" s="5">
        <v>20</v>
      </c>
      <c r="F1820" s="5">
        <v>8</v>
      </c>
      <c r="G1820" s="17">
        <v>120000</v>
      </c>
      <c r="H1820" s="17">
        <v>0</v>
      </c>
      <c r="I1820" s="17">
        <v>120000</v>
      </c>
      <c r="J1820" s="13">
        <v>120000</v>
      </c>
      <c r="K1820" s="13">
        <v>0</v>
      </c>
      <c r="L1820" s="13">
        <v>18000</v>
      </c>
      <c r="M1820" s="13">
        <v>102000</v>
      </c>
      <c r="N1820" s="24" t="s">
        <v>2360</v>
      </c>
      <c r="O1820" s="24">
        <v>37681010</v>
      </c>
      <c r="P1820" s="24" t="s">
        <v>25</v>
      </c>
      <c r="Q1820" s="38">
        <f>VLOOKUP(B1820,[2]COMPLETE_DIVIDEND_DATA!$B:$BA,52,0)</f>
        <v>102000</v>
      </c>
      <c r="R1820" s="39">
        <f t="shared" si="28"/>
        <v>0</v>
      </c>
    </row>
    <row r="1821" spans="1:18" s="2" customFormat="1" hidden="1" x14ac:dyDescent="0.2">
      <c r="A1821" s="9">
        <v>401854</v>
      </c>
      <c r="B1821" s="20">
        <v>4085053015</v>
      </c>
      <c r="C1821" s="6" t="s">
        <v>759</v>
      </c>
      <c r="D1821" s="5">
        <v>20</v>
      </c>
      <c r="E1821" s="5">
        <v>20</v>
      </c>
      <c r="F1821" s="5">
        <v>8</v>
      </c>
      <c r="G1821" s="17">
        <v>1045</v>
      </c>
      <c r="H1821" s="17">
        <v>0</v>
      </c>
      <c r="I1821" s="17">
        <v>1045</v>
      </c>
      <c r="J1821" s="13">
        <v>1045</v>
      </c>
      <c r="K1821" s="13">
        <v>0</v>
      </c>
      <c r="L1821" s="13">
        <v>209</v>
      </c>
      <c r="M1821" s="13">
        <v>836</v>
      </c>
      <c r="N1821" s="24" t="s">
        <v>2361</v>
      </c>
      <c r="O1821" s="24" t="s">
        <v>25</v>
      </c>
      <c r="P1821" s="24" t="s">
        <v>25</v>
      </c>
      <c r="Q1821" s="38">
        <f>VLOOKUP(B1821,[2]COMPLETE_DIVIDEND_DATA!$B:$BA,52,0)</f>
        <v>836</v>
      </c>
      <c r="R1821" s="39">
        <f t="shared" si="28"/>
        <v>0</v>
      </c>
    </row>
    <row r="1822" spans="1:18" s="2" customFormat="1" hidden="1" x14ac:dyDescent="0.2">
      <c r="A1822" s="9">
        <v>401855</v>
      </c>
      <c r="B1822" s="20">
        <v>4085061109</v>
      </c>
      <c r="C1822" s="6" t="s">
        <v>2362</v>
      </c>
      <c r="D1822" s="5">
        <v>17.5</v>
      </c>
      <c r="E1822" s="5">
        <v>20</v>
      </c>
      <c r="F1822" s="5">
        <v>8</v>
      </c>
      <c r="G1822" s="17">
        <v>6496</v>
      </c>
      <c r="H1822" s="17">
        <v>0</v>
      </c>
      <c r="I1822" s="17">
        <v>6496</v>
      </c>
      <c r="J1822" s="13">
        <v>6496</v>
      </c>
      <c r="K1822" s="13">
        <v>0</v>
      </c>
      <c r="L1822" s="13">
        <v>1137</v>
      </c>
      <c r="M1822" s="13">
        <v>5359</v>
      </c>
      <c r="N1822" s="24" t="s">
        <v>2363</v>
      </c>
      <c r="O1822" s="24" t="s">
        <v>25</v>
      </c>
      <c r="P1822" s="24" t="s">
        <v>25</v>
      </c>
      <c r="Q1822" s="38">
        <f>VLOOKUP(B1822,[2]COMPLETE_DIVIDEND_DATA!$B:$BA,52,0)</f>
        <v>5359</v>
      </c>
      <c r="R1822" s="39">
        <f t="shared" si="28"/>
        <v>0</v>
      </c>
    </row>
    <row r="1823" spans="1:18" s="2" customFormat="1" hidden="1" x14ac:dyDescent="0.2">
      <c r="A1823" s="9">
        <v>401856</v>
      </c>
      <c r="B1823" s="20">
        <v>4085061356</v>
      </c>
      <c r="C1823" s="6" t="s">
        <v>2364</v>
      </c>
      <c r="D1823" s="5">
        <v>19.96</v>
      </c>
      <c r="E1823" s="5">
        <v>20</v>
      </c>
      <c r="F1823" s="5">
        <v>8</v>
      </c>
      <c r="G1823" s="17">
        <v>1047</v>
      </c>
      <c r="H1823" s="17">
        <v>0</v>
      </c>
      <c r="I1823" s="17">
        <v>1047</v>
      </c>
      <c r="J1823" s="13">
        <v>1047</v>
      </c>
      <c r="K1823" s="13">
        <v>0</v>
      </c>
      <c r="L1823" s="13">
        <v>209</v>
      </c>
      <c r="M1823" s="13">
        <v>838</v>
      </c>
      <c r="N1823" s="24" t="s">
        <v>2365</v>
      </c>
      <c r="O1823" s="24" t="s">
        <v>25</v>
      </c>
      <c r="P1823" s="24" t="s">
        <v>25</v>
      </c>
      <c r="Q1823" s="38">
        <f>VLOOKUP(B1823,[2]COMPLETE_DIVIDEND_DATA!$B:$BA,52,0)</f>
        <v>838</v>
      </c>
      <c r="R1823" s="39">
        <f t="shared" si="28"/>
        <v>0</v>
      </c>
    </row>
    <row r="1824" spans="1:18" s="2" customFormat="1" hidden="1" x14ac:dyDescent="0.2">
      <c r="A1824" s="9">
        <v>401857</v>
      </c>
      <c r="B1824" s="20">
        <v>4085067890</v>
      </c>
      <c r="C1824" s="6" t="s">
        <v>2366</v>
      </c>
      <c r="D1824" s="5">
        <v>17.5</v>
      </c>
      <c r="E1824" s="5">
        <v>20</v>
      </c>
      <c r="F1824" s="5">
        <v>8</v>
      </c>
      <c r="G1824" s="17">
        <v>1000</v>
      </c>
      <c r="H1824" s="17">
        <v>0</v>
      </c>
      <c r="I1824" s="17">
        <v>1000</v>
      </c>
      <c r="J1824" s="13">
        <v>1000</v>
      </c>
      <c r="K1824" s="13">
        <v>0</v>
      </c>
      <c r="L1824" s="13">
        <v>175</v>
      </c>
      <c r="M1824" s="13">
        <v>825</v>
      </c>
      <c r="N1824" s="24" t="s">
        <v>2367</v>
      </c>
      <c r="O1824" s="24" t="s">
        <v>25</v>
      </c>
      <c r="P1824" s="24" t="s">
        <v>25</v>
      </c>
      <c r="Q1824" s="38">
        <f>VLOOKUP(B1824,[2]COMPLETE_DIVIDEND_DATA!$B:$BA,52,0)</f>
        <v>825</v>
      </c>
      <c r="R1824" s="39">
        <f t="shared" si="28"/>
        <v>0</v>
      </c>
    </row>
    <row r="1825" spans="1:18" s="2" customFormat="1" x14ac:dyDescent="0.2">
      <c r="A1825" s="9">
        <v>401858</v>
      </c>
      <c r="B1825" s="20">
        <v>4085069326</v>
      </c>
      <c r="C1825" s="6" t="s">
        <v>2368</v>
      </c>
      <c r="D1825" s="5">
        <v>20</v>
      </c>
      <c r="E1825" s="5">
        <v>10</v>
      </c>
      <c r="F1825" s="5">
        <v>8</v>
      </c>
      <c r="G1825" s="17">
        <v>500</v>
      </c>
      <c r="H1825" s="17">
        <v>500</v>
      </c>
      <c r="I1825" s="17">
        <v>0</v>
      </c>
      <c r="J1825" s="13">
        <v>500</v>
      </c>
      <c r="K1825" s="13">
        <v>125</v>
      </c>
      <c r="L1825" s="13">
        <v>100</v>
      </c>
      <c r="M1825" s="13">
        <v>275</v>
      </c>
      <c r="N1825" s="24" t="s">
        <v>2369</v>
      </c>
      <c r="O1825" s="24" t="s">
        <v>25</v>
      </c>
      <c r="P1825" s="45" t="s">
        <v>25</v>
      </c>
      <c r="Q1825" s="47">
        <f>VLOOKUP(B1825,[2]COMPLETE_DIVIDEND_DATA!$B:$BA,52,0)</f>
        <v>0</v>
      </c>
      <c r="R1825" s="48">
        <f t="shared" ref="R1825:R1888" si="29">+M1825-Q1825</f>
        <v>275</v>
      </c>
    </row>
    <row r="1826" spans="1:18" s="2" customFormat="1" hidden="1" x14ac:dyDescent="0.2">
      <c r="A1826" s="9">
        <v>401859</v>
      </c>
      <c r="B1826" s="20">
        <v>4085072551</v>
      </c>
      <c r="C1826" s="6" t="s">
        <v>2370</v>
      </c>
      <c r="D1826" s="5">
        <v>20</v>
      </c>
      <c r="E1826" s="5">
        <v>20</v>
      </c>
      <c r="F1826" s="5">
        <v>8</v>
      </c>
      <c r="G1826" s="17">
        <v>2500</v>
      </c>
      <c r="H1826" s="17">
        <v>0</v>
      </c>
      <c r="I1826" s="17">
        <v>2500</v>
      </c>
      <c r="J1826" s="13">
        <v>2500</v>
      </c>
      <c r="K1826" s="13">
        <v>0</v>
      </c>
      <c r="L1826" s="13">
        <v>500</v>
      </c>
      <c r="M1826" s="13">
        <v>2000</v>
      </c>
      <c r="N1826" s="24" t="s">
        <v>2371</v>
      </c>
      <c r="O1826" s="24" t="s">
        <v>25</v>
      </c>
      <c r="P1826" s="24" t="s">
        <v>25</v>
      </c>
      <c r="Q1826" s="38">
        <f>VLOOKUP(B1826,[2]COMPLETE_DIVIDEND_DATA!$B:$BA,52,0)</f>
        <v>2000</v>
      </c>
      <c r="R1826" s="39">
        <f t="shared" si="29"/>
        <v>0</v>
      </c>
    </row>
    <row r="1827" spans="1:18" s="2" customFormat="1" hidden="1" x14ac:dyDescent="0.2">
      <c r="A1827" s="9">
        <v>401860</v>
      </c>
      <c r="B1827" s="20">
        <v>4085074649</v>
      </c>
      <c r="C1827" s="6" t="s">
        <v>2372</v>
      </c>
      <c r="D1827" s="5">
        <v>21.05</v>
      </c>
      <c r="E1827" s="5">
        <v>20</v>
      </c>
      <c r="F1827" s="5">
        <v>8</v>
      </c>
      <c r="G1827" s="17">
        <v>19</v>
      </c>
      <c r="H1827" s="17">
        <v>0</v>
      </c>
      <c r="I1827" s="17">
        <v>19</v>
      </c>
      <c r="J1827" s="13">
        <v>19</v>
      </c>
      <c r="K1827" s="13">
        <v>0</v>
      </c>
      <c r="L1827" s="13">
        <v>4</v>
      </c>
      <c r="M1827" s="13">
        <v>15</v>
      </c>
      <c r="N1827" s="24" t="s">
        <v>2373</v>
      </c>
      <c r="O1827" s="24" t="s">
        <v>25</v>
      </c>
      <c r="P1827" s="24" t="s">
        <v>25</v>
      </c>
      <c r="Q1827" s="38">
        <f>VLOOKUP(B1827,[2]COMPLETE_DIVIDEND_DATA!$B:$BA,52,0)</f>
        <v>15</v>
      </c>
      <c r="R1827" s="39">
        <f t="shared" si="29"/>
        <v>0</v>
      </c>
    </row>
    <row r="1828" spans="1:18" s="2" customFormat="1" hidden="1" x14ac:dyDescent="0.2">
      <c r="A1828" s="9">
        <v>401861</v>
      </c>
      <c r="B1828" s="20">
        <v>4085075240</v>
      </c>
      <c r="C1828" s="6" t="s">
        <v>2374</v>
      </c>
      <c r="D1828" s="5">
        <v>15</v>
      </c>
      <c r="E1828" s="5">
        <v>20</v>
      </c>
      <c r="F1828" s="5">
        <v>8</v>
      </c>
      <c r="G1828" s="17">
        <v>1500</v>
      </c>
      <c r="H1828" s="17">
        <v>0</v>
      </c>
      <c r="I1828" s="17">
        <v>1500</v>
      </c>
      <c r="J1828" s="13">
        <v>1500</v>
      </c>
      <c r="K1828" s="13">
        <v>0</v>
      </c>
      <c r="L1828" s="13">
        <v>225</v>
      </c>
      <c r="M1828" s="13">
        <v>1275</v>
      </c>
      <c r="N1828" s="24" t="s">
        <v>2375</v>
      </c>
      <c r="O1828" s="24" t="s">
        <v>25</v>
      </c>
      <c r="P1828" s="24" t="s">
        <v>25</v>
      </c>
      <c r="Q1828" s="38">
        <f>VLOOKUP(B1828,[2]COMPLETE_DIVIDEND_DATA!$B:$BA,52,0)</f>
        <v>1275</v>
      </c>
      <c r="R1828" s="39">
        <f t="shared" si="29"/>
        <v>0</v>
      </c>
    </row>
    <row r="1829" spans="1:18" s="2" customFormat="1" x14ac:dyDescent="0.2">
      <c r="A1829" s="9">
        <v>401862</v>
      </c>
      <c r="B1829" s="20">
        <v>4085077360</v>
      </c>
      <c r="C1829" s="6" t="s">
        <v>2376</v>
      </c>
      <c r="D1829" s="5">
        <v>0</v>
      </c>
      <c r="E1829" s="5">
        <v>20</v>
      </c>
      <c r="F1829" s="5">
        <v>8</v>
      </c>
      <c r="G1829" s="17">
        <v>1</v>
      </c>
      <c r="H1829" s="17">
        <v>0</v>
      </c>
      <c r="I1829" s="17">
        <v>1</v>
      </c>
      <c r="J1829" s="13">
        <v>1</v>
      </c>
      <c r="K1829" s="13">
        <v>0</v>
      </c>
      <c r="L1829" s="13">
        <v>0</v>
      </c>
      <c r="M1829" s="13">
        <v>1</v>
      </c>
      <c r="N1829" s="24" t="s">
        <v>2377</v>
      </c>
      <c r="O1829" s="24" t="s">
        <v>25</v>
      </c>
      <c r="P1829" s="45" t="s">
        <v>25</v>
      </c>
      <c r="Q1829" s="47">
        <f>VLOOKUP(B1829,[2]COMPLETE_DIVIDEND_DATA!$B:$BA,52,0)</f>
        <v>0</v>
      </c>
      <c r="R1829" s="48">
        <f t="shared" si="29"/>
        <v>1</v>
      </c>
    </row>
    <row r="1830" spans="1:18" s="2" customFormat="1" hidden="1" x14ac:dyDescent="0.2">
      <c r="A1830" s="9">
        <v>401863</v>
      </c>
      <c r="B1830" s="20">
        <v>4085080356</v>
      </c>
      <c r="C1830" s="6" t="s">
        <v>2378</v>
      </c>
      <c r="D1830" s="5">
        <v>17.43</v>
      </c>
      <c r="E1830" s="5">
        <v>20</v>
      </c>
      <c r="F1830" s="5">
        <v>8</v>
      </c>
      <c r="G1830" s="17">
        <v>654</v>
      </c>
      <c r="H1830" s="17">
        <v>0</v>
      </c>
      <c r="I1830" s="17">
        <v>654</v>
      </c>
      <c r="J1830" s="13">
        <v>654</v>
      </c>
      <c r="K1830" s="13">
        <v>0</v>
      </c>
      <c r="L1830" s="13">
        <v>114</v>
      </c>
      <c r="M1830" s="13">
        <v>540</v>
      </c>
      <c r="N1830" s="24" t="s">
        <v>2379</v>
      </c>
      <c r="O1830" s="24" t="s">
        <v>25</v>
      </c>
      <c r="P1830" s="24" t="s">
        <v>25</v>
      </c>
      <c r="Q1830" s="38">
        <f>VLOOKUP(B1830,[2]COMPLETE_DIVIDEND_DATA!$B:$BA,52,0)</f>
        <v>540</v>
      </c>
      <c r="R1830" s="39">
        <f t="shared" si="29"/>
        <v>0</v>
      </c>
    </row>
    <row r="1831" spans="1:18" s="2" customFormat="1" hidden="1" x14ac:dyDescent="0.2">
      <c r="A1831" s="9">
        <v>401864</v>
      </c>
      <c r="B1831" s="20">
        <v>4085083665</v>
      </c>
      <c r="C1831" s="6" t="s">
        <v>219</v>
      </c>
      <c r="D1831" s="5">
        <v>17.5</v>
      </c>
      <c r="E1831" s="5">
        <v>10</v>
      </c>
      <c r="F1831" s="5">
        <v>8</v>
      </c>
      <c r="G1831" s="17">
        <v>1000</v>
      </c>
      <c r="H1831" s="17">
        <v>1000</v>
      </c>
      <c r="I1831" s="17">
        <v>0</v>
      </c>
      <c r="J1831" s="13">
        <v>1000</v>
      </c>
      <c r="K1831" s="13">
        <v>250</v>
      </c>
      <c r="L1831" s="13">
        <v>175</v>
      </c>
      <c r="M1831" s="13">
        <v>575</v>
      </c>
      <c r="N1831" s="24" t="s">
        <v>2380</v>
      </c>
      <c r="O1831" s="24" t="s">
        <v>25</v>
      </c>
      <c r="P1831" s="24" t="s">
        <v>25</v>
      </c>
      <c r="Q1831" s="38">
        <f>VLOOKUP(B1831,[2]COMPLETE_DIVIDEND_DATA!$B:$BA,52,0)</f>
        <v>575</v>
      </c>
      <c r="R1831" s="39">
        <f t="shared" si="29"/>
        <v>0</v>
      </c>
    </row>
    <row r="1832" spans="1:18" s="2" customFormat="1" hidden="1" x14ac:dyDescent="0.2">
      <c r="A1832" s="9">
        <v>401865</v>
      </c>
      <c r="B1832" s="20">
        <v>4085084390</v>
      </c>
      <c r="C1832" s="6" t="s">
        <v>2381</v>
      </c>
      <c r="D1832" s="5">
        <v>15</v>
      </c>
      <c r="E1832" s="5">
        <v>10</v>
      </c>
      <c r="F1832" s="5">
        <v>8</v>
      </c>
      <c r="G1832" s="17">
        <v>5000</v>
      </c>
      <c r="H1832" s="17">
        <v>5000</v>
      </c>
      <c r="I1832" s="17">
        <v>0</v>
      </c>
      <c r="J1832" s="13">
        <v>5000</v>
      </c>
      <c r="K1832" s="13">
        <v>1250</v>
      </c>
      <c r="L1832" s="13">
        <v>750</v>
      </c>
      <c r="M1832" s="13">
        <v>3000</v>
      </c>
      <c r="N1832" s="24" t="s">
        <v>2382</v>
      </c>
      <c r="O1832" s="24" t="s">
        <v>25</v>
      </c>
      <c r="P1832" s="24" t="s">
        <v>25</v>
      </c>
      <c r="Q1832" s="38">
        <f>VLOOKUP(B1832,[2]COMPLETE_DIVIDEND_DATA!$B:$BA,52,0)</f>
        <v>3000</v>
      </c>
      <c r="R1832" s="39">
        <f t="shared" si="29"/>
        <v>0</v>
      </c>
    </row>
    <row r="1833" spans="1:18" s="2" customFormat="1" hidden="1" x14ac:dyDescent="0.2">
      <c r="A1833" s="9">
        <v>401866</v>
      </c>
      <c r="B1833" s="20">
        <v>4085084838</v>
      </c>
      <c r="C1833" s="6" t="s">
        <v>2383</v>
      </c>
      <c r="D1833" s="5">
        <v>20</v>
      </c>
      <c r="E1833" s="5">
        <v>20</v>
      </c>
      <c r="F1833" s="5">
        <v>8</v>
      </c>
      <c r="G1833" s="17">
        <v>1500</v>
      </c>
      <c r="H1833" s="17">
        <v>0</v>
      </c>
      <c r="I1833" s="17">
        <v>1500</v>
      </c>
      <c r="J1833" s="13">
        <v>1500</v>
      </c>
      <c r="K1833" s="13">
        <v>0</v>
      </c>
      <c r="L1833" s="13">
        <v>300</v>
      </c>
      <c r="M1833" s="13">
        <v>1200</v>
      </c>
      <c r="N1833" s="24" t="s">
        <v>2384</v>
      </c>
      <c r="O1833" s="24" t="s">
        <v>25</v>
      </c>
      <c r="P1833" s="24" t="s">
        <v>25</v>
      </c>
      <c r="Q1833" s="38">
        <f>VLOOKUP(B1833,[2]COMPLETE_DIVIDEND_DATA!$B:$BA,52,0)</f>
        <v>1200</v>
      </c>
      <c r="R1833" s="39">
        <f t="shared" si="29"/>
        <v>0</v>
      </c>
    </row>
    <row r="1834" spans="1:18" s="2" customFormat="1" hidden="1" x14ac:dyDescent="0.2">
      <c r="A1834" s="9">
        <v>401867</v>
      </c>
      <c r="B1834" s="20">
        <v>4085085298</v>
      </c>
      <c r="C1834" s="6" t="s">
        <v>2385</v>
      </c>
      <c r="D1834" s="5">
        <v>15</v>
      </c>
      <c r="E1834" s="5">
        <v>20</v>
      </c>
      <c r="F1834" s="5">
        <v>9</v>
      </c>
      <c r="G1834" s="17">
        <v>5000</v>
      </c>
      <c r="H1834" s="17">
        <v>0</v>
      </c>
      <c r="I1834" s="17">
        <v>5000</v>
      </c>
      <c r="J1834" s="13">
        <v>5000</v>
      </c>
      <c r="K1834" s="13">
        <v>0</v>
      </c>
      <c r="L1834" s="13">
        <v>750</v>
      </c>
      <c r="M1834" s="13">
        <v>4250</v>
      </c>
      <c r="N1834" s="24" t="s">
        <v>2386</v>
      </c>
      <c r="O1834" s="24" t="s">
        <v>25</v>
      </c>
      <c r="P1834" s="24" t="s">
        <v>25</v>
      </c>
      <c r="Q1834" s="38">
        <f>VLOOKUP(B1834,[2]COMPLETE_DIVIDEND_DATA!$B:$BA,52,0)</f>
        <v>4250</v>
      </c>
      <c r="R1834" s="39">
        <f t="shared" si="29"/>
        <v>0</v>
      </c>
    </row>
    <row r="1835" spans="1:18" s="2" customFormat="1" hidden="1" x14ac:dyDescent="0.2">
      <c r="A1835" s="9">
        <v>401868</v>
      </c>
      <c r="B1835" s="20">
        <v>4085085488</v>
      </c>
      <c r="C1835" s="6" t="s">
        <v>2387</v>
      </c>
      <c r="D1835" s="5">
        <v>20</v>
      </c>
      <c r="E1835" s="5">
        <v>20</v>
      </c>
      <c r="F1835" s="5">
        <v>8</v>
      </c>
      <c r="G1835" s="17">
        <v>5000</v>
      </c>
      <c r="H1835" s="17">
        <v>0</v>
      </c>
      <c r="I1835" s="17">
        <v>5000</v>
      </c>
      <c r="J1835" s="13">
        <v>5000</v>
      </c>
      <c r="K1835" s="13">
        <v>0</v>
      </c>
      <c r="L1835" s="13">
        <v>1000</v>
      </c>
      <c r="M1835" s="13">
        <v>4000</v>
      </c>
      <c r="N1835" s="24" t="s">
        <v>2388</v>
      </c>
      <c r="O1835" s="24" t="s">
        <v>25</v>
      </c>
      <c r="P1835" s="24" t="s">
        <v>25</v>
      </c>
      <c r="Q1835" s="38">
        <f>VLOOKUP(B1835,[2]COMPLETE_DIVIDEND_DATA!$B:$BA,52,0)</f>
        <v>4000</v>
      </c>
      <c r="R1835" s="39">
        <f t="shared" si="29"/>
        <v>0</v>
      </c>
    </row>
    <row r="1836" spans="1:18" s="2" customFormat="1" hidden="1" x14ac:dyDescent="0.2">
      <c r="A1836" s="9">
        <v>401869</v>
      </c>
      <c r="B1836" s="20">
        <v>4085085751</v>
      </c>
      <c r="C1836" s="6" t="s">
        <v>2353</v>
      </c>
      <c r="D1836" s="5">
        <v>14.87</v>
      </c>
      <c r="E1836" s="5">
        <v>20</v>
      </c>
      <c r="F1836" s="5">
        <v>8</v>
      </c>
      <c r="G1836" s="17">
        <v>195</v>
      </c>
      <c r="H1836" s="17">
        <v>0</v>
      </c>
      <c r="I1836" s="17">
        <v>195</v>
      </c>
      <c r="J1836" s="13">
        <v>195</v>
      </c>
      <c r="K1836" s="13">
        <v>0</v>
      </c>
      <c r="L1836" s="13">
        <v>29</v>
      </c>
      <c r="M1836" s="13">
        <v>166</v>
      </c>
      <c r="N1836" s="24" t="s">
        <v>2354</v>
      </c>
      <c r="O1836" s="24" t="s">
        <v>25</v>
      </c>
      <c r="P1836" s="24" t="s">
        <v>25</v>
      </c>
      <c r="Q1836" s="38">
        <f>VLOOKUP(B1836,[2]COMPLETE_DIVIDEND_DATA!$B:$BA,52,0)</f>
        <v>166</v>
      </c>
      <c r="R1836" s="39">
        <f t="shared" si="29"/>
        <v>0</v>
      </c>
    </row>
    <row r="1837" spans="1:18" s="2" customFormat="1" hidden="1" x14ac:dyDescent="0.2">
      <c r="A1837" s="9">
        <v>401870</v>
      </c>
      <c r="B1837" s="20">
        <v>4085086007</v>
      </c>
      <c r="C1837" s="6" t="s">
        <v>2389</v>
      </c>
      <c r="D1837" s="5">
        <v>20</v>
      </c>
      <c r="E1837" s="5">
        <v>20</v>
      </c>
      <c r="F1837" s="5">
        <v>8</v>
      </c>
      <c r="G1837" s="17">
        <v>7830</v>
      </c>
      <c r="H1837" s="17">
        <v>0</v>
      </c>
      <c r="I1837" s="17">
        <v>7830</v>
      </c>
      <c r="J1837" s="13">
        <v>7830</v>
      </c>
      <c r="K1837" s="13">
        <v>0</v>
      </c>
      <c r="L1837" s="13">
        <v>1566</v>
      </c>
      <c r="M1837" s="13">
        <v>6264</v>
      </c>
      <c r="N1837" s="24" t="s">
        <v>2390</v>
      </c>
      <c r="O1837" s="24" t="s">
        <v>25</v>
      </c>
      <c r="P1837" s="24" t="s">
        <v>25</v>
      </c>
      <c r="Q1837" s="38">
        <f>VLOOKUP(B1837,[2]COMPLETE_DIVIDEND_DATA!$B:$BA,52,0)</f>
        <v>6264</v>
      </c>
      <c r="R1837" s="39">
        <f t="shared" si="29"/>
        <v>0</v>
      </c>
    </row>
    <row r="1838" spans="1:18" s="2" customFormat="1" hidden="1" x14ac:dyDescent="0.2">
      <c r="A1838" s="9">
        <v>401871</v>
      </c>
      <c r="B1838" s="20">
        <v>4085089357</v>
      </c>
      <c r="C1838" s="6" t="s">
        <v>2391</v>
      </c>
      <c r="D1838" s="5">
        <v>20</v>
      </c>
      <c r="E1838" s="5">
        <v>20</v>
      </c>
      <c r="F1838" s="5">
        <v>8</v>
      </c>
      <c r="G1838" s="17">
        <v>500</v>
      </c>
      <c r="H1838" s="17">
        <v>0</v>
      </c>
      <c r="I1838" s="17">
        <v>500</v>
      </c>
      <c r="J1838" s="13">
        <v>500</v>
      </c>
      <c r="K1838" s="13">
        <v>0</v>
      </c>
      <c r="L1838" s="13">
        <v>100</v>
      </c>
      <c r="M1838" s="13">
        <v>400</v>
      </c>
      <c r="N1838" s="24" t="s">
        <v>2392</v>
      </c>
      <c r="O1838" s="24" t="s">
        <v>25</v>
      </c>
      <c r="P1838" s="24" t="s">
        <v>25</v>
      </c>
      <c r="Q1838" s="38">
        <f>VLOOKUP(B1838,[2]COMPLETE_DIVIDEND_DATA!$B:$BA,52,0)</f>
        <v>400</v>
      </c>
      <c r="R1838" s="39">
        <f t="shared" si="29"/>
        <v>0</v>
      </c>
    </row>
    <row r="1839" spans="1:18" s="2" customFormat="1" hidden="1" x14ac:dyDescent="0.2">
      <c r="A1839" s="9">
        <v>401872</v>
      </c>
      <c r="B1839" s="20">
        <v>4085093417</v>
      </c>
      <c r="C1839" s="6" t="s">
        <v>2393</v>
      </c>
      <c r="D1839" s="5">
        <v>20</v>
      </c>
      <c r="E1839" s="5">
        <v>10</v>
      </c>
      <c r="F1839" s="5">
        <v>8</v>
      </c>
      <c r="G1839" s="17">
        <v>2000</v>
      </c>
      <c r="H1839" s="17">
        <v>2000</v>
      </c>
      <c r="I1839" s="17">
        <v>0</v>
      </c>
      <c r="J1839" s="13">
        <v>2000</v>
      </c>
      <c r="K1839" s="13">
        <v>500</v>
      </c>
      <c r="L1839" s="13">
        <v>400</v>
      </c>
      <c r="M1839" s="13">
        <v>1100</v>
      </c>
      <c r="N1839" s="24" t="s">
        <v>2394</v>
      </c>
      <c r="O1839" s="24" t="s">
        <v>25</v>
      </c>
      <c r="P1839" s="24" t="s">
        <v>25</v>
      </c>
      <c r="Q1839" s="38">
        <f>VLOOKUP(B1839,[2]COMPLETE_DIVIDEND_DATA!$B:$BA,52,0)</f>
        <v>1100</v>
      </c>
      <c r="R1839" s="39">
        <f t="shared" si="29"/>
        <v>0</v>
      </c>
    </row>
    <row r="1840" spans="1:18" s="2" customFormat="1" hidden="1" x14ac:dyDescent="0.2">
      <c r="A1840" s="9">
        <v>401873</v>
      </c>
      <c r="B1840" s="20">
        <v>4085094274</v>
      </c>
      <c r="C1840" s="6" t="s">
        <v>2395</v>
      </c>
      <c r="D1840" s="5">
        <v>15</v>
      </c>
      <c r="E1840" s="5">
        <v>20</v>
      </c>
      <c r="F1840" s="5">
        <v>8</v>
      </c>
      <c r="G1840" s="17">
        <v>20500</v>
      </c>
      <c r="H1840" s="17">
        <v>0</v>
      </c>
      <c r="I1840" s="17">
        <v>20500</v>
      </c>
      <c r="J1840" s="13">
        <v>20500</v>
      </c>
      <c r="K1840" s="13">
        <v>0</v>
      </c>
      <c r="L1840" s="13">
        <v>3075</v>
      </c>
      <c r="M1840" s="13">
        <v>17425</v>
      </c>
      <c r="N1840" s="24" t="s">
        <v>2396</v>
      </c>
      <c r="O1840" s="24" t="s">
        <v>25</v>
      </c>
      <c r="P1840" s="24" t="s">
        <v>25</v>
      </c>
      <c r="Q1840" s="38">
        <f>VLOOKUP(B1840,[2]COMPLETE_DIVIDEND_DATA!$B:$BA,52,0)</f>
        <v>17425</v>
      </c>
      <c r="R1840" s="39">
        <f t="shared" si="29"/>
        <v>0</v>
      </c>
    </row>
    <row r="1841" spans="1:18" s="2" customFormat="1" hidden="1" x14ac:dyDescent="0.2">
      <c r="A1841" s="9">
        <v>401874</v>
      </c>
      <c r="B1841" s="20">
        <v>4085095958</v>
      </c>
      <c r="C1841" s="6" t="s">
        <v>2397</v>
      </c>
      <c r="D1841" s="5">
        <v>20</v>
      </c>
      <c r="E1841" s="5">
        <v>20</v>
      </c>
      <c r="F1841" s="5">
        <v>8</v>
      </c>
      <c r="G1841" s="17">
        <v>2000</v>
      </c>
      <c r="H1841" s="17">
        <v>0</v>
      </c>
      <c r="I1841" s="17">
        <v>2000</v>
      </c>
      <c r="J1841" s="13">
        <v>2000</v>
      </c>
      <c r="K1841" s="13">
        <v>0</v>
      </c>
      <c r="L1841" s="13">
        <v>400</v>
      </c>
      <c r="M1841" s="13">
        <v>1600</v>
      </c>
      <c r="N1841" s="24" t="s">
        <v>2398</v>
      </c>
      <c r="O1841" s="24" t="s">
        <v>25</v>
      </c>
      <c r="P1841" s="24" t="s">
        <v>25</v>
      </c>
      <c r="Q1841" s="38">
        <f>VLOOKUP(B1841,[2]COMPLETE_DIVIDEND_DATA!$B:$BA,52,0)</f>
        <v>1600</v>
      </c>
      <c r="R1841" s="39">
        <f t="shared" si="29"/>
        <v>0</v>
      </c>
    </row>
    <row r="1842" spans="1:18" s="2" customFormat="1" hidden="1" x14ac:dyDescent="0.2">
      <c r="A1842" s="9">
        <v>401875</v>
      </c>
      <c r="B1842" s="20">
        <v>4085097004</v>
      </c>
      <c r="C1842" s="6" t="s">
        <v>471</v>
      </c>
      <c r="D1842" s="5">
        <v>15</v>
      </c>
      <c r="E1842" s="5">
        <v>20</v>
      </c>
      <c r="F1842" s="5">
        <v>8</v>
      </c>
      <c r="G1842" s="17">
        <v>500</v>
      </c>
      <c r="H1842" s="17">
        <v>0</v>
      </c>
      <c r="I1842" s="17">
        <v>500</v>
      </c>
      <c r="J1842" s="13">
        <v>500</v>
      </c>
      <c r="K1842" s="13">
        <v>0</v>
      </c>
      <c r="L1842" s="13">
        <v>75</v>
      </c>
      <c r="M1842" s="13">
        <v>425</v>
      </c>
      <c r="N1842" s="24" t="s">
        <v>2215</v>
      </c>
      <c r="O1842" s="24">
        <v>28925897</v>
      </c>
      <c r="P1842" s="24" t="s">
        <v>25</v>
      </c>
      <c r="Q1842" s="38">
        <f>VLOOKUP(B1842,[2]COMPLETE_DIVIDEND_DATA!$B:$BA,52,0)</f>
        <v>425</v>
      </c>
      <c r="R1842" s="39">
        <f t="shared" si="29"/>
        <v>0</v>
      </c>
    </row>
    <row r="1843" spans="1:18" s="2" customFormat="1" hidden="1" x14ac:dyDescent="0.2">
      <c r="A1843" s="9">
        <v>401876</v>
      </c>
      <c r="B1843" s="20">
        <v>4085097012</v>
      </c>
      <c r="C1843" s="6" t="s">
        <v>2399</v>
      </c>
      <c r="D1843" s="5">
        <v>20.05</v>
      </c>
      <c r="E1843" s="5">
        <v>20</v>
      </c>
      <c r="F1843" s="5">
        <v>8</v>
      </c>
      <c r="G1843" s="17">
        <v>1047</v>
      </c>
      <c r="H1843" s="17">
        <v>0</v>
      </c>
      <c r="I1843" s="17">
        <v>1047</v>
      </c>
      <c r="J1843" s="13">
        <v>1047</v>
      </c>
      <c r="K1843" s="13">
        <v>0</v>
      </c>
      <c r="L1843" s="13">
        <v>210</v>
      </c>
      <c r="M1843" s="13">
        <v>837</v>
      </c>
      <c r="N1843" s="24" t="s">
        <v>2400</v>
      </c>
      <c r="O1843" s="24" t="s">
        <v>25</v>
      </c>
      <c r="P1843" s="24" t="s">
        <v>25</v>
      </c>
      <c r="Q1843" s="38">
        <f>VLOOKUP(B1843,[2]COMPLETE_DIVIDEND_DATA!$B:$BA,52,0)</f>
        <v>837</v>
      </c>
      <c r="R1843" s="39">
        <f t="shared" si="29"/>
        <v>0</v>
      </c>
    </row>
    <row r="1844" spans="1:18" s="2" customFormat="1" hidden="1" x14ac:dyDescent="0.2">
      <c r="A1844" s="9">
        <v>401877</v>
      </c>
      <c r="B1844" s="20">
        <v>4085098366</v>
      </c>
      <c r="C1844" s="6" t="s">
        <v>2401</v>
      </c>
      <c r="D1844" s="5">
        <v>20.05</v>
      </c>
      <c r="E1844" s="5">
        <v>20</v>
      </c>
      <c r="F1844" s="5">
        <v>9</v>
      </c>
      <c r="G1844" s="17">
        <v>1047</v>
      </c>
      <c r="H1844" s="17">
        <v>0</v>
      </c>
      <c r="I1844" s="17">
        <v>1047</v>
      </c>
      <c r="J1844" s="13">
        <v>1047</v>
      </c>
      <c r="K1844" s="13">
        <v>0</v>
      </c>
      <c r="L1844" s="13">
        <v>210</v>
      </c>
      <c r="M1844" s="13">
        <v>837</v>
      </c>
      <c r="N1844" s="24" t="s">
        <v>2402</v>
      </c>
      <c r="O1844" s="24" t="s">
        <v>25</v>
      </c>
      <c r="P1844" s="24" t="s">
        <v>25</v>
      </c>
      <c r="Q1844" s="38">
        <f>VLOOKUP(B1844,[2]COMPLETE_DIVIDEND_DATA!$B:$BA,52,0)</f>
        <v>837</v>
      </c>
      <c r="R1844" s="39">
        <f t="shared" si="29"/>
        <v>0</v>
      </c>
    </row>
    <row r="1845" spans="1:18" s="2" customFormat="1" hidden="1" x14ac:dyDescent="0.2">
      <c r="A1845" s="9">
        <v>401878</v>
      </c>
      <c r="B1845" s="20">
        <v>4093012739</v>
      </c>
      <c r="C1845" s="6" t="s">
        <v>2403</v>
      </c>
      <c r="D1845" s="5">
        <v>19.93</v>
      </c>
      <c r="E1845" s="5">
        <v>20</v>
      </c>
      <c r="F1845" s="5">
        <v>8</v>
      </c>
      <c r="G1845" s="17">
        <v>647</v>
      </c>
      <c r="H1845" s="17">
        <v>0</v>
      </c>
      <c r="I1845" s="17">
        <v>647</v>
      </c>
      <c r="J1845" s="13">
        <v>647</v>
      </c>
      <c r="K1845" s="13">
        <v>0</v>
      </c>
      <c r="L1845" s="13">
        <v>129</v>
      </c>
      <c r="M1845" s="13">
        <v>518</v>
      </c>
      <c r="N1845" s="24" t="s">
        <v>2404</v>
      </c>
      <c r="O1845" s="24" t="s">
        <v>25</v>
      </c>
      <c r="P1845" s="24" t="s">
        <v>25</v>
      </c>
      <c r="Q1845" s="38">
        <f>VLOOKUP(B1845,[2]COMPLETE_DIVIDEND_DATA!$B:$BA,52,0)</f>
        <v>518</v>
      </c>
      <c r="R1845" s="39">
        <f t="shared" si="29"/>
        <v>0</v>
      </c>
    </row>
    <row r="1846" spans="1:18" s="2" customFormat="1" hidden="1" x14ac:dyDescent="0.2">
      <c r="A1846" s="9">
        <v>401879</v>
      </c>
      <c r="B1846" s="20">
        <v>4093019098</v>
      </c>
      <c r="C1846" s="6" t="s">
        <v>2405</v>
      </c>
      <c r="D1846" s="5">
        <v>20</v>
      </c>
      <c r="E1846" s="5">
        <v>20</v>
      </c>
      <c r="F1846" s="5">
        <v>8</v>
      </c>
      <c r="G1846" s="17">
        <v>1295</v>
      </c>
      <c r="H1846" s="17">
        <v>0</v>
      </c>
      <c r="I1846" s="17">
        <v>1295</v>
      </c>
      <c r="J1846" s="13">
        <v>1295</v>
      </c>
      <c r="K1846" s="13">
        <v>0</v>
      </c>
      <c r="L1846" s="13">
        <v>259</v>
      </c>
      <c r="M1846" s="13">
        <v>1036</v>
      </c>
      <c r="N1846" s="24" t="s">
        <v>2406</v>
      </c>
      <c r="O1846" s="24" t="s">
        <v>25</v>
      </c>
      <c r="P1846" s="24" t="s">
        <v>25</v>
      </c>
      <c r="Q1846" s="38">
        <f>VLOOKUP(B1846,[2]COMPLETE_DIVIDEND_DATA!$B:$BA,52,0)</f>
        <v>1036</v>
      </c>
      <c r="R1846" s="39">
        <f t="shared" si="29"/>
        <v>0</v>
      </c>
    </row>
    <row r="1847" spans="1:18" s="2" customFormat="1" hidden="1" x14ac:dyDescent="0.2">
      <c r="A1847" s="9">
        <v>401880</v>
      </c>
      <c r="B1847" s="20">
        <v>4143001016</v>
      </c>
      <c r="C1847" s="6" t="s">
        <v>2407</v>
      </c>
      <c r="D1847" s="5">
        <v>0</v>
      </c>
      <c r="E1847" s="5">
        <v>20</v>
      </c>
      <c r="F1847" s="5">
        <v>8</v>
      </c>
      <c r="G1847" s="17">
        <v>1</v>
      </c>
      <c r="H1847" s="17">
        <v>0</v>
      </c>
      <c r="I1847" s="17">
        <v>1</v>
      </c>
      <c r="J1847" s="13">
        <v>1</v>
      </c>
      <c r="K1847" s="13">
        <v>0</v>
      </c>
      <c r="L1847" s="13">
        <v>0</v>
      </c>
      <c r="M1847" s="13">
        <v>1</v>
      </c>
      <c r="N1847" s="24" t="s">
        <v>2408</v>
      </c>
      <c r="O1847" s="24" t="s">
        <v>25</v>
      </c>
      <c r="P1847" s="24" t="s">
        <v>25</v>
      </c>
      <c r="Q1847" s="38">
        <f>VLOOKUP(B1847,[2]COMPLETE_DIVIDEND_DATA!$B:$BA,52,0)</f>
        <v>1</v>
      </c>
      <c r="R1847" s="39">
        <f t="shared" si="29"/>
        <v>0</v>
      </c>
    </row>
    <row r="1848" spans="1:18" s="2" customFormat="1" x14ac:dyDescent="0.2">
      <c r="A1848" s="9">
        <v>401881</v>
      </c>
      <c r="B1848" s="20">
        <v>4143012708</v>
      </c>
      <c r="C1848" s="6" t="s">
        <v>2409</v>
      </c>
      <c r="D1848" s="5">
        <v>15.04</v>
      </c>
      <c r="E1848" s="5">
        <v>20</v>
      </c>
      <c r="F1848" s="5">
        <v>8</v>
      </c>
      <c r="G1848" s="17">
        <v>1050</v>
      </c>
      <c r="H1848" s="17">
        <v>0</v>
      </c>
      <c r="I1848" s="17">
        <v>1050</v>
      </c>
      <c r="J1848" s="13">
        <v>1050</v>
      </c>
      <c r="K1848" s="13">
        <v>0</v>
      </c>
      <c r="L1848" s="13">
        <v>158</v>
      </c>
      <c r="M1848" s="13">
        <v>892</v>
      </c>
      <c r="N1848" s="24" t="s">
        <v>2410</v>
      </c>
      <c r="O1848" s="24" t="s">
        <v>25</v>
      </c>
      <c r="P1848" s="45" t="s">
        <v>25</v>
      </c>
      <c r="Q1848" s="47">
        <f>VLOOKUP(B1848,[2]COMPLETE_DIVIDEND_DATA!$B:$BA,52,0)</f>
        <v>0</v>
      </c>
      <c r="R1848" s="48">
        <f t="shared" si="29"/>
        <v>892</v>
      </c>
    </row>
    <row r="1849" spans="1:18" s="2" customFormat="1" hidden="1" x14ac:dyDescent="0.2">
      <c r="A1849" s="9">
        <v>401882</v>
      </c>
      <c r="B1849" s="20">
        <v>4143016949</v>
      </c>
      <c r="C1849" s="6" t="s">
        <v>964</v>
      </c>
      <c r="D1849" s="5">
        <v>15.02</v>
      </c>
      <c r="E1849" s="5">
        <v>20</v>
      </c>
      <c r="F1849" s="5">
        <v>8</v>
      </c>
      <c r="G1849" s="17">
        <v>1517</v>
      </c>
      <c r="H1849" s="17">
        <v>0</v>
      </c>
      <c r="I1849" s="17">
        <v>1517</v>
      </c>
      <c r="J1849" s="13">
        <v>1517</v>
      </c>
      <c r="K1849" s="13">
        <v>0</v>
      </c>
      <c r="L1849" s="13">
        <v>228</v>
      </c>
      <c r="M1849" s="13">
        <v>1289</v>
      </c>
      <c r="N1849" s="24" t="s">
        <v>2411</v>
      </c>
      <c r="O1849" s="24" t="s">
        <v>25</v>
      </c>
      <c r="P1849" s="24" t="s">
        <v>25</v>
      </c>
      <c r="Q1849" s="38">
        <f>VLOOKUP(B1849,[2]COMPLETE_DIVIDEND_DATA!$B:$BA,52,0)</f>
        <v>1289</v>
      </c>
      <c r="R1849" s="39">
        <f t="shared" si="29"/>
        <v>0</v>
      </c>
    </row>
    <row r="1850" spans="1:18" s="2" customFormat="1" hidden="1" x14ac:dyDescent="0.2">
      <c r="A1850" s="9">
        <v>401883</v>
      </c>
      <c r="B1850" s="20">
        <v>4143017020</v>
      </c>
      <c r="C1850" s="6" t="s">
        <v>2412</v>
      </c>
      <c r="D1850" s="5">
        <v>19.93</v>
      </c>
      <c r="E1850" s="5">
        <v>20</v>
      </c>
      <c r="F1850" s="5">
        <v>8</v>
      </c>
      <c r="G1850" s="17">
        <v>647</v>
      </c>
      <c r="H1850" s="17">
        <v>0</v>
      </c>
      <c r="I1850" s="17">
        <v>647</v>
      </c>
      <c r="J1850" s="13">
        <v>647</v>
      </c>
      <c r="K1850" s="13">
        <v>0</v>
      </c>
      <c r="L1850" s="13">
        <v>129</v>
      </c>
      <c r="M1850" s="13">
        <v>518</v>
      </c>
      <c r="N1850" s="24" t="s">
        <v>2413</v>
      </c>
      <c r="O1850" s="24" t="s">
        <v>25</v>
      </c>
      <c r="P1850" s="24" t="s">
        <v>25</v>
      </c>
      <c r="Q1850" s="38">
        <f>VLOOKUP(B1850,[2]COMPLETE_DIVIDEND_DATA!$B:$BA,52,0)</f>
        <v>518</v>
      </c>
      <c r="R1850" s="39">
        <f t="shared" si="29"/>
        <v>0</v>
      </c>
    </row>
    <row r="1851" spans="1:18" s="2" customFormat="1" hidden="1" x14ac:dyDescent="0.2">
      <c r="A1851" s="9">
        <v>401884</v>
      </c>
      <c r="B1851" s="20">
        <v>4143022111</v>
      </c>
      <c r="C1851" s="6" t="s">
        <v>1141</v>
      </c>
      <c r="D1851" s="5">
        <v>14.99</v>
      </c>
      <c r="E1851" s="5">
        <v>20</v>
      </c>
      <c r="F1851" s="5">
        <v>8</v>
      </c>
      <c r="G1851" s="17">
        <v>20475</v>
      </c>
      <c r="H1851" s="17">
        <v>0</v>
      </c>
      <c r="I1851" s="17">
        <v>20475</v>
      </c>
      <c r="J1851" s="13">
        <v>20475</v>
      </c>
      <c r="K1851" s="13">
        <v>0</v>
      </c>
      <c r="L1851" s="13">
        <v>3071</v>
      </c>
      <c r="M1851" s="13">
        <v>17404</v>
      </c>
      <c r="N1851" s="24" t="s">
        <v>2414</v>
      </c>
      <c r="O1851" s="24" t="s">
        <v>25</v>
      </c>
      <c r="P1851" s="24" t="s">
        <v>25</v>
      </c>
      <c r="Q1851" s="38">
        <f>VLOOKUP(B1851,[2]COMPLETE_DIVIDEND_DATA!$B:$BA,52,0)</f>
        <v>17404</v>
      </c>
      <c r="R1851" s="39">
        <f t="shared" si="29"/>
        <v>0</v>
      </c>
    </row>
    <row r="1852" spans="1:18" s="2" customFormat="1" hidden="1" x14ac:dyDescent="0.2">
      <c r="A1852" s="9">
        <v>401885</v>
      </c>
      <c r="B1852" s="20">
        <v>4143022368</v>
      </c>
      <c r="C1852" s="6" t="s">
        <v>2415</v>
      </c>
      <c r="D1852" s="5">
        <v>20.07</v>
      </c>
      <c r="E1852" s="5">
        <v>20</v>
      </c>
      <c r="F1852" s="5">
        <v>8</v>
      </c>
      <c r="G1852" s="17">
        <v>523</v>
      </c>
      <c r="H1852" s="17">
        <v>0</v>
      </c>
      <c r="I1852" s="17">
        <v>523</v>
      </c>
      <c r="J1852" s="13">
        <v>523</v>
      </c>
      <c r="K1852" s="13">
        <v>0</v>
      </c>
      <c r="L1852" s="13">
        <v>105</v>
      </c>
      <c r="M1852" s="13">
        <v>418</v>
      </c>
      <c r="N1852" s="24" t="s">
        <v>2416</v>
      </c>
      <c r="O1852" s="24" t="s">
        <v>25</v>
      </c>
      <c r="P1852" s="24" t="s">
        <v>25</v>
      </c>
      <c r="Q1852" s="38">
        <f>VLOOKUP(B1852,[2]COMPLETE_DIVIDEND_DATA!$B:$BA,52,0)</f>
        <v>418</v>
      </c>
      <c r="R1852" s="39">
        <f t="shared" si="29"/>
        <v>0</v>
      </c>
    </row>
    <row r="1853" spans="1:18" s="2" customFormat="1" ht="22.5" x14ac:dyDescent="0.2">
      <c r="A1853" s="9">
        <v>401886</v>
      </c>
      <c r="B1853" s="20">
        <v>4184012845</v>
      </c>
      <c r="C1853" s="6" t="s">
        <v>2417</v>
      </c>
      <c r="D1853" s="5">
        <v>20.09</v>
      </c>
      <c r="E1853" s="5">
        <v>20</v>
      </c>
      <c r="F1853" s="5">
        <v>8</v>
      </c>
      <c r="G1853" s="17">
        <v>647</v>
      </c>
      <c r="H1853" s="17">
        <v>0</v>
      </c>
      <c r="I1853" s="17">
        <v>647</v>
      </c>
      <c r="J1853" s="13">
        <v>647</v>
      </c>
      <c r="K1853" s="13">
        <v>0</v>
      </c>
      <c r="L1853" s="13">
        <v>130</v>
      </c>
      <c r="M1853" s="13">
        <v>517</v>
      </c>
      <c r="N1853" s="24" t="s">
        <v>2418</v>
      </c>
      <c r="O1853" s="24" t="s">
        <v>25</v>
      </c>
      <c r="P1853" s="45" t="s">
        <v>25</v>
      </c>
      <c r="Q1853" s="47">
        <f>VLOOKUP(B1853,[2]COMPLETE_DIVIDEND_DATA!$B:$BA,52,0)</f>
        <v>0</v>
      </c>
      <c r="R1853" s="48">
        <f t="shared" si="29"/>
        <v>517</v>
      </c>
    </row>
    <row r="1854" spans="1:18" s="2" customFormat="1" x14ac:dyDescent="0.2">
      <c r="A1854" s="9">
        <v>401887</v>
      </c>
      <c r="B1854" s="20">
        <v>4184020392</v>
      </c>
      <c r="C1854" s="6" t="s">
        <v>2419</v>
      </c>
      <c r="D1854" s="5">
        <v>20</v>
      </c>
      <c r="E1854" s="5">
        <v>20</v>
      </c>
      <c r="F1854" s="5">
        <v>8</v>
      </c>
      <c r="G1854" s="17">
        <v>1295</v>
      </c>
      <c r="H1854" s="17">
        <v>0</v>
      </c>
      <c r="I1854" s="17">
        <v>1295</v>
      </c>
      <c r="J1854" s="13">
        <v>1295</v>
      </c>
      <c r="K1854" s="13">
        <v>0</v>
      </c>
      <c r="L1854" s="13">
        <v>259</v>
      </c>
      <c r="M1854" s="13">
        <v>1036</v>
      </c>
      <c r="N1854" s="24" t="s">
        <v>2420</v>
      </c>
      <c r="O1854" s="24" t="s">
        <v>25</v>
      </c>
      <c r="P1854" s="45" t="s">
        <v>25</v>
      </c>
      <c r="Q1854" s="47">
        <f>VLOOKUP(B1854,[2]COMPLETE_DIVIDEND_DATA!$B:$BA,52,0)</f>
        <v>0</v>
      </c>
      <c r="R1854" s="48">
        <f t="shared" si="29"/>
        <v>1036</v>
      </c>
    </row>
    <row r="1855" spans="1:18" s="2" customFormat="1" x14ac:dyDescent="0.2">
      <c r="A1855" s="9">
        <v>401888</v>
      </c>
      <c r="B1855" s="20">
        <v>4184030177</v>
      </c>
      <c r="C1855" s="6" t="s">
        <v>2421</v>
      </c>
      <c r="D1855" s="5">
        <v>20</v>
      </c>
      <c r="E1855" s="5">
        <v>20</v>
      </c>
      <c r="F1855" s="5">
        <v>8</v>
      </c>
      <c r="G1855" s="17">
        <v>1295</v>
      </c>
      <c r="H1855" s="17">
        <v>0</v>
      </c>
      <c r="I1855" s="17">
        <v>1295</v>
      </c>
      <c r="J1855" s="13">
        <v>1295</v>
      </c>
      <c r="K1855" s="13">
        <v>0</v>
      </c>
      <c r="L1855" s="13">
        <v>259</v>
      </c>
      <c r="M1855" s="13">
        <v>1036</v>
      </c>
      <c r="N1855" s="24" t="s">
        <v>2422</v>
      </c>
      <c r="O1855" s="24" t="s">
        <v>25</v>
      </c>
      <c r="P1855" s="45" t="s">
        <v>25</v>
      </c>
      <c r="Q1855" s="47">
        <f>VLOOKUP(B1855,[2]COMPLETE_DIVIDEND_DATA!$B:$BA,52,0)</f>
        <v>0</v>
      </c>
      <c r="R1855" s="48">
        <f t="shared" si="29"/>
        <v>1036</v>
      </c>
    </row>
    <row r="1856" spans="1:18" s="2" customFormat="1" hidden="1" x14ac:dyDescent="0.2">
      <c r="A1856" s="9">
        <v>401889</v>
      </c>
      <c r="B1856" s="20">
        <v>4184039624</v>
      </c>
      <c r="C1856" s="6" t="s">
        <v>2423</v>
      </c>
      <c r="D1856" s="5">
        <v>20</v>
      </c>
      <c r="E1856" s="5">
        <v>10</v>
      </c>
      <c r="F1856" s="5">
        <v>8</v>
      </c>
      <c r="G1856" s="17">
        <v>130</v>
      </c>
      <c r="H1856" s="17">
        <v>130</v>
      </c>
      <c r="I1856" s="17">
        <v>0</v>
      </c>
      <c r="J1856" s="13">
        <v>130</v>
      </c>
      <c r="K1856" s="13">
        <v>33</v>
      </c>
      <c r="L1856" s="13">
        <v>26</v>
      </c>
      <c r="M1856" s="13">
        <v>71</v>
      </c>
      <c r="N1856" s="24" t="s">
        <v>2424</v>
      </c>
      <c r="O1856" s="24" t="s">
        <v>25</v>
      </c>
      <c r="P1856" s="24" t="s">
        <v>25</v>
      </c>
      <c r="Q1856" s="38">
        <f>VLOOKUP(B1856,[2]COMPLETE_DIVIDEND_DATA!$B:$BA,52,0)</f>
        <v>71</v>
      </c>
      <c r="R1856" s="39">
        <f t="shared" si="29"/>
        <v>0</v>
      </c>
    </row>
    <row r="1857" spans="1:18" s="2" customFormat="1" x14ac:dyDescent="0.2">
      <c r="A1857" s="9">
        <v>401890</v>
      </c>
      <c r="B1857" s="20">
        <v>4184049508</v>
      </c>
      <c r="C1857" s="6" t="s">
        <v>2425</v>
      </c>
      <c r="D1857" s="5">
        <v>20</v>
      </c>
      <c r="E1857" s="5">
        <v>20</v>
      </c>
      <c r="F1857" s="5">
        <v>8</v>
      </c>
      <c r="G1857" s="17">
        <v>1000</v>
      </c>
      <c r="H1857" s="17">
        <v>0</v>
      </c>
      <c r="I1857" s="17">
        <v>1000</v>
      </c>
      <c r="J1857" s="13">
        <v>1000</v>
      </c>
      <c r="K1857" s="13">
        <v>0</v>
      </c>
      <c r="L1857" s="13">
        <v>200</v>
      </c>
      <c r="M1857" s="13">
        <v>800</v>
      </c>
      <c r="N1857" s="24" t="s">
        <v>2426</v>
      </c>
      <c r="O1857" s="24" t="s">
        <v>25</v>
      </c>
      <c r="P1857" s="45" t="s">
        <v>25</v>
      </c>
      <c r="Q1857" s="47">
        <f>VLOOKUP(B1857,[2]COMPLETE_DIVIDEND_DATA!$B:$BA,52,0)</f>
        <v>0</v>
      </c>
      <c r="R1857" s="48">
        <f t="shared" si="29"/>
        <v>800</v>
      </c>
    </row>
    <row r="1858" spans="1:18" s="2" customFormat="1" hidden="1" x14ac:dyDescent="0.2">
      <c r="A1858" s="9">
        <v>401891</v>
      </c>
      <c r="B1858" s="20">
        <v>4184054532</v>
      </c>
      <c r="C1858" s="6" t="s">
        <v>2427</v>
      </c>
      <c r="D1858" s="5">
        <v>0</v>
      </c>
      <c r="E1858" s="5">
        <v>20</v>
      </c>
      <c r="F1858" s="5">
        <v>8</v>
      </c>
      <c r="G1858" s="17">
        <v>1</v>
      </c>
      <c r="H1858" s="17">
        <v>0</v>
      </c>
      <c r="I1858" s="17">
        <v>1</v>
      </c>
      <c r="J1858" s="13">
        <v>1</v>
      </c>
      <c r="K1858" s="13">
        <v>0</v>
      </c>
      <c r="L1858" s="13">
        <v>0</v>
      </c>
      <c r="M1858" s="13">
        <v>1</v>
      </c>
      <c r="N1858" s="24" t="s">
        <v>2428</v>
      </c>
      <c r="O1858" s="24" t="s">
        <v>25</v>
      </c>
      <c r="P1858" s="24" t="s">
        <v>25</v>
      </c>
      <c r="Q1858" s="38">
        <f>VLOOKUP(B1858,[2]COMPLETE_DIVIDEND_DATA!$B:$BA,52,0)</f>
        <v>1</v>
      </c>
      <c r="R1858" s="39">
        <f t="shared" si="29"/>
        <v>0</v>
      </c>
    </row>
    <row r="1859" spans="1:18" s="2" customFormat="1" hidden="1" x14ac:dyDescent="0.2">
      <c r="A1859" s="9">
        <v>401892</v>
      </c>
      <c r="B1859" s="20">
        <v>4184084000</v>
      </c>
      <c r="C1859" s="6" t="s">
        <v>1001</v>
      </c>
      <c r="D1859" s="5">
        <v>14.95</v>
      </c>
      <c r="E1859" s="5">
        <v>20</v>
      </c>
      <c r="F1859" s="5">
        <v>8</v>
      </c>
      <c r="G1859" s="17">
        <v>1023</v>
      </c>
      <c r="H1859" s="17">
        <v>0</v>
      </c>
      <c r="I1859" s="17">
        <v>1023</v>
      </c>
      <c r="J1859" s="13">
        <v>1023</v>
      </c>
      <c r="K1859" s="13">
        <v>0</v>
      </c>
      <c r="L1859" s="13">
        <v>153</v>
      </c>
      <c r="M1859" s="13">
        <v>870</v>
      </c>
      <c r="N1859" s="24" t="s">
        <v>2429</v>
      </c>
      <c r="O1859" s="24" t="s">
        <v>25</v>
      </c>
      <c r="P1859" s="24" t="s">
        <v>25</v>
      </c>
      <c r="Q1859" s="38">
        <f>VLOOKUP(B1859,[2]COMPLETE_DIVIDEND_DATA!$B:$BA,52,0)</f>
        <v>870</v>
      </c>
      <c r="R1859" s="39">
        <f t="shared" si="29"/>
        <v>0</v>
      </c>
    </row>
    <row r="1860" spans="1:18" s="2" customFormat="1" hidden="1" x14ac:dyDescent="0.2">
      <c r="A1860" s="9">
        <v>401893</v>
      </c>
      <c r="B1860" s="20">
        <v>4184091492</v>
      </c>
      <c r="C1860" s="6" t="s">
        <v>2430</v>
      </c>
      <c r="D1860" s="5">
        <v>19.14</v>
      </c>
      <c r="E1860" s="5">
        <v>20</v>
      </c>
      <c r="F1860" s="5">
        <v>8</v>
      </c>
      <c r="G1860" s="17">
        <v>47</v>
      </c>
      <c r="H1860" s="17">
        <v>0</v>
      </c>
      <c r="I1860" s="17">
        <v>47</v>
      </c>
      <c r="J1860" s="13">
        <v>47</v>
      </c>
      <c r="K1860" s="13">
        <v>0</v>
      </c>
      <c r="L1860" s="13">
        <v>9</v>
      </c>
      <c r="M1860" s="13">
        <v>38</v>
      </c>
      <c r="N1860" s="24" t="s">
        <v>2431</v>
      </c>
      <c r="O1860" s="24" t="s">
        <v>25</v>
      </c>
      <c r="P1860" s="24" t="s">
        <v>25</v>
      </c>
      <c r="Q1860" s="38">
        <f>VLOOKUP(B1860,[2]COMPLETE_DIVIDEND_DATA!$B:$BA,52,0)</f>
        <v>38</v>
      </c>
      <c r="R1860" s="39">
        <f t="shared" si="29"/>
        <v>0</v>
      </c>
    </row>
    <row r="1861" spans="1:18" s="2" customFormat="1" hidden="1" x14ac:dyDescent="0.2">
      <c r="A1861" s="9">
        <v>401894</v>
      </c>
      <c r="B1861" s="20">
        <v>4184091690</v>
      </c>
      <c r="C1861" s="6" t="s">
        <v>2432</v>
      </c>
      <c r="D1861" s="5">
        <v>19.71</v>
      </c>
      <c r="E1861" s="5">
        <v>20</v>
      </c>
      <c r="F1861" s="5">
        <v>8</v>
      </c>
      <c r="G1861" s="17">
        <v>71</v>
      </c>
      <c r="H1861" s="17">
        <v>0</v>
      </c>
      <c r="I1861" s="17">
        <v>71</v>
      </c>
      <c r="J1861" s="13">
        <v>71</v>
      </c>
      <c r="K1861" s="13">
        <v>0</v>
      </c>
      <c r="L1861" s="13">
        <v>14</v>
      </c>
      <c r="M1861" s="13">
        <v>57</v>
      </c>
      <c r="N1861" s="24" t="s">
        <v>2433</v>
      </c>
      <c r="O1861" s="24" t="s">
        <v>25</v>
      </c>
      <c r="P1861" s="24" t="s">
        <v>25</v>
      </c>
      <c r="Q1861" s="38">
        <f>VLOOKUP(B1861,[2]COMPLETE_DIVIDEND_DATA!$B:$BA,52,0)</f>
        <v>57</v>
      </c>
      <c r="R1861" s="39">
        <f t="shared" si="29"/>
        <v>0</v>
      </c>
    </row>
    <row r="1862" spans="1:18" s="2" customFormat="1" hidden="1" x14ac:dyDescent="0.2">
      <c r="A1862" s="9">
        <v>401895</v>
      </c>
      <c r="B1862" s="20">
        <v>4184099909</v>
      </c>
      <c r="C1862" s="6" t="s">
        <v>2434</v>
      </c>
      <c r="D1862" s="5">
        <v>15.09</v>
      </c>
      <c r="E1862" s="5">
        <v>20</v>
      </c>
      <c r="F1862" s="5">
        <v>8</v>
      </c>
      <c r="G1862" s="17">
        <v>497</v>
      </c>
      <c r="H1862" s="17">
        <v>0</v>
      </c>
      <c r="I1862" s="17">
        <v>497</v>
      </c>
      <c r="J1862" s="13">
        <v>497</v>
      </c>
      <c r="K1862" s="13">
        <v>0</v>
      </c>
      <c r="L1862" s="13">
        <v>75</v>
      </c>
      <c r="M1862" s="13">
        <v>422</v>
      </c>
      <c r="N1862" s="24" t="s">
        <v>2435</v>
      </c>
      <c r="O1862" s="24" t="s">
        <v>25</v>
      </c>
      <c r="P1862" s="24" t="s">
        <v>25</v>
      </c>
      <c r="Q1862" s="38">
        <f>VLOOKUP(B1862,[2]COMPLETE_DIVIDEND_DATA!$B:$BA,52,0)</f>
        <v>422</v>
      </c>
      <c r="R1862" s="39">
        <f t="shared" si="29"/>
        <v>0</v>
      </c>
    </row>
    <row r="1863" spans="1:18" s="2" customFormat="1" hidden="1" x14ac:dyDescent="0.2">
      <c r="A1863" s="9">
        <v>401896</v>
      </c>
      <c r="B1863" s="20">
        <v>4184102356</v>
      </c>
      <c r="C1863" s="6" t="s">
        <v>426</v>
      </c>
      <c r="D1863" s="5">
        <v>17.5</v>
      </c>
      <c r="E1863" s="5">
        <v>20</v>
      </c>
      <c r="F1863" s="5">
        <v>8</v>
      </c>
      <c r="G1863" s="17">
        <v>21997</v>
      </c>
      <c r="H1863" s="17">
        <v>0</v>
      </c>
      <c r="I1863" s="17">
        <v>21997</v>
      </c>
      <c r="J1863" s="13">
        <v>21997</v>
      </c>
      <c r="K1863" s="13">
        <v>0</v>
      </c>
      <c r="L1863" s="13">
        <v>3850</v>
      </c>
      <c r="M1863" s="13">
        <v>18147</v>
      </c>
      <c r="N1863" s="24" t="s">
        <v>2436</v>
      </c>
      <c r="O1863" s="24" t="s">
        <v>25</v>
      </c>
      <c r="P1863" s="24" t="s">
        <v>25</v>
      </c>
      <c r="Q1863" s="38">
        <f>VLOOKUP(B1863,[2]COMPLETE_DIVIDEND_DATA!$B:$BA,52,0)</f>
        <v>18147</v>
      </c>
      <c r="R1863" s="39">
        <f t="shared" si="29"/>
        <v>0</v>
      </c>
    </row>
    <row r="1864" spans="1:18" s="2" customFormat="1" hidden="1" x14ac:dyDescent="0.2">
      <c r="A1864" s="9">
        <v>401897</v>
      </c>
      <c r="B1864" s="20">
        <v>4184104832</v>
      </c>
      <c r="C1864" s="6" t="s">
        <v>962</v>
      </c>
      <c r="D1864" s="5">
        <v>18.75</v>
      </c>
      <c r="E1864" s="5">
        <v>20</v>
      </c>
      <c r="F1864" s="5">
        <v>8</v>
      </c>
      <c r="G1864" s="17">
        <v>48</v>
      </c>
      <c r="H1864" s="17">
        <v>0</v>
      </c>
      <c r="I1864" s="17">
        <v>48</v>
      </c>
      <c r="J1864" s="13">
        <v>48</v>
      </c>
      <c r="K1864" s="13">
        <v>0</v>
      </c>
      <c r="L1864" s="13">
        <v>9</v>
      </c>
      <c r="M1864" s="13">
        <v>39</v>
      </c>
      <c r="N1864" s="24" t="s">
        <v>963</v>
      </c>
      <c r="O1864" s="24" t="s">
        <v>25</v>
      </c>
      <c r="P1864" s="24" t="s">
        <v>25</v>
      </c>
      <c r="Q1864" s="38">
        <f>VLOOKUP(B1864,[2]COMPLETE_DIVIDEND_DATA!$B:$BA,52,0)</f>
        <v>39</v>
      </c>
      <c r="R1864" s="39">
        <f t="shared" si="29"/>
        <v>0</v>
      </c>
    </row>
    <row r="1865" spans="1:18" s="2" customFormat="1" hidden="1" x14ac:dyDescent="0.2">
      <c r="A1865" s="27">
        <v>401898</v>
      </c>
      <c r="B1865" s="28">
        <v>4184109336</v>
      </c>
      <c r="C1865" s="29" t="s">
        <v>2437</v>
      </c>
      <c r="D1865" s="30">
        <v>15</v>
      </c>
      <c r="E1865" s="30">
        <v>10</v>
      </c>
      <c r="F1865" s="30">
        <v>8</v>
      </c>
      <c r="G1865" s="31">
        <v>39900</v>
      </c>
      <c r="H1865" s="37">
        <v>0</v>
      </c>
      <c r="I1865" s="36">
        <v>39900</v>
      </c>
      <c r="J1865" s="32">
        <v>39900</v>
      </c>
      <c r="K1865" s="35">
        <f>9975-9975</f>
        <v>0</v>
      </c>
      <c r="L1865" s="32">
        <v>5985</v>
      </c>
      <c r="M1865" s="32">
        <f>+J1865-K1865-L1865</f>
        <v>33915</v>
      </c>
      <c r="N1865" s="33" t="s">
        <v>2438</v>
      </c>
      <c r="O1865" s="33" t="s">
        <v>25</v>
      </c>
      <c r="P1865" s="33" t="s">
        <v>25</v>
      </c>
      <c r="Q1865" s="38">
        <f>VLOOKUP(B1865,[2]COMPLETE_DIVIDEND_DATA!$B:$BA,52,0)</f>
        <v>33915</v>
      </c>
      <c r="R1865" s="39">
        <f t="shared" si="29"/>
        <v>0</v>
      </c>
    </row>
    <row r="1866" spans="1:18" s="2" customFormat="1" hidden="1" x14ac:dyDescent="0.2">
      <c r="A1866" s="9">
        <v>401899</v>
      </c>
      <c r="B1866" s="20">
        <v>4184111852</v>
      </c>
      <c r="C1866" s="6" t="s">
        <v>2439</v>
      </c>
      <c r="D1866" s="5">
        <v>20</v>
      </c>
      <c r="E1866" s="5">
        <v>10</v>
      </c>
      <c r="F1866" s="5">
        <v>9</v>
      </c>
      <c r="G1866" s="17">
        <v>1000</v>
      </c>
      <c r="H1866" s="17">
        <v>1000</v>
      </c>
      <c r="I1866" s="17">
        <v>0</v>
      </c>
      <c r="J1866" s="13">
        <v>1000</v>
      </c>
      <c r="K1866" s="13">
        <v>250</v>
      </c>
      <c r="L1866" s="13">
        <v>200</v>
      </c>
      <c r="M1866" s="13">
        <v>550</v>
      </c>
      <c r="N1866" s="24" t="s">
        <v>2440</v>
      </c>
      <c r="O1866" s="24" t="s">
        <v>25</v>
      </c>
      <c r="P1866" s="24" t="s">
        <v>25</v>
      </c>
      <c r="Q1866" s="38">
        <f>VLOOKUP(B1866,[2]COMPLETE_DIVIDEND_DATA!$B:$BA,52,0)</f>
        <v>550</v>
      </c>
      <c r="R1866" s="39">
        <f t="shared" si="29"/>
        <v>0</v>
      </c>
    </row>
    <row r="1867" spans="1:18" s="2" customFormat="1" x14ac:dyDescent="0.2">
      <c r="A1867" s="9">
        <v>401900</v>
      </c>
      <c r="B1867" s="20">
        <v>4192004437</v>
      </c>
      <c r="C1867" s="6" t="s">
        <v>2441</v>
      </c>
      <c r="D1867" s="5">
        <v>0</v>
      </c>
      <c r="E1867" s="5">
        <v>20</v>
      </c>
      <c r="F1867" s="5">
        <v>8</v>
      </c>
      <c r="G1867" s="17">
        <v>1</v>
      </c>
      <c r="H1867" s="17">
        <v>0</v>
      </c>
      <c r="I1867" s="17">
        <v>1</v>
      </c>
      <c r="J1867" s="13">
        <v>1</v>
      </c>
      <c r="K1867" s="13">
        <v>0</v>
      </c>
      <c r="L1867" s="13">
        <v>0</v>
      </c>
      <c r="M1867" s="13">
        <v>1</v>
      </c>
      <c r="N1867" s="24" t="s">
        <v>2442</v>
      </c>
      <c r="O1867" s="24" t="s">
        <v>25</v>
      </c>
      <c r="P1867" s="45" t="s">
        <v>25</v>
      </c>
      <c r="Q1867" s="47">
        <f>VLOOKUP(B1867,[2]COMPLETE_DIVIDEND_DATA!$B:$BA,52,0)</f>
        <v>0</v>
      </c>
      <c r="R1867" s="48">
        <f t="shared" si="29"/>
        <v>1</v>
      </c>
    </row>
    <row r="1868" spans="1:18" s="2" customFormat="1" hidden="1" x14ac:dyDescent="0.2">
      <c r="A1868" s="9">
        <v>401901</v>
      </c>
      <c r="B1868" s="20">
        <v>4218005851</v>
      </c>
      <c r="C1868" s="6" t="s">
        <v>2443</v>
      </c>
      <c r="D1868" s="5">
        <v>16.66</v>
      </c>
      <c r="E1868" s="5">
        <v>20</v>
      </c>
      <c r="F1868" s="5">
        <v>8</v>
      </c>
      <c r="G1868" s="17">
        <v>12</v>
      </c>
      <c r="H1868" s="17">
        <v>0</v>
      </c>
      <c r="I1868" s="17">
        <v>12</v>
      </c>
      <c r="J1868" s="13">
        <v>12</v>
      </c>
      <c r="K1868" s="13">
        <v>0</v>
      </c>
      <c r="L1868" s="13">
        <v>2</v>
      </c>
      <c r="M1868" s="13">
        <v>10</v>
      </c>
      <c r="N1868" s="24" t="s">
        <v>2444</v>
      </c>
      <c r="O1868" s="24" t="s">
        <v>25</v>
      </c>
      <c r="P1868" s="24" t="s">
        <v>25</v>
      </c>
      <c r="Q1868" s="38">
        <f>VLOOKUP(B1868,[2]COMPLETE_DIVIDEND_DATA!$B:$BA,52,0)</f>
        <v>10</v>
      </c>
      <c r="R1868" s="39">
        <f t="shared" si="29"/>
        <v>0</v>
      </c>
    </row>
    <row r="1869" spans="1:18" s="2" customFormat="1" hidden="1" x14ac:dyDescent="0.2">
      <c r="A1869" s="9">
        <v>401902</v>
      </c>
      <c r="B1869" s="20">
        <v>4218006214</v>
      </c>
      <c r="C1869" s="6" t="s">
        <v>2445</v>
      </c>
      <c r="D1869" s="5">
        <v>15</v>
      </c>
      <c r="E1869" s="5">
        <v>20</v>
      </c>
      <c r="F1869" s="5">
        <v>8</v>
      </c>
      <c r="G1869" s="17">
        <v>2000</v>
      </c>
      <c r="H1869" s="17">
        <v>0</v>
      </c>
      <c r="I1869" s="17">
        <v>2000</v>
      </c>
      <c r="J1869" s="13">
        <v>2000</v>
      </c>
      <c r="K1869" s="13">
        <v>0</v>
      </c>
      <c r="L1869" s="13">
        <v>300</v>
      </c>
      <c r="M1869" s="13">
        <v>1700</v>
      </c>
      <c r="N1869" s="24" t="s">
        <v>2446</v>
      </c>
      <c r="O1869" s="24" t="s">
        <v>25</v>
      </c>
      <c r="P1869" s="24" t="s">
        <v>25</v>
      </c>
      <c r="Q1869" s="38">
        <f>VLOOKUP(B1869,[2]COMPLETE_DIVIDEND_DATA!$B:$BA,52,0)</f>
        <v>1700</v>
      </c>
      <c r="R1869" s="39">
        <f t="shared" si="29"/>
        <v>0</v>
      </c>
    </row>
    <row r="1870" spans="1:18" s="2" customFormat="1" hidden="1" x14ac:dyDescent="0.2">
      <c r="A1870" s="9">
        <v>401903</v>
      </c>
      <c r="B1870" s="20">
        <v>4226000661</v>
      </c>
      <c r="C1870" s="6" t="s">
        <v>2447</v>
      </c>
      <c r="D1870" s="5">
        <v>15.01</v>
      </c>
      <c r="E1870" s="5">
        <v>20</v>
      </c>
      <c r="F1870" s="5">
        <v>8</v>
      </c>
      <c r="G1870" s="17">
        <v>3797</v>
      </c>
      <c r="H1870" s="17">
        <v>0</v>
      </c>
      <c r="I1870" s="17">
        <v>3797</v>
      </c>
      <c r="J1870" s="13">
        <v>3797</v>
      </c>
      <c r="K1870" s="13">
        <v>0</v>
      </c>
      <c r="L1870" s="13">
        <v>570</v>
      </c>
      <c r="M1870" s="13">
        <v>3227</v>
      </c>
      <c r="N1870" s="24" t="s">
        <v>2448</v>
      </c>
      <c r="O1870" s="24">
        <v>15286673</v>
      </c>
      <c r="P1870" s="24" t="s">
        <v>25</v>
      </c>
      <c r="Q1870" s="38">
        <f>VLOOKUP(B1870,[2]COMPLETE_DIVIDEND_DATA!$B:$BA,52,0)</f>
        <v>3227</v>
      </c>
      <c r="R1870" s="39">
        <f t="shared" si="29"/>
        <v>0</v>
      </c>
    </row>
    <row r="1871" spans="1:18" s="2" customFormat="1" hidden="1" x14ac:dyDescent="0.2">
      <c r="A1871" s="9">
        <v>401904</v>
      </c>
      <c r="B1871" s="20">
        <v>4226009191</v>
      </c>
      <c r="C1871" s="6" t="s">
        <v>1595</v>
      </c>
      <c r="D1871" s="5">
        <v>14.94</v>
      </c>
      <c r="E1871" s="5">
        <v>20</v>
      </c>
      <c r="F1871" s="5">
        <v>8</v>
      </c>
      <c r="G1871" s="17">
        <v>281</v>
      </c>
      <c r="H1871" s="17">
        <v>0</v>
      </c>
      <c r="I1871" s="17">
        <v>281</v>
      </c>
      <c r="J1871" s="13">
        <v>281</v>
      </c>
      <c r="K1871" s="13">
        <v>0</v>
      </c>
      <c r="L1871" s="13">
        <v>42</v>
      </c>
      <c r="M1871" s="13">
        <v>239</v>
      </c>
      <c r="N1871" s="24" t="s">
        <v>2449</v>
      </c>
      <c r="O1871" s="24" t="s">
        <v>25</v>
      </c>
      <c r="P1871" s="24" t="s">
        <v>25</v>
      </c>
      <c r="Q1871" s="38">
        <f>VLOOKUP(B1871,[2]COMPLETE_DIVIDEND_DATA!$B:$BA,52,0)</f>
        <v>239</v>
      </c>
      <c r="R1871" s="39">
        <f t="shared" si="29"/>
        <v>0</v>
      </c>
    </row>
    <row r="1872" spans="1:18" s="2" customFormat="1" hidden="1" x14ac:dyDescent="0.2">
      <c r="A1872" s="9">
        <v>401905</v>
      </c>
      <c r="B1872" s="20">
        <v>4226012955</v>
      </c>
      <c r="C1872" s="6" t="s">
        <v>2450</v>
      </c>
      <c r="D1872" s="5">
        <v>14.87</v>
      </c>
      <c r="E1872" s="5">
        <v>20</v>
      </c>
      <c r="F1872" s="5">
        <v>8</v>
      </c>
      <c r="G1872" s="17">
        <v>121</v>
      </c>
      <c r="H1872" s="17">
        <v>0</v>
      </c>
      <c r="I1872" s="17">
        <v>121</v>
      </c>
      <c r="J1872" s="13">
        <v>121</v>
      </c>
      <c r="K1872" s="13">
        <v>0</v>
      </c>
      <c r="L1872" s="13">
        <v>18</v>
      </c>
      <c r="M1872" s="13">
        <v>103</v>
      </c>
      <c r="N1872" s="24" t="s">
        <v>2451</v>
      </c>
      <c r="O1872" s="24">
        <v>1951277</v>
      </c>
      <c r="P1872" s="24" t="s">
        <v>25</v>
      </c>
      <c r="Q1872" s="38">
        <f>VLOOKUP(B1872,[2]COMPLETE_DIVIDEND_DATA!$B:$BA,52,0)</f>
        <v>103</v>
      </c>
      <c r="R1872" s="39">
        <f t="shared" si="29"/>
        <v>0</v>
      </c>
    </row>
    <row r="1873" spans="1:18" s="2" customFormat="1" hidden="1" x14ac:dyDescent="0.2">
      <c r="A1873" s="9">
        <v>401906</v>
      </c>
      <c r="B1873" s="20">
        <v>4234001262</v>
      </c>
      <c r="C1873" s="6" t="s">
        <v>2452</v>
      </c>
      <c r="D1873" s="5">
        <v>16.66</v>
      </c>
      <c r="E1873" s="5">
        <v>20</v>
      </c>
      <c r="F1873" s="5">
        <v>8</v>
      </c>
      <c r="G1873" s="17">
        <v>18</v>
      </c>
      <c r="H1873" s="17">
        <v>0</v>
      </c>
      <c r="I1873" s="17">
        <v>18</v>
      </c>
      <c r="J1873" s="13">
        <v>18</v>
      </c>
      <c r="K1873" s="13">
        <v>0</v>
      </c>
      <c r="L1873" s="13">
        <v>3</v>
      </c>
      <c r="M1873" s="13">
        <v>15</v>
      </c>
      <c r="N1873" s="24" t="s">
        <v>2453</v>
      </c>
      <c r="O1873" s="24" t="s">
        <v>25</v>
      </c>
      <c r="P1873" s="24" t="s">
        <v>25</v>
      </c>
      <c r="Q1873" s="38">
        <f>VLOOKUP(B1873,[2]COMPLETE_DIVIDEND_DATA!$B:$BA,52,0)</f>
        <v>15</v>
      </c>
      <c r="R1873" s="39">
        <f t="shared" si="29"/>
        <v>0</v>
      </c>
    </row>
    <row r="1874" spans="1:18" s="2" customFormat="1" hidden="1" x14ac:dyDescent="0.2">
      <c r="A1874" s="9">
        <v>401907</v>
      </c>
      <c r="B1874" s="20">
        <v>4234006022</v>
      </c>
      <c r="C1874" s="6" t="s">
        <v>860</v>
      </c>
      <c r="D1874" s="5">
        <v>15.03</v>
      </c>
      <c r="E1874" s="5">
        <v>20</v>
      </c>
      <c r="F1874" s="5">
        <v>8</v>
      </c>
      <c r="G1874" s="17">
        <v>1024</v>
      </c>
      <c r="H1874" s="17">
        <v>0</v>
      </c>
      <c r="I1874" s="17">
        <v>1024</v>
      </c>
      <c r="J1874" s="13">
        <v>1024</v>
      </c>
      <c r="K1874" s="13">
        <v>0</v>
      </c>
      <c r="L1874" s="13">
        <v>154</v>
      </c>
      <c r="M1874" s="13">
        <v>870</v>
      </c>
      <c r="N1874" s="24" t="s">
        <v>861</v>
      </c>
      <c r="O1874" s="24">
        <v>2919729</v>
      </c>
      <c r="P1874" s="24" t="s">
        <v>25</v>
      </c>
      <c r="Q1874" s="38">
        <f>VLOOKUP(B1874,[2]COMPLETE_DIVIDEND_DATA!$B:$BA,52,0)</f>
        <v>870</v>
      </c>
      <c r="R1874" s="39">
        <f t="shared" si="29"/>
        <v>0</v>
      </c>
    </row>
    <row r="1875" spans="1:18" s="2" customFormat="1" hidden="1" x14ac:dyDescent="0.2">
      <c r="A1875" s="9">
        <v>401908</v>
      </c>
      <c r="B1875" s="20">
        <v>4234008309</v>
      </c>
      <c r="C1875" s="6" t="s">
        <v>2454</v>
      </c>
      <c r="D1875" s="5">
        <v>16.66</v>
      </c>
      <c r="E1875" s="5">
        <v>20</v>
      </c>
      <c r="F1875" s="5">
        <v>8</v>
      </c>
      <c r="G1875" s="17">
        <v>6</v>
      </c>
      <c r="H1875" s="17">
        <v>0</v>
      </c>
      <c r="I1875" s="17">
        <v>6</v>
      </c>
      <c r="J1875" s="13">
        <v>6</v>
      </c>
      <c r="K1875" s="13">
        <v>0</v>
      </c>
      <c r="L1875" s="13">
        <v>1</v>
      </c>
      <c r="M1875" s="13">
        <v>5</v>
      </c>
      <c r="N1875" s="24" t="s">
        <v>2455</v>
      </c>
      <c r="O1875" s="24" t="s">
        <v>25</v>
      </c>
      <c r="P1875" s="24" t="s">
        <v>25</v>
      </c>
      <c r="Q1875" s="38">
        <f>VLOOKUP(B1875,[2]COMPLETE_DIVIDEND_DATA!$B:$BA,52,0)</f>
        <v>5</v>
      </c>
      <c r="R1875" s="39">
        <f t="shared" si="29"/>
        <v>0</v>
      </c>
    </row>
    <row r="1876" spans="1:18" s="2" customFormat="1" hidden="1" x14ac:dyDescent="0.2">
      <c r="A1876" s="9">
        <v>401909</v>
      </c>
      <c r="B1876" s="20">
        <v>4234011857</v>
      </c>
      <c r="C1876" s="6" t="s">
        <v>2456</v>
      </c>
      <c r="D1876" s="5">
        <v>19.98</v>
      </c>
      <c r="E1876" s="5">
        <v>20</v>
      </c>
      <c r="F1876" s="5">
        <v>8</v>
      </c>
      <c r="G1876" s="17">
        <v>6349</v>
      </c>
      <c r="H1876" s="17">
        <v>0</v>
      </c>
      <c r="I1876" s="17">
        <v>6349</v>
      </c>
      <c r="J1876" s="13">
        <v>6349</v>
      </c>
      <c r="K1876" s="13">
        <v>0</v>
      </c>
      <c r="L1876" s="13">
        <v>1269</v>
      </c>
      <c r="M1876" s="13">
        <v>5080</v>
      </c>
      <c r="N1876" s="24" t="s">
        <v>2457</v>
      </c>
      <c r="O1876" s="24" t="s">
        <v>25</v>
      </c>
      <c r="P1876" s="24" t="s">
        <v>25</v>
      </c>
      <c r="Q1876" s="38">
        <f>VLOOKUP(B1876,[2]COMPLETE_DIVIDEND_DATA!$B:$BA,52,0)</f>
        <v>5080</v>
      </c>
      <c r="R1876" s="39">
        <f t="shared" si="29"/>
        <v>0</v>
      </c>
    </row>
    <row r="1877" spans="1:18" s="2" customFormat="1" hidden="1" x14ac:dyDescent="0.2">
      <c r="A1877" s="9">
        <v>401910</v>
      </c>
      <c r="B1877" s="20">
        <v>4234011956</v>
      </c>
      <c r="C1877" s="6" t="s">
        <v>2458</v>
      </c>
      <c r="D1877" s="5">
        <v>14.95</v>
      </c>
      <c r="E1877" s="5">
        <v>20</v>
      </c>
      <c r="F1877" s="5">
        <v>8</v>
      </c>
      <c r="G1877" s="17">
        <v>1618</v>
      </c>
      <c r="H1877" s="17">
        <v>0</v>
      </c>
      <c r="I1877" s="17">
        <v>1618</v>
      </c>
      <c r="J1877" s="13">
        <v>1618</v>
      </c>
      <c r="K1877" s="13">
        <v>0</v>
      </c>
      <c r="L1877" s="13">
        <v>242</v>
      </c>
      <c r="M1877" s="13">
        <v>1376</v>
      </c>
      <c r="N1877" s="24" t="s">
        <v>2459</v>
      </c>
      <c r="O1877" s="24" t="s">
        <v>25</v>
      </c>
      <c r="P1877" s="24" t="s">
        <v>25</v>
      </c>
      <c r="Q1877" s="38">
        <f>VLOOKUP(B1877,[2]COMPLETE_DIVIDEND_DATA!$B:$BA,52,0)</f>
        <v>1376</v>
      </c>
      <c r="R1877" s="39">
        <f t="shared" si="29"/>
        <v>0</v>
      </c>
    </row>
    <row r="1878" spans="1:18" s="2" customFormat="1" hidden="1" x14ac:dyDescent="0.2">
      <c r="A1878" s="9">
        <v>401911</v>
      </c>
      <c r="B1878" s="20">
        <v>4234012426</v>
      </c>
      <c r="C1878" s="6" t="s">
        <v>2460</v>
      </c>
      <c r="D1878" s="5">
        <v>15.01</v>
      </c>
      <c r="E1878" s="5">
        <v>20</v>
      </c>
      <c r="F1878" s="5">
        <v>8</v>
      </c>
      <c r="G1878" s="17">
        <v>2618</v>
      </c>
      <c r="H1878" s="17">
        <v>0</v>
      </c>
      <c r="I1878" s="17">
        <v>2618</v>
      </c>
      <c r="J1878" s="13">
        <v>2618</v>
      </c>
      <c r="K1878" s="13">
        <v>0</v>
      </c>
      <c r="L1878" s="13">
        <v>393</v>
      </c>
      <c r="M1878" s="13">
        <v>2225</v>
      </c>
      <c r="N1878" s="24" t="s">
        <v>2461</v>
      </c>
      <c r="O1878" s="24" t="s">
        <v>25</v>
      </c>
      <c r="P1878" s="24" t="s">
        <v>25</v>
      </c>
      <c r="Q1878" s="38">
        <f>VLOOKUP(B1878,[2]COMPLETE_DIVIDEND_DATA!$B:$BA,52,0)</f>
        <v>2225</v>
      </c>
      <c r="R1878" s="39">
        <f t="shared" si="29"/>
        <v>0</v>
      </c>
    </row>
    <row r="1879" spans="1:18" s="2" customFormat="1" x14ac:dyDescent="0.2">
      <c r="A1879" s="9">
        <v>401912</v>
      </c>
      <c r="B1879" s="20">
        <v>4234014372</v>
      </c>
      <c r="C1879" s="6" t="s">
        <v>2462</v>
      </c>
      <c r="D1879" s="5">
        <v>17.61</v>
      </c>
      <c r="E1879" s="5">
        <v>10</v>
      </c>
      <c r="F1879" s="5">
        <v>8</v>
      </c>
      <c r="G1879" s="17">
        <v>647</v>
      </c>
      <c r="H1879" s="17">
        <v>647</v>
      </c>
      <c r="I1879" s="17">
        <v>0</v>
      </c>
      <c r="J1879" s="13">
        <v>647</v>
      </c>
      <c r="K1879" s="13">
        <v>162</v>
      </c>
      <c r="L1879" s="13">
        <v>114</v>
      </c>
      <c r="M1879" s="13">
        <v>371</v>
      </c>
      <c r="N1879" s="24" t="s">
        <v>2463</v>
      </c>
      <c r="O1879" s="24" t="s">
        <v>25</v>
      </c>
      <c r="P1879" s="45" t="s">
        <v>25</v>
      </c>
      <c r="Q1879" s="47">
        <f>VLOOKUP(B1879,[2]COMPLETE_DIVIDEND_DATA!$B:$BA,52,0)</f>
        <v>0</v>
      </c>
      <c r="R1879" s="48">
        <f t="shared" si="29"/>
        <v>371</v>
      </c>
    </row>
    <row r="1880" spans="1:18" s="2" customFormat="1" hidden="1" x14ac:dyDescent="0.2">
      <c r="A1880" s="9">
        <v>401913</v>
      </c>
      <c r="B1880" s="20">
        <v>4234020056</v>
      </c>
      <c r="C1880" s="6" t="s">
        <v>58</v>
      </c>
      <c r="D1880" s="5">
        <v>20</v>
      </c>
      <c r="E1880" s="5">
        <v>20</v>
      </c>
      <c r="F1880" s="5">
        <v>8</v>
      </c>
      <c r="G1880" s="17">
        <v>1000</v>
      </c>
      <c r="H1880" s="17">
        <v>0</v>
      </c>
      <c r="I1880" s="17">
        <v>1000</v>
      </c>
      <c r="J1880" s="13">
        <v>1000</v>
      </c>
      <c r="K1880" s="13">
        <v>0</v>
      </c>
      <c r="L1880" s="13">
        <v>200</v>
      </c>
      <c r="M1880" s="13">
        <v>800</v>
      </c>
      <c r="N1880" s="24" t="s">
        <v>1345</v>
      </c>
      <c r="O1880" s="24" t="s">
        <v>25</v>
      </c>
      <c r="P1880" s="24" t="s">
        <v>25</v>
      </c>
      <c r="Q1880" s="38">
        <f>VLOOKUP(B1880,[2]COMPLETE_DIVIDEND_DATA!$B:$BA,52,0)</f>
        <v>800</v>
      </c>
      <c r="R1880" s="39">
        <f t="shared" si="29"/>
        <v>0</v>
      </c>
    </row>
    <row r="1881" spans="1:18" s="2" customFormat="1" hidden="1" x14ac:dyDescent="0.2">
      <c r="A1881" s="9">
        <v>401914</v>
      </c>
      <c r="B1881" s="20">
        <v>4234021138</v>
      </c>
      <c r="C1881" s="6" t="s">
        <v>2464</v>
      </c>
      <c r="D1881" s="5">
        <v>20</v>
      </c>
      <c r="E1881" s="5">
        <v>20</v>
      </c>
      <c r="F1881" s="5">
        <v>8</v>
      </c>
      <c r="G1881" s="17">
        <v>4204</v>
      </c>
      <c r="H1881" s="17">
        <v>0</v>
      </c>
      <c r="I1881" s="17">
        <v>4204</v>
      </c>
      <c r="J1881" s="13">
        <v>4204</v>
      </c>
      <c r="K1881" s="13">
        <v>0</v>
      </c>
      <c r="L1881" s="13">
        <v>841</v>
      </c>
      <c r="M1881" s="13">
        <v>3363</v>
      </c>
      <c r="N1881" s="24" t="s">
        <v>2465</v>
      </c>
      <c r="O1881" s="24" t="s">
        <v>25</v>
      </c>
      <c r="P1881" s="24" t="s">
        <v>25</v>
      </c>
      <c r="Q1881" s="38">
        <f>VLOOKUP(B1881,[2]COMPLETE_DIVIDEND_DATA!$B:$BA,52,0)</f>
        <v>3363</v>
      </c>
      <c r="R1881" s="39">
        <f t="shared" si="29"/>
        <v>0</v>
      </c>
    </row>
    <row r="1882" spans="1:18" s="2" customFormat="1" hidden="1" x14ac:dyDescent="0.2">
      <c r="A1882" s="9">
        <v>401915</v>
      </c>
      <c r="B1882" s="20">
        <v>4234021583</v>
      </c>
      <c r="C1882" s="6" t="s">
        <v>2466</v>
      </c>
      <c r="D1882" s="5">
        <v>17.47</v>
      </c>
      <c r="E1882" s="5">
        <v>20</v>
      </c>
      <c r="F1882" s="5">
        <v>8</v>
      </c>
      <c r="G1882" s="17">
        <v>2523</v>
      </c>
      <c r="H1882" s="17">
        <v>0</v>
      </c>
      <c r="I1882" s="17">
        <v>2523</v>
      </c>
      <c r="J1882" s="13">
        <v>2523</v>
      </c>
      <c r="K1882" s="13">
        <v>0</v>
      </c>
      <c r="L1882" s="13">
        <v>441</v>
      </c>
      <c r="M1882" s="13">
        <v>2082</v>
      </c>
      <c r="N1882" s="24" t="s">
        <v>2467</v>
      </c>
      <c r="O1882" s="24" t="s">
        <v>25</v>
      </c>
      <c r="P1882" s="24" t="s">
        <v>25</v>
      </c>
      <c r="Q1882" s="38">
        <f>VLOOKUP(B1882,[2]COMPLETE_DIVIDEND_DATA!$B:$BA,52,0)</f>
        <v>2082</v>
      </c>
      <c r="R1882" s="39">
        <f t="shared" si="29"/>
        <v>0</v>
      </c>
    </row>
    <row r="1883" spans="1:18" s="2" customFormat="1" hidden="1" x14ac:dyDescent="0.2">
      <c r="A1883" s="9">
        <v>401916</v>
      </c>
      <c r="B1883" s="20">
        <v>4259002003</v>
      </c>
      <c r="C1883" s="6" t="s">
        <v>2468</v>
      </c>
      <c r="D1883" s="5">
        <v>0</v>
      </c>
      <c r="E1883" s="5">
        <v>20</v>
      </c>
      <c r="F1883" s="5">
        <v>8</v>
      </c>
      <c r="G1883" s="17">
        <v>1</v>
      </c>
      <c r="H1883" s="17">
        <v>0</v>
      </c>
      <c r="I1883" s="17">
        <v>1</v>
      </c>
      <c r="J1883" s="13">
        <v>1</v>
      </c>
      <c r="K1883" s="13">
        <v>0</v>
      </c>
      <c r="L1883" s="13">
        <v>0</v>
      </c>
      <c r="M1883" s="13">
        <v>1</v>
      </c>
      <c r="N1883" s="24" t="s">
        <v>2469</v>
      </c>
      <c r="O1883" s="24" t="s">
        <v>25</v>
      </c>
      <c r="P1883" s="24" t="s">
        <v>25</v>
      </c>
      <c r="Q1883" s="38">
        <f>VLOOKUP(B1883,[2]COMPLETE_DIVIDEND_DATA!$B:$BA,52,0)</f>
        <v>1</v>
      </c>
      <c r="R1883" s="39">
        <f t="shared" si="29"/>
        <v>0</v>
      </c>
    </row>
    <row r="1884" spans="1:18" s="2" customFormat="1" x14ac:dyDescent="0.2">
      <c r="A1884" s="9">
        <v>401917</v>
      </c>
      <c r="B1884" s="20">
        <v>4259002664</v>
      </c>
      <c r="C1884" s="6" t="s">
        <v>1986</v>
      </c>
      <c r="D1884" s="5">
        <v>20</v>
      </c>
      <c r="E1884" s="5">
        <v>20</v>
      </c>
      <c r="F1884" s="5">
        <v>8</v>
      </c>
      <c r="G1884" s="17">
        <v>1050</v>
      </c>
      <c r="H1884" s="17">
        <v>0</v>
      </c>
      <c r="I1884" s="17">
        <v>1050</v>
      </c>
      <c r="J1884" s="13">
        <v>1050</v>
      </c>
      <c r="K1884" s="13">
        <v>0</v>
      </c>
      <c r="L1884" s="13">
        <v>210</v>
      </c>
      <c r="M1884" s="13">
        <v>840</v>
      </c>
      <c r="N1884" s="24" t="s">
        <v>1987</v>
      </c>
      <c r="O1884" s="24" t="s">
        <v>25</v>
      </c>
      <c r="P1884" s="45" t="s">
        <v>25</v>
      </c>
      <c r="Q1884" s="47">
        <f>VLOOKUP(B1884,[2]COMPLETE_DIVIDEND_DATA!$B:$BA,52,0)</f>
        <v>0</v>
      </c>
      <c r="R1884" s="48">
        <f t="shared" si="29"/>
        <v>840</v>
      </c>
    </row>
    <row r="1885" spans="1:18" s="2" customFormat="1" hidden="1" x14ac:dyDescent="0.2">
      <c r="A1885" s="9">
        <v>401918</v>
      </c>
      <c r="B1885" s="20">
        <v>4259002979</v>
      </c>
      <c r="C1885" s="6" t="s">
        <v>2470</v>
      </c>
      <c r="D1885" s="5">
        <v>19.579999999999998</v>
      </c>
      <c r="E1885" s="5">
        <v>20</v>
      </c>
      <c r="F1885" s="5">
        <v>8</v>
      </c>
      <c r="G1885" s="17">
        <v>97</v>
      </c>
      <c r="H1885" s="17">
        <v>0</v>
      </c>
      <c r="I1885" s="17">
        <v>97</v>
      </c>
      <c r="J1885" s="13">
        <v>97</v>
      </c>
      <c r="K1885" s="13">
        <v>0</v>
      </c>
      <c r="L1885" s="13">
        <v>19</v>
      </c>
      <c r="M1885" s="13">
        <v>78</v>
      </c>
      <c r="N1885" s="24" t="s">
        <v>2471</v>
      </c>
      <c r="O1885" s="24" t="s">
        <v>25</v>
      </c>
      <c r="P1885" s="24" t="s">
        <v>25</v>
      </c>
      <c r="Q1885" s="38">
        <f>VLOOKUP(B1885,[2]COMPLETE_DIVIDEND_DATA!$B:$BA,52,0)</f>
        <v>78</v>
      </c>
      <c r="R1885" s="39">
        <f t="shared" si="29"/>
        <v>0</v>
      </c>
    </row>
    <row r="1886" spans="1:18" s="2" customFormat="1" hidden="1" x14ac:dyDescent="0.2">
      <c r="A1886" s="9">
        <v>401919</v>
      </c>
      <c r="B1886" s="20">
        <v>4259003233</v>
      </c>
      <c r="C1886" s="6" t="s">
        <v>2472</v>
      </c>
      <c r="D1886" s="5">
        <v>15</v>
      </c>
      <c r="E1886" s="5">
        <v>20</v>
      </c>
      <c r="F1886" s="5">
        <v>8</v>
      </c>
      <c r="G1886" s="17">
        <v>3273</v>
      </c>
      <c r="H1886" s="17">
        <v>0</v>
      </c>
      <c r="I1886" s="17">
        <v>3273</v>
      </c>
      <c r="J1886" s="13">
        <v>3273</v>
      </c>
      <c r="K1886" s="13">
        <v>0</v>
      </c>
      <c r="L1886" s="13">
        <v>491</v>
      </c>
      <c r="M1886" s="13">
        <v>2782</v>
      </c>
      <c r="N1886" s="24" t="s">
        <v>2473</v>
      </c>
      <c r="O1886" s="24">
        <v>2650398</v>
      </c>
      <c r="P1886" s="24" t="s">
        <v>25</v>
      </c>
      <c r="Q1886" s="38">
        <f>VLOOKUP(B1886,[2]COMPLETE_DIVIDEND_DATA!$B:$BA,52,0)</f>
        <v>2782</v>
      </c>
      <c r="R1886" s="39">
        <f t="shared" si="29"/>
        <v>0</v>
      </c>
    </row>
    <row r="1887" spans="1:18" s="2" customFormat="1" x14ac:dyDescent="0.2">
      <c r="A1887" s="9">
        <v>401920</v>
      </c>
      <c r="B1887" s="20">
        <v>4259005345</v>
      </c>
      <c r="C1887" s="6" t="s">
        <v>2474</v>
      </c>
      <c r="D1887" s="5">
        <v>20</v>
      </c>
      <c r="E1887" s="5">
        <v>20</v>
      </c>
      <c r="F1887" s="5">
        <v>8</v>
      </c>
      <c r="G1887" s="17">
        <v>1295</v>
      </c>
      <c r="H1887" s="17">
        <v>0</v>
      </c>
      <c r="I1887" s="17">
        <v>1295</v>
      </c>
      <c r="J1887" s="13">
        <v>1295</v>
      </c>
      <c r="K1887" s="13">
        <v>0</v>
      </c>
      <c r="L1887" s="13">
        <v>259</v>
      </c>
      <c r="M1887" s="13">
        <v>1036</v>
      </c>
      <c r="N1887" s="24" t="s">
        <v>2475</v>
      </c>
      <c r="O1887" s="24" t="s">
        <v>25</v>
      </c>
      <c r="P1887" s="45" t="s">
        <v>25</v>
      </c>
      <c r="Q1887" s="47">
        <f>VLOOKUP(B1887,[2]COMPLETE_DIVIDEND_DATA!$B:$BA,52,0)</f>
        <v>0</v>
      </c>
      <c r="R1887" s="48">
        <f t="shared" si="29"/>
        <v>1036</v>
      </c>
    </row>
    <row r="1888" spans="1:18" s="2" customFormat="1" hidden="1" x14ac:dyDescent="0.2">
      <c r="A1888" s="9">
        <v>401921</v>
      </c>
      <c r="B1888" s="20">
        <v>4259005972</v>
      </c>
      <c r="C1888" s="6" t="s">
        <v>2476</v>
      </c>
      <c r="D1888" s="5">
        <v>20</v>
      </c>
      <c r="E1888" s="5">
        <v>20</v>
      </c>
      <c r="F1888" s="5">
        <v>8</v>
      </c>
      <c r="G1888" s="17">
        <v>55000</v>
      </c>
      <c r="H1888" s="17">
        <v>0</v>
      </c>
      <c r="I1888" s="17">
        <v>55000</v>
      </c>
      <c r="J1888" s="13">
        <v>55000</v>
      </c>
      <c r="K1888" s="13">
        <v>0</v>
      </c>
      <c r="L1888" s="13">
        <v>11000</v>
      </c>
      <c r="M1888" s="13">
        <v>44000</v>
      </c>
      <c r="N1888" s="24" t="s">
        <v>2477</v>
      </c>
      <c r="O1888" s="24">
        <v>11879653</v>
      </c>
      <c r="P1888" s="24" t="s">
        <v>25</v>
      </c>
      <c r="Q1888" s="38">
        <f>VLOOKUP(B1888,[2]COMPLETE_DIVIDEND_DATA!$B:$BA,52,0)</f>
        <v>44000</v>
      </c>
      <c r="R1888" s="39">
        <f t="shared" si="29"/>
        <v>0</v>
      </c>
    </row>
    <row r="1889" spans="1:18" s="2" customFormat="1" hidden="1" x14ac:dyDescent="0.2">
      <c r="A1889" s="9">
        <v>401922</v>
      </c>
      <c r="B1889" s="20">
        <v>4259012820</v>
      </c>
      <c r="C1889" s="6" t="s">
        <v>2478</v>
      </c>
      <c r="D1889" s="5">
        <v>19.96</v>
      </c>
      <c r="E1889" s="5">
        <v>20</v>
      </c>
      <c r="F1889" s="5">
        <v>8</v>
      </c>
      <c r="G1889" s="17">
        <v>1047</v>
      </c>
      <c r="H1889" s="17">
        <v>0</v>
      </c>
      <c r="I1889" s="17">
        <v>1047</v>
      </c>
      <c r="J1889" s="13">
        <v>1047</v>
      </c>
      <c r="K1889" s="13">
        <v>0</v>
      </c>
      <c r="L1889" s="13">
        <v>209</v>
      </c>
      <c r="M1889" s="13">
        <v>838</v>
      </c>
      <c r="N1889" s="24" t="s">
        <v>2479</v>
      </c>
      <c r="O1889" s="24">
        <v>14568647</v>
      </c>
      <c r="P1889" s="24" t="s">
        <v>25</v>
      </c>
      <c r="Q1889" s="38">
        <f>VLOOKUP(B1889,[2]COMPLETE_DIVIDEND_DATA!$B:$BA,52,0)</f>
        <v>838</v>
      </c>
      <c r="R1889" s="39">
        <f t="shared" ref="R1889:R1952" si="30">+M1889-Q1889</f>
        <v>0</v>
      </c>
    </row>
    <row r="1890" spans="1:18" s="2" customFormat="1" hidden="1" x14ac:dyDescent="0.2">
      <c r="A1890" s="9">
        <v>401923</v>
      </c>
      <c r="B1890" s="20">
        <v>4259014164</v>
      </c>
      <c r="C1890" s="6" t="s">
        <v>2480</v>
      </c>
      <c r="D1890" s="5">
        <v>15</v>
      </c>
      <c r="E1890" s="5">
        <v>20</v>
      </c>
      <c r="F1890" s="5">
        <v>8</v>
      </c>
      <c r="G1890" s="17">
        <v>20000</v>
      </c>
      <c r="H1890" s="17">
        <v>0</v>
      </c>
      <c r="I1890" s="17">
        <v>20000</v>
      </c>
      <c r="J1890" s="13">
        <v>20000</v>
      </c>
      <c r="K1890" s="13">
        <v>0</v>
      </c>
      <c r="L1890" s="13">
        <v>3000</v>
      </c>
      <c r="M1890" s="13">
        <v>17000</v>
      </c>
      <c r="N1890" s="24" t="s">
        <v>2481</v>
      </c>
      <c r="O1890" s="24">
        <v>2885506</v>
      </c>
      <c r="P1890" s="24" t="s">
        <v>25</v>
      </c>
      <c r="Q1890" s="38">
        <f>VLOOKUP(B1890,[2]COMPLETE_DIVIDEND_DATA!$B:$BA,52,0)</f>
        <v>17000</v>
      </c>
      <c r="R1890" s="39">
        <f t="shared" si="30"/>
        <v>0</v>
      </c>
    </row>
    <row r="1891" spans="1:18" s="2" customFormat="1" hidden="1" x14ac:dyDescent="0.2">
      <c r="A1891" s="9">
        <v>401924</v>
      </c>
      <c r="B1891" s="20">
        <v>4283016851</v>
      </c>
      <c r="C1891" s="6" t="s">
        <v>2482</v>
      </c>
      <c r="D1891" s="5">
        <v>20</v>
      </c>
      <c r="E1891" s="5">
        <v>10</v>
      </c>
      <c r="F1891" s="5">
        <v>8</v>
      </c>
      <c r="G1891" s="17">
        <v>3264</v>
      </c>
      <c r="H1891" s="17">
        <v>3264</v>
      </c>
      <c r="I1891" s="17">
        <v>0</v>
      </c>
      <c r="J1891" s="13">
        <v>3264</v>
      </c>
      <c r="K1891" s="13">
        <v>816</v>
      </c>
      <c r="L1891" s="13">
        <v>653</v>
      </c>
      <c r="M1891" s="13">
        <v>1795</v>
      </c>
      <c r="N1891" s="24" t="s">
        <v>2483</v>
      </c>
      <c r="O1891" s="24" t="s">
        <v>25</v>
      </c>
      <c r="P1891" s="24" t="s">
        <v>25</v>
      </c>
      <c r="Q1891" s="38">
        <f>VLOOKUP(B1891,[2]COMPLETE_DIVIDEND_DATA!$B:$BA,52,0)</f>
        <v>1795</v>
      </c>
      <c r="R1891" s="39">
        <f t="shared" si="30"/>
        <v>0</v>
      </c>
    </row>
    <row r="1892" spans="1:18" s="2" customFormat="1" hidden="1" x14ac:dyDescent="0.2">
      <c r="A1892" s="9">
        <v>401925</v>
      </c>
      <c r="B1892" s="20">
        <v>4317001502</v>
      </c>
      <c r="C1892" s="6" t="s">
        <v>2484</v>
      </c>
      <c r="D1892" s="5">
        <v>19.96</v>
      </c>
      <c r="E1892" s="5">
        <v>20</v>
      </c>
      <c r="F1892" s="5">
        <v>8</v>
      </c>
      <c r="G1892" s="17">
        <v>1047</v>
      </c>
      <c r="H1892" s="17">
        <v>0</v>
      </c>
      <c r="I1892" s="17">
        <v>1047</v>
      </c>
      <c r="J1892" s="13">
        <v>1047</v>
      </c>
      <c r="K1892" s="13">
        <v>0</v>
      </c>
      <c r="L1892" s="13">
        <v>209</v>
      </c>
      <c r="M1892" s="13">
        <v>838</v>
      </c>
      <c r="N1892" s="24" t="s">
        <v>2485</v>
      </c>
      <c r="O1892" s="24">
        <v>21391289</v>
      </c>
      <c r="P1892" s="24" t="s">
        <v>25</v>
      </c>
      <c r="Q1892" s="38">
        <f>VLOOKUP(B1892,[2]COMPLETE_DIVIDEND_DATA!$B:$BA,52,0)</f>
        <v>838</v>
      </c>
      <c r="R1892" s="39">
        <f t="shared" si="30"/>
        <v>0</v>
      </c>
    </row>
    <row r="1893" spans="1:18" s="2" customFormat="1" hidden="1" x14ac:dyDescent="0.2">
      <c r="A1893" s="9">
        <v>401926</v>
      </c>
      <c r="B1893" s="20">
        <v>4317002930</v>
      </c>
      <c r="C1893" s="6" t="s">
        <v>2486</v>
      </c>
      <c r="D1893" s="5">
        <v>14.99</v>
      </c>
      <c r="E1893" s="5">
        <v>20</v>
      </c>
      <c r="F1893" s="5">
        <v>8</v>
      </c>
      <c r="G1893" s="17">
        <v>10475</v>
      </c>
      <c r="H1893" s="17">
        <v>0</v>
      </c>
      <c r="I1893" s="17">
        <v>10475</v>
      </c>
      <c r="J1893" s="13">
        <v>10475</v>
      </c>
      <c r="K1893" s="13">
        <v>0</v>
      </c>
      <c r="L1893" s="13">
        <v>1571</v>
      </c>
      <c r="M1893" s="13">
        <v>8904</v>
      </c>
      <c r="N1893" s="24" t="s">
        <v>2487</v>
      </c>
      <c r="O1893" s="24">
        <v>2699460</v>
      </c>
      <c r="P1893" s="24" t="s">
        <v>25</v>
      </c>
      <c r="Q1893" s="38">
        <f>VLOOKUP(B1893,[2]COMPLETE_DIVIDEND_DATA!$B:$BA,52,0)</f>
        <v>8904</v>
      </c>
      <c r="R1893" s="39">
        <f t="shared" si="30"/>
        <v>0</v>
      </c>
    </row>
    <row r="1894" spans="1:18" s="2" customFormat="1" hidden="1" x14ac:dyDescent="0.2">
      <c r="A1894" s="9">
        <v>401927</v>
      </c>
      <c r="B1894" s="20">
        <v>4317003169</v>
      </c>
      <c r="C1894" s="6" t="s">
        <v>2488</v>
      </c>
      <c r="D1894" s="5">
        <v>14.99</v>
      </c>
      <c r="E1894" s="5">
        <v>20</v>
      </c>
      <c r="F1894" s="5">
        <v>8</v>
      </c>
      <c r="G1894" s="17">
        <v>647</v>
      </c>
      <c r="H1894" s="17">
        <v>0</v>
      </c>
      <c r="I1894" s="17">
        <v>647</v>
      </c>
      <c r="J1894" s="13">
        <v>647</v>
      </c>
      <c r="K1894" s="13">
        <v>0</v>
      </c>
      <c r="L1894" s="13">
        <v>97</v>
      </c>
      <c r="M1894" s="13">
        <v>550</v>
      </c>
      <c r="N1894" s="24" t="s">
        <v>2489</v>
      </c>
      <c r="O1894" s="24" t="s">
        <v>25</v>
      </c>
      <c r="P1894" s="24" t="s">
        <v>25</v>
      </c>
      <c r="Q1894" s="38">
        <f>VLOOKUP(B1894,[2]COMPLETE_DIVIDEND_DATA!$B:$BA,52,0)</f>
        <v>550</v>
      </c>
      <c r="R1894" s="39">
        <f t="shared" si="30"/>
        <v>0</v>
      </c>
    </row>
    <row r="1895" spans="1:18" s="2" customFormat="1" hidden="1" x14ac:dyDescent="0.2">
      <c r="A1895" s="9">
        <v>401928</v>
      </c>
      <c r="B1895" s="20">
        <v>4333003647</v>
      </c>
      <c r="C1895" s="6" t="s">
        <v>2490</v>
      </c>
      <c r="D1895" s="5">
        <v>20</v>
      </c>
      <c r="E1895" s="5">
        <v>10</v>
      </c>
      <c r="F1895" s="5">
        <v>8</v>
      </c>
      <c r="G1895" s="17">
        <v>500</v>
      </c>
      <c r="H1895" s="17">
        <v>500</v>
      </c>
      <c r="I1895" s="17">
        <v>0</v>
      </c>
      <c r="J1895" s="13">
        <v>500</v>
      </c>
      <c r="K1895" s="13">
        <v>125</v>
      </c>
      <c r="L1895" s="13">
        <v>100</v>
      </c>
      <c r="M1895" s="13">
        <v>275</v>
      </c>
      <c r="N1895" s="24" t="s">
        <v>2491</v>
      </c>
      <c r="O1895" s="24" t="s">
        <v>25</v>
      </c>
      <c r="P1895" s="24" t="s">
        <v>25</v>
      </c>
      <c r="Q1895" s="38">
        <f>VLOOKUP(B1895,[2]COMPLETE_DIVIDEND_DATA!$B:$BA,52,0)</f>
        <v>275</v>
      </c>
      <c r="R1895" s="39">
        <f t="shared" si="30"/>
        <v>0</v>
      </c>
    </row>
    <row r="1896" spans="1:18" s="2" customFormat="1" x14ac:dyDescent="0.2">
      <c r="A1896" s="9">
        <v>401929</v>
      </c>
      <c r="B1896" s="20">
        <v>4333009388</v>
      </c>
      <c r="C1896" s="6" t="s">
        <v>2492</v>
      </c>
      <c r="D1896" s="5">
        <v>16.66</v>
      </c>
      <c r="E1896" s="5">
        <v>10</v>
      </c>
      <c r="F1896" s="5">
        <v>8</v>
      </c>
      <c r="G1896" s="17">
        <v>6</v>
      </c>
      <c r="H1896" s="17">
        <v>6</v>
      </c>
      <c r="I1896" s="17">
        <v>0</v>
      </c>
      <c r="J1896" s="13">
        <v>6</v>
      </c>
      <c r="K1896" s="13">
        <v>2</v>
      </c>
      <c r="L1896" s="13">
        <v>1</v>
      </c>
      <c r="M1896" s="13">
        <v>3</v>
      </c>
      <c r="N1896" s="24" t="s">
        <v>2493</v>
      </c>
      <c r="O1896" s="24" t="s">
        <v>25</v>
      </c>
      <c r="P1896" s="45" t="s">
        <v>25</v>
      </c>
      <c r="Q1896" s="47">
        <f>VLOOKUP(B1896,[2]COMPLETE_DIVIDEND_DATA!$B:$BA,52,0)</f>
        <v>0</v>
      </c>
      <c r="R1896" s="48">
        <f t="shared" si="30"/>
        <v>3</v>
      </c>
    </row>
    <row r="1897" spans="1:18" s="2" customFormat="1" x14ac:dyDescent="0.2">
      <c r="A1897" s="9">
        <v>401930</v>
      </c>
      <c r="B1897" s="20">
        <v>4333018439</v>
      </c>
      <c r="C1897" s="6" t="s">
        <v>2494</v>
      </c>
      <c r="D1897" s="5">
        <v>14.98</v>
      </c>
      <c r="E1897" s="5">
        <v>10</v>
      </c>
      <c r="F1897" s="5">
        <v>8</v>
      </c>
      <c r="G1897" s="17">
        <v>1295</v>
      </c>
      <c r="H1897" s="17">
        <v>1295</v>
      </c>
      <c r="I1897" s="17">
        <v>0</v>
      </c>
      <c r="J1897" s="13">
        <v>1295</v>
      </c>
      <c r="K1897" s="13">
        <v>324</v>
      </c>
      <c r="L1897" s="13">
        <v>194</v>
      </c>
      <c r="M1897" s="13">
        <v>777</v>
      </c>
      <c r="N1897" s="24" t="s">
        <v>2495</v>
      </c>
      <c r="O1897" s="24" t="s">
        <v>25</v>
      </c>
      <c r="P1897" s="45" t="s">
        <v>25</v>
      </c>
      <c r="Q1897" s="47">
        <f>VLOOKUP(B1897,[2]COMPLETE_DIVIDEND_DATA!$B:$BA,52,0)</f>
        <v>0</v>
      </c>
      <c r="R1897" s="48">
        <f t="shared" si="30"/>
        <v>777</v>
      </c>
    </row>
    <row r="1898" spans="1:18" s="2" customFormat="1" hidden="1" x14ac:dyDescent="0.2">
      <c r="A1898" s="9">
        <v>401931</v>
      </c>
      <c r="B1898" s="20">
        <v>4333019775</v>
      </c>
      <c r="C1898" s="6" t="s">
        <v>2496</v>
      </c>
      <c r="D1898" s="5">
        <v>15</v>
      </c>
      <c r="E1898" s="5">
        <v>20</v>
      </c>
      <c r="F1898" s="5">
        <v>8</v>
      </c>
      <c r="G1898" s="17">
        <v>5000</v>
      </c>
      <c r="H1898" s="17">
        <v>0</v>
      </c>
      <c r="I1898" s="17">
        <v>5000</v>
      </c>
      <c r="J1898" s="13">
        <v>5000</v>
      </c>
      <c r="K1898" s="13">
        <v>0</v>
      </c>
      <c r="L1898" s="13">
        <v>750</v>
      </c>
      <c r="M1898" s="13">
        <v>4250</v>
      </c>
      <c r="N1898" s="24" t="s">
        <v>2497</v>
      </c>
      <c r="O1898" s="24" t="s">
        <v>25</v>
      </c>
      <c r="P1898" s="24" t="s">
        <v>25</v>
      </c>
      <c r="Q1898" s="38">
        <f>VLOOKUP(B1898,[2]COMPLETE_DIVIDEND_DATA!$B:$BA,52,0)</f>
        <v>4250</v>
      </c>
      <c r="R1898" s="39">
        <f t="shared" si="30"/>
        <v>0</v>
      </c>
    </row>
    <row r="1899" spans="1:18" s="2" customFormat="1" hidden="1" x14ac:dyDescent="0.2">
      <c r="A1899" s="9">
        <v>401932</v>
      </c>
      <c r="B1899" s="20">
        <v>4333020476</v>
      </c>
      <c r="C1899" s="6" t="s">
        <v>2498</v>
      </c>
      <c r="D1899" s="5">
        <v>15</v>
      </c>
      <c r="E1899" s="5">
        <v>20</v>
      </c>
      <c r="F1899" s="5">
        <v>8</v>
      </c>
      <c r="G1899" s="17">
        <v>58660</v>
      </c>
      <c r="H1899" s="17">
        <v>0</v>
      </c>
      <c r="I1899" s="17">
        <v>58660</v>
      </c>
      <c r="J1899" s="13">
        <v>58660</v>
      </c>
      <c r="K1899" s="13">
        <v>0</v>
      </c>
      <c r="L1899" s="13">
        <v>8799</v>
      </c>
      <c r="M1899" s="13">
        <v>49861</v>
      </c>
      <c r="N1899" s="24" t="s">
        <v>2499</v>
      </c>
      <c r="O1899" s="24" t="s">
        <v>25</v>
      </c>
      <c r="P1899" s="24" t="s">
        <v>25</v>
      </c>
      <c r="Q1899" s="38">
        <f>VLOOKUP(B1899,[2]COMPLETE_DIVIDEND_DATA!$B:$BA,52,0)</f>
        <v>49861</v>
      </c>
      <c r="R1899" s="39">
        <f t="shared" si="30"/>
        <v>0</v>
      </c>
    </row>
    <row r="1900" spans="1:18" s="2" customFormat="1" hidden="1" x14ac:dyDescent="0.2">
      <c r="A1900" s="9">
        <v>401933</v>
      </c>
      <c r="B1900" s="20">
        <v>4333021045</v>
      </c>
      <c r="C1900" s="6" t="s">
        <v>2500</v>
      </c>
      <c r="D1900" s="5">
        <v>14.98</v>
      </c>
      <c r="E1900" s="5">
        <v>20</v>
      </c>
      <c r="F1900" s="5">
        <v>8</v>
      </c>
      <c r="G1900" s="17">
        <v>2095</v>
      </c>
      <c r="H1900" s="17">
        <v>0</v>
      </c>
      <c r="I1900" s="17">
        <v>2095</v>
      </c>
      <c r="J1900" s="13">
        <v>2095</v>
      </c>
      <c r="K1900" s="13">
        <v>0</v>
      </c>
      <c r="L1900" s="13">
        <v>314</v>
      </c>
      <c r="M1900" s="13">
        <v>1781</v>
      </c>
      <c r="N1900" s="24" t="s">
        <v>2501</v>
      </c>
      <c r="O1900" s="24" t="s">
        <v>25</v>
      </c>
      <c r="P1900" s="24" t="s">
        <v>25</v>
      </c>
      <c r="Q1900" s="38">
        <f>VLOOKUP(B1900,[2]COMPLETE_DIVIDEND_DATA!$B:$BA,52,0)</f>
        <v>1781</v>
      </c>
      <c r="R1900" s="39">
        <f t="shared" si="30"/>
        <v>0</v>
      </c>
    </row>
    <row r="1901" spans="1:18" s="2" customFormat="1" hidden="1" x14ac:dyDescent="0.2">
      <c r="A1901" s="9">
        <v>401934</v>
      </c>
      <c r="B1901" s="20">
        <v>4333027588</v>
      </c>
      <c r="C1901" s="6" t="s">
        <v>2502</v>
      </c>
      <c r="D1901" s="5">
        <v>20</v>
      </c>
      <c r="E1901" s="5">
        <v>20</v>
      </c>
      <c r="F1901" s="5">
        <v>8</v>
      </c>
      <c r="G1901" s="17">
        <v>2000</v>
      </c>
      <c r="H1901" s="17">
        <v>0</v>
      </c>
      <c r="I1901" s="17">
        <v>2000</v>
      </c>
      <c r="J1901" s="13">
        <v>2000</v>
      </c>
      <c r="K1901" s="13">
        <v>0</v>
      </c>
      <c r="L1901" s="13">
        <v>400</v>
      </c>
      <c r="M1901" s="13">
        <v>1600</v>
      </c>
      <c r="N1901" s="24" t="s">
        <v>2503</v>
      </c>
      <c r="O1901" s="24" t="s">
        <v>25</v>
      </c>
      <c r="P1901" s="24" t="s">
        <v>25</v>
      </c>
      <c r="Q1901" s="38">
        <f>VLOOKUP(B1901,[2]COMPLETE_DIVIDEND_DATA!$B:$BA,52,0)</f>
        <v>1600</v>
      </c>
      <c r="R1901" s="39">
        <f t="shared" si="30"/>
        <v>0</v>
      </c>
    </row>
    <row r="1902" spans="1:18" s="2" customFormat="1" hidden="1" x14ac:dyDescent="0.2">
      <c r="A1902" s="9">
        <v>401935</v>
      </c>
      <c r="B1902" s="20">
        <v>4341004263</v>
      </c>
      <c r="C1902" s="6" t="s">
        <v>2504</v>
      </c>
      <c r="D1902" s="5">
        <v>15</v>
      </c>
      <c r="E1902" s="5">
        <v>20</v>
      </c>
      <c r="F1902" s="5">
        <v>8</v>
      </c>
      <c r="G1902" s="17">
        <v>1600</v>
      </c>
      <c r="H1902" s="17">
        <v>0</v>
      </c>
      <c r="I1902" s="17">
        <v>1600</v>
      </c>
      <c r="J1902" s="13">
        <v>1600</v>
      </c>
      <c r="K1902" s="13">
        <v>0</v>
      </c>
      <c r="L1902" s="13">
        <v>240</v>
      </c>
      <c r="M1902" s="13">
        <v>1360</v>
      </c>
      <c r="N1902" s="24" t="s">
        <v>2505</v>
      </c>
      <c r="O1902" s="24">
        <v>12221694</v>
      </c>
      <c r="P1902" s="24" t="s">
        <v>25</v>
      </c>
      <c r="Q1902" s="38">
        <f>VLOOKUP(B1902,[2]COMPLETE_DIVIDEND_DATA!$B:$BA,52,0)</f>
        <v>1360</v>
      </c>
      <c r="R1902" s="39">
        <f t="shared" si="30"/>
        <v>0</v>
      </c>
    </row>
    <row r="1903" spans="1:18" s="2" customFormat="1" x14ac:dyDescent="0.2">
      <c r="A1903" s="9">
        <v>401936</v>
      </c>
      <c r="B1903" s="20">
        <v>4341015335</v>
      </c>
      <c r="C1903" s="6" t="s">
        <v>2506</v>
      </c>
      <c r="D1903" s="5">
        <v>14.99</v>
      </c>
      <c r="E1903" s="5">
        <v>10</v>
      </c>
      <c r="F1903" s="5">
        <v>8</v>
      </c>
      <c r="G1903" s="17">
        <v>3629</v>
      </c>
      <c r="H1903" s="17">
        <v>3629</v>
      </c>
      <c r="I1903" s="17">
        <v>0</v>
      </c>
      <c r="J1903" s="13">
        <v>3629</v>
      </c>
      <c r="K1903" s="13">
        <v>907</v>
      </c>
      <c r="L1903" s="13">
        <v>544</v>
      </c>
      <c r="M1903" s="13">
        <v>2178</v>
      </c>
      <c r="N1903" s="24" t="s">
        <v>2507</v>
      </c>
      <c r="O1903" s="24">
        <v>27064204</v>
      </c>
      <c r="P1903" s="45" t="s">
        <v>25</v>
      </c>
      <c r="Q1903" s="47">
        <f>VLOOKUP(B1903,[2]COMPLETE_DIVIDEND_DATA!$B:$BA,52,0)</f>
        <v>0</v>
      </c>
      <c r="R1903" s="48">
        <f t="shared" si="30"/>
        <v>2178</v>
      </c>
    </row>
    <row r="1904" spans="1:18" s="2" customFormat="1" hidden="1" x14ac:dyDescent="0.2">
      <c r="A1904" s="9">
        <v>401937</v>
      </c>
      <c r="B1904" s="20">
        <v>4341023164</v>
      </c>
      <c r="C1904" s="6" t="s">
        <v>2508</v>
      </c>
      <c r="D1904" s="5">
        <v>15</v>
      </c>
      <c r="E1904" s="5">
        <v>20</v>
      </c>
      <c r="F1904" s="5">
        <v>8</v>
      </c>
      <c r="G1904" s="17">
        <v>1000</v>
      </c>
      <c r="H1904" s="17">
        <v>0</v>
      </c>
      <c r="I1904" s="17">
        <v>1000</v>
      </c>
      <c r="J1904" s="13">
        <v>1000</v>
      </c>
      <c r="K1904" s="13">
        <v>0</v>
      </c>
      <c r="L1904" s="13">
        <v>150</v>
      </c>
      <c r="M1904" s="13">
        <v>850</v>
      </c>
      <c r="N1904" s="24" t="s">
        <v>2509</v>
      </c>
      <c r="O1904" s="24">
        <v>19912397</v>
      </c>
      <c r="P1904" s="24" t="s">
        <v>25</v>
      </c>
      <c r="Q1904" s="38">
        <f>VLOOKUP(B1904,[2]COMPLETE_DIVIDEND_DATA!$B:$BA,52,0)</f>
        <v>850</v>
      </c>
      <c r="R1904" s="39">
        <f t="shared" si="30"/>
        <v>0</v>
      </c>
    </row>
    <row r="1905" spans="1:18" s="2" customFormat="1" hidden="1" x14ac:dyDescent="0.2">
      <c r="A1905" s="9">
        <v>401938</v>
      </c>
      <c r="B1905" s="20">
        <v>4341025912</v>
      </c>
      <c r="C1905" s="6" t="s">
        <v>2510</v>
      </c>
      <c r="D1905" s="5">
        <v>15.26</v>
      </c>
      <c r="E1905" s="5">
        <v>30</v>
      </c>
      <c r="F1905" s="5">
        <v>8</v>
      </c>
      <c r="G1905" s="17">
        <v>190</v>
      </c>
      <c r="H1905" s="17">
        <v>0</v>
      </c>
      <c r="I1905" s="17">
        <v>190</v>
      </c>
      <c r="J1905" s="13">
        <v>190</v>
      </c>
      <c r="K1905" s="13">
        <v>0</v>
      </c>
      <c r="L1905" s="13">
        <v>29</v>
      </c>
      <c r="M1905" s="13">
        <v>161</v>
      </c>
      <c r="N1905" s="24" t="s">
        <v>2511</v>
      </c>
      <c r="O1905" s="24" t="s">
        <v>25</v>
      </c>
      <c r="P1905" s="24" t="s">
        <v>25</v>
      </c>
      <c r="Q1905" s="38">
        <f>VLOOKUP(B1905,[2]COMPLETE_DIVIDEND_DATA!$B:$BA,52,0)</f>
        <v>161</v>
      </c>
      <c r="R1905" s="39">
        <f t="shared" si="30"/>
        <v>0</v>
      </c>
    </row>
    <row r="1906" spans="1:18" s="2" customFormat="1" hidden="1" x14ac:dyDescent="0.2">
      <c r="A1906" s="9">
        <v>401939</v>
      </c>
      <c r="B1906" s="20">
        <v>4341026373</v>
      </c>
      <c r="C1906" s="6" t="s">
        <v>2512</v>
      </c>
      <c r="D1906" s="5">
        <v>20.010000000000002</v>
      </c>
      <c r="E1906" s="5">
        <v>20</v>
      </c>
      <c r="F1906" s="5">
        <v>8</v>
      </c>
      <c r="G1906" s="17">
        <v>1819</v>
      </c>
      <c r="H1906" s="17">
        <v>0</v>
      </c>
      <c r="I1906" s="17">
        <v>1819</v>
      </c>
      <c r="J1906" s="13">
        <v>1819</v>
      </c>
      <c r="K1906" s="13">
        <v>0</v>
      </c>
      <c r="L1906" s="13">
        <v>364</v>
      </c>
      <c r="M1906" s="13">
        <v>1455</v>
      </c>
      <c r="N1906" s="24" t="s">
        <v>2513</v>
      </c>
      <c r="O1906" s="24" t="s">
        <v>25</v>
      </c>
      <c r="P1906" s="24" t="s">
        <v>25</v>
      </c>
      <c r="Q1906" s="38">
        <f>VLOOKUP(B1906,[2]COMPLETE_DIVIDEND_DATA!$B:$BA,52,0)</f>
        <v>1455</v>
      </c>
      <c r="R1906" s="39">
        <f t="shared" si="30"/>
        <v>0</v>
      </c>
    </row>
    <row r="1907" spans="1:18" s="2" customFormat="1" hidden="1" x14ac:dyDescent="0.2">
      <c r="A1907" s="9">
        <v>401940</v>
      </c>
      <c r="B1907" s="20">
        <v>4341026563</v>
      </c>
      <c r="C1907" s="6" t="s">
        <v>2514</v>
      </c>
      <c r="D1907" s="5">
        <v>15.02</v>
      </c>
      <c r="E1907" s="5">
        <v>20</v>
      </c>
      <c r="F1907" s="5">
        <v>8</v>
      </c>
      <c r="G1907" s="17">
        <v>1571</v>
      </c>
      <c r="H1907" s="17">
        <v>0</v>
      </c>
      <c r="I1907" s="17">
        <v>1571</v>
      </c>
      <c r="J1907" s="13">
        <v>1571</v>
      </c>
      <c r="K1907" s="13">
        <v>0</v>
      </c>
      <c r="L1907" s="13">
        <v>236</v>
      </c>
      <c r="M1907" s="13">
        <v>1335</v>
      </c>
      <c r="N1907" s="24" t="s">
        <v>2515</v>
      </c>
      <c r="O1907" s="24" t="s">
        <v>25</v>
      </c>
      <c r="P1907" s="24" t="s">
        <v>25</v>
      </c>
      <c r="Q1907" s="38">
        <f>VLOOKUP(B1907,[2]COMPLETE_DIVIDEND_DATA!$B:$BA,52,0)</f>
        <v>1335</v>
      </c>
      <c r="R1907" s="39">
        <f t="shared" si="30"/>
        <v>0</v>
      </c>
    </row>
    <row r="1908" spans="1:18" s="2" customFormat="1" hidden="1" x14ac:dyDescent="0.2">
      <c r="A1908" s="9">
        <v>401941</v>
      </c>
      <c r="B1908" s="20">
        <v>4341027157</v>
      </c>
      <c r="C1908" s="6" t="s">
        <v>2516</v>
      </c>
      <c r="D1908" s="5">
        <v>20.09</v>
      </c>
      <c r="E1908" s="5">
        <v>20</v>
      </c>
      <c r="F1908" s="5">
        <v>8</v>
      </c>
      <c r="G1908" s="17">
        <v>647</v>
      </c>
      <c r="H1908" s="17">
        <v>0</v>
      </c>
      <c r="I1908" s="17">
        <v>647</v>
      </c>
      <c r="J1908" s="13">
        <v>647</v>
      </c>
      <c r="K1908" s="13">
        <v>0</v>
      </c>
      <c r="L1908" s="13">
        <v>130</v>
      </c>
      <c r="M1908" s="13">
        <v>517</v>
      </c>
      <c r="N1908" s="24" t="s">
        <v>2517</v>
      </c>
      <c r="O1908" s="24" t="s">
        <v>25</v>
      </c>
      <c r="P1908" s="24" t="s">
        <v>25</v>
      </c>
      <c r="Q1908" s="38">
        <f>VLOOKUP(B1908,[2]COMPLETE_DIVIDEND_DATA!$B:$BA,52,0)</f>
        <v>517</v>
      </c>
      <c r="R1908" s="39">
        <f t="shared" si="30"/>
        <v>0</v>
      </c>
    </row>
    <row r="1909" spans="1:18" s="2" customFormat="1" hidden="1" x14ac:dyDescent="0.2">
      <c r="A1909" s="9">
        <v>401942</v>
      </c>
      <c r="B1909" s="20">
        <v>4341027603</v>
      </c>
      <c r="C1909" s="6" t="s">
        <v>1815</v>
      </c>
      <c r="D1909" s="5">
        <v>20</v>
      </c>
      <c r="E1909" s="5">
        <v>20</v>
      </c>
      <c r="F1909" s="5">
        <v>8</v>
      </c>
      <c r="G1909" s="17">
        <v>1195</v>
      </c>
      <c r="H1909" s="17">
        <v>0</v>
      </c>
      <c r="I1909" s="17">
        <v>1195</v>
      </c>
      <c r="J1909" s="13">
        <v>1195</v>
      </c>
      <c r="K1909" s="13">
        <v>0</v>
      </c>
      <c r="L1909" s="13">
        <v>239</v>
      </c>
      <c r="M1909" s="13">
        <v>956</v>
      </c>
      <c r="N1909" s="24" t="s">
        <v>2518</v>
      </c>
      <c r="O1909" s="24" t="s">
        <v>25</v>
      </c>
      <c r="P1909" s="24" t="s">
        <v>25</v>
      </c>
      <c r="Q1909" s="38">
        <f>VLOOKUP(B1909,[2]COMPLETE_DIVIDEND_DATA!$B:$BA,52,0)</f>
        <v>956</v>
      </c>
      <c r="R1909" s="39">
        <f t="shared" si="30"/>
        <v>0</v>
      </c>
    </row>
    <row r="1910" spans="1:18" s="2" customFormat="1" hidden="1" x14ac:dyDescent="0.2">
      <c r="A1910" s="9">
        <v>401943</v>
      </c>
      <c r="B1910" s="20">
        <v>4366017008</v>
      </c>
      <c r="C1910" s="6" t="s">
        <v>1141</v>
      </c>
      <c r="D1910" s="5">
        <v>19.95</v>
      </c>
      <c r="E1910" s="5">
        <v>20</v>
      </c>
      <c r="F1910" s="5">
        <v>8</v>
      </c>
      <c r="G1910" s="17">
        <v>982</v>
      </c>
      <c r="H1910" s="17">
        <v>0</v>
      </c>
      <c r="I1910" s="17">
        <v>982</v>
      </c>
      <c r="J1910" s="13">
        <v>982</v>
      </c>
      <c r="K1910" s="13">
        <v>0</v>
      </c>
      <c r="L1910" s="13">
        <v>196</v>
      </c>
      <c r="M1910" s="13">
        <v>786</v>
      </c>
      <c r="N1910" s="24" t="s">
        <v>2519</v>
      </c>
      <c r="O1910" s="24" t="s">
        <v>25</v>
      </c>
      <c r="P1910" s="24" t="s">
        <v>25</v>
      </c>
      <c r="Q1910" s="38">
        <f>VLOOKUP(B1910,[2]COMPLETE_DIVIDEND_DATA!$B:$BA,52,0)</f>
        <v>786</v>
      </c>
      <c r="R1910" s="39">
        <f t="shared" si="30"/>
        <v>0</v>
      </c>
    </row>
    <row r="1911" spans="1:18" s="2" customFormat="1" hidden="1" x14ac:dyDescent="0.2">
      <c r="A1911" s="9">
        <v>401944</v>
      </c>
      <c r="B1911" s="20">
        <v>4366023394</v>
      </c>
      <c r="C1911" s="6" t="s">
        <v>2520</v>
      </c>
      <c r="D1911" s="5">
        <v>20.07</v>
      </c>
      <c r="E1911" s="5">
        <v>20</v>
      </c>
      <c r="F1911" s="5">
        <v>8</v>
      </c>
      <c r="G1911" s="17">
        <v>523</v>
      </c>
      <c r="H1911" s="17">
        <v>0</v>
      </c>
      <c r="I1911" s="17">
        <v>523</v>
      </c>
      <c r="J1911" s="13">
        <v>523</v>
      </c>
      <c r="K1911" s="13">
        <v>0</v>
      </c>
      <c r="L1911" s="13">
        <v>105</v>
      </c>
      <c r="M1911" s="13">
        <v>418</v>
      </c>
      <c r="N1911" s="24" t="s">
        <v>2521</v>
      </c>
      <c r="O1911" s="24">
        <v>34611711</v>
      </c>
      <c r="P1911" s="24" t="s">
        <v>25</v>
      </c>
      <c r="Q1911" s="38">
        <f>VLOOKUP(B1911,[2]COMPLETE_DIVIDEND_DATA!$B:$BA,52,0)</f>
        <v>418</v>
      </c>
      <c r="R1911" s="39">
        <f t="shared" si="30"/>
        <v>0</v>
      </c>
    </row>
    <row r="1912" spans="1:18" s="2" customFormat="1" hidden="1" x14ac:dyDescent="0.2">
      <c r="A1912" s="9">
        <v>401945</v>
      </c>
      <c r="B1912" s="20">
        <v>4366032494</v>
      </c>
      <c r="C1912" s="6" t="s">
        <v>584</v>
      </c>
      <c r="D1912" s="5">
        <v>20</v>
      </c>
      <c r="E1912" s="5">
        <v>20</v>
      </c>
      <c r="F1912" s="5">
        <v>8</v>
      </c>
      <c r="G1912" s="17">
        <v>37000</v>
      </c>
      <c r="H1912" s="17">
        <v>0</v>
      </c>
      <c r="I1912" s="17">
        <v>37000</v>
      </c>
      <c r="J1912" s="13">
        <v>37000</v>
      </c>
      <c r="K1912" s="13">
        <v>0</v>
      </c>
      <c r="L1912" s="13">
        <v>7400</v>
      </c>
      <c r="M1912" s="13">
        <v>29600</v>
      </c>
      <c r="N1912" s="24" t="s">
        <v>2522</v>
      </c>
      <c r="O1912" s="24" t="s">
        <v>25</v>
      </c>
      <c r="P1912" s="24" t="s">
        <v>25</v>
      </c>
      <c r="Q1912" s="38">
        <f>VLOOKUP(B1912,[2]COMPLETE_DIVIDEND_DATA!$B:$BA,52,0)</f>
        <v>29600</v>
      </c>
      <c r="R1912" s="39">
        <f t="shared" si="30"/>
        <v>0</v>
      </c>
    </row>
    <row r="1913" spans="1:18" s="2" customFormat="1" hidden="1" x14ac:dyDescent="0.2">
      <c r="A1913" s="9">
        <v>401946</v>
      </c>
      <c r="B1913" s="20">
        <v>4366033138</v>
      </c>
      <c r="C1913" s="6" t="s">
        <v>2523</v>
      </c>
      <c r="D1913" s="5">
        <v>20</v>
      </c>
      <c r="E1913" s="5">
        <v>20</v>
      </c>
      <c r="F1913" s="5">
        <v>8</v>
      </c>
      <c r="G1913" s="17">
        <v>10</v>
      </c>
      <c r="H1913" s="17">
        <v>0</v>
      </c>
      <c r="I1913" s="17">
        <v>10</v>
      </c>
      <c r="J1913" s="13">
        <v>10</v>
      </c>
      <c r="K1913" s="13">
        <v>0</v>
      </c>
      <c r="L1913" s="13">
        <v>2</v>
      </c>
      <c r="M1913" s="13">
        <v>8</v>
      </c>
      <c r="N1913" s="24" t="s">
        <v>2524</v>
      </c>
      <c r="O1913" s="24" t="s">
        <v>25</v>
      </c>
      <c r="P1913" s="24" t="s">
        <v>25</v>
      </c>
      <c r="Q1913" s="38">
        <f>VLOOKUP(B1913,[2]COMPLETE_DIVIDEND_DATA!$B:$BA,52,0)</f>
        <v>8</v>
      </c>
      <c r="R1913" s="39">
        <f t="shared" si="30"/>
        <v>0</v>
      </c>
    </row>
    <row r="1914" spans="1:18" s="2" customFormat="1" hidden="1" x14ac:dyDescent="0.2">
      <c r="A1914" s="9">
        <v>401947</v>
      </c>
      <c r="B1914" s="20">
        <v>4366033773</v>
      </c>
      <c r="C1914" s="6" t="s">
        <v>2525</v>
      </c>
      <c r="D1914" s="5">
        <v>15</v>
      </c>
      <c r="E1914" s="5">
        <v>20</v>
      </c>
      <c r="F1914" s="5">
        <v>8</v>
      </c>
      <c r="G1914" s="17">
        <v>500</v>
      </c>
      <c r="H1914" s="17">
        <v>0</v>
      </c>
      <c r="I1914" s="17">
        <v>500</v>
      </c>
      <c r="J1914" s="13">
        <v>500</v>
      </c>
      <c r="K1914" s="13">
        <v>0</v>
      </c>
      <c r="L1914" s="13">
        <v>75</v>
      </c>
      <c r="M1914" s="13">
        <v>425</v>
      </c>
      <c r="N1914" s="24" t="s">
        <v>2526</v>
      </c>
      <c r="O1914" s="24" t="s">
        <v>25</v>
      </c>
      <c r="P1914" s="24" t="s">
        <v>25</v>
      </c>
      <c r="Q1914" s="38">
        <f>VLOOKUP(B1914,[2]COMPLETE_DIVIDEND_DATA!$B:$BA,52,0)</f>
        <v>425</v>
      </c>
      <c r="R1914" s="39">
        <f t="shared" si="30"/>
        <v>0</v>
      </c>
    </row>
    <row r="1915" spans="1:18" s="2" customFormat="1" hidden="1" x14ac:dyDescent="0.2">
      <c r="A1915" s="9">
        <v>401948</v>
      </c>
      <c r="B1915" s="20">
        <v>4374001852</v>
      </c>
      <c r="C1915" s="6" t="s">
        <v>2527</v>
      </c>
      <c r="D1915" s="5">
        <v>19.93</v>
      </c>
      <c r="E1915" s="5">
        <v>20</v>
      </c>
      <c r="F1915" s="5">
        <v>8</v>
      </c>
      <c r="G1915" s="17">
        <v>647</v>
      </c>
      <c r="H1915" s="17">
        <v>0</v>
      </c>
      <c r="I1915" s="17">
        <v>647</v>
      </c>
      <c r="J1915" s="13">
        <v>647</v>
      </c>
      <c r="K1915" s="13">
        <v>0</v>
      </c>
      <c r="L1915" s="13">
        <v>129</v>
      </c>
      <c r="M1915" s="13">
        <v>518</v>
      </c>
      <c r="N1915" s="24" t="s">
        <v>2528</v>
      </c>
      <c r="O1915" s="24" t="s">
        <v>25</v>
      </c>
      <c r="P1915" s="24" t="s">
        <v>25</v>
      </c>
      <c r="Q1915" s="38">
        <f>VLOOKUP(B1915,[2]COMPLETE_DIVIDEND_DATA!$B:$BA,52,0)</f>
        <v>518</v>
      </c>
      <c r="R1915" s="39">
        <f t="shared" si="30"/>
        <v>0</v>
      </c>
    </row>
    <row r="1916" spans="1:18" s="2" customFormat="1" hidden="1" x14ac:dyDescent="0.2">
      <c r="A1916" s="9">
        <v>401949</v>
      </c>
      <c r="B1916" s="20">
        <v>4374004138</v>
      </c>
      <c r="C1916" s="6" t="s">
        <v>2529</v>
      </c>
      <c r="D1916" s="5">
        <v>20</v>
      </c>
      <c r="E1916" s="5">
        <v>20</v>
      </c>
      <c r="F1916" s="5">
        <v>8</v>
      </c>
      <c r="G1916" s="17">
        <v>50</v>
      </c>
      <c r="H1916" s="17">
        <v>0</v>
      </c>
      <c r="I1916" s="17">
        <v>50</v>
      </c>
      <c r="J1916" s="13">
        <v>50</v>
      </c>
      <c r="K1916" s="13">
        <v>0</v>
      </c>
      <c r="L1916" s="13">
        <v>10</v>
      </c>
      <c r="M1916" s="13">
        <v>40</v>
      </c>
      <c r="N1916" s="24" t="s">
        <v>2530</v>
      </c>
      <c r="O1916" s="24" t="s">
        <v>25</v>
      </c>
      <c r="P1916" s="24" t="s">
        <v>25</v>
      </c>
      <c r="Q1916" s="38">
        <f>VLOOKUP(B1916,[2]COMPLETE_DIVIDEND_DATA!$B:$BA,52,0)</f>
        <v>40</v>
      </c>
      <c r="R1916" s="39">
        <f t="shared" si="30"/>
        <v>0</v>
      </c>
    </row>
    <row r="1917" spans="1:18" s="2" customFormat="1" hidden="1" x14ac:dyDescent="0.2">
      <c r="A1917" s="9">
        <v>401950</v>
      </c>
      <c r="B1917" s="20">
        <v>4374006976</v>
      </c>
      <c r="C1917" s="6" t="s">
        <v>2531</v>
      </c>
      <c r="D1917" s="5">
        <v>15</v>
      </c>
      <c r="E1917" s="5">
        <v>20</v>
      </c>
      <c r="F1917" s="5">
        <v>8</v>
      </c>
      <c r="G1917" s="17">
        <v>40000</v>
      </c>
      <c r="H1917" s="17">
        <v>0</v>
      </c>
      <c r="I1917" s="17">
        <v>40000</v>
      </c>
      <c r="J1917" s="13">
        <v>40000</v>
      </c>
      <c r="K1917" s="13">
        <v>0</v>
      </c>
      <c r="L1917" s="13">
        <v>6000</v>
      </c>
      <c r="M1917" s="13">
        <v>34000</v>
      </c>
      <c r="N1917" s="24" t="s">
        <v>2532</v>
      </c>
      <c r="O1917" s="24" t="s">
        <v>25</v>
      </c>
      <c r="P1917" s="24" t="s">
        <v>25</v>
      </c>
      <c r="Q1917" s="38">
        <f>VLOOKUP(B1917,[2]COMPLETE_DIVIDEND_DATA!$B:$BA,52,0)</f>
        <v>34000</v>
      </c>
      <c r="R1917" s="39">
        <f t="shared" si="30"/>
        <v>0</v>
      </c>
    </row>
    <row r="1918" spans="1:18" s="2" customFormat="1" hidden="1" x14ac:dyDescent="0.2">
      <c r="A1918" s="9">
        <v>401951</v>
      </c>
      <c r="B1918" s="20">
        <v>4374007438</v>
      </c>
      <c r="C1918" s="6" t="s">
        <v>2533</v>
      </c>
      <c r="D1918" s="5">
        <v>20</v>
      </c>
      <c r="E1918" s="5">
        <v>20</v>
      </c>
      <c r="F1918" s="5">
        <v>8</v>
      </c>
      <c r="G1918" s="17">
        <v>5000</v>
      </c>
      <c r="H1918" s="17">
        <v>0</v>
      </c>
      <c r="I1918" s="17">
        <v>5000</v>
      </c>
      <c r="J1918" s="13">
        <v>5000</v>
      </c>
      <c r="K1918" s="13">
        <v>0</v>
      </c>
      <c r="L1918" s="13">
        <v>1000</v>
      </c>
      <c r="M1918" s="13">
        <v>4000</v>
      </c>
      <c r="N1918" s="24" t="s">
        <v>2534</v>
      </c>
      <c r="O1918" s="24" t="s">
        <v>25</v>
      </c>
      <c r="P1918" s="24" t="s">
        <v>25</v>
      </c>
      <c r="Q1918" s="38">
        <f>VLOOKUP(B1918,[2]COMPLETE_DIVIDEND_DATA!$B:$BA,52,0)</f>
        <v>4000</v>
      </c>
      <c r="R1918" s="39">
        <f t="shared" si="30"/>
        <v>0</v>
      </c>
    </row>
    <row r="1919" spans="1:18" s="2" customFormat="1" hidden="1" x14ac:dyDescent="0.2">
      <c r="A1919" s="9">
        <v>401952</v>
      </c>
      <c r="B1919" s="20">
        <v>4374008667</v>
      </c>
      <c r="C1919" s="6" t="s">
        <v>2535</v>
      </c>
      <c r="D1919" s="5">
        <v>14.98</v>
      </c>
      <c r="E1919" s="5">
        <v>20</v>
      </c>
      <c r="F1919" s="5">
        <v>8</v>
      </c>
      <c r="G1919" s="17">
        <v>2095</v>
      </c>
      <c r="H1919" s="17">
        <v>0</v>
      </c>
      <c r="I1919" s="17">
        <v>2095</v>
      </c>
      <c r="J1919" s="13">
        <v>2095</v>
      </c>
      <c r="K1919" s="13">
        <v>0</v>
      </c>
      <c r="L1919" s="13">
        <v>314</v>
      </c>
      <c r="M1919" s="13">
        <v>1781</v>
      </c>
      <c r="N1919" s="24" t="s">
        <v>2536</v>
      </c>
      <c r="O1919" s="24" t="s">
        <v>25</v>
      </c>
      <c r="P1919" s="24" t="s">
        <v>25</v>
      </c>
      <c r="Q1919" s="38">
        <f>VLOOKUP(B1919,[2]COMPLETE_DIVIDEND_DATA!$B:$BA,52,0)</f>
        <v>1781</v>
      </c>
      <c r="R1919" s="39">
        <f t="shared" si="30"/>
        <v>0</v>
      </c>
    </row>
    <row r="1920" spans="1:18" s="2" customFormat="1" hidden="1" x14ac:dyDescent="0.2">
      <c r="A1920" s="9">
        <v>401953</v>
      </c>
      <c r="B1920" s="20">
        <v>4374010127</v>
      </c>
      <c r="C1920" s="6" t="s">
        <v>2537</v>
      </c>
      <c r="D1920" s="5">
        <v>20</v>
      </c>
      <c r="E1920" s="5">
        <v>20</v>
      </c>
      <c r="F1920" s="5">
        <v>8</v>
      </c>
      <c r="G1920" s="17">
        <v>2219</v>
      </c>
      <c r="H1920" s="17">
        <v>0</v>
      </c>
      <c r="I1920" s="17">
        <v>2219</v>
      </c>
      <c r="J1920" s="13">
        <v>2219</v>
      </c>
      <c r="K1920" s="13">
        <v>0</v>
      </c>
      <c r="L1920" s="13">
        <v>444</v>
      </c>
      <c r="M1920" s="13">
        <v>1775</v>
      </c>
      <c r="N1920" s="24" t="s">
        <v>2538</v>
      </c>
      <c r="O1920" s="24" t="s">
        <v>25</v>
      </c>
      <c r="P1920" s="24" t="s">
        <v>25</v>
      </c>
      <c r="Q1920" s="38">
        <f>VLOOKUP(B1920,[2]COMPLETE_DIVIDEND_DATA!$B:$BA,52,0)</f>
        <v>1775</v>
      </c>
      <c r="R1920" s="39">
        <f t="shared" si="30"/>
        <v>0</v>
      </c>
    </row>
    <row r="1921" spans="1:18" s="2" customFormat="1" hidden="1" x14ac:dyDescent="0.2">
      <c r="A1921" s="9">
        <v>401954</v>
      </c>
      <c r="B1921" s="20">
        <v>4374010937</v>
      </c>
      <c r="C1921" s="6" t="s">
        <v>2539</v>
      </c>
      <c r="D1921" s="5">
        <v>14.95</v>
      </c>
      <c r="E1921" s="5">
        <v>20</v>
      </c>
      <c r="F1921" s="5">
        <v>8</v>
      </c>
      <c r="G1921" s="17">
        <v>809</v>
      </c>
      <c r="H1921" s="17">
        <v>0</v>
      </c>
      <c r="I1921" s="17">
        <v>809</v>
      </c>
      <c r="J1921" s="13">
        <v>809</v>
      </c>
      <c r="K1921" s="13">
        <v>0</v>
      </c>
      <c r="L1921" s="13">
        <v>121</v>
      </c>
      <c r="M1921" s="13">
        <v>688</v>
      </c>
      <c r="N1921" s="24" t="s">
        <v>2540</v>
      </c>
      <c r="O1921" s="24" t="s">
        <v>25</v>
      </c>
      <c r="P1921" s="24" t="s">
        <v>25</v>
      </c>
      <c r="Q1921" s="38">
        <f>VLOOKUP(B1921,[2]COMPLETE_DIVIDEND_DATA!$B:$BA,52,0)</f>
        <v>688</v>
      </c>
      <c r="R1921" s="39">
        <f t="shared" si="30"/>
        <v>0</v>
      </c>
    </row>
    <row r="1922" spans="1:18" s="2" customFormat="1" hidden="1" x14ac:dyDescent="0.2">
      <c r="A1922" s="9">
        <v>401955</v>
      </c>
      <c r="B1922" s="20">
        <v>4374011877</v>
      </c>
      <c r="C1922" s="6" t="s">
        <v>2541</v>
      </c>
      <c r="D1922" s="5">
        <v>20</v>
      </c>
      <c r="E1922" s="5">
        <v>20</v>
      </c>
      <c r="F1922" s="5">
        <v>8</v>
      </c>
      <c r="G1922" s="17">
        <v>50</v>
      </c>
      <c r="H1922" s="17">
        <v>0</v>
      </c>
      <c r="I1922" s="17">
        <v>50</v>
      </c>
      <c r="J1922" s="13">
        <v>50</v>
      </c>
      <c r="K1922" s="13">
        <v>0</v>
      </c>
      <c r="L1922" s="13">
        <v>10</v>
      </c>
      <c r="M1922" s="13">
        <v>40</v>
      </c>
      <c r="N1922" s="24" t="s">
        <v>2542</v>
      </c>
      <c r="O1922" s="24" t="s">
        <v>25</v>
      </c>
      <c r="P1922" s="24" t="s">
        <v>25</v>
      </c>
      <c r="Q1922" s="38">
        <f>VLOOKUP(B1922,[2]COMPLETE_DIVIDEND_DATA!$B:$BA,52,0)</f>
        <v>40</v>
      </c>
      <c r="R1922" s="39">
        <f t="shared" si="30"/>
        <v>0</v>
      </c>
    </row>
    <row r="1923" spans="1:18" s="2" customFormat="1" hidden="1" x14ac:dyDescent="0.2">
      <c r="A1923" s="9">
        <v>401956</v>
      </c>
      <c r="B1923" s="20">
        <v>4374012099</v>
      </c>
      <c r="C1923" s="6" t="s">
        <v>2543</v>
      </c>
      <c r="D1923" s="5">
        <v>15</v>
      </c>
      <c r="E1923" s="5">
        <v>20</v>
      </c>
      <c r="F1923" s="5">
        <v>8</v>
      </c>
      <c r="G1923" s="17">
        <v>20000</v>
      </c>
      <c r="H1923" s="17">
        <v>0</v>
      </c>
      <c r="I1923" s="17">
        <v>20000</v>
      </c>
      <c r="J1923" s="13">
        <v>20000</v>
      </c>
      <c r="K1923" s="13">
        <v>0</v>
      </c>
      <c r="L1923" s="13">
        <v>3000</v>
      </c>
      <c r="M1923" s="13">
        <v>17000</v>
      </c>
      <c r="N1923" s="24" t="s">
        <v>2544</v>
      </c>
      <c r="O1923" s="24" t="s">
        <v>25</v>
      </c>
      <c r="P1923" s="24" t="s">
        <v>25</v>
      </c>
      <c r="Q1923" s="38">
        <f>VLOOKUP(B1923,[2]COMPLETE_DIVIDEND_DATA!$B:$BA,52,0)</f>
        <v>17000</v>
      </c>
      <c r="R1923" s="39">
        <f t="shared" si="30"/>
        <v>0</v>
      </c>
    </row>
    <row r="1924" spans="1:18" s="2" customFormat="1" hidden="1" x14ac:dyDescent="0.2">
      <c r="A1924" s="9">
        <v>401957</v>
      </c>
      <c r="B1924" s="20">
        <v>4424003141</v>
      </c>
      <c r="C1924" s="6" t="s">
        <v>2545</v>
      </c>
      <c r="D1924" s="5">
        <v>20.3</v>
      </c>
      <c r="E1924" s="5">
        <v>20</v>
      </c>
      <c r="F1924" s="5">
        <v>8</v>
      </c>
      <c r="G1924" s="17">
        <v>133</v>
      </c>
      <c r="H1924" s="17">
        <v>0</v>
      </c>
      <c r="I1924" s="17">
        <v>133</v>
      </c>
      <c r="J1924" s="13">
        <v>133</v>
      </c>
      <c r="K1924" s="13">
        <v>0</v>
      </c>
      <c r="L1924" s="13">
        <v>27</v>
      </c>
      <c r="M1924" s="13">
        <v>106</v>
      </c>
      <c r="N1924" s="24" t="s">
        <v>2546</v>
      </c>
      <c r="O1924" s="24" t="s">
        <v>25</v>
      </c>
      <c r="P1924" s="24" t="s">
        <v>25</v>
      </c>
      <c r="Q1924" s="38">
        <f>VLOOKUP(B1924,[2]COMPLETE_DIVIDEND_DATA!$B:$BA,52,0)</f>
        <v>106</v>
      </c>
      <c r="R1924" s="39">
        <f t="shared" si="30"/>
        <v>0</v>
      </c>
    </row>
    <row r="1925" spans="1:18" s="2" customFormat="1" hidden="1" x14ac:dyDescent="0.2">
      <c r="A1925" s="9">
        <v>401958</v>
      </c>
      <c r="B1925" s="20">
        <v>4424016457</v>
      </c>
      <c r="C1925" s="6" t="s">
        <v>2547</v>
      </c>
      <c r="D1925" s="5">
        <v>15</v>
      </c>
      <c r="E1925" s="5">
        <v>20</v>
      </c>
      <c r="F1925" s="5">
        <v>8</v>
      </c>
      <c r="G1925" s="17">
        <v>18712</v>
      </c>
      <c r="H1925" s="17">
        <v>0</v>
      </c>
      <c r="I1925" s="17">
        <v>18712</v>
      </c>
      <c r="J1925" s="13">
        <v>18712</v>
      </c>
      <c r="K1925" s="13">
        <v>0</v>
      </c>
      <c r="L1925" s="13">
        <v>2807</v>
      </c>
      <c r="M1925" s="13">
        <v>15905</v>
      </c>
      <c r="N1925" s="24" t="s">
        <v>2548</v>
      </c>
      <c r="O1925" s="24">
        <v>5427142</v>
      </c>
      <c r="P1925" s="24" t="s">
        <v>25</v>
      </c>
      <c r="Q1925" s="38">
        <f>VLOOKUP(B1925,[2]COMPLETE_DIVIDEND_DATA!$B:$BA,52,0)</f>
        <v>15905</v>
      </c>
      <c r="R1925" s="39">
        <f t="shared" si="30"/>
        <v>0</v>
      </c>
    </row>
    <row r="1926" spans="1:18" s="2" customFormat="1" hidden="1" x14ac:dyDescent="0.2">
      <c r="A1926" s="9">
        <v>401959</v>
      </c>
      <c r="B1926" s="20">
        <v>4424024428</v>
      </c>
      <c r="C1926" s="6" t="s">
        <v>2549</v>
      </c>
      <c r="D1926" s="5">
        <v>20</v>
      </c>
      <c r="E1926" s="5">
        <v>20</v>
      </c>
      <c r="F1926" s="5">
        <v>8</v>
      </c>
      <c r="G1926" s="17">
        <v>4000</v>
      </c>
      <c r="H1926" s="17">
        <v>0</v>
      </c>
      <c r="I1926" s="17">
        <v>4000</v>
      </c>
      <c r="J1926" s="13">
        <v>4000</v>
      </c>
      <c r="K1926" s="13">
        <v>0</v>
      </c>
      <c r="L1926" s="13">
        <v>800</v>
      </c>
      <c r="M1926" s="13">
        <v>3200</v>
      </c>
      <c r="N1926" s="24" t="s">
        <v>2550</v>
      </c>
      <c r="O1926" s="24" t="s">
        <v>25</v>
      </c>
      <c r="P1926" s="24" t="s">
        <v>25</v>
      </c>
      <c r="Q1926" s="38">
        <f>VLOOKUP(B1926,[2]COMPLETE_DIVIDEND_DATA!$B:$BA,52,0)</f>
        <v>3200</v>
      </c>
      <c r="R1926" s="39">
        <f t="shared" si="30"/>
        <v>0</v>
      </c>
    </row>
    <row r="1927" spans="1:18" s="2" customFormat="1" hidden="1" x14ac:dyDescent="0.2">
      <c r="A1927" s="9">
        <v>401960</v>
      </c>
      <c r="B1927" s="20">
        <v>4424025458</v>
      </c>
      <c r="C1927" s="6" t="s">
        <v>2551</v>
      </c>
      <c r="D1927" s="5">
        <v>14.99</v>
      </c>
      <c r="E1927" s="5">
        <v>20</v>
      </c>
      <c r="F1927" s="5">
        <v>8</v>
      </c>
      <c r="G1927" s="17">
        <v>647</v>
      </c>
      <c r="H1927" s="17">
        <v>0</v>
      </c>
      <c r="I1927" s="17">
        <v>647</v>
      </c>
      <c r="J1927" s="13">
        <v>647</v>
      </c>
      <c r="K1927" s="13">
        <v>0</v>
      </c>
      <c r="L1927" s="13">
        <v>97</v>
      </c>
      <c r="M1927" s="13">
        <v>550</v>
      </c>
      <c r="N1927" s="24" t="s">
        <v>2552</v>
      </c>
      <c r="O1927" s="24" t="s">
        <v>25</v>
      </c>
      <c r="P1927" s="24" t="s">
        <v>25</v>
      </c>
      <c r="Q1927" s="38">
        <f>VLOOKUP(B1927,[2]COMPLETE_DIVIDEND_DATA!$B:$BA,52,0)</f>
        <v>550</v>
      </c>
      <c r="R1927" s="39">
        <f t="shared" si="30"/>
        <v>0</v>
      </c>
    </row>
    <row r="1928" spans="1:18" s="2" customFormat="1" hidden="1" x14ac:dyDescent="0.2">
      <c r="A1928" s="9">
        <v>401961</v>
      </c>
      <c r="B1928" s="20">
        <v>4424025987</v>
      </c>
      <c r="C1928" s="6" t="s">
        <v>2553</v>
      </c>
      <c r="D1928" s="5">
        <v>20.059999999999999</v>
      </c>
      <c r="E1928" s="5">
        <v>20</v>
      </c>
      <c r="F1928" s="5">
        <v>8</v>
      </c>
      <c r="G1928" s="17">
        <v>309</v>
      </c>
      <c r="H1928" s="17">
        <v>0</v>
      </c>
      <c r="I1928" s="17">
        <v>309</v>
      </c>
      <c r="J1928" s="13">
        <v>309</v>
      </c>
      <c r="K1928" s="13">
        <v>0</v>
      </c>
      <c r="L1928" s="13">
        <v>62</v>
      </c>
      <c r="M1928" s="13">
        <v>247</v>
      </c>
      <c r="N1928" s="24" t="s">
        <v>2554</v>
      </c>
      <c r="O1928" s="24" t="s">
        <v>25</v>
      </c>
      <c r="P1928" s="24" t="s">
        <v>25</v>
      </c>
      <c r="Q1928" s="38">
        <f>VLOOKUP(B1928,[2]COMPLETE_DIVIDEND_DATA!$B:$BA,52,0)</f>
        <v>247</v>
      </c>
      <c r="R1928" s="39">
        <f t="shared" si="30"/>
        <v>0</v>
      </c>
    </row>
    <row r="1929" spans="1:18" s="2" customFormat="1" hidden="1" x14ac:dyDescent="0.2">
      <c r="A1929" s="9">
        <v>401962</v>
      </c>
      <c r="B1929" s="20">
        <v>4424026134</v>
      </c>
      <c r="C1929" s="6" t="s">
        <v>2555</v>
      </c>
      <c r="D1929" s="5">
        <v>20.149999999999999</v>
      </c>
      <c r="E1929" s="5">
        <v>20</v>
      </c>
      <c r="F1929" s="5">
        <v>8</v>
      </c>
      <c r="G1929" s="17">
        <v>258</v>
      </c>
      <c r="H1929" s="17">
        <v>0</v>
      </c>
      <c r="I1929" s="17">
        <v>258</v>
      </c>
      <c r="J1929" s="13">
        <v>258</v>
      </c>
      <c r="K1929" s="13">
        <v>0</v>
      </c>
      <c r="L1929" s="13">
        <v>52</v>
      </c>
      <c r="M1929" s="13">
        <v>206</v>
      </c>
      <c r="N1929" s="24" t="s">
        <v>2556</v>
      </c>
      <c r="O1929" s="24" t="s">
        <v>25</v>
      </c>
      <c r="P1929" s="24" t="s">
        <v>25</v>
      </c>
      <c r="Q1929" s="38">
        <f>VLOOKUP(B1929,[2]COMPLETE_DIVIDEND_DATA!$B:$BA,52,0)</f>
        <v>206</v>
      </c>
      <c r="R1929" s="39">
        <f t="shared" si="30"/>
        <v>0</v>
      </c>
    </row>
    <row r="1930" spans="1:18" s="2" customFormat="1" hidden="1" x14ac:dyDescent="0.2">
      <c r="A1930" s="9">
        <v>401963</v>
      </c>
      <c r="B1930" s="20">
        <v>4424032330</v>
      </c>
      <c r="C1930" s="6" t="s">
        <v>2557</v>
      </c>
      <c r="D1930" s="5">
        <v>20.68</v>
      </c>
      <c r="E1930" s="5">
        <v>10</v>
      </c>
      <c r="F1930" s="5">
        <v>8</v>
      </c>
      <c r="G1930" s="17">
        <v>29</v>
      </c>
      <c r="H1930" s="17">
        <v>29</v>
      </c>
      <c r="I1930" s="17">
        <v>0</v>
      </c>
      <c r="J1930" s="13">
        <v>29</v>
      </c>
      <c r="K1930" s="13">
        <v>7</v>
      </c>
      <c r="L1930" s="13">
        <v>6</v>
      </c>
      <c r="M1930" s="13">
        <v>16</v>
      </c>
      <c r="N1930" s="24" t="s">
        <v>2558</v>
      </c>
      <c r="O1930" s="24" t="s">
        <v>25</v>
      </c>
      <c r="P1930" s="24" t="s">
        <v>25</v>
      </c>
      <c r="Q1930" s="38">
        <f>VLOOKUP(B1930,[2]COMPLETE_DIVIDEND_DATA!$B:$BA,52,0)</f>
        <v>16</v>
      </c>
      <c r="R1930" s="39">
        <f t="shared" si="30"/>
        <v>0</v>
      </c>
    </row>
    <row r="1931" spans="1:18" s="2" customFormat="1" hidden="1" x14ac:dyDescent="0.2">
      <c r="A1931" s="9">
        <v>401964</v>
      </c>
      <c r="B1931" s="20">
        <v>4432013909</v>
      </c>
      <c r="C1931" s="6" t="s">
        <v>2559</v>
      </c>
      <c r="D1931" s="5">
        <v>15</v>
      </c>
      <c r="E1931" s="5">
        <v>20</v>
      </c>
      <c r="F1931" s="5">
        <v>8</v>
      </c>
      <c r="G1931" s="17">
        <v>2000</v>
      </c>
      <c r="H1931" s="17">
        <v>0</v>
      </c>
      <c r="I1931" s="17">
        <v>2000</v>
      </c>
      <c r="J1931" s="13">
        <v>2000</v>
      </c>
      <c r="K1931" s="13">
        <v>0</v>
      </c>
      <c r="L1931" s="13">
        <v>300</v>
      </c>
      <c r="M1931" s="13">
        <v>1700</v>
      </c>
      <c r="N1931" s="24" t="s">
        <v>2560</v>
      </c>
      <c r="O1931" s="24" t="s">
        <v>25</v>
      </c>
      <c r="P1931" s="24" t="s">
        <v>25</v>
      </c>
      <c r="Q1931" s="38">
        <f>VLOOKUP(B1931,[2]COMPLETE_DIVIDEND_DATA!$B:$BA,52,0)</f>
        <v>1700</v>
      </c>
      <c r="R1931" s="39">
        <f t="shared" si="30"/>
        <v>0</v>
      </c>
    </row>
    <row r="1932" spans="1:18" s="2" customFormat="1" hidden="1" x14ac:dyDescent="0.2">
      <c r="A1932" s="9">
        <v>401965</v>
      </c>
      <c r="B1932" s="20">
        <v>4440003693</v>
      </c>
      <c r="C1932" s="6" t="s">
        <v>964</v>
      </c>
      <c r="D1932" s="5">
        <v>15.02</v>
      </c>
      <c r="E1932" s="5">
        <v>20</v>
      </c>
      <c r="F1932" s="5">
        <v>8</v>
      </c>
      <c r="G1932" s="17">
        <v>1571</v>
      </c>
      <c r="H1932" s="17">
        <v>0</v>
      </c>
      <c r="I1932" s="17">
        <v>1571</v>
      </c>
      <c r="J1932" s="13">
        <v>1571</v>
      </c>
      <c r="K1932" s="13">
        <v>0</v>
      </c>
      <c r="L1932" s="13">
        <v>236</v>
      </c>
      <c r="M1932" s="13">
        <v>1335</v>
      </c>
      <c r="N1932" s="24" t="s">
        <v>2411</v>
      </c>
      <c r="O1932" s="24">
        <v>32742819</v>
      </c>
      <c r="P1932" s="24" t="s">
        <v>25</v>
      </c>
      <c r="Q1932" s="38">
        <f>VLOOKUP(B1932,[2]COMPLETE_DIVIDEND_DATA!$B:$BA,52,0)</f>
        <v>1335</v>
      </c>
      <c r="R1932" s="39">
        <f t="shared" si="30"/>
        <v>0</v>
      </c>
    </row>
    <row r="1933" spans="1:18" s="2" customFormat="1" hidden="1" x14ac:dyDescent="0.2">
      <c r="A1933" s="9">
        <v>401966</v>
      </c>
      <c r="B1933" s="20">
        <v>4440011118</v>
      </c>
      <c r="C1933" s="6" t="s">
        <v>2561</v>
      </c>
      <c r="D1933" s="5">
        <v>15</v>
      </c>
      <c r="E1933" s="5">
        <v>20</v>
      </c>
      <c r="F1933" s="5">
        <v>8</v>
      </c>
      <c r="G1933" s="17">
        <v>5000</v>
      </c>
      <c r="H1933" s="17">
        <v>0</v>
      </c>
      <c r="I1933" s="17">
        <v>5000</v>
      </c>
      <c r="J1933" s="13">
        <v>5000</v>
      </c>
      <c r="K1933" s="13">
        <v>0</v>
      </c>
      <c r="L1933" s="13">
        <v>750</v>
      </c>
      <c r="M1933" s="13">
        <v>4250</v>
      </c>
      <c r="N1933" s="24" t="s">
        <v>2562</v>
      </c>
      <c r="O1933" s="24" t="s">
        <v>25</v>
      </c>
      <c r="P1933" s="24" t="s">
        <v>25</v>
      </c>
      <c r="Q1933" s="38">
        <f>VLOOKUP(B1933,[2]COMPLETE_DIVIDEND_DATA!$B:$BA,52,0)</f>
        <v>4250</v>
      </c>
      <c r="R1933" s="39">
        <f t="shared" si="30"/>
        <v>0</v>
      </c>
    </row>
    <row r="1934" spans="1:18" s="2" customFormat="1" hidden="1" x14ac:dyDescent="0.2">
      <c r="A1934" s="9">
        <v>401967</v>
      </c>
      <c r="B1934" s="20">
        <v>4440011126</v>
      </c>
      <c r="C1934" s="6" t="s">
        <v>2563</v>
      </c>
      <c r="D1934" s="5">
        <v>15</v>
      </c>
      <c r="E1934" s="5">
        <v>20</v>
      </c>
      <c r="F1934" s="5">
        <v>8</v>
      </c>
      <c r="G1934" s="17">
        <v>2000</v>
      </c>
      <c r="H1934" s="17">
        <v>0</v>
      </c>
      <c r="I1934" s="17">
        <v>2000</v>
      </c>
      <c r="J1934" s="13">
        <v>2000</v>
      </c>
      <c r="K1934" s="13">
        <v>0</v>
      </c>
      <c r="L1934" s="13">
        <v>300</v>
      </c>
      <c r="M1934" s="13">
        <v>1700</v>
      </c>
      <c r="N1934" s="24" t="s">
        <v>2564</v>
      </c>
      <c r="O1934" s="24" t="s">
        <v>25</v>
      </c>
      <c r="P1934" s="24" t="s">
        <v>25</v>
      </c>
      <c r="Q1934" s="38">
        <f>VLOOKUP(B1934,[2]COMPLETE_DIVIDEND_DATA!$B:$BA,52,0)</f>
        <v>1700</v>
      </c>
      <c r="R1934" s="39">
        <f t="shared" si="30"/>
        <v>0</v>
      </c>
    </row>
    <row r="1935" spans="1:18" s="2" customFormat="1" hidden="1" x14ac:dyDescent="0.2">
      <c r="A1935" s="9">
        <v>401968</v>
      </c>
      <c r="B1935" s="20">
        <v>4440011472</v>
      </c>
      <c r="C1935" s="6" t="s">
        <v>2565</v>
      </c>
      <c r="D1935" s="5">
        <v>18.18</v>
      </c>
      <c r="E1935" s="5">
        <v>20</v>
      </c>
      <c r="F1935" s="5">
        <v>8</v>
      </c>
      <c r="G1935" s="17">
        <v>22</v>
      </c>
      <c r="H1935" s="17">
        <v>0</v>
      </c>
      <c r="I1935" s="17">
        <v>22</v>
      </c>
      <c r="J1935" s="13">
        <v>22</v>
      </c>
      <c r="K1935" s="13">
        <v>0</v>
      </c>
      <c r="L1935" s="13">
        <v>4</v>
      </c>
      <c r="M1935" s="13">
        <v>18</v>
      </c>
      <c r="N1935" s="24" t="s">
        <v>2566</v>
      </c>
      <c r="O1935" s="24" t="s">
        <v>25</v>
      </c>
      <c r="P1935" s="24" t="s">
        <v>25</v>
      </c>
      <c r="Q1935" s="38">
        <f>VLOOKUP(B1935,[2]COMPLETE_DIVIDEND_DATA!$B:$BA,52,0)</f>
        <v>18</v>
      </c>
      <c r="R1935" s="39">
        <f t="shared" si="30"/>
        <v>0</v>
      </c>
    </row>
    <row r="1936" spans="1:18" s="2" customFormat="1" hidden="1" x14ac:dyDescent="0.2">
      <c r="A1936" s="9">
        <v>401969</v>
      </c>
      <c r="B1936" s="20">
        <v>4440012199</v>
      </c>
      <c r="C1936" s="6" t="s">
        <v>2567</v>
      </c>
      <c r="D1936" s="5">
        <v>20</v>
      </c>
      <c r="E1936" s="5">
        <v>20</v>
      </c>
      <c r="F1936" s="5">
        <v>8</v>
      </c>
      <c r="G1936" s="17">
        <v>8903</v>
      </c>
      <c r="H1936" s="17">
        <v>0</v>
      </c>
      <c r="I1936" s="17">
        <v>8903</v>
      </c>
      <c r="J1936" s="13">
        <v>8903</v>
      </c>
      <c r="K1936" s="13">
        <v>0</v>
      </c>
      <c r="L1936" s="13">
        <v>1781</v>
      </c>
      <c r="M1936" s="13">
        <v>7122</v>
      </c>
      <c r="N1936" s="24" t="s">
        <v>2568</v>
      </c>
      <c r="O1936" s="24" t="s">
        <v>25</v>
      </c>
      <c r="P1936" s="24" t="s">
        <v>25</v>
      </c>
      <c r="Q1936" s="38">
        <f>VLOOKUP(B1936,[2]COMPLETE_DIVIDEND_DATA!$B:$BA,52,0)</f>
        <v>7122</v>
      </c>
      <c r="R1936" s="39">
        <f t="shared" si="30"/>
        <v>0</v>
      </c>
    </row>
    <row r="1937" spans="1:18" s="2" customFormat="1" x14ac:dyDescent="0.2">
      <c r="A1937" s="9">
        <v>401970</v>
      </c>
      <c r="B1937" s="20">
        <v>4457001506</v>
      </c>
      <c r="C1937" s="6" t="s">
        <v>2569</v>
      </c>
      <c r="D1937" s="5">
        <v>15</v>
      </c>
      <c r="E1937" s="5">
        <v>20</v>
      </c>
      <c r="F1937" s="5">
        <v>8</v>
      </c>
      <c r="G1937" s="17">
        <v>7818</v>
      </c>
      <c r="H1937" s="17">
        <v>0</v>
      </c>
      <c r="I1937" s="17">
        <v>7818</v>
      </c>
      <c r="J1937" s="13">
        <v>7818</v>
      </c>
      <c r="K1937" s="13">
        <v>0</v>
      </c>
      <c r="L1937" s="13">
        <v>1173</v>
      </c>
      <c r="M1937" s="13">
        <v>6645</v>
      </c>
      <c r="N1937" s="24" t="s">
        <v>2570</v>
      </c>
      <c r="O1937" s="24" t="s">
        <v>25</v>
      </c>
      <c r="P1937" s="45" t="s">
        <v>25</v>
      </c>
      <c r="Q1937" s="47">
        <f>VLOOKUP(B1937,[2]COMPLETE_DIVIDEND_DATA!$B:$BA,52,0)</f>
        <v>0</v>
      </c>
      <c r="R1937" s="48">
        <f t="shared" si="30"/>
        <v>6645</v>
      </c>
    </row>
    <row r="1938" spans="1:18" s="2" customFormat="1" x14ac:dyDescent="0.2">
      <c r="A1938" s="9">
        <v>401971</v>
      </c>
      <c r="B1938" s="20">
        <v>4457004948</v>
      </c>
      <c r="C1938" s="6" t="s">
        <v>2571</v>
      </c>
      <c r="D1938" s="5">
        <v>19.82</v>
      </c>
      <c r="E1938" s="5">
        <v>20</v>
      </c>
      <c r="F1938" s="5">
        <v>8</v>
      </c>
      <c r="G1938" s="17">
        <v>232</v>
      </c>
      <c r="H1938" s="17">
        <v>0</v>
      </c>
      <c r="I1938" s="17">
        <v>232</v>
      </c>
      <c r="J1938" s="13">
        <v>232</v>
      </c>
      <c r="K1938" s="13">
        <v>0</v>
      </c>
      <c r="L1938" s="13">
        <v>46</v>
      </c>
      <c r="M1938" s="13">
        <v>186</v>
      </c>
      <c r="N1938" s="24" t="s">
        <v>2572</v>
      </c>
      <c r="O1938" s="24" t="s">
        <v>25</v>
      </c>
      <c r="P1938" s="45" t="s">
        <v>25</v>
      </c>
      <c r="Q1938" s="47">
        <f>VLOOKUP(B1938,[2]COMPLETE_DIVIDEND_DATA!$B:$BA,52,0)</f>
        <v>0</v>
      </c>
      <c r="R1938" s="48">
        <f t="shared" si="30"/>
        <v>186</v>
      </c>
    </row>
    <row r="1939" spans="1:18" s="2" customFormat="1" ht="22.5" x14ac:dyDescent="0.2">
      <c r="A1939" s="9">
        <v>401972</v>
      </c>
      <c r="B1939" s="20">
        <v>4457022270</v>
      </c>
      <c r="C1939" s="6" t="s">
        <v>2573</v>
      </c>
      <c r="D1939" s="5">
        <v>20</v>
      </c>
      <c r="E1939" s="5">
        <v>20</v>
      </c>
      <c r="F1939" s="5">
        <v>8</v>
      </c>
      <c r="G1939" s="17">
        <v>645</v>
      </c>
      <c r="H1939" s="17">
        <v>0</v>
      </c>
      <c r="I1939" s="17">
        <v>645</v>
      </c>
      <c r="J1939" s="13">
        <v>645</v>
      </c>
      <c r="K1939" s="13">
        <v>0</v>
      </c>
      <c r="L1939" s="13">
        <v>129</v>
      </c>
      <c r="M1939" s="13">
        <v>516</v>
      </c>
      <c r="N1939" s="24" t="s">
        <v>2574</v>
      </c>
      <c r="O1939" s="24" t="s">
        <v>25</v>
      </c>
      <c r="P1939" s="45" t="s">
        <v>25</v>
      </c>
      <c r="Q1939" s="47">
        <f>VLOOKUP(B1939,[2]COMPLETE_DIVIDEND_DATA!$B:$BA,52,0)</f>
        <v>0</v>
      </c>
      <c r="R1939" s="48">
        <f t="shared" si="30"/>
        <v>516</v>
      </c>
    </row>
    <row r="1940" spans="1:18" s="2" customFormat="1" x14ac:dyDescent="0.2">
      <c r="A1940" s="9">
        <v>401973</v>
      </c>
      <c r="B1940" s="20">
        <v>4457022320</v>
      </c>
      <c r="C1940" s="6" t="s">
        <v>2575</v>
      </c>
      <c r="D1940" s="5">
        <v>19.95</v>
      </c>
      <c r="E1940" s="5">
        <v>20</v>
      </c>
      <c r="F1940" s="5">
        <v>8</v>
      </c>
      <c r="G1940" s="17">
        <v>1944</v>
      </c>
      <c r="H1940" s="17">
        <v>0</v>
      </c>
      <c r="I1940" s="17">
        <v>1944</v>
      </c>
      <c r="J1940" s="13">
        <v>1944</v>
      </c>
      <c r="K1940" s="13">
        <v>0</v>
      </c>
      <c r="L1940" s="13">
        <v>388</v>
      </c>
      <c r="M1940" s="13">
        <v>1556</v>
      </c>
      <c r="N1940" s="24" t="s">
        <v>2576</v>
      </c>
      <c r="O1940" s="24" t="s">
        <v>25</v>
      </c>
      <c r="P1940" s="45" t="s">
        <v>25</v>
      </c>
      <c r="Q1940" s="47">
        <f>VLOOKUP(B1940,[2]COMPLETE_DIVIDEND_DATA!$B:$BA,52,0)</f>
        <v>0</v>
      </c>
      <c r="R1940" s="48">
        <f t="shared" si="30"/>
        <v>1556</v>
      </c>
    </row>
    <row r="1941" spans="1:18" s="2" customFormat="1" x14ac:dyDescent="0.2">
      <c r="A1941" s="9">
        <v>401974</v>
      </c>
      <c r="B1941" s="20">
        <v>4457026461</v>
      </c>
      <c r="C1941" s="6" t="s">
        <v>2577</v>
      </c>
      <c r="D1941" s="5">
        <v>20</v>
      </c>
      <c r="E1941" s="5">
        <v>20</v>
      </c>
      <c r="F1941" s="5">
        <v>8</v>
      </c>
      <c r="G1941" s="17">
        <v>1295</v>
      </c>
      <c r="H1941" s="17">
        <v>0</v>
      </c>
      <c r="I1941" s="17">
        <v>1295</v>
      </c>
      <c r="J1941" s="13">
        <v>1295</v>
      </c>
      <c r="K1941" s="13">
        <v>0</v>
      </c>
      <c r="L1941" s="13">
        <v>259</v>
      </c>
      <c r="M1941" s="13">
        <v>1036</v>
      </c>
      <c r="N1941" s="24" t="s">
        <v>2578</v>
      </c>
      <c r="O1941" s="24" t="s">
        <v>25</v>
      </c>
      <c r="P1941" s="45" t="s">
        <v>25</v>
      </c>
      <c r="Q1941" s="47">
        <f>VLOOKUP(B1941,[2]COMPLETE_DIVIDEND_DATA!$B:$BA,52,0)</f>
        <v>0</v>
      </c>
      <c r="R1941" s="48">
        <f t="shared" si="30"/>
        <v>1036</v>
      </c>
    </row>
    <row r="1942" spans="1:18" s="2" customFormat="1" x14ac:dyDescent="0.2">
      <c r="A1942" s="9">
        <v>401975</v>
      </c>
      <c r="B1942" s="20">
        <v>4457036254</v>
      </c>
      <c r="C1942" s="6" t="s">
        <v>2579</v>
      </c>
      <c r="D1942" s="5">
        <v>19.350000000000001</v>
      </c>
      <c r="E1942" s="5">
        <v>20</v>
      </c>
      <c r="F1942" s="5">
        <v>8</v>
      </c>
      <c r="G1942" s="17">
        <v>155</v>
      </c>
      <c r="H1942" s="17">
        <v>0</v>
      </c>
      <c r="I1942" s="17">
        <v>155</v>
      </c>
      <c r="J1942" s="13">
        <v>155</v>
      </c>
      <c r="K1942" s="13">
        <v>0</v>
      </c>
      <c r="L1942" s="13">
        <v>30</v>
      </c>
      <c r="M1942" s="13">
        <v>125</v>
      </c>
      <c r="N1942" s="24" t="s">
        <v>2580</v>
      </c>
      <c r="O1942" s="24" t="s">
        <v>25</v>
      </c>
      <c r="P1942" s="45" t="s">
        <v>25</v>
      </c>
      <c r="Q1942" s="47">
        <f>VLOOKUP(B1942,[2]COMPLETE_DIVIDEND_DATA!$B:$BA,52,0)</f>
        <v>0</v>
      </c>
      <c r="R1942" s="48">
        <f t="shared" si="30"/>
        <v>125</v>
      </c>
    </row>
    <row r="1943" spans="1:18" s="2" customFormat="1" hidden="1" x14ac:dyDescent="0.2">
      <c r="A1943" s="9">
        <v>401976</v>
      </c>
      <c r="B1943" s="20">
        <v>4457036361</v>
      </c>
      <c r="C1943" s="6" t="s">
        <v>2581</v>
      </c>
      <c r="D1943" s="5">
        <v>20</v>
      </c>
      <c r="E1943" s="5">
        <v>20</v>
      </c>
      <c r="F1943" s="5">
        <v>8</v>
      </c>
      <c r="G1943" s="17">
        <v>4000</v>
      </c>
      <c r="H1943" s="17">
        <v>0</v>
      </c>
      <c r="I1943" s="17">
        <v>4000</v>
      </c>
      <c r="J1943" s="13">
        <v>4000</v>
      </c>
      <c r="K1943" s="13">
        <v>0</v>
      </c>
      <c r="L1943" s="13">
        <v>800</v>
      </c>
      <c r="M1943" s="13">
        <v>3200</v>
      </c>
      <c r="N1943" s="24" t="s">
        <v>2582</v>
      </c>
      <c r="O1943" s="24" t="s">
        <v>25</v>
      </c>
      <c r="P1943" s="24" t="s">
        <v>25</v>
      </c>
      <c r="Q1943" s="38">
        <f>VLOOKUP(B1943,[2]COMPLETE_DIVIDEND_DATA!$B:$BA,52,0)</f>
        <v>3200</v>
      </c>
      <c r="R1943" s="39">
        <f t="shared" si="30"/>
        <v>0</v>
      </c>
    </row>
    <row r="1944" spans="1:18" s="2" customFormat="1" hidden="1" x14ac:dyDescent="0.2">
      <c r="A1944" s="9">
        <v>401977</v>
      </c>
      <c r="B1944" s="20">
        <v>4457043581</v>
      </c>
      <c r="C1944" s="6" t="s">
        <v>2583</v>
      </c>
      <c r="D1944" s="5">
        <v>20</v>
      </c>
      <c r="E1944" s="5">
        <v>20</v>
      </c>
      <c r="F1944" s="5">
        <v>8</v>
      </c>
      <c r="G1944" s="17">
        <v>37500</v>
      </c>
      <c r="H1944" s="17">
        <v>0</v>
      </c>
      <c r="I1944" s="17">
        <v>37500</v>
      </c>
      <c r="J1944" s="13">
        <v>37500</v>
      </c>
      <c r="K1944" s="13">
        <v>0</v>
      </c>
      <c r="L1944" s="13">
        <v>7500</v>
      </c>
      <c r="M1944" s="13">
        <v>30000</v>
      </c>
      <c r="N1944" s="24" t="s">
        <v>2584</v>
      </c>
      <c r="O1944" s="24" t="s">
        <v>25</v>
      </c>
      <c r="P1944" s="24" t="s">
        <v>25</v>
      </c>
      <c r="Q1944" s="38">
        <f>VLOOKUP(B1944,[2]COMPLETE_DIVIDEND_DATA!$B:$BA,52,0)</f>
        <v>30000</v>
      </c>
      <c r="R1944" s="39">
        <f t="shared" si="30"/>
        <v>0</v>
      </c>
    </row>
    <row r="1945" spans="1:18" s="2" customFormat="1" hidden="1" x14ac:dyDescent="0.2">
      <c r="A1945" s="9">
        <v>401978</v>
      </c>
      <c r="B1945" s="20">
        <v>4457044431</v>
      </c>
      <c r="C1945" s="6" t="s">
        <v>2585</v>
      </c>
      <c r="D1945" s="5">
        <v>20.010000000000002</v>
      </c>
      <c r="E1945" s="5">
        <v>20</v>
      </c>
      <c r="F1945" s="5">
        <v>8</v>
      </c>
      <c r="G1945" s="17">
        <v>1309</v>
      </c>
      <c r="H1945" s="17">
        <v>0</v>
      </c>
      <c r="I1945" s="17">
        <v>1309</v>
      </c>
      <c r="J1945" s="13">
        <v>1309</v>
      </c>
      <c r="K1945" s="13">
        <v>0</v>
      </c>
      <c r="L1945" s="13">
        <v>262</v>
      </c>
      <c r="M1945" s="13">
        <v>1047</v>
      </c>
      <c r="N1945" s="24" t="s">
        <v>2586</v>
      </c>
      <c r="O1945" s="24" t="s">
        <v>25</v>
      </c>
      <c r="P1945" s="24" t="s">
        <v>25</v>
      </c>
      <c r="Q1945" s="38">
        <f>VLOOKUP(B1945,[2]COMPLETE_DIVIDEND_DATA!$B:$BA,52,0)</f>
        <v>1047</v>
      </c>
      <c r="R1945" s="39">
        <f t="shared" si="30"/>
        <v>0</v>
      </c>
    </row>
    <row r="1946" spans="1:18" s="2" customFormat="1" hidden="1" x14ac:dyDescent="0.2">
      <c r="A1946" s="9">
        <v>401979</v>
      </c>
      <c r="B1946" s="20">
        <v>4457045503</v>
      </c>
      <c r="C1946" s="6" t="s">
        <v>2587</v>
      </c>
      <c r="D1946" s="5">
        <v>0</v>
      </c>
      <c r="E1946" s="5">
        <v>20</v>
      </c>
      <c r="F1946" s="5">
        <v>8</v>
      </c>
      <c r="G1946" s="17">
        <v>1</v>
      </c>
      <c r="H1946" s="17">
        <v>0</v>
      </c>
      <c r="I1946" s="17">
        <v>1</v>
      </c>
      <c r="J1946" s="13">
        <v>1</v>
      </c>
      <c r="K1946" s="13">
        <v>0</v>
      </c>
      <c r="L1946" s="13">
        <v>0</v>
      </c>
      <c r="M1946" s="13">
        <v>1</v>
      </c>
      <c r="N1946" s="24" t="s">
        <v>2588</v>
      </c>
      <c r="O1946" s="24" t="s">
        <v>25</v>
      </c>
      <c r="P1946" s="24" t="s">
        <v>25</v>
      </c>
      <c r="Q1946" s="38">
        <f>VLOOKUP(B1946,[2]COMPLETE_DIVIDEND_DATA!$B:$BA,52,0)</f>
        <v>1</v>
      </c>
      <c r="R1946" s="39">
        <f t="shared" si="30"/>
        <v>0</v>
      </c>
    </row>
    <row r="1947" spans="1:18" s="2" customFormat="1" hidden="1" x14ac:dyDescent="0.2">
      <c r="A1947" s="9">
        <v>401980</v>
      </c>
      <c r="B1947" s="20">
        <v>4457055437</v>
      </c>
      <c r="C1947" s="6" t="s">
        <v>2589</v>
      </c>
      <c r="D1947" s="5">
        <v>20.09</v>
      </c>
      <c r="E1947" s="5">
        <v>20</v>
      </c>
      <c r="F1947" s="5">
        <v>8</v>
      </c>
      <c r="G1947" s="17">
        <v>657</v>
      </c>
      <c r="H1947" s="17">
        <v>0</v>
      </c>
      <c r="I1947" s="17">
        <v>657</v>
      </c>
      <c r="J1947" s="13">
        <v>657</v>
      </c>
      <c r="K1947" s="13">
        <v>0</v>
      </c>
      <c r="L1947" s="13">
        <v>132</v>
      </c>
      <c r="M1947" s="13">
        <v>525</v>
      </c>
      <c r="N1947" s="24" t="s">
        <v>2590</v>
      </c>
      <c r="O1947" s="24" t="s">
        <v>25</v>
      </c>
      <c r="P1947" s="24" t="s">
        <v>25</v>
      </c>
      <c r="Q1947" s="38">
        <f>VLOOKUP(B1947,[2]COMPLETE_DIVIDEND_DATA!$B:$BA,52,0)</f>
        <v>525</v>
      </c>
      <c r="R1947" s="39">
        <f t="shared" si="30"/>
        <v>0</v>
      </c>
    </row>
    <row r="1948" spans="1:18" s="2" customFormat="1" hidden="1" x14ac:dyDescent="0.2">
      <c r="A1948" s="9">
        <v>401981</v>
      </c>
      <c r="B1948" s="20">
        <v>4457058407</v>
      </c>
      <c r="C1948" s="6" t="s">
        <v>2591</v>
      </c>
      <c r="D1948" s="5">
        <v>15</v>
      </c>
      <c r="E1948" s="5">
        <v>20</v>
      </c>
      <c r="F1948" s="5">
        <v>8</v>
      </c>
      <c r="G1948" s="17">
        <v>10000</v>
      </c>
      <c r="H1948" s="17">
        <v>0</v>
      </c>
      <c r="I1948" s="17">
        <v>10000</v>
      </c>
      <c r="J1948" s="13">
        <v>10000</v>
      </c>
      <c r="K1948" s="13">
        <v>0</v>
      </c>
      <c r="L1948" s="13">
        <v>1500</v>
      </c>
      <c r="M1948" s="13">
        <v>8500</v>
      </c>
      <c r="N1948" s="24" t="s">
        <v>2592</v>
      </c>
      <c r="O1948" s="24" t="s">
        <v>25</v>
      </c>
      <c r="P1948" s="24" t="s">
        <v>25</v>
      </c>
      <c r="Q1948" s="38">
        <f>VLOOKUP(B1948,[2]COMPLETE_DIVIDEND_DATA!$B:$BA,52,0)</f>
        <v>8500</v>
      </c>
      <c r="R1948" s="39">
        <f t="shared" si="30"/>
        <v>0</v>
      </c>
    </row>
    <row r="1949" spans="1:18" s="2" customFormat="1" hidden="1" x14ac:dyDescent="0.2">
      <c r="A1949" s="9">
        <v>401982</v>
      </c>
      <c r="B1949" s="20">
        <v>4457059967</v>
      </c>
      <c r="C1949" s="6" t="s">
        <v>962</v>
      </c>
      <c r="D1949" s="5">
        <v>0</v>
      </c>
      <c r="E1949" s="5">
        <v>20</v>
      </c>
      <c r="F1949" s="5">
        <v>8</v>
      </c>
      <c r="G1949" s="17">
        <v>1</v>
      </c>
      <c r="H1949" s="17">
        <v>0</v>
      </c>
      <c r="I1949" s="17">
        <v>1</v>
      </c>
      <c r="J1949" s="13">
        <v>1</v>
      </c>
      <c r="K1949" s="13">
        <v>0</v>
      </c>
      <c r="L1949" s="13">
        <v>0</v>
      </c>
      <c r="M1949" s="13">
        <v>1</v>
      </c>
      <c r="N1949" s="24" t="s">
        <v>2115</v>
      </c>
      <c r="O1949" s="24" t="s">
        <v>25</v>
      </c>
      <c r="P1949" s="24" t="s">
        <v>25</v>
      </c>
      <c r="Q1949" s="38">
        <f>VLOOKUP(B1949,[2]COMPLETE_DIVIDEND_DATA!$B:$BA,52,0)</f>
        <v>1</v>
      </c>
      <c r="R1949" s="39">
        <f t="shared" si="30"/>
        <v>0</v>
      </c>
    </row>
    <row r="1950" spans="1:18" s="2" customFormat="1" x14ac:dyDescent="0.2">
      <c r="A1950" s="9">
        <v>401983</v>
      </c>
      <c r="B1950" s="20">
        <v>4457060999</v>
      </c>
      <c r="C1950" s="6" t="s">
        <v>2593</v>
      </c>
      <c r="D1950" s="5">
        <v>20</v>
      </c>
      <c r="E1950" s="5">
        <v>30</v>
      </c>
      <c r="F1950" s="5">
        <v>8</v>
      </c>
      <c r="G1950" s="17">
        <v>65</v>
      </c>
      <c r="H1950" s="17">
        <v>0</v>
      </c>
      <c r="I1950" s="17">
        <v>65</v>
      </c>
      <c r="J1950" s="13">
        <v>65</v>
      </c>
      <c r="K1950" s="13">
        <v>0</v>
      </c>
      <c r="L1950" s="13">
        <v>13</v>
      </c>
      <c r="M1950" s="13">
        <v>52</v>
      </c>
      <c r="N1950" s="24" t="s">
        <v>2594</v>
      </c>
      <c r="O1950" s="24" t="s">
        <v>25</v>
      </c>
      <c r="P1950" s="45" t="s">
        <v>25</v>
      </c>
      <c r="Q1950" s="47">
        <f>VLOOKUP(B1950,[2]COMPLETE_DIVIDEND_DATA!$B:$BA,52,0)</f>
        <v>0</v>
      </c>
      <c r="R1950" s="48">
        <f t="shared" si="30"/>
        <v>52</v>
      </c>
    </row>
    <row r="1951" spans="1:18" s="2" customFormat="1" hidden="1" x14ac:dyDescent="0.2">
      <c r="A1951" s="9">
        <v>401984</v>
      </c>
      <c r="B1951" s="20">
        <v>4457065253</v>
      </c>
      <c r="C1951" s="6" t="s">
        <v>2595</v>
      </c>
      <c r="D1951" s="5">
        <v>0</v>
      </c>
      <c r="E1951" s="5">
        <v>20</v>
      </c>
      <c r="F1951" s="5">
        <v>8</v>
      </c>
      <c r="G1951" s="17">
        <v>1</v>
      </c>
      <c r="H1951" s="17">
        <v>0</v>
      </c>
      <c r="I1951" s="17">
        <v>1</v>
      </c>
      <c r="J1951" s="13">
        <v>1</v>
      </c>
      <c r="K1951" s="13">
        <v>0</v>
      </c>
      <c r="L1951" s="13">
        <v>0</v>
      </c>
      <c r="M1951" s="13">
        <v>1</v>
      </c>
      <c r="N1951" s="24" t="s">
        <v>2596</v>
      </c>
      <c r="O1951" s="24" t="s">
        <v>25</v>
      </c>
      <c r="P1951" s="24" t="s">
        <v>25</v>
      </c>
      <c r="Q1951" s="38">
        <f>VLOOKUP(B1951,[2]COMPLETE_DIVIDEND_DATA!$B:$BA,52,0)</f>
        <v>1</v>
      </c>
      <c r="R1951" s="39">
        <f t="shared" si="30"/>
        <v>0</v>
      </c>
    </row>
    <row r="1952" spans="1:18" s="2" customFormat="1" hidden="1" x14ac:dyDescent="0.2">
      <c r="A1952" s="9">
        <v>401985</v>
      </c>
      <c r="B1952" s="20">
        <v>4457066822</v>
      </c>
      <c r="C1952" s="6" t="s">
        <v>2597</v>
      </c>
      <c r="D1952" s="5">
        <v>20</v>
      </c>
      <c r="E1952" s="5">
        <v>20</v>
      </c>
      <c r="F1952" s="5">
        <v>8</v>
      </c>
      <c r="G1952" s="17">
        <v>1000</v>
      </c>
      <c r="H1952" s="17">
        <v>0</v>
      </c>
      <c r="I1952" s="17">
        <v>1000</v>
      </c>
      <c r="J1952" s="13">
        <v>1000</v>
      </c>
      <c r="K1952" s="13">
        <v>0</v>
      </c>
      <c r="L1952" s="13">
        <v>200</v>
      </c>
      <c r="M1952" s="13">
        <v>800</v>
      </c>
      <c r="N1952" s="24" t="s">
        <v>2598</v>
      </c>
      <c r="O1952" s="24" t="s">
        <v>25</v>
      </c>
      <c r="P1952" s="24" t="s">
        <v>25</v>
      </c>
      <c r="Q1952" s="38">
        <f>VLOOKUP(B1952,[2]COMPLETE_DIVIDEND_DATA!$B:$BA,52,0)</f>
        <v>800</v>
      </c>
      <c r="R1952" s="39">
        <f t="shared" si="30"/>
        <v>0</v>
      </c>
    </row>
    <row r="1953" spans="1:18" s="2" customFormat="1" hidden="1" x14ac:dyDescent="0.2">
      <c r="A1953" s="9">
        <v>401986</v>
      </c>
      <c r="B1953" s="20">
        <v>4457068828</v>
      </c>
      <c r="C1953" s="6" t="s">
        <v>2599</v>
      </c>
      <c r="D1953" s="5">
        <v>17.600000000000001</v>
      </c>
      <c r="E1953" s="5">
        <v>20</v>
      </c>
      <c r="F1953" s="5">
        <v>8</v>
      </c>
      <c r="G1953" s="17">
        <v>500</v>
      </c>
      <c r="H1953" s="17">
        <v>0</v>
      </c>
      <c r="I1953" s="17">
        <v>500</v>
      </c>
      <c r="J1953" s="13">
        <v>500</v>
      </c>
      <c r="K1953" s="13">
        <v>0</v>
      </c>
      <c r="L1953" s="13">
        <v>88</v>
      </c>
      <c r="M1953" s="13">
        <v>412</v>
      </c>
      <c r="N1953" s="24" t="s">
        <v>2600</v>
      </c>
      <c r="O1953" s="24">
        <v>14526468</v>
      </c>
      <c r="P1953" s="24" t="s">
        <v>25</v>
      </c>
      <c r="Q1953" s="38">
        <f>VLOOKUP(B1953,[2]COMPLETE_DIVIDEND_DATA!$B:$BA,52,0)</f>
        <v>412</v>
      </c>
      <c r="R1953" s="39">
        <f t="shared" ref="R1953:R2016" si="31">+M1953-Q1953</f>
        <v>0</v>
      </c>
    </row>
    <row r="1954" spans="1:18" s="2" customFormat="1" hidden="1" x14ac:dyDescent="0.2">
      <c r="A1954" s="9">
        <v>401987</v>
      </c>
      <c r="B1954" s="20">
        <v>4457069727</v>
      </c>
      <c r="C1954" s="6" t="s">
        <v>1433</v>
      </c>
      <c r="D1954" s="5">
        <v>20.05</v>
      </c>
      <c r="E1954" s="5">
        <v>20</v>
      </c>
      <c r="F1954" s="5">
        <v>8</v>
      </c>
      <c r="G1954" s="17">
        <v>1047</v>
      </c>
      <c r="H1954" s="17">
        <v>0</v>
      </c>
      <c r="I1954" s="17">
        <v>1047</v>
      </c>
      <c r="J1954" s="13">
        <v>1047</v>
      </c>
      <c r="K1954" s="13">
        <v>0</v>
      </c>
      <c r="L1954" s="13">
        <v>210</v>
      </c>
      <c r="M1954" s="13">
        <v>837</v>
      </c>
      <c r="N1954" s="24" t="s">
        <v>2601</v>
      </c>
      <c r="O1954" s="24" t="s">
        <v>25</v>
      </c>
      <c r="P1954" s="24" t="s">
        <v>25</v>
      </c>
      <c r="Q1954" s="38">
        <f>VLOOKUP(B1954,[2]COMPLETE_DIVIDEND_DATA!$B:$BA,52,0)</f>
        <v>837</v>
      </c>
      <c r="R1954" s="39">
        <f t="shared" si="31"/>
        <v>0</v>
      </c>
    </row>
    <row r="1955" spans="1:18" s="2" customFormat="1" hidden="1" x14ac:dyDescent="0.2">
      <c r="A1955" s="9">
        <v>401988</v>
      </c>
      <c r="B1955" s="20">
        <v>4457070196</v>
      </c>
      <c r="C1955" s="6" t="s">
        <v>2602</v>
      </c>
      <c r="D1955" s="5">
        <v>20</v>
      </c>
      <c r="E1955" s="5">
        <v>20</v>
      </c>
      <c r="F1955" s="5">
        <v>8</v>
      </c>
      <c r="G1955" s="17">
        <v>80</v>
      </c>
      <c r="H1955" s="17">
        <v>0</v>
      </c>
      <c r="I1955" s="17">
        <v>80</v>
      </c>
      <c r="J1955" s="13">
        <v>80</v>
      </c>
      <c r="K1955" s="13">
        <v>0</v>
      </c>
      <c r="L1955" s="13">
        <v>16</v>
      </c>
      <c r="M1955" s="13">
        <v>64</v>
      </c>
      <c r="N1955" s="24" t="s">
        <v>2603</v>
      </c>
      <c r="O1955" s="24" t="s">
        <v>25</v>
      </c>
      <c r="P1955" s="24" t="s">
        <v>25</v>
      </c>
      <c r="Q1955" s="38">
        <f>VLOOKUP(B1955,[2]COMPLETE_DIVIDEND_DATA!$B:$BA,52,0)</f>
        <v>64</v>
      </c>
      <c r="R1955" s="39">
        <f t="shared" si="31"/>
        <v>0</v>
      </c>
    </row>
    <row r="1956" spans="1:18" s="2" customFormat="1" hidden="1" x14ac:dyDescent="0.2">
      <c r="A1956" s="9">
        <v>401989</v>
      </c>
      <c r="B1956" s="20">
        <v>4457071590</v>
      </c>
      <c r="C1956" s="6" t="s">
        <v>2604</v>
      </c>
      <c r="D1956" s="5">
        <v>17.489999999999998</v>
      </c>
      <c r="E1956" s="5">
        <v>20</v>
      </c>
      <c r="F1956" s="5">
        <v>8</v>
      </c>
      <c r="G1956" s="17">
        <v>14665</v>
      </c>
      <c r="H1956" s="17">
        <v>0</v>
      </c>
      <c r="I1956" s="17">
        <v>14665</v>
      </c>
      <c r="J1956" s="13">
        <v>14665</v>
      </c>
      <c r="K1956" s="13">
        <v>0</v>
      </c>
      <c r="L1956" s="13">
        <v>2566</v>
      </c>
      <c r="M1956" s="13">
        <v>12099</v>
      </c>
      <c r="N1956" s="24" t="s">
        <v>2605</v>
      </c>
      <c r="O1956" s="24" t="s">
        <v>25</v>
      </c>
      <c r="P1956" s="24" t="s">
        <v>25</v>
      </c>
      <c r="Q1956" s="38">
        <f>VLOOKUP(B1956,[2]COMPLETE_DIVIDEND_DATA!$B:$BA,52,0)</f>
        <v>12099</v>
      </c>
      <c r="R1956" s="39">
        <f t="shared" si="31"/>
        <v>0</v>
      </c>
    </row>
    <row r="1957" spans="1:18" s="2" customFormat="1" hidden="1" x14ac:dyDescent="0.2">
      <c r="A1957" s="9">
        <v>401990</v>
      </c>
      <c r="B1957" s="20">
        <v>4457073968</v>
      </c>
      <c r="C1957" s="6" t="s">
        <v>1141</v>
      </c>
      <c r="D1957" s="5">
        <v>14.99</v>
      </c>
      <c r="E1957" s="5">
        <v>20</v>
      </c>
      <c r="F1957" s="5">
        <v>8</v>
      </c>
      <c r="G1957" s="17">
        <v>9427</v>
      </c>
      <c r="H1957" s="17">
        <v>0</v>
      </c>
      <c r="I1957" s="17">
        <v>9427</v>
      </c>
      <c r="J1957" s="13">
        <v>9427</v>
      </c>
      <c r="K1957" s="13">
        <v>0</v>
      </c>
      <c r="L1957" s="13">
        <v>1414</v>
      </c>
      <c r="M1957" s="13">
        <v>8013</v>
      </c>
      <c r="N1957" s="24" t="s">
        <v>2606</v>
      </c>
      <c r="O1957" s="24" t="s">
        <v>25</v>
      </c>
      <c r="P1957" s="24" t="s">
        <v>25</v>
      </c>
      <c r="Q1957" s="38">
        <f>VLOOKUP(B1957,[2]COMPLETE_DIVIDEND_DATA!$B:$BA,52,0)</f>
        <v>8013</v>
      </c>
      <c r="R1957" s="39">
        <f t="shared" si="31"/>
        <v>0</v>
      </c>
    </row>
    <row r="1958" spans="1:18" s="2" customFormat="1" x14ac:dyDescent="0.2">
      <c r="A1958" s="9">
        <v>401991</v>
      </c>
      <c r="B1958" s="20">
        <v>4457074958</v>
      </c>
      <c r="C1958" s="6" t="s">
        <v>2607</v>
      </c>
      <c r="D1958" s="5">
        <v>14.98</v>
      </c>
      <c r="E1958" s="5">
        <v>20</v>
      </c>
      <c r="F1958" s="5">
        <v>8</v>
      </c>
      <c r="G1958" s="17">
        <v>1295</v>
      </c>
      <c r="H1958" s="17">
        <v>0</v>
      </c>
      <c r="I1958" s="17">
        <v>1295</v>
      </c>
      <c r="J1958" s="13">
        <v>1295</v>
      </c>
      <c r="K1958" s="13">
        <v>0</v>
      </c>
      <c r="L1958" s="13">
        <v>194</v>
      </c>
      <c r="M1958" s="13">
        <v>1101</v>
      </c>
      <c r="N1958" s="24" t="s">
        <v>2608</v>
      </c>
      <c r="O1958" s="24" t="s">
        <v>25</v>
      </c>
      <c r="P1958" s="45" t="s">
        <v>25</v>
      </c>
      <c r="Q1958" s="47">
        <f>VLOOKUP(B1958,[2]COMPLETE_DIVIDEND_DATA!$B:$BA,52,0)</f>
        <v>0</v>
      </c>
      <c r="R1958" s="48">
        <f t="shared" si="31"/>
        <v>1101</v>
      </c>
    </row>
    <row r="1959" spans="1:18" s="2" customFormat="1" x14ac:dyDescent="0.2">
      <c r="A1959" s="9">
        <v>401992</v>
      </c>
      <c r="B1959" s="20">
        <v>4457077688</v>
      </c>
      <c r="C1959" s="6" t="s">
        <v>2609</v>
      </c>
      <c r="D1959" s="5">
        <v>20</v>
      </c>
      <c r="E1959" s="5">
        <v>20</v>
      </c>
      <c r="F1959" s="5">
        <v>8</v>
      </c>
      <c r="G1959" s="17">
        <v>500</v>
      </c>
      <c r="H1959" s="17">
        <v>0</v>
      </c>
      <c r="I1959" s="17">
        <v>500</v>
      </c>
      <c r="J1959" s="13">
        <v>500</v>
      </c>
      <c r="K1959" s="13">
        <v>0</v>
      </c>
      <c r="L1959" s="13">
        <v>100</v>
      </c>
      <c r="M1959" s="13">
        <v>400</v>
      </c>
      <c r="N1959" s="24" t="s">
        <v>2610</v>
      </c>
      <c r="O1959" s="24" t="s">
        <v>25</v>
      </c>
      <c r="P1959" s="45" t="s">
        <v>25</v>
      </c>
      <c r="Q1959" s="47">
        <f>VLOOKUP(B1959,[2]COMPLETE_DIVIDEND_DATA!$B:$BA,52,0)</f>
        <v>0</v>
      </c>
      <c r="R1959" s="48">
        <f t="shared" si="31"/>
        <v>400</v>
      </c>
    </row>
    <row r="1960" spans="1:18" s="2" customFormat="1" hidden="1" x14ac:dyDescent="0.2">
      <c r="A1960" s="9">
        <v>401993</v>
      </c>
      <c r="B1960" s="20">
        <v>4457085392</v>
      </c>
      <c r="C1960" s="6" t="s">
        <v>2611</v>
      </c>
      <c r="D1960" s="5">
        <v>20</v>
      </c>
      <c r="E1960" s="5">
        <v>20</v>
      </c>
      <c r="F1960" s="5">
        <v>8</v>
      </c>
      <c r="G1960" s="17">
        <v>1575</v>
      </c>
      <c r="H1960" s="17">
        <v>0</v>
      </c>
      <c r="I1960" s="17">
        <v>1575</v>
      </c>
      <c r="J1960" s="13">
        <v>1575</v>
      </c>
      <c r="K1960" s="13">
        <v>0</v>
      </c>
      <c r="L1960" s="13">
        <v>315</v>
      </c>
      <c r="M1960" s="13">
        <v>1260</v>
      </c>
      <c r="N1960" s="24" t="s">
        <v>2612</v>
      </c>
      <c r="O1960" s="24" t="s">
        <v>25</v>
      </c>
      <c r="P1960" s="24" t="s">
        <v>25</v>
      </c>
      <c r="Q1960" s="38">
        <f>VLOOKUP(B1960,[2]COMPLETE_DIVIDEND_DATA!$B:$BA,52,0)</f>
        <v>1260</v>
      </c>
      <c r="R1960" s="39">
        <f t="shared" si="31"/>
        <v>0</v>
      </c>
    </row>
    <row r="1961" spans="1:18" s="2" customFormat="1" hidden="1" x14ac:dyDescent="0.2">
      <c r="A1961" s="9">
        <v>401994</v>
      </c>
      <c r="B1961" s="20">
        <v>4481025155</v>
      </c>
      <c r="C1961" s="6" t="s">
        <v>2613</v>
      </c>
      <c r="D1961" s="5">
        <v>15</v>
      </c>
      <c r="E1961" s="5">
        <v>20</v>
      </c>
      <c r="F1961" s="5">
        <v>8</v>
      </c>
      <c r="G1961" s="17">
        <v>25000</v>
      </c>
      <c r="H1961" s="17">
        <v>0</v>
      </c>
      <c r="I1961" s="17">
        <v>25000</v>
      </c>
      <c r="J1961" s="13">
        <v>25000</v>
      </c>
      <c r="K1961" s="13">
        <v>0</v>
      </c>
      <c r="L1961" s="13">
        <v>3750</v>
      </c>
      <c r="M1961" s="13">
        <v>21250</v>
      </c>
      <c r="N1961" s="24" t="s">
        <v>2614</v>
      </c>
      <c r="O1961" s="24" t="s">
        <v>25</v>
      </c>
      <c r="P1961" s="24" t="s">
        <v>25</v>
      </c>
      <c r="Q1961" s="38">
        <f>VLOOKUP(B1961,[2]COMPLETE_DIVIDEND_DATA!$B:$BA,52,0)</f>
        <v>21250</v>
      </c>
      <c r="R1961" s="39">
        <f t="shared" si="31"/>
        <v>0</v>
      </c>
    </row>
    <row r="1962" spans="1:18" s="2" customFormat="1" hidden="1" x14ac:dyDescent="0.2">
      <c r="A1962" s="9">
        <v>401995</v>
      </c>
      <c r="B1962" s="20">
        <v>4481026526</v>
      </c>
      <c r="C1962" s="6" t="s">
        <v>2615</v>
      </c>
      <c r="D1962" s="5">
        <v>20</v>
      </c>
      <c r="E1962" s="5">
        <v>20</v>
      </c>
      <c r="F1962" s="5">
        <v>8</v>
      </c>
      <c r="G1962" s="17">
        <v>500</v>
      </c>
      <c r="H1962" s="17">
        <v>0</v>
      </c>
      <c r="I1962" s="17">
        <v>500</v>
      </c>
      <c r="J1962" s="13">
        <v>500</v>
      </c>
      <c r="K1962" s="13">
        <v>0</v>
      </c>
      <c r="L1962" s="13">
        <v>100</v>
      </c>
      <c r="M1962" s="13">
        <v>400</v>
      </c>
      <c r="N1962" s="24" t="s">
        <v>2616</v>
      </c>
      <c r="O1962" s="24" t="s">
        <v>25</v>
      </c>
      <c r="P1962" s="24" t="s">
        <v>25</v>
      </c>
      <c r="Q1962" s="38">
        <f>VLOOKUP(B1962,[2]COMPLETE_DIVIDEND_DATA!$B:$BA,52,0)</f>
        <v>400</v>
      </c>
      <c r="R1962" s="39">
        <f t="shared" si="31"/>
        <v>0</v>
      </c>
    </row>
    <row r="1963" spans="1:18" s="2" customFormat="1" x14ac:dyDescent="0.2">
      <c r="A1963" s="9">
        <v>401996</v>
      </c>
      <c r="B1963" s="20">
        <v>4499007095</v>
      </c>
      <c r="C1963" s="6" t="s">
        <v>2617</v>
      </c>
      <c r="D1963" s="5">
        <v>19.93</v>
      </c>
      <c r="E1963" s="5">
        <v>10</v>
      </c>
      <c r="F1963" s="5">
        <v>8</v>
      </c>
      <c r="G1963" s="17">
        <v>647</v>
      </c>
      <c r="H1963" s="17">
        <v>647</v>
      </c>
      <c r="I1963" s="17">
        <v>0</v>
      </c>
      <c r="J1963" s="13">
        <v>647</v>
      </c>
      <c r="K1963" s="13">
        <v>162</v>
      </c>
      <c r="L1963" s="13">
        <v>129</v>
      </c>
      <c r="M1963" s="13">
        <v>356</v>
      </c>
      <c r="N1963" s="24" t="s">
        <v>2618</v>
      </c>
      <c r="O1963" s="24" t="s">
        <v>25</v>
      </c>
      <c r="P1963" s="45" t="s">
        <v>25</v>
      </c>
      <c r="Q1963" s="47">
        <f>VLOOKUP(B1963,[2]COMPLETE_DIVIDEND_DATA!$B:$BA,52,0)</f>
        <v>0</v>
      </c>
      <c r="R1963" s="48">
        <f t="shared" si="31"/>
        <v>356</v>
      </c>
    </row>
    <row r="1964" spans="1:18" s="2" customFormat="1" hidden="1" x14ac:dyDescent="0.2">
      <c r="A1964" s="9">
        <v>401997</v>
      </c>
      <c r="B1964" s="20">
        <v>4564003771</v>
      </c>
      <c r="C1964" s="6" t="s">
        <v>2619</v>
      </c>
      <c r="D1964" s="5">
        <v>19.91</v>
      </c>
      <c r="E1964" s="5">
        <v>20</v>
      </c>
      <c r="F1964" s="5">
        <v>8</v>
      </c>
      <c r="G1964" s="17">
        <v>497</v>
      </c>
      <c r="H1964" s="17">
        <v>0</v>
      </c>
      <c r="I1964" s="17">
        <v>497</v>
      </c>
      <c r="J1964" s="13">
        <v>497</v>
      </c>
      <c r="K1964" s="13">
        <v>0</v>
      </c>
      <c r="L1964" s="13">
        <v>99</v>
      </c>
      <c r="M1964" s="13">
        <v>398</v>
      </c>
      <c r="N1964" s="24" t="s">
        <v>2620</v>
      </c>
      <c r="O1964" s="24" t="s">
        <v>25</v>
      </c>
      <c r="P1964" s="24" t="s">
        <v>25</v>
      </c>
      <c r="Q1964" s="38">
        <f>VLOOKUP(B1964,[2]COMPLETE_DIVIDEND_DATA!$B:$BA,52,0)</f>
        <v>398</v>
      </c>
      <c r="R1964" s="39">
        <f t="shared" si="31"/>
        <v>0</v>
      </c>
    </row>
    <row r="1965" spans="1:18" s="2" customFormat="1" x14ac:dyDescent="0.2">
      <c r="A1965" s="9">
        <v>401998</v>
      </c>
      <c r="B1965" s="20">
        <v>4630007284</v>
      </c>
      <c r="C1965" s="6" t="s">
        <v>2621</v>
      </c>
      <c r="D1965" s="5">
        <v>20</v>
      </c>
      <c r="E1965" s="5">
        <v>64</v>
      </c>
      <c r="F1965" s="5">
        <v>4</v>
      </c>
      <c r="G1965" s="17">
        <v>15379</v>
      </c>
      <c r="H1965" s="17">
        <v>0</v>
      </c>
      <c r="I1965" s="17">
        <v>15379</v>
      </c>
      <c r="J1965" s="13">
        <v>15379</v>
      </c>
      <c r="K1965" s="13">
        <v>0</v>
      </c>
      <c r="L1965" s="13">
        <v>3076</v>
      </c>
      <c r="M1965" s="13">
        <v>12303</v>
      </c>
      <c r="N1965" s="24" t="s">
        <v>25</v>
      </c>
      <c r="O1965" s="24">
        <v>14110698161</v>
      </c>
      <c r="P1965" s="45" t="s">
        <v>25</v>
      </c>
      <c r="Q1965" s="47">
        <f>VLOOKUP(B1965,[2]COMPLETE_DIVIDEND_DATA!$B:$BA,52,0)</f>
        <v>0</v>
      </c>
      <c r="R1965" s="48">
        <f t="shared" si="31"/>
        <v>12303</v>
      </c>
    </row>
    <row r="1966" spans="1:18" s="2" customFormat="1" hidden="1" x14ac:dyDescent="0.2">
      <c r="A1966" s="9">
        <v>401999</v>
      </c>
      <c r="B1966" s="20">
        <v>4705006914</v>
      </c>
      <c r="C1966" s="6" t="s">
        <v>2622</v>
      </c>
      <c r="D1966" s="5">
        <v>20</v>
      </c>
      <c r="E1966" s="5">
        <v>20</v>
      </c>
      <c r="F1966" s="5">
        <v>8</v>
      </c>
      <c r="G1966" s="17">
        <v>125</v>
      </c>
      <c r="H1966" s="17">
        <v>0</v>
      </c>
      <c r="I1966" s="17">
        <v>125</v>
      </c>
      <c r="J1966" s="13">
        <v>125</v>
      </c>
      <c r="K1966" s="13">
        <v>0</v>
      </c>
      <c r="L1966" s="13">
        <v>25</v>
      </c>
      <c r="M1966" s="13">
        <v>100</v>
      </c>
      <c r="N1966" s="24" t="s">
        <v>1384</v>
      </c>
      <c r="O1966" s="24" t="s">
        <v>25</v>
      </c>
      <c r="P1966" s="24" t="s">
        <v>25</v>
      </c>
      <c r="Q1966" s="38">
        <f>VLOOKUP(B1966,[2]COMPLETE_DIVIDEND_DATA!$B:$BA,52,0)</f>
        <v>100</v>
      </c>
      <c r="R1966" s="39">
        <f t="shared" si="31"/>
        <v>0</v>
      </c>
    </row>
    <row r="1967" spans="1:18" s="2" customFormat="1" hidden="1" x14ac:dyDescent="0.2">
      <c r="A1967" s="9">
        <v>402000</v>
      </c>
      <c r="B1967" s="20">
        <v>4705010619</v>
      </c>
      <c r="C1967" s="6" t="s">
        <v>2623</v>
      </c>
      <c r="D1967" s="5">
        <v>21.42</v>
      </c>
      <c r="E1967" s="5">
        <v>20</v>
      </c>
      <c r="F1967" s="5">
        <v>8</v>
      </c>
      <c r="G1967" s="17">
        <v>28</v>
      </c>
      <c r="H1967" s="17">
        <v>0</v>
      </c>
      <c r="I1967" s="17">
        <v>28</v>
      </c>
      <c r="J1967" s="13">
        <v>28</v>
      </c>
      <c r="K1967" s="13">
        <v>0</v>
      </c>
      <c r="L1967" s="13">
        <v>6</v>
      </c>
      <c r="M1967" s="13">
        <v>22</v>
      </c>
      <c r="N1967" s="24" t="s">
        <v>2624</v>
      </c>
      <c r="O1967" s="24" t="s">
        <v>25</v>
      </c>
      <c r="P1967" s="24" t="s">
        <v>25</v>
      </c>
      <c r="Q1967" s="38">
        <f>VLOOKUP(B1967,[2]COMPLETE_DIVIDEND_DATA!$B:$BA,52,0)</f>
        <v>22</v>
      </c>
      <c r="R1967" s="39">
        <f t="shared" si="31"/>
        <v>0</v>
      </c>
    </row>
    <row r="1968" spans="1:18" s="2" customFormat="1" hidden="1" x14ac:dyDescent="0.2">
      <c r="A1968" s="9">
        <v>402001</v>
      </c>
      <c r="B1968" s="20">
        <v>4705019212</v>
      </c>
      <c r="C1968" s="6" t="s">
        <v>1137</v>
      </c>
      <c r="D1968" s="5">
        <v>20.04</v>
      </c>
      <c r="E1968" s="5">
        <v>20</v>
      </c>
      <c r="F1968" s="5">
        <v>8</v>
      </c>
      <c r="G1968" s="17">
        <v>1976</v>
      </c>
      <c r="H1968" s="17">
        <v>0</v>
      </c>
      <c r="I1968" s="17">
        <v>1976</v>
      </c>
      <c r="J1968" s="13">
        <v>1976</v>
      </c>
      <c r="K1968" s="13">
        <v>0</v>
      </c>
      <c r="L1968" s="13">
        <v>396</v>
      </c>
      <c r="M1968" s="13">
        <v>1580</v>
      </c>
      <c r="N1968" s="24" t="s">
        <v>2625</v>
      </c>
      <c r="O1968" s="24" t="s">
        <v>25</v>
      </c>
      <c r="P1968" s="24" t="s">
        <v>25</v>
      </c>
      <c r="Q1968" s="38">
        <f>VLOOKUP(B1968,[2]COMPLETE_DIVIDEND_DATA!$B:$BA,52,0)</f>
        <v>1580</v>
      </c>
      <c r="R1968" s="39">
        <f t="shared" si="31"/>
        <v>0</v>
      </c>
    </row>
    <row r="1969" spans="1:18" s="2" customFormat="1" hidden="1" x14ac:dyDescent="0.2">
      <c r="A1969" s="9">
        <v>402002</v>
      </c>
      <c r="B1969" s="20">
        <v>4705028841</v>
      </c>
      <c r="C1969" s="6" t="s">
        <v>2626</v>
      </c>
      <c r="D1969" s="5">
        <v>18.78</v>
      </c>
      <c r="E1969" s="5">
        <v>20</v>
      </c>
      <c r="F1969" s="5">
        <v>8</v>
      </c>
      <c r="G1969" s="17">
        <v>660</v>
      </c>
      <c r="H1969" s="17">
        <v>0</v>
      </c>
      <c r="I1969" s="17">
        <v>660</v>
      </c>
      <c r="J1969" s="13">
        <v>660</v>
      </c>
      <c r="K1969" s="13">
        <v>0</v>
      </c>
      <c r="L1969" s="13">
        <v>124</v>
      </c>
      <c r="M1969" s="13">
        <v>536</v>
      </c>
      <c r="N1969" s="24" t="s">
        <v>2627</v>
      </c>
      <c r="O1969" s="24" t="s">
        <v>25</v>
      </c>
      <c r="P1969" s="24" t="s">
        <v>25</v>
      </c>
      <c r="Q1969" s="38">
        <f>VLOOKUP(B1969,[2]COMPLETE_DIVIDEND_DATA!$B:$BA,52,0)</f>
        <v>536</v>
      </c>
      <c r="R1969" s="39">
        <f t="shared" si="31"/>
        <v>0</v>
      </c>
    </row>
    <row r="1970" spans="1:18" s="2" customFormat="1" x14ac:dyDescent="0.2">
      <c r="A1970" s="9">
        <v>402003</v>
      </c>
      <c r="B1970" s="20">
        <v>4705036484</v>
      </c>
      <c r="C1970" s="6" t="s">
        <v>854</v>
      </c>
      <c r="D1970" s="5">
        <v>19.96</v>
      </c>
      <c r="E1970" s="5">
        <v>10</v>
      </c>
      <c r="F1970" s="5">
        <v>8</v>
      </c>
      <c r="G1970" s="17">
        <v>1703</v>
      </c>
      <c r="H1970" s="17">
        <v>1703</v>
      </c>
      <c r="I1970" s="17">
        <v>0</v>
      </c>
      <c r="J1970" s="13">
        <v>1703</v>
      </c>
      <c r="K1970" s="13">
        <v>426</v>
      </c>
      <c r="L1970" s="13">
        <v>340</v>
      </c>
      <c r="M1970" s="13">
        <v>937</v>
      </c>
      <c r="N1970" s="24" t="s">
        <v>2628</v>
      </c>
      <c r="O1970" s="24" t="s">
        <v>25</v>
      </c>
      <c r="P1970" s="45" t="s">
        <v>25</v>
      </c>
      <c r="Q1970" s="47">
        <f>VLOOKUP(B1970,[2]COMPLETE_DIVIDEND_DATA!$B:$BA,52,0)</f>
        <v>0</v>
      </c>
      <c r="R1970" s="48">
        <f t="shared" si="31"/>
        <v>937</v>
      </c>
    </row>
    <row r="1971" spans="1:18" s="2" customFormat="1" hidden="1" x14ac:dyDescent="0.2">
      <c r="A1971" s="9">
        <v>402004</v>
      </c>
      <c r="B1971" s="20">
        <v>4705041605</v>
      </c>
      <c r="C1971" s="6" t="s">
        <v>2629</v>
      </c>
      <c r="D1971" s="5">
        <v>16.66</v>
      </c>
      <c r="E1971" s="5">
        <v>10</v>
      </c>
      <c r="F1971" s="5">
        <v>8</v>
      </c>
      <c r="G1971" s="17">
        <v>6</v>
      </c>
      <c r="H1971" s="17">
        <v>6</v>
      </c>
      <c r="I1971" s="17">
        <v>0</v>
      </c>
      <c r="J1971" s="13">
        <v>6</v>
      </c>
      <c r="K1971" s="13">
        <v>2</v>
      </c>
      <c r="L1971" s="13">
        <v>1</v>
      </c>
      <c r="M1971" s="13">
        <v>3</v>
      </c>
      <c r="N1971" s="24" t="s">
        <v>2630</v>
      </c>
      <c r="O1971" s="24" t="s">
        <v>25</v>
      </c>
      <c r="P1971" s="24" t="s">
        <v>25</v>
      </c>
      <c r="Q1971" s="38">
        <f>VLOOKUP(B1971,[2]COMPLETE_DIVIDEND_DATA!$B:$BA,52,0)</f>
        <v>3</v>
      </c>
      <c r="R1971" s="39">
        <f t="shared" si="31"/>
        <v>0</v>
      </c>
    </row>
    <row r="1972" spans="1:18" s="2" customFormat="1" x14ac:dyDescent="0.2">
      <c r="A1972" s="9">
        <v>402005</v>
      </c>
      <c r="B1972" s="20">
        <v>4705048842</v>
      </c>
      <c r="C1972" s="6" t="s">
        <v>2631</v>
      </c>
      <c r="D1972" s="5">
        <v>20.28</v>
      </c>
      <c r="E1972" s="5">
        <v>10</v>
      </c>
      <c r="F1972" s="5">
        <v>8</v>
      </c>
      <c r="G1972" s="17">
        <v>138</v>
      </c>
      <c r="H1972" s="17">
        <v>138</v>
      </c>
      <c r="I1972" s="17">
        <v>0</v>
      </c>
      <c r="J1972" s="13">
        <v>138</v>
      </c>
      <c r="K1972" s="13">
        <v>35</v>
      </c>
      <c r="L1972" s="13">
        <v>28</v>
      </c>
      <c r="M1972" s="13">
        <v>75</v>
      </c>
      <c r="N1972" s="24" t="s">
        <v>2632</v>
      </c>
      <c r="O1972" s="24" t="s">
        <v>25</v>
      </c>
      <c r="P1972" s="45" t="s">
        <v>25</v>
      </c>
      <c r="Q1972" s="47">
        <f>VLOOKUP(B1972,[2]COMPLETE_DIVIDEND_DATA!$B:$BA,52,0)</f>
        <v>0</v>
      </c>
      <c r="R1972" s="48">
        <f t="shared" si="31"/>
        <v>75</v>
      </c>
    </row>
    <row r="1973" spans="1:18" s="2" customFormat="1" hidden="1" x14ac:dyDescent="0.2">
      <c r="A1973" s="9">
        <v>402006</v>
      </c>
      <c r="B1973" s="20">
        <v>4705052364</v>
      </c>
      <c r="C1973" s="6" t="s">
        <v>2633</v>
      </c>
      <c r="D1973" s="5">
        <v>14.63</v>
      </c>
      <c r="E1973" s="5">
        <v>20</v>
      </c>
      <c r="F1973" s="5">
        <v>8</v>
      </c>
      <c r="G1973" s="17">
        <v>123</v>
      </c>
      <c r="H1973" s="17">
        <v>0</v>
      </c>
      <c r="I1973" s="17">
        <v>123</v>
      </c>
      <c r="J1973" s="13">
        <v>123</v>
      </c>
      <c r="K1973" s="13">
        <v>0</v>
      </c>
      <c r="L1973" s="13">
        <v>18</v>
      </c>
      <c r="M1973" s="13">
        <v>105</v>
      </c>
      <c r="N1973" s="24" t="s">
        <v>2634</v>
      </c>
      <c r="O1973" s="24" t="s">
        <v>25</v>
      </c>
      <c r="P1973" s="24" t="s">
        <v>25</v>
      </c>
      <c r="Q1973" s="38">
        <f>VLOOKUP(B1973,[2]COMPLETE_DIVIDEND_DATA!$B:$BA,52,0)</f>
        <v>105</v>
      </c>
      <c r="R1973" s="39">
        <f t="shared" si="31"/>
        <v>0</v>
      </c>
    </row>
    <row r="1974" spans="1:18" s="2" customFormat="1" x14ac:dyDescent="0.2">
      <c r="A1974" s="9">
        <v>402007</v>
      </c>
      <c r="B1974" s="20">
        <v>4705055675</v>
      </c>
      <c r="C1974" s="6" t="s">
        <v>2635</v>
      </c>
      <c r="D1974" s="5">
        <v>15</v>
      </c>
      <c r="E1974" s="5">
        <v>10</v>
      </c>
      <c r="F1974" s="5">
        <v>8</v>
      </c>
      <c r="G1974" s="17">
        <v>1326</v>
      </c>
      <c r="H1974" s="17">
        <v>1326</v>
      </c>
      <c r="I1974" s="17">
        <v>0</v>
      </c>
      <c r="J1974" s="13">
        <v>1326</v>
      </c>
      <c r="K1974" s="13">
        <v>332</v>
      </c>
      <c r="L1974" s="13">
        <v>199</v>
      </c>
      <c r="M1974" s="13">
        <v>795</v>
      </c>
      <c r="N1974" s="24" t="s">
        <v>895</v>
      </c>
      <c r="O1974" s="24" t="s">
        <v>25</v>
      </c>
      <c r="P1974" s="45" t="s">
        <v>25</v>
      </c>
      <c r="Q1974" s="47">
        <f>VLOOKUP(B1974,[2]COMPLETE_DIVIDEND_DATA!$B:$BA,52,0)</f>
        <v>0</v>
      </c>
      <c r="R1974" s="48">
        <f t="shared" si="31"/>
        <v>795</v>
      </c>
    </row>
    <row r="1975" spans="1:18" s="2" customFormat="1" hidden="1" x14ac:dyDescent="0.2">
      <c r="A1975" s="9">
        <v>402008</v>
      </c>
      <c r="B1975" s="20">
        <v>4705068850</v>
      </c>
      <c r="C1975" s="6" t="s">
        <v>2636</v>
      </c>
      <c r="D1975" s="5">
        <v>17.52</v>
      </c>
      <c r="E1975" s="5">
        <v>20</v>
      </c>
      <c r="F1975" s="5">
        <v>8</v>
      </c>
      <c r="G1975" s="17">
        <v>1295</v>
      </c>
      <c r="H1975" s="17">
        <v>0</v>
      </c>
      <c r="I1975" s="17">
        <v>1295</v>
      </c>
      <c r="J1975" s="13">
        <v>1295</v>
      </c>
      <c r="K1975" s="13">
        <v>0</v>
      </c>
      <c r="L1975" s="13">
        <v>227</v>
      </c>
      <c r="M1975" s="13">
        <v>1068</v>
      </c>
      <c r="N1975" s="24" t="s">
        <v>2637</v>
      </c>
      <c r="O1975" s="24" t="s">
        <v>25</v>
      </c>
      <c r="P1975" s="24" t="s">
        <v>25</v>
      </c>
      <c r="Q1975" s="38">
        <f>VLOOKUP(B1975,[2]COMPLETE_DIVIDEND_DATA!$B:$BA,52,0)</f>
        <v>1068</v>
      </c>
      <c r="R1975" s="39">
        <f t="shared" si="31"/>
        <v>0</v>
      </c>
    </row>
    <row r="1976" spans="1:18" s="2" customFormat="1" hidden="1" x14ac:dyDescent="0.2">
      <c r="A1976" s="9">
        <v>402009</v>
      </c>
      <c r="B1976" s="20">
        <v>4705070488</v>
      </c>
      <c r="C1976" s="6" t="s">
        <v>409</v>
      </c>
      <c r="D1976" s="5">
        <v>14.99</v>
      </c>
      <c r="E1976" s="5">
        <v>20</v>
      </c>
      <c r="F1976" s="5">
        <v>8</v>
      </c>
      <c r="G1976" s="17">
        <v>6534</v>
      </c>
      <c r="H1976" s="17">
        <v>0</v>
      </c>
      <c r="I1976" s="17">
        <v>6534</v>
      </c>
      <c r="J1976" s="13">
        <v>6534</v>
      </c>
      <c r="K1976" s="13">
        <v>0</v>
      </c>
      <c r="L1976" s="13">
        <v>980</v>
      </c>
      <c r="M1976" s="13">
        <v>5554</v>
      </c>
      <c r="N1976" s="24" t="s">
        <v>2638</v>
      </c>
      <c r="O1976" s="24" t="s">
        <v>25</v>
      </c>
      <c r="P1976" s="24" t="s">
        <v>25</v>
      </c>
      <c r="Q1976" s="38">
        <f>VLOOKUP(B1976,[2]COMPLETE_DIVIDEND_DATA!$B:$BA,52,0)</f>
        <v>5554</v>
      </c>
      <c r="R1976" s="39">
        <f t="shared" si="31"/>
        <v>0</v>
      </c>
    </row>
    <row r="1977" spans="1:18" s="2" customFormat="1" hidden="1" x14ac:dyDescent="0.2">
      <c r="A1977" s="9">
        <v>402010</v>
      </c>
      <c r="B1977" s="20">
        <v>4705074411</v>
      </c>
      <c r="C1977" s="6" t="s">
        <v>2639</v>
      </c>
      <c r="D1977" s="5">
        <v>15.2</v>
      </c>
      <c r="E1977" s="5">
        <v>20</v>
      </c>
      <c r="F1977" s="5">
        <v>8</v>
      </c>
      <c r="G1977" s="17">
        <v>500</v>
      </c>
      <c r="H1977" s="17">
        <v>0</v>
      </c>
      <c r="I1977" s="17">
        <v>500</v>
      </c>
      <c r="J1977" s="13">
        <v>500</v>
      </c>
      <c r="K1977" s="13">
        <v>0</v>
      </c>
      <c r="L1977" s="13">
        <v>76</v>
      </c>
      <c r="M1977" s="13">
        <v>424</v>
      </c>
      <c r="N1977" s="24" t="s">
        <v>2640</v>
      </c>
      <c r="O1977" s="24" t="s">
        <v>25</v>
      </c>
      <c r="P1977" s="24" t="s">
        <v>25</v>
      </c>
      <c r="Q1977" s="38">
        <f>VLOOKUP(B1977,[2]COMPLETE_DIVIDEND_DATA!$B:$BA,52,0)</f>
        <v>424</v>
      </c>
      <c r="R1977" s="39">
        <f t="shared" si="31"/>
        <v>0</v>
      </c>
    </row>
    <row r="1978" spans="1:18" s="2" customFormat="1" hidden="1" x14ac:dyDescent="0.2">
      <c r="A1978" s="9">
        <v>402011</v>
      </c>
      <c r="B1978" s="20">
        <v>4705087224</v>
      </c>
      <c r="C1978" s="6" t="s">
        <v>2641</v>
      </c>
      <c r="D1978" s="5">
        <v>0</v>
      </c>
      <c r="E1978" s="5">
        <v>64</v>
      </c>
      <c r="F1978" s="5">
        <v>10</v>
      </c>
      <c r="G1978" s="17">
        <v>362521</v>
      </c>
      <c r="H1978" s="17">
        <v>0</v>
      </c>
      <c r="I1978" s="17">
        <v>362521</v>
      </c>
      <c r="J1978" s="13">
        <v>362521</v>
      </c>
      <c r="K1978" s="13">
        <v>0</v>
      </c>
      <c r="L1978" s="13">
        <v>0</v>
      </c>
      <c r="M1978" s="13">
        <v>362521</v>
      </c>
      <c r="N1978" s="24" t="s">
        <v>25</v>
      </c>
      <c r="O1978" s="24" t="s">
        <v>25</v>
      </c>
      <c r="P1978" s="24" t="s">
        <v>25</v>
      </c>
      <c r="Q1978" s="38">
        <f>VLOOKUP(B1978,[2]COMPLETE_DIVIDEND_DATA!$B:$BA,52,0)</f>
        <v>362521</v>
      </c>
      <c r="R1978" s="39">
        <f t="shared" si="31"/>
        <v>0</v>
      </c>
    </row>
    <row r="1979" spans="1:18" s="2" customFormat="1" hidden="1" x14ac:dyDescent="0.2">
      <c r="A1979" s="9">
        <v>402012</v>
      </c>
      <c r="B1979" s="20">
        <v>4705097796</v>
      </c>
      <c r="C1979" s="6" t="s">
        <v>2642</v>
      </c>
      <c r="D1979" s="5">
        <v>15.02</v>
      </c>
      <c r="E1979" s="5">
        <v>20</v>
      </c>
      <c r="F1979" s="5">
        <v>8</v>
      </c>
      <c r="G1979" s="17">
        <v>1824</v>
      </c>
      <c r="H1979" s="17">
        <v>0</v>
      </c>
      <c r="I1979" s="17">
        <v>1824</v>
      </c>
      <c r="J1979" s="13">
        <v>1824</v>
      </c>
      <c r="K1979" s="13">
        <v>0</v>
      </c>
      <c r="L1979" s="13">
        <v>274</v>
      </c>
      <c r="M1979" s="13">
        <v>1550</v>
      </c>
      <c r="N1979" s="24" t="s">
        <v>2643</v>
      </c>
      <c r="O1979" s="24">
        <v>18179649</v>
      </c>
      <c r="P1979" s="24" t="s">
        <v>25</v>
      </c>
      <c r="Q1979" s="38">
        <f>VLOOKUP(B1979,[2]COMPLETE_DIVIDEND_DATA!$B:$BA,52,0)</f>
        <v>1550</v>
      </c>
      <c r="R1979" s="39">
        <f t="shared" si="31"/>
        <v>0</v>
      </c>
    </row>
    <row r="1980" spans="1:18" s="2" customFormat="1" hidden="1" x14ac:dyDescent="0.2">
      <c r="A1980" s="9">
        <v>402013</v>
      </c>
      <c r="B1980" s="20">
        <v>4705098098</v>
      </c>
      <c r="C1980" s="6" t="s">
        <v>2644</v>
      </c>
      <c r="D1980" s="5">
        <v>17.54</v>
      </c>
      <c r="E1980" s="5">
        <v>20</v>
      </c>
      <c r="F1980" s="5">
        <v>8</v>
      </c>
      <c r="G1980" s="17">
        <v>1237</v>
      </c>
      <c r="H1980" s="17">
        <v>0</v>
      </c>
      <c r="I1980" s="17">
        <v>1237</v>
      </c>
      <c r="J1980" s="13">
        <v>1237</v>
      </c>
      <c r="K1980" s="13">
        <v>0</v>
      </c>
      <c r="L1980" s="13">
        <v>217</v>
      </c>
      <c r="M1980" s="13">
        <v>1020</v>
      </c>
      <c r="N1980" s="24" t="s">
        <v>2645</v>
      </c>
      <c r="O1980" s="24" t="s">
        <v>25</v>
      </c>
      <c r="P1980" s="24" t="s">
        <v>25</v>
      </c>
      <c r="Q1980" s="38">
        <f>VLOOKUP(B1980,[2]COMPLETE_DIVIDEND_DATA!$B:$BA,52,0)</f>
        <v>1020</v>
      </c>
      <c r="R1980" s="39">
        <f t="shared" si="31"/>
        <v>0</v>
      </c>
    </row>
    <row r="1981" spans="1:18" s="2" customFormat="1" hidden="1" x14ac:dyDescent="0.2">
      <c r="A1981" s="9">
        <v>402014</v>
      </c>
      <c r="B1981" s="20">
        <v>4705099250</v>
      </c>
      <c r="C1981" s="6" t="s">
        <v>2646</v>
      </c>
      <c r="D1981" s="5">
        <v>20</v>
      </c>
      <c r="E1981" s="5">
        <v>10</v>
      </c>
      <c r="F1981" s="5">
        <v>9</v>
      </c>
      <c r="G1981" s="17">
        <v>1950</v>
      </c>
      <c r="H1981" s="17">
        <v>1950</v>
      </c>
      <c r="I1981" s="17">
        <v>0</v>
      </c>
      <c r="J1981" s="13">
        <v>1950</v>
      </c>
      <c r="K1981" s="13">
        <v>488</v>
      </c>
      <c r="L1981" s="13">
        <v>390</v>
      </c>
      <c r="M1981" s="13">
        <v>1072</v>
      </c>
      <c r="N1981" s="24" t="s">
        <v>2647</v>
      </c>
      <c r="O1981" s="24" t="s">
        <v>25</v>
      </c>
      <c r="P1981" s="24" t="s">
        <v>25</v>
      </c>
      <c r="Q1981" s="38">
        <f>VLOOKUP(B1981,[2]COMPLETE_DIVIDEND_DATA!$B:$BA,52,0)</f>
        <v>1072</v>
      </c>
      <c r="R1981" s="39">
        <f t="shared" si="31"/>
        <v>0</v>
      </c>
    </row>
    <row r="1982" spans="1:18" s="2" customFormat="1" hidden="1" x14ac:dyDescent="0.2">
      <c r="A1982" s="9">
        <v>402015</v>
      </c>
      <c r="B1982" s="20">
        <v>4804003003</v>
      </c>
      <c r="C1982" s="6" t="s">
        <v>2648</v>
      </c>
      <c r="D1982" s="5">
        <v>20</v>
      </c>
      <c r="E1982" s="5">
        <v>20</v>
      </c>
      <c r="F1982" s="5">
        <v>8</v>
      </c>
      <c r="G1982" s="17">
        <v>95</v>
      </c>
      <c r="H1982" s="17">
        <v>0</v>
      </c>
      <c r="I1982" s="17">
        <v>95</v>
      </c>
      <c r="J1982" s="13">
        <v>95</v>
      </c>
      <c r="K1982" s="13">
        <v>0</v>
      </c>
      <c r="L1982" s="13">
        <v>19</v>
      </c>
      <c r="M1982" s="13">
        <v>76</v>
      </c>
      <c r="N1982" s="24" t="s">
        <v>2649</v>
      </c>
      <c r="O1982" s="24" t="s">
        <v>25</v>
      </c>
      <c r="P1982" s="24" t="s">
        <v>25</v>
      </c>
      <c r="Q1982" s="38">
        <f>VLOOKUP(B1982,[2]COMPLETE_DIVIDEND_DATA!$B:$BA,52,0)</f>
        <v>76</v>
      </c>
      <c r="R1982" s="39">
        <f t="shared" si="31"/>
        <v>0</v>
      </c>
    </row>
    <row r="1983" spans="1:18" s="2" customFormat="1" hidden="1" x14ac:dyDescent="0.2">
      <c r="A1983" s="9">
        <v>402016</v>
      </c>
      <c r="B1983" s="20">
        <v>4804026632</v>
      </c>
      <c r="C1983" s="6" t="s">
        <v>1994</v>
      </c>
      <c r="D1983" s="5">
        <v>20</v>
      </c>
      <c r="E1983" s="5">
        <v>20</v>
      </c>
      <c r="F1983" s="5">
        <v>8</v>
      </c>
      <c r="G1983" s="17">
        <v>1050</v>
      </c>
      <c r="H1983" s="17">
        <v>0</v>
      </c>
      <c r="I1983" s="17">
        <v>1050</v>
      </c>
      <c r="J1983" s="13">
        <v>1050</v>
      </c>
      <c r="K1983" s="13">
        <v>0</v>
      </c>
      <c r="L1983" s="13">
        <v>210</v>
      </c>
      <c r="M1983" s="13">
        <v>840</v>
      </c>
      <c r="N1983" s="24" t="s">
        <v>2650</v>
      </c>
      <c r="O1983" s="24" t="s">
        <v>25</v>
      </c>
      <c r="P1983" s="24" t="s">
        <v>25</v>
      </c>
      <c r="Q1983" s="38">
        <f>VLOOKUP(B1983,[2]COMPLETE_DIVIDEND_DATA!$B:$BA,52,0)</f>
        <v>840</v>
      </c>
      <c r="R1983" s="39">
        <f t="shared" si="31"/>
        <v>0</v>
      </c>
    </row>
    <row r="1984" spans="1:18" s="2" customFormat="1" hidden="1" x14ac:dyDescent="0.2">
      <c r="A1984" s="9">
        <v>402017</v>
      </c>
      <c r="B1984" s="20">
        <v>4804029669</v>
      </c>
      <c r="C1984" s="6" t="s">
        <v>2651</v>
      </c>
      <c r="D1984" s="5">
        <v>15.01</v>
      </c>
      <c r="E1984" s="5">
        <v>20</v>
      </c>
      <c r="F1984" s="5">
        <v>8</v>
      </c>
      <c r="G1984" s="17">
        <v>433</v>
      </c>
      <c r="H1984" s="17">
        <v>0</v>
      </c>
      <c r="I1984" s="17">
        <v>433</v>
      </c>
      <c r="J1984" s="13">
        <v>433</v>
      </c>
      <c r="K1984" s="13">
        <v>0</v>
      </c>
      <c r="L1984" s="13">
        <v>65</v>
      </c>
      <c r="M1984" s="13">
        <v>368</v>
      </c>
      <c r="N1984" s="24" t="s">
        <v>2652</v>
      </c>
      <c r="O1984" s="24" t="s">
        <v>25</v>
      </c>
      <c r="P1984" s="24" t="s">
        <v>25</v>
      </c>
      <c r="Q1984" s="38">
        <f>VLOOKUP(B1984,[2]COMPLETE_DIVIDEND_DATA!$B:$BA,52,0)</f>
        <v>368</v>
      </c>
      <c r="R1984" s="39">
        <f t="shared" si="31"/>
        <v>0</v>
      </c>
    </row>
    <row r="1985" spans="1:18" s="2" customFormat="1" hidden="1" x14ac:dyDescent="0.2">
      <c r="A1985" s="9">
        <v>402018</v>
      </c>
      <c r="B1985" s="20">
        <v>4804029990</v>
      </c>
      <c r="C1985" s="6" t="s">
        <v>2653</v>
      </c>
      <c r="D1985" s="5">
        <v>15</v>
      </c>
      <c r="E1985" s="5">
        <v>20</v>
      </c>
      <c r="F1985" s="5">
        <v>8</v>
      </c>
      <c r="G1985" s="17">
        <v>1000</v>
      </c>
      <c r="H1985" s="17">
        <v>0</v>
      </c>
      <c r="I1985" s="17">
        <v>1000</v>
      </c>
      <c r="J1985" s="13">
        <v>1000</v>
      </c>
      <c r="K1985" s="13">
        <v>0</v>
      </c>
      <c r="L1985" s="13">
        <v>150</v>
      </c>
      <c r="M1985" s="13">
        <v>850</v>
      </c>
      <c r="N1985" s="24" t="s">
        <v>2654</v>
      </c>
      <c r="O1985" s="24" t="s">
        <v>25</v>
      </c>
      <c r="P1985" s="24" t="s">
        <v>25</v>
      </c>
      <c r="Q1985" s="38">
        <f>VLOOKUP(B1985,[2]COMPLETE_DIVIDEND_DATA!$B:$BA,52,0)</f>
        <v>850</v>
      </c>
      <c r="R1985" s="39">
        <f t="shared" si="31"/>
        <v>0</v>
      </c>
    </row>
    <row r="1986" spans="1:18" s="2" customFormat="1" hidden="1" x14ac:dyDescent="0.2">
      <c r="A1986" s="9">
        <v>402019</v>
      </c>
      <c r="B1986" s="20">
        <v>4879000028</v>
      </c>
      <c r="C1986" s="6" t="s">
        <v>2655</v>
      </c>
      <c r="D1986" s="5">
        <v>14.96</v>
      </c>
      <c r="E1986" s="5">
        <v>64</v>
      </c>
      <c r="F1986" s="5">
        <v>10</v>
      </c>
      <c r="G1986" s="17">
        <v>648</v>
      </c>
      <c r="H1986" s="17">
        <v>0</v>
      </c>
      <c r="I1986" s="17">
        <v>648</v>
      </c>
      <c r="J1986" s="13">
        <v>648</v>
      </c>
      <c r="K1986" s="13">
        <v>0</v>
      </c>
      <c r="L1986" s="13">
        <v>97</v>
      </c>
      <c r="M1986" s="13">
        <v>551</v>
      </c>
      <c r="N1986" s="24" t="s">
        <v>25</v>
      </c>
      <c r="O1986" s="24">
        <v>30017424</v>
      </c>
      <c r="P1986" s="24" t="s">
        <v>25</v>
      </c>
      <c r="Q1986" s="38">
        <f>VLOOKUP(B1986,[2]COMPLETE_DIVIDEND_DATA!$B:$BA,52,0)</f>
        <v>551</v>
      </c>
      <c r="R1986" s="39">
        <f t="shared" si="31"/>
        <v>0</v>
      </c>
    </row>
    <row r="1987" spans="1:18" s="2" customFormat="1" x14ac:dyDescent="0.2">
      <c r="A1987" s="9">
        <v>402020</v>
      </c>
      <c r="B1987" s="20">
        <v>4879004285</v>
      </c>
      <c r="C1987" s="6" t="s">
        <v>2656</v>
      </c>
      <c r="D1987" s="5">
        <v>20.07</v>
      </c>
      <c r="E1987" s="5">
        <v>10</v>
      </c>
      <c r="F1987" s="5">
        <v>8</v>
      </c>
      <c r="G1987" s="17">
        <v>543</v>
      </c>
      <c r="H1987" s="17">
        <v>543</v>
      </c>
      <c r="I1987" s="17">
        <v>0</v>
      </c>
      <c r="J1987" s="13">
        <v>543</v>
      </c>
      <c r="K1987" s="13">
        <v>136</v>
      </c>
      <c r="L1987" s="13">
        <v>109</v>
      </c>
      <c r="M1987" s="13">
        <v>298</v>
      </c>
      <c r="N1987" s="24" t="s">
        <v>2657</v>
      </c>
      <c r="O1987" s="24" t="s">
        <v>25</v>
      </c>
      <c r="P1987" s="45" t="s">
        <v>25</v>
      </c>
      <c r="Q1987" s="47">
        <f>VLOOKUP(B1987,[2]COMPLETE_DIVIDEND_DATA!$B:$BA,52,0)</f>
        <v>0</v>
      </c>
      <c r="R1987" s="48">
        <f t="shared" si="31"/>
        <v>298</v>
      </c>
    </row>
    <row r="1988" spans="1:18" s="2" customFormat="1" hidden="1" x14ac:dyDescent="0.2">
      <c r="A1988" s="9">
        <v>402021</v>
      </c>
      <c r="B1988" s="20">
        <v>4895005520</v>
      </c>
      <c r="C1988" s="6" t="s">
        <v>2658</v>
      </c>
      <c r="D1988" s="5">
        <v>20</v>
      </c>
      <c r="E1988" s="5">
        <v>20</v>
      </c>
      <c r="F1988" s="5">
        <v>8</v>
      </c>
      <c r="G1988" s="17">
        <v>5000</v>
      </c>
      <c r="H1988" s="17">
        <v>0</v>
      </c>
      <c r="I1988" s="17">
        <v>5000</v>
      </c>
      <c r="J1988" s="13">
        <v>5000</v>
      </c>
      <c r="K1988" s="13">
        <v>0</v>
      </c>
      <c r="L1988" s="13">
        <v>1000</v>
      </c>
      <c r="M1988" s="13">
        <v>4000</v>
      </c>
      <c r="N1988" s="24" t="s">
        <v>2659</v>
      </c>
      <c r="O1988" s="24" t="s">
        <v>25</v>
      </c>
      <c r="P1988" s="24" t="s">
        <v>25</v>
      </c>
      <c r="Q1988" s="38">
        <f>VLOOKUP(B1988,[2]COMPLETE_DIVIDEND_DATA!$B:$BA,52,0)</f>
        <v>4000</v>
      </c>
      <c r="R1988" s="39">
        <f t="shared" si="31"/>
        <v>0</v>
      </c>
    </row>
    <row r="1989" spans="1:18" s="2" customFormat="1" hidden="1" x14ac:dyDescent="0.2">
      <c r="A1989" s="9">
        <v>402022</v>
      </c>
      <c r="B1989" s="20">
        <v>4895008581</v>
      </c>
      <c r="C1989" s="6" t="s">
        <v>2192</v>
      </c>
      <c r="D1989" s="5">
        <v>15.03</v>
      </c>
      <c r="E1989" s="5">
        <v>20</v>
      </c>
      <c r="F1989" s="5">
        <v>8</v>
      </c>
      <c r="G1989" s="17">
        <v>532</v>
      </c>
      <c r="H1989" s="17">
        <v>0</v>
      </c>
      <c r="I1989" s="17">
        <v>532</v>
      </c>
      <c r="J1989" s="13">
        <v>532</v>
      </c>
      <c r="K1989" s="13">
        <v>0</v>
      </c>
      <c r="L1989" s="13">
        <v>80</v>
      </c>
      <c r="M1989" s="13">
        <v>452</v>
      </c>
      <c r="N1989" s="24" t="s">
        <v>2193</v>
      </c>
      <c r="O1989" s="24">
        <v>33907285</v>
      </c>
      <c r="P1989" s="24" t="s">
        <v>25</v>
      </c>
      <c r="Q1989" s="38">
        <f>VLOOKUP(B1989,[2]COMPLETE_DIVIDEND_DATA!$B:$BA,52,0)</f>
        <v>452</v>
      </c>
      <c r="R1989" s="39">
        <f t="shared" si="31"/>
        <v>0</v>
      </c>
    </row>
    <row r="1990" spans="1:18" s="2" customFormat="1" hidden="1" x14ac:dyDescent="0.2">
      <c r="A1990" s="9">
        <v>402023</v>
      </c>
      <c r="B1990" s="20">
        <v>4895009530</v>
      </c>
      <c r="C1990" s="6" t="s">
        <v>2660</v>
      </c>
      <c r="D1990" s="5">
        <v>14.95</v>
      </c>
      <c r="E1990" s="5">
        <v>20</v>
      </c>
      <c r="F1990" s="5">
        <v>8</v>
      </c>
      <c r="G1990" s="17">
        <v>1043</v>
      </c>
      <c r="H1990" s="17">
        <v>0</v>
      </c>
      <c r="I1990" s="17">
        <v>1043</v>
      </c>
      <c r="J1990" s="13">
        <v>1043</v>
      </c>
      <c r="K1990" s="13">
        <v>0</v>
      </c>
      <c r="L1990" s="13">
        <v>156</v>
      </c>
      <c r="M1990" s="13">
        <v>887</v>
      </c>
      <c r="N1990" s="24" t="s">
        <v>2661</v>
      </c>
      <c r="O1990" s="24" t="s">
        <v>25</v>
      </c>
      <c r="P1990" s="24" t="s">
        <v>25</v>
      </c>
      <c r="Q1990" s="38">
        <f>VLOOKUP(B1990,[2]COMPLETE_DIVIDEND_DATA!$B:$BA,52,0)</f>
        <v>887</v>
      </c>
      <c r="R1990" s="39">
        <f t="shared" si="31"/>
        <v>0</v>
      </c>
    </row>
    <row r="1991" spans="1:18" s="2" customFormat="1" hidden="1" x14ac:dyDescent="0.2">
      <c r="A1991" s="9">
        <v>402024</v>
      </c>
      <c r="B1991" s="20">
        <v>4952017584</v>
      </c>
      <c r="C1991" s="6" t="s">
        <v>2662</v>
      </c>
      <c r="D1991" s="5">
        <v>15</v>
      </c>
      <c r="E1991" s="5">
        <v>20</v>
      </c>
      <c r="F1991" s="5">
        <v>8</v>
      </c>
      <c r="G1991" s="17">
        <v>2000</v>
      </c>
      <c r="H1991" s="17">
        <v>0</v>
      </c>
      <c r="I1991" s="17">
        <v>2000</v>
      </c>
      <c r="J1991" s="13">
        <v>2000</v>
      </c>
      <c r="K1991" s="13">
        <v>0</v>
      </c>
      <c r="L1991" s="13">
        <v>300</v>
      </c>
      <c r="M1991" s="13">
        <v>1700</v>
      </c>
      <c r="N1991" s="24" t="s">
        <v>2663</v>
      </c>
      <c r="O1991" s="24">
        <v>21434042</v>
      </c>
      <c r="P1991" s="24" t="s">
        <v>25</v>
      </c>
      <c r="Q1991" s="38">
        <f>VLOOKUP(B1991,[2]COMPLETE_DIVIDEND_DATA!$B:$BA,52,0)</f>
        <v>1700</v>
      </c>
      <c r="R1991" s="39">
        <f t="shared" si="31"/>
        <v>0</v>
      </c>
    </row>
    <row r="1992" spans="1:18" s="2" customFormat="1" hidden="1" x14ac:dyDescent="0.2">
      <c r="A1992" s="9">
        <v>402025</v>
      </c>
      <c r="B1992" s="20">
        <v>4952018756</v>
      </c>
      <c r="C1992" s="6" t="s">
        <v>2210</v>
      </c>
      <c r="D1992" s="5">
        <v>14.94</v>
      </c>
      <c r="E1992" s="5">
        <v>20</v>
      </c>
      <c r="F1992" s="5">
        <v>8</v>
      </c>
      <c r="G1992" s="17">
        <v>475</v>
      </c>
      <c r="H1992" s="17">
        <v>0</v>
      </c>
      <c r="I1992" s="17">
        <v>475</v>
      </c>
      <c r="J1992" s="13">
        <v>475</v>
      </c>
      <c r="K1992" s="13">
        <v>0</v>
      </c>
      <c r="L1992" s="13">
        <v>71</v>
      </c>
      <c r="M1992" s="13">
        <v>404</v>
      </c>
      <c r="N1992" s="24" t="s">
        <v>2211</v>
      </c>
      <c r="O1992" s="24">
        <v>71563498</v>
      </c>
      <c r="P1992" s="24" t="s">
        <v>25</v>
      </c>
      <c r="Q1992" s="38">
        <f>VLOOKUP(B1992,[2]COMPLETE_DIVIDEND_DATA!$B:$BA,52,0)</f>
        <v>404</v>
      </c>
      <c r="R1992" s="39">
        <f t="shared" si="31"/>
        <v>0</v>
      </c>
    </row>
    <row r="1993" spans="1:18" s="2" customFormat="1" x14ac:dyDescent="0.2">
      <c r="A1993" s="9">
        <v>402026</v>
      </c>
      <c r="B1993" s="20">
        <v>5108002181</v>
      </c>
      <c r="C1993" s="6" t="s">
        <v>2262</v>
      </c>
      <c r="D1993" s="5">
        <v>19.8</v>
      </c>
      <c r="E1993" s="5">
        <v>10</v>
      </c>
      <c r="F1993" s="5">
        <v>8</v>
      </c>
      <c r="G1993" s="17">
        <v>101</v>
      </c>
      <c r="H1993" s="17">
        <v>101</v>
      </c>
      <c r="I1993" s="17">
        <v>0</v>
      </c>
      <c r="J1993" s="13">
        <v>101</v>
      </c>
      <c r="K1993" s="13">
        <v>25</v>
      </c>
      <c r="L1993" s="13">
        <v>20</v>
      </c>
      <c r="M1993" s="13">
        <v>56</v>
      </c>
      <c r="N1993" s="24" t="s">
        <v>2263</v>
      </c>
      <c r="O1993" s="24" t="s">
        <v>25</v>
      </c>
      <c r="P1993" s="45" t="s">
        <v>25</v>
      </c>
      <c r="Q1993" s="47">
        <f>VLOOKUP(B1993,[2]COMPLETE_DIVIDEND_DATA!$B:$BA,52,0)</f>
        <v>0</v>
      </c>
      <c r="R1993" s="48">
        <f t="shared" si="31"/>
        <v>56</v>
      </c>
    </row>
    <row r="1994" spans="1:18" s="2" customFormat="1" x14ac:dyDescent="0.2">
      <c r="A1994" s="9">
        <v>402027</v>
      </c>
      <c r="B1994" s="20">
        <v>5108005895</v>
      </c>
      <c r="C1994" s="6" t="s">
        <v>2664</v>
      </c>
      <c r="D1994" s="5">
        <v>15.25</v>
      </c>
      <c r="E1994" s="5">
        <v>20</v>
      </c>
      <c r="F1994" s="5">
        <v>8</v>
      </c>
      <c r="G1994" s="17">
        <v>118</v>
      </c>
      <c r="H1994" s="17">
        <v>0</v>
      </c>
      <c r="I1994" s="17">
        <v>118</v>
      </c>
      <c r="J1994" s="13">
        <v>118</v>
      </c>
      <c r="K1994" s="13">
        <v>0</v>
      </c>
      <c r="L1994" s="13">
        <v>18</v>
      </c>
      <c r="M1994" s="13">
        <v>100</v>
      </c>
      <c r="N1994" s="24" t="s">
        <v>2665</v>
      </c>
      <c r="O1994" s="24" t="s">
        <v>25</v>
      </c>
      <c r="P1994" s="45" t="s">
        <v>25</v>
      </c>
      <c r="Q1994" s="47">
        <f>VLOOKUP(B1994,[2]COMPLETE_DIVIDEND_DATA!$B:$BA,52,0)</f>
        <v>0</v>
      </c>
      <c r="R1994" s="48">
        <f t="shared" si="31"/>
        <v>100</v>
      </c>
    </row>
    <row r="1995" spans="1:18" s="2" customFormat="1" hidden="1" x14ac:dyDescent="0.2">
      <c r="A1995" s="9">
        <v>402028</v>
      </c>
      <c r="B1995" s="20">
        <v>5116004962</v>
      </c>
      <c r="C1995" s="6" t="s">
        <v>1439</v>
      </c>
      <c r="D1995" s="5">
        <v>14.98</v>
      </c>
      <c r="E1995" s="5">
        <v>30</v>
      </c>
      <c r="F1995" s="5">
        <v>8</v>
      </c>
      <c r="G1995" s="17">
        <v>2095</v>
      </c>
      <c r="H1995" s="17">
        <v>0</v>
      </c>
      <c r="I1995" s="17">
        <v>2095</v>
      </c>
      <c r="J1995" s="13">
        <v>2095</v>
      </c>
      <c r="K1995" s="13">
        <v>0</v>
      </c>
      <c r="L1995" s="13">
        <v>314</v>
      </c>
      <c r="M1995" s="13">
        <v>1781</v>
      </c>
      <c r="N1995" s="24" t="s">
        <v>2666</v>
      </c>
      <c r="O1995" s="24">
        <v>10047930</v>
      </c>
      <c r="P1995" s="24" t="s">
        <v>25</v>
      </c>
      <c r="Q1995" s="38">
        <f>VLOOKUP(B1995,[2]COMPLETE_DIVIDEND_DATA!$B:$BA,52,0)</f>
        <v>1781</v>
      </c>
      <c r="R1995" s="39">
        <f t="shared" si="31"/>
        <v>0</v>
      </c>
    </row>
    <row r="1996" spans="1:18" s="2" customFormat="1" hidden="1" x14ac:dyDescent="0.2">
      <c r="A1996" s="9">
        <v>402029</v>
      </c>
      <c r="B1996" s="20">
        <v>5116007973</v>
      </c>
      <c r="C1996" s="6" t="s">
        <v>2667</v>
      </c>
      <c r="D1996" s="5">
        <v>19.96</v>
      </c>
      <c r="E1996" s="5">
        <v>20</v>
      </c>
      <c r="F1996" s="5">
        <v>8</v>
      </c>
      <c r="G1996" s="17">
        <v>1047</v>
      </c>
      <c r="H1996" s="17">
        <v>0</v>
      </c>
      <c r="I1996" s="17">
        <v>1047</v>
      </c>
      <c r="J1996" s="13">
        <v>1047</v>
      </c>
      <c r="K1996" s="13">
        <v>0</v>
      </c>
      <c r="L1996" s="13">
        <v>209</v>
      </c>
      <c r="M1996" s="13">
        <v>838</v>
      </c>
      <c r="N1996" s="24" t="s">
        <v>2668</v>
      </c>
      <c r="O1996" s="24" t="s">
        <v>25</v>
      </c>
      <c r="P1996" s="24" t="s">
        <v>25</v>
      </c>
      <c r="Q1996" s="38">
        <f>VLOOKUP(B1996,[2]COMPLETE_DIVIDEND_DATA!$B:$BA,52,0)</f>
        <v>838</v>
      </c>
      <c r="R1996" s="39">
        <f t="shared" si="31"/>
        <v>0</v>
      </c>
    </row>
    <row r="1997" spans="1:18" s="2" customFormat="1" hidden="1" x14ac:dyDescent="0.2">
      <c r="A1997" s="9">
        <v>402030</v>
      </c>
      <c r="B1997" s="20">
        <v>5116012361</v>
      </c>
      <c r="C1997" s="6" t="s">
        <v>2669</v>
      </c>
      <c r="D1997" s="5">
        <v>20</v>
      </c>
      <c r="E1997" s="5">
        <v>10</v>
      </c>
      <c r="F1997" s="5">
        <v>8</v>
      </c>
      <c r="G1997" s="17">
        <v>45</v>
      </c>
      <c r="H1997" s="17">
        <v>45</v>
      </c>
      <c r="I1997" s="17">
        <v>0</v>
      </c>
      <c r="J1997" s="13">
        <v>45</v>
      </c>
      <c r="K1997" s="13">
        <v>11</v>
      </c>
      <c r="L1997" s="13">
        <v>9</v>
      </c>
      <c r="M1997" s="13">
        <v>25</v>
      </c>
      <c r="N1997" s="24" t="s">
        <v>2670</v>
      </c>
      <c r="O1997" s="24" t="s">
        <v>25</v>
      </c>
      <c r="P1997" s="24" t="s">
        <v>25</v>
      </c>
      <c r="Q1997" s="38">
        <f>VLOOKUP(B1997,[2]COMPLETE_DIVIDEND_DATA!$B:$BA,52,0)</f>
        <v>25</v>
      </c>
      <c r="R1997" s="39">
        <f t="shared" si="31"/>
        <v>0</v>
      </c>
    </row>
    <row r="1998" spans="1:18" s="2" customFormat="1" hidden="1" x14ac:dyDescent="0.2">
      <c r="A1998" s="9">
        <v>402031</v>
      </c>
      <c r="B1998" s="20">
        <v>5116012379</v>
      </c>
      <c r="C1998" s="6" t="s">
        <v>2671</v>
      </c>
      <c r="D1998" s="5">
        <v>19.98</v>
      </c>
      <c r="E1998" s="5">
        <v>20</v>
      </c>
      <c r="F1998" s="5">
        <v>8</v>
      </c>
      <c r="G1998" s="17">
        <v>4713</v>
      </c>
      <c r="H1998" s="17">
        <v>0</v>
      </c>
      <c r="I1998" s="17">
        <v>4713</v>
      </c>
      <c r="J1998" s="13">
        <v>4713</v>
      </c>
      <c r="K1998" s="13">
        <v>0</v>
      </c>
      <c r="L1998" s="13">
        <v>942</v>
      </c>
      <c r="M1998" s="13">
        <v>3771</v>
      </c>
      <c r="N1998" s="24" t="s">
        <v>2672</v>
      </c>
      <c r="O1998" s="24" t="s">
        <v>25</v>
      </c>
      <c r="P1998" s="24" t="s">
        <v>25</v>
      </c>
      <c r="Q1998" s="38">
        <f>VLOOKUP(B1998,[2]COMPLETE_DIVIDEND_DATA!$B:$BA,52,0)</f>
        <v>3771</v>
      </c>
      <c r="R1998" s="39">
        <f t="shared" si="31"/>
        <v>0</v>
      </c>
    </row>
    <row r="1999" spans="1:18" s="2" customFormat="1" hidden="1" x14ac:dyDescent="0.2">
      <c r="A1999" s="9">
        <v>402032</v>
      </c>
      <c r="B1999" s="20">
        <v>5116013518</v>
      </c>
      <c r="C1999" s="6" t="s">
        <v>2673</v>
      </c>
      <c r="D1999" s="5">
        <v>15</v>
      </c>
      <c r="E1999" s="5">
        <v>20</v>
      </c>
      <c r="F1999" s="5">
        <v>8</v>
      </c>
      <c r="G1999" s="17">
        <v>1000</v>
      </c>
      <c r="H1999" s="17">
        <v>0</v>
      </c>
      <c r="I1999" s="17">
        <v>1000</v>
      </c>
      <c r="J1999" s="13">
        <v>1000</v>
      </c>
      <c r="K1999" s="13">
        <v>0</v>
      </c>
      <c r="L1999" s="13">
        <v>150</v>
      </c>
      <c r="M1999" s="13">
        <v>850</v>
      </c>
      <c r="N1999" s="24" t="s">
        <v>2674</v>
      </c>
      <c r="O1999" s="24" t="s">
        <v>25</v>
      </c>
      <c r="P1999" s="24" t="s">
        <v>25</v>
      </c>
      <c r="Q1999" s="38">
        <f>VLOOKUP(B1999,[2]COMPLETE_DIVIDEND_DATA!$B:$BA,52,0)</f>
        <v>850</v>
      </c>
      <c r="R1999" s="39">
        <f t="shared" si="31"/>
        <v>0</v>
      </c>
    </row>
    <row r="2000" spans="1:18" s="2" customFormat="1" hidden="1" x14ac:dyDescent="0.2">
      <c r="A2000" s="9">
        <v>402033</v>
      </c>
      <c r="B2000" s="20">
        <v>5116017246</v>
      </c>
      <c r="C2000" s="6" t="s">
        <v>2675</v>
      </c>
      <c r="D2000" s="5">
        <v>15</v>
      </c>
      <c r="E2000" s="5">
        <v>20</v>
      </c>
      <c r="F2000" s="5">
        <v>8</v>
      </c>
      <c r="G2000" s="17">
        <v>1819</v>
      </c>
      <c r="H2000" s="17">
        <v>0</v>
      </c>
      <c r="I2000" s="17">
        <v>1819</v>
      </c>
      <c r="J2000" s="13">
        <v>1819</v>
      </c>
      <c r="K2000" s="13">
        <v>0</v>
      </c>
      <c r="L2000" s="13">
        <v>273</v>
      </c>
      <c r="M2000" s="13">
        <v>1546</v>
      </c>
      <c r="N2000" s="24" t="s">
        <v>2676</v>
      </c>
      <c r="O2000" s="24">
        <v>10239855</v>
      </c>
      <c r="P2000" s="24" t="s">
        <v>25</v>
      </c>
      <c r="Q2000" s="38">
        <f>VLOOKUP(B2000,[2]COMPLETE_DIVIDEND_DATA!$B:$BA,52,0)</f>
        <v>1546</v>
      </c>
      <c r="R2000" s="39">
        <f t="shared" si="31"/>
        <v>0</v>
      </c>
    </row>
    <row r="2001" spans="1:18" s="2" customFormat="1" x14ac:dyDescent="0.2">
      <c r="A2001" s="9">
        <v>402034</v>
      </c>
      <c r="B2001" s="20">
        <v>5116023871</v>
      </c>
      <c r="C2001" s="6" t="s">
        <v>2677</v>
      </c>
      <c r="D2001" s="5">
        <v>20</v>
      </c>
      <c r="E2001" s="5">
        <v>20</v>
      </c>
      <c r="F2001" s="5">
        <v>8</v>
      </c>
      <c r="G2001" s="17">
        <v>2000</v>
      </c>
      <c r="H2001" s="17">
        <v>0</v>
      </c>
      <c r="I2001" s="17">
        <v>2000</v>
      </c>
      <c r="J2001" s="13">
        <v>2000</v>
      </c>
      <c r="K2001" s="13">
        <v>0</v>
      </c>
      <c r="L2001" s="13">
        <v>400</v>
      </c>
      <c r="M2001" s="13">
        <v>1600</v>
      </c>
      <c r="N2001" s="24" t="s">
        <v>2678</v>
      </c>
      <c r="O2001" s="24" t="s">
        <v>25</v>
      </c>
      <c r="P2001" s="45" t="s">
        <v>25</v>
      </c>
      <c r="Q2001" s="47">
        <f>VLOOKUP(B2001,[2]COMPLETE_DIVIDEND_DATA!$B:$BA,52,0)</f>
        <v>0</v>
      </c>
      <c r="R2001" s="48">
        <f t="shared" si="31"/>
        <v>1600</v>
      </c>
    </row>
    <row r="2002" spans="1:18" s="2" customFormat="1" hidden="1" x14ac:dyDescent="0.2">
      <c r="A2002" s="9">
        <v>402035</v>
      </c>
      <c r="B2002" s="20">
        <v>5116024531</v>
      </c>
      <c r="C2002" s="6" t="s">
        <v>2679</v>
      </c>
      <c r="D2002" s="5">
        <v>15</v>
      </c>
      <c r="E2002" s="5">
        <v>20</v>
      </c>
      <c r="F2002" s="5">
        <v>8</v>
      </c>
      <c r="G2002" s="17">
        <v>1000</v>
      </c>
      <c r="H2002" s="17">
        <v>0</v>
      </c>
      <c r="I2002" s="17">
        <v>1000</v>
      </c>
      <c r="J2002" s="13">
        <v>1000</v>
      </c>
      <c r="K2002" s="13">
        <v>0</v>
      </c>
      <c r="L2002" s="13">
        <v>150</v>
      </c>
      <c r="M2002" s="13">
        <v>850</v>
      </c>
      <c r="N2002" s="24" t="s">
        <v>2680</v>
      </c>
      <c r="O2002" s="24" t="s">
        <v>25</v>
      </c>
      <c r="P2002" s="24" t="s">
        <v>25</v>
      </c>
      <c r="Q2002" s="38">
        <f>VLOOKUP(B2002,[2]COMPLETE_DIVIDEND_DATA!$B:$BA,52,0)</f>
        <v>850</v>
      </c>
      <c r="R2002" s="39">
        <f t="shared" si="31"/>
        <v>0</v>
      </c>
    </row>
    <row r="2003" spans="1:18" s="2" customFormat="1" hidden="1" x14ac:dyDescent="0.2">
      <c r="A2003" s="9">
        <v>402036</v>
      </c>
      <c r="B2003" s="20">
        <v>5264000773</v>
      </c>
      <c r="C2003" s="6" t="s">
        <v>2681</v>
      </c>
      <c r="D2003" s="5">
        <v>15</v>
      </c>
      <c r="E2003" s="5">
        <v>20</v>
      </c>
      <c r="F2003" s="5">
        <v>8</v>
      </c>
      <c r="G2003" s="17">
        <v>13093</v>
      </c>
      <c r="H2003" s="17">
        <v>0</v>
      </c>
      <c r="I2003" s="17">
        <v>13093</v>
      </c>
      <c r="J2003" s="13">
        <v>13093</v>
      </c>
      <c r="K2003" s="13">
        <v>0</v>
      </c>
      <c r="L2003" s="13">
        <v>1964</v>
      </c>
      <c r="M2003" s="13">
        <v>11129</v>
      </c>
      <c r="N2003" s="24" t="s">
        <v>2682</v>
      </c>
      <c r="O2003" s="24">
        <v>6103499</v>
      </c>
      <c r="P2003" s="24" t="s">
        <v>25</v>
      </c>
      <c r="Q2003" s="38">
        <f>VLOOKUP(B2003,[2]COMPLETE_DIVIDEND_DATA!$B:$BA,52,0)</f>
        <v>11129</v>
      </c>
      <c r="R2003" s="39">
        <f t="shared" si="31"/>
        <v>0</v>
      </c>
    </row>
    <row r="2004" spans="1:18" s="2" customFormat="1" hidden="1" x14ac:dyDescent="0.2">
      <c r="A2004" s="9">
        <v>402037</v>
      </c>
      <c r="B2004" s="20">
        <v>5264005921</v>
      </c>
      <c r="C2004" s="6" t="s">
        <v>2683</v>
      </c>
      <c r="D2004" s="5">
        <v>14.99</v>
      </c>
      <c r="E2004" s="5">
        <v>30</v>
      </c>
      <c r="F2004" s="5">
        <v>8</v>
      </c>
      <c r="G2004" s="17">
        <v>1147</v>
      </c>
      <c r="H2004" s="17">
        <v>0</v>
      </c>
      <c r="I2004" s="17">
        <v>1147</v>
      </c>
      <c r="J2004" s="13">
        <v>1147</v>
      </c>
      <c r="K2004" s="13">
        <v>0</v>
      </c>
      <c r="L2004" s="13">
        <v>172</v>
      </c>
      <c r="M2004" s="13">
        <v>975</v>
      </c>
      <c r="N2004" s="24" t="s">
        <v>2684</v>
      </c>
      <c r="O2004" s="24" t="s">
        <v>25</v>
      </c>
      <c r="P2004" s="24" t="s">
        <v>25</v>
      </c>
      <c r="Q2004" s="38">
        <f>VLOOKUP(B2004,[2]COMPLETE_DIVIDEND_DATA!$B:$BA,52,0)</f>
        <v>975</v>
      </c>
      <c r="R2004" s="39">
        <f t="shared" si="31"/>
        <v>0</v>
      </c>
    </row>
    <row r="2005" spans="1:18" s="2" customFormat="1" hidden="1" x14ac:dyDescent="0.2">
      <c r="A2005" s="9">
        <v>402038</v>
      </c>
      <c r="B2005" s="20">
        <v>5264007018</v>
      </c>
      <c r="C2005" s="6" t="s">
        <v>2685</v>
      </c>
      <c r="D2005" s="5">
        <v>14.99</v>
      </c>
      <c r="E2005" s="5">
        <v>20</v>
      </c>
      <c r="F2005" s="5">
        <v>8</v>
      </c>
      <c r="G2005" s="17">
        <v>6562</v>
      </c>
      <c r="H2005" s="17">
        <v>0</v>
      </c>
      <c r="I2005" s="17">
        <v>6562</v>
      </c>
      <c r="J2005" s="13">
        <v>6562</v>
      </c>
      <c r="K2005" s="13">
        <v>0</v>
      </c>
      <c r="L2005" s="13">
        <v>984</v>
      </c>
      <c r="M2005" s="13">
        <v>5578</v>
      </c>
      <c r="N2005" s="24" t="s">
        <v>2686</v>
      </c>
      <c r="O2005" s="24">
        <v>2970917</v>
      </c>
      <c r="P2005" s="24" t="s">
        <v>25</v>
      </c>
      <c r="Q2005" s="38">
        <f>VLOOKUP(B2005,[2]COMPLETE_DIVIDEND_DATA!$B:$BA,52,0)</f>
        <v>5578</v>
      </c>
      <c r="R2005" s="39">
        <f t="shared" si="31"/>
        <v>0</v>
      </c>
    </row>
    <row r="2006" spans="1:18" s="2" customFormat="1" x14ac:dyDescent="0.2">
      <c r="A2006" s="9">
        <v>402039</v>
      </c>
      <c r="B2006" s="20">
        <v>5264032461</v>
      </c>
      <c r="C2006" s="6" t="s">
        <v>2687</v>
      </c>
      <c r="D2006" s="5">
        <v>0</v>
      </c>
      <c r="E2006" s="5">
        <v>20</v>
      </c>
      <c r="F2006" s="5">
        <v>8</v>
      </c>
      <c r="G2006" s="17">
        <v>1</v>
      </c>
      <c r="H2006" s="17">
        <v>0</v>
      </c>
      <c r="I2006" s="17">
        <v>1</v>
      </c>
      <c r="J2006" s="13">
        <v>1</v>
      </c>
      <c r="K2006" s="13">
        <v>0</v>
      </c>
      <c r="L2006" s="13">
        <v>0</v>
      </c>
      <c r="M2006" s="13">
        <v>1</v>
      </c>
      <c r="N2006" s="24" t="s">
        <v>2688</v>
      </c>
      <c r="O2006" s="24" t="s">
        <v>25</v>
      </c>
      <c r="P2006" s="45" t="s">
        <v>25</v>
      </c>
      <c r="Q2006" s="47">
        <f>VLOOKUP(B2006,[2]COMPLETE_DIVIDEND_DATA!$B:$BA,52,0)</f>
        <v>0</v>
      </c>
      <c r="R2006" s="48">
        <f t="shared" si="31"/>
        <v>1</v>
      </c>
    </row>
    <row r="2007" spans="1:18" s="2" customFormat="1" hidden="1" x14ac:dyDescent="0.2">
      <c r="A2007" s="9">
        <v>402040</v>
      </c>
      <c r="B2007" s="20">
        <v>5264043310</v>
      </c>
      <c r="C2007" s="6" t="s">
        <v>2689</v>
      </c>
      <c r="D2007" s="5">
        <v>15</v>
      </c>
      <c r="E2007" s="5">
        <v>20</v>
      </c>
      <c r="F2007" s="5">
        <v>8</v>
      </c>
      <c r="G2007" s="17">
        <v>500</v>
      </c>
      <c r="H2007" s="17">
        <v>0</v>
      </c>
      <c r="I2007" s="17">
        <v>500</v>
      </c>
      <c r="J2007" s="13">
        <v>500</v>
      </c>
      <c r="K2007" s="13">
        <v>0</v>
      </c>
      <c r="L2007" s="13">
        <v>75</v>
      </c>
      <c r="M2007" s="13">
        <v>425</v>
      </c>
      <c r="N2007" s="24" t="s">
        <v>2690</v>
      </c>
      <c r="O2007" s="24" t="s">
        <v>25</v>
      </c>
      <c r="P2007" s="24" t="s">
        <v>25</v>
      </c>
      <c r="Q2007" s="38">
        <f>VLOOKUP(B2007,[2]COMPLETE_DIVIDEND_DATA!$B:$BA,52,0)</f>
        <v>425</v>
      </c>
      <c r="R2007" s="39">
        <f t="shared" si="31"/>
        <v>0</v>
      </c>
    </row>
    <row r="2008" spans="1:18" s="2" customFormat="1" hidden="1" x14ac:dyDescent="0.2">
      <c r="A2008" s="9">
        <v>402041</v>
      </c>
      <c r="B2008" s="20">
        <v>5264048285</v>
      </c>
      <c r="C2008" s="6" t="s">
        <v>2691</v>
      </c>
      <c r="D2008" s="5">
        <v>15.51</v>
      </c>
      <c r="E2008" s="5">
        <v>20</v>
      </c>
      <c r="F2008" s="5">
        <v>8</v>
      </c>
      <c r="G2008" s="17">
        <v>58</v>
      </c>
      <c r="H2008" s="17">
        <v>0</v>
      </c>
      <c r="I2008" s="17">
        <v>58</v>
      </c>
      <c r="J2008" s="13">
        <v>58</v>
      </c>
      <c r="K2008" s="13">
        <v>0</v>
      </c>
      <c r="L2008" s="13">
        <v>9</v>
      </c>
      <c r="M2008" s="13">
        <v>49</v>
      </c>
      <c r="N2008" s="24" t="s">
        <v>2692</v>
      </c>
      <c r="O2008" s="24">
        <v>4220187988657</v>
      </c>
      <c r="P2008" s="24" t="s">
        <v>25</v>
      </c>
      <c r="Q2008" s="38">
        <f>VLOOKUP(B2008,[2]COMPLETE_DIVIDEND_DATA!$B:$BA,52,0)</f>
        <v>49</v>
      </c>
      <c r="R2008" s="39">
        <f t="shared" si="31"/>
        <v>0</v>
      </c>
    </row>
    <row r="2009" spans="1:18" s="2" customFormat="1" hidden="1" x14ac:dyDescent="0.2">
      <c r="A2009" s="9">
        <v>402042</v>
      </c>
      <c r="B2009" s="20">
        <v>5264052071</v>
      </c>
      <c r="C2009" s="6" t="s">
        <v>2693</v>
      </c>
      <c r="D2009" s="5">
        <v>15.04</v>
      </c>
      <c r="E2009" s="5">
        <v>10</v>
      </c>
      <c r="F2009" s="5">
        <v>8</v>
      </c>
      <c r="G2009" s="17">
        <v>1050</v>
      </c>
      <c r="H2009" s="17">
        <v>1050</v>
      </c>
      <c r="I2009" s="17">
        <v>0</v>
      </c>
      <c r="J2009" s="13">
        <v>1050</v>
      </c>
      <c r="K2009" s="13">
        <v>263</v>
      </c>
      <c r="L2009" s="13">
        <v>158</v>
      </c>
      <c r="M2009" s="13">
        <v>629</v>
      </c>
      <c r="N2009" s="24" t="s">
        <v>2694</v>
      </c>
      <c r="O2009" s="24" t="s">
        <v>25</v>
      </c>
      <c r="P2009" s="24" t="s">
        <v>25</v>
      </c>
      <c r="Q2009" s="38">
        <f>VLOOKUP(B2009,[2]COMPLETE_DIVIDEND_DATA!$B:$BA,52,0)</f>
        <v>629</v>
      </c>
      <c r="R2009" s="39">
        <f t="shared" si="31"/>
        <v>0</v>
      </c>
    </row>
    <row r="2010" spans="1:18" s="2" customFormat="1" hidden="1" x14ac:dyDescent="0.2">
      <c r="A2010" s="9">
        <v>402043</v>
      </c>
      <c r="B2010" s="20">
        <v>5264052840</v>
      </c>
      <c r="C2010" s="6" t="s">
        <v>2695</v>
      </c>
      <c r="D2010" s="5">
        <v>15</v>
      </c>
      <c r="E2010" s="5">
        <v>20</v>
      </c>
      <c r="F2010" s="5">
        <v>8</v>
      </c>
      <c r="G2010" s="17">
        <v>1000</v>
      </c>
      <c r="H2010" s="17">
        <v>0</v>
      </c>
      <c r="I2010" s="17">
        <v>1000</v>
      </c>
      <c r="J2010" s="13">
        <v>1000</v>
      </c>
      <c r="K2010" s="13">
        <v>0</v>
      </c>
      <c r="L2010" s="13">
        <v>150</v>
      </c>
      <c r="M2010" s="13">
        <v>850</v>
      </c>
      <c r="N2010" s="24" t="s">
        <v>2696</v>
      </c>
      <c r="O2010" s="24">
        <v>34604766</v>
      </c>
      <c r="P2010" s="24" t="s">
        <v>25</v>
      </c>
      <c r="Q2010" s="38">
        <f>VLOOKUP(B2010,[2]COMPLETE_DIVIDEND_DATA!$B:$BA,52,0)</f>
        <v>850</v>
      </c>
      <c r="R2010" s="39">
        <f t="shared" si="31"/>
        <v>0</v>
      </c>
    </row>
    <row r="2011" spans="1:18" s="2" customFormat="1" hidden="1" x14ac:dyDescent="0.2">
      <c r="A2011" s="9">
        <v>402044</v>
      </c>
      <c r="B2011" s="20">
        <v>5264055306</v>
      </c>
      <c r="C2011" s="6" t="s">
        <v>2697</v>
      </c>
      <c r="D2011" s="5">
        <v>15</v>
      </c>
      <c r="E2011" s="5">
        <v>20</v>
      </c>
      <c r="F2011" s="5">
        <v>8</v>
      </c>
      <c r="G2011" s="17">
        <v>20000</v>
      </c>
      <c r="H2011" s="17">
        <v>0</v>
      </c>
      <c r="I2011" s="17">
        <v>20000</v>
      </c>
      <c r="J2011" s="13">
        <v>20000</v>
      </c>
      <c r="K2011" s="13">
        <v>0</v>
      </c>
      <c r="L2011" s="13">
        <v>3000</v>
      </c>
      <c r="M2011" s="13">
        <v>17000</v>
      </c>
      <c r="N2011" s="24" t="s">
        <v>2698</v>
      </c>
      <c r="O2011" s="24" t="s">
        <v>25</v>
      </c>
      <c r="P2011" s="24" t="s">
        <v>25</v>
      </c>
      <c r="Q2011" s="38">
        <f>VLOOKUP(B2011,[2]COMPLETE_DIVIDEND_DATA!$B:$BA,52,0)</f>
        <v>17000</v>
      </c>
      <c r="R2011" s="39">
        <f t="shared" si="31"/>
        <v>0</v>
      </c>
    </row>
    <row r="2012" spans="1:18" s="2" customFormat="1" hidden="1" x14ac:dyDescent="0.2">
      <c r="A2012" s="9">
        <v>402045</v>
      </c>
      <c r="B2012" s="20">
        <v>5264055983</v>
      </c>
      <c r="C2012" s="6" t="s">
        <v>1557</v>
      </c>
      <c r="D2012" s="5">
        <v>20</v>
      </c>
      <c r="E2012" s="5">
        <v>20</v>
      </c>
      <c r="F2012" s="5">
        <v>8</v>
      </c>
      <c r="G2012" s="17">
        <v>500</v>
      </c>
      <c r="H2012" s="17">
        <v>0</v>
      </c>
      <c r="I2012" s="17">
        <v>500</v>
      </c>
      <c r="J2012" s="13">
        <v>500</v>
      </c>
      <c r="K2012" s="13">
        <v>0</v>
      </c>
      <c r="L2012" s="13">
        <v>100</v>
      </c>
      <c r="M2012" s="13">
        <v>400</v>
      </c>
      <c r="N2012" s="24" t="s">
        <v>1558</v>
      </c>
      <c r="O2012" s="24" t="s">
        <v>25</v>
      </c>
      <c r="P2012" s="24" t="s">
        <v>25</v>
      </c>
      <c r="Q2012" s="38">
        <f>VLOOKUP(B2012,[2]COMPLETE_DIVIDEND_DATA!$B:$BA,52,0)</f>
        <v>400</v>
      </c>
      <c r="R2012" s="39">
        <f t="shared" si="31"/>
        <v>0</v>
      </c>
    </row>
    <row r="2013" spans="1:18" s="2" customFormat="1" hidden="1" x14ac:dyDescent="0.2">
      <c r="A2013" s="9">
        <v>402046</v>
      </c>
      <c r="B2013" s="20">
        <v>5264062732</v>
      </c>
      <c r="C2013" s="6" t="s">
        <v>2699</v>
      </c>
      <c r="D2013" s="5">
        <v>20</v>
      </c>
      <c r="E2013" s="5">
        <v>20</v>
      </c>
      <c r="F2013" s="5">
        <v>8</v>
      </c>
      <c r="G2013" s="17">
        <v>150</v>
      </c>
      <c r="H2013" s="17">
        <v>0</v>
      </c>
      <c r="I2013" s="17">
        <v>150</v>
      </c>
      <c r="J2013" s="13">
        <v>150</v>
      </c>
      <c r="K2013" s="13">
        <v>0</v>
      </c>
      <c r="L2013" s="13">
        <v>30</v>
      </c>
      <c r="M2013" s="13">
        <v>120</v>
      </c>
      <c r="N2013" s="24" t="s">
        <v>2700</v>
      </c>
      <c r="O2013" s="24" t="s">
        <v>25</v>
      </c>
      <c r="P2013" s="24" t="s">
        <v>25</v>
      </c>
      <c r="Q2013" s="38">
        <f>VLOOKUP(B2013,[2]COMPLETE_DIVIDEND_DATA!$B:$BA,52,0)</f>
        <v>120</v>
      </c>
      <c r="R2013" s="39">
        <f t="shared" si="31"/>
        <v>0</v>
      </c>
    </row>
    <row r="2014" spans="1:18" s="2" customFormat="1" hidden="1" x14ac:dyDescent="0.2">
      <c r="A2014" s="9">
        <v>402047</v>
      </c>
      <c r="B2014" s="20">
        <v>5264066451</v>
      </c>
      <c r="C2014" s="6" t="s">
        <v>2701</v>
      </c>
      <c r="D2014" s="5">
        <v>14.99</v>
      </c>
      <c r="E2014" s="5">
        <v>20</v>
      </c>
      <c r="F2014" s="5">
        <v>8</v>
      </c>
      <c r="G2014" s="17">
        <v>10475</v>
      </c>
      <c r="H2014" s="17">
        <v>0</v>
      </c>
      <c r="I2014" s="17">
        <v>10475</v>
      </c>
      <c r="J2014" s="13">
        <v>10475</v>
      </c>
      <c r="K2014" s="13">
        <v>0</v>
      </c>
      <c r="L2014" s="13">
        <v>1571</v>
      </c>
      <c r="M2014" s="13">
        <v>8904</v>
      </c>
      <c r="N2014" s="24" t="s">
        <v>2702</v>
      </c>
      <c r="O2014" s="24">
        <v>33034338</v>
      </c>
      <c r="P2014" s="24" t="s">
        <v>25</v>
      </c>
      <c r="Q2014" s="38">
        <f>VLOOKUP(B2014,[2]COMPLETE_DIVIDEND_DATA!$B:$BA,52,0)</f>
        <v>8904</v>
      </c>
      <c r="R2014" s="39">
        <f t="shared" si="31"/>
        <v>0</v>
      </c>
    </row>
    <row r="2015" spans="1:18" s="2" customFormat="1" hidden="1" x14ac:dyDescent="0.2">
      <c r="A2015" s="9">
        <v>402048</v>
      </c>
      <c r="B2015" s="20">
        <v>5264072194</v>
      </c>
      <c r="C2015" s="6" t="s">
        <v>2703</v>
      </c>
      <c r="D2015" s="5">
        <v>15</v>
      </c>
      <c r="E2015" s="5">
        <v>10</v>
      </c>
      <c r="F2015" s="5">
        <v>8</v>
      </c>
      <c r="G2015" s="17">
        <v>5000</v>
      </c>
      <c r="H2015" s="17">
        <v>5000</v>
      </c>
      <c r="I2015" s="17">
        <v>0</v>
      </c>
      <c r="J2015" s="13">
        <v>5000</v>
      </c>
      <c r="K2015" s="13">
        <v>1250</v>
      </c>
      <c r="L2015" s="13">
        <v>750</v>
      </c>
      <c r="M2015" s="13">
        <v>3000</v>
      </c>
      <c r="N2015" s="24" t="s">
        <v>2704</v>
      </c>
      <c r="O2015" s="24" t="s">
        <v>25</v>
      </c>
      <c r="P2015" s="24" t="s">
        <v>25</v>
      </c>
      <c r="Q2015" s="38">
        <f>VLOOKUP(B2015,[2]COMPLETE_DIVIDEND_DATA!$B:$BA,52,0)</f>
        <v>3000</v>
      </c>
      <c r="R2015" s="39">
        <f t="shared" si="31"/>
        <v>0</v>
      </c>
    </row>
    <row r="2016" spans="1:18" s="2" customFormat="1" hidden="1" x14ac:dyDescent="0.2">
      <c r="A2016" s="9">
        <v>402049</v>
      </c>
      <c r="B2016" s="20">
        <v>5264078530</v>
      </c>
      <c r="C2016" s="6" t="s">
        <v>2705</v>
      </c>
      <c r="D2016" s="5">
        <v>20.010000000000002</v>
      </c>
      <c r="E2016" s="5">
        <v>20</v>
      </c>
      <c r="F2016" s="5">
        <v>8</v>
      </c>
      <c r="G2016" s="17">
        <v>2118</v>
      </c>
      <c r="H2016" s="17">
        <v>0</v>
      </c>
      <c r="I2016" s="17">
        <v>2118</v>
      </c>
      <c r="J2016" s="13">
        <v>2118</v>
      </c>
      <c r="K2016" s="13">
        <v>0</v>
      </c>
      <c r="L2016" s="13">
        <v>424</v>
      </c>
      <c r="M2016" s="13">
        <v>1694</v>
      </c>
      <c r="N2016" s="24" t="s">
        <v>2706</v>
      </c>
      <c r="O2016" s="24" t="s">
        <v>25</v>
      </c>
      <c r="P2016" s="24" t="s">
        <v>25</v>
      </c>
      <c r="Q2016" s="38">
        <f>VLOOKUP(B2016,[2]COMPLETE_DIVIDEND_DATA!$B:$BA,52,0)</f>
        <v>1694</v>
      </c>
      <c r="R2016" s="39">
        <f t="shared" si="31"/>
        <v>0</v>
      </c>
    </row>
    <row r="2017" spans="1:18" s="2" customFormat="1" hidden="1" x14ac:dyDescent="0.2">
      <c r="A2017" s="9">
        <v>402050</v>
      </c>
      <c r="B2017" s="20">
        <v>5264079009</v>
      </c>
      <c r="C2017" s="6" t="s">
        <v>2707</v>
      </c>
      <c r="D2017" s="5">
        <v>15</v>
      </c>
      <c r="E2017" s="5">
        <v>10</v>
      </c>
      <c r="F2017" s="5">
        <v>8</v>
      </c>
      <c r="G2017" s="17">
        <v>16300</v>
      </c>
      <c r="H2017" s="17">
        <v>16300</v>
      </c>
      <c r="I2017" s="17">
        <v>0</v>
      </c>
      <c r="J2017" s="13">
        <v>16300</v>
      </c>
      <c r="K2017" s="13">
        <v>4075</v>
      </c>
      <c r="L2017" s="13">
        <v>2445</v>
      </c>
      <c r="M2017" s="13">
        <v>9780</v>
      </c>
      <c r="N2017" s="24" t="s">
        <v>2708</v>
      </c>
      <c r="O2017" s="24" t="s">
        <v>25</v>
      </c>
      <c r="P2017" s="24" t="s">
        <v>25</v>
      </c>
      <c r="Q2017" s="38">
        <f>VLOOKUP(B2017,[2]COMPLETE_DIVIDEND_DATA!$B:$BA,52,0)</f>
        <v>9780</v>
      </c>
      <c r="R2017" s="39">
        <f t="shared" ref="R2017:R2080" si="32">+M2017-Q2017</f>
        <v>0</v>
      </c>
    </row>
    <row r="2018" spans="1:18" s="2" customFormat="1" hidden="1" x14ac:dyDescent="0.2">
      <c r="A2018" s="9">
        <v>402051</v>
      </c>
      <c r="B2018" s="20">
        <v>5264083522</v>
      </c>
      <c r="C2018" s="6" t="s">
        <v>2709</v>
      </c>
      <c r="D2018" s="5">
        <v>20</v>
      </c>
      <c r="E2018" s="5">
        <v>20</v>
      </c>
      <c r="F2018" s="5">
        <v>8</v>
      </c>
      <c r="G2018" s="17">
        <v>500</v>
      </c>
      <c r="H2018" s="17">
        <v>0</v>
      </c>
      <c r="I2018" s="17">
        <v>500</v>
      </c>
      <c r="J2018" s="13">
        <v>500</v>
      </c>
      <c r="K2018" s="13">
        <v>0</v>
      </c>
      <c r="L2018" s="13">
        <v>100</v>
      </c>
      <c r="M2018" s="13">
        <v>400</v>
      </c>
      <c r="N2018" s="24" t="s">
        <v>2710</v>
      </c>
      <c r="O2018" s="24" t="s">
        <v>25</v>
      </c>
      <c r="P2018" s="24" t="s">
        <v>25</v>
      </c>
      <c r="Q2018" s="38">
        <f>VLOOKUP(B2018,[2]COMPLETE_DIVIDEND_DATA!$B:$BA,52,0)</f>
        <v>400</v>
      </c>
      <c r="R2018" s="39">
        <f t="shared" si="32"/>
        <v>0</v>
      </c>
    </row>
    <row r="2019" spans="1:18" s="2" customFormat="1" x14ac:dyDescent="0.2">
      <c r="A2019" s="9">
        <v>402052</v>
      </c>
      <c r="B2019" s="20">
        <v>5264089362</v>
      </c>
      <c r="C2019" s="6" t="s">
        <v>2711</v>
      </c>
      <c r="D2019" s="5">
        <v>20</v>
      </c>
      <c r="E2019" s="5">
        <v>20</v>
      </c>
      <c r="F2019" s="5">
        <v>8</v>
      </c>
      <c r="G2019" s="17">
        <v>1000</v>
      </c>
      <c r="H2019" s="17">
        <v>0</v>
      </c>
      <c r="I2019" s="17">
        <v>1000</v>
      </c>
      <c r="J2019" s="13">
        <v>1000</v>
      </c>
      <c r="K2019" s="13">
        <v>0</v>
      </c>
      <c r="L2019" s="13">
        <v>200</v>
      </c>
      <c r="M2019" s="13">
        <v>800</v>
      </c>
      <c r="N2019" s="24" t="s">
        <v>2712</v>
      </c>
      <c r="O2019" s="24" t="s">
        <v>25</v>
      </c>
      <c r="P2019" s="45" t="s">
        <v>25</v>
      </c>
      <c r="Q2019" s="47">
        <f>VLOOKUP(B2019,[2]COMPLETE_DIVIDEND_DATA!$B:$BA,52,0)</f>
        <v>0</v>
      </c>
      <c r="R2019" s="48">
        <f t="shared" si="32"/>
        <v>800</v>
      </c>
    </row>
    <row r="2020" spans="1:18" s="2" customFormat="1" hidden="1" x14ac:dyDescent="0.2">
      <c r="A2020" s="9">
        <v>402053</v>
      </c>
      <c r="B2020" s="20">
        <v>5264101282</v>
      </c>
      <c r="C2020" s="6" t="s">
        <v>1770</v>
      </c>
      <c r="D2020" s="5">
        <v>20</v>
      </c>
      <c r="E2020" s="5">
        <v>20</v>
      </c>
      <c r="F2020" s="5">
        <v>9</v>
      </c>
      <c r="G2020" s="17">
        <v>500</v>
      </c>
      <c r="H2020" s="17">
        <v>0</v>
      </c>
      <c r="I2020" s="17">
        <v>500</v>
      </c>
      <c r="J2020" s="13">
        <v>500</v>
      </c>
      <c r="K2020" s="13">
        <v>0</v>
      </c>
      <c r="L2020" s="13">
        <v>100</v>
      </c>
      <c r="M2020" s="13">
        <v>400</v>
      </c>
      <c r="N2020" s="24" t="s">
        <v>1771</v>
      </c>
      <c r="O2020" s="24" t="s">
        <v>25</v>
      </c>
      <c r="P2020" s="24" t="s">
        <v>25</v>
      </c>
      <c r="Q2020" s="38">
        <f>VLOOKUP(B2020,[2]COMPLETE_DIVIDEND_DATA!$B:$BA,52,0)</f>
        <v>400</v>
      </c>
      <c r="R2020" s="39">
        <f t="shared" si="32"/>
        <v>0</v>
      </c>
    </row>
    <row r="2021" spans="1:18" s="2" customFormat="1" hidden="1" x14ac:dyDescent="0.2">
      <c r="A2021" s="9">
        <v>402054</v>
      </c>
      <c r="B2021" s="20">
        <v>5264101407</v>
      </c>
      <c r="C2021" s="6" t="s">
        <v>2713</v>
      </c>
      <c r="D2021" s="5">
        <v>20</v>
      </c>
      <c r="E2021" s="5">
        <v>10</v>
      </c>
      <c r="F2021" s="5">
        <v>9</v>
      </c>
      <c r="G2021" s="17">
        <v>2000</v>
      </c>
      <c r="H2021" s="17">
        <v>2000</v>
      </c>
      <c r="I2021" s="17">
        <v>0</v>
      </c>
      <c r="J2021" s="13">
        <v>2000</v>
      </c>
      <c r="K2021" s="13">
        <v>500</v>
      </c>
      <c r="L2021" s="13">
        <v>400</v>
      </c>
      <c r="M2021" s="13">
        <v>1100</v>
      </c>
      <c r="N2021" s="24" t="s">
        <v>2714</v>
      </c>
      <c r="O2021" s="24" t="s">
        <v>25</v>
      </c>
      <c r="P2021" s="24" t="s">
        <v>25</v>
      </c>
      <c r="Q2021" s="38">
        <f>VLOOKUP(B2021,[2]COMPLETE_DIVIDEND_DATA!$B:$BA,52,0)</f>
        <v>1100</v>
      </c>
      <c r="R2021" s="39">
        <f t="shared" si="32"/>
        <v>0</v>
      </c>
    </row>
    <row r="2022" spans="1:18" s="2" customFormat="1" hidden="1" x14ac:dyDescent="0.2">
      <c r="A2022" s="9">
        <v>402055</v>
      </c>
      <c r="B2022" s="20">
        <v>5264107198</v>
      </c>
      <c r="C2022" s="6" t="s">
        <v>106</v>
      </c>
      <c r="D2022" s="5">
        <v>14.98</v>
      </c>
      <c r="E2022" s="5">
        <v>20</v>
      </c>
      <c r="F2022" s="5">
        <v>8</v>
      </c>
      <c r="G2022" s="17">
        <v>1915</v>
      </c>
      <c r="H2022" s="17">
        <v>0</v>
      </c>
      <c r="I2022" s="17">
        <v>1915</v>
      </c>
      <c r="J2022" s="13">
        <v>1915</v>
      </c>
      <c r="K2022" s="13">
        <v>0</v>
      </c>
      <c r="L2022" s="13">
        <v>287</v>
      </c>
      <c r="M2022" s="13">
        <v>1628</v>
      </c>
      <c r="N2022" s="24" t="s">
        <v>107</v>
      </c>
      <c r="O2022" s="24" t="s">
        <v>25</v>
      </c>
      <c r="P2022" s="24" t="s">
        <v>25</v>
      </c>
      <c r="Q2022" s="38">
        <f>VLOOKUP(B2022,[2]COMPLETE_DIVIDEND_DATA!$B:$BA,52,0)</f>
        <v>1628</v>
      </c>
      <c r="R2022" s="39">
        <f t="shared" si="32"/>
        <v>0</v>
      </c>
    </row>
    <row r="2023" spans="1:18" s="2" customFormat="1" hidden="1" x14ac:dyDescent="0.2">
      <c r="A2023" s="9">
        <v>402056</v>
      </c>
      <c r="B2023" s="20">
        <v>5264108980</v>
      </c>
      <c r="C2023" s="6" t="s">
        <v>2715</v>
      </c>
      <c r="D2023" s="5">
        <v>20</v>
      </c>
      <c r="E2023" s="5">
        <v>20</v>
      </c>
      <c r="F2023" s="5">
        <v>8</v>
      </c>
      <c r="G2023" s="17">
        <v>1000</v>
      </c>
      <c r="H2023" s="17">
        <v>0</v>
      </c>
      <c r="I2023" s="17">
        <v>1000</v>
      </c>
      <c r="J2023" s="13">
        <v>1000</v>
      </c>
      <c r="K2023" s="13">
        <v>0</v>
      </c>
      <c r="L2023" s="13">
        <v>200</v>
      </c>
      <c r="M2023" s="13">
        <v>800</v>
      </c>
      <c r="N2023" s="24" t="s">
        <v>2716</v>
      </c>
      <c r="O2023" s="24" t="s">
        <v>25</v>
      </c>
      <c r="P2023" s="24" t="s">
        <v>25</v>
      </c>
      <c r="Q2023" s="38">
        <f>VLOOKUP(B2023,[2]COMPLETE_DIVIDEND_DATA!$B:$BA,52,0)</f>
        <v>800</v>
      </c>
      <c r="R2023" s="39">
        <f t="shared" si="32"/>
        <v>0</v>
      </c>
    </row>
    <row r="2024" spans="1:18" s="2" customFormat="1" hidden="1" x14ac:dyDescent="0.2">
      <c r="A2024" s="9">
        <v>402057</v>
      </c>
      <c r="B2024" s="20">
        <v>5264114335</v>
      </c>
      <c r="C2024" s="6" t="s">
        <v>2717</v>
      </c>
      <c r="D2024" s="5">
        <v>20</v>
      </c>
      <c r="E2024" s="5">
        <v>20</v>
      </c>
      <c r="F2024" s="5">
        <v>8</v>
      </c>
      <c r="G2024" s="17">
        <v>500</v>
      </c>
      <c r="H2024" s="17">
        <v>0</v>
      </c>
      <c r="I2024" s="17">
        <v>500</v>
      </c>
      <c r="J2024" s="13">
        <v>500</v>
      </c>
      <c r="K2024" s="13">
        <v>0</v>
      </c>
      <c r="L2024" s="13">
        <v>100</v>
      </c>
      <c r="M2024" s="13">
        <v>400</v>
      </c>
      <c r="N2024" s="24" t="s">
        <v>2718</v>
      </c>
      <c r="O2024" s="24" t="s">
        <v>25</v>
      </c>
      <c r="P2024" s="24" t="s">
        <v>25</v>
      </c>
      <c r="Q2024" s="38">
        <f>VLOOKUP(B2024,[2]COMPLETE_DIVIDEND_DATA!$B:$BA,52,0)</f>
        <v>400</v>
      </c>
      <c r="R2024" s="39">
        <f t="shared" si="32"/>
        <v>0</v>
      </c>
    </row>
    <row r="2025" spans="1:18" s="2" customFormat="1" hidden="1" x14ac:dyDescent="0.2">
      <c r="A2025" s="9">
        <v>402058</v>
      </c>
      <c r="B2025" s="20">
        <v>5348008081</v>
      </c>
      <c r="C2025" s="6" t="s">
        <v>2719</v>
      </c>
      <c r="D2025" s="5">
        <v>14.99</v>
      </c>
      <c r="E2025" s="5">
        <v>20</v>
      </c>
      <c r="F2025" s="5">
        <v>8</v>
      </c>
      <c r="G2025" s="17">
        <v>1047</v>
      </c>
      <c r="H2025" s="17">
        <v>0</v>
      </c>
      <c r="I2025" s="17">
        <v>1047</v>
      </c>
      <c r="J2025" s="13">
        <v>1047</v>
      </c>
      <c r="K2025" s="13">
        <v>0</v>
      </c>
      <c r="L2025" s="13">
        <v>157</v>
      </c>
      <c r="M2025" s="13">
        <v>890</v>
      </c>
      <c r="N2025" s="24" t="s">
        <v>2720</v>
      </c>
      <c r="O2025" s="24" t="s">
        <v>25</v>
      </c>
      <c r="P2025" s="24" t="s">
        <v>25</v>
      </c>
      <c r="Q2025" s="38">
        <f>VLOOKUP(B2025,[2]COMPLETE_DIVIDEND_DATA!$B:$BA,52,0)</f>
        <v>890</v>
      </c>
      <c r="R2025" s="39">
        <f t="shared" si="32"/>
        <v>0</v>
      </c>
    </row>
    <row r="2026" spans="1:18" s="2" customFormat="1" hidden="1" x14ac:dyDescent="0.2">
      <c r="A2026" s="9">
        <v>402059</v>
      </c>
      <c r="B2026" s="20">
        <v>5348009444</v>
      </c>
      <c r="C2026" s="6" t="s">
        <v>2721</v>
      </c>
      <c r="D2026" s="5">
        <v>20</v>
      </c>
      <c r="E2026" s="5">
        <v>20</v>
      </c>
      <c r="F2026" s="5">
        <v>8</v>
      </c>
      <c r="G2026" s="17">
        <v>500</v>
      </c>
      <c r="H2026" s="17">
        <v>0</v>
      </c>
      <c r="I2026" s="17">
        <v>500</v>
      </c>
      <c r="J2026" s="13">
        <v>500</v>
      </c>
      <c r="K2026" s="13">
        <v>0</v>
      </c>
      <c r="L2026" s="13">
        <v>100</v>
      </c>
      <c r="M2026" s="13">
        <v>400</v>
      </c>
      <c r="N2026" s="24" t="s">
        <v>2722</v>
      </c>
      <c r="O2026" s="24" t="s">
        <v>25</v>
      </c>
      <c r="P2026" s="24" t="s">
        <v>25</v>
      </c>
      <c r="Q2026" s="38">
        <f>VLOOKUP(B2026,[2]COMPLETE_DIVIDEND_DATA!$B:$BA,52,0)</f>
        <v>400</v>
      </c>
      <c r="R2026" s="39">
        <f t="shared" si="32"/>
        <v>0</v>
      </c>
    </row>
    <row r="2027" spans="1:18" s="2" customFormat="1" hidden="1" x14ac:dyDescent="0.2">
      <c r="A2027" s="9">
        <v>402060</v>
      </c>
      <c r="B2027" s="20">
        <v>5348013222</v>
      </c>
      <c r="C2027" s="6" t="s">
        <v>2723</v>
      </c>
      <c r="D2027" s="5">
        <v>19.989999999999998</v>
      </c>
      <c r="E2027" s="5">
        <v>20</v>
      </c>
      <c r="F2027" s="5">
        <v>8</v>
      </c>
      <c r="G2027" s="17">
        <v>5237</v>
      </c>
      <c r="H2027" s="17">
        <v>0</v>
      </c>
      <c r="I2027" s="17">
        <v>5237</v>
      </c>
      <c r="J2027" s="13">
        <v>5237</v>
      </c>
      <c r="K2027" s="13">
        <v>0</v>
      </c>
      <c r="L2027" s="13">
        <v>1047</v>
      </c>
      <c r="M2027" s="13">
        <v>4190</v>
      </c>
      <c r="N2027" s="24" t="s">
        <v>2724</v>
      </c>
      <c r="O2027" s="24" t="s">
        <v>25</v>
      </c>
      <c r="P2027" s="24" t="s">
        <v>25</v>
      </c>
      <c r="Q2027" s="38">
        <f>VLOOKUP(B2027,[2]COMPLETE_DIVIDEND_DATA!$B:$BA,52,0)</f>
        <v>4190</v>
      </c>
      <c r="R2027" s="39">
        <f t="shared" si="32"/>
        <v>0</v>
      </c>
    </row>
    <row r="2028" spans="1:18" s="2" customFormat="1" hidden="1" x14ac:dyDescent="0.2">
      <c r="A2028" s="9">
        <v>402061</v>
      </c>
      <c r="B2028" s="20">
        <v>5348018601</v>
      </c>
      <c r="C2028" s="6" t="s">
        <v>1880</v>
      </c>
      <c r="D2028" s="5">
        <v>20</v>
      </c>
      <c r="E2028" s="5">
        <v>20</v>
      </c>
      <c r="F2028" s="5">
        <v>8</v>
      </c>
      <c r="G2028" s="17">
        <v>95</v>
      </c>
      <c r="H2028" s="17">
        <v>0</v>
      </c>
      <c r="I2028" s="17">
        <v>95</v>
      </c>
      <c r="J2028" s="13">
        <v>95</v>
      </c>
      <c r="K2028" s="13">
        <v>0</v>
      </c>
      <c r="L2028" s="13">
        <v>19</v>
      </c>
      <c r="M2028" s="13">
        <v>76</v>
      </c>
      <c r="N2028" s="24" t="s">
        <v>1881</v>
      </c>
      <c r="O2028" s="24" t="s">
        <v>25</v>
      </c>
      <c r="P2028" s="24" t="s">
        <v>25</v>
      </c>
      <c r="Q2028" s="38">
        <f>VLOOKUP(B2028,[2]COMPLETE_DIVIDEND_DATA!$B:$BA,52,0)</f>
        <v>76</v>
      </c>
      <c r="R2028" s="39">
        <f t="shared" si="32"/>
        <v>0</v>
      </c>
    </row>
    <row r="2029" spans="1:18" s="2" customFormat="1" hidden="1" x14ac:dyDescent="0.2">
      <c r="A2029" s="9">
        <v>402062</v>
      </c>
      <c r="B2029" s="20">
        <v>5348019286</v>
      </c>
      <c r="C2029" s="6" t="s">
        <v>2725</v>
      </c>
      <c r="D2029" s="5">
        <v>20</v>
      </c>
      <c r="E2029" s="5">
        <v>20</v>
      </c>
      <c r="F2029" s="5">
        <v>8</v>
      </c>
      <c r="G2029" s="17">
        <v>7500</v>
      </c>
      <c r="H2029" s="17">
        <v>0</v>
      </c>
      <c r="I2029" s="17">
        <v>7500</v>
      </c>
      <c r="J2029" s="13">
        <v>7500</v>
      </c>
      <c r="K2029" s="13">
        <v>0</v>
      </c>
      <c r="L2029" s="13">
        <v>1500</v>
      </c>
      <c r="M2029" s="13">
        <v>6000</v>
      </c>
      <c r="N2029" s="24" t="s">
        <v>2726</v>
      </c>
      <c r="O2029" s="24" t="s">
        <v>25</v>
      </c>
      <c r="P2029" s="24" t="s">
        <v>25</v>
      </c>
      <c r="Q2029" s="38">
        <f>VLOOKUP(B2029,[2]COMPLETE_DIVIDEND_DATA!$B:$BA,52,0)</f>
        <v>6000</v>
      </c>
      <c r="R2029" s="39">
        <f t="shared" si="32"/>
        <v>0</v>
      </c>
    </row>
    <row r="2030" spans="1:18" s="2" customFormat="1" hidden="1" x14ac:dyDescent="0.2">
      <c r="A2030" s="9">
        <v>402063</v>
      </c>
      <c r="B2030" s="20">
        <v>5348025523</v>
      </c>
      <c r="C2030" s="6" t="s">
        <v>2727</v>
      </c>
      <c r="D2030" s="5">
        <v>15</v>
      </c>
      <c r="E2030" s="5">
        <v>20</v>
      </c>
      <c r="F2030" s="5">
        <v>8</v>
      </c>
      <c r="G2030" s="17">
        <v>500</v>
      </c>
      <c r="H2030" s="17">
        <v>0</v>
      </c>
      <c r="I2030" s="17">
        <v>500</v>
      </c>
      <c r="J2030" s="13">
        <v>500</v>
      </c>
      <c r="K2030" s="13">
        <v>0</v>
      </c>
      <c r="L2030" s="13">
        <v>75</v>
      </c>
      <c r="M2030" s="13">
        <v>425</v>
      </c>
      <c r="N2030" s="24" t="s">
        <v>2728</v>
      </c>
      <c r="O2030" s="24">
        <v>34466614</v>
      </c>
      <c r="P2030" s="24" t="s">
        <v>25</v>
      </c>
      <c r="Q2030" s="38">
        <f>VLOOKUP(B2030,[2]COMPLETE_DIVIDEND_DATA!$B:$BA,52,0)</f>
        <v>425</v>
      </c>
      <c r="R2030" s="39">
        <f t="shared" si="32"/>
        <v>0</v>
      </c>
    </row>
    <row r="2031" spans="1:18" s="2" customFormat="1" hidden="1" x14ac:dyDescent="0.2">
      <c r="A2031" s="9">
        <v>402064</v>
      </c>
      <c r="B2031" s="20">
        <v>5348027826</v>
      </c>
      <c r="C2031" s="6" t="s">
        <v>342</v>
      </c>
      <c r="D2031" s="5">
        <v>15</v>
      </c>
      <c r="E2031" s="5">
        <v>10</v>
      </c>
      <c r="F2031" s="5">
        <v>8</v>
      </c>
      <c r="G2031" s="17">
        <v>10000</v>
      </c>
      <c r="H2031" s="17">
        <v>10000</v>
      </c>
      <c r="I2031" s="17">
        <v>0</v>
      </c>
      <c r="J2031" s="13">
        <v>10000</v>
      </c>
      <c r="K2031" s="13">
        <v>2500</v>
      </c>
      <c r="L2031" s="13">
        <v>1500</v>
      </c>
      <c r="M2031" s="13">
        <v>6000</v>
      </c>
      <c r="N2031" s="24" t="s">
        <v>2729</v>
      </c>
      <c r="O2031" s="24" t="s">
        <v>25</v>
      </c>
      <c r="P2031" s="24" t="s">
        <v>25</v>
      </c>
      <c r="Q2031" s="38">
        <f>VLOOKUP(B2031,[2]COMPLETE_DIVIDEND_DATA!$B:$BA,52,0)</f>
        <v>6000</v>
      </c>
      <c r="R2031" s="39">
        <f t="shared" si="32"/>
        <v>0</v>
      </c>
    </row>
    <row r="2032" spans="1:18" s="2" customFormat="1" hidden="1" x14ac:dyDescent="0.2">
      <c r="A2032" s="9">
        <v>402065</v>
      </c>
      <c r="B2032" s="20">
        <v>5348031109</v>
      </c>
      <c r="C2032" s="6" t="s">
        <v>2730</v>
      </c>
      <c r="D2032" s="5">
        <v>19.98</v>
      </c>
      <c r="E2032" s="5">
        <v>10</v>
      </c>
      <c r="F2032" s="5">
        <v>8</v>
      </c>
      <c r="G2032" s="17">
        <v>1571</v>
      </c>
      <c r="H2032" s="17">
        <v>1571</v>
      </c>
      <c r="I2032" s="17">
        <v>0</v>
      </c>
      <c r="J2032" s="13">
        <v>1571</v>
      </c>
      <c r="K2032" s="13">
        <v>393</v>
      </c>
      <c r="L2032" s="13">
        <v>314</v>
      </c>
      <c r="M2032" s="13">
        <v>864</v>
      </c>
      <c r="N2032" s="24" t="s">
        <v>2731</v>
      </c>
      <c r="O2032" s="24" t="s">
        <v>25</v>
      </c>
      <c r="P2032" s="24" t="s">
        <v>25</v>
      </c>
      <c r="Q2032" s="38">
        <f>VLOOKUP(B2032,[2]COMPLETE_DIVIDEND_DATA!$B:$BA,52,0)</f>
        <v>864</v>
      </c>
      <c r="R2032" s="39">
        <f t="shared" si="32"/>
        <v>0</v>
      </c>
    </row>
    <row r="2033" spans="1:18" s="2" customFormat="1" hidden="1" x14ac:dyDescent="0.2">
      <c r="A2033" s="9">
        <v>402066</v>
      </c>
      <c r="B2033" s="20">
        <v>5348032370</v>
      </c>
      <c r="C2033" s="6" t="s">
        <v>2732</v>
      </c>
      <c r="D2033" s="5">
        <v>14.98</v>
      </c>
      <c r="E2033" s="5">
        <v>20</v>
      </c>
      <c r="F2033" s="5">
        <v>8</v>
      </c>
      <c r="G2033" s="17">
        <v>1295</v>
      </c>
      <c r="H2033" s="17">
        <v>0</v>
      </c>
      <c r="I2033" s="17">
        <v>1295</v>
      </c>
      <c r="J2033" s="13">
        <v>1295</v>
      </c>
      <c r="K2033" s="13">
        <v>0</v>
      </c>
      <c r="L2033" s="13">
        <v>194</v>
      </c>
      <c r="M2033" s="13">
        <v>1101</v>
      </c>
      <c r="N2033" s="24" t="s">
        <v>2733</v>
      </c>
      <c r="O2033" s="24" t="s">
        <v>25</v>
      </c>
      <c r="P2033" s="24" t="s">
        <v>25</v>
      </c>
      <c r="Q2033" s="38">
        <f>VLOOKUP(B2033,[2]COMPLETE_DIVIDEND_DATA!$B:$BA,52,0)</f>
        <v>1101</v>
      </c>
      <c r="R2033" s="39">
        <f t="shared" si="32"/>
        <v>0</v>
      </c>
    </row>
    <row r="2034" spans="1:18" s="2" customFormat="1" x14ac:dyDescent="0.2">
      <c r="A2034" s="9">
        <v>402067</v>
      </c>
      <c r="B2034" s="20">
        <v>5462003526</v>
      </c>
      <c r="C2034" s="6" t="s">
        <v>2734</v>
      </c>
      <c r="D2034" s="5">
        <v>15.55</v>
      </c>
      <c r="E2034" s="5">
        <v>10</v>
      </c>
      <c r="F2034" s="5">
        <v>8</v>
      </c>
      <c r="G2034" s="17">
        <v>90</v>
      </c>
      <c r="H2034" s="17">
        <v>90</v>
      </c>
      <c r="I2034" s="17">
        <v>0</v>
      </c>
      <c r="J2034" s="13">
        <v>90</v>
      </c>
      <c r="K2034" s="13">
        <v>23</v>
      </c>
      <c r="L2034" s="13">
        <v>14</v>
      </c>
      <c r="M2034" s="13">
        <v>53</v>
      </c>
      <c r="N2034" s="24" t="s">
        <v>2735</v>
      </c>
      <c r="O2034" s="24" t="s">
        <v>25</v>
      </c>
      <c r="P2034" s="45" t="s">
        <v>25</v>
      </c>
      <c r="Q2034" s="47">
        <f>VLOOKUP(B2034,[2]COMPLETE_DIVIDEND_DATA!$B:$BA,52,0)</f>
        <v>0</v>
      </c>
      <c r="R2034" s="48">
        <f t="shared" si="32"/>
        <v>53</v>
      </c>
    </row>
    <row r="2035" spans="1:18" s="2" customFormat="1" x14ac:dyDescent="0.2">
      <c r="A2035" s="9">
        <v>402068</v>
      </c>
      <c r="B2035" s="20">
        <v>5462004383</v>
      </c>
      <c r="C2035" s="6" t="s">
        <v>2736</v>
      </c>
      <c r="D2035" s="5">
        <v>19.899999999999999</v>
      </c>
      <c r="E2035" s="5">
        <v>10</v>
      </c>
      <c r="F2035" s="5">
        <v>8</v>
      </c>
      <c r="G2035" s="17">
        <v>402</v>
      </c>
      <c r="H2035" s="17">
        <v>402</v>
      </c>
      <c r="I2035" s="17">
        <v>0</v>
      </c>
      <c r="J2035" s="13">
        <v>402</v>
      </c>
      <c r="K2035" s="13">
        <v>101</v>
      </c>
      <c r="L2035" s="13">
        <v>80</v>
      </c>
      <c r="M2035" s="13">
        <v>221</v>
      </c>
      <c r="N2035" s="24" t="s">
        <v>2737</v>
      </c>
      <c r="O2035" s="24" t="s">
        <v>25</v>
      </c>
      <c r="P2035" s="45" t="s">
        <v>25</v>
      </c>
      <c r="Q2035" s="47">
        <f>VLOOKUP(B2035,[2]COMPLETE_DIVIDEND_DATA!$B:$BA,52,0)</f>
        <v>0</v>
      </c>
      <c r="R2035" s="48">
        <f t="shared" si="32"/>
        <v>221</v>
      </c>
    </row>
    <row r="2036" spans="1:18" s="2" customFormat="1" x14ac:dyDescent="0.2">
      <c r="A2036" s="9">
        <v>402069</v>
      </c>
      <c r="B2036" s="20">
        <v>5462005133</v>
      </c>
      <c r="C2036" s="6" t="s">
        <v>2738</v>
      </c>
      <c r="D2036" s="5">
        <v>15.11</v>
      </c>
      <c r="E2036" s="5">
        <v>10</v>
      </c>
      <c r="F2036" s="5">
        <v>8</v>
      </c>
      <c r="G2036" s="17">
        <v>225</v>
      </c>
      <c r="H2036" s="17">
        <v>225</v>
      </c>
      <c r="I2036" s="17">
        <v>0</v>
      </c>
      <c r="J2036" s="13">
        <v>225</v>
      </c>
      <c r="K2036" s="13">
        <v>56</v>
      </c>
      <c r="L2036" s="13">
        <v>34</v>
      </c>
      <c r="M2036" s="13">
        <v>135</v>
      </c>
      <c r="N2036" s="24" t="s">
        <v>2739</v>
      </c>
      <c r="O2036" s="24" t="s">
        <v>25</v>
      </c>
      <c r="P2036" s="45" t="s">
        <v>25</v>
      </c>
      <c r="Q2036" s="47">
        <f>VLOOKUP(B2036,[2]COMPLETE_DIVIDEND_DATA!$B:$BA,52,0)</f>
        <v>0</v>
      </c>
      <c r="R2036" s="48">
        <f t="shared" si="32"/>
        <v>135</v>
      </c>
    </row>
    <row r="2037" spans="1:18" s="2" customFormat="1" hidden="1" x14ac:dyDescent="0.2">
      <c r="A2037" s="9">
        <v>402070</v>
      </c>
      <c r="B2037" s="20">
        <v>5470008052</v>
      </c>
      <c r="C2037" s="6" t="s">
        <v>2740</v>
      </c>
      <c r="D2037" s="5">
        <v>15.01</v>
      </c>
      <c r="E2037" s="5">
        <v>20</v>
      </c>
      <c r="F2037" s="5">
        <v>8</v>
      </c>
      <c r="G2037" s="17">
        <v>2991</v>
      </c>
      <c r="H2037" s="17">
        <v>0</v>
      </c>
      <c r="I2037" s="17">
        <v>2991</v>
      </c>
      <c r="J2037" s="13">
        <v>2991</v>
      </c>
      <c r="K2037" s="13">
        <v>0</v>
      </c>
      <c r="L2037" s="13">
        <v>449</v>
      </c>
      <c r="M2037" s="13">
        <v>2542</v>
      </c>
      <c r="N2037" s="24" t="s">
        <v>2741</v>
      </c>
      <c r="O2037" s="24" t="s">
        <v>25</v>
      </c>
      <c r="P2037" s="24" t="s">
        <v>25</v>
      </c>
      <c r="Q2037" s="38">
        <f>VLOOKUP(B2037,[2]COMPLETE_DIVIDEND_DATA!$B:$BA,52,0)</f>
        <v>2542</v>
      </c>
      <c r="R2037" s="39">
        <f t="shared" si="32"/>
        <v>0</v>
      </c>
    </row>
    <row r="2038" spans="1:18" s="2" customFormat="1" hidden="1" x14ac:dyDescent="0.2">
      <c r="A2038" s="9">
        <v>402071</v>
      </c>
      <c r="B2038" s="20">
        <v>5504001408</v>
      </c>
      <c r="C2038" s="6" t="s">
        <v>2742</v>
      </c>
      <c r="D2038" s="5">
        <v>20.32</v>
      </c>
      <c r="E2038" s="5">
        <v>10</v>
      </c>
      <c r="F2038" s="5">
        <v>8</v>
      </c>
      <c r="G2038" s="17">
        <v>123</v>
      </c>
      <c r="H2038" s="17">
        <v>123</v>
      </c>
      <c r="I2038" s="17">
        <v>0</v>
      </c>
      <c r="J2038" s="13">
        <v>123</v>
      </c>
      <c r="K2038" s="13">
        <v>31</v>
      </c>
      <c r="L2038" s="13">
        <v>25</v>
      </c>
      <c r="M2038" s="13">
        <v>67</v>
      </c>
      <c r="N2038" s="24" t="s">
        <v>2743</v>
      </c>
      <c r="O2038" s="24" t="s">
        <v>25</v>
      </c>
      <c r="P2038" s="24" t="s">
        <v>25</v>
      </c>
      <c r="Q2038" s="38">
        <f>VLOOKUP(B2038,[2]COMPLETE_DIVIDEND_DATA!$B:$BA,52,0)</f>
        <v>67</v>
      </c>
      <c r="R2038" s="39">
        <f t="shared" si="32"/>
        <v>0</v>
      </c>
    </row>
    <row r="2039" spans="1:18" s="2" customFormat="1" hidden="1" x14ac:dyDescent="0.2">
      <c r="A2039" s="9">
        <v>402072</v>
      </c>
      <c r="B2039" s="20">
        <v>5504002166</v>
      </c>
      <c r="C2039" s="6" t="s">
        <v>2744</v>
      </c>
      <c r="D2039" s="5">
        <v>20</v>
      </c>
      <c r="E2039" s="5">
        <v>20</v>
      </c>
      <c r="F2039" s="5">
        <v>8</v>
      </c>
      <c r="G2039" s="17">
        <v>1000</v>
      </c>
      <c r="H2039" s="17">
        <v>0</v>
      </c>
      <c r="I2039" s="17">
        <v>1000</v>
      </c>
      <c r="J2039" s="13">
        <v>1000</v>
      </c>
      <c r="K2039" s="13">
        <v>0</v>
      </c>
      <c r="L2039" s="13">
        <v>200</v>
      </c>
      <c r="M2039" s="13">
        <v>800</v>
      </c>
      <c r="N2039" s="24" t="s">
        <v>2745</v>
      </c>
      <c r="O2039" s="24" t="s">
        <v>25</v>
      </c>
      <c r="P2039" s="24" t="s">
        <v>25</v>
      </c>
      <c r="Q2039" s="38">
        <f>VLOOKUP(B2039,[2]COMPLETE_DIVIDEND_DATA!$B:$BA,52,0)</f>
        <v>800</v>
      </c>
      <c r="R2039" s="39">
        <f t="shared" si="32"/>
        <v>0</v>
      </c>
    </row>
    <row r="2040" spans="1:18" s="2" customFormat="1" x14ac:dyDescent="0.2">
      <c r="A2040" s="9">
        <v>402073</v>
      </c>
      <c r="B2040" s="20">
        <v>5504021638</v>
      </c>
      <c r="C2040" s="6" t="s">
        <v>2746</v>
      </c>
      <c r="D2040" s="5">
        <v>20.079999999999998</v>
      </c>
      <c r="E2040" s="5">
        <v>10</v>
      </c>
      <c r="F2040" s="5">
        <v>8</v>
      </c>
      <c r="G2040" s="17">
        <v>478</v>
      </c>
      <c r="H2040" s="17">
        <v>478</v>
      </c>
      <c r="I2040" s="17">
        <v>0</v>
      </c>
      <c r="J2040" s="13">
        <v>478</v>
      </c>
      <c r="K2040" s="13">
        <v>120</v>
      </c>
      <c r="L2040" s="13">
        <v>96</v>
      </c>
      <c r="M2040" s="13">
        <v>262</v>
      </c>
      <c r="N2040" s="24" t="s">
        <v>2747</v>
      </c>
      <c r="O2040" s="24" t="s">
        <v>25</v>
      </c>
      <c r="P2040" s="45" t="s">
        <v>25</v>
      </c>
      <c r="Q2040" s="47">
        <f>VLOOKUP(B2040,[2]COMPLETE_DIVIDEND_DATA!$B:$BA,52,0)</f>
        <v>0</v>
      </c>
      <c r="R2040" s="48">
        <f t="shared" si="32"/>
        <v>262</v>
      </c>
    </row>
    <row r="2041" spans="1:18" s="2" customFormat="1" hidden="1" x14ac:dyDescent="0.2">
      <c r="A2041" s="9">
        <v>402074</v>
      </c>
      <c r="B2041" s="20">
        <v>5512081508</v>
      </c>
      <c r="C2041" s="6" t="s">
        <v>2748</v>
      </c>
      <c r="D2041" s="5">
        <v>15</v>
      </c>
      <c r="E2041" s="5">
        <v>20</v>
      </c>
      <c r="F2041" s="5">
        <v>8</v>
      </c>
      <c r="G2041" s="17">
        <v>1500</v>
      </c>
      <c r="H2041" s="17">
        <v>0</v>
      </c>
      <c r="I2041" s="17">
        <v>1500</v>
      </c>
      <c r="J2041" s="13">
        <v>1500</v>
      </c>
      <c r="K2041" s="13">
        <v>0</v>
      </c>
      <c r="L2041" s="13">
        <v>225</v>
      </c>
      <c r="M2041" s="13">
        <v>1275</v>
      </c>
      <c r="N2041" s="24" t="s">
        <v>1516</v>
      </c>
      <c r="O2041" s="24">
        <v>24269549</v>
      </c>
      <c r="P2041" s="24" t="s">
        <v>25</v>
      </c>
      <c r="Q2041" s="38">
        <f>VLOOKUP(B2041,[2]COMPLETE_DIVIDEND_DATA!$B:$BA,52,0)</f>
        <v>1275</v>
      </c>
      <c r="R2041" s="39">
        <f t="shared" si="32"/>
        <v>0</v>
      </c>
    </row>
    <row r="2042" spans="1:18" s="2" customFormat="1" hidden="1" x14ac:dyDescent="0.2">
      <c r="A2042" s="9">
        <v>402075</v>
      </c>
      <c r="B2042" s="20">
        <v>5512083298</v>
      </c>
      <c r="C2042" s="6" t="s">
        <v>2749</v>
      </c>
      <c r="D2042" s="5">
        <v>14.89</v>
      </c>
      <c r="E2042" s="5">
        <v>20</v>
      </c>
      <c r="F2042" s="5">
        <v>8</v>
      </c>
      <c r="G2042" s="17">
        <v>47</v>
      </c>
      <c r="H2042" s="17">
        <v>0</v>
      </c>
      <c r="I2042" s="17">
        <v>47</v>
      </c>
      <c r="J2042" s="13">
        <v>47</v>
      </c>
      <c r="K2042" s="13">
        <v>0</v>
      </c>
      <c r="L2042" s="13">
        <v>7</v>
      </c>
      <c r="M2042" s="13">
        <v>40</v>
      </c>
      <c r="N2042" s="24" t="s">
        <v>2750</v>
      </c>
      <c r="O2042" s="24">
        <v>75292672</v>
      </c>
      <c r="P2042" s="24" t="s">
        <v>25</v>
      </c>
      <c r="Q2042" s="38">
        <f>VLOOKUP(B2042,[2]COMPLETE_DIVIDEND_DATA!$B:$BA,52,0)</f>
        <v>40</v>
      </c>
      <c r="R2042" s="39">
        <f t="shared" si="32"/>
        <v>0</v>
      </c>
    </row>
    <row r="2043" spans="1:18" s="2" customFormat="1" hidden="1" x14ac:dyDescent="0.2">
      <c r="A2043" s="9">
        <v>402076</v>
      </c>
      <c r="B2043" s="20">
        <v>5512084718</v>
      </c>
      <c r="C2043" s="6" t="s">
        <v>741</v>
      </c>
      <c r="D2043" s="5">
        <v>15</v>
      </c>
      <c r="E2043" s="5">
        <v>10</v>
      </c>
      <c r="F2043" s="5">
        <v>8</v>
      </c>
      <c r="G2043" s="17">
        <v>500</v>
      </c>
      <c r="H2043" s="17">
        <v>500</v>
      </c>
      <c r="I2043" s="17">
        <v>0</v>
      </c>
      <c r="J2043" s="13">
        <v>500</v>
      </c>
      <c r="K2043" s="13">
        <v>125</v>
      </c>
      <c r="L2043" s="13">
        <v>75</v>
      </c>
      <c r="M2043" s="13">
        <v>300</v>
      </c>
      <c r="N2043" s="24" t="s">
        <v>2751</v>
      </c>
      <c r="O2043" s="24">
        <v>35771585</v>
      </c>
      <c r="P2043" s="24" t="s">
        <v>25</v>
      </c>
      <c r="Q2043" s="38">
        <f>VLOOKUP(B2043,[2]COMPLETE_DIVIDEND_DATA!$B:$BA,52,0)</f>
        <v>300</v>
      </c>
      <c r="R2043" s="39">
        <f t="shared" si="32"/>
        <v>0</v>
      </c>
    </row>
    <row r="2044" spans="1:18" s="2" customFormat="1" hidden="1" x14ac:dyDescent="0.2">
      <c r="A2044" s="9">
        <v>402077</v>
      </c>
      <c r="B2044" s="20">
        <v>5512085228</v>
      </c>
      <c r="C2044" s="6" t="s">
        <v>2752</v>
      </c>
      <c r="D2044" s="5">
        <v>20</v>
      </c>
      <c r="E2044" s="5">
        <v>20</v>
      </c>
      <c r="F2044" s="5">
        <v>9</v>
      </c>
      <c r="G2044" s="17">
        <v>14000</v>
      </c>
      <c r="H2044" s="17">
        <v>0</v>
      </c>
      <c r="I2044" s="17">
        <v>14000</v>
      </c>
      <c r="J2044" s="13">
        <v>14000</v>
      </c>
      <c r="K2044" s="13">
        <v>0</v>
      </c>
      <c r="L2044" s="13">
        <v>2800</v>
      </c>
      <c r="M2044" s="13">
        <v>11200</v>
      </c>
      <c r="N2044" s="24" t="s">
        <v>2753</v>
      </c>
      <c r="O2044" s="24" t="s">
        <v>25</v>
      </c>
      <c r="P2044" s="24" t="s">
        <v>25</v>
      </c>
      <c r="Q2044" s="38">
        <f>VLOOKUP(B2044,[2]COMPLETE_DIVIDEND_DATA!$B:$BA,52,0)</f>
        <v>11200</v>
      </c>
      <c r="R2044" s="39">
        <f t="shared" si="32"/>
        <v>0</v>
      </c>
    </row>
    <row r="2045" spans="1:18" s="2" customFormat="1" hidden="1" x14ac:dyDescent="0.2">
      <c r="A2045" s="9">
        <v>402078</v>
      </c>
      <c r="B2045" s="20">
        <v>5512087109</v>
      </c>
      <c r="C2045" s="6" t="s">
        <v>2754</v>
      </c>
      <c r="D2045" s="5">
        <v>15</v>
      </c>
      <c r="E2045" s="5">
        <v>20</v>
      </c>
      <c r="F2045" s="5">
        <v>8</v>
      </c>
      <c r="G2045" s="17">
        <v>1784033</v>
      </c>
      <c r="H2045" s="17">
        <v>0</v>
      </c>
      <c r="I2045" s="17">
        <v>1784033</v>
      </c>
      <c r="J2045" s="13">
        <v>1784033</v>
      </c>
      <c r="K2045" s="13">
        <v>0</v>
      </c>
      <c r="L2045" s="13">
        <v>267605</v>
      </c>
      <c r="M2045" s="13">
        <v>1516428</v>
      </c>
      <c r="N2045" s="24" t="s">
        <v>2755</v>
      </c>
      <c r="O2045" s="24">
        <v>42189507</v>
      </c>
      <c r="P2045" s="24" t="s">
        <v>25</v>
      </c>
      <c r="Q2045" s="38">
        <f>VLOOKUP(B2045,[2]COMPLETE_DIVIDEND_DATA!$B:$BA,52,0)</f>
        <v>1516428</v>
      </c>
      <c r="R2045" s="39">
        <f t="shared" si="32"/>
        <v>0</v>
      </c>
    </row>
    <row r="2046" spans="1:18" s="2" customFormat="1" hidden="1" x14ac:dyDescent="0.2">
      <c r="A2046" s="9">
        <v>402079</v>
      </c>
      <c r="B2046" s="20">
        <v>5512087117</v>
      </c>
      <c r="C2046" s="6" t="s">
        <v>2756</v>
      </c>
      <c r="D2046" s="5">
        <v>14.99</v>
      </c>
      <c r="E2046" s="5">
        <v>20</v>
      </c>
      <c r="F2046" s="5">
        <v>8</v>
      </c>
      <c r="G2046" s="17">
        <v>1857448</v>
      </c>
      <c r="H2046" s="17">
        <v>0</v>
      </c>
      <c r="I2046" s="17">
        <v>1857448</v>
      </c>
      <c r="J2046" s="13">
        <v>1857448</v>
      </c>
      <c r="K2046" s="13">
        <v>0</v>
      </c>
      <c r="L2046" s="13">
        <v>278617</v>
      </c>
      <c r="M2046" s="13">
        <v>1578831</v>
      </c>
      <c r="N2046" s="24" t="s">
        <v>2757</v>
      </c>
      <c r="O2046" s="24">
        <v>42189535</v>
      </c>
      <c r="P2046" s="24" t="s">
        <v>25</v>
      </c>
      <c r="Q2046" s="38">
        <f>VLOOKUP(B2046,[2]COMPLETE_DIVIDEND_DATA!$B:$BA,52,0)</f>
        <v>1578831</v>
      </c>
      <c r="R2046" s="39">
        <f t="shared" si="32"/>
        <v>0</v>
      </c>
    </row>
    <row r="2047" spans="1:18" s="2" customFormat="1" hidden="1" x14ac:dyDescent="0.2">
      <c r="A2047" s="9">
        <v>402080</v>
      </c>
      <c r="B2047" s="20">
        <v>5512087125</v>
      </c>
      <c r="C2047" s="6" t="s">
        <v>2758</v>
      </c>
      <c r="D2047" s="5">
        <v>14.99</v>
      </c>
      <c r="E2047" s="5">
        <v>20</v>
      </c>
      <c r="F2047" s="5">
        <v>8</v>
      </c>
      <c r="G2047" s="17">
        <v>2227374</v>
      </c>
      <c r="H2047" s="17">
        <v>0</v>
      </c>
      <c r="I2047" s="17">
        <v>2227374</v>
      </c>
      <c r="J2047" s="13">
        <v>2227374</v>
      </c>
      <c r="K2047" s="13">
        <v>0</v>
      </c>
      <c r="L2047" s="13">
        <v>334106</v>
      </c>
      <c r="M2047" s="13">
        <v>1893268</v>
      </c>
      <c r="N2047" s="24" t="s">
        <v>2759</v>
      </c>
      <c r="O2047" s="24">
        <v>42185823</v>
      </c>
      <c r="P2047" s="24" t="s">
        <v>25</v>
      </c>
      <c r="Q2047" s="38">
        <f>VLOOKUP(B2047,[2]COMPLETE_DIVIDEND_DATA!$B:$BA,52,0)</f>
        <v>1893268</v>
      </c>
      <c r="R2047" s="39">
        <f t="shared" si="32"/>
        <v>0</v>
      </c>
    </row>
    <row r="2048" spans="1:18" s="2" customFormat="1" x14ac:dyDescent="0.2">
      <c r="A2048" s="9">
        <v>402081</v>
      </c>
      <c r="B2048" s="20">
        <v>5546023788</v>
      </c>
      <c r="C2048" s="6" t="s">
        <v>2760</v>
      </c>
      <c r="D2048" s="5">
        <v>15.01</v>
      </c>
      <c r="E2048" s="5">
        <v>10</v>
      </c>
      <c r="F2048" s="5">
        <v>8</v>
      </c>
      <c r="G2048" s="17">
        <v>1039</v>
      </c>
      <c r="H2048" s="17">
        <v>1039</v>
      </c>
      <c r="I2048" s="17">
        <v>0</v>
      </c>
      <c r="J2048" s="13">
        <v>1039</v>
      </c>
      <c r="K2048" s="13">
        <v>260</v>
      </c>
      <c r="L2048" s="13">
        <v>156</v>
      </c>
      <c r="M2048" s="13">
        <v>623</v>
      </c>
      <c r="N2048" s="24" t="s">
        <v>2761</v>
      </c>
      <c r="O2048" s="24" t="s">
        <v>25</v>
      </c>
      <c r="P2048" s="45" t="s">
        <v>25</v>
      </c>
      <c r="Q2048" s="47">
        <f>VLOOKUP(B2048,[2]COMPLETE_DIVIDEND_DATA!$B:$BA,52,0)</f>
        <v>0</v>
      </c>
      <c r="R2048" s="48">
        <f t="shared" si="32"/>
        <v>623</v>
      </c>
    </row>
    <row r="2049" spans="1:18" s="2" customFormat="1" x14ac:dyDescent="0.2">
      <c r="A2049" s="9">
        <v>402082</v>
      </c>
      <c r="B2049" s="20">
        <v>5587002465</v>
      </c>
      <c r="C2049" s="6" t="s">
        <v>2762</v>
      </c>
      <c r="D2049" s="5">
        <v>20.68</v>
      </c>
      <c r="E2049" s="5">
        <v>20</v>
      </c>
      <c r="F2049" s="5">
        <v>8</v>
      </c>
      <c r="G2049" s="17">
        <v>29</v>
      </c>
      <c r="H2049" s="17">
        <v>0</v>
      </c>
      <c r="I2049" s="17">
        <v>29</v>
      </c>
      <c r="J2049" s="13">
        <v>29</v>
      </c>
      <c r="K2049" s="13">
        <v>0</v>
      </c>
      <c r="L2049" s="13">
        <v>6</v>
      </c>
      <c r="M2049" s="13">
        <v>23</v>
      </c>
      <c r="N2049" s="24" t="s">
        <v>2763</v>
      </c>
      <c r="O2049" s="24" t="s">
        <v>25</v>
      </c>
      <c r="P2049" s="45" t="s">
        <v>25</v>
      </c>
      <c r="Q2049" s="47">
        <f>VLOOKUP(B2049,[2]COMPLETE_DIVIDEND_DATA!$B:$BA,52,0)</f>
        <v>0</v>
      </c>
      <c r="R2049" s="48">
        <f t="shared" si="32"/>
        <v>23</v>
      </c>
    </row>
    <row r="2050" spans="1:18" s="2" customFormat="1" hidden="1" x14ac:dyDescent="0.2">
      <c r="A2050" s="9">
        <v>402083</v>
      </c>
      <c r="B2050" s="20">
        <v>5587027488</v>
      </c>
      <c r="C2050" s="6" t="s">
        <v>2764</v>
      </c>
      <c r="D2050" s="5">
        <v>17.5</v>
      </c>
      <c r="E2050" s="5">
        <v>20</v>
      </c>
      <c r="F2050" s="5">
        <v>8</v>
      </c>
      <c r="G2050" s="17">
        <v>200</v>
      </c>
      <c r="H2050" s="17">
        <v>0</v>
      </c>
      <c r="I2050" s="17">
        <v>200</v>
      </c>
      <c r="J2050" s="13">
        <v>200</v>
      </c>
      <c r="K2050" s="13">
        <v>0</v>
      </c>
      <c r="L2050" s="13">
        <v>35</v>
      </c>
      <c r="M2050" s="13">
        <v>165</v>
      </c>
      <c r="N2050" s="24" t="s">
        <v>2765</v>
      </c>
      <c r="O2050" s="24">
        <v>228338</v>
      </c>
      <c r="P2050" s="24" t="s">
        <v>25</v>
      </c>
      <c r="Q2050" s="38">
        <f>VLOOKUP(B2050,[2]COMPLETE_DIVIDEND_DATA!$B:$BA,52,0)</f>
        <v>165</v>
      </c>
      <c r="R2050" s="39">
        <f t="shared" si="32"/>
        <v>0</v>
      </c>
    </row>
    <row r="2051" spans="1:18" s="2" customFormat="1" hidden="1" x14ac:dyDescent="0.2">
      <c r="A2051" s="9">
        <v>402084</v>
      </c>
      <c r="B2051" s="20">
        <v>5587038493</v>
      </c>
      <c r="C2051" s="6" t="s">
        <v>2766</v>
      </c>
      <c r="D2051" s="5">
        <v>20.07</v>
      </c>
      <c r="E2051" s="5">
        <v>20</v>
      </c>
      <c r="F2051" s="5">
        <v>8</v>
      </c>
      <c r="G2051" s="17">
        <v>523</v>
      </c>
      <c r="H2051" s="17">
        <v>0</v>
      </c>
      <c r="I2051" s="17">
        <v>523</v>
      </c>
      <c r="J2051" s="13">
        <v>523</v>
      </c>
      <c r="K2051" s="13">
        <v>0</v>
      </c>
      <c r="L2051" s="13">
        <v>105</v>
      </c>
      <c r="M2051" s="13">
        <v>418</v>
      </c>
      <c r="N2051" s="24" t="s">
        <v>2767</v>
      </c>
      <c r="O2051" s="24" t="s">
        <v>25</v>
      </c>
      <c r="P2051" s="24" t="s">
        <v>25</v>
      </c>
      <c r="Q2051" s="38">
        <f>VLOOKUP(B2051,[2]COMPLETE_DIVIDEND_DATA!$B:$BA,52,0)</f>
        <v>418</v>
      </c>
      <c r="R2051" s="39">
        <f t="shared" si="32"/>
        <v>0</v>
      </c>
    </row>
    <row r="2052" spans="1:18" s="2" customFormat="1" hidden="1" x14ac:dyDescent="0.2">
      <c r="A2052" s="9">
        <v>402085</v>
      </c>
      <c r="B2052" s="20">
        <v>5587045704</v>
      </c>
      <c r="C2052" s="6" t="s">
        <v>1485</v>
      </c>
      <c r="D2052" s="5">
        <v>17.53</v>
      </c>
      <c r="E2052" s="5">
        <v>20</v>
      </c>
      <c r="F2052" s="5">
        <v>8</v>
      </c>
      <c r="G2052" s="17">
        <v>519</v>
      </c>
      <c r="H2052" s="17">
        <v>0</v>
      </c>
      <c r="I2052" s="17">
        <v>519</v>
      </c>
      <c r="J2052" s="13">
        <v>519</v>
      </c>
      <c r="K2052" s="13">
        <v>0</v>
      </c>
      <c r="L2052" s="13">
        <v>91</v>
      </c>
      <c r="M2052" s="13">
        <v>428</v>
      </c>
      <c r="N2052" s="24" t="s">
        <v>1486</v>
      </c>
      <c r="O2052" s="24" t="s">
        <v>25</v>
      </c>
      <c r="P2052" s="24" t="s">
        <v>25</v>
      </c>
      <c r="Q2052" s="38">
        <f>VLOOKUP(B2052,[2]COMPLETE_DIVIDEND_DATA!$B:$BA,52,0)</f>
        <v>428</v>
      </c>
      <c r="R2052" s="39">
        <f t="shared" si="32"/>
        <v>0</v>
      </c>
    </row>
    <row r="2053" spans="1:18" s="2" customFormat="1" hidden="1" x14ac:dyDescent="0.2">
      <c r="A2053" s="9">
        <v>402086</v>
      </c>
      <c r="B2053" s="20">
        <v>5587051397</v>
      </c>
      <c r="C2053" s="6" t="s">
        <v>2768</v>
      </c>
      <c r="D2053" s="5">
        <v>15</v>
      </c>
      <c r="E2053" s="5">
        <v>20</v>
      </c>
      <c r="F2053" s="5">
        <v>8</v>
      </c>
      <c r="G2053" s="17">
        <v>26711</v>
      </c>
      <c r="H2053" s="17">
        <v>0</v>
      </c>
      <c r="I2053" s="17">
        <v>26711</v>
      </c>
      <c r="J2053" s="13">
        <v>26711</v>
      </c>
      <c r="K2053" s="13">
        <v>0</v>
      </c>
      <c r="L2053" s="13">
        <v>4007</v>
      </c>
      <c r="M2053" s="13">
        <v>22704</v>
      </c>
      <c r="N2053" s="24" t="s">
        <v>2769</v>
      </c>
      <c r="O2053" s="24" t="s">
        <v>25</v>
      </c>
      <c r="P2053" s="24" t="s">
        <v>25</v>
      </c>
      <c r="Q2053" s="38">
        <f>VLOOKUP(B2053,[2]COMPLETE_DIVIDEND_DATA!$B:$BA,52,0)</f>
        <v>22704</v>
      </c>
      <c r="R2053" s="39">
        <f t="shared" si="32"/>
        <v>0</v>
      </c>
    </row>
    <row r="2054" spans="1:18" s="2" customFormat="1" x14ac:dyDescent="0.2">
      <c r="A2054" s="9">
        <v>402087</v>
      </c>
      <c r="B2054" s="20">
        <v>5587064051</v>
      </c>
      <c r="C2054" s="6" t="s">
        <v>2770</v>
      </c>
      <c r="D2054" s="5">
        <v>0</v>
      </c>
      <c r="E2054" s="5">
        <v>10</v>
      </c>
      <c r="F2054" s="5">
        <v>8</v>
      </c>
      <c r="G2054" s="17">
        <v>2</v>
      </c>
      <c r="H2054" s="17">
        <v>2</v>
      </c>
      <c r="I2054" s="17">
        <v>0</v>
      </c>
      <c r="J2054" s="13">
        <v>2</v>
      </c>
      <c r="K2054" s="13">
        <v>1</v>
      </c>
      <c r="L2054" s="13">
        <v>0</v>
      </c>
      <c r="M2054" s="13">
        <v>1</v>
      </c>
      <c r="N2054" s="24" t="s">
        <v>2771</v>
      </c>
      <c r="O2054" s="24" t="s">
        <v>25</v>
      </c>
      <c r="P2054" s="45" t="s">
        <v>25</v>
      </c>
      <c r="Q2054" s="47">
        <f>VLOOKUP(B2054,[2]COMPLETE_DIVIDEND_DATA!$B:$BA,52,0)</f>
        <v>0</v>
      </c>
      <c r="R2054" s="48">
        <f t="shared" si="32"/>
        <v>1</v>
      </c>
    </row>
    <row r="2055" spans="1:18" s="2" customFormat="1" x14ac:dyDescent="0.2">
      <c r="A2055" s="9">
        <v>402088</v>
      </c>
      <c r="B2055" s="20">
        <v>5660000907</v>
      </c>
      <c r="C2055" s="6" t="s">
        <v>2772</v>
      </c>
      <c r="D2055" s="5">
        <v>14.99</v>
      </c>
      <c r="E2055" s="5">
        <v>20</v>
      </c>
      <c r="F2055" s="5">
        <v>8</v>
      </c>
      <c r="G2055" s="17">
        <v>4687</v>
      </c>
      <c r="H2055" s="17">
        <v>0</v>
      </c>
      <c r="I2055" s="17">
        <v>4687</v>
      </c>
      <c r="J2055" s="13">
        <v>4687</v>
      </c>
      <c r="K2055" s="13">
        <v>0</v>
      </c>
      <c r="L2055" s="13">
        <v>703</v>
      </c>
      <c r="M2055" s="13">
        <v>3984</v>
      </c>
      <c r="N2055" s="24" t="s">
        <v>2773</v>
      </c>
      <c r="O2055" s="24" t="s">
        <v>25</v>
      </c>
      <c r="P2055" s="45" t="s">
        <v>25</v>
      </c>
      <c r="Q2055" s="47">
        <f>VLOOKUP(B2055,[2]COMPLETE_DIVIDEND_DATA!$B:$BA,52,0)</f>
        <v>0</v>
      </c>
      <c r="R2055" s="48">
        <f t="shared" si="32"/>
        <v>3984</v>
      </c>
    </row>
    <row r="2056" spans="1:18" s="2" customFormat="1" x14ac:dyDescent="0.2">
      <c r="A2056" s="9">
        <v>402089</v>
      </c>
      <c r="B2056" s="20">
        <v>5660001012</v>
      </c>
      <c r="C2056" s="6" t="s">
        <v>392</v>
      </c>
      <c r="D2056" s="5">
        <v>20</v>
      </c>
      <c r="E2056" s="5">
        <v>20</v>
      </c>
      <c r="F2056" s="5">
        <v>8</v>
      </c>
      <c r="G2056" s="17">
        <v>435</v>
      </c>
      <c r="H2056" s="17">
        <v>0</v>
      </c>
      <c r="I2056" s="17">
        <v>435</v>
      </c>
      <c r="J2056" s="13">
        <v>435</v>
      </c>
      <c r="K2056" s="13">
        <v>0</v>
      </c>
      <c r="L2056" s="13">
        <v>87</v>
      </c>
      <c r="M2056" s="13">
        <v>348</v>
      </c>
      <c r="N2056" s="24" t="s">
        <v>2774</v>
      </c>
      <c r="O2056" s="24" t="s">
        <v>25</v>
      </c>
      <c r="P2056" s="45" t="s">
        <v>25</v>
      </c>
      <c r="Q2056" s="47">
        <f>VLOOKUP(B2056,[2]COMPLETE_DIVIDEND_DATA!$B:$BA,52,0)</f>
        <v>0</v>
      </c>
      <c r="R2056" s="48">
        <f t="shared" si="32"/>
        <v>348</v>
      </c>
    </row>
    <row r="2057" spans="1:18" s="2" customFormat="1" hidden="1" x14ac:dyDescent="0.2">
      <c r="A2057" s="9">
        <v>402090</v>
      </c>
      <c r="B2057" s="20">
        <v>5660005401</v>
      </c>
      <c r="C2057" s="6" t="s">
        <v>2089</v>
      </c>
      <c r="D2057" s="5">
        <v>20.07</v>
      </c>
      <c r="E2057" s="5">
        <v>20</v>
      </c>
      <c r="F2057" s="5">
        <v>8</v>
      </c>
      <c r="G2057" s="17">
        <v>523</v>
      </c>
      <c r="H2057" s="17">
        <v>0</v>
      </c>
      <c r="I2057" s="17">
        <v>523</v>
      </c>
      <c r="J2057" s="13">
        <v>523</v>
      </c>
      <c r="K2057" s="13">
        <v>0</v>
      </c>
      <c r="L2057" s="13">
        <v>105</v>
      </c>
      <c r="M2057" s="13">
        <v>418</v>
      </c>
      <c r="N2057" s="24" t="s">
        <v>2775</v>
      </c>
      <c r="O2057" s="24" t="s">
        <v>25</v>
      </c>
      <c r="P2057" s="24" t="s">
        <v>25</v>
      </c>
      <c r="Q2057" s="38">
        <f>VLOOKUP(B2057,[2]COMPLETE_DIVIDEND_DATA!$B:$BA,52,0)</f>
        <v>418</v>
      </c>
      <c r="R2057" s="39">
        <f t="shared" si="32"/>
        <v>0</v>
      </c>
    </row>
    <row r="2058" spans="1:18" s="2" customFormat="1" x14ac:dyDescent="0.2">
      <c r="A2058" s="9">
        <v>402091</v>
      </c>
      <c r="B2058" s="20">
        <v>5660011383</v>
      </c>
      <c r="C2058" s="6" t="s">
        <v>2409</v>
      </c>
      <c r="D2058" s="5">
        <v>15.04</v>
      </c>
      <c r="E2058" s="5">
        <v>20</v>
      </c>
      <c r="F2058" s="5">
        <v>8</v>
      </c>
      <c r="G2058" s="17">
        <v>1050</v>
      </c>
      <c r="H2058" s="17">
        <v>0</v>
      </c>
      <c r="I2058" s="17">
        <v>1050</v>
      </c>
      <c r="J2058" s="13">
        <v>1050</v>
      </c>
      <c r="K2058" s="13">
        <v>0</v>
      </c>
      <c r="L2058" s="13">
        <v>158</v>
      </c>
      <c r="M2058" s="13">
        <v>892</v>
      </c>
      <c r="N2058" s="24" t="s">
        <v>2410</v>
      </c>
      <c r="O2058" s="24" t="s">
        <v>25</v>
      </c>
      <c r="P2058" s="45" t="s">
        <v>25</v>
      </c>
      <c r="Q2058" s="47">
        <f>VLOOKUP(B2058,[2]COMPLETE_DIVIDEND_DATA!$B:$BA,52,0)</f>
        <v>0</v>
      </c>
      <c r="R2058" s="48">
        <f t="shared" si="32"/>
        <v>892</v>
      </c>
    </row>
    <row r="2059" spans="1:18" s="2" customFormat="1" hidden="1" x14ac:dyDescent="0.2">
      <c r="A2059" s="9">
        <v>402092</v>
      </c>
      <c r="B2059" s="20">
        <v>5660017323</v>
      </c>
      <c r="C2059" s="6" t="s">
        <v>2776</v>
      </c>
      <c r="D2059" s="5">
        <v>20</v>
      </c>
      <c r="E2059" s="5">
        <v>20</v>
      </c>
      <c r="F2059" s="5">
        <v>8</v>
      </c>
      <c r="G2059" s="17">
        <v>2095</v>
      </c>
      <c r="H2059" s="17">
        <v>0</v>
      </c>
      <c r="I2059" s="17">
        <v>2095</v>
      </c>
      <c r="J2059" s="13">
        <v>2095</v>
      </c>
      <c r="K2059" s="13">
        <v>0</v>
      </c>
      <c r="L2059" s="13">
        <v>419</v>
      </c>
      <c r="M2059" s="13">
        <v>1676</v>
      </c>
      <c r="N2059" s="24" t="s">
        <v>2777</v>
      </c>
      <c r="O2059" s="24" t="s">
        <v>25</v>
      </c>
      <c r="P2059" s="24" t="s">
        <v>25</v>
      </c>
      <c r="Q2059" s="38">
        <f>VLOOKUP(B2059,[2]COMPLETE_DIVIDEND_DATA!$B:$BA,52,0)</f>
        <v>1676</v>
      </c>
      <c r="R2059" s="39">
        <f t="shared" si="32"/>
        <v>0</v>
      </c>
    </row>
    <row r="2060" spans="1:18" s="2" customFormat="1" x14ac:dyDescent="0.2">
      <c r="A2060" s="9">
        <v>402093</v>
      </c>
      <c r="B2060" s="20">
        <v>5769001705</v>
      </c>
      <c r="C2060" s="6" t="s">
        <v>2778</v>
      </c>
      <c r="D2060" s="5">
        <v>20.07</v>
      </c>
      <c r="E2060" s="5">
        <v>10</v>
      </c>
      <c r="F2060" s="5">
        <v>8</v>
      </c>
      <c r="G2060" s="17">
        <v>269</v>
      </c>
      <c r="H2060" s="17">
        <v>269</v>
      </c>
      <c r="I2060" s="17">
        <v>0</v>
      </c>
      <c r="J2060" s="13">
        <v>269</v>
      </c>
      <c r="K2060" s="13">
        <v>67</v>
      </c>
      <c r="L2060" s="13">
        <v>54</v>
      </c>
      <c r="M2060" s="13">
        <v>148</v>
      </c>
      <c r="N2060" s="24" t="s">
        <v>2779</v>
      </c>
      <c r="O2060" s="24" t="s">
        <v>25</v>
      </c>
      <c r="P2060" s="45" t="s">
        <v>25</v>
      </c>
      <c r="Q2060" s="47">
        <f>VLOOKUP(B2060,[2]COMPLETE_DIVIDEND_DATA!$B:$BA,52,0)</f>
        <v>0</v>
      </c>
      <c r="R2060" s="48">
        <f t="shared" si="32"/>
        <v>148</v>
      </c>
    </row>
    <row r="2061" spans="1:18" s="2" customFormat="1" x14ac:dyDescent="0.2">
      <c r="A2061" s="9">
        <v>402094</v>
      </c>
      <c r="B2061" s="20">
        <v>5769013213</v>
      </c>
      <c r="C2061" s="6" t="s">
        <v>2780</v>
      </c>
      <c r="D2061" s="5">
        <v>14.89</v>
      </c>
      <c r="E2061" s="5">
        <v>10</v>
      </c>
      <c r="F2061" s="5">
        <v>8</v>
      </c>
      <c r="G2061" s="17">
        <v>47</v>
      </c>
      <c r="H2061" s="17">
        <v>47</v>
      </c>
      <c r="I2061" s="17">
        <v>0</v>
      </c>
      <c r="J2061" s="13">
        <v>47</v>
      </c>
      <c r="K2061" s="13">
        <v>12</v>
      </c>
      <c r="L2061" s="13">
        <v>7</v>
      </c>
      <c r="M2061" s="13">
        <v>28</v>
      </c>
      <c r="N2061" s="24" t="s">
        <v>2781</v>
      </c>
      <c r="O2061" s="24" t="s">
        <v>25</v>
      </c>
      <c r="P2061" s="45" t="s">
        <v>25</v>
      </c>
      <c r="Q2061" s="47">
        <f>VLOOKUP(B2061,[2]COMPLETE_DIVIDEND_DATA!$B:$BA,52,0)</f>
        <v>0</v>
      </c>
      <c r="R2061" s="48">
        <f t="shared" si="32"/>
        <v>28</v>
      </c>
    </row>
    <row r="2062" spans="1:18" s="2" customFormat="1" hidden="1" x14ac:dyDescent="0.2">
      <c r="A2062" s="9">
        <v>402095</v>
      </c>
      <c r="B2062" s="20">
        <v>5801006955</v>
      </c>
      <c r="C2062" s="6" t="s">
        <v>2782</v>
      </c>
      <c r="D2062" s="5">
        <v>15</v>
      </c>
      <c r="E2062" s="5">
        <v>10</v>
      </c>
      <c r="F2062" s="5">
        <v>8</v>
      </c>
      <c r="G2062" s="17">
        <v>1500</v>
      </c>
      <c r="H2062" s="17">
        <v>1500</v>
      </c>
      <c r="I2062" s="17">
        <v>0</v>
      </c>
      <c r="J2062" s="13">
        <v>1500</v>
      </c>
      <c r="K2062" s="13">
        <v>375</v>
      </c>
      <c r="L2062" s="13">
        <v>225</v>
      </c>
      <c r="M2062" s="13">
        <v>900</v>
      </c>
      <c r="N2062" s="24" t="s">
        <v>2783</v>
      </c>
      <c r="O2062" s="24">
        <v>17838487</v>
      </c>
      <c r="P2062" s="24" t="s">
        <v>25</v>
      </c>
      <c r="Q2062" s="38">
        <f>VLOOKUP(B2062,[2]COMPLETE_DIVIDEND_DATA!$B:$BA,52,0)</f>
        <v>900</v>
      </c>
      <c r="R2062" s="39">
        <f t="shared" si="32"/>
        <v>0</v>
      </c>
    </row>
    <row r="2063" spans="1:18" s="2" customFormat="1" x14ac:dyDescent="0.2">
      <c r="A2063" s="9">
        <v>402096</v>
      </c>
      <c r="B2063" s="20">
        <v>5868008872</v>
      </c>
      <c r="C2063" s="6" t="s">
        <v>2784</v>
      </c>
      <c r="D2063" s="5">
        <v>20.68</v>
      </c>
      <c r="E2063" s="5">
        <v>20</v>
      </c>
      <c r="F2063" s="5">
        <v>8</v>
      </c>
      <c r="G2063" s="17">
        <v>58</v>
      </c>
      <c r="H2063" s="17">
        <v>0</v>
      </c>
      <c r="I2063" s="17">
        <v>58</v>
      </c>
      <c r="J2063" s="13">
        <v>58</v>
      </c>
      <c r="K2063" s="13">
        <v>0</v>
      </c>
      <c r="L2063" s="13">
        <v>12</v>
      </c>
      <c r="M2063" s="13">
        <v>46</v>
      </c>
      <c r="N2063" s="24" t="s">
        <v>1997</v>
      </c>
      <c r="O2063" s="24" t="s">
        <v>25</v>
      </c>
      <c r="P2063" s="45" t="s">
        <v>25</v>
      </c>
      <c r="Q2063" s="47">
        <f>VLOOKUP(B2063,[2]COMPLETE_DIVIDEND_DATA!$B:$BA,52,0)</f>
        <v>0</v>
      </c>
      <c r="R2063" s="48">
        <f t="shared" si="32"/>
        <v>46</v>
      </c>
    </row>
    <row r="2064" spans="1:18" s="2" customFormat="1" x14ac:dyDescent="0.2">
      <c r="A2064" s="9">
        <v>402097</v>
      </c>
      <c r="B2064" s="20">
        <v>5868039380</v>
      </c>
      <c r="C2064" s="6" t="s">
        <v>2785</v>
      </c>
      <c r="D2064" s="5">
        <v>19.93</v>
      </c>
      <c r="E2064" s="5">
        <v>20</v>
      </c>
      <c r="F2064" s="5">
        <v>8</v>
      </c>
      <c r="G2064" s="17">
        <v>647</v>
      </c>
      <c r="H2064" s="17">
        <v>0</v>
      </c>
      <c r="I2064" s="17">
        <v>647</v>
      </c>
      <c r="J2064" s="13">
        <v>647</v>
      </c>
      <c r="K2064" s="13">
        <v>0</v>
      </c>
      <c r="L2064" s="13">
        <v>129</v>
      </c>
      <c r="M2064" s="13">
        <v>518</v>
      </c>
      <c r="N2064" s="24" t="s">
        <v>2786</v>
      </c>
      <c r="O2064" s="24" t="s">
        <v>25</v>
      </c>
      <c r="P2064" s="45" t="s">
        <v>25</v>
      </c>
      <c r="Q2064" s="47">
        <f>VLOOKUP(B2064,[2]COMPLETE_DIVIDEND_DATA!$B:$BA,52,0)</f>
        <v>0</v>
      </c>
      <c r="R2064" s="48">
        <f t="shared" si="32"/>
        <v>518</v>
      </c>
    </row>
    <row r="2065" spans="1:18" s="2" customFormat="1" hidden="1" x14ac:dyDescent="0.2">
      <c r="A2065" s="9">
        <v>402098</v>
      </c>
      <c r="B2065" s="20">
        <v>5884001958</v>
      </c>
      <c r="C2065" s="6" t="s">
        <v>2787</v>
      </c>
      <c r="D2065" s="5">
        <v>14.95</v>
      </c>
      <c r="E2065" s="5">
        <v>20</v>
      </c>
      <c r="F2065" s="5">
        <v>8</v>
      </c>
      <c r="G2065" s="17">
        <v>1023</v>
      </c>
      <c r="H2065" s="17">
        <v>0</v>
      </c>
      <c r="I2065" s="17">
        <v>1023</v>
      </c>
      <c r="J2065" s="13">
        <v>1023</v>
      </c>
      <c r="K2065" s="13">
        <v>0</v>
      </c>
      <c r="L2065" s="13">
        <v>153</v>
      </c>
      <c r="M2065" s="13">
        <v>870</v>
      </c>
      <c r="N2065" s="24" t="s">
        <v>2788</v>
      </c>
      <c r="O2065" s="24" t="s">
        <v>25</v>
      </c>
      <c r="P2065" s="24" t="s">
        <v>25</v>
      </c>
      <c r="Q2065" s="38">
        <f>VLOOKUP(B2065,[2]COMPLETE_DIVIDEND_DATA!$B:$BA,52,0)</f>
        <v>870</v>
      </c>
      <c r="R2065" s="39">
        <f t="shared" si="32"/>
        <v>0</v>
      </c>
    </row>
    <row r="2066" spans="1:18" s="2" customFormat="1" x14ac:dyDescent="0.2">
      <c r="A2066" s="9">
        <v>402099</v>
      </c>
      <c r="B2066" s="20">
        <v>5884004747</v>
      </c>
      <c r="C2066" s="6" t="s">
        <v>2789</v>
      </c>
      <c r="D2066" s="5">
        <v>19.95</v>
      </c>
      <c r="E2066" s="5">
        <v>20</v>
      </c>
      <c r="F2066" s="5">
        <v>8</v>
      </c>
      <c r="G2066" s="17">
        <v>942</v>
      </c>
      <c r="H2066" s="17">
        <v>0</v>
      </c>
      <c r="I2066" s="17">
        <v>942</v>
      </c>
      <c r="J2066" s="13">
        <v>942</v>
      </c>
      <c r="K2066" s="13">
        <v>0</v>
      </c>
      <c r="L2066" s="13">
        <v>188</v>
      </c>
      <c r="M2066" s="13">
        <v>754</v>
      </c>
      <c r="N2066" s="24" t="s">
        <v>2790</v>
      </c>
      <c r="O2066" s="24" t="s">
        <v>25</v>
      </c>
      <c r="P2066" s="45" t="s">
        <v>25</v>
      </c>
      <c r="Q2066" s="47">
        <f>VLOOKUP(B2066,[2]COMPLETE_DIVIDEND_DATA!$B:$BA,52,0)</f>
        <v>0</v>
      </c>
      <c r="R2066" s="48">
        <f t="shared" si="32"/>
        <v>754</v>
      </c>
    </row>
    <row r="2067" spans="1:18" s="2" customFormat="1" hidden="1" x14ac:dyDescent="0.2">
      <c r="A2067" s="9">
        <v>402100</v>
      </c>
      <c r="B2067" s="20">
        <v>6122014282</v>
      </c>
      <c r="C2067" s="6" t="s">
        <v>2791</v>
      </c>
      <c r="D2067" s="5">
        <v>20</v>
      </c>
      <c r="E2067" s="5">
        <v>20</v>
      </c>
      <c r="F2067" s="5">
        <v>8</v>
      </c>
      <c r="G2067" s="17">
        <v>2000</v>
      </c>
      <c r="H2067" s="17">
        <v>0</v>
      </c>
      <c r="I2067" s="17">
        <v>2000</v>
      </c>
      <c r="J2067" s="13">
        <v>2000</v>
      </c>
      <c r="K2067" s="13">
        <v>0</v>
      </c>
      <c r="L2067" s="13">
        <v>400</v>
      </c>
      <c r="M2067" s="13">
        <v>1600</v>
      </c>
      <c r="N2067" s="24" t="s">
        <v>2792</v>
      </c>
      <c r="O2067" s="24" t="s">
        <v>25</v>
      </c>
      <c r="P2067" s="24" t="s">
        <v>25</v>
      </c>
      <c r="Q2067" s="38">
        <f>VLOOKUP(B2067,[2]COMPLETE_DIVIDEND_DATA!$B:$BA,52,0)</f>
        <v>1600</v>
      </c>
      <c r="R2067" s="39">
        <f t="shared" si="32"/>
        <v>0</v>
      </c>
    </row>
    <row r="2068" spans="1:18" s="2" customFormat="1" hidden="1" x14ac:dyDescent="0.2">
      <c r="A2068" s="9">
        <v>402101</v>
      </c>
      <c r="B2068" s="20">
        <v>6122016519</v>
      </c>
      <c r="C2068" s="6" t="s">
        <v>1996</v>
      </c>
      <c r="D2068" s="5">
        <v>19.82</v>
      </c>
      <c r="E2068" s="5">
        <v>20</v>
      </c>
      <c r="F2068" s="5">
        <v>8</v>
      </c>
      <c r="G2068" s="17">
        <v>116</v>
      </c>
      <c r="H2068" s="17">
        <v>0</v>
      </c>
      <c r="I2068" s="17">
        <v>116</v>
      </c>
      <c r="J2068" s="13">
        <v>116</v>
      </c>
      <c r="K2068" s="13">
        <v>0</v>
      </c>
      <c r="L2068" s="13">
        <v>23</v>
      </c>
      <c r="M2068" s="13">
        <v>93</v>
      </c>
      <c r="N2068" s="24" t="s">
        <v>1997</v>
      </c>
      <c r="O2068" s="24" t="s">
        <v>25</v>
      </c>
      <c r="P2068" s="24" t="s">
        <v>25</v>
      </c>
      <c r="Q2068" s="38">
        <f>VLOOKUP(B2068,[2]COMPLETE_DIVIDEND_DATA!$B:$BA,52,0)</f>
        <v>93</v>
      </c>
      <c r="R2068" s="39">
        <f t="shared" si="32"/>
        <v>0</v>
      </c>
    </row>
    <row r="2069" spans="1:18" s="2" customFormat="1" hidden="1" x14ac:dyDescent="0.2">
      <c r="A2069" s="9">
        <v>402102</v>
      </c>
      <c r="B2069" s="20">
        <v>6122018614</v>
      </c>
      <c r="C2069" s="6" t="s">
        <v>2793</v>
      </c>
      <c r="D2069" s="5">
        <v>20</v>
      </c>
      <c r="E2069" s="5">
        <v>20</v>
      </c>
      <c r="F2069" s="5">
        <v>8</v>
      </c>
      <c r="G2069" s="17">
        <v>2095</v>
      </c>
      <c r="H2069" s="17">
        <v>0</v>
      </c>
      <c r="I2069" s="17">
        <v>2095</v>
      </c>
      <c r="J2069" s="13">
        <v>2095</v>
      </c>
      <c r="K2069" s="13">
        <v>0</v>
      </c>
      <c r="L2069" s="13">
        <v>419</v>
      </c>
      <c r="M2069" s="13">
        <v>1676</v>
      </c>
      <c r="N2069" s="24" t="s">
        <v>2794</v>
      </c>
      <c r="O2069" s="24" t="s">
        <v>25</v>
      </c>
      <c r="P2069" s="24" t="s">
        <v>25</v>
      </c>
      <c r="Q2069" s="38">
        <f>VLOOKUP(B2069,[2]COMPLETE_DIVIDEND_DATA!$B:$BA,52,0)</f>
        <v>1676</v>
      </c>
      <c r="R2069" s="39">
        <f t="shared" si="32"/>
        <v>0</v>
      </c>
    </row>
    <row r="2070" spans="1:18" s="2" customFormat="1" hidden="1" x14ac:dyDescent="0.2">
      <c r="A2070" s="9">
        <v>402103</v>
      </c>
      <c r="B2070" s="20">
        <v>6122018630</v>
      </c>
      <c r="C2070" s="6" t="s">
        <v>2795</v>
      </c>
      <c r="D2070" s="5">
        <v>0</v>
      </c>
      <c r="E2070" s="5">
        <v>10</v>
      </c>
      <c r="F2070" s="5">
        <v>8</v>
      </c>
      <c r="G2070" s="17">
        <v>1</v>
      </c>
      <c r="H2070" s="17">
        <v>1</v>
      </c>
      <c r="I2070" s="17">
        <v>0</v>
      </c>
      <c r="J2070" s="13">
        <v>1</v>
      </c>
      <c r="K2070" s="13">
        <v>0</v>
      </c>
      <c r="L2070" s="13">
        <v>0</v>
      </c>
      <c r="M2070" s="13">
        <v>1</v>
      </c>
      <c r="N2070" s="24" t="s">
        <v>2796</v>
      </c>
      <c r="O2070" s="24">
        <v>33521476</v>
      </c>
      <c r="P2070" s="24" t="s">
        <v>25</v>
      </c>
      <c r="Q2070" s="38">
        <f>VLOOKUP(B2070,[2]COMPLETE_DIVIDEND_DATA!$B:$BA,52,0)</f>
        <v>1</v>
      </c>
      <c r="R2070" s="39">
        <f t="shared" si="32"/>
        <v>0</v>
      </c>
    </row>
    <row r="2071" spans="1:18" s="2" customFormat="1" hidden="1" x14ac:dyDescent="0.2">
      <c r="A2071" s="9">
        <v>402104</v>
      </c>
      <c r="B2071" s="20">
        <v>6122018747</v>
      </c>
      <c r="C2071" s="6" t="s">
        <v>2797</v>
      </c>
      <c r="D2071" s="5">
        <v>15</v>
      </c>
      <c r="E2071" s="5">
        <v>20</v>
      </c>
      <c r="F2071" s="5">
        <v>8</v>
      </c>
      <c r="G2071" s="17">
        <v>22500</v>
      </c>
      <c r="H2071" s="17">
        <v>0</v>
      </c>
      <c r="I2071" s="17">
        <v>22500</v>
      </c>
      <c r="J2071" s="13">
        <v>22500</v>
      </c>
      <c r="K2071" s="13">
        <v>0</v>
      </c>
      <c r="L2071" s="13">
        <v>3375</v>
      </c>
      <c r="M2071" s="13">
        <v>19125</v>
      </c>
      <c r="N2071" s="24" t="s">
        <v>2798</v>
      </c>
      <c r="O2071" s="24" t="s">
        <v>25</v>
      </c>
      <c r="P2071" s="24" t="s">
        <v>25</v>
      </c>
      <c r="Q2071" s="38">
        <f>VLOOKUP(B2071,[2]COMPLETE_DIVIDEND_DATA!$B:$BA,52,0)</f>
        <v>19125</v>
      </c>
      <c r="R2071" s="39">
        <f t="shared" si="32"/>
        <v>0</v>
      </c>
    </row>
    <row r="2072" spans="1:18" s="2" customFormat="1" hidden="1" x14ac:dyDescent="0.2">
      <c r="A2072" s="9">
        <v>402105</v>
      </c>
      <c r="B2072" s="20">
        <v>6122019174</v>
      </c>
      <c r="C2072" s="6" t="s">
        <v>2799</v>
      </c>
      <c r="D2072" s="5">
        <v>0</v>
      </c>
      <c r="E2072" s="5">
        <v>20</v>
      </c>
      <c r="F2072" s="5">
        <v>8</v>
      </c>
      <c r="G2072" s="17">
        <v>1</v>
      </c>
      <c r="H2072" s="17">
        <v>0</v>
      </c>
      <c r="I2072" s="17">
        <v>1</v>
      </c>
      <c r="J2072" s="13">
        <v>1</v>
      </c>
      <c r="K2072" s="13">
        <v>0</v>
      </c>
      <c r="L2072" s="13">
        <v>0</v>
      </c>
      <c r="M2072" s="13">
        <v>1</v>
      </c>
      <c r="N2072" s="24" t="s">
        <v>2800</v>
      </c>
      <c r="O2072" s="24" t="s">
        <v>25</v>
      </c>
      <c r="P2072" s="24" t="s">
        <v>25</v>
      </c>
      <c r="Q2072" s="38">
        <f>VLOOKUP(B2072,[2]COMPLETE_DIVIDEND_DATA!$B:$BA,52,0)</f>
        <v>1</v>
      </c>
      <c r="R2072" s="39">
        <f t="shared" si="32"/>
        <v>0</v>
      </c>
    </row>
    <row r="2073" spans="1:18" s="2" customFormat="1" hidden="1" x14ac:dyDescent="0.2">
      <c r="A2073" s="9">
        <v>402106</v>
      </c>
      <c r="B2073" s="20">
        <v>6122027821</v>
      </c>
      <c r="C2073" s="6" t="s">
        <v>2801</v>
      </c>
      <c r="D2073" s="5">
        <v>14.99</v>
      </c>
      <c r="E2073" s="5">
        <v>20</v>
      </c>
      <c r="F2073" s="5">
        <v>8</v>
      </c>
      <c r="G2073" s="17">
        <v>5229</v>
      </c>
      <c r="H2073" s="17">
        <v>0</v>
      </c>
      <c r="I2073" s="17">
        <v>5229</v>
      </c>
      <c r="J2073" s="13">
        <v>5229</v>
      </c>
      <c r="K2073" s="13">
        <v>0</v>
      </c>
      <c r="L2073" s="13">
        <v>784</v>
      </c>
      <c r="M2073" s="13">
        <v>4445</v>
      </c>
      <c r="N2073" s="24" t="s">
        <v>2802</v>
      </c>
      <c r="O2073" s="24" t="s">
        <v>25</v>
      </c>
      <c r="P2073" s="24" t="s">
        <v>25</v>
      </c>
      <c r="Q2073" s="38">
        <f>VLOOKUP(B2073,[2]COMPLETE_DIVIDEND_DATA!$B:$BA,52,0)</f>
        <v>4445</v>
      </c>
      <c r="R2073" s="39">
        <f t="shared" si="32"/>
        <v>0</v>
      </c>
    </row>
    <row r="2074" spans="1:18" s="2" customFormat="1" hidden="1" x14ac:dyDescent="0.2">
      <c r="A2074" s="9">
        <v>402107</v>
      </c>
      <c r="B2074" s="20">
        <v>6122030593</v>
      </c>
      <c r="C2074" s="6" t="s">
        <v>2803</v>
      </c>
      <c r="D2074" s="5">
        <v>0</v>
      </c>
      <c r="E2074" s="5">
        <v>20</v>
      </c>
      <c r="F2074" s="5">
        <v>8</v>
      </c>
      <c r="G2074" s="17">
        <v>1</v>
      </c>
      <c r="H2074" s="17">
        <v>0</v>
      </c>
      <c r="I2074" s="17">
        <v>1</v>
      </c>
      <c r="J2074" s="13">
        <v>1</v>
      </c>
      <c r="K2074" s="13">
        <v>0</v>
      </c>
      <c r="L2074" s="13">
        <v>0</v>
      </c>
      <c r="M2074" s="13">
        <v>1</v>
      </c>
      <c r="N2074" s="24" t="s">
        <v>2804</v>
      </c>
      <c r="O2074" s="24" t="s">
        <v>25</v>
      </c>
      <c r="P2074" s="24" t="s">
        <v>25</v>
      </c>
      <c r="Q2074" s="38">
        <f>VLOOKUP(B2074,[2]COMPLETE_DIVIDEND_DATA!$B:$BA,52,0)</f>
        <v>1</v>
      </c>
      <c r="R2074" s="39">
        <f t="shared" si="32"/>
        <v>0</v>
      </c>
    </row>
    <row r="2075" spans="1:18" s="2" customFormat="1" hidden="1" x14ac:dyDescent="0.2">
      <c r="A2075" s="9">
        <v>402108</v>
      </c>
      <c r="B2075" s="20">
        <v>6122030676</v>
      </c>
      <c r="C2075" s="6" t="s">
        <v>2805</v>
      </c>
      <c r="D2075" s="5">
        <v>15</v>
      </c>
      <c r="E2075" s="5">
        <v>20</v>
      </c>
      <c r="F2075" s="5">
        <v>8</v>
      </c>
      <c r="G2075" s="17">
        <v>5185</v>
      </c>
      <c r="H2075" s="17">
        <v>0</v>
      </c>
      <c r="I2075" s="17">
        <v>5185</v>
      </c>
      <c r="J2075" s="13">
        <v>5185</v>
      </c>
      <c r="K2075" s="13">
        <v>0</v>
      </c>
      <c r="L2075" s="13">
        <v>778</v>
      </c>
      <c r="M2075" s="13">
        <v>4407</v>
      </c>
      <c r="N2075" s="24" t="s">
        <v>2806</v>
      </c>
      <c r="O2075" s="24" t="s">
        <v>25</v>
      </c>
      <c r="P2075" s="24" t="s">
        <v>25</v>
      </c>
      <c r="Q2075" s="38">
        <f>VLOOKUP(B2075,[2]COMPLETE_DIVIDEND_DATA!$B:$BA,52,0)</f>
        <v>4407</v>
      </c>
      <c r="R2075" s="39">
        <f t="shared" si="32"/>
        <v>0</v>
      </c>
    </row>
    <row r="2076" spans="1:18" s="2" customFormat="1" hidden="1" x14ac:dyDescent="0.2">
      <c r="A2076" s="9">
        <v>402109</v>
      </c>
      <c r="B2076" s="20">
        <v>6122031088</v>
      </c>
      <c r="C2076" s="6" t="s">
        <v>2807</v>
      </c>
      <c r="D2076" s="5">
        <v>17.739999999999998</v>
      </c>
      <c r="E2076" s="5">
        <v>20</v>
      </c>
      <c r="F2076" s="5">
        <v>8</v>
      </c>
      <c r="G2076" s="17">
        <v>62</v>
      </c>
      <c r="H2076" s="17">
        <v>0</v>
      </c>
      <c r="I2076" s="17">
        <v>62</v>
      </c>
      <c r="J2076" s="13">
        <v>62</v>
      </c>
      <c r="K2076" s="13">
        <v>0</v>
      </c>
      <c r="L2076" s="13">
        <v>11</v>
      </c>
      <c r="M2076" s="13">
        <v>51</v>
      </c>
      <c r="N2076" s="24" t="s">
        <v>2163</v>
      </c>
      <c r="O2076" s="24" t="s">
        <v>25</v>
      </c>
      <c r="P2076" s="24" t="s">
        <v>25</v>
      </c>
      <c r="Q2076" s="38">
        <f>VLOOKUP(B2076,[2]COMPLETE_DIVIDEND_DATA!$B:$BA,52,0)</f>
        <v>51</v>
      </c>
      <c r="R2076" s="39">
        <f t="shared" si="32"/>
        <v>0</v>
      </c>
    </row>
    <row r="2077" spans="1:18" s="2" customFormat="1" hidden="1" x14ac:dyDescent="0.2">
      <c r="A2077" s="9">
        <v>402110</v>
      </c>
      <c r="B2077" s="20">
        <v>6122031377</v>
      </c>
      <c r="C2077" s="6" t="s">
        <v>2808</v>
      </c>
      <c r="D2077" s="5">
        <v>16.66</v>
      </c>
      <c r="E2077" s="5">
        <v>20</v>
      </c>
      <c r="F2077" s="5">
        <v>8</v>
      </c>
      <c r="G2077" s="17">
        <v>84</v>
      </c>
      <c r="H2077" s="17">
        <v>0</v>
      </c>
      <c r="I2077" s="17">
        <v>84</v>
      </c>
      <c r="J2077" s="13">
        <v>84</v>
      </c>
      <c r="K2077" s="13">
        <v>0</v>
      </c>
      <c r="L2077" s="13">
        <v>14</v>
      </c>
      <c r="M2077" s="13">
        <v>70</v>
      </c>
      <c r="N2077" s="24" t="s">
        <v>2809</v>
      </c>
      <c r="O2077" s="24" t="s">
        <v>25</v>
      </c>
      <c r="P2077" s="24" t="s">
        <v>25</v>
      </c>
      <c r="Q2077" s="38">
        <f>VLOOKUP(B2077,[2]COMPLETE_DIVIDEND_DATA!$B:$BA,52,0)</f>
        <v>70</v>
      </c>
      <c r="R2077" s="39">
        <f t="shared" si="32"/>
        <v>0</v>
      </c>
    </row>
    <row r="2078" spans="1:18" s="2" customFormat="1" hidden="1" x14ac:dyDescent="0.2">
      <c r="A2078" s="9">
        <v>402111</v>
      </c>
      <c r="B2078" s="20">
        <v>6122032060</v>
      </c>
      <c r="C2078" s="6" t="s">
        <v>2810</v>
      </c>
      <c r="D2078" s="5">
        <v>17.43</v>
      </c>
      <c r="E2078" s="5">
        <v>10</v>
      </c>
      <c r="F2078" s="5">
        <v>8</v>
      </c>
      <c r="G2078" s="17">
        <v>654</v>
      </c>
      <c r="H2078" s="17">
        <v>654</v>
      </c>
      <c r="I2078" s="17">
        <v>0</v>
      </c>
      <c r="J2078" s="13">
        <v>654</v>
      </c>
      <c r="K2078" s="13">
        <v>164</v>
      </c>
      <c r="L2078" s="13">
        <v>114</v>
      </c>
      <c r="M2078" s="13">
        <v>376</v>
      </c>
      <c r="N2078" s="24" t="s">
        <v>2811</v>
      </c>
      <c r="O2078" s="24" t="s">
        <v>25</v>
      </c>
      <c r="P2078" s="24" t="s">
        <v>25</v>
      </c>
      <c r="Q2078" s="38">
        <f>VLOOKUP(B2078,[2]COMPLETE_DIVIDEND_DATA!$B:$BA,52,0)</f>
        <v>376</v>
      </c>
      <c r="R2078" s="39">
        <f t="shared" si="32"/>
        <v>0</v>
      </c>
    </row>
    <row r="2079" spans="1:18" s="2" customFormat="1" hidden="1" x14ac:dyDescent="0.2">
      <c r="A2079" s="9">
        <v>402112</v>
      </c>
      <c r="B2079" s="20">
        <v>6122034686</v>
      </c>
      <c r="C2079" s="6" t="s">
        <v>2812</v>
      </c>
      <c r="D2079" s="5">
        <v>15.46</v>
      </c>
      <c r="E2079" s="5">
        <v>20</v>
      </c>
      <c r="F2079" s="5">
        <v>8</v>
      </c>
      <c r="G2079" s="17">
        <v>97</v>
      </c>
      <c r="H2079" s="17">
        <v>0</v>
      </c>
      <c r="I2079" s="17">
        <v>97</v>
      </c>
      <c r="J2079" s="13">
        <v>97</v>
      </c>
      <c r="K2079" s="13">
        <v>0</v>
      </c>
      <c r="L2079" s="13">
        <v>15</v>
      </c>
      <c r="M2079" s="13">
        <v>82</v>
      </c>
      <c r="N2079" s="24" t="s">
        <v>2813</v>
      </c>
      <c r="O2079" s="24">
        <v>11482524</v>
      </c>
      <c r="P2079" s="24" t="s">
        <v>25</v>
      </c>
      <c r="Q2079" s="38">
        <f>VLOOKUP(B2079,[2]COMPLETE_DIVIDEND_DATA!$B:$BA,52,0)</f>
        <v>82</v>
      </c>
      <c r="R2079" s="39">
        <f t="shared" si="32"/>
        <v>0</v>
      </c>
    </row>
    <row r="2080" spans="1:18" s="2" customFormat="1" hidden="1" x14ac:dyDescent="0.2">
      <c r="A2080" s="9">
        <v>402113</v>
      </c>
      <c r="B2080" s="20">
        <v>6122035295</v>
      </c>
      <c r="C2080" s="6" t="s">
        <v>2814</v>
      </c>
      <c r="D2080" s="5">
        <v>15</v>
      </c>
      <c r="E2080" s="5">
        <v>20</v>
      </c>
      <c r="F2080" s="5">
        <v>8</v>
      </c>
      <c r="G2080" s="17">
        <v>1000</v>
      </c>
      <c r="H2080" s="17">
        <v>0</v>
      </c>
      <c r="I2080" s="17">
        <v>1000</v>
      </c>
      <c r="J2080" s="13">
        <v>1000</v>
      </c>
      <c r="K2080" s="13">
        <v>0</v>
      </c>
      <c r="L2080" s="13">
        <v>150</v>
      </c>
      <c r="M2080" s="13">
        <v>850</v>
      </c>
      <c r="N2080" s="24" t="s">
        <v>2815</v>
      </c>
      <c r="O2080" s="24" t="s">
        <v>25</v>
      </c>
      <c r="P2080" s="24" t="s">
        <v>25</v>
      </c>
      <c r="Q2080" s="38">
        <f>VLOOKUP(B2080,[2]COMPLETE_DIVIDEND_DATA!$B:$BA,52,0)</f>
        <v>850</v>
      </c>
      <c r="R2080" s="39">
        <f t="shared" si="32"/>
        <v>0</v>
      </c>
    </row>
    <row r="2081" spans="1:18" s="2" customFormat="1" hidden="1" x14ac:dyDescent="0.2">
      <c r="A2081" s="9">
        <v>402114</v>
      </c>
      <c r="B2081" s="20">
        <v>6122044289</v>
      </c>
      <c r="C2081" s="6" t="s">
        <v>2816</v>
      </c>
      <c r="D2081" s="5">
        <v>20</v>
      </c>
      <c r="E2081" s="5">
        <v>20</v>
      </c>
      <c r="F2081" s="5">
        <v>8</v>
      </c>
      <c r="G2081" s="17">
        <v>50000</v>
      </c>
      <c r="H2081" s="17">
        <v>0</v>
      </c>
      <c r="I2081" s="17">
        <v>50000</v>
      </c>
      <c r="J2081" s="13">
        <v>50000</v>
      </c>
      <c r="K2081" s="13">
        <v>0</v>
      </c>
      <c r="L2081" s="13">
        <v>10000</v>
      </c>
      <c r="M2081" s="13">
        <v>40000</v>
      </c>
      <c r="N2081" s="24" t="s">
        <v>2817</v>
      </c>
      <c r="O2081" s="24" t="s">
        <v>25</v>
      </c>
      <c r="P2081" s="24" t="s">
        <v>25</v>
      </c>
      <c r="Q2081" s="38">
        <f>VLOOKUP(B2081,[2]COMPLETE_DIVIDEND_DATA!$B:$BA,52,0)</f>
        <v>40000</v>
      </c>
      <c r="R2081" s="39">
        <f t="shared" ref="R2081:R2144" si="33">+M2081-Q2081</f>
        <v>0</v>
      </c>
    </row>
    <row r="2082" spans="1:18" s="2" customFormat="1" hidden="1" x14ac:dyDescent="0.2">
      <c r="A2082" s="9">
        <v>402115</v>
      </c>
      <c r="B2082" s="20">
        <v>6122046532</v>
      </c>
      <c r="C2082" s="6" t="s">
        <v>2818</v>
      </c>
      <c r="D2082" s="5">
        <v>15</v>
      </c>
      <c r="E2082" s="5">
        <v>20</v>
      </c>
      <c r="F2082" s="5">
        <v>8</v>
      </c>
      <c r="G2082" s="17">
        <v>1000</v>
      </c>
      <c r="H2082" s="17">
        <v>0</v>
      </c>
      <c r="I2082" s="17">
        <v>1000</v>
      </c>
      <c r="J2082" s="13">
        <v>1000</v>
      </c>
      <c r="K2082" s="13">
        <v>0</v>
      </c>
      <c r="L2082" s="13">
        <v>150</v>
      </c>
      <c r="M2082" s="13">
        <v>850</v>
      </c>
      <c r="N2082" s="24" t="s">
        <v>2819</v>
      </c>
      <c r="O2082" s="24" t="s">
        <v>25</v>
      </c>
      <c r="P2082" s="24" t="s">
        <v>25</v>
      </c>
      <c r="Q2082" s="38">
        <f>VLOOKUP(B2082,[2]COMPLETE_DIVIDEND_DATA!$B:$BA,52,0)</f>
        <v>850</v>
      </c>
      <c r="R2082" s="39">
        <f t="shared" si="33"/>
        <v>0</v>
      </c>
    </row>
    <row r="2083" spans="1:18" s="2" customFormat="1" hidden="1" x14ac:dyDescent="0.2">
      <c r="A2083" s="9">
        <v>402116</v>
      </c>
      <c r="B2083" s="20">
        <v>6122048793</v>
      </c>
      <c r="C2083" s="6" t="s">
        <v>1658</v>
      </c>
      <c r="D2083" s="5">
        <v>15</v>
      </c>
      <c r="E2083" s="5">
        <v>20</v>
      </c>
      <c r="F2083" s="5">
        <v>8</v>
      </c>
      <c r="G2083" s="17">
        <v>2000</v>
      </c>
      <c r="H2083" s="17">
        <v>0</v>
      </c>
      <c r="I2083" s="17">
        <v>2000</v>
      </c>
      <c r="J2083" s="13">
        <v>2000</v>
      </c>
      <c r="K2083" s="13">
        <v>0</v>
      </c>
      <c r="L2083" s="13">
        <v>300</v>
      </c>
      <c r="M2083" s="13">
        <v>1700</v>
      </c>
      <c r="N2083" s="24" t="s">
        <v>1659</v>
      </c>
      <c r="O2083" s="24" t="s">
        <v>25</v>
      </c>
      <c r="P2083" s="24" t="s">
        <v>25</v>
      </c>
      <c r="Q2083" s="38">
        <f>VLOOKUP(B2083,[2]COMPLETE_DIVIDEND_DATA!$B:$BA,52,0)</f>
        <v>1700</v>
      </c>
      <c r="R2083" s="39">
        <f t="shared" si="33"/>
        <v>0</v>
      </c>
    </row>
    <row r="2084" spans="1:18" s="2" customFormat="1" hidden="1" x14ac:dyDescent="0.2">
      <c r="A2084" s="9">
        <v>402117</v>
      </c>
      <c r="B2084" s="20">
        <v>6122051169</v>
      </c>
      <c r="C2084" s="6" t="s">
        <v>2820</v>
      </c>
      <c r="D2084" s="5">
        <v>15</v>
      </c>
      <c r="E2084" s="5">
        <v>20</v>
      </c>
      <c r="F2084" s="5">
        <v>8</v>
      </c>
      <c r="G2084" s="17">
        <v>12000</v>
      </c>
      <c r="H2084" s="17">
        <v>0</v>
      </c>
      <c r="I2084" s="17">
        <v>12000</v>
      </c>
      <c r="J2084" s="13">
        <v>12000</v>
      </c>
      <c r="K2084" s="13">
        <v>0</v>
      </c>
      <c r="L2084" s="13">
        <v>1800</v>
      </c>
      <c r="M2084" s="13">
        <v>10200</v>
      </c>
      <c r="N2084" s="24" t="s">
        <v>2821</v>
      </c>
      <c r="O2084" s="24" t="s">
        <v>25</v>
      </c>
      <c r="P2084" s="24" t="s">
        <v>25</v>
      </c>
      <c r="Q2084" s="38">
        <f>VLOOKUP(B2084,[2]COMPLETE_DIVIDEND_DATA!$B:$BA,52,0)</f>
        <v>10200</v>
      </c>
      <c r="R2084" s="39">
        <f t="shared" si="33"/>
        <v>0</v>
      </c>
    </row>
    <row r="2085" spans="1:18" s="2" customFormat="1" hidden="1" x14ac:dyDescent="0.2">
      <c r="A2085" s="9">
        <v>402118</v>
      </c>
      <c r="B2085" s="20">
        <v>6122052357</v>
      </c>
      <c r="C2085" s="6" t="s">
        <v>2822</v>
      </c>
      <c r="D2085" s="5">
        <v>19.989999999999998</v>
      </c>
      <c r="E2085" s="5">
        <v>10</v>
      </c>
      <c r="F2085" s="5">
        <v>8</v>
      </c>
      <c r="G2085" s="17">
        <v>7097</v>
      </c>
      <c r="H2085" s="17">
        <v>7097</v>
      </c>
      <c r="I2085" s="17">
        <v>0</v>
      </c>
      <c r="J2085" s="13">
        <v>7097</v>
      </c>
      <c r="K2085" s="13">
        <v>1774</v>
      </c>
      <c r="L2085" s="13">
        <v>1419</v>
      </c>
      <c r="M2085" s="13">
        <v>3904</v>
      </c>
      <c r="N2085" s="24" t="s">
        <v>2823</v>
      </c>
      <c r="O2085" s="24" t="s">
        <v>25</v>
      </c>
      <c r="P2085" s="24" t="s">
        <v>25</v>
      </c>
      <c r="Q2085" s="38">
        <f>VLOOKUP(B2085,[2]COMPLETE_DIVIDEND_DATA!$B:$BA,52,0)</f>
        <v>3904</v>
      </c>
      <c r="R2085" s="39">
        <f t="shared" si="33"/>
        <v>0</v>
      </c>
    </row>
    <row r="2086" spans="1:18" s="2" customFormat="1" hidden="1" x14ac:dyDescent="0.2">
      <c r="A2086" s="9">
        <v>402119</v>
      </c>
      <c r="B2086" s="20">
        <v>6122054775</v>
      </c>
      <c r="C2086" s="6" t="s">
        <v>2824</v>
      </c>
      <c r="D2086" s="5">
        <v>15</v>
      </c>
      <c r="E2086" s="5">
        <v>20</v>
      </c>
      <c r="F2086" s="5">
        <v>9</v>
      </c>
      <c r="G2086" s="17">
        <v>4000</v>
      </c>
      <c r="H2086" s="17">
        <v>0</v>
      </c>
      <c r="I2086" s="17">
        <v>4000</v>
      </c>
      <c r="J2086" s="13">
        <v>4000</v>
      </c>
      <c r="K2086" s="13">
        <v>0</v>
      </c>
      <c r="L2086" s="13">
        <v>600</v>
      </c>
      <c r="M2086" s="13">
        <v>3400</v>
      </c>
      <c r="N2086" s="24" t="s">
        <v>2825</v>
      </c>
      <c r="O2086" s="24">
        <v>3660198438687</v>
      </c>
      <c r="P2086" s="24" t="s">
        <v>25</v>
      </c>
      <c r="Q2086" s="38">
        <f>VLOOKUP(B2086,[2]COMPLETE_DIVIDEND_DATA!$B:$BA,52,0)</f>
        <v>3400</v>
      </c>
      <c r="R2086" s="39">
        <f t="shared" si="33"/>
        <v>0</v>
      </c>
    </row>
    <row r="2087" spans="1:18" s="2" customFormat="1" hidden="1" x14ac:dyDescent="0.2">
      <c r="A2087" s="9">
        <v>402120</v>
      </c>
      <c r="B2087" s="20">
        <v>6122056929</v>
      </c>
      <c r="C2087" s="6" t="s">
        <v>2826</v>
      </c>
      <c r="D2087" s="5">
        <v>20</v>
      </c>
      <c r="E2087" s="5">
        <v>20</v>
      </c>
      <c r="F2087" s="5">
        <v>8</v>
      </c>
      <c r="G2087" s="17">
        <v>180</v>
      </c>
      <c r="H2087" s="17">
        <v>0</v>
      </c>
      <c r="I2087" s="17">
        <v>180</v>
      </c>
      <c r="J2087" s="13">
        <v>180</v>
      </c>
      <c r="K2087" s="13">
        <v>0</v>
      </c>
      <c r="L2087" s="13">
        <v>36</v>
      </c>
      <c r="M2087" s="13">
        <v>144</v>
      </c>
      <c r="N2087" s="24" t="s">
        <v>2827</v>
      </c>
      <c r="O2087" s="24" t="s">
        <v>25</v>
      </c>
      <c r="P2087" s="24" t="s">
        <v>25</v>
      </c>
      <c r="Q2087" s="38">
        <f>VLOOKUP(B2087,[2]COMPLETE_DIVIDEND_DATA!$B:$BA,52,0)</f>
        <v>144</v>
      </c>
      <c r="R2087" s="39">
        <f t="shared" si="33"/>
        <v>0</v>
      </c>
    </row>
    <row r="2088" spans="1:18" s="2" customFormat="1" hidden="1" x14ac:dyDescent="0.2">
      <c r="A2088" s="9">
        <v>402121</v>
      </c>
      <c r="B2088" s="20">
        <v>6122057133</v>
      </c>
      <c r="C2088" s="6" t="s">
        <v>2828</v>
      </c>
      <c r="D2088" s="5">
        <v>17.5</v>
      </c>
      <c r="E2088" s="5">
        <v>20</v>
      </c>
      <c r="F2088" s="5">
        <v>8</v>
      </c>
      <c r="G2088" s="17">
        <v>1571</v>
      </c>
      <c r="H2088" s="17">
        <v>0</v>
      </c>
      <c r="I2088" s="17">
        <v>1571</v>
      </c>
      <c r="J2088" s="13">
        <v>1571</v>
      </c>
      <c r="K2088" s="13">
        <v>0</v>
      </c>
      <c r="L2088" s="13">
        <v>275</v>
      </c>
      <c r="M2088" s="13">
        <v>1296</v>
      </c>
      <c r="N2088" s="24" t="s">
        <v>2829</v>
      </c>
      <c r="O2088" s="24" t="s">
        <v>25</v>
      </c>
      <c r="P2088" s="24" t="s">
        <v>25</v>
      </c>
      <c r="Q2088" s="38">
        <f>VLOOKUP(B2088,[2]COMPLETE_DIVIDEND_DATA!$B:$BA,52,0)</f>
        <v>1296</v>
      </c>
      <c r="R2088" s="39">
        <f t="shared" si="33"/>
        <v>0</v>
      </c>
    </row>
    <row r="2089" spans="1:18" s="2" customFormat="1" hidden="1" x14ac:dyDescent="0.2">
      <c r="A2089" s="9">
        <v>402122</v>
      </c>
      <c r="B2089" s="20">
        <v>6122058453</v>
      </c>
      <c r="C2089" s="6" t="s">
        <v>2830</v>
      </c>
      <c r="D2089" s="5">
        <v>21.42</v>
      </c>
      <c r="E2089" s="5">
        <v>20</v>
      </c>
      <c r="F2089" s="5">
        <v>8</v>
      </c>
      <c r="G2089" s="17">
        <v>14</v>
      </c>
      <c r="H2089" s="17">
        <v>0</v>
      </c>
      <c r="I2089" s="17">
        <v>14</v>
      </c>
      <c r="J2089" s="13">
        <v>14</v>
      </c>
      <c r="K2089" s="13">
        <v>0</v>
      </c>
      <c r="L2089" s="13">
        <v>3</v>
      </c>
      <c r="M2089" s="13">
        <v>11</v>
      </c>
      <c r="N2089" s="24" t="s">
        <v>2831</v>
      </c>
      <c r="O2089" s="24" t="s">
        <v>25</v>
      </c>
      <c r="P2089" s="24" t="s">
        <v>25</v>
      </c>
      <c r="Q2089" s="38">
        <f>VLOOKUP(B2089,[2]COMPLETE_DIVIDEND_DATA!$B:$BA,52,0)</f>
        <v>11</v>
      </c>
      <c r="R2089" s="39">
        <f t="shared" si="33"/>
        <v>0</v>
      </c>
    </row>
    <row r="2090" spans="1:18" s="2" customFormat="1" hidden="1" x14ac:dyDescent="0.2">
      <c r="A2090" s="9">
        <v>402123</v>
      </c>
      <c r="B2090" s="20">
        <v>6122064642</v>
      </c>
      <c r="C2090" s="6" t="s">
        <v>2832</v>
      </c>
      <c r="D2090" s="5">
        <v>14.99</v>
      </c>
      <c r="E2090" s="5">
        <v>20</v>
      </c>
      <c r="F2090" s="5">
        <v>8</v>
      </c>
      <c r="G2090" s="17">
        <v>647</v>
      </c>
      <c r="H2090" s="17">
        <v>0</v>
      </c>
      <c r="I2090" s="17">
        <v>647</v>
      </c>
      <c r="J2090" s="13">
        <v>647</v>
      </c>
      <c r="K2090" s="13">
        <v>0</v>
      </c>
      <c r="L2090" s="13">
        <v>97</v>
      </c>
      <c r="M2090" s="13">
        <v>550</v>
      </c>
      <c r="N2090" s="24" t="s">
        <v>2833</v>
      </c>
      <c r="O2090" s="24">
        <v>74879853</v>
      </c>
      <c r="P2090" s="24" t="s">
        <v>25</v>
      </c>
      <c r="Q2090" s="38">
        <f>VLOOKUP(B2090,[2]COMPLETE_DIVIDEND_DATA!$B:$BA,52,0)</f>
        <v>550</v>
      </c>
      <c r="R2090" s="39">
        <f t="shared" si="33"/>
        <v>0</v>
      </c>
    </row>
    <row r="2091" spans="1:18" s="2" customFormat="1" hidden="1" x14ac:dyDescent="0.2">
      <c r="A2091" s="9">
        <v>402124</v>
      </c>
      <c r="B2091" s="20">
        <v>6122064741</v>
      </c>
      <c r="C2091" s="6" t="s">
        <v>2834</v>
      </c>
      <c r="D2091" s="5">
        <v>15</v>
      </c>
      <c r="E2091" s="5">
        <v>10</v>
      </c>
      <c r="F2091" s="5">
        <v>8</v>
      </c>
      <c r="G2091" s="17">
        <v>1000</v>
      </c>
      <c r="H2091" s="17">
        <v>1000</v>
      </c>
      <c r="I2091" s="17">
        <v>0</v>
      </c>
      <c r="J2091" s="13">
        <v>1000</v>
      </c>
      <c r="K2091" s="13">
        <v>250</v>
      </c>
      <c r="L2091" s="13">
        <v>150</v>
      </c>
      <c r="M2091" s="13">
        <v>600</v>
      </c>
      <c r="N2091" s="24" t="s">
        <v>2835</v>
      </c>
      <c r="O2091" s="24" t="s">
        <v>25</v>
      </c>
      <c r="P2091" s="24" t="s">
        <v>25</v>
      </c>
      <c r="Q2091" s="38">
        <f>VLOOKUP(B2091,[2]COMPLETE_DIVIDEND_DATA!$B:$BA,52,0)</f>
        <v>600</v>
      </c>
      <c r="R2091" s="39">
        <f t="shared" si="33"/>
        <v>0</v>
      </c>
    </row>
    <row r="2092" spans="1:18" s="2" customFormat="1" hidden="1" x14ac:dyDescent="0.2">
      <c r="A2092" s="9">
        <v>402125</v>
      </c>
      <c r="B2092" s="20">
        <v>6122065623</v>
      </c>
      <c r="C2092" s="6" t="s">
        <v>2836</v>
      </c>
      <c r="D2092" s="5">
        <v>15</v>
      </c>
      <c r="E2092" s="5">
        <v>20</v>
      </c>
      <c r="F2092" s="5">
        <v>8</v>
      </c>
      <c r="G2092" s="17">
        <v>11000</v>
      </c>
      <c r="H2092" s="17">
        <v>0</v>
      </c>
      <c r="I2092" s="17">
        <v>11000</v>
      </c>
      <c r="J2092" s="13">
        <v>11000</v>
      </c>
      <c r="K2092" s="13">
        <v>0</v>
      </c>
      <c r="L2092" s="13">
        <v>1650</v>
      </c>
      <c r="M2092" s="13">
        <v>9350</v>
      </c>
      <c r="N2092" s="24" t="s">
        <v>2837</v>
      </c>
      <c r="O2092" s="24" t="s">
        <v>25</v>
      </c>
      <c r="P2092" s="24" t="s">
        <v>25</v>
      </c>
      <c r="Q2092" s="38">
        <f>VLOOKUP(B2092,[2]COMPLETE_DIVIDEND_DATA!$B:$BA,52,0)</f>
        <v>9350</v>
      </c>
      <c r="R2092" s="39">
        <f t="shared" si="33"/>
        <v>0</v>
      </c>
    </row>
    <row r="2093" spans="1:18" s="2" customFormat="1" hidden="1" x14ac:dyDescent="0.2">
      <c r="A2093" s="9">
        <v>402126</v>
      </c>
      <c r="B2093" s="20">
        <v>6122065813</v>
      </c>
      <c r="C2093" s="6" t="s">
        <v>1549</v>
      </c>
      <c r="D2093" s="5">
        <v>20.059999999999999</v>
      </c>
      <c r="E2093" s="5">
        <v>20</v>
      </c>
      <c r="F2093" s="5">
        <v>8</v>
      </c>
      <c r="G2093" s="17">
        <v>1555</v>
      </c>
      <c r="H2093" s="17">
        <v>0</v>
      </c>
      <c r="I2093" s="17">
        <v>1555</v>
      </c>
      <c r="J2093" s="13">
        <v>1555</v>
      </c>
      <c r="K2093" s="13">
        <v>0</v>
      </c>
      <c r="L2093" s="13">
        <v>312</v>
      </c>
      <c r="M2093" s="13">
        <v>1243</v>
      </c>
      <c r="N2093" s="24" t="s">
        <v>1550</v>
      </c>
      <c r="O2093" s="24" t="s">
        <v>25</v>
      </c>
      <c r="P2093" s="24" t="s">
        <v>25</v>
      </c>
      <c r="Q2093" s="38">
        <f>VLOOKUP(B2093,[2]COMPLETE_DIVIDEND_DATA!$B:$BA,52,0)</f>
        <v>1243</v>
      </c>
      <c r="R2093" s="39">
        <f t="shared" si="33"/>
        <v>0</v>
      </c>
    </row>
    <row r="2094" spans="1:18" s="2" customFormat="1" hidden="1" x14ac:dyDescent="0.2">
      <c r="A2094" s="9">
        <v>402127</v>
      </c>
      <c r="B2094" s="20">
        <v>6122067231</v>
      </c>
      <c r="C2094" s="6" t="s">
        <v>2838</v>
      </c>
      <c r="D2094" s="5">
        <v>20.09</v>
      </c>
      <c r="E2094" s="5">
        <v>20</v>
      </c>
      <c r="F2094" s="5">
        <v>8</v>
      </c>
      <c r="G2094" s="17">
        <v>647</v>
      </c>
      <c r="H2094" s="17">
        <v>0</v>
      </c>
      <c r="I2094" s="17">
        <v>647</v>
      </c>
      <c r="J2094" s="13">
        <v>647</v>
      </c>
      <c r="K2094" s="13">
        <v>0</v>
      </c>
      <c r="L2094" s="13">
        <v>130</v>
      </c>
      <c r="M2094" s="13">
        <v>517</v>
      </c>
      <c r="N2094" s="24" t="s">
        <v>2839</v>
      </c>
      <c r="O2094" s="24" t="s">
        <v>25</v>
      </c>
      <c r="P2094" s="24" t="s">
        <v>25</v>
      </c>
      <c r="Q2094" s="38">
        <f>VLOOKUP(B2094,[2]COMPLETE_DIVIDEND_DATA!$B:$BA,52,0)</f>
        <v>517</v>
      </c>
      <c r="R2094" s="39">
        <f t="shared" si="33"/>
        <v>0</v>
      </c>
    </row>
    <row r="2095" spans="1:18" s="2" customFormat="1" hidden="1" x14ac:dyDescent="0.2">
      <c r="A2095" s="9">
        <v>402128</v>
      </c>
      <c r="B2095" s="20">
        <v>6122069047</v>
      </c>
      <c r="C2095" s="6" t="s">
        <v>2840</v>
      </c>
      <c r="D2095" s="5">
        <v>19.920000000000002</v>
      </c>
      <c r="E2095" s="5">
        <v>10</v>
      </c>
      <c r="F2095" s="5">
        <v>8</v>
      </c>
      <c r="G2095" s="17">
        <v>502</v>
      </c>
      <c r="H2095" s="17">
        <v>502</v>
      </c>
      <c r="I2095" s="17">
        <v>0</v>
      </c>
      <c r="J2095" s="13">
        <v>502</v>
      </c>
      <c r="K2095" s="13">
        <v>126</v>
      </c>
      <c r="L2095" s="13">
        <v>100</v>
      </c>
      <c r="M2095" s="13">
        <v>276</v>
      </c>
      <c r="N2095" s="24" t="s">
        <v>2841</v>
      </c>
      <c r="O2095" s="24" t="s">
        <v>25</v>
      </c>
      <c r="P2095" s="24" t="s">
        <v>25</v>
      </c>
      <c r="Q2095" s="38">
        <f>VLOOKUP(B2095,[2]COMPLETE_DIVIDEND_DATA!$B:$BA,52,0)</f>
        <v>276</v>
      </c>
      <c r="R2095" s="39">
        <f t="shared" si="33"/>
        <v>0</v>
      </c>
    </row>
    <row r="2096" spans="1:18" s="2" customFormat="1" hidden="1" x14ac:dyDescent="0.2">
      <c r="A2096" s="9">
        <v>402129</v>
      </c>
      <c r="B2096" s="20">
        <v>6122069435</v>
      </c>
      <c r="C2096" s="6" t="s">
        <v>2842</v>
      </c>
      <c r="D2096" s="5">
        <v>14.99</v>
      </c>
      <c r="E2096" s="5">
        <v>10</v>
      </c>
      <c r="F2096" s="5">
        <v>8</v>
      </c>
      <c r="G2096" s="17">
        <v>1047</v>
      </c>
      <c r="H2096" s="17">
        <v>1047</v>
      </c>
      <c r="I2096" s="17">
        <v>0</v>
      </c>
      <c r="J2096" s="13">
        <v>1047</v>
      </c>
      <c r="K2096" s="13">
        <v>262</v>
      </c>
      <c r="L2096" s="13">
        <v>157</v>
      </c>
      <c r="M2096" s="13">
        <v>628</v>
      </c>
      <c r="N2096" s="24" t="s">
        <v>2843</v>
      </c>
      <c r="O2096" s="24" t="s">
        <v>25</v>
      </c>
      <c r="P2096" s="24" t="s">
        <v>25</v>
      </c>
      <c r="Q2096" s="38">
        <f>VLOOKUP(B2096,[2]COMPLETE_DIVIDEND_DATA!$B:$BA,52,0)</f>
        <v>628</v>
      </c>
      <c r="R2096" s="39">
        <f t="shared" si="33"/>
        <v>0</v>
      </c>
    </row>
    <row r="2097" spans="1:18" s="2" customFormat="1" hidden="1" x14ac:dyDescent="0.2">
      <c r="A2097" s="9">
        <v>402130</v>
      </c>
      <c r="B2097" s="20">
        <v>6122071621</v>
      </c>
      <c r="C2097" s="6" t="s">
        <v>2844</v>
      </c>
      <c r="D2097" s="5">
        <v>15</v>
      </c>
      <c r="E2097" s="5">
        <v>20</v>
      </c>
      <c r="F2097" s="5">
        <v>8</v>
      </c>
      <c r="G2097" s="17">
        <v>500</v>
      </c>
      <c r="H2097" s="17">
        <v>0</v>
      </c>
      <c r="I2097" s="17">
        <v>500</v>
      </c>
      <c r="J2097" s="13">
        <v>500</v>
      </c>
      <c r="K2097" s="13">
        <v>0</v>
      </c>
      <c r="L2097" s="13">
        <v>75</v>
      </c>
      <c r="M2097" s="13">
        <v>425</v>
      </c>
      <c r="N2097" s="24" t="s">
        <v>2845</v>
      </c>
      <c r="O2097" s="24" t="s">
        <v>25</v>
      </c>
      <c r="P2097" s="24" t="s">
        <v>25</v>
      </c>
      <c r="Q2097" s="38">
        <f>VLOOKUP(B2097,[2]COMPLETE_DIVIDEND_DATA!$B:$BA,52,0)</f>
        <v>425</v>
      </c>
      <c r="R2097" s="39">
        <f t="shared" si="33"/>
        <v>0</v>
      </c>
    </row>
    <row r="2098" spans="1:18" s="2" customFormat="1" hidden="1" x14ac:dyDescent="0.2">
      <c r="A2098" s="9">
        <v>402131</v>
      </c>
      <c r="B2098" s="20">
        <v>6122073957</v>
      </c>
      <c r="C2098" s="6" t="s">
        <v>997</v>
      </c>
      <c r="D2098" s="5">
        <v>14.94</v>
      </c>
      <c r="E2098" s="5">
        <v>10</v>
      </c>
      <c r="F2098" s="5">
        <v>8</v>
      </c>
      <c r="G2098" s="17">
        <v>502</v>
      </c>
      <c r="H2098" s="17">
        <v>502</v>
      </c>
      <c r="I2098" s="17">
        <v>0</v>
      </c>
      <c r="J2098" s="13">
        <v>502</v>
      </c>
      <c r="K2098" s="13">
        <v>126</v>
      </c>
      <c r="L2098" s="13">
        <v>75</v>
      </c>
      <c r="M2098" s="13">
        <v>301</v>
      </c>
      <c r="N2098" s="24" t="s">
        <v>2846</v>
      </c>
      <c r="O2098" s="24" t="s">
        <v>25</v>
      </c>
      <c r="P2098" s="24" t="s">
        <v>25</v>
      </c>
      <c r="Q2098" s="38">
        <f>VLOOKUP(B2098,[2]COMPLETE_DIVIDEND_DATA!$B:$BA,52,0)</f>
        <v>301</v>
      </c>
      <c r="R2098" s="39">
        <f t="shared" si="33"/>
        <v>0</v>
      </c>
    </row>
    <row r="2099" spans="1:18" s="2" customFormat="1" hidden="1" x14ac:dyDescent="0.2">
      <c r="A2099" s="9">
        <v>402132</v>
      </c>
      <c r="B2099" s="20">
        <v>6122074351</v>
      </c>
      <c r="C2099" s="6" t="s">
        <v>2847</v>
      </c>
      <c r="D2099" s="5">
        <v>18.75</v>
      </c>
      <c r="E2099" s="5">
        <v>20</v>
      </c>
      <c r="F2099" s="5">
        <v>8</v>
      </c>
      <c r="G2099" s="17">
        <v>20338</v>
      </c>
      <c r="H2099" s="17">
        <v>0</v>
      </c>
      <c r="I2099" s="17">
        <v>20338</v>
      </c>
      <c r="J2099" s="13">
        <v>20338</v>
      </c>
      <c r="K2099" s="13">
        <v>0</v>
      </c>
      <c r="L2099" s="13">
        <v>3814</v>
      </c>
      <c r="M2099" s="13">
        <v>16524</v>
      </c>
      <c r="N2099" s="24" t="s">
        <v>2848</v>
      </c>
      <c r="O2099" s="24" t="s">
        <v>25</v>
      </c>
      <c r="P2099" s="24" t="s">
        <v>25</v>
      </c>
      <c r="Q2099" s="38">
        <f>VLOOKUP(B2099,[2]COMPLETE_DIVIDEND_DATA!$B:$BA,52,0)</f>
        <v>16524</v>
      </c>
      <c r="R2099" s="39">
        <f t="shared" si="33"/>
        <v>0</v>
      </c>
    </row>
    <row r="2100" spans="1:18" s="2" customFormat="1" hidden="1" x14ac:dyDescent="0.2">
      <c r="A2100" s="9">
        <v>402133</v>
      </c>
      <c r="B2100" s="20">
        <v>6122075465</v>
      </c>
      <c r="C2100" s="6" t="s">
        <v>2849</v>
      </c>
      <c r="D2100" s="5">
        <v>20</v>
      </c>
      <c r="E2100" s="5">
        <v>20</v>
      </c>
      <c r="F2100" s="5">
        <v>8</v>
      </c>
      <c r="G2100" s="17">
        <v>10</v>
      </c>
      <c r="H2100" s="17">
        <v>0</v>
      </c>
      <c r="I2100" s="17">
        <v>10</v>
      </c>
      <c r="J2100" s="13">
        <v>10</v>
      </c>
      <c r="K2100" s="13">
        <v>0</v>
      </c>
      <c r="L2100" s="13">
        <v>2</v>
      </c>
      <c r="M2100" s="13">
        <v>8</v>
      </c>
      <c r="N2100" s="24" t="s">
        <v>2850</v>
      </c>
      <c r="O2100" s="24" t="s">
        <v>25</v>
      </c>
      <c r="P2100" s="24" t="s">
        <v>25</v>
      </c>
      <c r="Q2100" s="38">
        <f>VLOOKUP(B2100,[2]COMPLETE_DIVIDEND_DATA!$B:$BA,52,0)</f>
        <v>8</v>
      </c>
      <c r="R2100" s="39">
        <f t="shared" si="33"/>
        <v>0</v>
      </c>
    </row>
    <row r="2101" spans="1:18" s="2" customFormat="1" hidden="1" x14ac:dyDescent="0.2">
      <c r="A2101" s="9">
        <v>402134</v>
      </c>
      <c r="B2101" s="20">
        <v>6122076422</v>
      </c>
      <c r="C2101" s="6" t="s">
        <v>2851</v>
      </c>
      <c r="D2101" s="5">
        <v>15</v>
      </c>
      <c r="E2101" s="5">
        <v>20</v>
      </c>
      <c r="F2101" s="5">
        <v>8</v>
      </c>
      <c r="G2101" s="17">
        <v>3239</v>
      </c>
      <c r="H2101" s="17">
        <v>0</v>
      </c>
      <c r="I2101" s="17">
        <v>3239</v>
      </c>
      <c r="J2101" s="13">
        <v>3239</v>
      </c>
      <c r="K2101" s="13">
        <v>0</v>
      </c>
      <c r="L2101" s="13">
        <v>486</v>
      </c>
      <c r="M2101" s="13">
        <v>2753</v>
      </c>
      <c r="N2101" s="24" t="s">
        <v>2852</v>
      </c>
      <c r="O2101" s="24">
        <v>11363681</v>
      </c>
      <c r="P2101" s="24" t="s">
        <v>25</v>
      </c>
      <c r="Q2101" s="38">
        <f>VLOOKUP(B2101,[2]COMPLETE_DIVIDEND_DATA!$B:$BA,52,0)</f>
        <v>2753</v>
      </c>
      <c r="R2101" s="39">
        <f t="shared" si="33"/>
        <v>0</v>
      </c>
    </row>
    <row r="2102" spans="1:18" s="2" customFormat="1" hidden="1" x14ac:dyDescent="0.2">
      <c r="A2102" s="9">
        <v>402135</v>
      </c>
      <c r="B2102" s="20">
        <v>6122077420</v>
      </c>
      <c r="C2102" s="6" t="s">
        <v>2853</v>
      </c>
      <c r="D2102" s="5">
        <v>21.73</v>
      </c>
      <c r="E2102" s="5">
        <v>20</v>
      </c>
      <c r="F2102" s="5">
        <v>8</v>
      </c>
      <c r="G2102" s="17">
        <v>23</v>
      </c>
      <c r="H2102" s="17">
        <v>0</v>
      </c>
      <c r="I2102" s="17">
        <v>23</v>
      </c>
      <c r="J2102" s="13">
        <v>23</v>
      </c>
      <c r="K2102" s="13">
        <v>0</v>
      </c>
      <c r="L2102" s="13">
        <v>5</v>
      </c>
      <c r="M2102" s="13">
        <v>18</v>
      </c>
      <c r="N2102" s="24" t="s">
        <v>2854</v>
      </c>
      <c r="O2102" s="24" t="s">
        <v>25</v>
      </c>
      <c r="P2102" s="24" t="s">
        <v>25</v>
      </c>
      <c r="Q2102" s="38">
        <f>VLOOKUP(B2102,[2]COMPLETE_DIVIDEND_DATA!$B:$BA,52,0)</f>
        <v>18</v>
      </c>
      <c r="R2102" s="39">
        <f t="shared" si="33"/>
        <v>0</v>
      </c>
    </row>
    <row r="2103" spans="1:18" s="2" customFormat="1" hidden="1" x14ac:dyDescent="0.2">
      <c r="A2103" s="9">
        <v>402136</v>
      </c>
      <c r="B2103" s="20">
        <v>6122078741</v>
      </c>
      <c r="C2103" s="6" t="s">
        <v>2855</v>
      </c>
      <c r="D2103" s="5">
        <v>20</v>
      </c>
      <c r="E2103" s="5">
        <v>20</v>
      </c>
      <c r="F2103" s="5">
        <v>8</v>
      </c>
      <c r="G2103" s="17">
        <v>10</v>
      </c>
      <c r="H2103" s="17">
        <v>0</v>
      </c>
      <c r="I2103" s="17">
        <v>10</v>
      </c>
      <c r="J2103" s="13">
        <v>10</v>
      </c>
      <c r="K2103" s="13">
        <v>0</v>
      </c>
      <c r="L2103" s="13">
        <v>2</v>
      </c>
      <c r="M2103" s="13">
        <v>8</v>
      </c>
      <c r="N2103" s="24" t="s">
        <v>2856</v>
      </c>
      <c r="O2103" s="24" t="s">
        <v>25</v>
      </c>
      <c r="P2103" s="24" t="s">
        <v>25</v>
      </c>
      <c r="Q2103" s="38">
        <f>VLOOKUP(B2103,[2]COMPLETE_DIVIDEND_DATA!$B:$BA,52,0)</f>
        <v>8</v>
      </c>
      <c r="R2103" s="39">
        <f t="shared" si="33"/>
        <v>0</v>
      </c>
    </row>
    <row r="2104" spans="1:18" s="2" customFormat="1" hidden="1" x14ac:dyDescent="0.2">
      <c r="A2104" s="9">
        <v>402137</v>
      </c>
      <c r="B2104" s="20">
        <v>6122079616</v>
      </c>
      <c r="C2104" s="6" t="s">
        <v>2857</v>
      </c>
      <c r="D2104" s="5">
        <v>20</v>
      </c>
      <c r="E2104" s="5">
        <v>10</v>
      </c>
      <c r="F2104" s="5">
        <v>8</v>
      </c>
      <c r="G2104" s="17">
        <v>1000</v>
      </c>
      <c r="H2104" s="17">
        <v>1000</v>
      </c>
      <c r="I2104" s="17">
        <v>0</v>
      </c>
      <c r="J2104" s="13">
        <v>1000</v>
      </c>
      <c r="K2104" s="13">
        <v>250</v>
      </c>
      <c r="L2104" s="13">
        <v>200</v>
      </c>
      <c r="M2104" s="13">
        <v>550</v>
      </c>
      <c r="N2104" s="24" t="s">
        <v>2858</v>
      </c>
      <c r="O2104" s="24" t="s">
        <v>25</v>
      </c>
      <c r="P2104" s="24" t="s">
        <v>25</v>
      </c>
      <c r="Q2104" s="38">
        <f>VLOOKUP(B2104,[2]COMPLETE_DIVIDEND_DATA!$B:$BA,52,0)</f>
        <v>550</v>
      </c>
      <c r="R2104" s="39">
        <f t="shared" si="33"/>
        <v>0</v>
      </c>
    </row>
    <row r="2105" spans="1:18" s="2" customFormat="1" hidden="1" x14ac:dyDescent="0.2">
      <c r="A2105" s="9">
        <v>402138</v>
      </c>
      <c r="B2105" s="20">
        <v>6122079962</v>
      </c>
      <c r="C2105" s="6" t="s">
        <v>1592</v>
      </c>
      <c r="D2105" s="5">
        <v>15</v>
      </c>
      <c r="E2105" s="5">
        <v>20</v>
      </c>
      <c r="F2105" s="5">
        <v>8</v>
      </c>
      <c r="G2105" s="17">
        <v>8500</v>
      </c>
      <c r="H2105" s="17">
        <v>0</v>
      </c>
      <c r="I2105" s="17">
        <v>8500</v>
      </c>
      <c r="J2105" s="13">
        <v>8500</v>
      </c>
      <c r="K2105" s="13">
        <v>0</v>
      </c>
      <c r="L2105" s="13">
        <v>1275</v>
      </c>
      <c r="M2105" s="13">
        <v>7225</v>
      </c>
      <c r="N2105" s="24" t="s">
        <v>2859</v>
      </c>
      <c r="O2105" s="24" t="s">
        <v>25</v>
      </c>
      <c r="P2105" s="24" t="s">
        <v>25</v>
      </c>
      <c r="Q2105" s="38">
        <f>VLOOKUP(B2105,[2]COMPLETE_DIVIDEND_DATA!$B:$BA,52,0)</f>
        <v>7225</v>
      </c>
      <c r="R2105" s="39">
        <f t="shared" si="33"/>
        <v>0</v>
      </c>
    </row>
    <row r="2106" spans="1:18" s="2" customFormat="1" hidden="1" x14ac:dyDescent="0.2">
      <c r="A2106" s="9">
        <v>402139</v>
      </c>
      <c r="B2106" s="20">
        <v>6122080309</v>
      </c>
      <c r="C2106" s="6" t="s">
        <v>2860</v>
      </c>
      <c r="D2106" s="5">
        <v>14.95</v>
      </c>
      <c r="E2106" s="5">
        <v>20</v>
      </c>
      <c r="F2106" s="5">
        <v>8</v>
      </c>
      <c r="G2106" s="17">
        <v>1050</v>
      </c>
      <c r="H2106" s="17">
        <v>0</v>
      </c>
      <c r="I2106" s="17">
        <v>1050</v>
      </c>
      <c r="J2106" s="13">
        <v>1050</v>
      </c>
      <c r="K2106" s="13">
        <v>0</v>
      </c>
      <c r="L2106" s="13">
        <v>157</v>
      </c>
      <c r="M2106" s="13">
        <v>893</v>
      </c>
      <c r="N2106" s="24" t="s">
        <v>2861</v>
      </c>
      <c r="O2106" s="24">
        <v>73279620</v>
      </c>
      <c r="P2106" s="24" t="s">
        <v>25</v>
      </c>
      <c r="Q2106" s="38">
        <f>VLOOKUP(B2106,[2]COMPLETE_DIVIDEND_DATA!$B:$BA,52,0)</f>
        <v>893</v>
      </c>
      <c r="R2106" s="39">
        <f t="shared" si="33"/>
        <v>0</v>
      </c>
    </row>
    <row r="2107" spans="1:18" s="2" customFormat="1" hidden="1" x14ac:dyDescent="0.2">
      <c r="A2107" s="9">
        <v>402140</v>
      </c>
      <c r="B2107" s="20">
        <v>6122082586</v>
      </c>
      <c r="C2107" s="6" t="s">
        <v>2862</v>
      </c>
      <c r="D2107" s="5">
        <v>14.95</v>
      </c>
      <c r="E2107" s="5">
        <v>20</v>
      </c>
      <c r="F2107" s="5">
        <v>8</v>
      </c>
      <c r="G2107" s="17">
        <v>1023</v>
      </c>
      <c r="H2107" s="17">
        <v>0</v>
      </c>
      <c r="I2107" s="17">
        <v>1023</v>
      </c>
      <c r="J2107" s="13">
        <v>1023</v>
      </c>
      <c r="K2107" s="13">
        <v>0</v>
      </c>
      <c r="L2107" s="13">
        <v>153</v>
      </c>
      <c r="M2107" s="13">
        <v>870</v>
      </c>
      <c r="N2107" s="24" t="s">
        <v>2863</v>
      </c>
      <c r="O2107" s="24" t="s">
        <v>25</v>
      </c>
      <c r="P2107" s="24" t="s">
        <v>25</v>
      </c>
      <c r="Q2107" s="38">
        <f>VLOOKUP(B2107,[2]COMPLETE_DIVIDEND_DATA!$B:$BA,52,0)</f>
        <v>870</v>
      </c>
      <c r="R2107" s="39">
        <f t="shared" si="33"/>
        <v>0</v>
      </c>
    </row>
    <row r="2108" spans="1:18" s="2" customFormat="1" hidden="1" x14ac:dyDescent="0.2">
      <c r="A2108" s="9">
        <v>402141</v>
      </c>
      <c r="B2108" s="20">
        <v>6122082883</v>
      </c>
      <c r="C2108" s="6" t="s">
        <v>1658</v>
      </c>
      <c r="D2108" s="5">
        <v>15</v>
      </c>
      <c r="E2108" s="5">
        <v>20</v>
      </c>
      <c r="F2108" s="5">
        <v>8</v>
      </c>
      <c r="G2108" s="17">
        <v>4000</v>
      </c>
      <c r="H2108" s="17">
        <v>0</v>
      </c>
      <c r="I2108" s="17">
        <v>4000</v>
      </c>
      <c r="J2108" s="13">
        <v>4000</v>
      </c>
      <c r="K2108" s="13">
        <v>0</v>
      </c>
      <c r="L2108" s="13">
        <v>600</v>
      </c>
      <c r="M2108" s="13">
        <v>3400</v>
      </c>
      <c r="N2108" s="24" t="s">
        <v>1659</v>
      </c>
      <c r="O2108" s="24" t="s">
        <v>25</v>
      </c>
      <c r="P2108" s="24" t="s">
        <v>25</v>
      </c>
      <c r="Q2108" s="38">
        <f>VLOOKUP(B2108,[2]COMPLETE_DIVIDEND_DATA!$B:$BA,52,0)</f>
        <v>3400</v>
      </c>
      <c r="R2108" s="39">
        <f t="shared" si="33"/>
        <v>0</v>
      </c>
    </row>
    <row r="2109" spans="1:18" s="2" customFormat="1" hidden="1" x14ac:dyDescent="0.2">
      <c r="A2109" s="9">
        <v>402142</v>
      </c>
      <c r="B2109" s="20">
        <v>6122088708</v>
      </c>
      <c r="C2109" s="6" t="s">
        <v>2864</v>
      </c>
      <c r="D2109" s="5">
        <v>20</v>
      </c>
      <c r="E2109" s="5">
        <v>20</v>
      </c>
      <c r="F2109" s="5">
        <v>8</v>
      </c>
      <c r="G2109" s="17">
        <v>525</v>
      </c>
      <c r="H2109" s="17">
        <v>0</v>
      </c>
      <c r="I2109" s="17">
        <v>525</v>
      </c>
      <c r="J2109" s="13">
        <v>525</v>
      </c>
      <c r="K2109" s="13">
        <v>0</v>
      </c>
      <c r="L2109" s="13">
        <v>105</v>
      </c>
      <c r="M2109" s="13">
        <v>420</v>
      </c>
      <c r="N2109" s="24" t="s">
        <v>2865</v>
      </c>
      <c r="O2109" s="24" t="s">
        <v>25</v>
      </c>
      <c r="P2109" s="24" t="s">
        <v>25</v>
      </c>
      <c r="Q2109" s="38">
        <f>VLOOKUP(B2109,[2]COMPLETE_DIVIDEND_DATA!$B:$BA,52,0)</f>
        <v>420</v>
      </c>
      <c r="R2109" s="39">
        <f t="shared" si="33"/>
        <v>0</v>
      </c>
    </row>
    <row r="2110" spans="1:18" s="2" customFormat="1" hidden="1" x14ac:dyDescent="0.2">
      <c r="A2110" s="9">
        <v>402143</v>
      </c>
      <c r="B2110" s="20">
        <v>6122088757</v>
      </c>
      <c r="C2110" s="6" t="s">
        <v>2866</v>
      </c>
      <c r="D2110" s="5">
        <v>14.91</v>
      </c>
      <c r="E2110" s="5">
        <v>20</v>
      </c>
      <c r="F2110" s="5">
        <v>8</v>
      </c>
      <c r="G2110" s="17">
        <v>523</v>
      </c>
      <c r="H2110" s="17">
        <v>0</v>
      </c>
      <c r="I2110" s="17">
        <v>523</v>
      </c>
      <c r="J2110" s="13">
        <v>523</v>
      </c>
      <c r="K2110" s="13">
        <v>0</v>
      </c>
      <c r="L2110" s="13">
        <v>78</v>
      </c>
      <c r="M2110" s="13">
        <v>445</v>
      </c>
      <c r="N2110" s="24" t="s">
        <v>2867</v>
      </c>
      <c r="O2110" s="24" t="s">
        <v>25</v>
      </c>
      <c r="P2110" s="24" t="s">
        <v>25</v>
      </c>
      <c r="Q2110" s="38">
        <f>VLOOKUP(B2110,[2]COMPLETE_DIVIDEND_DATA!$B:$BA,52,0)</f>
        <v>445</v>
      </c>
      <c r="R2110" s="39">
        <f t="shared" si="33"/>
        <v>0</v>
      </c>
    </row>
    <row r="2111" spans="1:18" s="2" customFormat="1" hidden="1" x14ac:dyDescent="0.2">
      <c r="A2111" s="9">
        <v>402144</v>
      </c>
      <c r="B2111" s="20">
        <v>6122091348</v>
      </c>
      <c r="C2111" s="6" t="s">
        <v>2868</v>
      </c>
      <c r="D2111" s="5">
        <v>19.96</v>
      </c>
      <c r="E2111" s="5">
        <v>20</v>
      </c>
      <c r="F2111" s="5">
        <v>8</v>
      </c>
      <c r="G2111" s="17">
        <v>656</v>
      </c>
      <c r="H2111" s="17">
        <v>0</v>
      </c>
      <c r="I2111" s="17">
        <v>656</v>
      </c>
      <c r="J2111" s="13">
        <v>656</v>
      </c>
      <c r="K2111" s="13">
        <v>0</v>
      </c>
      <c r="L2111" s="13">
        <v>131</v>
      </c>
      <c r="M2111" s="13">
        <v>525</v>
      </c>
      <c r="N2111" s="24" t="s">
        <v>2869</v>
      </c>
      <c r="O2111" s="24" t="s">
        <v>25</v>
      </c>
      <c r="P2111" s="24" t="s">
        <v>25</v>
      </c>
      <c r="Q2111" s="38">
        <f>VLOOKUP(B2111,[2]COMPLETE_DIVIDEND_DATA!$B:$BA,52,0)</f>
        <v>525</v>
      </c>
      <c r="R2111" s="39">
        <f t="shared" si="33"/>
        <v>0</v>
      </c>
    </row>
    <row r="2112" spans="1:18" s="2" customFormat="1" hidden="1" x14ac:dyDescent="0.2">
      <c r="A2112" s="9">
        <v>402145</v>
      </c>
      <c r="B2112" s="20">
        <v>6122095034</v>
      </c>
      <c r="C2112" s="6" t="s">
        <v>2870</v>
      </c>
      <c r="D2112" s="5">
        <v>15</v>
      </c>
      <c r="E2112" s="5">
        <v>10</v>
      </c>
      <c r="F2112" s="5">
        <v>8</v>
      </c>
      <c r="G2112" s="17">
        <v>1540</v>
      </c>
      <c r="H2112" s="17">
        <v>1540</v>
      </c>
      <c r="I2112" s="17">
        <v>0</v>
      </c>
      <c r="J2112" s="13">
        <v>1540</v>
      </c>
      <c r="K2112" s="13">
        <v>385</v>
      </c>
      <c r="L2112" s="13">
        <v>231</v>
      </c>
      <c r="M2112" s="13">
        <v>924</v>
      </c>
      <c r="N2112" s="24" t="s">
        <v>2871</v>
      </c>
      <c r="O2112" s="24" t="s">
        <v>25</v>
      </c>
      <c r="P2112" s="24" t="s">
        <v>25</v>
      </c>
      <c r="Q2112" s="38">
        <f>VLOOKUP(B2112,[2]COMPLETE_DIVIDEND_DATA!$B:$BA,52,0)</f>
        <v>924</v>
      </c>
      <c r="R2112" s="39">
        <f t="shared" si="33"/>
        <v>0</v>
      </c>
    </row>
    <row r="2113" spans="1:18" s="2" customFormat="1" hidden="1" x14ac:dyDescent="0.2">
      <c r="A2113" s="9">
        <v>402146</v>
      </c>
      <c r="B2113" s="20">
        <v>6122101105</v>
      </c>
      <c r="C2113" s="6" t="s">
        <v>2872</v>
      </c>
      <c r="D2113" s="5">
        <v>20</v>
      </c>
      <c r="E2113" s="5">
        <v>20</v>
      </c>
      <c r="F2113" s="5">
        <v>8</v>
      </c>
      <c r="G2113" s="17">
        <v>2029</v>
      </c>
      <c r="H2113" s="17">
        <v>0</v>
      </c>
      <c r="I2113" s="17">
        <v>2029</v>
      </c>
      <c r="J2113" s="13">
        <v>2029</v>
      </c>
      <c r="K2113" s="13">
        <v>0</v>
      </c>
      <c r="L2113" s="13">
        <v>406</v>
      </c>
      <c r="M2113" s="13">
        <v>1623</v>
      </c>
      <c r="N2113" s="24" t="s">
        <v>2873</v>
      </c>
      <c r="O2113" s="24" t="s">
        <v>25</v>
      </c>
      <c r="P2113" s="24" t="s">
        <v>25</v>
      </c>
      <c r="Q2113" s="38">
        <f>VLOOKUP(B2113,[2]COMPLETE_DIVIDEND_DATA!$B:$BA,52,0)</f>
        <v>1623</v>
      </c>
      <c r="R2113" s="39">
        <f t="shared" si="33"/>
        <v>0</v>
      </c>
    </row>
    <row r="2114" spans="1:18" s="2" customFormat="1" hidden="1" x14ac:dyDescent="0.2">
      <c r="A2114" s="9">
        <v>402147</v>
      </c>
      <c r="B2114" s="20">
        <v>6122103663</v>
      </c>
      <c r="C2114" s="6" t="s">
        <v>2874</v>
      </c>
      <c r="D2114" s="5">
        <v>20</v>
      </c>
      <c r="E2114" s="5">
        <v>10</v>
      </c>
      <c r="F2114" s="5">
        <v>8</v>
      </c>
      <c r="G2114" s="17">
        <v>1000</v>
      </c>
      <c r="H2114" s="17">
        <v>1000</v>
      </c>
      <c r="I2114" s="17">
        <v>0</v>
      </c>
      <c r="J2114" s="13">
        <v>1000</v>
      </c>
      <c r="K2114" s="13">
        <v>250</v>
      </c>
      <c r="L2114" s="13">
        <v>200</v>
      </c>
      <c r="M2114" s="13">
        <v>550</v>
      </c>
      <c r="N2114" s="24" t="s">
        <v>2875</v>
      </c>
      <c r="O2114" s="24" t="s">
        <v>25</v>
      </c>
      <c r="P2114" s="24" t="s">
        <v>25</v>
      </c>
      <c r="Q2114" s="38">
        <f>VLOOKUP(B2114,[2]COMPLETE_DIVIDEND_DATA!$B:$BA,52,0)</f>
        <v>550</v>
      </c>
      <c r="R2114" s="39">
        <f t="shared" si="33"/>
        <v>0</v>
      </c>
    </row>
    <row r="2115" spans="1:18" s="2" customFormat="1" hidden="1" x14ac:dyDescent="0.2">
      <c r="A2115" s="9">
        <v>402148</v>
      </c>
      <c r="B2115" s="20">
        <v>6122104265</v>
      </c>
      <c r="C2115" s="6" t="s">
        <v>2876</v>
      </c>
      <c r="D2115" s="5">
        <v>14.99</v>
      </c>
      <c r="E2115" s="5">
        <v>20</v>
      </c>
      <c r="F2115" s="5">
        <v>8</v>
      </c>
      <c r="G2115" s="17">
        <v>32406</v>
      </c>
      <c r="H2115" s="17">
        <v>0</v>
      </c>
      <c r="I2115" s="17">
        <v>32406</v>
      </c>
      <c r="J2115" s="13">
        <v>32406</v>
      </c>
      <c r="K2115" s="13">
        <v>0</v>
      </c>
      <c r="L2115" s="13">
        <v>4860</v>
      </c>
      <c r="M2115" s="13">
        <v>27546</v>
      </c>
      <c r="N2115" s="24" t="s">
        <v>2877</v>
      </c>
      <c r="O2115" s="24" t="s">
        <v>25</v>
      </c>
      <c r="P2115" s="24" t="s">
        <v>25</v>
      </c>
      <c r="Q2115" s="38">
        <f>VLOOKUP(B2115,[2]COMPLETE_DIVIDEND_DATA!$B:$BA,52,0)</f>
        <v>27546</v>
      </c>
      <c r="R2115" s="39">
        <f t="shared" si="33"/>
        <v>0</v>
      </c>
    </row>
    <row r="2116" spans="1:18" s="2" customFormat="1" hidden="1" x14ac:dyDescent="0.2">
      <c r="A2116" s="9">
        <v>402149</v>
      </c>
      <c r="B2116" s="20">
        <v>6122104604</v>
      </c>
      <c r="C2116" s="6" t="s">
        <v>2878</v>
      </c>
      <c r="D2116" s="5">
        <v>19.98</v>
      </c>
      <c r="E2116" s="5">
        <v>20</v>
      </c>
      <c r="F2116" s="5">
        <v>8</v>
      </c>
      <c r="G2116" s="17">
        <v>1571</v>
      </c>
      <c r="H2116" s="17">
        <v>0</v>
      </c>
      <c r="I2116" s="17">
        <v>1571</v>
      </c>
      <c r="J2116" s="13">
        <v>1571</v>
      </c>
      <c r="K2116" s="13">
        <v>0</v>
      </c>
      <c r="L2116" s="13">
        <v>314</v>
      </c>
      <c r="M2116" s="13">
        <v>1257</v>
      </c>
      <c r="N2116" s="24" t="s">
        <v>2879</v>
      </c>
      <c r="O2116" s="24" t="s">
        <v>25</v>
      </c>
      <c r="P2116" s="24" t="s">
        <v>25</v>
      </c>
      <c r="Q2116" s="38">
        <f>VLOOKUP(B2116,[2]COMPLETE_DIVIDEND_DATA!$B:$BA,52,0)</f>
        <v>1257</v>
      </c>
      <c r="R2116" s="39">
        <f t="shared" si="33"/>
        <v>0</v>
      </c>
    </row>
    <row r="2117" spans="1:18" s="2" customFormat="1" hidden="1" x14ac:dyDescent="0.2">
      <c r="A2117" s="9">
        <v>402150</v>
      </c>
      <c r="B2117" s="20">
        <v>6122109553</v>
      </c>
      <c r="C2117" s="6" t="s">
        <v>2880</v>
      </c>
      <c r="D2117" s="5">
        <v>15</v>
      </c>
      <c r="E2117" s="5">
        <v>64</v>
      </c>
      <c r="F2117" s="5">
        <v>10</v>
      </c>
      <c r="G2117" s="17">
        <v>86500</v>
      </c>
      <c r="H2117" s="17">
        <v>0</v>
      </c>
      <c r="I2117" s="17">
        <v>86500</v>
      </c>
      <c r="J2117" s="13">
        <v>86500</v>
      </c>
      <c r="K2117" s="13">
        <v>0</v>
      </c>
      <c r="L2117" s="13">
        <v>12975</v>
      </c>
      <c r="M2117" s="13">
        <v>73525</v>
      </c>
      <c r="N2117" s="24" t="s">
        <v>25</v>
      </c>
      <c r="O2117" s="24">
        <v>73707524</v>
      </c>
      <c r="P2117" s="24" t="s">
        <v>25</v>
      </c>
      <c r="Q2117" s="38">
        <f>VLOOKUP(B2117,[2]COMPLETE_DIVIDEND_DATA!$B:$BA,52,0)</f>
        <v>73525</v>
      </c>
      <c r="R2117" s="39">
        <f t="shared" si="33"/>
        <v>0</v>
      </c>
    </row>
    <row r="2118" spans="1:18" s="2" customFormat="1" hidden="1" x14ac:dyDescent="0.2">
      <c r="A2118" s="9">
        <v>402151</v>
      </c>
      <c r="B2118" s="20">
        <v>6122110031</v>
      </c>
      <c r="C2118" s="6" t="s">
        <v>2664</v>
      </c>
      <c r="D2118" s="5">
        <v>15</v>
      </c>
      <c r="E2118" s="5">
        <v>20</v>
      </c>
      <c r="F2118" s="5">
        <v>8</v>
      </c>
      <c r="G2118" s="17">
        <v>2500</v>
      </c>
      <c r="H2118" s="17">
        <v>0</v>
      </c>
      <c r="I2118" s="17">
        <v>2500</v>
      </c>
      <c r="J2118" s="13">
        <v>2500</v>
      </c>
      <c r="K2118" s="13">
        <v>0</v>
      </c>
      <c r="L2118" s="13">
        <v>375</v>
      </c>
      <c r="M2118" s="13">
        <v>2125</v>
      </c>
      <c r="N2118" s="24" t="s">
        <v>2665</v>
      </c>
      <c r="O2118" s="24" t="s">
        <v>25</v>
      </c>
      <c r="P2118" s="24" t="s">
        <v>25</v>
      </c>
      <c r="Q2118" s="38">
        <f>VLOOKUP(B2118,[2]COMPLETE_DIVIDEND_DATA!$B:$BA,52,0)</f>
        <v>2125</v>
      </c>
      <c r="R2118" s="39">
        <f t="shared" si="33"/>
        <v>0</v>
      </c>
    </row>
    <row r="2119" spans="1:18" s="2" customFormat="1" hidden="1" x14ac:dyDescent="0.2">
      <c r="A2119" s="9">
        <v>402152</v>
      </c>
      <c r="B2119" s="20">
        <v>6122113191</v>
      </c>
      <c r="C2119" s="6" t="s">
        <v>2881</v>
      </c>
      <c r="D2119" s="5">
        <v>20</v>
      </c>
      <c r="E2119" s="5">
        <v>10</v>
      </c>
      <c r="F2119" s="5">
        <v>8</v>
      </c>
      <c r="G2119" s="17">
        <v>95</v>
      </c>
      <c r="H2119" s="17">
        <v>95</v>
      </c>
      <c r="I2119" s="17">
        <v>0</v>
      </c>
      <c r="J2119" s="13">
        <v>95</v>
      </c>
      <c r="K2119" s="13">
        <v>24</v>
      </c>
      <c r="L2119" s="13">
        <v>19</v>
      </c>
      <c r="M2119" s="13">
        <v>52</v>
      </c>
      <c r="N2119" s="24" t="s">
        <v>2882</v>
      </c>
      <c r="O2119" s="24" t="s">
        <v>25</v>
      </c>
      <c r="P2119" s="24" t="s">
        <v>25</v>
      </c>
      <c r="Q2119" s="38">
        <f>VLOOKUP(B2119,[2]COMPLETE_DIVIDEND_DATA!$B:$BA,52,0)</f>
        <v>52</v>
      </c>
      <c r="R2119" s="39">
        <f t="shared" si="33"/>
        <v>0</v>
      </c>
    </row>
    <row r="2120" spans="1:18" s="2" customFormat="1" hidden="1" x14ac:dyDescent="0.2">
      <c r="A2120" s="9">
        <v>402153</v>
      </c>
      <c r="B2120" s="20">
        <v>6122115204</v>
      </c>
      <c r="C2120" s="6" t="s">
        <v>2883</v>
      </c>
      <c r="D2120" s="5">
        <v>20</v>
      </c>
      <c r="E2120" s="5">
        <v>20</v>
      </c>
      <c r="F2120" s="5">
        <v>8</v>
      </c>
      <c r="G2120" s="17">
        <v>5</v>
      </c>
      <c r="H2120" s="17">
        <v>0</v>
      </c>
      <c r="I2120" s="17">
        <v>5</v>
      </c>
      <c r="J2120" s="13">
        <v>5</v>
      </c>
      <c r="K2120" s="13">
        <v>0</v>
      </c>
      <c r="L2120" s="13">
        <v>1</v>
      </c>
      <c r="M2120" s="13">
        <v>4</v>
      </c>
      <c r="N2120" s="24" t="s">
        <v>2884</v>
      </c>
      <c r="O2120" s="24" t="s">
        <v>25</v>
      </c>
      <c r="P2120" s="24" t="s">
        <v>25</v>
      </c>
      <c r="Q2120" s="38">
        <f>VLOOKUP(B2120,[2]COMPLETE_DIVIDEND_DATA!$B:$BA,52,0)</f>
        <v>4</v>
      </c>
      <c r="R2120" s="39">
        <f t="shared" si="33"/>
        <v>0</v>
      </c>
    </row>
    <row r="2121" spans="1:18" s="2" customFormat="1" hidden="1" x14ac:dyDescent="0.2">
      <c r="A2121" s="9">
        <v>402154</v>
      </c>
      <c r="B2121" s="20">
        <v>6122116046</v>
      </c>
      <c r="C2121" s="6" t="s">
        <v>2885</v>
      </c>
      <c r="D2121" s="5">
        <v>17.39</v>
      </c>
      <c r="E2121" s="5">
        <v>10</v>
      </c>
      <c r="F2121" s="5">
        <v>8</v>
      </c>
      <c r="G2121" s="17">
        <v>23</v>
      </c>
      <c r="H2121" s="17">
        <v>23</v>
      </c>
      <c r="I2121" s="17">
        <v>0</v>
      </c>
      <c r="J2121" s="13">
        <v>23</v>
      </c>
      <c r="K2121" s="13">
        <v>6</v>
      </c>
      <c r="L2121" s="13">
        <v>4</v>
      </c>
      <c r="M2121" s="13">
        <v>13</v>
      </c>
      <c r="N2121" s="24" t="s">
        <v>2886</v>
      </c>
      <c r="O2121" s="24" t="s">
        <v>25</v>
      </c>
      <c r="P2121" s="24" t="s">
        <v>25</v>
      </c>
      <c r="Q2121" s="38">
        <f>VLOOKUP(B2121,[2]COMPLETE_DIVIDEND_DATA!$B:$BA,52,0)</f>
        <v>13</v>
      </c>
      <c r="R2121" s="39">
        <f t="shared" si="33"/>
        <v>0</v>
      </c>
    </row>
    <row r="2122" spans="1:18" s="2" customFormat="1" hidden="1" x14ac:dyDescent="0.2">
      <c r="A2122" s="9">
        <v>402155</v>
      </c>
      <c r="B2122" s="20">
        <v>6122123356</v>
      </c>
      <c r="C2122" s="6" t="s">
        <v>2887</v>
      </c>
      <c r="D2122" s="5">
        <v>20</v>
      </c>
      <c r="E2122" s="5">
        <v>20</v>
      </c>
      <c r="F2122" s="5">
        <v>8</v>
      </c>
      <c r="G2122" s="17">
        <v>5</v>
      </c>
      <c r="H2122" s="17">
        <v>0</v>
      </c>
      <c r="I2122" s="17">
        <v>5</v>
      </c>
      <c r="J2122" s="13">
        <v>5</v>
      </c>
      <c r="K2122" s="13">
        <v>0</v>
      </c>
      <c r="L2122" s="13">
        <v>1</v>
      </c>
      <c r="M2122" s="13">
        <v>4</v>
      </c>
      <c r="N2122" s="24" t="s">
        <v>2888</v>
      </c>
      <c r="O2122" s="24" t="s">
        <v>25</v>
      </c>
      <c r="P2122" s="24" t="s">
        <v>25</v>
      </c>
      <c r="Q2122" s="38">
        <f>VLOOKUP(B2122,[2]COMPLETE_DIVIDEND_DATA!$B:$BA,52,0)</f>
        <v>4</v>
      </c>
      <c r="R2122" s="39">
        <f t="shared" si="33"/>
        <v>0</v>
      </c>
    </row>
    <row r="2123" spans="1:18" s="2" customFormat="1" hidden="1" x14ac:dyDescent="0.2">
      <c r="A2123" s="9">
        <v>402156</v>
      </c>
      <c r="B2123" s="20">
        <v>6270005663</v>
      </c>
      <c r="C2123" s="6" t="s">
        <v>2889</v>
      </c>
      <c r="D2123" s="5">
        <v>20</v>
      </c>
      <c r="E2123" s="5">
        <v>20</v>
      </c>
      <c r="F2123" s="5">
        <v>8</v>
      </c>
      <c r="G2123" s="17">
        <v>3000</v>
      </c>
      <c r="H2123" s="17">
        <v>0</v>
      </c>
      <c r="I2123" s="17">
        <v>3000</v>
      </c>
      <c r="J2123" s="13">
        <v>3000</v>
      </c>
      <c r="K2123" s="13">
        <v>0</v>
      </c>
      <c r="L2123" s="13">
        <v>600</v>
      </c>
      <c r="M2123" s="13">
        <v>2400</v>
      </c>
      <c r="N2123" s="24" t="s">
        <v>2890</v>
      </c>
      <c r="O2123" s="24" t="s">
        <v>25</v>
      </c>
      <c r="P2123" s="24" t="s">
        <v>25</v>
      </c>
      <c r="Q2123" s="38">
        <f>VLOOKUP(B2123,[2]COMPLETE_DIVIDEND_DATA!$B:$BA,52,0)</f>
        <v>2400</v>
      </c>
      <c r="R2123" s="39">
        <f t="shared" si="33"/>
        <v>0</v>
      </c>
    </row>
    <row r="2124" spans="1:18" s="2" customFormat="1" hidden="1" x14ac:dyDescent="0.2">
      <c r="A2124" s="9">
        <v>402157</v>
      </c>
      <c r="B2124" s="20">
        <v>6270006802</v>
      </c>
      <c r="C2124" s="6" t="s">
        <v>2891</v>
      </c>
      <c r="D2124" s="5">
        <v>14.99</v>
      </c>
      <c r="E2124" s="5">
        <v>20</v>
      </c>
      <c r="F2124" s="5">
        <v>8</v>
      </c>
      <c r="G2124" s="17">
        <v>10475</v>
      </c>
      <c r="H2124" s="17">
        <v>0</v>
      </c>
      <c r="I2124" s="17">
        <v>10475</v>
      </c>
      <c r="J2124" s="13">
        <v>10475</v>
      </c>
      <c r="K2124" s="13">
        <v>0</v>
      </c>
      <c r="L2124" s="13">
        <v>1571</v>
      </c>
      <c r="M2124" s="13">
        <v>8904</v>
      </c>
      <c r="N2124" s="24" t="s">
        <v>2892</v>
      </c>
      <c r="O2124" s="24" t="s">
        <v>25</v>
      </c>
      <c r="P2124" s="24" t="s">
        <v>25</v>
      </c>
      <c r="Q2124" s="38">
        <f>VLOOKUP(B2124,[2]COMPLETE_DIVIDEND_DATA!$B:$BA,52,0)</f>
        <v>8904</v>
      </c>
      <c r="R2124" s="39">
        <f t="shared" si="33"/>
        <v>0</v>
      </c>
    </row>
    <row r="2125" spans="1:18" s="2" customFormat="1" hidden="1" x14ac:dyDescent="0.2">
      <c r="A2125" s="9">
        <v>402158</v>
      </c>
      <c r="B2125" s="20">
        <v>6445007643</v>
      </c>
      <c r="C2125" s="6" t="s">
        <v>2893</v>
      </c>
      <c r="D2125" s="5">
        <v>20</v>
      </c>
      <c r="E2125" s="5">
        <v>10</v>
      </c>
      <c r="F2125" s="5">
        <v>9</v>
      </c>
      <c r="G2125" s="17">
        <v>1295</v>
      </c>
      <c r="H2125" s="17">
        <v>1295</v>
      </c>
      <c r="I2125" s="17">
        <v>0</v>
      </c>
      <c r="J2125" s="13">
        <v>1295</v>
      </c>
      <c r="K2125" s="13">
        <v>324</v>
      </c>
      <c r="L2125" s="13">
        <v>259</v>
      </c>
      <c r="M2125" s="13">
        <v>712</v>
      </c>
      <c r="N2125" s="24" t="s">
        <v>2894</v>
      </c>
      <c r="O2125" s="24" t="s">
        <v>25</v>
      </c>
      <c r="P2125" s="24" t="s">
        <v>25</v>
      </c>
      <c r="Q2125" s="38">
        <f>VLOOKUP(B2125,[2]COMPLETE_DIVIDEND_DATA!$B:$BA,52,0)</f>
        <v>712</v>
      </c>
      <c r="R2125" s="39">
        <f t="shared" si="33"/>
        <v>0</v>
      </c>
    </row>
    <row r="2126" spans="1:18" s="2" customFormat="1" hidden="1" x14ac:dyDescent="0.2">
      <c r="A2126" s="9">
        <v>402159</v>
      </c>
      <c r="B2126" s="20">
        <v>6445014193</v>
      </c>
      <c r="C2126" s="6" t="s">
        <v>2895</v>
      </c>
      <c r="D2126" s="5">
        <v>19.350000000000001</v>
      </c>
      <c r="E2126" s="5">
        <v>20</v>
      </c>
      <c r="F2126" s="5">
        <v>8</v>
      </c>
      <c r="G2126" s="17">
        <v>31</v>
      </c>
      <c r="H2126" s="17">
        <v>0</v>
      </c>
      <c r="I2126" s="17">
        <v>31</v>
      </c>
      <c r="J2126" s="13">
        <v>31</v>
      </c>
      <c r="K2126" s="13">
        <v>0</v>
      </c>
      <c r="L2126" s="13">
        <v>6</v>
      </c>
      <c r="M2126" s="13">
        <v>25</v>
      </c>
      <c r="N2126" s="24" t="s">
        <v>2896</v>
      </c>
      <c r="O2126" s="24" t="s">
        <v>25</v>
      </c>
      <c r="P2126" s="24" t="s">
        <v>25</v>
      </c>
      <c r="Q2126" s="38">
        <f>VLOOKUP(B2126,[2]COMPLETE_DIVIDEND_DATA!$B:$BA,52,0)</f>
        <v>25</v>
      </c>
      <c r="R2126" s="39">
        <f t="shared" si="33"/>
        <v>0</v>
      </c>
    </row>
    <row r="2127" spans="1:18" s="2" customFormat="1" hidden="1" x14ac:dyDescent="0.2">
      <c r="A2127" s="9">
        <v>402160</v>
      </c>
      <c r="B2127" s="20">
        <v>6445018582</v>
      </c>
      <c r="C2127" s="6" t="s">
        <v>962</v>
      </c>
      <c r="D2127" s="5">
        <v>20</v>
      </c>
      <c r="E2127" s="5">
        <v>20</v>
      </c>
      <c r="F2127" s="5">
        <v>8</v>
      </c>
      <c r="G2127" s="17">
        <v>5</v>
      </c>
      <c r="H2127" s="17">
        <v>0</v>
      </c>
      <c r="I2127" s="17">
        <v>5</v>
      </c>
      <c r="J2127" s="13">
        <v>5</v>
      </c>
      <c r="K2127" s="13">
        <v>0</v>
      </c>
      <c r="L2127" s="13">
        <v>1</v>
      </c>
      <c r="M2127" s="13">
        <v>4</v>
      </c>
      <c r="N2127" s="24" t="s">
        <v>2897</v>
      </c>
      <c r="O2127" s="24" t="s">
        <v>25</v>
      </c>
      <c r="P2127" s="24" t="s">
        <v>25</v>
      </c>
      <c r="Q2127" s="38">
        <f>VLOOKUP(B2127,[2]COMPLETE_DIVIDEND_DATA!$B:$BA,52,0)</f>
        <v>4</v>
      </c>
      <c r="R2127" s="39">
        <f t="shared" si="33"/>
        <v>0</v>
      </c>
    </row>
    <row r="2128" spans="1:18" s="2" customFormat="1" hidden="1" x14ac:dyDescent="0.2">
      <c r="A2128" s="9">
        <v>402161</v>
      </c>
      <c r="B2128" s="20">
        <v>6445024531</v>
      </c>
      <c r="C2128" s="6" t="s">
        <v>1833</v>
      </c>
      <c r="D2128" s="5">
        <v>0</v>
      </c>
      <c r="E2128" s="5">
        <v>20</v>
      </c>
      <c r="F2128" s="5">
        <v>8</v>
      </c>
      <c r="G2128" s="17">
        <v>1</v>
      </c>
      <c r="H2128" s="17">
        <v>0</v>
      </c>
      <c r="I2128" s="17">
        <v>1</v>
      </c>
      <c r="J2128" s="13">
        <v>1</v>
      </c>
      <c r="K2128" s="13">
        <v>0</v>
      </c>
      <c r="L2128" s="13">
        <v>0</v>
      </c>
      <c r="M2128" s="13">
        <v>1</v>
      </c>
      <c r="N2128" s="24" t="s">
        <v>2898</v>
      </c>
      <c r="O2128" s="24" t="s">
        <v>25</v>
      </c>
      <c r="P2128" s="24" t="s">
        <v>25</v>
      </c>
      <c r="Q2128" s="38">
        <f>VLOOKUP(B2128,[2]COMPLETE_DIVIDEND_DATA!$B:$BA,52,0)</f>
        <v>1</v>
      </c>
      <c r="R2128" s="39">
        <f t="shared" si="33"/>
        <v>0</v>
      </c>
    </row>
    <row r="2129" spans="1:18" s="2" customFormat="1" hidden="1" x14ac:dyDescent="0.2">
      <c r="A2129" s="9">
        <v>402162</v>
      </c>
      <c r="B2129" s="20">
        <v>6445039356</v>
      </c>
      <c r="C2129" s="6" t="s">
        <v>2899</v>
      </c>
      <c r="D2129" s="5">
        <v>20</v>
      </c>
      <c r="E2129" s="5">
        <v>20</v>
      </c>
      <c r="F2129" s="5">
        <v>8</v>
      </c>
      <c r="G2129" s="17">
        <v>1500</v>
      </c>
      <c r="H2129" s="17">
        <v>0</v>
      </c>
      <c r="I2129" s="17">
        <v>1500</v>
      </c>
      <c r="J2129" s="13">
        <v>1500</v>
      </c>
      <c r="K2129" s="13">
        <v>0</v>
      </c>
      <c r="L2129" s="13">
        <v>300</v>
      </c>
      <c r="M2129" s="13">
        <v>1200</v>
      </c>
      <c r="N2129" s="24" t="s">
        <v>2900</v>
      </c>
      <c r="O2129" s="24" t="s">
        <v>25</v>
      </c>
      <c r="P2129" s="24" t="s">
        <v>25</v>
      </c>
      <c r="Q2129" s="38">
        <f>VLOOKUP(B2129,[2]COMPLETE_DIVIDEND_DATA!$B:$BA,52,0)</f>
        <v>1200</v>
      </c>
      <c r="R2129" s="39">
        <f t="shared" si="33"/>
        <v>0</v>
      </c>
    </row>
    <row r="2130" spans="1:18" s="2" customFormat="1" hidden="1" x14ac:dyDescent="0.2">
      <c r="A2130" s="9">
        <v>402163</v>
      </c>
      <c r="B2130" s="20">
        <v>6445047797</v>
      </c>
      <c r="C2130" s="6" t="s">
        <v>2901</v>
      </c>
      <c r="D2130" s="5">
        <v>20</v>
      </c>
      <c r="E2130" s="5">
        <v>20</v>
      </c>
      <c r="F2130" s="5">
        <v>8</v>
      </c>
      <c r="G2130" s="17">
        <v>1505</v>
      </c>
      <c r="H2130" s="17">
        <v>0</v>
      </c>
      <c r="I2130" s="17">
        <v>1505</v>
      </c>
      <c r="J2130" s="13">
        <v>1505</v>
      </c>
      <c r="K2130" s="13">
        <v>0</v>
      </c>
      <c r="L2130" s="13">
        <v>301</v>
      </c>
      <c r="M2130" s="13">
        <v>1204</v>
      </c>
      <c r="N2130" s="24" t="s">
        <v>2902</v>
      </c>
      <c r="O2130" s="24" t="s">
        <v>25</v>
      </c>
      <c r="P2130" s="24" t="s">
        <v>25</v>
      </c>
      <c r="Q2130" s="38">
        <f>VLOOKUP(B2130,[2]COMPLETE_DIVIDEND_DATA!$B:$BA,52,0)</f>
        <v>1204</v>
      </c>
      <c r="R2130" s="39">
        <f t="shared" si="33"/>
        <v>0</v>
      </c>
    </row>
    <row r="2131" spans="1:18" s="2" customFormat="1" hidden="1" x14ac:dyDescent="0.2">
      <c r="A2131" s="9">
        <v>402164</v>
      </c>
      <c r="B2131" s="20">
        <v>6445056350</v>
      </c>
      <c r="C2131" s="6" t="s">
        <v>2903</v>
      </c>
      <c r="D2131" s="5">
        <v>17.89</v>
      </c>
      <c r="E2131" s="5">
        <v>30</v>
      </c>
      <c r="F2131" s="5">
        <v>8</v>
      </c>
      <c r="G2131" s="17">
        <v>95</v>
      </c>
      <c r="H2131" s="17">
        <v>0</v>
      </c>
      <c r="I2131" s="17">
        <v>95</v>
      </c>
      <c r="J2131" s="13">
        <v>95</v>
      </c>
      <c r="K2131" s="13">
        <v>0</v>
      </c>
      <c r="L2131" s="13">
        <v>17</v>
      </c>
      <c r="M2131" s="13">
        <v>78</v>
      </c>
      <c r="N2131" s="24" t="s">
        <v>2904</v>
      </c>
      <c r="O2131" s="24" t="s">
        <v>25</v>
      </c>
      <c r="P2131" s="24" t="s">
        <v>25</v>
      </c>
      <c r="Q2131" s="38">
        <f>VLOOKUP(B2131,[2]COMPLETE_DIVIDEND_DATA!$B:$BA,52,0)</f>
        <v>78</v>
      </c>
      <c r="R2131" s="39">
        <f t="shared" si="33"/>
        <v>0</v>
      </c>
    </row>
    <row r="2132" spans="1:18" s="2" customFormat="1" hidden="1" x14ac:dyDescent="0.2">
      <c r="A2132" s="9">
        <v>402165</v>
      </c>
      <c r="B2132" s="20">
        <v>6452023839</v>
      </c>
      <c r="C2132" s="6" t="s">
        <v>2905</v>
      </c>
      <c r="D2132" s="5">
        <v>15</v>
      </c>
      <c r="E2132" s="5">
        <v>20</v>
      </c>
      <c r="F2132" s="5">
        <v>8</v>
      </c>
      <c r="G2132" s="17">
        <v>1000</v>
      </c>
      <c r="H2132" s="17">
        <v>0</v>
      </c>
      <c r="I2132" s="17">
        <v>1000</v>
      </c>
      <c r="J2132" s="13">
        <v>1000</v>
      </c>
      <c r="K2132" s="13">
        <v>0</v>
      </c>
      <c r="L2132" s="13">
        <v>150</v>
      </c>
      <c r="M2132" s="13">
        <v>850</v>
      </c>
      <c r="N2132" s="24" t="s">
        <v>2906</v>
      </c>
      <c r="O2132" s="24" t="s">
        <v>25</v>
      </c>
      <c r="P2132" s="24" t="s">
        <v>25</v>
      </c>
      <c r="Q2132" s="38">
        <f>VLOOKUP(B2132,[2]COMPLETE_DIVIDEND_DATA!$B:$BA,52,0)</f>
        <v>850</v>
      </c>
      <c r="R2132" s="39">
        <f t="shared" si="33"/>
        <v>0</v>
      </c>
    </row>
    <row r="2133" spans="1:18" s="2" customFormat="1" hidden="1" x14ac:dyDescent="0.2">
      <c r="A2133" s="9">
        <v>402166</v>
      </c>
      <c r="B2133" s="20">
        <v>6452024662</v>
      </c>
      <c r="C2133" s="6" t="s">
        <v>2427</v>
      </c>
      <c r="D2133" s="5">
        <v>0</v>
      </c>
      <c r="E2133" s="5">
        <v>20</v>
      </c>
      <c r="F2133" s="5">
        <v>8</v>
      </c>
      <c r="G2133" s="17">
        <v>1</v>
      </c>
      <c r="H2133" s="17">
        <v>0</v>
      </c>
      <c r="I2133" s="17">
        <v>1</v>
      </c>
      <c r="J2133" s="13">
        <v>1</v>
      </c>
      <c r="K2133" s="13">
        <v>0</v>
      </c>
      <c r="L2133" s="13">
        <v>0</v>
      </c>
      <c r="M2133" s="13">
        <v>1</v>
      </c>
      <c r="N2133" s="24" t="s">
        <v>2428</v>
      </c>
      <c r="O2133" s="24" t="s">
        <v>25</v>
      </c>
      <c r="P2133" s="24" t="s">
        <v>25</v>
      </c>
      <c r="Q2133" s="38">
        <f>VLOOKUP(B2133,[2]COMPLETE_DIVIDEND_DATA!$B:$BA,52,0)</f>
        <v>1</v>
      </c>
      <c r="R2133" s="39">
        <f t="shared" si="33"/>
        <v>0</v>
      </c>
    </row>
    <row r="2134" spans="1:18" s="2" customFormat="1" hidden="1" x14ac:dyDescent="0.2">
      <c r="A2134" s="9">
        <v>402167</v>
      </c>
      <c r="B2134" s="20">
        <v>6452025370</v>
      </c>
      <c r="C2134" s="6" t="s">
        <v>2907</v>
      </c>
      <c r="D2134" s="5">
        <v>14.99</v>
      </c>
      <c r="E2134" s="5">
        <v>20</v>
      </c>
      <c r="F2134" s="5">
        <v>8</v>
      </c>
      <c r="G2134" s="17">
        <v>4388</v>
      </c>
      <c r="H2134" s="17">
        <v>0</v>
      </c>
      <c r="I2134" s="17">
        <v>4388</v>
      </c>
      <c r="J2134" s="13">
        <v>4388</v>
      </c>
      <c r="K2134" s="13">
        <v>0</v>
      </c>
      <c r="L2134" s="13">
        <v>658</v>
      </c>
      <c r="M2134" s="13">
        <v>3730</v>
      </c>
      <c r="N2134" s="24" t="s">
        <v>2908</v>
      </c>
      <c r="O2134" s="24" t="s">
        <v>25</v>
      </c>
      <c r="P2134" s="24" t="s">
        <v>25</v>
      </c>
      <c r="Q2134" s="38">
        <f>VLOOKUP(B2134,[2]COMPLETE_DIVIDEND_DATA!$B:$BA,52,0)</f>
        <v>3730</v>
      </c>
      <c r="R2134" s="39">
        <f t="shared" si="33"/>
        <v>0</v>
      </c>
    </row>
    <row r="2135" spans="1:18" s="2" customFormat="1" hidden="1" x14ac:dyDescent="0.2">
      <c r="A2135" s="9">
        <v>402168</v>
      </c>
      <c r="B2135" s="20">
        <v>6452028960</v>
      </c>
      <c r="C2135" s="6" t="s">
        <v>2909</v>
      </c>
      <c r="D2135" s="5">
        <v>17.39</v>
      </c>
      <c r="E2135" s="5">
        <v>20</v>
      </c>
      <c r="F2135" s="5">
        <v>8</v>
      </c>
      <c r="G2135" s="17">
        <v>523</v>
      </c>
      <c r="H2135" s="17">
        <v>0</v>
      </c>
      <c r="I2135" s="17">
        <v>523</v>
      </c>
      <c r="J2135" s="13">
        <v>523</v>
      </c>
      <c r="K2135" s="13">
        <v>0</v>
      </c>
      <c r="L2135" s="13">
        <v>91</v>
      </c>
      <c r="M2135" s="13">
        <v>432</v>
      </c>
      <c r="N2135" s="24" t="s">
        <v>2910</v>
      </c>
      <c r="O2135" s="24" t="s">
        <v>25</v>
      </c>
      <c r="P2135" s="24" t="s">
        <v>25</v>
      </c>
      <c r="Q2135" s="38">
        <f>VLOOKUP(B2135,[2]COMPLETE_DIVIDEND_DATA!$B:$BA,52,0)</f>
        <v>432</v>
      </c>
      <c r="R2135" s="39">
        <f t="shared" si="33"/>
        <v>0</v>
      </c>
    </row>
    <row r="2136" spans="1:18" s="2" customFormat="1" hidden="1" x14ac:dyDescent="0.2">
      <c r="A2136" s="9">
        <v>402169</v>
      </c>
      <c r="B2136" s="20">
        <v>6452030586</v>
      </c>
      <c r="C2136" s="6" t="s">
        <v>2911</v>
      </c>
      <c r="D2136" s="5">
        <v>20</v>
      </c>
      <c r="E2136" s="5">
        <v>20</v>
      </c>
      <c r="F2136" s="5">
        <v>8</v>
      </c>
      <c r="G2136" s="17">
        <v>2500</v>
      </c>
      <c r="H2136" s="17">
        <v>0</v>
      </c>
      <c r="I2136" s="17">
        <v>2500</v>
      </c>
      <c r="J2136" s="13">
        <v>2500</v>
      </c>
      <c r="K2136" s="13">
        <v>0</v>
      </c>
      <c r="L2136" s="13">
        <v>500</v>
      </c>
      <c r="M2136" s="13">
        <v>2000</v>
      </c>
      <c r="N2136" s="24" t="s">
        <v>2912</v>
      </c>
      <c r="O2136" s="24" t="s">
        <v>25</v>
      </c>
      <c r="P2136" s="24" t="s">
        <v>25</v>
      </c>
      <c r="Q2136" s="38">
        <f>VLOOKUP(B2136,[2]COMPLETE_DIVIDEND_DATA!$B:$BA,52,0)</f>
        <v>2000</v>
      </c>
      <c r="R2136" s="39">
        <f t="shared" si="33"/>
        <v>0</v>
      </c>
    </row>
    <row r="2137" spans="1:18" s="2" customFormat="1" hidden="1" x14ac:dyDescent="0.2">
      <c r="A2137" s="9">
        <v>402170</v>
      </c>
      <c r="B2137" s="20">
        <v>6452032954</v>
      </c>
      <c r="C2137" s="6" t="s">
        <v>2913</v>
      </c>
      <c r="D2137" s="5">
        <v>20</v>
      </c>
      <c r="E2137" s="5">
        <v>20</v>
      </c>
      <c r="F2137" s="5">
        <v>8</v>
      </c>
      <c r="G2137" s="17">
        <v>500</v>
      </c>
      <c r="H2137" s="17">
        <v>0</v>
      </c>
      <c r="I2137" s="17">
        <v>500</v>
      </c>
      <c r="J2137" s="13">
        <v>500</v>
      </c>
      <c r="K2137" s="13">
        <v>0</v>
      </c>
      <c r="L2137" s="13">
        <v>100</v>
      </c>
      <c r="M2137" s="13">
        <v>400</v>
      </c>
      <c r="N2137" s="24" t="s">
        <v>2914</v>
      </c>
      <c r="O2137" s="24" t="s">
        <v>25</v>
      </c>
      <c r="P2137" s="24" t="s">
        <v>25</v>
      </c>
      <c r="Q2137" s="38">
        <f>VLOOKUP(B2137,[2]COMPLETE_DIVIDEND_DATA!$B:$BA,52,0)</f>
        <v>400</v>
      </c>
      <c r="R2137" s="39">
        <f t="shared" si="33"/>
        <v>0</v>
      </c>
    </row>
    <row r="2138" spans="1:18" s="2" customFormat="1" hidden="1" x14ac:dyDescent="0.2">
      <c r="A2138" s="9">
        <v>402171</v>
      </c>
      <c r="B2138" s="20">
        <v>6452038100</v>
      </c>
      <c r="C2138" s="6" t="s">
        <v>2915</v>
      </c>
      <c r="D2138" s="5">
        <v>19.96</v>
      </c>
      <c r="E2138" s="5">
        <v>20</v>
      </c>
      <c r="F2138" s="5">
        <v>8</v>
      </c>
      <c r="G2138" s="17">
        <v>1047</v>
      </c>
      <c r="H2138" s="17">
        <v>0</v>
      </c>
      <c r="I2138" s="17">
        <v>1047</v>
      </c>
      <c r="J2138" s="13">
        <v>1047</v>
      </c>
      <c r="K2138" s="13">
        <v>0</v>
      </c>
      <c r="L2138" s="13">
        <v>209</v>
      </c>
      <c r="M2138" s="13">
        <v>838</v>
      </c>
      <c r="N2138" s="24" t="s">
        <v>2916</v>
      </c>
      <c r="O2138" s="24" t="s">
        <v>25</v>
      </c>
      <c r="P2138" s="24" t="s">
        <v>25</v>
      </c>
      <c r="Q2138" s="38">
        <f>VLOOKUP(B2138,[2]COMPLETE_DIVIDEND_DATA!$B:$BA,52,0)</f>
        <v>838</v>
      </c>
      <c r="R2138" s="39">
        <f t="shared" si="33"/>
        <v>0</v>
      </c>
    </row>
    <row r="2139" spans="1:18" s="2" customFormat="1" hidden="1" x14ac:dyDescent="0.2">
      <c r="A2139" s="9">
        <v>402172</v>
      </c>
      <c r="B2139" s="20">
        <v>6452039413</v>
      </c>
      <c r="C2139" s="6" t="s">
        <v>2917</v>
      </c>
      <c r="D2139" s="5">
        <v>17.489999999999998</v>
      </c>
      <c r="E2139" s="5">
        <v>20</v>
      </c>
      <c r="F2139" s="5">
        <v>8</v>
      </c>
      <c r="G2139" s="17">
        <v>17095</v>
      </c>
      <c r="H2139" s="17">
        <v>0</v>
      </c>
      <c r="I2139" s="17">
        <v>17095</v>
      </c>
      <c r="J2139" s="13">
        <v>17095</v>
      </c>
      <c r="K2139" s="13">
        <v>0</v>
      </c>
      <c r="L2139" s="13">
        <v>2991</v>
      </c>
      <c r="M2139" s="13">
        <v>14104</v>
      </c>
      <c r="N2139" s="24" t="s">
        <v>2910</v>
      </c>
      <c r="O2139" s="24" t="s">
        <v>25</v>
      </c>
      <c r="P2139" s="24" t="s">
        <v>25</v>
      </c>
      <c r="Q2139" s="38">
        <f>VLOOKUP(B2139,[2]COMPLETE_DIVIDEND_DATA!$B:$BA,52,0)</f>
        <v>14104</v>
      </c>
      <c r="R2139" s="39">
        <f t="shared" si="33"/>
        <v>0</v>
      </c>
    </row>
    <row r="2140" spans="1:18" s="2" customFormat="1" hidden="1" x14ac:dyDescent="0.2">
      <c r="A2140" s="9">
        <v>402173</v>
      </c>
      <c r="B2140" s="20">
        <v>6452042060</v>
      </c>
      <c r="C2140" s="6" t="s">
        <v>2918</v>
      </c>
      <c r="D2140" s="5">
        <v>20</v>
      </c>
      <c r="E2140" s="5">
        <v>20</v>
      </c>
      <c r="F2140" s="5">
        <v>8</v>
      </c>
      <c r="G2140" s="17">
        <v>1000</v>
      </c>
      <c r="H2140" s="17">
        <v>0</v>
      </c>
      <c r="I2140" s="17">
        <v>1000</v>
      </c>
      <c r="J2140" s="13">
        <v>1000</v>
      </c>
      <c r="K2140" s="13">
        <v>0</v>
      </c>
      <c r="L2140" s="13">
        <v>200</v>
      </c>
      <c r="M2140" s="13">
        <v>800</v>
      </c>
      <c r="N2140" s="24" t="s">
        <v>2919</v>
      </c>
      <c r="O2140" s="24">
        <v>72729494</v>
      </c>
      <c r="P2140" s="24" t="s">
        <v>25</v>
      </c>
      <c r="Q2140" s="38">
        <f>VLOOKUP(B2140,[2]COMPLETE_DIVIDEND_DATA!$B:$BA,52,0)</f>
        <v>800</v>
      </c>
      <c r="R2140" s="39">
        <f t="shared" si="33"/>
        <v>0</v>
      </c>
    </row>
    <row r="2141" spans="1:18" s="2" customFormat="1" hidden="1" x14ac:dyDescent="0.2">
      <c r="A2141" s="9">
        <v>402174</v>
      </c>
      <c r="B2141" s="20">
        <v>6452043118</v>
      </c>
      <c r="C2141" s="6" t="s">
        <v>2920</v>
      </c>
      <c r="D2141" s="5">
        <v>19.23</v>
      </c>
      <c r="E2141" s="5">
        <v>20</v>
      </c>
      <c r="F2141" s="5">
        <v>8</v>
      </c>
      <c r="G2141" s="17">
        <v>52</v>
      </c>
      <c r="H2141" s="17">
        <v>0</v>
      </c>
      <c r="I2141" s="17">
        <v>52</v>
      </c>
      <c r="J2141" s="13">
        <v>52</v>
      </c>
      <c r="K2141" s="13">
        <v>0</v>
      </c>
      <c r="L2141" s="13">
        <v>10</v>
      </c>
      <c r="M2141" s="13">
        <v>42</v>
      </c>
      <c r="N2141" s="24" t="s">
        <v>2921</v>
      </c>
      <c r="O2141" s="24" t="s">
        <v>25</v>
      </c>
      <c r="P2141" s="24" t="s">
        <v>25</v>
      </c>
      <c r="Q2141" s="38">
        <f>VLOOKUP(B2141,[2]COMPLETE_DIVIDEND_DATA!$B:$BA,52,0)</f>
        <v>42</v>
      </c>
      <c r="R2141" s="39">
        <f t="shared" si="33"/>
        <v>0</v>
      </c>
    </row>
    <row r="2142" spans="1:18" s="2" customFormat="1" hidden="1" x14ac:dyDescent="0.2">
      <c r="A2142" s="9">
        <v>402175</v>
      </c>
      <c r="B2142" s="20">
        <v>6452043563</v>
      </c>
      <c r="C2142" s="6" t="s">
        <v>2922</v>
      </c>
      <c r="D2142" s="5">
        <v>20</v>
      </c>
      <c r="E2142" s="5">
        <v>30</v>
      </c>
      <c r="F2142" s="5">
        <v>8</v>
      </c>
      <c r="G2142" s="17">
        <v>7500</v>
      </c>
      <c r="H2142" s="17">
        <v>0</v>
      </c>
      <c r="I2142" s="17">
        <v>7500</v>
      </c>
      <c r="J2142" s="13">
        <v>7500</v>
      </c>
      <c r="K2142" s="13">
        <v>0</v>
      </c>
      <c r="L2142" s="13">
        <v>1500</v>
      </c>
      <c r="M2142" s="13">
        <v>6000</v>
      </c>
      <c r="N2142" s="24" t="s">
        <v>2923</v>
      </c>
      <c r="O2142" s="24" t="s">
        <v>25</v>
      </c>
      <c r="P2142" s="24" t="s">
        <v>25</v>
      </c>
      <c r="Q2142" s="38">
        <f>VLOOKUP(B2142,[2]COMPLETE_DIVIDEND_DATA!$B:$BA,52,0)</f>
        <v>6000</v>
      </c>
      <c r="R2142" s="39">
        <f t="shared" si="33"/>
        <v>0</v>
      </c>
    </row>
    <row r="2143" spans="1:18" s="2" customFormat="1" hidden="1" x14ac:dyDescent="0.2">
      <c r="A2143" s="9">
        <v>402176</v>
      </c>
      <c r="B2143" s="20">
        <v>6452049875</v>
      </c>
      <c r="C2143" s="6" t="s">
        <v>2924</v>
      </c>
      <c r="D2143" s="5">
        <v>15</v>
      </c>
      <c r="E2143" s="5">
        <v>20</v>
      </c>
      <c r="F2143" s="5">
        <v>8</v>
      </c>
      <c r="G2143" s="17">
        <v>10000</v>
      </c>
      <c r="H2143" s="17">
        <v>0</v>
      </c>
      <c r="I2143" s="17">
        <v>10000</v>
      </c>
      <c r="J2143" s="13">
        <v>10000</v>
      </c>
      <c r="K2143" s="13">
        <v>0</v>
      </c>
      <c r="L2143" s="13">
        <v>1500</v>
      </c>
      <c r="M2143" s="13">
        <v>8500</v>
      </c>
      <c r="N2143" s="24" t="s">
        <v>2925</v>
      </c>
      <c r="O2143" s="24">
        <v>39306577</v>
      </c>
      <c r="P2143" s="24" t="s">
        <v>25</v>
      </c>
      <c r="Q2143" s="38">
        <f>VLOOKUP(B2143,[2]COMPLETE_DIVIDEND_DATA!$B:$BA,52,0)</f>
        <v>8500</v>
      </c>
      <c r="R2143" s="39">
        <f t="shared" si="33"/>
        <v>0</v>
      </c>
    </row>
    <row r="2144" spans="1:18" s="2" customFormat="1" x14ac:dyDescent="0.2">
      <c r="A2144" s="9">
        <v>402177</v>
      </c>
      <c r="B2144" s="20">
        <v>6452051236</v>
      </c>
      <c r="C2144" s="6" t="s">
        <v>2926</v>
      </c>
      <c r="D2144" s="5">
        <v>20.45</v>
      </c>
      <c r="E2144" s="5">
        <v>20</v>
      </c>
      <c r="F2144" s="5">
        <v>9</v>
      </c>
      <c r="G2144" s="17">
        <v>44</v>
      </c>
      <c r="H2144" s="17">
        <v>0</v>
      </c>
      <c r="I2144" s="17">
        <v>44</v>
      </c>
      <c r="J2144" s="13">
        <v>44</v>
      </c>
      <c r="K2144" s="13">
        <v>0</v>
      </c>
      <c r="L2144" s="13">
        <v>9</v>
      </c>
      <c r="M2144" s="13">
        <v>35</v>
      </c>
      <c r="N2144" s="24" t="s">
        <v>2927</v>
      </c>
      <c r="O2144" s="24" t="s">
        <v>25</v>
      </c>
      <c r="P2144" s="45" t="s">
        <v>25</v>
      </c>
      <c r="Q2144" s="47">
        <f>VLOOKUP(B2144,[2]COMPLETE_DIVIDEND_DATA!$B:$BA,52,0)</f>
        <v>0</v>
      </c>
      <c r="R2144" s="48">
        <f t="shared" si="33"/>
        <v>35</v>
      </c>
    </row>
    <row r="2145" spans="1:18" s="2" customFormat="1" hidden="1" x14ac:dyDescent="0.2">
      <c r="A2145" s="9">
        <v>402178</v>
      </c>
      <c r="B2145" s="20">
        <v>6502004914</v>
      </c>
      <c r="C2145" s="6" t="s">
        <v>2928</v>
      </c>
      <c r="D2145" s="5">
        <v>20</v>
      </c>
      <c r="E2145" s="5">
        <v>20</v>
      </c>
      <c r="F2145" s="5">
        <v>8</v>
      </c>
      <c r="G2145" s="17">
        <v>500</v>
      </c>
      <c r="H2145" s="17">
        <v>0</v>
      </c>
      <c r="I2145" s="17">
        <v>500</v>
      </c>
      <c r="J2145" s="13">
        <v>500</v>
      </c>
      <c r="K2145" s="13">
        <v>0</v>
      </c>
      <c r="L2145" s="13">
        <v>100</v>
      </c>
      <c r="M2145" s="13">
        <v>400</v>
      </c>
      <c r="N2145" s="24" t="s">
        <v>2929</v>
      </c>
      <c r="O2145" s="24" t="s">
        <v>25</v>
      </c>
      <c r="P2145" s="24" t="s">
        <v>25</v>
      </c>
      <c r="Q2145" s="38">
        <f>VLOOKUP(B2145,[2]COMPLETE_DIVIDEND_DATA!$B:$BA,52,0)</f>
        <v>400</v>
      </c>
      <c r="R2145" s="39">
        <f t="shared" ref="R2145:R2208" si="34">+M2145-Q2145</f>
        <v>0</v>
      </c>
    </row>
    <row r="2146" spans="1:18" s="2" customFormat="1" hidden="1" x14ac:dyDescent="0.2">
      <c r="A2146" s="9">
        <v>402179</v>
      </c>
      <c r="B2146" s="20">
        <v>6502006752</v>
      </c>
      <c r="C2146" s="6" t="s">
        <v>2930</v>
      </c>
      <c r="D2146" s="5">
        <v>15</v>
      </c>
      <c r="E2146" s="5">
        <v>20</v>
      </c>
      <c r="F2146" s="5">
        <v>8</v>
      </c>
      <c r="G2146" s="17">
        <v>62850</v>
      </c>
      <c r="H2146" s="17">
        <v>0</v>
      </c>
      <c r="I2146" s="17">
        <v>62850</v>
      </c>
      <c r="J2146" s="13">
        <v>62850</v>
      </c>
      <c r="K2146" s="13">
        <v>0</v>
      </c>
      <c r="L2146" s="13">
        <v>9428</v>
      </c>
      <c r="M2146" s="13">
        <v>53422</v>
      </c>
      <c r="N2146" s="24" t="s">
        <v>2931</v>
      </c>
      <c r="O2146" s="24">
        <v>39948441</v>
      </c>
      <c r="P2146" s="24" t="s">
        <v>25</v>
      </c>
      <c r="Q2146" s="38">
        <f>VLOOKUP(B2146,[2]COMPLETE_DIVIDEND_DATA!$B:$BA,52,0)</f>
        <v>53422</v>
      </c>
      <c r="R2146" s="39">
        <f t="shared" si="34"/>
        <v>0</v>
      </c>
    </row>
    <row r="2147" spans="1:18" s="2" customFormat="1" hidden="1" x14ac:dyDescent="0.2">
      <c r="A2147" s="9">
        <v>402180</v>
      </c>
      <c r="B2147" s="20">
        <v>6601014234</v>
      </c>
      <c r="C2147" s="6" t="s">
        <v>2932</v>
      </c>
      <c r="D2147" s="5">
        <v>15</v>
      </c>
      <c r="E2147" s="5">
        <v>30</v>
      </c>
      <c r="F2147" s="5">
        <v>8</v>
      </c>
      <c r="G2147" s="17">
        <v>37000</v>
      </c>
      <c r="H2147" s="17">
        <v>0</v>
      </c>
      <c r="I2147" s="17">
        <v>37000</v>
      </c>
      <c r="J2147" s="13">
        <v>37000</v>
      </c>
      <c r="K2147" s="13">
        <v>0</v>
      </c>
      <c r="L2147" s="13">
        <v>5550</v>
      </c>
      <c r="M2147" s="13">
        <v>31450</v>
      </c>
      <c r="N2147" s="24" t="s">
        <v>2933</v>
      </c>
      <c r="O2147" s="24">
        <v>33248052</v>
      </c>
      <c r="P2147" s="24" t="s">
        <v>25</v>
      </c>
      <c r="Q2147" s="38">
        <f>VLOOKUP(B2147,[2]COMPLETE_DIVIDEND_DATA!$B:$BA,52,0)</f>
        <v>31450</v>
      </c>
      <c r="R2147" s="39">
        <f t="shared" si="34"/>
        <v>0</v>
      </c>
    </row>
    <row r="2148" spans="1:18" s="2" customFormat="1" hidden="1" x14ac:dyDescent="0.2">
      <c r="A2148" s="9">
        <v>402181</v>
      </c>
      <c r="B2148" s="20">
        <v>6601016270</v>
      </c>
      <c r="C2148" s="6" t="s">
        <v>2934</v>
      </c>
      <c r="D2148" s="5">
        <v>15</v>
      </c>
      <c r="E2148" s="5">
        <v>20</v>
      </c>
      <c r="F2148" s="5">
        <v>8</v>
      </c>
      <c r="G2148" s="17">
        <v>28011</v>
      </c>
      <c r="H2148" s="17">
        <v>0</v>
      </c>
      <c r="I2148" s="17">
        <v>28011</v>
      </c>
      <c r="J2148" s="13">
        <v>28011</v>
      </c>
      <c r="K2148" s="13">
        <v>0</v>
      </c>
      <c r="L2148" s="13">
        <v>4202</v>
      </c>
      <c r="M2148" s="13">
        <v>23809</v>
      </c>
      <c r="N2148" s="24" t="s">
        <v>2935</v>
      </c>
      <c r="O2148" s="24">
        <v>8142513</v>
      </c>
      <c r="P2148" s="24" t="s">
        <v>25</v>
      </c>
      <c r="Q2148" s="38">
        <f>VLOOKUP(B2148,[2]COMPLETE_DIVIDEND_DATA!$B:$BA,52,0)</f>
        <v>23809</v>
      </c>
      <c r="R2148" s="39">
        <f t="shared" si="34"/>
        <v>0</v>
      </c>
    </row>
    <row r="2149" spans="1:18" s="2" customFormat="1" hidden="1" x14ac:dyDescent="0.2">
      <c r="A2149" s="9">
        <v>402182</v>
      </c>
      <c r="B2149" s="20">
        <v>6601018748</v>
      </c>
      <c r="C2149" s="6" t="s">
        <v>1718</v>
      </c>
      <c r="D2149" s="5">
        <v>14.99</v>
      </c>
      <c r="E2149" s="5">
        <v>20</v>
      </c>
      <c r="F2149" s="5">
        <v>8</v>
      </c>
      <c r="G2149" s="17">
        <v>1814</v>
      </c>
      <c r="H2149" s="17">
        <v>0</v>
      </c>
      <c r="I2149" s="17">
        <v>1814</v>
      </c>
      <c r="J2149" s="13">
        <v>1814</v>
      </c>
      <c r="K2149" s="13">
        <v>0</v>
      </c>
      <c r="L2149" s="13">
        <v>272</v>
      </c>
      <c r="M2149" s="13">
        <v>1542</v>
      </c>
      <c r="N2149" s="24" t="s">
        <v>1719</v>
      </c>
      <c r="O2149" s="24" t="s">
        <v>25</v>
      </c>
      <c r="P2149" s="24" t="s">
        <v>25</v>
      </c>
      <c r="Q2149" s="38">
        <f>VLOOKUP(B2149,[2]COMPLETE_DIVIDEND_DATA!$B:$BA,52,0)</f>
        <v>1542</v>
      </c>
      <c r="R2149" s="39">
        <f t="shared" si="34"/>
        <v>0</v>
      </c>
    </row>
    <row r="2150" spans="1:18" s="2" customFormat="1" hidden="1" x14ac:dyDescent="0.2">
      <c r="A2150" s="9">
        <v>402183</v>
      </c>
      <c r="B2150" s="20">
        <v>6601026063</v>
      </c>
      <c r="C2150" s="6" t="s">
        <v>2936</v>
      </c>
      <c r="D2150" s="5">
        <v>18.75</v>
      </c>
      <c r="E2150" s="5">
        <v>10</v>
      </c>
      <c r="F2150" s="5">
        <v>8</v>
      </c>
      <c r="G2150" s="17">
        <v>3700</v>
      </c>
      <c r="H2150" s="17">
        <v>3700</v>
      </c>
      <c r="I2150" s="17">
        <v>0</v>
      </c>
      <c r="J2150" s="13">
        <v>3700</v>
      </c>
      <c r="K2150" s="13">
        <v>925</v>
      </c>
      <c r="L2150" s="13">
        <v>694</v>
      </c>
      <c r="M2150" s="13">
        <v>2081</v>
      </c>
      <c r="N2150" s="24" t="s">
        <v>2937</v>
      </c>
      <c r="O2150" s="24" t="s">
        <v>25</v>
      </c>
      <c r="P2150" s="24" t="s">
        <v>25</v>
      </c>
      <c r="Q2150" s="38">
        <f>VLOOKUP(B2150,[2]COMPLETE_DIVIDEND_DATA!$B:$BA,52,0)</f>
        <v>2081</v>
      </c>
      <c r="R2150" s="39">
        <f t="shared" si="34"/>
        <v>0</v>
      </c>
    </row>
    <row r="2151" spans="1:18" s="2" customFormat="1" hidden="1" x14ac:dyDescent="0.2">
      <c r="A2151" s="9">
        <v>402184</v>
      </c>
      <c r="B2151" s="20">
        <v>6601026105</v>
      </c>
      <c r="C2151" s="6" t="s">
        <v>2000</v>
      </c>
      <c r="D2151" s="5">
        <v>20</v>
      </c>
      <c r="E2151" s="5">
        <v>20</v>
      </c>
      <c r="F2151" s="5">
        <v>8</v>
      </c>
      <c r="G2151" s="17">
        <v>640</v>
      </c>
      <c r="H2151" s="17">
        <v>0</v>
      </c>
      <c r="I2151" s="17">
        <v>640</v>
      </c>
      <c r="J2151" s="13">
        <v>640</v>
      </c>
      <c r="K2151" s="13">
        <v>0</v>
      </c>
      <c r="L2151" s="13">
        <v>128</v>
      </c>
      <c r="M2151" s="13">
        <v>512</v>
      </c>
      <c r="N2151" s="24" t="s">
        <v>2001</v>
      </c>
      <c r="O2151" s="24" t="s">
        <v>25</v>
      </c>
      <c r="P2151" s="24" t="s">
        <v>25</v>
      </c>
      <c r="Q2151" s="38">
        <f>VLOOKUP(B2151,[2]COMPLETE_DIVIDEND_DATA!$B:$BA,52,0)</f>
        <v>512</v>
      </c>
      <c r="R2151" s="39">
        <f t="shared" si="34"/>
        <v>0</v>
      </c>
    </row>
    <row r="2152" spans="1:18" s="2" customFormat="1" hidden="1" x14ac:dyDescent="0.2">
      <c r="A2152" s="9">
        <v>402185</v>
      </c>
      <c r="B2152" s="20">
        <v>6601028911</v>
      </c>
      <c r="C2152" s="6" t="s">
        <v>2938</v>
      </c>
      <c r="D2152" s="5">
        <v>20</v>
      </c>
      <c r="E2152" s="5">
        <v>10</v>
      </c>
      <c r="F2152" s="5">
        <v>8</v>
      </c>
      <c r="G2152" s="17">
        <v>500</v>
      </c>
      <c r="H2152" s="17">
        <v>500</v>
      </c>
      <c r="I2152" s="17">
        <v>0</v>
      </c>
      <c r="J2152" s="13">
        <v>500</v>
      </c>
      <c r="K2152" s="13">
        <v>125</v>
      </c>
      <c r="L2152" s="13">
        <v>100</v>
      </c>
      <c r="M2152" s="13">
        <v>275</v>
      </c>
      <c r="N2152" s="24" t="s">
        <v>2939</v>
      </c>
      <c r="O2152" s="24" t="s">
        <v>25</v>
      </c>
      <c r="P2152" s="24" t="s">
        <v>25</v>
      </c>
      <c r="Q2152" s="38">
        <f>VLOOKUP(B2152,[2]COMPLETE_DIVIDEND_DATA!$B:$BA,52,0)</f>
        <v>275</v>
      </c>
      <c r="R2152" s="39">
        <f t="shared" si="34"/>
        <v>0</v>
      </c>
    </row>
    <row r="2153" spans="1:18" s="2" customFormat="1" hidden="1" x14ac:dyDescent="0.2">
      <c r="A2153" s="9">
        <v>402186</v>
      </c>
      <c r="B2153" s="20">
        <v>6650003711</v>
      </c>
      <c r="C2153" s="6" t="s">
        <v>2940</v>
      </c>
      <c r="D2153" s="5">
        <v>14.98</v>
      </c>
      <c r="E2153" s="5">
        <v>20</v>
      </c>
      <c r="F2153" s="5">
        <v>8</v>
      </c>
      <c r="G2153" s="17">
        <v>2095</v>
      </c>
      <c r="H2153" s="17">
        <v>0</v>
      </c>
      <c r="I2153" s="17">
        <v>2095</v>
      </c>
      <c r="J2153" s="13">
        <v>2095</v>
      </c>
      <c r="K2153" s="13">
        <v>0</v>
      </c>
      <c r="L2153" s="13">
        <v>314</v>
      </c>
      <c r="M2153" s="13">
        <v>1781</v>
      </c>
      <c r="N2153" s="24" t="s">
        <v>2941</v>
      </c>
      <c r="O2153" s="24" t="s">
        <v>25</v>
      </c>
      <c r="P2153" s="24" t="s">
        <v>25</v>
      </c>
      <c r="Q2153" s="38">
        <f>VLOOKUP(B2153,[2]COMPLETE_DIVIDEND_DATA!$B:$BA,52,0)</f>
        <v>1781</v>
      </c>
      <c r="R2153" s="39">
        <f t="shared" si="34"/>
        <v>0</v>
      </c>
    </row>
    <row r="2154" spans="1:18" s="2" customFormat="1" x14ac:dyDescent="0.2">
      <c r="A2154" s="9">
        <v>402187</v>
      </c>
      <c r="B2154" s="20">
        <v>6650004206</v>
      </c>
      <c r="C2154" s="6" t="s">
        <v>2942</v>
      </c>
      <c r="D2154" s="5">
        <v>19.93</v>
      </c>
      <c r="E2154" s="5">
        <v>20</v>
      </c>
      <c r="F2154" s="5">
        <v>8</v>
      </c>
      <c r="G2154" s="17">
        <v>647</v>
      </c>
      <c r="H2154" s="17">
        <v>0</v>
      </c>
      <c r="I2154" s="17">
        <v>647</v>
      </c>
      <c r="J2154" s="13">
        <v>647</v>
      </c>
      <c r="K2154" s="13">
        <v>0</v>
      </c>
      <c r="L2154" s="13">
        <v>129</v>
      </c>
      <c r="M2154" s="13">
        <v>518</v>
      </c>
      <c r="N2154" s="24" t="s">
        <v>2943</v>
      </c>
      <c r="O2154" s="24" t="s">
        <v>25</v>
      </c>
      <c r="P2154" s="45" t="s">
        <v>25</v>
      </c>
      <c r="Q2154" s="47">
        <f>VLOOKUP(B2154,[2]COMPLETE_DIVIDEND_DATA!$B:$BA,52,0)</f>
        <v>0</v>
      </c>
      <c r="R2154" s="48">
        <f t="shared" si="34"/>
        <v>518</v>
      </c>
    </row>
    <row r="2155" spans="1:18" s="2" customFormat="1" hidden="1" x14ac:dyDescent="0.2">
      <c r="A2155" s="9">
        <v>402188</v>
      </c>
      <c r="B2155" s="20">
        <v>6650004230</v>
      </c>
      <c r="C2155" s="6" t="s">
        <v>2944</v>
      </c>
      <c r="D2155" s="5">
        <v>14.99</v>
      </c>
      <c r="E2155" s="5">
        <v>20</v>
      </c>
      <c r="F2155" s="5">
        <v>8</v>
      </c>
      <c r="G2155" s="17">
        <v>1047</v>
      </c>
      <c r="H2155" s="17">
        <v>0</v>
      </c>
      <c r="I2155" s="17">
        <v>1047</v>
      </c>
      <c r="J2155" s="13">
        <v>1047</v>
      </c>
      <c r="K2155" s="13">
        <v>0</v>
      </c>
      <c r="L2155" s="13">
        <v>157</v>
      </c>
      <c r="M2155" s="13">
        <v>890</v>
      </c>
      <c r="N2155" s="24" t="s">
        <v>2945</v>
      </c>
      <c r="O2155" s="24" t="s">
        <v>25</v>
      </c>
      <c r="P2155" s="24" t="s">
        <v>25</v>
      </c>
      <c r="Q2155" s="38">
        <f>VLOOKUP(B2155,[2]COMPLETE_DIVIDEND_DATA!$B:$BA,52,0)</f>
        <v>890</v>
      </c>
      <c r="R2155" s="39">
        <f t="shared" si="34"/>
        <v>0</v>
      </c>
    </row>
    <row r="2156" spans="1:18" s="2" customFormat="1" hidden="1" x14ac:dyDescent="0.2">
      <c r="A2156" s="9">
        <v>402189</v>
      </c>
      <c r="B2156" s="20">
        <v>6676000988</v>
      </c>
      <c r="C2156" s="6" t="s">
        <v>2946</v>
      </c>
      <c r="D2156" s="5">
        <v>18.23</v>
      </c>
      <c r="E2156" s="5">
        <v>20</v>
      </c>
      <c r="F2156" s="5">
        <v>8</v>
      </c>
      <c r="G2156" s="17">
        <v>647</v>
      </c>
      <c r="H2156" s="17">
        <v>0</v>
      </c>
      <c r="I2156" s="17">
        <v>647</v>
      </c>
      <c r="J2156" s="13">
        <v>647</v>
      </c>
      <c r="K2156" s="13">
        <v>0</v>
      </c>
      <c r="L2156" s="13">
        <v>118</v>
      </c>
      <c r="M2156" s="13">
        <v>529</v>
      </c>
      <c r="N2156" s="24" t="s">
        <v>2947</v>
      </c>
      <c r="O2156" s="24" t="s">
        <v>25</v>
      </c>
      <c r="P2156" s="24" t="s">
        <v>25</v>
      </c>
      <c r="Q2156" s="38">
        <f>VLOOKUP(B2156,[2]COMPLETE_DIVIDEND_DATA!$B:$BA,52,0)</f>
        <v>529</v>
      </c>
      <c r="R2156" s="39">
        <f t="shared" si="34"/>
        <v>0</v>
      </c>
    </row>
    <row r="2157" spans="1:18" s="2" customFormat="1" hidden="1" x14ac:dyDescent="0.2">
      <c r="A2157" s="9">
        <v>402190</v>
      </c>
      <c r="B2157" s="20">
        <v>6676004949</v>
      </c>
      <c r="C2157" s="6" t="s">
        <v>2948</v>
      </c>
      <c r="D2157" s="5">
        <v>15</v>
      </c>
      <c r="E2157" s="5">
        <v>20</v>
      </c>
      <c r="F2157" s="5">
        <v>8</v>
      </c>
      <c r="G2157" s="17">
        <v>1000</v>
      </c>
      <c r="H2157" s="17">
        <v>0</v>
      </c>
      <c r="I2157" s="17">
        <v>1000</v>
      </c>
      <c r="J2157" s="13">
        <v>1000</v>
      </c>
      <c r="K2157" s="13">
        <v>0</v>
      </c>
      <c r="L2157" s="13">
        <v>150</v>
      </c>
      <c r="M2157" s="13">
        <v>850</v>
      </c>
      <c r="N2157" s="24" t="s">
        <v>2949</v>
      </c>
      <c r="O2157" s="24">
        <v>7653794</v>
      </c>
      <c r="P2157" s="24" t="s">
        <v>25</v>
      </c>
      <c r="Q2157" s="38">
        <f>VLOOKUP(B2157,[2]COMPLETE_DIVIDEND_DATA!$B:$BA,52,0)</f>
        <v>850</v>
      </c>
      <c r="R2157" s="39">
        <f t="shared" si="34"/>
        <v>0</v>
      </c>
    </row>
    <row r="2158" spans="1:18" s="2" customFormat="1" hidden="1" x14ac:dyDescent="0.2">
      <c r="A2158" s="9">
        <v>402191</v>
      </c>
      <c r="B2158" s="20">
        <v>6676005078</v>
      </c>
      <c r="C2158" s="6" t="s">
        <v>2950</v>
      </c>
      <c r="D2158" s="5">
        <v>14.98</v>
      </c>
      <c r="E2158" s="5">
        <v>20</v>
      </c>
      <c r="F2158" s="5">
        <v>8</v>
      </c>
      <c r="G2158" s="17">
        <v>1295</v>
      </c>
      <c r="H2158" s="17">
        <v>0</v>
      </c>
      <c r="I2158" s="17">
        <v>1295</v>
      </c>
      <c r="J2158" s="13">
        <v>1295</v>
      </c>
      <c r="K2158" s="13">
        <v>0</v>
      </c>
      <c r="L2158" s="13">
        <v>194</v>
      </c>
      <c r="M2158" s="13">
        <v>1101</v>
      </c>
      <c r="N2158" s="24" t="s">
        <v>2951</v>
      </c>
      <c r="O2158" s="24">
        <v>33013756</v>
      </c>
      <c r="P2158" s="24" t="s">
        <v>25</v>
      </c>
      <c r="Q2158" s="38">
        <f>VLOOKUP(B2158,[2]COMPLETE_DIVIDEND_DATA!$B:$BA,52,0)</f>
        <v>1101</v>
      </c>
      <c r="R2158" s="39">
        <f t="shared" si="34"/>
        <v>0</v>
      </c>
    </row>
    <row r="2159" spans="1:18" s="2" customFormat="1" hidden="1" x14ac:dyDescent="0.2">
      <c r="A2159" s="9">
        <v>402192</v>
      </c>
      <c r="B2159" s="20">
        <v>6676006597</v>
      </c>
      <c r="C2159" s="6" t="s">
        <v>2952</v>
      </c>
      <c r="D2159" s="5">
        <v>14.99</v>
      </c>
      <c r="E2159" s="5">
        <v>20</v>
      </c>
      <c r="F2159" s="5">
        <v>8</v>
      </c>
      <c r="G2159" s="17">
        <v>3722</v>
      </c>
      <c r="H2159" s="17">
        <v>0</v>
      </c>
      <c r="I2159" s="17">
        <v>3722</v>
      </c>
      <c r="J2159" s="13">
        <v>3722</v>
      </c>
      <c r="K2159" s="13">
        <v>0</v>
      </c>
      <c r="L2159" s="13">
        <v>558</v>
      </c>
      <c r="M2159" s="13">
        <v>3164</v>
      </c>
      <c r="N2159" s="24" t="s">
        <v>2953</v>
      </c>
      <c r="O2159" s="24" t="s">
        <v>25</v>
      </c>
      <c r="P2159" s="24" t="s">
        <v>25</v>
      </c>
      <c r="Q2159" s="38">
        <f>VLOOKUP(B2159,[2]COMPLETE_DIVIDEND_DATA!$B:$BA,52,0)</f>
        <v>3164</v>
      </c>
      <c r="R2159" s="39">
        <f t="shared" si="34"/>
        <v>0</v>
      </c>
    </row>
    <row r="2160" spans="1:18" s="2" customFormat="1" hidden="1" x14ac:dyDescent="0.2">
      <c r="A2160" s="9">
        <v>402193</v>
      </c>
      <c r="B2160" s="20">
        <v>6676008338</v>
      </c>
      <c r="C2160" s="6" t="s">
        <v>2954</v>
      </c>
      <c r="D2160" s="5">
        <v>15.01</v>
      </c>
      <c r="E2160" s="5">
        <v>20</v>
      </c>
      <c r="F2160" s="5">
        <v>8</v>
      </c>
      <c r="G2160" s="17">
        <v>2618</v>
      </c>
      <c r="H2160" s="17">
        <v>0</v>
      </c>
      <c r="I2160" s="17">
        <v>2618</v>
      </c>
      <c r="J2160" s="13">
        <v>2618</v>
      </c>
      <c r="K2160" s="13">
        <v>0</v>
      </c>
      <c r="L2160" s="13">
        <v>393</v>
      </c>
      <c r="M2160" s="13">
        <v>2225</v>
      </c>
      <c r="N2160" s="24" t="s">
        <v>2955</v>
      </c>
      <c r="O2160" s="24">
        <v>13400223</v>
      </c>
      <c r="P2160" s="24" t="s">
        <v>25</v>
      </c>
      <c r="Q2160" s="38">
        <f>VLOOKUP(B2160,[2]COMPLETE_DIVIDEND_DATA!$B:$BA,52,0)</f>
        <v>2225</v>
      </c>
      <c r="R2160" s="39">
        <f t="shared" si="34"/>
        <v>0</v>
      </c>
    </row>
    <row r="2161" spans="1:18" s="2" customFormat="1" hidden="1" x14ac:dyDescent="0.2">
      <c r="A2161" s="9">
        <v>402194</v>
      </c>
      <c r="B2161" s="20">
        <v>6676010946</v>
      </c>
      <c r="C2161" s="6" t="s">
        <v>2956</v>
      </c>
      <c r="D2161" s="5">
        <v>16.66</v>
      </c>
      <c r="E2161" s="5">
        <v>20</v>
      </c>
      <c r="F2161" s="5">
        <v>8</v>
      </c>
      <c r="G2161" s="17">
        <v>5237</v>
      </c>
      <c r="H2161" s="17">
        <v>0</v>
      </c>
      <c r="I2161" s="17">
        <v>5237</v>
      </c>
      <c r="J2161" s="13">
        <v>5237</v>
      </c>
      <c r="K2161" s="13">
        <v>0</v>
      </c>
      <c r="L2161" s="13">
        <v>873</v>
      </c>
      <c r="M2161" s="13">
        <v>4364</v>
      </c>
      <c r="N2161" s="24" t="s">
        <v>2957</v>
      </c>
      <c r="O2161" s="24">
        <v>271206220061</v>
      </c>
      <c r="P2161" s="24" t="s">
        <v>25</v>
      </c>
      <c r="Q2161" s="38">
        <f>VLOOKUP(B2161,[2]COMPLETE_DIVIDEND_DATA!$B:$BA,52,0)</f>
        <v>4364</v>
      </c>
      <c r="R2161" s="39">
        <f t="shared" si="34"/>
        <v>0</v>
      </c>
    </row>
    <row r="2162" spans="1:18" s="2" customFormat="1" hidden="1" x14ac:dyDescent="0.2">
      <c r="A2162" s="9">
        <v>402195</v>
      </c>
      <c r="B2162" s="20">
        <v>6676014633</v>
      </c>
      <c r="C2162" s="6" t="s">
        <v>2958</v>
      </c>
      <c r="D2162" s="5">
        <v>15</v>
      </c>
      <c r="E2162" s="5">
        <v>20</v>
      </c>
      <c r="F2162" s="5">
        <v>8</v>
      </c>
      <c r="G2162" s="17">
        <v>4000</v>
      </c>
      <c r="H2162" s="17">
        <v>0</v>
      </c>
      <c r="I2162" s="17">
        <v>4000</v>
      </c>
      <c r="J2162" s="13">
        <v>4000</v>
      </c>
      <c r="K2162" s="13">
        <v>0</v>
      </c>
      <c r="L2162" s="13">
        <v>600</v>
      </c>
      <c r="M2162" s="13">
        <v>3400</v>
      </c>
      <c r="N2162" s="24" t="s">
        <v>2959</v>
      </c>
      <c r="O2162" s="24" t="s">
        <v>25</v>
      </c>
      <c r="P2162" s="24" t="s">
        <v>25</v>
      </c>
      <c r="Q2162" s="38">
        <f>VLOOKUP(B2162,[2]COMPLETE_DIVIDEND_DATA!$B:$BA,52,0)</f>
        <v>3400</v>
      </c>
      <c r="R2162" s="39">
        <f t="shared" si="34"/>
        <v>0</v>
      </c>
    </row>
    <row r="2163" spans="1:18" s="2" customFormat="1" hidden="1" x14ac:dyDescent="0.2">
      <c r="A2163" s="9">
        <v>402196</v>
      </c>
      <c r="B2163" s="20">
        <v>6684000813</v>
      </c>
      <c r="C2163" s="6" t="s">
        <v>342</v>
      </c>
      <c r="D2163" s="5">
        <v>16.66</v>
      </c>
      <c r="E2163" s="5">
        <v>20</v>
      </c>
      <c r="F2163" s="5">
        <v>8</v>
      </c>
      <c r="G2163" s="17">
        <v>5000</v>
      </c>
      <c r="H2163" s="17">
        <v>0</v>
      </c>
      <c r="I2163" s="17">
        <v>5000</v>
      </c>
      <c r="J2163" s="13">
        <v>5000</v>
      </c>
      <c r="K2163" s="13">
        <v>0</v>
      </c>
      <c r="L2163" s="13">
        <v>833</v>
      </c>
      <c r="M2163" s="13">
        <v>4167</v>
      </c>
      <c r="N2163" s="24" t="s">
        <v>2960</v>
      </c>
      <c r="O2163" s="24">
        <v>40273130</v>
      </c>
      <c r="P2163" s="24" t="s">
        <v>25</v>
      </c>
      <c r="Q2163" s="38">
        <f>VLOOKUP(B2163,[2]COMPLETE_DIVIDEND_DATA!$B:$BA,52,0)</f>
        <v>4167</v>
      </c>
      <c r="R2163" s="39">
        <f t="shared" si="34"/>
        <v>0</v>
      </c>
    </row>
    <row r="2164" spans="1:18" s="2" customFormat="1" hidden="1" x14ac:dyDescent="0.2">
      <c r="A2164" s="9">
        <v>402197</v>
      </c>
      <c r="B2164" s="20">
        <v>6684008857</v>
      </c>
      <c r="C2164" s="6" t="s">
        <v>2961</v>
      </c>
      <c r="D2164" s="5">
        <v>20</v>
      </c>
      <c r="E2164" s="5">
        <v>20</v>
      </c>
      <c r="F2164" s="5">
        <v>8</v>
      </c>
      <c r="G2164" s="17">
        <v>3500</v>
      </c>
      <c r="H2164" s="17">
        <v>0</v>
      </c>
      <c r="I2164" s="17">
        <v>3500</v>
      </c>
      <c r="J2164" s="13">
        <v>3500</v>
      </c>
      <c r="K2164" s="13">
        <v>0</v>
      </c>
      <c r="L2164" s="13">
        <v>700</v>
      </c>
      <c r="M2164" s="13">
        <v>2800</v>
      </c>
      <c r="N2164" s="24" t="s">
        <v>2962</v>
      </c>
      <c r="O2164" s="24" t="s">
        <v>25</v>
      </c>
      <c r="P2164" s="24" t="s">
        <v>25</v>
      </c>
      <c r="Q2164" s="38">
        <f>VLOOKUP(B2164,[2]COMPLETE_DIVIDEND_DATA!$B:$BA,52,0)</f>
        <v>2800</v>
      </c>
      <c r="R2164" s="39">
        <f t="shared" si="34"/>
        <v>0</v>
      </c>
    </row>
    <row r="2165" spans="1:18" s="2" customFormat="1" x14ac:dyDescent="0.2">
      <c r="A2165" s="9">
        <v>402198</v>
      </c>
      <c r="B2165" s="20">
        <v>6684067267</v>
      </c>
      <c r="C2165" s="6" t="s">
        <v>2963</v>
      </c>
      <c r="D2165" s="5">
        <v>20</v>
      </c>
      <c r="E2165" s="5">
        <v>20</v>
      </c>
      <c r="F2165" s="5">
        <v>8</v>
      </c>
      <c r="G2165" s="17">
        <v>10000</v>
      </c>
      <c r="H2165" s="17">
        <v>0</v>
      </c>
      <c r="I2165" s="17">
        <v>10000</v>
      </c>
      <c r="J2165" s="13">
        <v>10000</v>
      </c>
      <c r="K2165" s="13">
        <v>0</v>
      </c>
      <c r="L2165" s="13">
        <v>2000</v>
      </c>
      <c r="M2165" s="13">
        <v>8000</v>
      </c>
      <c r="N2165" s="24" t="s">
        <v>2964</v>
      </c>
      <c r="O2165" s="24" t="s">
        <v>25</v>
      </c>
      <c r="P2165" s="45" t="s">
        <v>25</v>
      </c>
      <c r="Q2165" s="47">
        <f>VLOOKUP(B2165,[2]COMPLETE_DIVIDEND_DATA!$B:$BA,52,0)</f>
        <v>0</v>
      </c>
      <c r="R2165" s="48">
        <f t="shared" si="34"/>
        <v>8000</v>
      </c>
    </row>
    <row r="2166" spans="1:18" s="2" customFormat="1" hidden="1" x14ac:dyDescent="0.2">
      <c r="A2166" s="9">
        <v>402199</v>
      </c>
      <c r="B2166" s="20">
        <v>6684069354</v>
      </c>
      <c r="C2166" s="6" t="s">
        <v>1202</v>
      </c>
      <c r="D2166" s="5">
        <v>20.54</v>
      </c>
      <c r="E2166" s="5">
        <v>20</v>
      </c>
      <c r="F2166" s="5">
        <v>8</v>
      </c>
      <c r="G2166" s="17">
        <v>73</v>
      </c>
      <c r="H2166" s="17">
        <v>0</v>
      </c>
      <c r="I2166" s="17">
        <v>73</v>
      </c>
      <c r="J2166" s="13">
        <v>73</v>
      </c>
      <c r="K2166" s="13">
        <v>0</v>
      </c>
      <c r="L2166" s="13">
        <v>15</v>
      </c>
      <c r="M2166" s="13">
        <v>58</v>
      </c>
      <c r="N2166" s="24" t="s">
        <v>1203</v>
      </c>
      <c r="O2166" s="24" t="s">
        <v>25</v>
      </c>
      <c r="P2166" s="24" t="s">
        <v>25</v>
      </c>
      <c r="Q2166" s="38">
        <f>VLOOKUP(B2166,[2]COMPLETE_DIVIDEND_DATA!$B:$BA,52,0)</f>
        <v>58</v>
      </c>
      <c r="R2166" s="39">
        <f t="shared" si="34"/>
        <v>0</v>
      </c>
    </row>
    <row r="2167" spans="1:18" s="2" customFormat="1" hidden="1" x14ac:dyDescent="0.2">
      <c r="A2167" s="9">
        <v>402200</v>
      </c>
      <c r="B2167" s="20">
        <v>6684073828</v>
      </c>
      <c r="C2167" s="6" t="s">
        <v>2965</v>
      </c>
      <c r="D2167" s="5">
        <v>20</v>
      </c>
      <c r="E2167" s="5">
        <v>20</v>
      </c>
      <c r="F2167" s="5">
        <v>8</v>
      </c>
      <c r="G2167" s="17">
        <v>10000</v>
      </c>
      <c r="H2167" s="17">
        <v>0</v>
      </c>
      <c r="I2167" s="17">
        <v>10000</v>
      </c>
      <c r="J2167" s="13">
        <v>10000</v>
      </c>
      <c r="K2167" s="13">
        <v>0</v>
      </c>
      <c r="L2167" s="13">
        <v>2000</v>
      </c>
      <c r="M2167" s="13">
        <v>8000</v>
      </c>
      <c r="N2167" s="24" t="s">
        <v>2966</v>
      </c>
      <c r="O2167" s="24" t="s">
        <v>25</v>
      </c>
      <c r="P2167" s="24" t="s">
        <v>25</v>
      </c>
      <c r="Q2167" s="38">
        <f>VLOOKUP(B2167,[2]COMPLETE_DIVIDEND_DATA!$B:$BA,52,0)</f>
        <v>8000</v>
      </c>
      <c r="R2167" s="39">
        <f t="shared" si="34"/>
        <v>0</v>
      </c>
    </row>
    <row r="2168" spans="1:18" s="2" customFormat="1" hidden="1" x14ac:dyDescent="0.2">
      <c r="A2168" s="9">
        <v>402201</v>
      </c>
      <c r="B2168" s="20">
        <v>6684079379</v>
      </c>
      <c r="C2168" s="6" t="s">
        <v>2967</v>
      </c>
      <c r="D2168" s="5">
        <v>16.489999999999998</v>
      </c>
      <c r="E2168" s="5">
        <v>20</v>
      </c>
      <c r="F2168" s="5">
        <v>8</v>
      </c>
      <c r="G2168" s="17">
        <v>285</v>
      </c>
      <c r="H2168" s="17">
        <v>0</v>
      </c>
      <c r="I2168" s="17">
        <v>285</v>
      </c>
      <c r="J2168" s="13">
        <v>285</v>
      </c>
      <c r="K2168" s="13">
        <v>0</v>
      </c>
      <c r="L2168" s="13">
        <v>47</v>
      </c>
      <c r="M2168" s="13">
        <v>238</v>
      </c>
      <c r="N2168" s="24" t="s">
        <v>2968</v>
      </c>
      <c r="O2168" s="24" t="s">
        <v>25</v>
      </c>
      <c r="P2168" s="24" t="s">
        <v>25</v>
      </c>
      <c r="Q2168" s="38">
        <f>VLOOKUP(B2168,[2]COMPLETE_DIVIDEND_DATA!$B:$BA,52,0)</f>
        <v>238</v>
      </c>
      <c r="R2168" s="39">
        <f t="shared" si="34"/>
        <v>0</v>
      </c>
    </row>
    <row r="2169" spans="1:18" s="2" customFormat="1" hidden="1" x14ac:dyDescent="0.2">
      <c r="A2169" s="9">
        <v>402202</v>
      </c>
      <c r="B2169" s="20">
        <v>6684084197</v>
      </c>
      <c r="C2169" s="6" t="s">
        <v>543</v>
      </c>
      <c r="D2169" s="5">
        <v>18.8</v>
      </c>
      <c r="E2169" s="5">
        <v>20</v>
      </c>
      <c r="F2169" s="5">
        <v>8</v>
      </c>
      <c r="G2169" s="17">
        <v>1000</v>
      </c>
      <c r="H2169" s="17">
        <v>0</v>
      </c>
      <c r="I2169" s="17">
        <v>1000</v>
      </c>
      <c r="J2169" s="13">
        <v>1000</v>
      </c>
      <c r="K2169" s="13">
        <v>0</v>
      </c>
      <c r="L2169" s="13">
        <v>188</v>
      </c>
      <c r="M2169" s="13">
        <v>812</v>
      </c>
      <c r="N2169" s="24" t="s">
        <v>2969</v>
      </c>
      <c r="O2169" s="24" t="s">
        <v>25</v>
      </c>
      <c r="P2169" s="24" t="s">
        <v>25</v>
      </c>
      <c r="Q2169" s="38">
        <f>VLOOKUP(B2169,[2]COMPLETE_DIVIDEND_DATA!$B:$BA,52,0)</f>
        <v>812</v>
      </c>
      <c r="R2169" s="39">
        <f t="shared" si="34"/>
        <v>0</v>
      </c>
    </row>
    <row r="2170" spans="1:18" s="2" customFormat="1" hidden="1" x14ac:dyDescent="0.2">
      <c r="A2170" s="9">
        <v>402203</v>
      </c>
      <c r="B2170" s="20">
        <v>6684090905</v>
      </c>
      <c r="C2170" s="6" t="s">
        <v>2970</v>
      </c>
      <c r="D2170" s="5">
        <v>15</v>
      </c>
      <c r="E2170" s="5">
        <v>20</v>
      </c>
      <c r="F2170" s="5">
        <v>8</v>
      </c>
      <c r="G2170" s="17">
        <v>1000</v>
      </c>
      <c r="H2170" s="17">
        <v>0</v>
      </c>
      <c r="I2170" s="17">
        <v>1000</v>
      </c>
      <c r="J2170" s="13">
        <v>1000</v>
      </c>
      <c r="K2170" s="13">
        <v>0</v>
      </c>
      <c r="L2170" s="13">
        <v>150</v>
      </c>
      <c r="M2170" s="13">
        <v>850</v>
      </c>
      <c r="N2170" s="24" t="s">
        <v>2971</v>
      </c>
      <c r="O2170" s="24">
        <v>11741171</v>
      </c>
      <c r="P2170" s="24" t="s">
        <v>25</v>
      </c>
      <c r="Q2170" s="38">
        <f>VLOOKUP(B2170,[2]COMPLETE_DIVIDEND_DATA!$B:$BA,52,0)</f>
        <v>850</v>
      </c>
      <c r="R2170" s="39">
        <f t="shared" si="34"/>
        <v>0</v>
      </c>
    </row>
    <row r="2171" spans="1:18" s="2" customFormat="1" x14ac:dyDescent="0.2">
      <c r="A2171" s="9">
        <v>402204</v>
      </c>
      <c r="B2171" s="20">
        <v>6684092075</v>
      </c>
      <c r="C2171" s="6" t="s">
        <v>2972</v>
      </c>
      <c r="D2171" s="5">
        <v>16.12</v>
      </c>
      <c r="E2171" s="5">
        <v>20</v>
      </c>
      <c r="F2171" s="5">
        <v>8</v>
      </c>
      <c r="G2171" s="17">
        <v>31</v>
      </c>
      <c r="H2171" s="17">
        <v>0</v>
      </c>
      <c r="I2171" s="17">
        <v>31</v>
      </c>
      <c r="J2171" s="13">
        <v>31</v>
      </c>
      <c r="K2171" s="13">
        <v>0</v>
      </c>
      <c r="L2171" s="13">
        <v>5</v>
      </c>
      <c r="M2171" s="13">
        <v>26</v>
      </c>
      <c r="N2171" s="24" t="s">
        <v>2973</v>
      </c>
      <c r="O2171" s="24" t="s">
        <v>25</v>
      </c>
      <c r="P2171" s="45" t="s">
        <v>25</v>
      </c>
      <c r="Q2171" s="47">
        <f>VLOOKUP(B2171,[2]COMPLETE_DIVIDEND_DATA!$B:$BA,52,0)</f>
        <v>0</v>
      </c>
      <c r="R2171" s="48">
        <f t="shared" si="34"/>
        <v>26</v>
      </c>
    </row>
    <row r="2172" spans="1:18" s="2" customFormat="1" hidden="1" x14ac:dyDescent="0.2">
      <c r="A2172" s="9">
        <v>402205</v>
      </c>
      <c r="B2172" s="20">
        <v>6684093875</v>
      </c>
      <c r="C2172" s="6" t="s">
        <v>2974</v>
      </c>
      <c r="D2172" s="5">
        <v>15</v>
      </c>
      <c r="E2172" s="5">
        <v>20</v>
      </c>
      <c r="F2172" s="5">
        <v>8</v>
      </c>
      <c r="G2172" s="17">
        <v>400</v>
      </c>
      <c r="H2172" s="17">
        <v>0</v>
      </c>
      <c r="I2172" s="17">
        <v>400</v>
      </c>
      <c r="J2172" s="13">
        <v>400</v>
      </c>
      <c r="K2172" s="13">
        <v>0</v>
      </c>
      <c r="L2172" s="13">
        <v>60</v>
      </c>
      <c r="M2172" s="13">
        <v>340</v>
      </c>
      <c r="N2172" s="24" t="s">
        <v>2975</v>
      </c>
      <c r="O2172" s="24">
        <v>42468337</v>
      </c>
      <c r="P2172" s="24" t="s">
        <v>25</v>
      </c>
      <c r="Q2172" s="38">
        <f>VLOOKUP(B2172,[2]COMPLETE_DIVIDEND_DATA!$B:$BA,52,0)</f>
        <v>340</v>
      </c>
      <c r="R2172" s="39">
        <f t="shared" si="34"/>
        <v>0</v>
      </c>
    </row>
    <row r="2173" spans="1:18" s="2" customFormat="1" hidden="1" x14ac:dyDescent="0.2">
      <c r="A2173" s="9">
        <v>402206</v>
      </c>
      <c r="B2173" s="20">
        <v>6684095409</v>
      </c>
      <c r="C2173" s="6" t="s">
        <v>2976</v>
      </c>
      <c r="D2173" s="5">
        <v>15</v>
      </c>
      <c r="E2173" s="5">
        <v>20</v>
      </c>
      <c r="F2173" s="5">
        <v>8</v>
      </c>
      <c r="G2173" s="17">
        <v>13125</v>
      </c>
      <c r="H2173" s="17">
        <v>0</v>
      </c>
      <c r="I2173" s="17">
        <v>13125</v>
      </c>
      <c r="J2173" s="13">
        <v>13125</v>
      </c>
      <c r="K2173" s="13">
        <v>0</v>
      </c>
      <c r="L2173" s="13">
        <v>1969</v>
      </c>
      <c r="M2173" s="13">
        <v>11156</v>
      </c>
      <c r="N2173" s="24" t="s">
        <v>2977</v>
      </c>
      <c r="O2173" s="24" t="s">
        <v>25</v>
      </c>
      <c r="P2173" s="24" t="s">
        <v>25</v>
      </c>
      <c r="Q2173" s="38">
        <f>VLOOKUP(B2173,[2]COMPLETE_DIVIDEND_DATA!$B:$BA,52,0)</f>
        <v>11156</v>
      </c>
      <c r="R2173" s="39">
        <f t="shared" si="34"/>
        <v>0</v>
      </c>
    </row>
    <row r="2174" spans="1:18" s="2" customFormat="1" hidden="1" x14ac:dyDescent="0.2">
      <c r="A2174" s="9">
        <v>402207</v>
      </c>
      <c r="B2174" s="20">
        <v>6684099104</v>
      </c>
      <c r="C2174" s="6" t="s">
        <v>2978</v>
      </c>
      <c r="D2174" s="5">
        <v>17.46</v>
      </c>
      <c r="E2174" s="5">
        <v>20</v>
      </c>
      <c r="F2174" s="5">
        <v>8</v>
      </c>
      <c r="G2174" s="17">
        <v>647</v>
      </c>
      <c r="H2174" s="17">
        <v>0</v>
      </c>
      <c r="I2174" s="17">
        <v>647</v>
      </c>
      <c r="J2174" s="13">
        <v>647</v>
      </c>
      <c r="K2174" s="13">
        <v>0</v>
      </c>
      <c r="L2174" s="13">
        <v>113</v>
      </c>
      <c r="M2174" s="13">
        <v>534</v>
      </c>
      <c r="N2174" s="24" t="s">
        <v>2979</v>
      </c>
      <c r="O2174" s="24">
        <v>6134912</v>
      </c>
      <c r="P2174" s="24" t="s">
        <v>25</v>
      </c>
      <c r="Q2174" s="38">
        <f>VLOOKUP(B2174,[2]COMPLETE_DIVIDEND_DATA!$B:$BA,52,0)</f>
        <v>534</v>
      </c>
      <c r="R2174" s="39">
        <f t="shared" si="34"/>
        <v>0</v>
      </c>
    </row>
    <row r="2175" spans="1:18" s="2" customFormat="1" hidden="1" x14ac:dyDescent="0.2">
      <c r="A2175" s="9">
        <v>402208</v>
      </c>
      <c r="B2175" s="20">
        <v>6684105075</v>
      </c>
      <c r="C2175" s="6" t="s">
        <v>2980</v>
      </c>
      <c r="D2175" s="5">
        <v>20</v>
      </c>
      <c r="E2175" s="5">
        <v>10</v>
      </c>
      <c r="F2175" s="5">
        <v>8</v>
      </c>
      <c r="G2175" s="17">
        <v>1295</v>
      </c>
      <c r="H2175" s="17">
        <v>1295</v>
      </c>
      <c r="I2175" s="17">
        <v>0</v>
      </c>
      <c r="J2175" s="13">
        <v>1295</v>
      </c>
      <c r="K2175" s="13">
        <v>324</v>
      </c>
      <c r="L2175" s="13">
        <v>259</v>
      </c>
      <c r="M2175" s="13">
        <v>712</v>
      </c>
      <c r="N2175" s="24" t="s">
        <v>2981</v>
      </c>
      <c r="O2175" s="24" t="s">
        <v>25</v>
      </c>
      <c r="P2175" s="24" t="s">
        <v>25</v>
      </c>
      <c r="Q2175" s="38">
        <f>VLOOKUP(B2175,[2]COMPLETE_DIVIDEND_DATA!$B:$BA,52,0)</f>
        <v>712</v>
      </c>
      <c r="R2175" s="39">
        <f t="shared" si="34"/>
        <v>0</v>
      </c>
    </row>
    <row r="2176" spans="1:18" s="2" customFormat="1" hidden="1" x14ac:dyDescent="0.2">
      <c r="A2176" s="9">
        <v>402209</v>
      </c>
      <c r="B2176" s="20">
        <v>6684108954</v>
      </c>
      <c r="C2176" s="6" t="s">
        <v>2982</v>
      </c>
      <c r="D2176" s="5">
        <v>14.28</v>
      </c>
      <c r="E2176" s="5">
        <v>20</v>
      </c>
      <c r="F2176" s="5">
        <v>8</v>
      </c>
      <c r="G2176" s="17">
        <v>7</v>
      </c>
      <c r="H2176" s="17">
        <v>0</v>
      </c>
      <c r="I2176" s="17">
        <v>7</v>
      </c>
      <c r="J2176" s="13">
        <v>7</v>
      </c>
      <c r="K2176" s="13">
        <v>0</v>
      </c>
      <c r="L2176" s="13">
        <v>1</v>
      </c>
      <c r="M2176" s="13">
        <v>6</v>
      </c>
      <c r="N2176" s="24" t="s">
        <v>2983</v>
      </c>
      <c r="O2176" s="24" t="s">
        <v>25</v>
      </c>
      <c r="P2176" s="24" t="s">
        <v>25</v>
      </c>
      <c r="Q2176" s="38">
        <f>VLOOKUP(B2176,[2]COMPLETE_DIVIDEND_DATA!$B:$BA,52,0)</f>
        <v>6</v>
      </c>
      <c r="R2176" s="39">
        <f t="shared" si="34"/>
        <v>0</v>
      </c>
    </row>
    <row r="2177" spans="1:18" s="2" customFormat="1" hidden="1" x14ac:dyDescent="0.2">
      <c r="A2177" s="9">
        <v>402210</v>
      </c>
      <c r="B2177" s="20">
        <v>6684109069</v>
      </c>
      <c r="C2177" s="6" t="s">
        <v>2984</v>
      </c>
      <c r="D2177" s="5">
        <v>17.5</v>
      </c>
      <c r="E2177" s="5">
        <v>20</v>
      </c>
      <c r="F2177" s="5">
        <v>8</v>
      </c>
      <c r="G2177" s="17">
        <v>5250</v>
      </c>
      <c r="H2177" s="17">
        <v>0</v>
      </c>
      <c r="I2177" s="17">
        <v>5250</v>
      </c>
      <c r="J2177" s="13">
        <v>5250</v>
      </c>
      <c r="K2177" s="13">
        <v>0</v>
      </c>
      <c r="L2177" s="13">
        <v>919</v>
      </c>
      <c r="M2177" s="13">
        <v>4331</v>
      </c>
      <c r="N2177" s="24" t="s">
        <v>2985</v>
      </c>
      <c r="O2177" s="24">
        <v>6472893</v>
      </c>
      <c r="P2177" s="24" t="s">
        <v>25</v>
      </c>
      <c r="Q2177" s="38">
        <f>VLOOKUP(B2177,[2]COMPLETE_DIVIDEND_DATA!$B:$BA,52,0)</f>
        <v>4331</v>
      </c>
      <c r="R2177" s="39">
        <f t="shared" si="34"/>
        <v>0</v>
      </c>
    </row>
    <row r="2178" spans="1:18" s="2" customFormat="1" hidden="1" x14ac:dyDescent="0.2">
      <c r="A2178" s="9">
        <v>402211</v>
      </c>
      <c r="B2178" s="20">
        <v>6684111552</v>
      </c>
      <c r="C2178" s="6" t="s">
        <v>2986</v>
      </c>
      <c r="D2178" s="5">
        <v>15.01</v>
      </c>
      <c r="E2178" s="5">
        <v>20</v>
      </c>
      <c r="F2178" s="5">
        <v>8</v>
      </c>
      <c r="G2178" s="17">
        <v>1312</v>
      </c>
      <c r="H2178" s="17">
        <v>0</v>
      </c>
      <c r="I2178" s="17">
        <v>1312</v>
      </c>
      <c r="J2178" s="13">
        <v>1312</v>
      </c>
      <c r="K2178" s="13">
        <v>0</v>
      </c>
      <c r="L2178" s="13">
        <v>197</v>
      </c>
      <c r="M2178" s="13">
        <v>1115</v>
      </c>
      <c r="N2178" s="24" t="s">
        <v>2987</v>
      </c>
      <c r="O2178" s="24" t="s">
        <v>25</v>
      </c>
      <c r="P2178" s="24" t="s">
        <v>25</v>
      </c>
      <c r="Q2178" s="38">
        <f>VLOOKUP(B2178,[2]COMPLETE_DIVIDEND_DATA!$B:$BA,52,0)</f>
        <v>1115</v>
      </c>
      <c r="R2178" s="39">
        <f t="shared" si="34"/>
        <v>0</v>
      </c>
    </row>
    <row r="2179" spans="1:18" s="2" customFormat="1" hidden="1" x14ac:dyDescent="0.2">
      <c r="A2179" s="9">
        <v>402212</v>
      </c>
      <c r="B2179" s="20">
        <v>6684112360</v>
      </c>
      <c r="C2179" s="6" t="s">
        <v>2988</v>
      </c>
      <c r="D2179" s="5">
        <v>20</v>
      </c>
      <c r="E2179" s="5">
        <v>20</v>
      </c>
      <c r="F2179" s="5">
        <v>8</v>
      </c>
      <c r="G2179" s="17">
        <v>500</v>
      </c>
      <c r="H2179" s="17">
        <v>0</v>
      </c>
      <c r="I2179" s="17">
        <v>500</v>
      </c>
      <c r="J2179" s="13">
        <v>500</v>
      </c>
      <c r="K2179" s="13">
        <v>0</v>
      </c>
      <c r="L2179" s="13">
        <v>100</v>
      </c>
      <c r="M2179" s="13">
        <v>400</v>
      </c>
      <c r="N2179" s="24" t="s">
        <v>2989</v>
      </c>
      <c r="O2179" s="24" t="s">
        <v>25</v>
      </c>
      <c r="P2179" s="24" t="s">
        <v>25</v>
      </c>
      <c r="Q2179" s="38">
        <f>VLOOKUP(B2179,[2]COMPLETE_DIVIDEND_DATA!$B:$BA,52,0)</f>
        <v>400</v>
      </c>
      <c r="R2179" s="39">
        <f t="shared" si="34"/>
        <v>0</v>
      </c>
    </row>
    <row r="2180" spans="1:18" s="2" customFormat="1" x14ac:dyDescent="0.2">
      <c r="A2180" s="9">
        <v>402213</v>
      </c>
      <c r="B2180" s="20">
        <v>6684124647</v>
      </c>
      <c r="C2180" s="6" t="s">
        <v>2990</v>
      </c>
      <c r="D2180" s="5">
        <v>20.16</v>
      </c>
      <c r="E2180" s="5">
        <v>20</v>
      </c>
      <c r="F2180" s="5">
        <v>8</v>
      </c>
      <c r="G2180" s="17">
        <v>248</v>
      </c>
      <c r="H2180" s="17">
        <v>0</v>
      </c>
      <c r="I2180" s="17">
        <v>248</v>
      </c>
      <c r="J2180" s="13">
        <v>248</v>
      </c>
      <c r="K2180" s="13">
        <v>0</v>
      </c>
      <c r="L2180" s="13">
        <v>50</v>
      </c>
      <c r="M2180" s="13">
        <v>198</v>
      </c>
      <c r="N2180" s="24" t="s">
        <v>2991</v>
      </c>
      <c r="O2180" s="24" t="s">
        <v>25</v>
      </c>
      <c r="P2180" s="45" t="s">
        <v>25</v>
      </c>
      <c r="Q2180" s="47">
        <f>VLOOKUP(B2180,[2]COMPLETE_DIVIDEND_DATA!$B:$BA,52,0)</f>
        <v>0</v>
      </c>
      <c r="R2180" s="48">
        <f t="shared" si="34"/>
        <v>198</v>
      </c>
    </row>
    <row r="2181" spans="1:18" s="2" customFormat="1" hidden="1" x14ac:dyDescent="0.2">
      <c r="A2181" s="9">
        <v>402214</v>
      </c>
      <c r="B2181" s="20">
        <v>6684127293</v>
      </c>
      <c r="C2181" s="6" t="s">
        <v>2992</v>
      </c>
      <c r="D2181" s="5">
        <v>15</v>
      </c>
      <c r="E2181" s="5">
        <v>20</v>
      </c>
      <c r="F2181" s="5">
        <v>8</v>
      </c>
      <c r="G2181" s="17">
        <v>1500</v>
      </c>
      <c r="H2181" s="17">
        <v>0</v>
      </c>
      <c r="I2181" s="17">
        <v>1500</v>
      </c>
      <c r="J2181" s="13">
        <v>1500</v>
      </c>
      <c r="K2181" s="13">
        <v>0</v>
      </c>
      <c r="L2181" s="13">
        <v>225</v>
      </c>
      <c r="M2181" s="13">
        <v>1275</v>
      </c>
      <c r="N2181" s="24" t="s">
        <v>2993</v>
      </c>
      <c r="O2181" s="24" t="s">
        <v>25</v>
      </c>
      <c r="P2181" s="24" t="s">
        <v>25</v>
      </c>
      <c r="Q2181" s="38">
        <f>VLOOKUP(B2181,[2]COMPLETE_DIVIDEND_DATA!$B:$BA,52,0)</f>
        <v>1275</v>
      </c>
      <c r="R2181" s="39">
        <f t="shared" si="34"/>
        <v>0</v>
      </c>
    </row>
    <row r="2182" spans="1:18" s="2" customFormat="1" hidden="1" x14ac:dyDescent="0.2">
      <c r="A2182" s="9">
        <v>402215</v>
      </c>
      <c r="B2182" s="20">
        <v>6684128150</v>
      </c>
      <c r="C2182" s="6" t="s">
        <v>2994</v>
      </c>
      <c r="D2182" s="5">
        <v>20</v>
      </c>
      <c r="E2182" s="5">
        <v>20</v>
      </c>
      <c r="F2182" s="5">
        <v>8</v>
      </c>
      <c r="G2182" s="17">
        <v>1295</v>
      </c>
      <c r="H2182" s="17">
        <v>0</v>
      </c>
      <c r="I2182" s="17">
        <v>1295</v>
      </c>
      <c r="J2182" s="13">
        <v>1295</v>
      </c>
      <c r="K2182" s="13">
        <v>0</v>
      </c>
      <c r="L2182" s="13">
        <v>259</v>
      </c>
      <c r="M2182" s="13">
        <v>1036</v>
      </c>
      <c r="N2182" s="24" t="s">
        <v>2995</v>
      </c>
      <c r="O2182" s="24" t="s">
        <v>25</v>
      </c>
      <c r="P2182" s="24" t="s">
        <v>25</v>
      </c>
      <c r="Q2182" s="38">
        <f>VLOOKUP(B2182,[2]COMPLETE_DIVIDEND_DATA!$B:$BA,52,0)</f>
        <v>1036</v>
      </c>
      <c r="R2182" s="39">
        <f t="shared" si="34"/>
        <v>0</v>
      </c>
    </row>
    <row r="2183" spans="1:18" s="2" customFormat="1" hidden="1" x14ac:dyDescent="0.2">
      <c r="A2183" s="9">
        <v>402216</v>
      </c>
      <c r="B2183" s="20">
        <v>6684129406</v>
      </c>
      <c r="C2183" s="6" t="s">
        <v>2996</v>
      </c>
      <c r="D2183" s="5">
        <v>17.39</v>
      </c>
      <c r="E2183" s="5">
        <v>20</v>
      </c>
      <c r="F2183" s="5">
        <v>8</v>
      </c>
      <c r="G2183" s="17">
        <v>23</v>
      </c>
      <c r="H2183" s="17">
        <v>0</v>
      </c>
      <c r="I2183" s="17">
        <v>23</v>
      </c>
      <c r="J2183" s="13">
        <v>23</v>
      </c>
      <c r="K2183" s="13">
        <v>0</v>
      </c>
      <c r="L2183" s="13">
        <v>4</v>
      </c>
      <c r="M2183" s="13">
        <v>19</v>
      </c>
      <c r="N2183" s="24" t="s">
        <v>2997</v>
      </c>
      <c r="O2183" s="24">
        <v>11423099</v>
      </c>
      <c r="P2183" s="24" t="s">
        <v>25</v>
      </c>
      <c r="Q2183" s="38">
        <f>VLOOKUP(B2183,[2]COMPLETE_DIVIDEND_DATA!$B:$BA,52,0)</f>
        <v>19</v>
      </c>
      <c r="R2183" s="39">
        <f t="shared" si="34"/>
        <v>0</v>
      </c>
    </row>
    <row r="2184" spans="1:18" s="2" customFormat="1" hidden="1" x14ac:dyDescent="0.2">
      <c r="A2184" s="9">
        <v>402217</v>
      </c>
      <c r="B2184" s="20">
        <v>6684134588</v>
      </c>
      <c r="C2184" s="6" t="s">
        <v>2156</v>
      </c>
      <c r="D2184" s="5">
        <v>18.8</v>
      </c>
      <c r="E2184" s="5">
        <v>20</v>
      </c>
      <c r="F2184" s="5">
        <v>8</v>
      </c>
      <c r="G2184" s="17">
        <v>2095</v>
      </c>
      <c r="H2184" s="17">
        <v>0</v>
      </c>
      <c r="I2184" s="17">
        <v>2095</v>
      </c>
      <c r="J2184" s="13">
        <v>2095</v>
      </c>
      <c r="K2184" s="13">
        <v>0</v>
      </c>
      <c r="L2184" s="13">
        <v>394</v>
      </c>
      <c r="M2184" s="13">
        <v>1701</v>
      </c>
      <c r="N2184" s="24" t="s">
        <v>2998</v>
      </c>
      <c r="O2184" s="24" t="s">
        <v>25</v>
      </c>
      <c r="P2184" s="24" t="s">
        <v>25</v>
      </c>
      <c r="Q2184" s="38">
        <f>VLOOKUP(B2184,[2]COMPLETE_DIVIDEND_DATA!$B:$BA,52,0)</f>
        <v>1701</v>
      </c>
      <c r="R2184" s="39">
        <f t="shared" si="34"/>
        <v>0</v>
      </c>
    </row>
    <row r="2185" spans="1:18" s="2" customFormat="1" hidden="1" x14ac:dyDescent="0.2">
      <c r="A2185" s="9">
        <v>402218</v>
      </c>
      <c r="B2185" s="20">
        <v>6684140924</v>
      </c>
      <c r="C2185" s="6" t="s">
        <v>392</v>
      </c>
      <c r="D2185" s="5">
        <v>20</v>
      </c>
      <c r="E2185" s="5">
        <v>20</v>
      </c>
      <c r="F2185" s="5">
        <v>8</v>
      </c>
      <c r="G2185" s="17">
        <v>500</v>
      </c>
      <c r="H2185" s="17">
        <v>0</v>
      </c>
      <c r="I2185" s="17">
        <v>500</v>
      </c>
      <c r="J2185" s="13">
        <v>500</v>
      </c>
      <c r="K2185" s="13">
        <v>0</v>
      </c>
      <c r="L2185" s="13">
        <v>100</v>
      </c>
      <c r="M2185" s="13">
        <v>400</v>
      </c>
      <c r="N2185" s="24" t="s">
        <v>2999</v>
      </c>
      <c r="O2185" s="24" t="s">
        <v>25</v>
      </c>
      <c r="P2185" s="24" t="s">
        <v>25</v>
      </c>
      <c r="Q2185" s="38">
        <f>VLOOKUP(B2185,[2]COMPLETE_DIVIDEND_DATA!$B:$BA,52,0)</f>
        <v>400</v>
      </c>
      <c r="R2185" s="39">
        <f t="shared" si="34"/>
        <v>0</v>
      </c>
    </row>
    <row r="2186" spans="1:18" s="2" customFormat="1" x14ac:dyDescent="0.2">
      <c r="A2186" s="9">
        <v>402219</v>
      </c>
      <c r="B2186" s="20">
        <v>6684143787</v>
      </c>
      <c r="C2186" s="6" t="s">
        <v>338</v>
      </c>
      <c r="D2186" s="5">
        <v>15.04</v>
      </c>
      <c r="E2186" s="5">
        <v>20</v>
      </c>
      <c r="F2186" s="5">
        <v>8</v>
      </c>
      <c r="G2186" s="17">
        <v>618</v>
      </c>
      <c r="H2186" s="17">
        <v>0</v>
      </c>
      <c r="I2186" s="17">
        <v>618</v>
      </c>
      <c r="J2186" s="13">
        <v>618</v>
      </c>
      <c r="K2186" s="13">
        <v>0</v>
      </c>
      <c r="L2186" s="13">
        <v>93</v>
      </c>
      <c r="M2186" s="13">
        <v>525</v>
      </c>
      <c r="N2186" s="24" t="s">
        <v>3000</v>
      </c>
      <c r="O2186" s="24" t="s">
        <v>25</v>
      </c>
      <c r="P2186" s="45" t="s">
        <v>25</v>
      </c>
      <c r="Q2186" s="47">
        <f>VLOOKUP(B2186,[2]COMPLETE_DIVIDEND_DATA!$B:$BA,52,0)</f>
        <v>0</v>
      </c>
      <c r="R2186" s="48">
        <f t="shared" si="34"/>
        <v>525</v>
      </c>
    </row>
    <row r="2187" spans="1:18" s="2" customFormat="1" hidden="1" x14ac:dyDescent="0.2">
      <c r="A2187" s="9">
        <v>402220</v>
      </c>
      <c r="B2187" s="20">
        <v>6684144132</v>
      </c>
      <c r="C2187" s="6" t="s">
        <v>3001</v>
      </c>
      <c r="D2187" s="5">
        <v>20</v>
      </c>
      <c r="E2187" s="5">
        <v>20</v>
      </c>
      <c r="F2187" s="5">
        <v>8</v>
      </c>
      <c r="G2187" s="17">
        <v>500</v>
      </c>
      <c r="H2187" s="17">
        <v>0</v>
      </c>
      <c r="I2187" s="17">
        <v>500</v>
      </c>
      <c r="J2187" s="13">
        <v>500</v>
      </c>
      <c r="K2187" s="13">
        <v>0</v>
      </c>
      <c r="L2187" s="13">
        <v>100</v>
      </c>
      <c r="M2187" s="13">
        <v>400</v>
      </c>
      <c r="N2187" s="24" t="s">
        <v>3002</v>
      </c>
      <c r="O2187" s="24" t="s">
        <v>25</v>
      </c>
      <c r="P2187" s="24" t="s">
        <v>25</v>
      </c>
      <c r="Q2187" s="38">
        <f>VLOOKUP(B2187,[2]COMPLETE_DIVIDEND_DATA!$B:$BA,52,0)</f>
        <v>400</v>
      </c>
      <c r="R2187" s="39">
        <f t="shared" si="34"/>
        <v>0</v>
      </c>
    </row>
    <row r="2188" spans="1:18" s="2" customFormat="1" hidden="1" x14ac:dyDescent="0.2">
      <c r="A2188" s="9">
        <v>402221</v>
      </c>
      <c r="B2188" s="20">
        <v>6684147135</v>
      </c>
      <c r="C2188" s="6" t="s">
        <v>3003</v>
      </c>
      <c r="D2188" s="5">
        <v>20.190000000000001</v>
      </c>
      <c r="E2188" s="5">
        <v>20</v>
      </c>
      <c r="F2188" s="5">
        <v>8</v>
      </c>
      <c r="G2188" s="17">
        <v>104</v>
      </c>
      <c r="H2188" s="17">
        <v>0</v>
      </c>
      <c r="I2188" s="17">
        <v>104</v>
      </c>
      <c r="J2188" s="13">
        <v>104</v>
      </c>
      <c r="K2188" s="13">
        <v>0</v>
      </c>
      <c r="L2188" s="13">
        <v>21</v>
      </c>
      <c r="M2188" s="13">
        <v>83</v>
      </c>
      <c r="N2188" s="24" t="s">
        <v>3004</v>
      </c>
      <c r="O2188" s="24" t="s">
        <v>25</v>
      </c>
      <c r="P2188" s="24" t="s">
        <v>25</v>
      </c>
      <c r="Q2188" s="38">
        <f>VLOOKUP(B2188,[2]COMPLETE_DIVIDEND_DATA!$B:$BA,52,0)</f>
        <v>83</v>
      </c>
      <c r="R2188" s="39">
        <f t="shared" si="34"/>
        <v>0</v>
      </c>
    </row>
    <row r="2189" spans="1:18" s="2" customFormat="1" hidden="1" x14ac:dyDescent="0.2">
      <c r="A2189" s="9">
        <v>402222</v>
      </c>
      <c r="B2189" s="20">
        <v>6684149263</v>
      </c>
      <c r="C2189" s="6" t="s">
        <v>3005</v>
      </c>
      <c r="D2189" s="5">
        <v>15</v>
      </c>
      <c r="E2189" s="5">
        <v>20</v>
      </c>
      <c r="F2189" s="5">
        <v>8</v>
      </c>
      <c r="G2189" s="17">
        <v>20</v>
      </c>
      <c r="H2189" s="17">
        <v>0</v>
      </c>
      <c r="I2189" s="17">
        <v>20</v>
      </c>
      <c r="J2189" s="13">
        <v>20</v>
      </c>
      <c r="K2189" s="13">
        <v>0</v>
      </c>
      <c r="L2189" s="13">
        <v>3</v>
      </c>
      <c r="M2189" s="13">
        <v>17</v>
      </c>
      <c r="N2189" s="24" t="s">
        <v>3006</v>
      </c>
      <c r="O2189" s="24" t="s">
        <v>25</v>
      </c>
      <c r="P2189" s="24" t="s">
        <v>25</v>
      </c>
      <c r="Q2189" s="38">
        <f>VLOOKUP(B2189,[2]COMPLETE_DIVIDEND_DATA!$B:$BA,52,0)</f>
        <v>17</v>
      </c>
      <c r="R2189" s="39">
        <f t="shared" si="34"/>
        <v>0</v>
      </c>
    </row>
    <row r="2190" spans="1:18" s="2" customFormat="1" hidden="1" x14ac:dyDescent="0.2">
      <c r="A2190" s="9">
        <v>402223</v>
      </c>
      <c r="B2190" s="20">
        <v>6684150931</v>
      </c>
      <c r="C2190" s="6" t="s">
        <v>3007</v>
      </c>
      <c r="D2190" s="5">
        <v>18.29</v>
      </c>
      <c r="E2190" s="5">
        <v>20</v>
      </c>
      <c r="F2190" s="5">
        <v>8</v>
      </c>
      <c r="G2190" s="17">
        <v>2388</v>
      </c>
      <c r="H2190" s="17">
        <v>0</v>
      </c>
      <c r="I2190" s="17">
        <v>2388</v>
      </c>
      <c r="J2190" s="13">
        <v>2388</v>
      </c>
      <c r="K2190" s="13">
        <v>0</v>
      </c>
      <c r="L2190" s="13">
        <v>437</v>
      </c>
      <c r="M2190" s="13">
        <v>1951</v>
      </c>
      <c r="N2190" s="24" t="s">
        <v>3008</v>
      </c>
      <c r="O2190" s="24" t="s">
        <v>25</v>
      </c>
      <c r="P2190" s="24" t="s">
        <v>25</v>
      </c>
      <c r="Q2190" s="38">
        <f>VLOOKUP(B2190,[2]COMPLETE_DIVIDEND_DATA!$B:$BA,52,0)</f>
        <v>1951</v>
      </c>
      <c r="R2190" s="39">
        <f t="shared" si="34"/>
        <v>0</v>
      </c>
    </row>
    <row r="2191" spans="1:18" s="2" customFormat="1" hidden="1" x14ac:dyDescent="0.2">
      <c r="A2191" s="9">
        <v>402224</v>
      </c>
      <c r="B2191" s="20">
        <v>6684153034</v>
      </c>
      <c r="C2191" s="6" t="s">
        <v>3009</v>
      </c>
      <c r="D2191" s="5">
        <v>18.329999999999998</v>
      </c>
      <c r="E2191" s="5">
        <v>20</v>
      </c>
      <c r="F2191" s="5">
        <v>8</v>
      </c>
      <c r="G2191" s="17">
        <v>1047</v>
      </c>
      <c r="H2191" s="17">
        <v>0</v>
      </c>
      <c r="I2191" s="17">
        <v>1047</v>
      </c>
      <c r="J2191" s="13">
        <v>1047</v>
      </c>
      <c r="K2191" s="13">
        <v>0</v>
      </c>
      <c r="L2191" s="13">
        <v>192</v>
      </c>
      <c r="M2191" s="13">
        <v>855</v>
      </c>
      <c r="N2191" s="24" t="s">
        <v>3010</v>
      </c>
      <c r="O2191" s="24" t="s">
        <v>25</v>
      </c>
      <c r="P2191" s="24" t="s">
        <v>25</v>
      </c>
      <c r="Q2191" s="38">
        <f>VLOOKUP(B2191,[2]COMPLETE_DIVIDEND_DATA!$B:$BA,52,0)</f>
        <v>855</v>
      </c>
      <c r="R2191" s="39">
        <f t="shared" si="34"/>
        <v>0</v>
      </c>
    </row>
    <row r="2192" spans="1:18" s="2" customFormat="1" hidden="1" x14ac:dyDescent="0.2">
      <c r="A2192" s="9">
        <v>402225</v>
      </c>
      <c r="B2192" s="20">
        <v>6684153117</v>
      </c>
      <c r="C2192" s="6" t="s">
        <v>3011</v>
      </c>
      <c r="D2192" s="5">
        <v>18.09</v>
      </c>
      <c r="E2192" s="5">
        <v>20</v>
      </c>
      <c r="F2192" s="5">
        <v>8</v>
      </c>
      <c r="G2192" s="17">
        <v>547</v>
      </c>
      <c r="H2192" s="17">
        <v>0</v>
      </c>
      <c r="I2192" s="17">
        <v>547</v>
      </c>
      <c r="J2192" s="13">
        <v>547</v>
      </c>
      <c r="K2192" s="13">
        <v>0</v>
      </c>
      <c r="L2192" s="13">
        <v>99</v>
      </c>
      <c r="M2192" s="13">
        <v>448</v>
      </c>
      <c r="N2192" s="24" t="s">
        <v>3012</v>
      </c>
      <c r="O2192" s="24" t="s">
        <v>25</v>
      </c>
      <c r="P2192" s="24" t="s">
        <v>25</v>
      </c>
      <c r="Q2192" s="38">
        <f>VLOOKUP(B2192,[2]COMPLETE_DIVIDEND_DATA!$B:$BA,52,0)</f>
        <v>448</v>
      </c>
      <c r="R2192" s="39">
        <f t="shared" si="34"/>
        <v>0</v>
      </c>
    </row>
    <row r="2193" spans="1:18" s="2" customFormat="1" hidden="1" x14ac:dyDescent="0.2">
      <c r="A2193" s="9">
        <v>402226</v>
      </c>
      <c r="B2193" s="20">
        <v>6684157142</v>
      </c>
      <c r="C2193" s="6" t="s">
        <v>3013</v>
      </c>
      <c r="D2193" s="5">
        <v>15</v>
      </c>
      <c r="E2193" s="5">
        <v>20</v>
      </c>
      <c r="F2193" s="5">
        <v>8</v>
      </c>
      <c r="G2193" s="17">
        <v>3000</v>
      </c>
      <c r="H2193" s="17">
        <v>0</v>
      </c>
      <c r="I2193" s="17">
        <v>3000</v>
      </c>
      <c r="J2193" s="13">
        <v>3000</v>
      </c>
      <c r="K2193" s="13">
        <v>0</v>
      </c>
      <c r="L2193" s="13">
        <v>450</v>
      </c>
      <c r="M2193" s="13">
        <v>2550</v>
      </c>
      <c r="N2193" s="24" t="s">
        <v>3014</v>
      </c>
      <c r="O2193" s="24">
        <v>14223236</v>
      </c>
      <c r="P2193" s="24" t="s">
        <v>25</v>
      </c>
      <c r="Q2193" s="38">
        <f>VLOOKUP(B2193,[2]COMPLETE_DIVIDEND_DATA!$B:$BA,52,0)</f>
        <v>2550</v>
      </c>
      <c r="R2193" s="39">
        <f t="shared" si="34"/>
        <v>0</v>
      </c>
    </row>
    <row r="2194" spans="1:18" s="2" customFormat="1" hidden="1" x14ac:dyDescent="0.2">
      <c r="A2194" s="9">
        <v>402227</v>
      </c>
      <c r="B2194" s="20">
        <v>6684160708</v>
      </c>
      <c r="C2194" s="6" t="s">
        <v>3015</v>
      </c>
      <c r="D2194" s="5">
        <v>18.739999999999998</v>
      </c>
      <c r="E2194" s="5">
        <v>20</v>
      </c>
      <c r="F2194" s="5">
        <v>8</v>
      </c>
      <c r="G2194" s="17">
        <v>3142</v>
      </c>
      <c r="H2194" s="17">
        <v>0</v>
      </c>
      <c r="I2194" s="17">
        <v>3142</v>
      </c>
      <c r="J2194" s="13">
        <v>3142</v>
      </c>
      <c r="K2194" s="13">
        <v>0</v>
      </c>
      <c r="L2194" s="13">
        <v>589</v>
      </c>
      <c r="M2194" s="13">
        <v>2553</v>
      </c>
      <c r="N2194" s="24" t="s">
        <v>3016</v>
      </c>
      <c r="O2194" s="24">
        <v>44336192</v>
      </c>
      <c r="P2194" s="24" t="s">
        <v>25</v>
      </c>
      <c r="Q2194" s="38">
        <f>VLOOKUP(B2194,[2]COMPLETE_DIVIDEND_DATA!$B:$BA,52,0)</f>
        <v>2553</v>
      </c>
      <c r="R2194" s="39">
        <f t="shared" si="34"/>
        <v>0</v>
      </c>
    </row>
    <row r="2195" spans="1:18" s="2" customFormat="1" hidden="1" x14ac:dyDescent="0.2">
      <c r="A2195" s="9">
        <v>402228</v>
      </c>
      <c r="B2195" s="20">
        <v>6684163439</v>
      </c>
      <c r="C2195" s="6" t="s">
        <v>3017</v>
      </c>
      <c r="D2195" s="5">
        <v>19.93</v>
      </c>
      <c r="E2195" s="5">
        <v>20</v>
      </c>
      <c r="F2195" s="5">
        <v>8</v>
      </c>
      <c r="G2195" s="17">
        <v>647</v>
      </c>
      <c r="H2195" s="17">
        <v>0</v>
      </c>
      <c r="I2195" s="17">
        <v>647</v>
      </c>
      <c r="J2195" s="13">
        <v>647</v>
      </c>
      <c r="K2195" s="13">
        <v>0</v>
      </c>
      <c r="L2195" s="13">
        <v>129</v>
      </c>
      <c r="M2195" s="13">
        <v>518</v>
      </c>
      <c r="N2195" s="24" t="s">
        <v>3018</v>
      </c>
      <c r="O2195" s="24" t="s">
        <v>25</v>
      </c>
      <c r="P2195" s="24" t="s">
        <v>25</v>
      </c>
      <c r="Q2195" s="38">
        <f>VLOOKUP(B2195,[2]COMPLETE_DIVIDEND_DATA!$B:$BA,52,0)</f>
        <v>518</v>
      </c>
      <c r="R2195" s="39">
        <f t="shared" si="34"/>
        <v>0</v>
      </c>
    </row>
    <row r="2196" spans="1:18" s="2" customFormat="1" x14ac:dyDescent="0.2">
      <c r="A2196" s="9">
        <v>402229</v>
      </c>
      <c r="B2196" s="20">
        <v>6684163462</v>
      </c>
      <c r="C2196" s="6" t="s">
        <v>3019</v>
      </c>
      <c r="D2196" s="5">
        <v>20</v>
      </c>
      <c r="E2196" s="5">
        <v>20</v>
      </c>
      <c r="F2196" s="5">
        <v>8</v>
      </c>
      <c r="G2196" s="17">
        <v>195</v>
      </c>
      <c r="H2196" s="17">
        <v>0</v>
      </c>
      <c r="I2196" s="17">
        <v>195</v>
      </c>
      <c r="J2196" s="13">
        <v>195</v>
      </c>
      <c r="K2196" s="13">
        <v>0</v>
      </c>
      <c r="L2196" s="13">
        <v>39</v>
      </c>
      <c r="M2196" s="13">
        <v>156</v>
      </c>
      <c r="N2196" s="24" t="s">
        <v>3020</v>
      </c>
      <c r="O2196" s="24" t="s">
        <v>25</v>
      </c>
      <c r="P2196" s="45" t="s">
        <v>25</v>
      </c>
      <c r="Q2196" s="47">
        <f>VLOOKUP(B2196,[2]COMPLETE_DIVIDEND_DATA!$B:$BA,52,0)</f>
        <v>0</v>
      </c>
      <c r="R2196" s="48">
        <f t="shared" si="34"/>
        <v>156</v>
      </c>
    </row>
    <row r="2197" spans="1:18" s="2" customFormat="1" hidden="1" x14ac:dyDescent="0.2">
      <c r="A2197" s="9">
        <v>402230</v>
      </c>
      <c r="B2197" s="20">
        <v>6684164080</v>
      </c>
      <c r="C2197" s="6" t="s">
        <v>2876</v>
      </c>
      <c r="D2197" s="5">
        <v>20</v>
      </c>
      <c r="E2197" s="5">
        <v>20</v>
      </c>
      <c r="F2197" s="5">
        <v>8</v>
      </c>
      <c r="G2197" s="17">
        <v>500</v>
      </c>
      <c r="H2197" s="17">
        <v>0</v>
      </c>
      <c r="I2197" s="17">
        <v>500</v>
      </c>
      <c r="J2197" s="13">
        <v>500</v>
      </c>
      <c r="K2197" s="13">
        <v>0</v>
      </c>
      <c r="L2197" s="13">
        <v>100</v>
      </c>
      <c r="M2197" s="13">
        <v>400</v>
      </c>
      <c r="N2197" s="24" t="s">
        <v>3021</v>
      </c>
      <c r="O2197" s="24" t="s">
        <v>25</v>
      </c>
      <c r="P2197" s="24" t="s">
        <v>25</v>
      </c>
      <c r="Q2197" s="38">
        <f>VLOOKUP(B2197,[2]COMPLETE_DIVIDEND_DATA!$B:$BA,52,0)</f>
        <v>400</v>
      </c>
      <c r="R2197" s="39">
        <f t="shared" si="34"/>
        <v>0</v>
      </c>
    </row>
    <row r="2198" spans="1:18" s="2" customFormat="1" hidden="1" x14ac:dyDescent="0.2">
      <c r="A2198" s="9">
        <v>402231</v>
      </c>
      <c r="B2198" s="20">
        <v>6684164551</v>
      </c>
      <c r="C2198" s="6" t="s">
        <v>3022</v>
      </c>
      <c r="D2198" s="5">
        <v>14.99</v>
      </c>
      <c r="E2198" s="5">
        <v>20</v>
      </c>
      <c r="F2198" s="5">
        <v>8</v>
      </c>
      <c r="G2198" s="17">
        <v>45115</v>
      </c>
      <c r="H2198" s="17">
        <v>0</v>
      </c>
      <c r="I2198" s="17">
        <v>45115</v>
      </c>
      <c r="J2198" s="13">
        <v>45115</v>
      </c>
      <c r="K2198" s="13">
        <v>0</v>
      </c>
      <c r="L2198" s="13">
        <v>6767</v>
      </c>
      <c r="M2198" s="13">
        <v>38348</v>
      </c>
      <c r="N2198" s="24" t="s">
        <v>3023</v>
      </c>
      <c r="O2198" s="24" t="s">
        <v>25</v>
      </c>
      <c r="P2198" s="24" t="s">
        <v>25</v>
      </c>
      <c r="Q2198" s="38">
        <f>VLOOKUP(B2198,[2]COMPLETE_DIVIDEND_DATA!$B:$BA,52,0)</f>
        <v>38348</v>
      </c>
      <c r="R2198" s="39">
        <f t="shared" si="34"/>
        <v>0</v>
      </c>
    </row>
    <row r="2199" spans="1:18" s="2" customFormat="1" hidden="1" x14ac:dyDescent="0.2">
      <c r="A2199" s="9">
        <v>402232</v>
      </c>
      <c r="B2199" s="20">
        <v>6684168131</v>
      </c>
      <c r="C2199" s="6" t="s">
        <v>218</v>
      </c>
      <c r="D2199" s="5">
        <v>20</v>
      </c>
      <c r="E2199" s="5">
        <v>20</v>
      </c>
      <c r="F2199" s="5">
        <v>8</v>
      </c>
      <c r="G2199" s="17">
        <v>1000</v>
      </c>
      <c r="H2199" s="17">
        <v>0</v>
      </c>
      <c r="I2199" s="17">
        <v>1000</v>
      </c>
      <c r="J2199" s="13">
        <v>1000</v>
      </c>
      <c r="K2199" s="13">
        <v>0</v>
      </c>
      <c r="L2199" s="13">
        <v>200</v>
      </c>
      <c r="M2199" s="13">
        <v>800</v>
      </c>
      <c r="N2199" s="24" t="s">
        <v>3024</v>
      </c>
      <c r="O2199" s="24" t="s">
        <v>25</v>
      </c>
      <c r="P2199" s="24" t="s">
        <v>25</v>
      </c>
      <c r="Q2199" s="38">
        <f>VLOOKUP(B2199,[2]COMPLETE_DIVIDEND_DATA!$B:$BA,52,0)</f>
        <v>800</v>
      </c>
      <c r="R2199" s="39">
        <f t="shared" si="34"/>
        <v>0</v>
      </c>
    </row>
    <row r="2200" spans="1:18" s="2" customFormat="1" hidden="1" x14ac:dyDescent="0.2">
      <c r="A2200" s="9">
        <v>402233</v>
      </c>
      <c r="B2200" s="20">
        <v>6684168743</v>
      </c>
      <c r="C2200" s="6" t="s">
        <v>3025</v>
      </c>
      <c r="D2200" s="5">
        <v>17.5</v>
      </c>
      <c r="E2200" s="5">
        <v>20</v>
      </c>
      <c r="F2200" s="5">
        <v>8</v>
      </c>
      <c r="G2200" s="17">
        <v>2000</v>
      </c>
      <c r="H2200" s="17">
        <v>0</v>
      </c>
      <c r="I2200" s="17">
        <v>2000</v>
      </c>
      <c r="J2200" s="13">
        <v>2000</v>
      </c>
      <c r="K2200" s="13">
        <v>0</v>
      </c>
      <c r="L2200" s="13">
        <v>350</v>
      </c>
      <c r="M2200" s="13">
        <v>1650</v>
      </c>
      <c r="N2200" s="24" t="s">
        <v>3026</v>
      </c>
      <c r="O2200" s="24" t="s">
        <v>25</v>
      </c>
      <c r="P2200" s="24" t="s">
        <v>25</v>
      </c>
      <c r="Q2200" s="38">
        <f>VLOOKUP(B2200,[2]COMPLETE_DIVIDEND_DATA!$B:$BA,52,0)</f>
        <v>1650</v>
      </c>
      <c r="R2200" s="39">
        <f t="shared" si="34"/>
        <v>0</v>
      </c>
    </row>
    <row r="2201" spans="1:18" s="2" customFormat="1" hidden="1" x14ac:dyDescent="0.2">
      <c r="A2201" s="9">
        <v>402234</v>
      </c>
      <c r="B2201" s="20">
        <v>6684168750</v>
      </c>
      <c r="C2201" s="6" t="s">
        <v>3027</v>
      </c>
      <c r="D2201" s="5">
        <v>20</v>
      </c>
      <c r="E2201" s="5">
        <v>20</v>
      </c>
      <c r="F2201" s="5">
        <v>9</v>
      </c>
      <c r="G2201" s="17">
        <v>1000</v>
      </c>
      <c r="H2201" s="17">
        <v>0</v>
      </c>
      <c r="I2201" s="17">
        <v>1000</v>
      </c>
      <c r="J2201" s="13">
        <v>1000</v>
      </c>
      <c r="K2201" s="13">
        <v>0</v>
      </c>
      <c r="L2201" s="13">
        <v>200</v>
      </c>
      <c r="M2201" s="13">
        <v>800</v>
      </c>
      <c r="N2201" s="24" t="s">
        <v>3028</v>
      </c>
      <c r="O2201" s="24" t="s">
        <v>25</v>
      </c>
      <c r="P2201" s="24" t="s">
        <v>25</v>
      </c>
      <c r="Q2201" s="38">
        <f>VLOOKUP(B2201,[2]COMPLETE_DIVIDEND_DATA!$B:$BA,52,0)</f>
        <v>800</v>
      </c>
      <c r="R2201" s="39">
        <f t="shared" si="34"/>
        <v>0</v>
      </c>
    </row>
    <row r="2202" spans="1:18" s="2" customFormat="1" hidden="1" x14ac:dyDescent="0.2">
      <c r="A2202" s="9">
        <v>402235</v>
      </c>
      <c r="B2202" s="20">
        <v>6684172778</v>
      </c>
      <c r="C2202" s="6" t="s">
        <v>3029</v>
      </c>
      <c r="D2202" s="5">
        <v>20</v>
      </c>
      <c r="E2202" s="5">
        <v>20</v>
      </c>
      <c r="F2202" s="5">
        <v>8</v>
      </c>
      <c r="G2202" s="17">
        <v>500</v>
      </c>
      <c r="H2202" s="17">
        <v>0</v>
      </c>
      <c r="I2202" s="17">
        <v>500</v>
      </c>
      <c r="J2202" s="13">
        <v>500</v>
      </c>
      <c r="K2202" s="13">
        <v>0</v>
      </c>
      <c r="L2202" s="13">
        <v>100</v>
      </c>
      <c r="M2202" s="13">
        <v>400</v>
      </c>
      <c r="N2202" s="24" t="s">
        <v>3030</v>
      </c>
      <c r="O2202" s="24" t="s">
        <v>25</v>
      </c>
      <c r="P2202" s="24" t="s">
        <v>25</v>
      </c>
      <c r="Q2202" s="38">
        <f>VLOOKUP(B2202,[2]COMPLETE_DIVIDEND_DATA!$B:$BA,52,0)</f>
        <v>400</v>
      </c>
      <c r="R2202" s="39">
        <f t="shared" si="34"/>
        <v>0</v>
      </c>
    </row>
    <row r="2203" spans="1:18" s="2" customFormat="1" x14ac:dyDescent="0.2">
      <c r="A2203" s="9">
        <v>402236</v>
      </c>
      <c r="B2203" s="20">
        <v>6684175623</v>
      </c>
      <c r="C2203" s="6" t="s">
        <v>3031</v>
      </c>
      <c r="D2203" s="5">
        <v>19.88</v>
      </c>
      <c r="E2203" s="5">
        <v>20</v>
      </c>
      <c r="F2203" s="5">
        <v>8</v>
      </c>
      <c r="G2203" s="17">
        <v>523</v>
      </c>
      <c r="H2203" s="17">
        <v>0</v>
      </c>
      <c r="I2203" s="17">
        <v>523</v>
      </c>
      <c r="J2203" s="13">
        <v>523</v>
      </c>
      <c r="K2203" s="13">
        <v>0</v>
      </c>
      <c r="L2203" s="13">
        <v>104</v>
      </c>
      <c r="M2203" s="13">
        <v>419</v>
      </c>
      <c r="N2203" s="24" t="s">
        <v>3032</v>
      </c>
      <c r="O2203" s="24" t="s">
        <v>25</v>
      </c>
      <c r="P2203" s="45" t="s">
        <v>25</v>
      </c>
      <c r="Q2203" s="47">
        <f>VLOOKUP(B2203,[2]COMPLETE_DIVIDEND_DATA!$B:$BA,52,0)</f>
        <v>0</v>
      </c>
      <c r="R2203" s="48">
        <f t="shared" si="34"/>
        <v>419</v>
      </c>
    </row>
    <row r="2204" spans="1:18" s="2" customFormat="1" hidden="1" x14ac:dyDescent="0.2">
      <c r="A2204" s="9">
        <v>402237</v>
      </c>
      <c r="B2204" s="20">
        <v>6684182330</v>
      </c>
      <c r="C2204" s="6" t="s">
        <v>3033</v>
      </c>
      <c r="D2204" s="5">
        <v>15</v>
      </c>
      <c r="E2204" s="5">
        <v>20</v>
      </c>
      <c r="F2204" s="5">
        <v>8</v>
      </c>
      <c r="G2204" s="17">
        <v>5000</v>
      </c>
      <c r="H2204" s="17">
        <v>0</v>
      </c>
      <c r="I2204" s="17">
        <v>5000</v>
      </c>
      <c r="J2204" s="13">
        <v>5000</v>
      </c>
      <c r="K2204" s="13">
        <v>0</v>
      </c>
      <c r="L2204" s="13">
        <v>750</v>
      </c>
      <c r="M2204" s="13">
        <v>4250</v>
      </c>
      <c r="N2204" s="24" t="s">
        <v>3034</v>
      </c>
      <c r="O2204" s="24">
        <v>34687564</v>
      </c>
      <c r="P2204" s="24" t="s">
        <v>25</v>
      </c>
      <c r="Q2204" s="38">
        <f>VLOOKUP(B2204,[2]COMPLETE_DIVIDEND_DATA!$B:$BA,52,0)</f>
        <v>4250</v>
      </c>
      <c r="R2204" s="39">
        <f t="shared" si="34"/>
        <v>0</v>
      </c>
    </row>
    <row r="2205" spans="1:18" s="2" customFormat="1" hidden="1" x14ac:dyDescent="0.2">
      <c r="A2205" s="9">
        <v>402238</v>
      </c>
      <c r="B2205" s="20">
        <v>6684189350</v>
      </c>
      <c r="C2205" s="6" t="s">
        <v>3035</v>
      </c>
      <c r="D2205" s="5">
        <v>15</v>
      </c>
      <c r="E2205" s="5">
        <v>20</v>
      </c>
      <c r="F2205" s="5">
        <v>8</v>
      </c>
      <c r="G2205" s="17">
        <v>5000</v>
      </c>
      <c r="H2205" s="17">
        <v>0</v>
      </c>
      <c r="I2205" s="17">
        <v>5000</v>
      </c>
      <c r="J2205" s="13">
        <v>5000</v>
      </c>
      <c r="K2205" s="13">
        <v>0</v>
      </c>
      <c r="L2205" s="13">
        <v>750</v>
      </c>
      <c r="M2205" s="13">
        <v>4250</v>
      </c>
      <c r="N2205" s="24" t="s">
        <v>3036</v>
      </c>
      <c r="O2205" s="24" t="s">
        <v>25</v>
      </c>
      <c r="P2205" s="24" t="s">
        <v>25</v>
      </c>
      <c r="Q2205" s="38">
        <f>VLOOKUP(B2205,[2]COMPLETE_DIVIDEND_DATA!$B:$BA,52,0)</f>
        <v>4250</v>
      </c>
      <c r="R2205" s="39">
        <f t="shared" si="34"/>
        <v>0</v>
      </c>
    </row>
    <row r="2206" spans="1:18" s="2" customFormat="1" hidden="1" x14ac:dyDescent="0.2">
      <c r="A2206" s="9">
        <v>402239</v>
      </c>
      <c r="B2206" s="20">
        <v>6700010685</v>
      </c>
      <c r="C2206" s="6" t="s">
        <v>3037</v>
      </c>
      <c r="D2206" s="5">
        <v>20.059999999999999</v>
      </c>
      <c r="E2206" s="5">
        <v>20</v>
      </c>
      <c r="F2206" s="5">
        <v>8</v>
      </c>
      <c r="G2206" s="17">
        <v>628</v>
      </c>
      <c r="H2206" s="17">
        <v>0</v>
      </c>
      <c r="I2206" s="17">
        <v>628</v>
      </c>
      <c r="J2206" s="13">
        <v>628</v>
      </c>
      <c r="K2206" s="13">
        <v>0</v>
      </c>
      <c r="L2206" s="13">
        <v>126</v>
      </c>
      <c r="M2206" s="13">
        <v>502</v>
      </c>
      <c r="N2206" s="24" t="s">
        <v>3038</v>
      </c>
      <c r="O2206" s="24" t="s">
        <v>25</v>
      </c>
      <c r="P2206" s="24" t="s">
        <v>25</v>
      </c>
      <c r="Q2206" s="38">
        <f>VLOOKUP(B2206,[2]COMPLETE_DIVIDEND_DATA!$B:$BA,52,0)</f>
        <v>502</v>
      </c>
      <c r="R2206" s="39">
        <f t="shared" si="34"/>
        <v>0</v>
      </c>
    </row>
    <row r="2207" spans="1:18" s="2" customFormat="1" hidden="1" x14ac:dyDescent="0.2">
      <c r="A2207" s="9">
        <v>402240</v>
      </c>
      <c r="B2207" s="20">
        <v>6700011063</v>
      </c>
      <c r="C2207" s="6" t="s">
        <v>3039</v>
      </c>
      <c r="D2207" s="5">
        <v>19.98</v>
      </c>
      <c r="E2207" s="5">
        <v>20</v>
      </c>
      <c r="F2207" s="5">
        <v>8</v>
      </c>
      <c r="G2207" s="17">
        <v>1071</v>
      </c>
      <c r="H2207" s="17">
        <v>0</v>
      </c>
      <c r="I2207" s="17">
        <v>1071</v>
      </c>
      <c r="J2207" s="13">
        <v>1071</v>
      </c>
      <c r="K2207" s="13">
        <v>0</v>
      </c>
      <c r="L2207" s="13">
        <v>214</v>
      </c>
      <c r="M2207" s="13">
        <v>857</v>
      </c>
      <c r="N2207" s="24" t="s">
        <v>3040</v>
      </c>
      <c r="O2207" s="24" t="s">
        <v>25</v>
      </c>
      <c r="P2207" s="24" t="s">
        <v>25</v>
      </c>
      <c r="Q2207" s="38">
        <f>VLOOKUP(B2207,[2]COMPLETE_DIVIDEND_DATA!$B:$BA,52,0)</f>
        <v>857</v>
      </c>
      <c r="R2207" s="39">
        <f t="shared" si="34"/>
        <v>0</v>
      </c>
    </row>
    <row r="2208" spans="1:18" s="2" customFormat="1" hidden="1" x14ac:dyDescent="0.2">
      <c r="A2208" s="9">
        <v>402241</v>
      </c>
      <c r="B2208" s="20">
        <v>6700022318</v>
      </c>
      <c r="C2208" s="6" t="s">
        <v>1678</v>
      </c>
      <c r="D2208" s="5">
        <v>20</v>
      </c>
      <c r="E2208" s="5">
        <v>20</v>
      </c>
      <c r="F2208" s="5">
        <v>8</v>
      </c>
      <c r="G2208" s="17">
        <v>15000</v>
      </c>
      <c r="H2208" s="17">
        <v>0</v>
      </c>
      <c r="I2208" s="17">
        <v>15000</v>
      </c>
      <c r="J2208" s="13">
        <v>15000</v>
      </c>
      <c r="K2208" s="13">
        <v>0</v>
      </c>
      <c r="L2208" s="13">
        <v>3000</v>
      </c>
      <c r="M2208" s="13">
        <v>12000</v>
      </c>
      <c r="N2208" s="24" t="s">
        <v>1679</v>
      </c>
      <c r="O2208" s="24" t="s">
        <v>25</v>
      </c>
      <c r="P2208" s="24" t="s">
        <v>25</v>
      </c>
      <c r="Q2208" s="38">
        <f>VLOOKUP(B2208,[2]COMPLETE_DIVIDEND_DATA!$B:$BA,52,0)</f>
        <v>12000</v>
      </c>
      <c r="R2208" s="39">
        <f t="shared" si="34"/>
        <v>0</v>
      </c>
    </row>
    <row r="2209" spans="1:18" s="2" customFormat="1" hidden="1" x14ac:dyDescent="0.2">
      <c r="A2209" s="9">
        <v>402242</v>
      </c>
      <c r="B2209" s="20">
        <v>6700028711</v>
      </c>
      <c r="C2209" s="6" t="s">
        <v>3041</v>
      </c>
      <c r="D2209" s="5">
        <v>20</v>
      </c>
      <c r="E2209" s="5">
        <v>20</v>
      </c>
      <c r="F2209" s="5">
        <v>8</v>
      </c>
      <c r="G2209" s="17">
        <v>1000</v>
      </c>
      <c r="H2209" s="17">
        <v>0</v>
      </c>
      <c r="I2209" s="17">
        <v>1000</v>
      </c>
      <c r="J2209" s="13">
        <v>1000</v>
      </c>
      <c r="K2209" s="13">
        <v>0</v>
      </c>
      <c r="L2209" s="13">
        <v>200</v>
      </c>
      <c r="M2209" s="13">
        <v>800</v>
      </c>
      <c r="N2209" s="24" t="s">
        <v>3042</v>
      </c>
      <c r="O2209" s="24" t="s">
        <v>25</v>
      </c>
      <c r="P2209" s="24" t="s">
        <v>25</v>
      </c>
      <c r="Q2209" s="38">
        <f>VLOOKUP(B2209,[2]COMPLETE_DIVIDEND_DATA!$B:$BA,52,0)</f>
        <v>800</v>
      </c>
      <c r="R2209" s="39">
        <f t="shared" ref="R2209:R2272" si="35">+M2209-Q2209</f>
        <v>0</v>
      </c>
    </row>
    <row r="2210" spans="1:18" s="2" customFormat="1" hidden="1" x14ac:dyDescent="0.2">
      <c r="A2210" s="9">
        <v>402243</v>
      </c>
      <c r="B2210" s="20">
        <v>6700029453</v>
      </c>
      <c r="C2210" s="6" t="s">
        <v>3043</v>
      </c>
      <c r="D2210" s="5">
        <v>17.52</v>
      </c>
      <c r="E2210" s="5">
        <v>20</v>
      </c>
      <c r="F2210" s="5">
        <v>8</v>
      </c>
      <c r="G2210" s="17">
        <v>2500</v>
      </c>
      <c r="H2210" s="17">
        <v>0</v>
      </c>
      <c r="I2210" s="17">
        <v>2500</v>
      </c>
      <c r="J2210" s="13">
        <v>2500</v>
      </c>
      <c r="K2210" s="13">
        <v>0</v>
      </c>
      <c r="L2210" s="13">
        <v>438</v>
      </c>
      <c r="M2210" s="13">
        <v>2062</v>
      </c>
      <c r="N2210" s="24" t="s">
        <v>3044</v>
      </c>
      <c r="O2210" s="24" t="s">
        <v>25</v>
      </c>
      <c r="P2210" s="24" t="s">
        <v>25</v>
      </c>
      <c r="Q2210" s="38">
        <f>VLOOKUP(B2210,[2]COMPLETE_DIVIDEND_DATA!$B:$BA,52,0)</f>
        <v>2062</v>
      </c>
      <c r="R2210" s="39">
        <f t="shared" si="35"/>
        <v>0</v>
      </c>
    </row>
    <row r="2211" spans="1:18" s="2" customFormat="1" hidden="1" x14ac:dyDescent="0.2">
      <c r="A2211" s="9">
        <v>402244</v>
      </c>
      <c r="B2211" s="20">
        <v>6742050063</v>
      </c>
      <c r="C2211" s="6" t="s">
        <v>2304</v>
      </c>
      <c r="D2211" s="5">
        <v>20.010000000000002</v>
      </c>
      <c r="E2211" s="5">
        <v>10</v>
      </c>
      <c r="F2211" s="5">
        <v>8</v>
      </c>
      <c r="G2211" s="17">
        <v>2818</v>
      </c>
      <c r="H2211" s="17">
        <v>2818</v>
      </c>
      <c r="I2211" s="17">
        <v>0</v>
      </c>
      <c r="J2211" s="13">
        <v>2818</v>
      </c>
      <c r="K2211" s="13">
        <v>705</v>
      </c>
      <c r="L2211" s="13">
        <v>564</v>
      </c>
      <c r="M2211" s="13">
        <v>1549</v>
      </c>
      <c r="N2211" s="24" t="s">
        <v>3045</v>
      </c>
      <c r="O2211" s="24" t="s">
        <v>25</v>
      </c>
      <c r="P2211" s="24" t="s">
        <v>25</v>
      </c>
      <c r="Q2211" s="38">
        <f>VLOOKUP(B2211,[2]COMPLETE_DIVIDEND_DATA!$B:$BA,52,0)</f>
        <v>1549</v>
      </c>
      <c r="R2211" s="39">
        <f t="shared" si="35"/>
        <v>0</v>
      </c>
    </row>
    <row r="2212" spans="1:18" s="2" customFormat="1" hidden="1" x14ac:dyDescent="0.2">
      <c r="A2212" s="9">
        <v>402245</v>
      </c>
      <c r="B2212" s="20">
        <v>6742063078</v>
      </c>
      <c r="C2212" s="6" t="s">
        <v>3046</v>
      </c>
      <c r="D2212" s="5">
        <v>17.5</v>
      </c>
      <c r="E2212" s="5">
        <v>30</v>
      </c>
      <c r="F2212" s="5">
        <v>8</v>
      </c>
      <c r="G2212" s="17">
        <v>9073</v>
      </c>
      <c r="H2212" s="17">
        <v>0</v>
      </c>
      <c r="I2212" s="17">
        <v>9073</v>
      </c>
      <c r="J2212" s="13">
        <v>9073</v>
      </c>
      <c r="K2212" s="13">
        <v>0</v>
      </c>
      <c r="L2212" s="13">
        <v>1588</v>
      </c>
      <c r="M2212" s="13">
        <v>7485</v>
      </c>
      <c r="N2212" s="24" t="s">
        <v>3047</v>
      </c>
      <c r="O2212" s="24" t="s">
        <v>25</v>
      </c>
      <c r="P2212" s="24" t="s">
        <v>25</v>
      </c>
      <c r="Q2212" s="38">
        <f>VLOOKUP(B2212,[2]COMPLETE_DIVIDEND_DATA!$B:$BA,52,0)</f>
        <v>7485</v>
      </c>
      <c r="R2212" s="39">
        <f t="shared" si="35"/>
        <v>0</v>
      </c>
    </row>
    <row r="2213" spans="1:18" s="2" customFormat="1" x14ac:dyDescent="0.2">
      <c r="A2213" s="9">
        <v>402246</v>
      </c>
      <c r="B2213" s="20">
        <v>6742063555</v>
      </c>
      <c r="C2213" s="6" t="s">
        <v>3048</v>
      </c>
      <c r="D2213" s="5">
        <v>14.84</v>
      </c>
      <c r="E2213" s="5">
        <v>10</v>
      </c>
      <c r="F2213" s="5">
        <v>8</v>
      </c>
      <c r="G2213" s="17">
        <v>283</v>
      </c>
      <c r="H2213" s="17">
        <v>283</v>
      </c>
      <c r="I2213" s="17">
        <v>0</v>
      </c>
      <c r="J2213" s="13">
        <v>283</v>
      </c>
      <c r="K2213" s="13">
        <v>71</v>
      </c>
      <c r="L2213" s="13">
        <v>42</v>
      </c>
      <c r="M2213" s="13">
        <v>170</v>
      </c>
      <c r="N2213" s="24" t="s">
        <v>3049</v>
      </c>
      <c r="O2213" s="24" t="s">
        <v>25</v>
      </c>
      <c r="P2213" s="45" t="s">
        <v>25</v>
      </c>
      <c r="Q2213" s="47">
        <f>VLOOKUP(B2213,[2]COMPLETE_DIVIDEND_DATA!$B:$BA,52,0)</f>
        <v>0</v>
      </c>
      <c r="R2213" s="48">
        <f t="shared" si="35"/>
        <v>170</v>
      </c>
    </row>
    <row r="2214" spans="1:18" s="2" customFormat="1" hidden="1" x14ac:dyDescent="0.2">
      <c r="A2214" s="9">
        <v>402247</v>
      </c>
      <c r="B2214" s="20">
        <v>6742070757</v>
      </c>
      <c r="C2214" s="6" t="s">
        <v>3050</v>
      </c>
      <c r="D2214" s="5">
        <v>15.38</v>
      </c>
      <c r="E2214" s="5">
        <v>20</v>
      </c>
      <c r="F2214" s="5">
        <v>8</v>
      </c>
      <c r="G2214" s="17">
        <v>78</v>
      </c>
      <c r="H2214" s="17">
        <v>0</v>
      </c>
      <c r="I2214" s="17">
        <v>78</v>
      </c>
      <c r="J2214" s="13">
        <v>78</v>
      </c>
      <c r="K2214" s="13">
        <v>0</v>
      </c>
      <c r="L2214" s="13">
        <v>12</v>
      </c>
      <c r="M2214" s="13">
        <v>66</v>
      </c>
      <c r="N2214" s="24" t="s">
        <v>3051</v>
      </c>
      <c r="O2214" s="24" t="s">
        <v>25</v>
      </c>
      <c r="P2214" s="24" t="s">
        <v>25</v>
      </c>
      <c r="Q2214" s="38">
        <f>VLOOKUP(B2214,[2]COMPLETE_DIVIDEND_DATA!$B:$BA,52,0)</f>
        <v>66</v>
      </c>
      <c r="R2214" s="39">
        <f t="shared" si="35"/>
        <v>0</v>
      </c>
    </row>
    <row r="2215" spans="1:18" s="2" customFormat="1" hidden="1" x14ac:dyDescent="0.2">
      <c r="A2215" s="9">
        <v>402248</v>
      </c>
      <c r="B2215" s="20">
        <v>6858003774</v>
      </c>
      <c r="C2215" s="6" t="s">
        <v>3052</v>
      </c>
      <c r="D2215" s="5">
        <v>20</v>
      </c>
      <c r="E2215" s="5">
        <v>20</v>
      </c>
      <c r="F2215" s="5">
        <v>8</v>
      </c>
      <c r="G2215" s="17">
        <v>1585</v>
      </c>
      <c r="H2215" s="17">
        <v>0</v>
      </c>
      <c r="I2215" s="17">
        <v>1585</v>
      </c>
      <c r="J2215" s="13">
        <v>1585</v>
      </c>
      <c r="K2215" s="13">
        <v>0</v>
      </c>
      <c r="L2215" s="13">
        <v>317</v>
      </c>
      <c r="M2215" s="13">
        <v>1268</v>
      </c>
      <c r="N2215" s="24" t="s">
        <v>3053</v>
      </c>
      <c r="O2215" s="24" t="s">
        <v>25</v>
      </c>
      <c r="P2215" s="24" t="s">
        <v>25</v>
      </c>
      <c r="Q2215" s="38">
        <f>VLOOKUP(B2215,[2]COMPLETE_DIVIDEND_DATA!$B:$BA,52,0)</f>
        <v>1268</v>
      </c>
      <c r="R2215" s="39">
        <f t="shared" si="35"/>
        <v>0</v>
      </c>
    </row>
    <row r="2216" spans="1:18" s="2" customFormat="1" hidden="1" x14ac:dyDescent="0.2">
      <c r="A2216" s="9">
        <v>402249</v>
      </c>
      <c r="B2216" s="20">
        <v>6858021677</v>
      </c>
      <c r="C2216" s="6" t="s">
        <v>3054</v>
      </c>
      <c r="D2216" s="5">
        <v>20</v>
      </c>
      <c r="E2216" s="5">
        <v>20</v>
      </c>
      <c r="F2216" s="5">
        <v>8</v>
      </c>
      <c r="G2216" s="17">
        <v>18885</v>
      </c>
      <c r="H2216" s="17">
        <v>0</v>
      </c>
      <c r="I2216" s="17">
        <v>18885</v>
      </c>
      <c r="J2216" s="13">
        <v>18885</v>
      </c>
      <c r="K2216" s="13">
        <v>0</v>
      </c>
      <c r="L2216" s="13">
        <v>3777</v>
      </c>
      <c r="M2216" s="13">
        <v>15108</v>
      </c>
      <c r="N2216" s="24" t="s">
        <v>3055</v>
      </c>
      <c r="O2216" s="24" t="s">
        <v>25</v>
      </c>
      <c r="P2216" s="24" t="s">
        <v>25</v>
      </c>
      <c r="Q2216" s="38">
        <f>VLOOKUP(B2216,[2]COMPLETE_DIVIDEND_DATA!$B:$BA,52,0)</f>
        <v>15108</v>
      </c>
      <c r="R2216" s="39">
        <f t="shared" si="35"/>
        <v>0</v>
      </c>
    </row>
    <row r="2217" spans="1:18" s="2" customFormat="1" hidden="1" x14ac:dyDescent="0.2">
      <c r="A2217" s="9">
        <v>402250</v>
      </c>
      <c r="B2217" s="20">
        <v>6858023475</v>
      </c>
      <c r="C2217" s="6" t="s">
        <v>3056</v>
      </c>
      <c r="D2217" s="5">
        <v>19.95</v>
      </c>
      <c r="E2217" s="5">
        <v>20</v>
      </c>
      <c r="F2217" s="5">
        <v>8</v>
      </c>
      <c r="G2217" s="17">
        <v>1944</v>
      </c>
      <c r="H2217" s="17">
        <v>0</v>
      </c>
      <c r="I2217" s="17">
        <v>1944</v>
      </c>
      <c r="J2217" s="13">
        <v>1944</v>
      </c>
      <c r="K2217" s="13">
        <v>0</v>
      </c>
      <c r="L2217" s="13">
        <v>388</v>
      </c>
      <c r="M2217" s="13">
        <v>1556</v>
      </c>
      <c r="N2217" s="24" t="s">
        <v>2668</v>
      </c>
      <c r="O2217" s="24" t="s">
        <v>25</v>
      </c>
      <c r="P2217" s="24" t="s">
        <v>25</v>
      </c>
      <c r="Q2217" s="38">
        <f>VLOOKUP(B2217,[2]COMPLETE_DIVIDEND_DATA!$B:$BA,52,0)</f>
        <v>1556</v>
      </c>
      <c r="R2217" s="39">
        <f t="shared" si="35"/>
        <v>0</v>
      </c>
    </row>
    <row r="2218" spans="1:18" s="2" customFormat="1" hidden="1" x14ac:dyDescent="0.2">
      <c r="A2218" s="9">
        <v>402251</v>
      </c>
      <c r="B2218" s="20">
        <v>6858023855</v>
      </c>
      <c r="C2218" s="6" t="s">
        <v>3057</v>
      </c>
      <c r="D2218" s="5">
        <v>20.010000000000002</v>
      </c>
      <c r="E2218" s="5">
        <v>20</v>
      </c>
      <c r="F2218" s="5">
        <v>8</v>
      </c>
      <c r="G2218" s="17">
        <v>7856</v>
      </c>
      <c r="H2218" s="17">
        <v>0</v>
      </c>
      <c r="I2218" s="17">
        <v>7856</v>
      </c>
      <c r="J2218" s="13">
        <v>7856</v>
      </c>
      <c r="K2218" s="13">
        <v>0</v>
      </c>
      <c r="L2218" s="13">
        <v>1572</v>
      </c>
      <c r="M2218" s="13">
        <v>6284</v>
      </c>
      <c r="N2218" s="24" t="s">
        <v>3058</v>
      </c>
      <c r="O2218" s="24" t="s">
        <v>25</v>
      </c>
      <c r="P2218" s="24" t="s">
        <v>25</v>
      </c>
      <c r="Q2218" s="38">
        <f>VLOOKUP(B2218,[2]COMPLETE_DIVIDEND_DATA!$B:$BA,52,0)</f>
        <v>6284</v>
      </c>
      <c r="R2218" s="39">
        <f t="shared" si="35"/>
        <v>0</v>
      </c>
    </row>
    <row r="2219" spans="1:18" s="2" customFormat="1" hidden="1" x14ac:dyDescent="0.2">
      <c r="A2219" s="9">
        <v>402252</v>
      </c>
      <c r="B2219" s="20">
        <v>6874001248</v>
      </c>
      <c r="C2219" s="6" t="s">
        <v>3059</v>
      </c>
      <c r="D2219" s="5">
        <v>20</v>
      </c>
      <c r="E2219" s="5">
        <v>10</v>
      </c>
      <c r="F2219" s="5">
        <v>8</v>
      </c>
      <c r="G2219" s="17">
        <v>2100</v>
      </c>
      <c r="H2219" s="17">
        <v>2100</v>
      </c>
      <c r="I2219" s="17">
        <v>0</v>
      </c>
      <c r="J2219" s="13">
        <v>2100</v>
      </c>
      <c r="K2219" s="13">
        <v>525</v>
      </c>
      <c r="L2219" s="13">
        <v>420</v>
      </c>
      <c r="M2219" s="13">
        <v>1155</v>
      </c>
      <c r="N2219" s="24" t="s">
        <v>3060</v>
      </c>
      <c r="O2219" s="24" t="s">
        <v>25</v>
      </c>
      <c r="P2219" s="24" t="s">
        <v>25</v>
      </c>
      <c r="Q2219" s="38">
        <f>VLOOKUP(B2219,[2]COMPLETE_DIVIDEND_DATA!$B:$BA,52,0)</f>
        <v>1155</v>
      </c>
      <c r="R2219" s="39">
        <f t="shared" si="35"/>
        <v>0</v>
      </c>
    </row>
    <row r="2220" spans="1:18" s="2" customFormat="1" hidden="1" x14ac:dyDescent="0.2">
      <c r="A2220" s="9">
        <v>402253</v>
      </c>
      <c r="B2220" s="20">
        <v>6874005660</v>
      </c>
      <c r="C2220" s="6" t="s">
        <v>409</v>
      </c>
      <c r="D2220" s="5">
        <v>14.99</v>
      </c>
      <c r="E2220" s="5">
        <v>20</v>
      </c>
      <c r="F2220" s="5">
        <v>8</v>
      </c>
      <c r="G2220" s="17">
        <v>2047</v>
      </c>
      <c r="H2220" s="17">
        <v>0</v>
      </c>
      <c r="I2220" s="17">
        <v>2047</v>
      </c>
      <c r="J2220" s="13">
        <v>2047</v>
      </c>
      <c r="K2220" s="13">
        <v>0</v>
      </c>
      <c r="L2220" s="13">
        <v>307</v>
      </c>
      <c r="M2220" s="13">
        <v>1740</v>
      </c>
      <c r="N2220" s="24" t="s">
        <v>2638</v>
      </c>
      <c r="O2220" s="24" t="s">
        <v>25</v>
      </c>
      <c r="P2220" s="24" t="s">
        <v>25</v>
      </c>
      <c r="Q2220" s="38">
        <f>VLOOKUP(B2220,[2]COMPLETE_DIVIDEND_DATA!$B:$BA,52,0)</f>
        <v>1740</v>
      </c>
      <c r="R2220" s="39">
        <f t="shared" si="35"/>
        <v>0</v>
      </c>
    </row>
    <row r="2221" spans="1:18" s="2" customFormat="1" hidden="1" x14ac:dyDescent="0.2">
      <c r="A2221" s="9">
        <v>402254</v>
      </c>
      <c r="B2221" s="20">
        <v>6874008334</v>
      </c>
      <c r="C2221" s="6" t="s">
        <v>3061</v>
      </c>
      <c r="D2221" s="5">
        <v>19.989999999999998</v>
      </c>
      <c r="E2221" s="5">
        <v>20</v>
      </c>
      <c r="F2221" s="5">
        <v>8</v>
      </c>
      <c r="G2221" s="17">
        <v>12417</v>
      </c>
      <c r="H2221" s="17">
        <v>0</v>
      </c>
      <c r="I2221" s="17">
        <v>12417</v>
      </c>
      <c r="J2221" s="13">
        <v>12417</v>
      </c>
      <c r="K2221" s="13">
        <v>0</v>
      </c>
      <c r="L2221" s="13">
        <v>2483</v>
      </c>
      <c r="M2221" s="13">
        <v>9934</v>
      </c>
      <c r="N2221" s="24" t="s">
        <v>3062</v>
      </c>
      <c r="O2221" s="24" t="s">
        <v>25</v>
      </c>
      <c r="P2221" s="24" t="s">
        <v>25</v>
      </c>
      <c r="Q2221" s="38">
        <f>VLOOKUP(B2221,[2]COMPLETE_DIVIDEND_DATA!$B:$BA,52,0)</f>
        <v>9934</v>
      </c>
      <c r="R2221" s="39">
        <f t="shared" si="35"/>
        <v>0</v>
      </c>
    </row>
    <row r="2222" spans="1:18" s="2" customFormat="1" hidden="1" x14ac:dyDescent="0.2">
      <c r="A2222" s="9">
        <v>402255</v>
      </c>
      <c r="B2222" s="20">
        <v>6874015446</v>
      </c>
      <c r="C2222" s="6" t="s">
        <v>3063</v>
      </c>
      <c r="D2222" s="5">
        <v>20</v>
      </c>
      <c r="E2222" s="5">
        <v>10</v>
      </c>
      <c r="F2222" s="5">
        <v>8</v>
      </c>
      <c r="G2222" s="17">
        <v>3500</v>
      </c>
      <c r="H2222" s="17">
        <v>3500</v>
      </c>
      <c r="I2222" s="17">
        <v>0</v>
      </c>
      <c r="J2222" s="13">
        <v>3500</v>
      </c>
      <c r="K2222" s="13">
        <v>875</v>
      </c>
      <c r="L2222" s="13">
        <v>700</v>
      </c>
      <c r="M2222" s="13">
        <v>1925</v>
      </c>
      <c r="N2222" s="24" t="s">
        <v>3064</v>
      </c>
      <c r="O2222" s="24" t="s">
        <v>25</v>
      </c>
      <c r="P2222" s="24" t="s">
        <v>25</v>
      </c>
      <c r="Q2222" s="38">
        <f>VLOOKUP(B2222,[2]COMPLETE_DIVIDEND_DATA!$B:$BA,52,0)</f>
        <v>1925</v>
      </c>
      <c r="R2222" s="39">
        <f t="shared" si="35"/>
        <v>0</v>
      </c>
    </row>
    <row r="2223" spans="1:18" s="2" customFormat="1" hidden="1" x14ac:dyDescent="0.2">
      <c r="A2223" s="9">
        <v>402256</v>
      </c>
      <c r="B2223" s="20">
        <v>6890000792</v>
      </c>
      <c r="C2223" s="6" t="s">
        <v>146</v>
      </c>
      <c r="D2223" s="5">
        <v>14.97</v>
      </c>
      <c r="E2223" s="5">
        <v>20</v>
      </c>
      <c r="F2223" s="5">
        <v>8</v>
      </c>
      <c r="G2223" s="17">
        <v>1703</v>
      </c>
      <c r="H2223" s="17">
        <v>0</v>
      </c>
      <c r="I2223" s="17">
        <v>1703</v>
      </c>
      <c r="J2223" s="13">
        <v>1703</v>
      </c>
      <c r="K2223" s="13">
        <v>0</v>
      </c>
      <c r="L2223" s="13">
        <v>255</v>
      </c>
      <c r="M2223" s="13">
        <v>1448</v>
      </c>
      <c r="N2223" s="24" t="s">
        <v>3065</v>
      </c>
      <c r="O2223" s="24" t="s">
        <v>25</v>
      </c>
      <c r="P2223" s="24" t="s">
        <v>25</v>
      </c>
      <c r="Q2223" s="38">
        <f>VLOOKUP(B2223,[2]COMPLETE_DIVIDEND_DATA!$B:$BA,52,0)</f>
        <v>1448</v>
      </c>
      <c r="R2223" s="39">
        <f t="shared" si="35"/>
        <v>0</v>
      </c>
    </row>
    <row r="2224" spans="1:18" s="2" customFormat="1" hidden="1" x14ac:dyDescent="0.2">
      <c r="A2224" s="9">
        <v>402257</v>
      </c>
      <c r="B2224" s="20">
        <v>6890000859</v>
      </c>
      <c r="C2224" s="6" t="s">
        <v>2803</v>
      </c>
      <c r="D2224" s="5">
        <v>16.66</v>
      </c>
      <c r="E2224" s="5">
        <v>20</v>
      </c>
      <c r="F2224" s="5">
        <v>8</v>
      </c>
      <c r="G2224" s="17">
        <v>6</v>
      </c>
      <c r="H2224" s="17">
        <v>0</v>
      </c>
      <c r="I2224" s="17">
        <v>6</v>
      </c>
      <c r="J2224" s="13">
        <v>6</v>
      </c>
      <c r="K2224" s="13">
        <v>0</v>
      </c>
      <c r="L2224" s="13">
        <v>1</v>
      </c>
      <c r="M2224" s="13">
        <v>5</v>
      </c>
      <c r="N2224" s="24" t="s">
        <v>2804</v>
      </c>
      <c r="O2224" s="24" t="s">
        <v>25</v>
      </c>
      <c r="P2224" s="24" t="s">
        <v>25</v>
      </c>
      <c r="Q2224" s="38">
        <f>VLOOKUP(B2224,[2]COMPLETE_DIVIDEND_DATA!$B:$BA,52,0)</f>
        <v>5</v>
      </c>
      <c r="R2224" s="39">
        <f t="shared" si="35"/>
        <v>0</v>
      </c>
    </row>
    <row r="2225" spans="1:18" s="2" customFormat="1" hidden="1" x14ac:dyDescent="0.2">
      <c r="A2225" s="9">
        <v>402258</v>
      </c>
      <c r="B2225" s="20">
        <v>6890001196</v>
      </c>
      <c r="C2225" s="6" t="s">
        <v>3066</v>
      </c>
      <c r="D2225" s="5">
        <v>16.66</v>
      </c>
      <c r="E2225" s="5">
        <v>20</v>
      </c>
      <c r="F2225" s="5">
        <v>8</v>
      </c>
      <c r="G2225" s="17">
        <v>6</v>
      </c>
      <c r="H2225" s="17">
        <v>0</v>
      </c>
      <c r="I2225" s="17">
        <v>6</v>
      </c>
      <c r="J2225" s="13">
        <v>6</v>
      </c>
      <c r="K2225" s="13">
        <v>0</v>
      </c>
      <c r="L2225" s="13">
        <v>1</v>
      </c>
      <c r="M2225" s="13">
        <v>5</v>
      </c>
      <c r="N2225" s="24" t="s">
        <v>3067</v>
      </c>
      <c r="O2225" s="24" t="s">
        <v>25</v>
      </c>
      <c r="P2225" s="24" t="s">
        <v>25</v>
      </c>
      <c r="Q2225" s="38">
        <f>VLOOKUP(B2225,[2]COMPLETE_DIVIDEND_DATA!$B:$BA,52,0)</f>
        <v>5</v>
      </c>
      <c r="R2225" s="39">
        <f t="shared" si="35"/>
        <v>0</v>
      </c>
    </row>
    <row r="2226" spans="1:18" s="2" customFormat="1" hidden="1" x14ac:dyDescent="0.2">
      <c r="A2226" s="9">
        <v>402259</v>
      </c>
      <c r="B2226" s="20">
        <v>6890001246</v>
      </c>
      <c r="C2226" s="6" t="s">
        <v>3068</v>
      </c>
      <c r="D2226" s="5">
        <v>16.66</v>
      </c>
      <c r="E2226" s="5">
        <v>20</v>
      </c>
      <c r="F2226" s="5">
        <v>8</v>
      </c>
      <c r="G2226" s="17">
        <v>6</v>
      </c>
      <c r="H2226" s="17">
        <v>0</v>
      </c>
      <c r="I2226" s="17">
        <v>6</v>
      </c>
      <c r="J2226" s="13">
        <v>6</v>
      </c>
      <c r="K2226" s="13">
        <v>0</v>
      </c>
      <c r="L2226" s="13">
        <v>1</v>
      </c>
      <c r="M2226" s="13">
        <v>5</v>
      </c>
      <c r="N2226" s="24" t="s">
        <v>3069</v>
      </c>
      <c r="O2226" s="24">
        <v>11577711</v>
      </c>
      <c r="P2226" s="24" t="s">
        <v>25</v>
      </c>
      <c r="Q2226" s="38">
        <f>VLOOKUP(B2226,[2]COMPLETE_DIVIDEND_DATA!$B:$BA,52,0)</f>
        <v>5</v>
      </c>
      <c r="R2226" s="39">
        <f t="shared" si="35"/>
        <v>0</v>
      </c>
    </row>
    <row r="2227" spans="1:18" s="2" customFormat="1" hidden="1" x14ac:dyDescent="0.2">
      <c r="A2227" s="9">
        <v>402260</v>
      </c>
      <c r="B2227" s="20">
        <v>6890001303</v>
      </c>
      <c r="C2227" s="6" t="s">
        <v>3070</v>
      </c>
      <c r="D2227" s="5">
        <v>20</v>
      </c>
      <c r="E2227" s="5">
        <v>20</v>
      </c>
      <c r="F2227" s="5">
        <v>8</v>
      </c>
      <c r="G2227" s="17">
        <v>1835</v>
      </c>
      <c r="H2227" s="17">
        <v>0</v>
      </c>
      <c r="I2227" s="17">
        <v>1835</v>
      </c>
      <c r="J2227" s="13">
        <v>1835</v>
      </c>
      <c r="K2227" s="13">
        <v>0</v>
      </c>
      <c r="L2227" s="13">
        <v>367</v>
      </c>
      <c r="M2227" s="13">
        <v>1468</v>
      </c>
      <c r="N2227" s="24" t="s">
        <v>1279</v>
      </c>
      <c r="O2227" s="24" t="s">
        <v>25</v>
      </c>
      <c r="P2227" s="24" t="s">
        <v>25</v>
      </c>
      <c r="Q2227" s="38">
        <f>VLOOKUP(B2227,[2]COMPLETE_DIVIDEND_DATA!$B:$BA,52,0)</f>
        <v>1468</v>
      </c>
      <c r="R2227" s="39">
        <f t="shared" si="35"/>
        <v>0</v>
      </c>
    </row>
    <row r="2228" spans="1:18" s="2" customFormat="1" hidden="1" x14ac:dyDescent="0.2">
      <c r="A2228" s="9">
        <v>402261</v>
      </c>
      <c r="B2228" s="20">
        <v>6890002350</v>
      </c>
      <c r="C2228" s="6" t="s">
        <v>3071</v>
      </c>
      <c r="D2228" s="5">
        <v>14.99</v>
      </c>
      <c r="E2228" s="5">
        <v>20</v>
      </c>
      <c r="F2228" s="5">
        <v>8</v>
      </c>
      <c r="G2228" s="17">
        <v>23888</v>
      </c>
      <c r="H2228" s="17">
        <v>0</v>
      </c>
      <c r="I2228" s="17">
        <v>23888</v>
      </c>
      <c r="J2228" s="13">
        <v>23888</v>
      </c>
      <c r="K2228" s="13">
        <v>0</v>
      </c>
      <c r="L2228" s="13">
        <v>3583</v>
      </c>
      <c r="M2228" s="13">
        <v>20305</v>
      </c>
      <c r="N2228" s="24" t="s">
        <v>3072</v>
      </c>
      <c r="O2228" s="24">
        <v>20386516</v>
      </c>
      <c r="P2228" s="24" t="s">
        <v>25</v>
      </c>
      <c r="Q2228" s="38">
        <f>VLOOKUP(B2228,[2]COMPLETE_DIVIDEND_DATA!$B:$BA,52,0)</f>
        <v>20305</v>
      </c>
      <c r="R2228" s="39">
        <f t="shared" si="35"/>
        <v>0</v>
      </c>
    </row>
    <row r="2229" spans="1:18" s="2" customFormat="1" hidden="1" x14ac:dyDescent="0.2">
      <c r="A2229" s="9">
        <v>402262</v>
      </c>
      <c r="B2229" s="20">
        <v>6890002749</v>
      </c>
      <c r="C2229" s="6" t="s">
        <v>3073</v>
      </c>
      <c r="D2229" s="5">
        <v>19.98</v>
      </c>
      <c r="E2229" s="5">
        <v>20</v>
      </c>
      <c r="F2229" s="5">
        <v>8</v>
      </c>
      <c r="G2229" s="17">
        <v>2592</v>
      </c>
      <c r="H2229" s="17">
        <v>0</v>
      </c>
      <c r="I2229" s="17">
        <v>2592</v>
      </c>
      <c r="J2229" s="13">
        <v>2592</v>
      </c>
      <c r="K2229" s="13">
        <v>0</v>
      </c>
      <c r="L2229" s="13">
        <v>518</v>
      </c>
      <c r="M2229" s="13">
        <v>2074</v>
      </c>
      <c r="N2229" s="24" t="s">
        <v>3074</v>
      </c>
      <c r="O2229" s="24" t="s">
        <v>25</v>
      </c>
      <c r="P2229" s="24" t="s">
        <v>25</v>
      </c>
      <c r="Q2229" s="38">
        <f>VLOOKUP(B2229,[2]COMPLETE_DIVIDEND_DATA!$B:$BA,52,0)</f>
        <v>2074</v>
      </c>
      <c r="R2229" s="39">
        <f t="shared" si="35"/>
        <v>0</v>
      </c>
    </row>
    <row r="2230" spans="1:18" s="2" customFormat="1" hidden="1" x14ac:dyDescent="0.2">
      <c r="A2230" s="9">
        <v>402263</v>
      </c>
      <c r="B2230" s="20">
        <v>6890002764</v>
      </c>
      <c r="C2230" s="6" t="s">
        <v>3075</v>
      </c>
      <c r="D2230" s="5">
        <v>14.99</v>
      </c>
      <c r="E2230" s="5">
        <v>20</v>
      </c>
      <c r="F2230" s="5">
        <v>8</v>
      </c>
      <c r="G2230" s="17">
        <v>26187</v>
      </c>
      <c r="H2230" s="17">
        <v>0</v>
      </c>
      <c r="I2230" s="17">
        <v>26187</v>
      </c>
      <c r="J2230" s="13">
        <v>26187</v>
      </c>
      <c r="K2230" s="13">
        <v>0</v>
      </c>
      <c r="L2230" s="13">
        <v>3928</v>
      </c>
      <c r="M2230" s="13">
        <v>22259</v>
      </c>
      <c r="N2230" s="24" t="s">
        <v>3076</v>
      </c>
      <c r="O2230" s="24">
        <v>21720428</v>
      </c>
      <c r="P2230" s="24" t="s">
        <v>25</v>
      </c>
      <c r="Q2230" s="38">
        <f>VLOOKUP(B2230,[2]COMPLETE_DIVIDEND_DATA!$B:$BA,52,0)</f>
        <v>22259</v>
      </c>
      <c r="R2230" s="39">
        <f t="shared" si="35"/>
        <v>0</v>
      </c>
    </row>
    <row r="2231" spans="1:18" s="2" customFormat="1" hidden="1" x14ac:dyDescent="0.2">
      <c r="A2231" s="9">
        <v>402264</v>
      </c>
      <c r="B2231" s="20">
        <v>6890002806</v>
      </c>
      <c r="C2231" s="6" t="s">
        <v>1996</v>
      </c>
      <c r="D2231" s="5">
        <v>0</v>
      </c>
      <c r="E2231" s="5">
        <v>20</v>
      </c>
      <c r="F2231" s="5">
        <v>8</v>
      </c>
      <c r="G2231" s="17">
        <v>1</v>
      </c>
      <c r="H2231" s="17">
        <v>0</v>
      </c>
      <c r="I2231" s="17">
        <v>1</v>
      </c>
      <c r="J2231" s="13">
        <v>1</v>
      </c>
      <c r="K2231" s="13">
        <v>0</v>
      </c>
      <c r="L2231" s="13">
        <v>0</v>
      </c>
      <c r="M2231" s="13">
        <v>1</v>
      </c>
      <c r="N2231" s="24" t="s">
        <v>1997</v>
      </c>
      <c r="O2231" s="24">
        <v>32741804</v>
      </c>
      <c r="P2231" s="24" t="s">
        <v>25</v>
      </c>
      <c r="Q2231" s="38">
        <f>VLOOKUP(B2231,[2]COMPLETE_DIVIDEND_DATA!$B:$BA,52,0)</f>
        <v>1</v>
      </c>
      <c r="R2231" s="39">
        <f t="shared" si="35"/>
        <v>0</v>
      </c>
    </row>
    <row r="2232" spans="1:18" s="2" customFormat="1" hidden="1" x14ac:dyDescent="0.2">
      <c r="A2232" s="9">
        <v>402265</v>
      </c>
      <c r="B2232" s="20">
        <v>6890003564</v>
      </c>
      <c r="C2232" s="6" t="s">
        <v>3077</v>
      </c>
      <c r="D2232" s="5">
        <v>17.07</v>
      </c>
      <c r="E2232" s="5">
        <v>20</v>
      </c>
      <c r="F2232" s="5">
        <v>8</v>
      </c>
      <c r="G2232" s="17">
        <v>82</v>
      </c>
      <c r="H2232" s="17">
        <v>0</v>
      </c>
      <c r="I2232" s="17">
        <v>82</v>
      </c>
      <c r="J2232" s="13">
        <v>82</v>
      </c>
      <c r="K2232" s="13">
        <v>0</v>
      </c>
      <c r="L2232" s="13">
        <v>14</v>
      </c>
      <c r="M2232" s="13">
        <v>68</v>
      </c>
      <c r="N2232" s="24" t="s">
        <v>3078</v>
      </c>
      <c r="O2232" s="24">
        <v>8568235</v>
      </c>
      <c r="P2232" s="24" t="s">
        <v>25</v>
      </c>
      <c r="Q2232" s="38">
        <f>VLOOKUP(B2232,[2]COMPLETE_DIVIDEND_DATA!$B:$BA,52,0)</f>
        <v>68</v>
      </c>
      <c r="R2232" s="39">
        <f t="shared" si="35"/>
        <v>0</v>
      </c>
    </row>
    <row r="2233" spans="1:18" s="2" customFormat="1" hidden="1" x14ac:dyDescent="0.2">
      <c r="A2233" s="9">
        <v>402266</v>
      </c>
      <c r="B2233" s="20">
        <v>6890003788</v>
      </c>
      <c r="C2233" s="6" t="s">
        <v>3079</v>
      </c>
      <c r="D2233" s="5">
        <v>20</v>
      </c>
      <c r="E2233" s="5">
        <v>20</v>
      </c>
      <c r="F2233" s="5">
        <v>8</v>
      </c>
      <c r="G2233" s="17">
        <v>6480</v>
      </c>
      <c r="H2233" s="17">
        <v>0</v>
      </c>
      <c r="I2233" s="17">
        <v>6480</v>
      </c>
      <c r="J2233" s="13">
        <v>6480</v>
      </c>
      <c r="K2233" s="13">
        <v>0</v>
      </c>
      <c r="L2233" s="13">
        <v>1296</v>
      </c>
      <c r="M2233" s="13">
        <v>5184</v>
      </c>
      <c r="N2233" s="24" t="s">
        <v>3080</v>
      </c>
      <c r="O2233" s="24" t="s">
        <v>25</v>
      </c>
      <c r="P2233" s="24" t="s">
        <v>25</v>
      </c>
      <c r="Q2233" s="38">
        <f>VLOOKUP(B2233,[2]COMPLETE_DIVIDEND_DATA!$B:$BA,52,0)</f>
        <v>5184</v>
      </c>
      <c r="R2233" s="39">
        <f t="shared" si="35"/>
        <v>0</v>
      </c>
    </row>
    <row r="2234" spans="1:18" s="2" customFormat="1" hidden="1" x14ac:dyDescent="0.2">
      <c r="A2234" s="9">
        <v>402267</v>
      </c>
      <c r="B2234" s="20">
        <v>6890004604</v>
      </c>
      <c r="C2234" s="6" t="s">
        <v>324</v>
      </c>
      <c r="D2234" s="5">
        <v>15.38</v>
      </c>
      <c r="E2234" s="5">
        <v>20</v>
      </c>
      <c r="F2234" s="5">
        <v>8</v>
      </c>
      <c r="G2234" s="17">
        <v>130</v>
      </c>
      <c r="H2234" s="17">
        <v>0</v>
      </c>
      <c r="I2234" s="17">
        <v>130</v>
      </c>
      <c r="J2234" s="13">
        <v>130</v>
      </c>
      <c r="K2234" s="13">
        <v>0</v>
      </c>
      <c r="L2234" s="13">
        <v>20</v>
      </c>
      <c r="M2234" s="13">
        <v>110</v>
      </c>
      <c r="N2234" s="24" t="s">
        <v>3081</v>
      </c>
      <c r="O2234" s="24">
        <v>26842475</v>
      </c>
      <c r="P2234" s="24" t="s">
        <v>25</v>
      </c>
      <c r="Q2234" s="38">
        <f>VLOOKUP(B2234,[2]COMPLETE_DIVIDEND_DATA!$B:$BA,52,0)</f>
        <v>110</v>
      </c>
      <c r="R2234" s="39">
        <f t="shared" si="35"/>
        <v>0</v>
      </c>
    </row>
    <row r="2235" spans="1:18" s="2" customFormat="1" hidden="1" x14ac:dyDescent="0.2">
      <c r="A2235" s="9">
        <v>402268</v>
      </c>
      <c r="B2235" s="20">
        <v>6890005890</v>
      </c>
      <c r="C2235" s="6" t="s">
        <v>3082</v>
      </c>
      <c r="D2235" s="5">
        <v>14.99</v>
      </c>
      <c r="E2235" s="5">
        <v>20</v>
      </c>
      <c r="F2235" s="5">
        <v>8</v>
      </c>
      <c r="G2235" s="17">
        <v>32734</v>
      </c>
      <c r="H2235" s="17">
        <v>0</v>
      </c>
      <c r="I2235" s="17">
        <v>32734</v>
      </c>
      <c r="J2235" s="13">
        <v>32734</v>
      </c>
      <c r="K2235" s="13">
        <v>0</v>
      </c>
      <c r="L2235" s="13">
        <v>4910</v>
      </c>
      <c r="M2235" s="13">
        <v>27824</v>
      </c>
      <c r="N2235" s="24" t="s">
        <v>3083</v>
      </c>
      <c r="O2235" s="24">
        <v>5907047</v>
      </c>
      <c r="P2235" s="24" t="s">
        <v>25</v>
      </c>
      <c r="Q2235" s="38">
        <f>VLOOKUP(B2235,[2]COMPLETE_DIVIDEND_DATA!$B:$BA,52,0)</f>
        <v>27824</v>
      </c>
      <c r="R2235" s="39">
        <f t="shared" si="35"/>
        <v>0</v>
      </c>
    </row>
    <row r="2236" spans="1:18" s="2" customFormat="1" hidden="1" x14ac:dyDescent="0.2">
      <c r="A2236" s="9">
        <v>402269</v>
      </c>
      <c r="B2236" s="20">
        <v>6890006351</v>
      </c>
      <c r="C2236" s="6" t="s">
        <v>882</v>
      </c>
      <c r="D2236" s="5">
        <v>19.510000000000002</v>
      </c>
      <c r="E2236" s="5">
        <v>20</v>
      </c>
      <c r="F2236" s="5">
        <v>8</v>
      </c>
      <c r="G2236" s="17">
        <v>123</v>
      </c>
      <c r="H2236" s="17">
        <v>0</v>
      </c>
      <c r="I2236" s="17">
        <v>123</v>
      </c>
      <c r="J2236" s="13">
        <v>123</v>
      </c>
      <c r="K2236" s="13">
        <v>0</v>
      </c>
      <c r="L2236" s="13">
        <v>24</v>
      </c>
      <c r="M2236" s="13">
        <v>99</v>
      </c>
      <c r="N2236" s="24" t="s">
        <v>3084</v>
      </c>
      <c r="O2236" s="24" t="s">
        <v>25</v>
      </c>
      <c r="P2236" s="24" t="s">
        <v>25</v>
      </c>
      <c r="Q2236" s="38">
        <f>VLOOKUP(B2236,[2]COMPLETE_DIVIDEND_DATA!$B:$BA,52,0)</f>
        <v>99</v>
      </c>
      <c r="R2236" s="39">
        <f t="shared" si="35"/>
        <v>0</v>
      </c>
    </row>
    <row r="2237" spans="1:18" s="2" customFormat="1" hidden="1" x14ac:dyDescent="0.2">
      <c r="A2237" s="9">
        <v>402270</v>
      </c>
      <c r="B2237" s="20">
        <v>6916010680</v>
      </c>
      <c r="C2237" s="6" t="s">
        <v>3085</v>
      </c>
      <c r="D2237" s="5">
        <v>15</v>
      </c>
      <c r="E2237" s="5">
        <v>20</v>
      </c>
      <c r="F2237" s="5">
        <v>8</v>
      </c>
      <c r="G2237" s="17">
        <v>10000</v>
      </c>
      <c r="H2237" s="17">
        <v>0</v>
      </c>
      <c r="I2237" s="17">
        <v>10000</v>
      </c>
      <c r="J2237" s="13">
        <v>10000</v>
      </c>
      <c r="K2237" s="13">
        <v>0</v>
      </c>
      <c r="L2237" s="13">
        <v>1500</v>
      </c>
      <c r="M2237" s="13">
        <v>8500</v>
      </c>
      <c r="N2237" s="24" t="s">
        <v>3086</v>
      </c>
      <c r="O2237" s="24" t="s">
        <v>25</v>
      </c>
      <c r="P2237" s="24" t="s">
        <v>25</v>
      </c>
      <c r="Q2237" s="38">
        <f>VLOOKUP(B2237,[2]COMPLETE_DIVIDEND_DATA!$B:$BA,52,0)</f>
        <v>8500</v>
      </c>
      <c r="R2237" s="39">
        <f t="shared" si="35"/>
        <v>0</v>
      </c>
    </row>
    <row r="2238" spans="1:18" s="2" customFormat="1" hidden="1" x14ac:dyDescent="0.2">
      <c r="A2238" s="9">
        <v>402271</v>
      </c>
      <c r="B2238" s="20">
        <v>6981000692</v>
      </c>
      <c r="C2238" s="6" t="s">
        <v>316</v>
      </c>
      <c r="D2238" s="5">
        <v>14.86</v>
      </c>
      <c r="E2238" s="5">
        <v>10</v>
      </c>
      <c r="F2238" s="5">
        <v>8</v>
      </c>
      <c r="G2238" s="17">
        <v>323</v>
      </c>
      <c r="H2238" s="17">
        <v>323</v>
      </c>
      <c r="I2238" s="17">
        <v>0</v>
      </c>
      <c r="J2238" s="13">
        <v>323</v>
      </c>
      <c r="K2238" s="13">
        <v>81</v>
      </c>
      <c r="L2238" s="13">
        <v>48</v>
      </c>
      <c r="M2238" s="13">
        <v>194</v>
      </c>
      <c r="N2238" s="24" t="s">
        <v>3087</v>
      </c>
      <c r="O2238" s="24" t="s">
        <v>25</v>
      </c>
      <c r="P2238" s="24" t="s">
        <v>25</v>
      </c>
      <c r="Q2238" s="38">
        <f>VLOOKUP(B2238,[2]COMPLETE_DIVIDEND_DATA!$B:$BA,52,0)</f>
        <v>194</v>
      </c>
      <c r="R2238" s="39">
        <f t="shared" si="35"/>
        <v>0</v>
      </c>
    </row>
    <row r="2239" spans="1:18" s="2" customFormat="1" ht="22.5" x14ac:dyDescent="0.2">
      <c r="A2239" s="9">
        <v>402272</v>
      </c>
      <c r="B2239" s="20">
        <v>6999000022</v>
      </c>
      <c r="C2239" s="6" t="s">
        <v>3088</v>
      </c>
      <c r="D2239" s="5">
        <v>20.059999999999999</v>
      </c>
      <c r="E2239" s="5">
        <v>64</v>
      </c>
      <c r="F2239" s="5">
        <v>10</v>
      </c>
      <c r="G2239" s="17">
        <v>653</v>
      </c>
      <c r="H2239" s="17">
        <v>0</v>
      </c>
      <c r="I2239" s="17">
        <v>653</v>
      </c>
      <c r="J2239" s="13">
        <v>653</v>
      </c>
      <c r="K2239" s="13">
        <v>0</v>
      </c>
      <c r="L2239" s="13">
        <v>131</v>
      </c>
      <c r="M2239" s="13">
        <v>522</v>
      </c>
      <c r="N2239" s="24" t="s">
        <v>25</v>
      </c>
      <c r="O2239" s="24" t="s">
        <v>25</v>
      </c>
      <c r="P2239" s="45" t="s">
        <v>25</v>
      </c>
      <c r="Q2239" s="47">
        <f>VLOOKUP(B2239,[2]COMPLETE_DIVIDEND_DATA!$B:$BA,52,0)</f>
        <v>0</v>
      </c>
      <c r="R2239" s="48">
        <f t="shared" si="35"/>
        <v>522</v>
      </c>
    </row>
    <row r="2240" spans="1:18" s="2" customFormat="1" x14ac:dyDescent="0.2">
      <c r="A2240" s="9">
        <v>402273</v>
      </c>
      <c r="B2240" s="20">
        <v>7005000029</v>
      </c>
      <c r="C2240" s="6" t="s">
        <v>3089</v>
      </c>
      <c r="D2240" s="5">
        <v>20.309999999999999</v>
      </c>
      <c r="E2240" s="5">
        <v>64</v>
      </c>
      <c r="F2240" s="5">
        <v>10</v>
      </c>
      <c r="G2240" s="17">
        <v>128</v>
      </c>
      <c r="H2240" s="17">
        <v>0</v>
      </c>
      <c r="I2240" s="17">
        <v>128</v>
      </c>
      <c r="J2240" s="13">
        <v>128</v>
      </c>
      <c r="K2240" s="13">
        <v>0</v>
      </c>
      <c r="L2240" s="13">
        <v>26</v>
      </c>
      <c r="M2240" s="13">
        <v>102</v>
      </c>
      <c r="N2240" s="24" t="s">
        <v>25</v>
      </c>
      <c r="O2240" s="24" t="s">
        <v>25</v>
      </c>
      <c r="P2240" s="45" t="s">
        <v>25</v>
      </c>
      <c r="Q2240" s="47">
        <f>VLOOKUP(B2240,[2]COMPLETE_DIVIDEND_DATA!$B:$BA,52,0)</f>
        <v>0</v>
      </c>
      <c r="R2240" s="48">
        <f t="shared" si="35"/>
        <v>102</v>
      </c>
    </row>
    <row r="2241" spans="1:18" s="2" customFormat="1" hidden="1" x14ac:dyDescent="0.2">
      <c r="A2241" s="9">
        <v>402274</v>
      </c>
      <c r="B2241" s="20">
        <v>7039009845</v>
      </c>
      <c r="C2241" s="6" t="s">
        <v>1479</v>
      </c>
      <c r="D2241" s="5">
        <v>20</v>
      </c>
      <c r="E2241" s="5">
        <v>20</v>
      </c>
      <c r="F2241" s="5">
        <v>8</v>
      </c>
      <c r="G2241" s="17">
        <v>295</v>
      </c>
      <c r="H2241" s="17">
        <v>0</v>
      </c>
      <c r="I2241" s="17">
        <v>295</v>
      </c>
      <c r="J2241" s="13">
        <v>295</v>
      </c>
      <c r="K2241" s="13">
        <v>0</v>
      </c>
      <c r="L2241" s="13">
        <v>59</v>
      </c>
      <c r="M2241" s="13">
        <v>236</v>
      </c>
      <c r="N2241" s="24" t="s">
        <v>3090</v>
      </c>
      <c r="O2241" s="24" t="s">
        <v>25</v>
      </c>
      <c r="P2241" s="24" t="s">
        <v>25</v>
      </c>
      <c r="Q2241" s="38">
        <f>VLOOKUP(B2241,[2]COMPLETE_DIVIDEND_DATA!$B:$BA,52,0)</f>
        <v>236</v>
      </c>
      <c r="R2241" s="39">
        <f t="shared" si="35"/>
        <v>0</v>
      </c>
    </row>
    <row r="2242" spans="1:18" s="2" customFormat="1" hidden="1" x14ac:dyDescent="0.2">
      <c r="A2242" s="9">
        <v>402275</v>
      </c>
      <c r="B2242" s="20">
        <v>7047000843</v>
      </c>
      <c r="C2242" s="6" t="s">
        <v>3091</v>
      </c>
      <c r="D2242" s="5">
        <v>13.33</v>
      </c>
      <c r="E2242" s="5">
        <v>20</v>
      </c>
      <c r="F2242" s="5">
        <v>8</v>
      </c>
      <c r="G2242" s="17">
        <v>30</v>
      </c>
      <c r="H2242" s="17">
        <v>0</v>
      </c>
      <c r="I2242" s="17">
        <v>30</v>
      </c>
      <c r="J2242" s="13">
        <v>30</v>
      </c>
      <c r="K2242" s="13">
        <v>0</v>
      </c>
      <c r="L2242" s="13">
        <v>4</v>
      </c>
      <c r="M2242" s="13">
        <v>26</v>
      </c>
      <c r="N2242" s="24" t="s">
        <v>3092</v>
      </c>
      <c r="O2242" s="24" t="s">
        <v>25</v>
      </c>
      <c r="P2242" s="24" t="s">
        <v>25</v>
      </c>
      <c r="Q2242" s="38">
        <f>VLOOKUP(B2242,[2]COMPLETE_DIVIDEND_DATA!$B:$BA,52,0)</f>
        <v>26</v>
      </c>
      <c r="R2242" s="39">
        <f t="shared" si="35"/>
        <v>0</v>
      </c>
    </row>
    <row r="2243" spans="1:18" s="2" customFormat="1" hidden="1" x14ac:dyDescent="0.2">
      <c r="A2243" s="9">
        <v>402276</v>
      </c>
      <c r="B2243" s="20">
        <v>7047005396</v>
      </c>
      <c r="C2243" s="6" t="s">
        <v>3093</v>
      </c>
      <c r="D2243" s="5">
        <v>0</v>
      </c>
      <c r="E2243" s="5">
        <v>20</v>
      </c>
      <c r="F2243" s="5">
        <v>8</v>
      </c>
      <c r="G2243" s="17">
        <v>2</v>
      </c>
      <c r="H2243" s="17">
        <v>0</v>
      </c>
      <c r="I2243" s="17">
        <v>2</v>
      </c>
      <c r="J2243" s="13">
        <v>2</v>
      </c>
      <c r="K2243" s="13">
        <v>0</v>
      </c>
      <c r="L2243" s="13">
        <v>0</v>
      </c>
      <c r="M2243" s="13">
        <v>2</v>
      </c>
      <c r="N2243" s="24" t="s">
        <v>3094</v>
      </c>
      <c r="O2243" s="24" t="s">
        <v>25</v>
      </c>
      <c r="P2243" s="24" t="s">
        <v>25</v>
      </c>
      <c r="Q2243" s="38">
        <f>VLOOKUP(B2243,[2]COMPLETE_DIVIDEND_DATA!$B:$BA,52,0)</f>
        <v>2</v>
      </c>
      <c r="R2243" s="39">
        <f t="shared" si="35"/>
        <v>0</v>
      </c>
    </row>
    <row r="2244" spans="1:18" s="2" customFormat="1" hidden="1" x14ac:dyDescent="0.2">
      <c r="A2244" s="9">
        <v>402277</v>
      </c>
      <c r="B2244" s="20">
        <v>7047005966</v>
      </c>
      <c r="C2244" s="6" t="s">
        <v>3095</v>
      </c>
      <c r="D2244" s="5">
        <v>17.53</v>
      </c>
      <c r="E2244" s="5">
        <v>20</v>
      </c>
      <c r="F2244" s="5">
        <v>8</v>
      </c>
      <c r="G2244" s="17">
        <v>656</v>
      </c>
      <c r="H2244" s="17">
        <v>0</v>
      </c>
      <c r="I2244" s="17">
        <v>656</v>
      </c>
      <c r="J2244" s="13">
        <v>656</v>
      </c>
      <c r="K2244" s="13">
        <v>0</v>
      </c>
      <c r="L2244" s="13">
        <v>115</v>
      </c>
      <c r="M2244" s="13">
        <v>541</v>
      </c>
      <c r="N2244" s="24" t="s">
        <v>3096</v>
      </c>
      <c r="O2244" s="24" t="s">
        <v>25</v>
      </c>
      <c r="P2244" s="24" t="s">
        <v>25</v>
      </c>
      <c r="Q2244" s="38">
        <f>VLOOKUP(B2244,[2]COMPLETE_DIVIDEND_DATA!$B:$BA,52,0)</f>
        <v>541</v>
      </c>
      <c r="R2244" s="39">
        <f t="shared" si="35"/>
        <v>0</v>
      </c>
    </row>
    <row r="2245" spans="1:18" s="2" customFormat="1" hidden="1" x14ac:dyDescent="0.2">
      <c r="A2245" s="9">
        <v>402278</v>
      </c>
      <c r="B2245" s="20">
        <v>7054010528</v>
      </c>
      <c r="C2245" s="6" t="s">
        <v>3097</v>
      </c>
      <c r="D2245" s="5">
        <v>15</v>
      </c>
      <c r="E2245" s="5">
        <v>20</v>
      </c>
      <c r="F2245" s="5">
        <v>8</v>
      </c>
      <c r="G2245" s="17">
        <v>10000</v>
      </c>
      <c r="H2245" s="17">
        <v>0</v>
      </c>
      <c r="I2245" s="17">
        <v>10000</v>
      </c>
      <c r="J2245" s="13">
        <v>10000</v>
      </c>
      <c r="K2245" s="13">
        <v>0</v>
      </c>
      <c r="L2245" s="13">
        <v>1500</v>
      </c>
      <c r="M2245" s="13">
        <v>8500</v>
      </c>
      <c r="N2245" s="24" t="s">
        <v>3098</v>
      </c>
      <c r="O2245" s="24" t="s">
        <v>25</v>
      </c>
      <c r="P2245" s="24" t="s">
        <v>25</v>
      </c>
      <c r="Q2245" s="38">
        <f>VLOOKUP(B2245,[2]COMPLETE_DIVIDEND_DATA!$B:$BA,52,0)</f>
        <v>8500</v>
      </c>
      <c r="R2245" s="39">
        <f t="shared" si="35"/>
        <v>0</v>
      </c>
    </row>
    <row r="2246" spans="1:18" s="2" customFormat="1" hidden="1" x14ac:dyDescent="0.2">
      <c r="A2246" s="9">
        <v>402279</v>
      </c>
      <c r="B2246" s="20">
        <v>7112001180</v>
      </c>
      <c r="C2246" s="6" t="s">
        <v>3099</v>
      </c>
      <c r="D2246" s="5">
        <v>14.63</v>
      </c>
      <c r="E2246" s="5">
        <v>20</v>
      </c>
      <c r="F2246" s="5">
        <v>8</v>
      </c>
      <c r="G2246" s="17">
        <v>123</v>
      </c>
      <c r="H2246" s="17">
        <v>0</v>
      </c>
      <c r="I2246" s="17">
        <v>123</v>
      </c>
      <c r="J2246" s="13">
        <v>123</v>
      </c>
      <c r="K2246" s="13">
        <v>0</v>
      </c>
      <c r="L2246" s="13">
        <v>18</v>
      </c>
      <c r="M2246" s="13">
        <v>105</v>
      </c>
      <c r="N2246" s="24" t="s">
        <v>3100</v>
      </c>
      <c r="O2246" s="24" t="s">
        <v>25</v>
      </c>
      <c r="P2246" s="24" t="s">
        <v>25</v>
      </c>
      <c r="Q2246" s="38">
        <f>VLOOKUP(B2246,[2]COMPLETE_DIVIDEND_DATA!$B:$BA,52,0)</f>
        <v>105</v>
      </c>
      <c r="R2246" s="39">
        <f t="shared" si="35"/>
        <v>0</v>
      </c>
    </row>
    <row r="2247" spans="1:18" s="2" customFormat="1" hidden="1" x14ac:dyDescent="0.2">
      <c r="A2247" s="9">
        <v>402280</v>
      </c>
      <c r="B2247" s="20">
        <v>7112001537</v>
      </c>
      <c r="C2247" s="6" t="s">
        <v>3101</v>
      </c>
      <c r="D2247" s="5">
        <v>20.07</v>
      </c>
      <c r="E2247" s="5">
        <v>20</v>
      </c>
      <c r="F2247" s="5">
        <v>8</v>
      </c>
      <c r="G2247" s="17">
        <v>523</v>
      </c>
      <c r="H2247" s="17">
        <v>0</v>
      </c>
      <c r="I2247" s="17">
        <v>523</v>
      </c>
      <c r="J2247" s="13">
        <v>523</v>
      </c>
      <c r="K2247" s="13">
        <v>0</v>
      </c>
      <c r="L2247" s="13">
        <v>105</v>
      </c>
      <c r="M2247" s="13">
        <v>418</v>
      </c>
      <c r="N2247" s="24" t="s">
        <v>3102</v>
      </c>
      <c r="O2247" s="24" t="s">
        <v>25</v>
      </c>
      <c r="P2247" s="24" t="s">
        <v>25</v>
      </c>
      <c r="Q2247" s="38">
        <f>VLOOKUP(B2247,[2]COMPLETE_DIVIDEND_DATA!$B:$BA,52,0)</f>
        <v>418</v>
      </c>
      <c r="R2247" s="39">
        <f t="shared" si="35"/>
        <v>0</v>
      </c>
    </row>
    <row r="2248" spans="1:18" s="2" customFormat="1" hidden="1" x14ac:dyDescent="0.2">
      <c r="A2248" s="9">
        <v>402281</v>
      </c>
      <c r="B2248" s="20">
        <v>7112004457</v>
      </c>
      <c r="C2248" s="6" t="s">
        <v>3103</v>
      </c>
      <c r="D2248" s="5">
        <v>14.99</v>
      </c>
      <c r="E2248" s="5">
        <v>20</v>
      </c>
      <c r="F2248" s="5">
        <v>8</v>
      </c>
      <c r="G2248" s="17">
        <v>1047</v>
      </c>
      <c r="H2248" s="17">
        <v>0</v>
      </c>
      <c r="I2248" s="17">
        <v>1047</v>
      </c>
      <c r="J2248" s="13">
        <v>1047</v>
      </c>
      <c r="K2248" s="13">
        <v>0</v>
      </c>
      <c r="L2248" s="13">
        <v>157</v>
      </c>
      <c r="M2248" s="13">
        <v>890</v>
      </c>
      <c r="N2248" s="24" t="s">
        <v>3104</v>
      </c>
      <c r="O2248" s="24" t="s">
        <v>25</v>
      </c>
      <c r="P2248" s="24" t="s">
        <v>25</v>
      </c>
      <c r="Q2248" s="38">
        <f>VLOOKUP(B2248,[2]COMPLETE_DIVIDEND_DATA!$B:$BA,52,0)</f>
        <v>890</v>
      </c>
      <c r="R2248" s="39">
        <f t="shared" si="35"/>
        <v>0</v>
      </c>
    </row>
    <row r="2249" spans="1:18" s="2" customFormat="1" hidden="1" x14ac:dyDescent="0.2">
      <c r="A2249" s="9">
        <v>402282</v>
      </c>
      <c r="B2249" s="20">
        <v>7112009738</v>
      </c>
      <c r="C2249" s="6" t="s">
        <v>3105</v>
      </c>
      <c r="D2249" s="5">
        <v>19.829999999999998</v>
      </c>
      <c r="E2249" s="5">
        <v>20</v>
      </c>
      <c r="F2249" s="5">
        <v>8</v>
      </c>
      <c r="G2249" s="17">
        <v>237</v>
      </c>
      <c r="H2249" s="17">
        <v>0</v>
      </c>
      <c r="I2249" s="17">
        <v>237</v>
      </c>
      <c r="J2249" s="13">
        <v>237</v>
      </c>
      <c r="K2249" s="13">
        <v>0</v>
      </c>
      <c r="L2249" s="13">
        <v>47</v>
      </c>
      <c r="M2249" s="13">
        <v>190</v>
      </c>
      <c r="N2249" s="24" t="s">
        <v>3106</v>
      </c>
      <c r="O2249" s="24" t="s">
        <v>25</v>
      </c>
      <c r="P2249" s="24" t="s">
        <v>25</v>
      </c>
      <c r="Q2249" s="38">
        <f>VLOOKUP(B2249,[2]COMPLETE_DIVIDEND_DATA!$B:$BA,52,0)</f>
        <v>190</v>
      </c>
      <c r="R2249" s="39">
        <f t="shared" si="35"/>
        <v>0</v>
      </c>
    </row>
    <row r="2250" spans="1:18" s="2" customFormat="1" hidden="1" x14ac:dyDescent="0.2">
      <c r="A2250" s="9">
        <v>402283</v>
      </c>
      <c r="B2250" s="20">
        <v>7112009910</v>
      </c>
      <c r="C2250" s="6" t="s">
        <v>3107</v>
      </c>
      <c r="D2250" s="5">
        <v>20</v>
      </c>
      <c r="E2250" s="5">
        <v>20</v>
      </c>
      <c r="F2250" s="5">
        <v>8</v>
      </c>
      <c r="G2250" s="17">
        <v>1000</v>
      </c>
      <c r="H2250" s="17">
        <v>0</v>
      </c>
      <c r="I2250" s="17">
        <v>1000</v>
      </c>
      <c r="J2250" s="13">
        <v>1000</v>
      </c>
      <c r="K2250" s="13">
        <v>0</v>
      </c>
      <c r="L2250" s="13">
        <v>200</v>
      </c>
      <c r="M2250" s="13">
        <v>800</v>
      </c>
      <c r="N2250" s="24" t="s">
        <v>3108</v>
      </c>
      <c r="O2250" s="24" t="s">
        <v>25</v>
      </c>
      <c r="P2250" s="24" t="s">
        <v>25</v>
      </c>
      <c r="Q2250" s="38">
        <f>VLOOKUP(B2250,[2]COMPLETE_DIVIDEND_DATA!$B:$BA,52,0)</f>
        <v>800</v>
      </c>
      <c r="R2250" s="39">
        <f t="shared" si="35"/>
        <v>0</v>
      </c>
    </row>
    <row r="2251" spans="1:18" s="2" customFormat="1" hidden="1" x14ac:dyDescent="0.2">
      <c r="A2251" s="9">
        <v>402284</v>
      </c>
      <c r="B2251" s="20">
        <v>7112012260</v>
      </c>
      <c r="C2251" s="6" t="s">
        <v>3109</v>
      </c>
      <c r="D2251" s="5">
        <v>15.01</v>
      </c>
      <c r="E2251" s="5">
        <v>20</v>
      </c>
      <c r="F2251" s="5">
        <v>8</v>
      </c>
      <c r="G2251" s="17">
        <v>2618</v>
      </c>
      <c r="H2251" s="17">
        <v>0</v>
      </c>
      <c r="I2251" s="17">
        <v>2618</v>
      </c>
      <c r="J2251" s="13">
        <v>2618</v>
      </c>
      <c r="K2251" s="13">
        <v>0</v>
      </c>
      <c r="L2251" s="13">
        <v>393</v>
      </c>
      <c r="M2251" s="13">
        <v>2225</v>
      </c>
      <c r="N2251" s="24" t="s">
        <v>3110</v>
      </c>
      <c r="O2251" s="24" t="s">
        <v>25</v>
      </c>
      <c r="P2251" s="24" t="s">
        <v>25</v>
      </c>
      <c r="Q2251" s="38">
        <f>VLOOKUP(B2251,[2]COMPLETE_DIVIDEND_DATA!$B:$BA,52,0)</f>
        <v>2225</v>
      </c>
      <c r="R2251" s="39">
        <f t="shared" si="35"/>
        <v>0</v>
      </c>
    </row>
    <row r="2252" spans="1:18" s="2" customFormat="1" hidden="1" x14ac:dyDescent="0.2">
      <c r="A2252" s="9">
        <v>402285</v>
      </c>
      <c r="B2252" s="20">
        <v>7112013706</v>
      </c>
      <c r="C2252" s="6" t="s">
        <v>2156</v>
      </c>
      <c r="D2252" s="5">
        <v>19.98</v>
      </c>
      <c r="E2252" s="5">
        <v>20</v>
      </c>
      <c r="F2252" s="5">
        <v>8</v>
      </c>
      <c r="G2252" s="17">
        <v>1071</v>
      </c>
      <c r="H2252" s="17">
        <v>0</v>
      </c>
      <c r="I2252" s="17">
        <v>1071</v>
      </c>
      <c r="J2252" s="13">
        <v>1071</v>
      </c>
      <c r="K2252" s="13">
        <v>0</v>
      </c>
      <c r="L2252" s="13">
        <v>214</v>
      </c>
      <c r="M2252" s="13">
        <v>857</v>
      </c>
      <c r="N2252" s="24" t="s">
        <v>2212</v>
      </c>
      <c r="O2252" s="24" t="s">
        <v>25</v>
      </c>
      <c r="P2252" s="24" t="s">
        <v>25</v>
      </c>
      <c r="Q2252" s="38">
        <f>VLOOKUP(B2252,[2]COMPLETE_DIVIDEND_DATA!$B:$BA,52,0)</f>
        <v>857</v>
      </c>
      <c r="R2252" s="39">
        <f t="shared" si="35"/>
        <v>0</v>
      </c>
    </row>
    <row r="2253" spans="1:18" s="2" customFormat="1" x14ac:dyDescent="0.2">
      <c r="A2253" s="9">
        <v>402286</v>
      </c>
      <c r="B2253" s="20">
        <v>7161004841</v>
      </c>
      <c r="C2253" s="6" t="s">
        <v>3111</v>
      </c>
      <c r="D2253" s="5">
        <v>0</v>
      </c>
      <c r="E2253" s="5">
        <v>20</v>
      </c>
      <c r="F2253" s="5">
        <v>8</v>
      </c>
      <c r="G2253" s="17">
        <v>1</v>
      </c>
      <c r="H2253" s="17">
        <v>0</v>
      </c>
      <c r="I2253" s="17">
        <v>1</v>
      </c>
      <c r="J2253" s="13">
        <v>1</v>
      </c>
      <c r="K2253" s="13">
        <v>0</v>
      </c>
      <c r="L2253" s="13">
        <v>0</v>
      </c>
      <c r="M2253" s="13">
        <v>1</v>
      </c>
      <c r="N2253" s="24" t="s">
        <v>3112</v>
      </c>
      <c r="O2253" s="24" t="s">
        <v>25</v>
      </c>
      <c r="P2253" s="45" t="s">
        <v>25</v>
      </c>
      <c r="Q2253" s="47">
        <f>VLOOKUP(B2253,[2]COMPLETE_DIVIDEND_DATA!$B:$BA,52,0)</f>
        <v>0</v>
      </c>
      <c r="R2253" s="48">
        <f t="shared" si="35"/>
        <v>1</v>
      </c>
    </row>
    <row r="2254" spans="1:18" s="2" customFormat="1" x14ac:dyDescent="0.2">
      <c r="A2254" s="9">
        <v>402287</v>
      </c>
      <c r="B2254" s="20">
        <v>7161043336</v>
      </c>
      <c r="C2254" s="6" t="s">
        <v>1833</v>
      </c>
      <c r="D2254" s="5">
        <v>0</v>
      </c>
      <c r="E2254" s="5">
        <v>20</v>
      </c>
      <c r="F2254" s="5">
        <v>8</v>
      </c>
      <c r="G2254" s="17">
        <v>1</v>
      </c>
      <c r="H2254" s="17">
        <v>0</v>
      </c>
      <c r="I2254" s="17">
        <v>1</v>
      </c>
      <c r="J2254" s="13">
        <v>1</v>
      </c>
      <c r="K2254" s="13">
        <v>0</v>
      </c>
      <c r="L2254" s="13">
        <v>0</v>
      </c>
      <c r="M2254" s="13">
        <v>1</v>
      </c>
      <c r="N2254" s="24" t="s">
        <v>3113</v>
      </c>
      <c r="O2254" s="24" t="s">
        <v>25</v>
      </c>
      <c r="P2254" s="45" t="s">
        <v>25</v>
      </c>
      <c r="Q2254" s="47">
        <f>VLOOKUP(B2254,[2]COMPLETE_DIVIDEND_DATA!$B:$BA,52,0)</f>
        <v>0</v>
      </c>
      <c r="R2254" s="48">
        <f t="shared" si="35"/>
        <v>1</v>
      </c>
    </row>
    <row r="2255" spans="1:18" s="2" customFormat="1" x14ac:dyDescent="0.2">
      <c r="A2255" s="9">
        <v>402288</v>
      </c>
      <c r="B2255" s="20">
        <v>7179001358</v>
      </c>
      <c r="C2255" s="6" t="s">
        <v>3114</v>
      </c>
      <c r="D2255" s="5">
        <v>20</v>
      </c>
      <c r="E2255" s="5">
        <v>20</v>
      </c>
      <c r="F2255" s="5">
        <v>8</v>
      </c>
      <c r="G2255" s="17">
        <v>6480</v>
      </c>
      <c r="H2255" s="17">
        <v>0</v>
      </c>
      <c r="I2255" s="17">
        <v>6480</v>
      </c>
      <c r="J2255" s="13">
        <v>6480</v>
      </c>
      <c r="K2255" s="13">
        <v>0</v>
      </c>
      <c r="L2255" s="13">
        <v>1296</v>
      </c>
      <c r="M2255" s="13">
        <v>5184</v>
      </c>
      <c r="N2255" s="24" t="s">
        <v>3115</v>
      </c>
      <c r="O2255" s="24" t="s">
        <v>25</v>
      </c>
      <c r="P2255" s="45" t="s">
        <v>25</v>
      </c>
      <c r="Q2255" s="47">
        <f>VLOOKUP(B2255,[2]COMPLETE_DIVIDEND_DATA!$B:$BA,52,0)</f>
        <v>0</v>
      </c>
      <c r="R2255" s="48">
        <f t="shared" si="35"/>
        <v>5184</v>
      </c>
    </row>
    <row r="2256" spans="1:18" s="2" customFormat="1" hidden="1" x14ac:dyDescent="0.2">
      <c r="A2256" s="9">
        <v>402289</v>
      </c>
      <c r="B2256" s="20">
        <v>7179003099</v>
      </c>
      <c r="C2256" s="6" t="s">
        <v>3116</v>
      </c>
      <c r="D2256" s="5">
        <v>19.510000000000002</v>
      </c>
      <c r="E2256" s="5">
        <v>20</v>
      </c>
      <c r="F2256" s="5">
        <v>8</v>
      </c>
      <c r="G2256" s="17">
        <v>123</v>
      </c>
      <c r="H2256" s="17">
        <v>0</v>
      </c>
      <c r="I2256" s="17">
        <v>123</v>
      </c>
      <c r="J2256" s="13">
        <v>123</v>
      </c>
      <c r="K2256" s="13">
        <v>0</v>
      </c>
      <c r="L2256" s="13">
        <v>24</v>
      </c>
      <c r="M2256" s="13">
        <v>99</v>
      </c>
      <c r="N2256" s="24" t="s">
        <v>3117</v>
      </c>
      <c r="O2256" s="24">
        <v>30961521</v>
      </c>
      <c r="P2256" s="24" t="s">
        <v>25</v>
      </c>
      <c r="Q2256" s="38">
        <f>VLOOKUP(B2256,[2]COMPLETE_DIVIDEND_DATA!$B:$BA,52,0)</f>
        <v>99</v>
      </c>
      <c r="R2256" s="39">
        <f t="shared" si="35"/>
        <v>0</v>
      </c>
    </row>
    <row r="2257" spans="1:18" s="2" customFormat="1" hidden="1" x14ac:dyDescent="0.2">
      <c r="A2257" s="9">
        <v>402290</v>
      </c>
      <c r="B2257" s="20">
        <v>7179005169</v>
      </c>
      <c r="C2257" s="6" t="s">
        <v>2824</v>
      </c>
      <c r="D2257" s="5">
        <v>15</v>
      </c>
      <c r="E2257" s="5">
        <v>20</v>
      </c>
      <c r="F2257" s="5">
        <v>9</v>
      </c>
      <c r="G2257" s="17">
        <v>2000</v>
      </c>
      <c r="H2257" s="17">
        <v>0</v>
      </c>
      <c r="I2257" s="17">
        <v>2000</v>
      </c>
      <c r="J2257" s="13">
        <v>2000</v>
      </c>
      <c r="K2257" s="13">
        <v>0</v>
      </c>
      <c r="L2257" s="13">
        <v>300</v>
      </c>
      <c r="M2257" s="13">
        <v>1700</v>
      </c>
      <c r="N2257" s="24" t="s">
        <v>2825</v>
      </c>
      <c r="O2257" s="24" t="s">
        <v>25</v>
      </c>
      <c r="P2257" s="24" t="s">
        <v>25</v>
      </c>
      <c r="Q2257" s="38">
        <f>VLOOKUP(B2257,[2]COMPLETE_DIVIDEND_DATA!$B:$BA,52,0)</f>
        <v>1700</v>
      </c>
      <c r="R2257" s="39">
        <f t="shared" si="35"/>
        <v>0</v>
      </c>
    </row>
    <row r="2258" spans="1:18" s="2" customFormat="1" ht="22.5" hidden="1" x14ac:dyDescent="0.2">
      <c r="A2258" s="9">
        <v>402291</v>
      </c>
      <c r="B2258" s="20">
        <v>7286000027</v>
      </c>
      <c r="C2258" s="6" t="s">
        <v>3118</v>
      </c>
      <c r="D2258" s="5">
        <v>15</v>
      </c>
      <c r="E2258" s="5">
        <v>64</v>
      </c>
      <c r="F2258" s="5">
        <v>10</v>
      </c>
      <c r="G2258" s="17">
        <v>1393</v>
      </c>
      <c r="H2258" s="17">
        <v>0</v>
      </c>
      <c r="I2258" s="17">
        <v>1393</v>
      </c>
      <c r="J2258" s="13">
        <v>1393</v>
      </c>
      <c r="K2258" s="13">
        <v>0</v>
      </c>
      <c r="L2258" s="13">
        <v>209</v>
      </c>
      <c r="M2258" s="13">
        <v>1184</v>
      </c>
      <c r="N2258" s="24" t="s">
        <v>25</v>
      </c>
      <c r="O2258" s="24">
        <v>26639122</v>
      </c>
      <c r="P2258" s="24" t="s">
        <v>25</v>
      </c>
      <c r="Q2258" s="38">
        <f>VLOOKUP(B2258,[2]COMPLETE_DIVIDEND_DATA!$B:$BA,52,0)</f>
        <v>1184</v>
      </c>
      <c r="R2258" s="39">
        <f t="shared" si="35"/>
        <v>0</v>
      </c>
    </row>
    <row r="2259" spans="1:18" s="2" customFormat="1" hidden="1" x14ac:dyDescent="0.2">
      <c r="A2259" s="9">
        <v>402292</v>
      </c>
      <c r="B2259" s="20">
        <v>7286001470</v>
      </c>
      <c r="C2259" s="6" t="s">
        <v>1282</v>
      </c>
      <c r="D2259" s="5">
        <v>20.010000000000002</v>
      </c>
      <c r="E2259" s="5">
        <v>20</v>
      </c>
      <c r="F2259" s="5">
        <v>8</v>
      </c>
      <c r="G2259" s="17">
        <v>1174</v>
      </c>
      <c r="H2259" s="17">
        <v>0</v>
      </c>
      <c r="I2259" s="17">
        <v>1174</v>
      </c>
      <c r="J2259" s="13">
        <v>1174</v>
      </c>
      <c r="K2259" s="13">
        <v>0</v>
      </c>
      <c r="L2259" s="13">
        <v>235</v>
      </c>
      <c r="M2259" s="13">
        <v>939</v>
      </c>
      <c r="N2259" s="24" t="s">
        <v>3119</v>
      </c>
      <c r="O2259" s="24" t="s">
        <v>25</v>
      </c>
      <c r="P2259" s="24" t="s">
        <v>25</v>
      </c>
      <c r="Q2259" s="38">
        <f>VLOOKUP(B2259,[2]COMPLETE_DIVIDEND_DATA!$B:$BA,52,0)</f>
        <v>939</v>
      </c>
      <c r="R2259" s="39">
        <f t="shared" si="35"/>
        <v>0</v>
      </c>
    </row>
    <row r="2260" spans="1:18" s="2" customFormat="1" x14ac:dyDescent="0.2">
      <c r="A2260" s="9">
        <v>402293</v>
      </c>
      <c r="B2260" s="20">
        <v>7294001834</v>
      </c>
      <c r="C2260" s="6" t="s">
        <v>3120</v>
      </c>
      <c r="D2260" s="5">
        <v>20</v>
      </c>
      <c r="E2260" s="5">
        <v>20</v>
      </c>
      <c r="F2260" s="5">
        <v>8</v>
      </c>
      <c r="G2260" s="17">
        <v>2095</v>
      </c>
      <c r="H2260" s="17">
        <v>0</v>
      </c>
      <c r="I2260" s="17">
        <v>2095</v>
      </c>
      <c r="J2260" s="13">
        <v>2095</v>
      </c>
      <c r="K2260" s="13">
        <v>0</v>
      </c>
      <c r="L2260" s="13">
        <v>419</v>
      </c>
      <c r="M2260" s="13">
        <v>1676</v>
      </c>
      <c r="N2260" s="24" t="s">
        <v>3121</v>
      </c>
      <c r="O2260" s="24" t="s">
        <v>25</v>
      </c>
      <c r="P2260" s="45" t="s">
        <v>25</v>
      </c>
      <c r="Q2260" s="47">
        <f>VLOOKUP(B2260,[2]COMPLETE_DIVIDEND_DATA!$B:$BA,52,0)</f>
        <v>0</v>
      </c>
      <c r="R2260" s="48">
        <f t="shared" si="35"/>
        <v>1676</v>
      </c>
    </row>
    <row r="2261" spans="1:18" s="2" customFormat="1" hidden="1" x14ac:dyDescent="0.2">
      <c r="A2261" s="9">
        <v>402294</v>
      </c>
      <c r="B2261" s="20">
        <v>7294001917</v>
      </c>
      <c r="C2261" s="6" t="s">
        <v>3122</v>
      </c>
      <c r="D2261" s="5">
        <v>14.91</v>
      </c>
      <c r="E2261" s="5">
        <v>20</v>
      </c>
      <c r="F2261" s="5">
        <v>8</v>
      </c>
      <c r="G2261" s="17">
        <v>523</v>
      </c>
      <c r="H2261" s="17">
        <v>0</v>
      </c>
      <c r="I2261" s="17">
        <v>523</v>
      </c>
      <c r="J2261" s="13">
        <v>523</v>
      </c>
      <c r="K2261" s="13">
        <v>0</v>
      </c>
      <c r="L2261" s="13">
        <v>78</v>
      </c>
      <c r="M2261" s="13">
        <v>445</v>
      </c>
      <c r="N2261" s="24" t="s">
        <v>3123</v>
      </c>
      <c r="O2261" s="24" t="s">
        <v>25</v>
      </c>
      <c r="P2261" s="24" t="s">
        <v>25</v>
      </c>
      <c r="Q2261" s="38">
        <f>VLOOKUP(B2261,[2]COMPLETE_DIVIDEND_DATA!$B:$BA,52,0)</f>
        <v>445</v>
      </c>
      <c r="R2261" s="39">
        <f t="shared" si="35"/>
        <v>0</v>
      </c>
    </row>
    <row r="2262" spans="1:18" s="2" customFormat="1" hidden="1" x14ac:dyDescent="0.2">
      <c r="A2262" s="9">
        <v>402295</v>
      </c>
      <c r="B2262" s="20">
        <v>7294002089</v>
      </c>
      <c r="C2262" s="6" t="s">
        <v>3124</v>
      </c>
      <c r="D2262" s="5">
        <v>15.78</v>
      </c>
      <c r="E2262" s="5">
        <v>10</v>
      </c>
      <c r="F2262" s="5">
        <v>8</v>
      </c>
      <c r="G2262" s="17">
        <v>57</v>
      </c>
      <c r="H2262" s="17">
        <v>57</v>
      </c>
      <c r="I2262" s="17">
        <v>0</v>
      </c>
      <c r="J2262" s="13">
        <v>57</v>
      </c>
      <c r="K2262" s="13">
        <v>14</v>
      </c>
      <c r="L2262" s="13">
        <v>9</v>
      </c>
      <c r="M2262" s="13">
        <v>34</v>
      </c>
      <c r="N2262" s="24" t="s">
        <v>3125</v>
      </c>
      <c r="O2262" s="24" t="s">
        <v>25</v>
      </c>
      <c r="P2262" s="24" t="s">
        <v>25</v>
      </c>
      <c r="Q2262" s="38">
        <f>VLOOKUP(B2262,[2]COMPLETE_DIVIDEND_DATA!$B:$BA,52,0)</f>
        <v>34</v>
      </c>
      <c r="R2262" s="39">
        <f t="shared" si="35"/>
        <v>0</v>
      </c>
    </row>
    <row r="2263" spans="1:18" s="2" customFormat="1" hidden="1" x14ac:dyDescent="0.2">
      <c r="A2263" s="9">
        <v>402296</v>
      </c>
      <c r="B2263" s="20">
        <v>7294004846</v>
      </c>
      <c r="C2263" s="6" t="s">
        <v>3126</v>
      </c>
      <c r="D2263" s="5">
        <v>19.96</v>
      </c>
      <c r="E2263" s="5">
        <v>10</v>
      </c>
      <c r="F2263" s="5">
        <v>8</v>
      </c>
      <c r="G2263" s="17">
        <v>1047</v>
      </c>
      <c r="H2263" s="17">
        <v>1047</v>
      </c>
      <c r="I2263" s="17">
        <v>0</v>
      </c>
      <c r="J2263" s="13">
        <v>1047</v>
      </c>
      <c r="K2263" s="13">
        <v>262</v>
      </c>
      <c r="L2263" s="13">
        <v>209</v>
      </c>
      <c r="M2263" s="13">
        <v>576</v>
      </c>
      <c r="N2263" s="24" t="s">
        <v>2258</v>
      </c>
      <c r="O2263" s="24" t="s">
        <v>25</v>
      </c>
      <c r="P2263" s="24" t="s">
        <v>25</v>
      </c>
      <c r="Q2263" s="38">
        <f>VLOOKUP(B2263,[2]COMPLETE_DIVIDEND_DATA!$B:$BA,52,0)</f>
        <v>576</v>
      </c>
      <c r="R2263" s="39">
        <f t="shared" si="35"/>
        <v>0</v>
      </c>
    </row>
    <row r="2264" spans="1:18" s="2" customFormat="1" hidden="1" x14ac:dyDescent="0.2">
      <c r="A2264" s="9">
        <v>402297</v>
      </c>
      <c r="B2264" s="20">
        <v>7294005306</v>
      </c>
      <c r="C2264" s="6" t="s">
        <v>3127</v>
      </c>
      <c r="D2264" s="5">
        <v>15</v>
      </c>
      <c r="E2264" s="5">
        <v>20</v>
      </c>
      <c r="F2264" s="5">
        <v>8</v>
      </c>
      <c r="G2264" s="17">
        <v>6546</v>
      </c>
      <c r="H2264" s="17">
        <v>0</v>
      </c>
      <c r="I2264" s="17">
        <v>6546</v>
      </c>
      <c r="J2264" s="13">
        <v>6546</v>
      </c>
      <c r="K2264" s="13">
        <v>0</v>
      </c>
      <c r="L2264" s="13">
        <v>982</v>
      </c>
      <c r="M2264" s="13">
        <v>5564</v>
      </c>
      <c r="N2264" s="24" t="s">
        <v>3128</v>
      </c>
      <c r="O2264" s="24" t="s">
        <v>25</v>
      </c>
      <c r="P2264" s="24" t="s">
        <v>25</v>
      </c>
      <c r="Q2264" s="38">
        <f>VLOOKUP(B2264,[2]COMPLETE_DIVIDEND_DATA!$B:$BA,52,0)</f>
        <v>5564</v>
      </c>
      <c r="R2264" s="39">
        <f t="shared" si="35"/>
        <v>0</v>
      </c>
    </row>
    <row r="2265" spans="1:18" s="2" customFormat="1" x14ac:dyDescent="0.2">
      <c r="A2265" s="9">
        <v>402298</v>
      </c>
      <c r="B2265" s="20">
        <v>7294011700</v>
      </c>
      <c r="C2265" s="6" t="s">
        <v>3129</v>
      </c>
      <c r="D2265" s="5">
        <v>20</v>
      </c>
      <c r="E2265" s="5">
        <v>20</v>
      </c>
      <c r="F2265" s="5">
        <v>8</v>
      </c>
      <c r="G2265" s="17">
        <v>1295</v>
      </c>
      <c r="H2265" s="17">
        <v>0</v>
      </c>
      <c r="I2265" s="17">
        <v>1295</v>
      </c>
      <c r="J2265" s="13">
        <v>1295</v>
      </c>
      <c r="K2265" s="13">
        <v>0</v>
      </c>
      <c r="L2265" s="13">
        <v>259</v>
      </c>
      <c r="M2265" s="13">
        <v>1036</v>
      </c>
      <c r="N2265" s="24" t="s">
        <v>3130</v>
      </c>
      <c r="O2265" s="24" t="s">
        <v>25</v>
      </c>
      <c r="P2265" s="45" t="s">
        <v>25</v>
      </c>
      <c r="Q2265" s="47">
        <f>VLOOKUP(B2265,[2]COMPLETE_DIVIDEND_DATA!$B:$BA,52,0)</f>
        <v>0</v>
      </c>
      <c r="R2265" s="48">
        <f t="shared" si="35"/>
        <v>1036</v>
      </c>
    </row>
    <row r="2266" spans="1:18" s="2" customFormat="1" hidden="1" x14ac:dyDescent="0.2">
      <c r="A2266" s="9">
        <v>402299</v>
      </c>
      <c r="B2266" s="20">
        <v>7302012242</v>
      </c>
      <c r="C2266" s="6" t="s">
        <v>3131</v>
      </c>
      <c r="D2266" s="5">
        <v>14.98</v>
      </c>
      <c r="E2266" s="5">
        <v>10</v>
      </c>
      <c r="F2266" s="5">
        <v>8</v>
      </c>
      <c r="G2266" s="17">
        <v>1948</v>
      </c>
      <c r="H2266" s="17">
        <v>1948</v>
      </c>
      <c r="I2266" s="17">
        <v>0</v>
      </c>
      <c r="J2266" s="13">
        <v>1948</v>
      </c>
      <c r="K2266" s="13">
        <v>487</v>
      </c>
      <c r="L2266" s="13">
        <v>292</v>
      </c>
      <c r="M2266" s="13">
        <v>1169</v>
      </c>
      <c r="N2266" s="24" t="s">
        <v>3132</v>
      </c>
      <c r="O2266" s="24" t="s">
        <v>25</v>
      </c>
      <c r="P2266" s="24" t="s">
        <v>25</v>
      </c>
      <c r="Q2266" s="38">
        <f>VLOOKUP(B2266,[2]COMPLETE_DIVIDEND_DATA!$B:$BA,52,0)</f>
        <v>1169</v>
      </c>
      <c r="R2266" s="39">
        <f t="shared" si="35"/>
        <v>0</v>
      </c>
    </row>
    <row r="2267" spans="1:18" s="2" customFormat="1" x14ac:dyDescent="0.2">
      <c r="A2267" s="9">
        <v>402300</v>
      </c>
      <c r="B2267" s="20">
        <v>7310006177</v>
      </c>
      <c r="C2267" s="6" t="s">
        <v>3133</v>
      </c>
      <c r="D2267" s="5">
        <v>20.03</v>
      </c>
      <c r="E2267" s="5">
        <v>10</v>
      </c>
      <c r="F2267" s="5">
        <v>8</v>
      </c>
      <c r="G2267" s="17">
        <v>519</v>
      </c>
      <c r="H2267" s="17">
        <v>519</v>
      </c>
      <c r="I2267" s="17">
        <v>0</v>
      </c>
      <c r="J2267" s="13">
        <v>519</v>
      </c>
      <c r="K2267" s="13">
        <v>130</v>
      </c>
      <c r="L2267" s="13">
        <v>104</v>
      </c>
      <c r="M2267" s="13">
        <v>285</v>
      </c>
      <c r="N2267" s="24" t="s">
        <v>3134</v>
      </c>
      <c r="O2267" s="24" t="s">
        <v>25</v>
      </c>
      <c r="P2267" s="45" t="s">
        <v>25</v>
      </c>
      <c r="Q2267" s="47">
        <f>VLOOKUP(B2267,[2]COMPLETE_DIVIDEND_DATA!$B:$BA,52,0)</f>
        <v>0</v>
      </c>
      <c r="R2267" s="48">
        <f t="shared" si="35"/>
        <v>285</v>
      </c>
    </row>
    <row r="2268" spans="1:18" s="2" customFormat="1" hidden="1" x14ac:dyDescent="0.2">
      <c r="A2268" s="9">
        <v>402301</v>
      </c>
      <c r="B2268" s="20">
        <v>7310029096</v>
      </c>
      <c r="C2268" s="6" t="s">
        <v>3135</v>
      </c>
      <c r="D2268" s="5">
        <v>19.93</v>
      </c>
      <c r="E2268" s="5">
        <v>10</v>
      </c>
      <c r="F2268" s="5">
        <v>8</v>
      </c>
      <c r="G2268" s="17">
        <v>647</v>
      </c>
      <c r="H2268" s="17">
        <v>647</v>
      </c>
      <c r="I2268" s="17">
        <v>0</v>
      </c>
      <c r="J2268" s="13">
        <v>647</v>
      </c>
      <c r="K2268" s="13">
        <v>162</v>
      </c>
      <c r="L2268" s="13">
        <v>129</v>
      </c>
      <c r="M2268" s="13">
        <v>356</v>
      </c>
      <c r="N2268" s="24" t="s">
        <v>3136</v>
      </c>
      <c r="O2268" s="24" t="s">
        <v>25</v>
      </c>
      <c r="P2268" s="24" t="s">
        <v>25</v>
      </c>
      <c r="Q2268" s="38">
        <f>VLOOKUP(B2268,[2]COMPLETE_DIVIDEND_DATA!$B:$BA,52,0)</f>
        <v>356</v>
      </c>
      <c r="R2268" s="39">
        <f t="shared" si="35"/>
        <v>0</v>
      </c>
    </row>
    <row r="2269" spans="1:18" s="2" customFormat="1" hidden="1" x14ac:dyDescent="0.2">
      <c r="A2269" s="9">
        <v>402302</v>
      </c>
      <c r="B2269" s="20">
        <v>7328001862</v>
      </c>
      <c r="C2269" s="6" t="s">
        <v>3137</v>
      </c>
      <c r="D2269" s="5">
        <v>14.98</v>
      </c>
      <c r="E2269" s="5">
        <v>20</v>
      </c>
      <c r="F2269" s="5">
        <v>8</v>
      </c>
      <c r="G2269" s="17">
        <v>654</v>
      </c>
      <c r="H2269" s="17">
        <v>0</v>
      </c>
      <c r="I2269" s="17">
        <v>654</v>
      </c>
      <c r="J2269" s="13">
        <v>654</v>
      </c>
      <c r="K2269" s="13">
        <v>0</v>
      </c>
      <c r="L2269" s="13">
        <v>98</v>
      </c>
      <c r="M2269" s="13">
        <v>556</v>
      </c>
      <c r="N2269" s="24" t="s">
        <v>3138</v>
      </c>
      <c r="O2269" s="24">
        <v>23474513</v>
      </c>
      <c r="P2269" s="24" t="s">
        <v>25</v>
      </c>
      <c r="Q2269" s="38">
        <f>VLOOKUP(B2269,[2]COMPLETE_DIVIDEND_DATA!$B:$BA,52,0)</f>
        <v>556</v>
      </c>
      <c r="R2269" s="39">
        <f t="shared" si="35"/>
        <v>0</v>
      </c>
    </row>
    <row r="2270" spans="1:18" s="2" customFormat="1" hidden="1" x14ac:dyDescent="0.2">
      <c r="A2270" s="9">
        <v>402303</v>
      </c>
      <c r="B2270" s="20">
        <v>7328004957</v>
      </c>
      <c r="C2270" s="6" t="s">
        <v>3139</v>
      </c>
      <c r="D2270" s="5">
        <v>20</v>
      </c>
      <c r="E2270" s="5">
        <v>20</v>
      </c>
      <c r="F2270" s="5">
        <v>8</v>
      </c>
      <c r="G2270" s="17">
        <v>16500</v>
      </c>
      <c r="H2270" s="17">
        <v>0</v>
      </c>
      <c r="I2270" s="17">
        <v>16500</v>
      </c>
      <c r="J2270" s="13">
        <v>16500</v>
      </c>
      <c r="K2270" s="13">
        <v>0</v>
      </c>
      <c r="L2270" s="13">
        <v>3300</v>
      </c>
      <c r="M2270" s="13">
        <v>13200</v>
      </c>
      <c r="N2270" s="24" t="s">
        <v>3140</v>
      </c>
      <c r="O2270" s="24" t="s">
        <v>25</v>
      </c>
      <c r="P2270" s="24" t="s">
        <v>25</v>
      </c>
      <c r="Q2270" s="38">
        <f>VLOOKUP(B2270,[2]COMPLETE_DIVIDEND_DATA!$B:$BA,52,0)</f>
        <v>13200</v>
      </c>
      <c r="R2270" s="39">
        <f t="shared" si="35"/>
        <v>0</v>
      </c>
    </row>
    <row r="2271" spans="1:18" s="2" customFormat="1" hidden="1" x14ac:dyDescent="0.2">
      <c r="A2271" s="9">
        <v>402304</v>
      </c>
      <c r="B2271" s="20">
        <v>7328006747</v>
      </c>
      <c r="C2271" s="6" t="s">
        <v>3141</v>
      </c>
      <c r="D2271" s="5">
        <v>20</v>
      </c>
      <c r="E2271" s="5">
        <v>20</v>
      </c>
      <c r="F2271" s="5">
        <v>8</v>
      </c>
      <c r="G2271" s="17">
        <v>1000</v>
      </c>
      <c r="H2271" s="17">
        <v>0</v>
      </c>
      <c r="I2271" s="17">
        <v>1000</v>
      </c>
      <c r="J2271" s="13">
        <v>1000</v>
      </c>
      <c r="K2271" s="13">
        <v>0</v>
      </c>
      <c r="L2271" s="13">
        <v>200</v>
      </c>
      <c r="M2271" s="13">
        <v>800</v>
      </c>
      <c r="N2271" s="24" t="s">
        <v>3142</v>
      </c>
      <c r="O2271" s="24" t="s">
        <v>25</v>
      </c>
      <c r="P2271" s="24" t="s">
        <v>25</v>
      </c>
      <c r="Q2271" s="38">
        <f>VLOOKUP(B2271,[2]COMPLETE_DIVIDEND_DATA!$B:$BA,52,0)</f>
        <v>800</v>
      </c>
      <c r="R2271" s="39">
        <f t="shared" si="35"/>
        <v>0</v>
      </c>
    </row>
    <row r="2272" spans="1:18" s="2" customFormat="1" hidden="1" x14ac:dyDescent="0.2">
      <c r="A2272" s="9">
        <v>402305</v>
      </c>
      <c r="B2272" s="20">
        <v>7344001886</v>
      </c>
      <c r="C2272" s="6" t="s">
        <v>3143</v>
      </c>
      <c r="D2272" s="5">
        <v>14.99</v>
      </c>
      <c r="E2272" s="5">
        <v>20</v>
      </c>
      <c r="F2272" s="5">
        <v>8</v>
      </c>
      <c r="G2272" s="17">
        <v>3928</v>
      </c>
      <c r="H2272" s="17">
        <v>0</v>
      </c>
      <c r="I2272" s="17">
        <v>3928</v>
      </c>
      <c r="J2272" s="13">
        <v>3928</v>
      </c>
      <c r="K2272" s="13">
        <v>0</v>
      </c>
      <c r="L2272" s="13">
        <v>589</v>
      </c>
      <c r="M2272" s="13">
        <v>3339</v>
      </c>
      <c r="N2272" s="24" t="s">
        <v>2811</v>
      </c>
      <c r="O2272" s="24" t="s">
        <v>25</v>
      </c>
      <c r="P2272" s="24" t="s">
        <v>25</v>
      </c>
      <c r="Q2272" s="38">
        <f>VLOOKUP(B2272,[2]COMPLETE_DIVIDEND_DATA!$B:$BA,52,0)</f>
        <v>3339</v>
      </c>
      <c r="R2272" s="39">
        <f t="shared" si="35"/>
        <v>0</v>
      </c>
    </row>
    <row r="2273" spans="1:18" s="2" customFormat="1" hidden="1" x14ac:dyDescent="0.2">
      <c r="A2273" s="9">
        <v>402306</v>
      </c>
      <c r="B2273" s="20">
        <v>7344002959</v>
      </c>
      <c r="C2273" s="6" t="s">
        <v>3144</v>
      </c>
      <c r="D2273" s="5">
        <v>14.98</v>
      </c>
      <c r="E2273" s="5">
        <v>20</v>
      </c>
      <c r="F2273" s="5">
        <v>8</v>
      </c>
      <c r="G2273" s="17">
        <v>1295</v>
      </c>
      <c r="H2273" s="17">
        <v>0</v>
      </c>
      <c r="I2273" s="17">
        <v>1295</v>
      </c>
      <c r="J2273" s="13">
        <v>1295</v>
      </c>
      <c r="K2273" s="13">
        <v>0</v>
      </c>
      <c r="L2273" s="13">
        <v>194</v>
      </c>
      <c r="M2273" s="13">
        <v>1101</v>
      </c>
      <c r="N2273" s="24" t="s">
        <v>3145</v>
      </c>
      <c r="O2273" s="24">
        <v>17531063</v>
      </c>
      <c r="P2273" s="24" t="s">
        <v>25</v>
      </c>
      <c r="Q2273" s="38">
        <f>VLOOKUP(B2273,[2]COMPLETE_DIVIDEND_DATA!$B:$BA,52,0)</f>
        <v>1101</v>
      </c>
      <c r="R2273" s="39">
        <f t="shared" ref="R2273:R2336" si="36">+M2273-Q2273</f>
        <v>0</v>
      </c>
    </row>
    <row r="2274" spans="1:18" s="2" customFormat="1" hidden="1" x14ac:dyDescent="0.2">
      <c r="A2274" s="9">
        <v>402307</v>
      </c>
      <c r="B2274" s="20">
        <v>7344003130</v>
      </c>
      <c r="C2274" s="6" t="s">
        <v>3146</v>
      </c>
      <c r="D2274" s="5">
        <v>15</v>
      </c>
      <c r="E2274" s="5">
        <v>20</v>
      </c>
      <c r="F2274" s="5">
        <v>8</v>
      </c>
      <c r="G2274" s="17">
        <v>10000</v>
      </c>
      <c r="H2274" s="17">
        <v>0</v>
      </c>
      <c r="I2274" s="17">
        <v>10000</v>
      </c>
      <c r="J2274" s="13">
        <v>10000</v>
      </c>
      <c r="K2274" s="13">
        <v>0</v>
      </c>
      <c r="L2274" s="13">
        <v>1500</v>
      </c>
      <c r="M2274" s="13">
        <v>8500</v>
      </c>
      <c r="N2274" s="24" t="s">
        <v>3147</v>
      </c>
      <c r="O2274" s="24" t="s">
        <v>25</v>
      </c>
      <c r="P2274" s="24" t="s">
        <v>25</v>
      </c>
      <c r="Q2274" s="38">
        <f>VLOOKUP(B2274,[2]COMPLETE_DIVIDEND_DATA!$B:$BA,52,0)</f>
        <v>8500</v>
      </c>
      <c r="R2274" s="39">
        <f t="shared" si="36"/>
        <v>0</v>
      </c>
    </row>
    <row r="2275" spans="1:18" s="2" customFormat="1" hidden="1" x14ac:dyDescent="0.2">
      <c r="A2275" s="9">
        <v>402308</v>
      </c>
      <c r="B2275" s="20">
        <v>7344005184</v>
      </c>
      <c r="C2275" s="6" t="s">
        <v>3148</v>
      </c>
      <c r="D2275" s="5">
        <v>20</v>
      </c>
      <c r="E2275" s="5">
        <v>20</v>
      </c>
      <c r="F2275" s="5">
        <v>8</v>
      </c>
      <c r="G2275" s="17">
        <v>500</v>
      </c>
      <c r="H2275" s="17">
        <v>0</v>
      </c>
      <c r="I2275" s="17">
        <v>500</v>
      </c>
      <c r="J2275" s="13">
        <v>500</v>
      </c>
      <c r="K2275" s="13">
        <v>0</v>
      </c>
      <c r="L2275" s="13">
        <v>100</v>
      </c>
      <c r="M2275" s="13">
        <v>400</v>
      </c>
      <c r="N2275" s="24" t="s">
        <v>3149</v>
      </c>
      <c r="O2275" s="24" t="s">
        <v>25</v>
      </c>
      <c r="P2275" s="24" t="s">
        <v>25</v>
      </c>
      <c r="Q2275" s="38">
        <f>VLOOKUP(B2275,[2]COMPLETE_DIVIDEND_DATA!$B:$BA,52,0)</f>
        <v>400</v>
      </c>
      <c r="R2275" s="39">
        <f t="shared" si="36"/>
        <v>0</v>
      </c>
    </row>
    <row r="2276" spans="1:18" s="2" customFormat="1" hidden="1" x14ac:dyDescent="0.2">
      <c r="A2276" s="9">
        <v>402309</v>
      </c>
      <c r="B2276" s="20">
        <v>7344006364</v>
      </c>
      <c r="C2276" s="6" t="s">
        <v>1648</v>
      </c>
      <c r="D2276" s="5">
        <v>17.53</v>
      </c>
      <c r="E2276" s="5">
        <v>20</v>
      </c>
      <c r="F2276" s="5">
        <v>8</v>
      </c>
      <c r="G2276" s="17">
        <v>2287</v>
      </c>
      <c r="H2276" s="17">
        <v>0</v>
      </c>
      <c r="I2276" s="17">
        <v>2287</v>
      </c>
      <c r="J2276" s="13">
        <v>2287</v>
      </c>
      <c r="K2276" s="13">
        <v>0</v>
      </c>
      <c r="L2276" s="13">
        <v>401</v>
      </c>
      <c r="M2276" s="13">
        <v>1886</v>
      </c>
      <c r="N2276" s="24" t="s">
        <v>1649</v>
      </c>
      <c r="O2276" s="24">
        <v>4230170568827</v>
      </c>
      <c r="P2276" s="24" t="s">
        <v>25</v>
      </c>
      <c r="Q2276" s="38">
        <f>VLOOKUP(B2276,[2]COMPLETE_DIVIDEND_DATA!$B:$BA,52,0)</f>
        <v>1886</v>
      </c>
      <c r="R2276" s="39">
        <f t="shared" si="36"/>
        <v>0</v>
      </c>
    </row>
    <row r="2277" spans="1:18" s="2" customFormat="1" hidden="1" x14ac:dyDescent="0.2">
      <c r="A2277" s="9">
        <v>402310</v>
      </c>
      <c r="B2277" s="20">
        <v>7344006547</v>
      </c>
      <c r="C2277" s="6" t="s">
        <v>1595</v>
      </c>
      <c r="D2277" s="5">
        <v>15</v>
      </c>
      <c r="E2277" s="5">
        <v>20</v>
      </c>
      <c r="F2277" s="5">
        <v>8</v>
      </c>
      <c r="G2277" s="17">
        <v>10500</v>
      </c>
      <c r="H2277" s="17">
        <v>0</v>
      </c>
      <c r="I2277" s="17">
        <v>10500</v>
      </c>
      <c r="J2277" s="13">
        <v>10500</v>
      </c>
      <c r="K2277" s="13">
        <v>0</v>
      </c>
      <c r="L2277" s="13">
        <v>1576</v>
      </c>
      <c r="M2277" s="13">
        <v>8924</v>
      </c>
      <c r="N2277" s="24" t="s">
        <v>3150</v>
      </c>
      <c r="O2277" s="24">
        <v>1186647</v>
      </c>
      <c r="P2277" s="24" t="s">
        <v>25</v>
      </c>
      <c r="Q2277" s="38">
        <f>VLOOKUP(B2277,[2]COMPLETE_DIVIDEND_DATA!$B:$BA,52,0)</f>
        <v>8924</v>
      </c>
      <c r="R2277" s="39">
        <f t="shared" si="36"/>
        <v>0</v>
      </c>
    </row>
    <row r="2278" spans="1:18" s="2" customFormat="1" hidden="1" x14ac:dyDescent="0.2">
      <c r="A2278" s="9">
        <v>402311</v>
      </c>
      <c r="B2278" s="20">
        <v>7344006661</v>
      </c>
      <c r="C2278" s="6" t="s">
        <v>3151</v>
      </c>
      <c r="D2278" s="5">
        <v>18.920000000000002</v>
      </c>
      <c r="E2278" s="5">
        <v>20</v>
      </c>
      <c r="F2278" s="5">
        <v>8</v>
      </c>
      <c r="G2278" s="17">
        <v>523</v>
      </c>
      <c r="H2278" s="17">
        <v>0</v>
      </c>
      <c r="I2278" s="17">
        <v>523</v>
      </c>
      <c r="J2278" s="13">
        <v>523</v>
      </c>
      <c r="K2278" s="13">
        <v>0</v>
      </c>
      <c r="L2278" s="13">
        <v>99</v>
      </c>
      <c r="M2278" s="13">
        <v>424</v>
      </c>
      <c r="N2278" s="24" t="s">
        <v>3152</v>
      </c>
      <c r="O2278" s="24" t="s">
        <v>25</v>
      </c>
      <c r="P2278" s="24" t="s">
        <v>25</v>
      </c>
      <c r="Q2278" s="38">
        <f>VLOOKUP(B2278,[2]COMPLETE_DIVIDEND_DATA!$B:$BA,52,0)</f>
        <v>424</v>
      </c>
      <c r="R2278" s="39">
        <f t="shared" si="36"/>
        <v>0</v>
      </c>
    </row>
    <row r="2279" spans="1:18" s="2" customFormat="1" hidden="1" x14ac:dyDescent="0.2">
      <c r="A2279" s="9">
        <v>402312</v>
      </c>
      <c r="B2279" s="20">
        <v>7344007784</v>
      </c>
      <c r="C2279" s="6" t="s">
        <v>3153</v>
      </c>
      <c r="D2279" s="5">
        <v>15</v>
      </c>
      <c r="E2279" s="5">
        <v>20</v>
      </c>
      <c r="F2279" s="5">
        <v>8</v>
      </c>
      <c r="G2279" s="17">
        <v>3000</v>
      </c>
      <c r="H2279" s="17">
        <v>0</v>
      </c>
      <c r="I2279" s="17">
        <v>3000</v>
      </c>
      <c r="J2279" s="13">
        <v>3000</v>
      </c>
      <c r="K2279" s="13">
        <v>0</v>
      </c>
      <c r="L2279" s="13">
        <v>450</v>
      </c>
      <c r="M2279" s="13">
        <v>2550</v>
      </c>
      <c r="N2279" s="24" t="s">
        <v>3154</v>
      </c>
      <c r="O2279" s="24">
        <v>5213690</v>
      </c>
      <c r="P2279" s="24" t="s">
        <v>25</v>
      </c>
      <c r="Q2279" s="38">
        <f>VLOOKUP(B2279,[2]COMPLETE_DIVIDEND_DATA!$B:$BA,52,0)</f>
        <v>2550</v>
      </c>
      <c r="R2279" s="39">
        <f t="shared" si="36"/>
        <v>0</v>
      </c>
    </row>
    <row r="2280" spans="1:18" s="2" customFormat="1" hidden="1" x14ac:dyDescent="0.2">
      <c r="A2280" s="9">
        <v>402313</v>
      </c>
      <c r="B2280" s="20">
        <v>7344007842</v>
      </c>
      <c r="C2280" s="6" t="s">
        <v>3155</v>
      </c>
      <c r="D2280" s="5">
        <v>20</v>
      </c>
      <c r="E2280" s="5">
        <v>20</v>
      </c>
      <c r="F2280" s="5">
        <v>8</v>
      </c>
      <c r="G2280" s="17">
        <v>1500</v>
      </c>
      <c r="H2280" s="17">
        <v>0</v>
      </c>
      <c r="I2280" s="17">
        <v>1500</v>
      </c>
      <c r="J2280" s="13">
        <v>1500</v>
      </c>
      <c r="K2280" s="13">
        <v>0</v>
      </c>
      <c r="L2280" s="13">
        <v>300</v>
      </c>
      <c r="M2280" s="13">
        <v>1200</v>
      </c>
      <c r="N2280" s="24" t="s">
        <v>3156</v>
      </c>
      <c r="O2280" s="24" t="s">
        <v>25</v>
      </c>
      <c r="P2280" s="24" t="s">
        <v>25</v>
      </c>
      <c r="Q2280" s="38">
        <f>VLOOKUP(B2280,[2]COMPLETE_DIVIDEND_DATA!$B:$BA,52,0)</f>
        <v>1200</v>
      </c>
      <c r="R2280" s="39">
        <f t="shared" si="36"/>
        <v>0</v>
      </c>
    </row>
    <row r="2281" spans="1:18" s="2" customFormat="1" x14ac:dyDescent="0.2">
      <c r="A2281" s="9">
        <v>402314</v>
      </c>
      <c r="B2281" s="20">
        <v>7419004998</v>
      </c>
      <c r="C2281" s="6" t="s">
        <v>3157</v>
      </c>
      <c r="D2281" s="5">
        <v>20.010000000000002</v>
      </c>
      <c r="E2281" s="5">
        <v>20</v>
      </c>
      <c r="F2281" s="5">
        <v>8</v>
      </c>
      <c r="G2281" s="17">
        <v>1814</v>
      </c>
      <c r="H2281" s="17">
        <v>0</v>
      </c>
      <c r="I2281" s="17">
        <v>1814</v>
      </c>
      <c r="J2281" s="13">
        <v>1814</v>
      </c>
      <c r="K2281" s="13">
        <v>0</v>
      </c>
      <c r="L2281" s="13">
        <v>363</v>
      </c>
      <c r="M2281" s="13">
        <v>1451</v>
      </c>
      <c r="N2281" s="24" t="s">
        <v>3158</v>
      </c>
      <c r="O2281" s="24" t="s">
        <v>25</v>
      </c>
      <c r="P2281" s="45" t="s">
        <v>25</v>
      </c>
      <c r="Q2281" s="47">
        <f>VLOOKUP(B2281,[2]COMPLETE_DIVIDEND_DATA!$B:$BA,52,0)</f>
        <v>0</v>
      </c>
      <c r="R2281" s="48">
        <f t="shared" si="36"/>
        <v>1451</v>
      </c>
    </row>
    <row r="2282" spans="1:18" s="2" customFormat="1" hidden="1" x14ac:dyDescent="0.2">
      <c r="A2282" s="9">
        <v>402315</v>
      </c>
      <c r="B2282" s="20">
        <v>7419006225</v>
      </c>
      <c r="C2282" s="6" t="s">
        <v>3159</v>
      </c>
      <c r="D2282" s="5">
        <v>20.010000000000002</v>
      </c>
      <c r="E2282" s="5">
        <v>20</v>
      </c>
      <c r="F2282" s="5">
        <v>8</v>
      </c>
      <c r="G2282" s="17">
        <v>2618</v>
      </c>
      <c r="H2282" s="17">
        <v>0</v>
      </c>
      <c r="I2282" s="17">
        <v>2618</v>
      </c>
      <c r="J2282" s="13">
        <v>2618</v>
      </c>
      <c r="K2282" s="13">
        <v>0</v>
      </c>
      <c r="L2282" s="13">
        <v>524</v>
      </c>
      <c r="M2282" s="13">
        <v>2094</v>
      </c>
      <c r="N2282" s="24" t="s">
        <v>3160</v>
      </c>
      <c r="O2282" s="24" t="s">
        <v>25</v>
      </c>
      <c r="P2282" s="24" t="s">
        <v>25</v>
      </c>
      <c r="Q2282" s="38">
        <f>VLOOKUP(B2282,[2]COMPLETE_DIVIDEND_DATA!$B:$BA,52,0)</f>
        <v>2094</v>
      </c>
      <c r="R2282" s="39">
        <f t="shared" si="36"/>
        <v>0</v>
      </c>
    </row>
    <row r="2283" spans="1:18" s="2" customFormat="1" hidden="1" x14ac:dyDescent="0.2">
      <c r="A2283" s="9">
        <v>402316</v>
      </c>
      <c r="B2283" s="20">
        <v>7419011803</v>
      </c>
      <c r="C2283" s="6" t="s">
        <v>3161</v>
      </c>
      <c r="D2283" s="5">
        <v>15</v>
      </c>
      <c r="E2283" s="5">
        <v>64</v>
      </c>
      <c r="F2283" s="5">
        <v>10</v>
      </c>
      <c r="G2283" s="17">
        <v>48500</v>
      </c>
      <c r="H2283" s="17">
        <v>0</v>
      </c>
      <c r="I2283" s="17">
        <v>48500</v>
      </c>
      <c r="J2283" s="13">
        <v>48500</v>
      </c>
      <c r="K2283" s="13">
        <v>0</v>
      </c>
      <c r="L2283" s="13">
        <v>7275</v>
      </c>
      <c r="M2283" s="13">
        <v>41225</v>
      </c>
      <c r="N2283" s="24" t="s">
        <v>25</v>
      </c>
      <c r="O2283" s="24">
        <v>39226085</v>
      </c>
      <c r="P2283" s="24" t="s">
        <v>25</v>
      </c>
      <c r="Q2283" s="38">
        <f>VLOOKUP(B2283,[2]COMPLETE_DIVIDEND_DATA!$B:$BA,52,0)</f>
        <v>41225</v>
      </c>
      <c r="R2283" s="39">
        <f t="shared" si="36"/>
        <v>0</v>
      </c>
    </row>
    <row r="2284" spans="1:18" s="2" customFormat="1" hidden="1" x14ac:dyDescent="0.2">
      <c r="A2284" s="9">
        <v>402317</v>
      </c>
      <c r="B2284" s="20">
        <v>7450001586</v>
      </c>
      <c r="C2284" s="6" t="s">
        <v>1789</v>
      </c>
      <c r="D2284" s="5">
        <v>14.99</v>
      </c>
      <c r="E2284" s="5">
        <v>20</v>
      </c>
      <c r="F2284" s="5">
        <v>8</v>
      </c>
      <c r="G2284" s="17">
        <v>1047</v>
      </c>
      <c r="H2284" s="17">
        <v>0</v>
      </c>
      <c r="I2284" s="17">
        <v>1047</v>
      </c>
      <c r="J2284" s="13">
        <v>1047</v>
      </c>
      <c r="K2284" s="13">
        <v>0</v>
      </c>
      <c r="L2284" s="13">
        <v>157</v>
      </c>
      <c r="M2284" s="13">
        <v>890</v>
      </c>
      <c r="N2284" s="24" t="s">
        <v>3162</v>
      </c>
      <c r="O2284" s="24" t="s">
        <v>25</v>
      </c>
      <c r="P2284" s="24" t="s">
        <v>25</v>
      </c>
      <c r="Q2284" s="38">
        <f>VLOOKUP(B2284,[2]COMPLETE_DIVIDEND_DATA!$B:$BA,52,0)</f>
        <v>890</v>
      </c>
      <c r="R2284" s="39">
        <f t="shared" si="36"/>
        <v>0</v>
      </c>
    </row>
    <row r="2285" spans="1:18" s="2" customFormat="1" hidden="1" x14ac:dyDescent="0.2">
      <c r="A2285" s="9">
        <v>402318</v>
      </c>
      <c r="B2285" s="20">
        <v>7450007211</v>
      </c>
      <c r="C2285" s="6" t="s">
        <v>3163</v>
      </c>
      <c r="D2285" s="5">
        <v>0</v>
      </c>
      <c r="E2285" s="5">
        <v>20</v>
      </c>
      <c r="F2285" s="5">
        <v>8</v>
      </c>
      <c r="G2285" s="17">
        <v>2</v>
      </c>
      <c r="H2285" s="17">
        <v>0</v>
      </c>
      <c r="I2285" s="17">
        <v>2</v>
      </c>
      <c r="J2285" s="13">
        <v>2</v>
      </c>
      <c r="K2285" s="13">
        <v>0</v>
      </c>
      <c r="L2285" s="13">
        <v>0</v>
      </c>
      <c r="M2285" s="13">
        <v>2</v>
      </c>
      <c r="N2285" s="24" t="s">
        <v>3164</v>
      </c>
      <c r="O2285" s="24" t="s">
        <v>25</v>
      </c>
      <c r="P2285" s="24" t="s">
        <v>25</v>
      </c>
      <c r="Q2285" s="38">
        <f>VLOOKUP(B2285,[2]COMPLETE_DIVIDEND_DATA!$B:$BA,52,0)</f>
        <v>2</v>
      </c>
      <c r="R2285" s="39">
        <f t="shared" si="36"/>
        <v>0</v>
      </c>
    </row>
    <row r="2286" spans="1:18" s="2" customFormat="1" x14ac:dyDescent="0.2">
      <c r="A2286" s="9">
        <v>402319</v>
      </c>
      <c r="B2286" s="20">
        <v>7450015149</v>
      </c>
      <c r="C2286" s="6" t="s">
        <v>3165</v>
      </c>
      <c r="D2286" s="5">
        <v>14.99</v>
      </c>
      <c r="E2286" s="5">
        <v>20</v>
      </c>
      <c r="F2286" s="5">
        <v>8</v>
      </c>
      <c r="G2286" s="17">
        <v>647</v>
      </c>
      <c r="H2286" s="17">
        <v>0</v>
      </c>
      <c r="I2286" s="17">
        <v>647</v>
      </c>
      <c r="J2286" s="13">
        <v>647</v>
      </c>
      <c r="K2286" s="13">
        <v>0</v>
      </c>
      <c r="L2286" s="13">
        <v>97</v>
      </c>
      <c r="M2286" s="13">
        <v>550</v>
      </c>
      <c r="N2286" s="24" t="s">
        <v>3166</v>
      </c>
      <c r="O2286" s="24" t="s">
        <v>25</v>
      </c>
      <c r="P2286" s="45" t="s">
        <v>25</v>
      </c>
      <c r="Q2286" s="47">
        <f>VLOOKUP(B2286,[2]COMPLETE_DIVIDEND_DATA!$B:$BA,52,0)</f>
        <v>0</v>
      </c>
      <c r="R2286" s="48">
        <f t="shared" si="36"/>
        <v>550</v>
      </c>
    </row>
    <row r="2287" spans="1:18" s="2" customFormat="1" hidden="1" x14ac:dyDescent="0.2">
      <c r="A2287" s="9">
        <v>402320</v>
      </c>
      <c r="B2287" s="20">
        <v>7450019570</v>
      </c>
      <c r="C2287" s="6" t="s">
        <v>3167</v>
      </c>
      <c r="D2287" s="5">
        <v>17.510000000000002</v>
      </c>
      <c r="E2287" s="5">
        <v>20</v>
      </c>
      <c r="F2287" s="5">
        <v>8</v>
      </c>
      <c r="G2287" s="17">
        <v>5237</v>
      </c>
      <c r="H2287" s="17">
        <v>0</v>
      </c>
      <c r="I2287" s="17">
        <v>5237</v>
      </c>
      <c r="J2287" s="13">
        <v>5237</v>
      </c>
      <c r="K2287" s="13">
        <v>0</v>
      </c>
      <c r="L2287" s="13">
        <v>917</v>
      </c>
      <c r="M2287" s="13">
        <v>4320</v>
      </c>
      <c r="N2287" s="24" t="s">
        <v>3168</v>
      </c>
      <c r="O2287" s="24" t="s">
        <v>25</v>
      </c>
      <c r="P2287" s="24" t="s">
        <v>25</v>
      </c>
      <c r="Q2287" s="38">
        <f>VLOOKUP(B2287,[2]COMPLETE_DIVIDEND_DATA!$B:$BA,52,0)</f>
        <v>4320</v>
      </c>
      <c r="R2287" s="39">
        <f t="shared" si="36"/>
        <v>0</v>
      </c>
    </row>
    <row r="2288" spans="1:18" s="2" customFormat="1" hidden="1" x14ac:dyDescent="0.2">
      <c r="A2288" s="9">
        <v>402321</v>
      </c>
      <c r="B2288" s="20">
        <v>7450023127</v>
      </c>
      <c r="C2288" s="6" t="s">
        <v>3169</v>
      </c>
      <c r="D2288" s="5">
        <v>19.88</v>
      </c>
      <c r="E2288" s="5">
        <v>20</v>
      </c>
      <c r="F2288" s="5">
        <v>8</v>
      </c>
      <c r="G2288" s="17">
        <v>523</v>
      </c>
      <c r="H2288" s="17">
        <v>0</v>
      </c>
      <c r="I2288" s="17">
        <v>523</v>
      </c>
      <c r="J2288" s="13">
        <v>523</v>
      </c>
      <c r="K2288" s="13">
        <v>0</v>
      </c>
      <c r="L2288" s="13">
        <v>104</v>
      </c>
      <c r="M2288" s="13">
        <v>419</v>
      </c>
      <c r="N2288" s="24" t="s">
        <v>3170</v>
      </c>
      <c r="O2288" s="24" t="s">
        <v>25</v>
      </c>
      <c r="P2288" s="24" t="s">
        <v>25</v>
      </c>
      <c r="Q2288" s="38">
        <f>VLOOKUP(B2288,[2]COMPLETE_DIVIDEND_DATA!$B:$BA,52,0)</f>
        <v>419</v>
      </c>
      <c r="R2288" s="39">
        <f t="shared" si="36"/>
        <v>0</v>
      </c>
    </row>
    <row r="2289" spans="1:18" s="2" customFormat="1" x14ac:dyDescent="0.2">
      <c r="A2289" s="9">
        <v>402322</v>
      </c>
      <c r="B2289" s="20">
        <v>9316000657</v>
      </c>
      <c r="C2289" s="6" t="s">
        <v>3171</v>
      </c>
      <c r="D2289" s="5">
        <v>17.5</v>
      </c>
      <c r="E2289" s="5">
        <v>20</v>
      </c>
      <c r="F2289" s="5">
        <v>8</v>
      </c>
      <c r="G2289" s="17">
        <v>6480</v>
      </c>
      <c r="H2289" s="17">
        <v>0</v>
      </c>
      <c r="I2289" s="17">
        <v>6480</v>
      </c>
      <c r="J2289" s="13">
        <v>6480</v>
      </c>
      <c r="K2289" s="13">
        <v>0</v>
      </c>
      <c r="L2289" s="13">
        <v>1134</v>
      </c>
      <c r="M2289" s="13">
        <v>5346</v>
      </c>
      <c r="N2289" s="24" t="s">
        <v>3172</v>
      </c>
      <c r="O2289" s="24" t="s">
        <v>25</v>
      </c>
      <c r="P2289" s="45" t="s">
        <v>25</v>
      </c>
      <c r="Q2289" s="47">
        <f>VLOOKUP(B2289,[2]COMPLETE_DIVIDEND_DATA!$B:$BA,52,0)</f>
        <v>0</v>
      </c>
      <c r="R2289" s="48">
        <f t="shared" si="36"/>
        <v>5346</v>
      </c>
    </row>
    <row r="2290" spans="1:18" s="2" customFormat="1" x14ac:dyDescent="0.2">
      <c r="A2290" s="9">
        <v>402323</v>
      </c>
      <c r="B2290" s="20">
        <v>9472000618</v>
      </c>
      <c r="C2290" s="6" t="s">
        <v>3173</v>
      </c>
      <c r="D2290" s="5">
        <v>20.63</v>
      </c>
      <c r="E2290" s="5">
        <v>10</v>
      </c>
      <c r="F2290" s="5">
        <v>8</v>
      </c>
      <c r="G2290" s="17">
        <v>63</v>
      </c>
      <c r="H2290" s="17">
        <v>63</v>
      </c>
      <c r="I2290" s="17">
        <v>0</v>
      </c>
      <c r="J2290" s="13">
        <v>63</v>
      </c>
      <c r="K2290" s="13">
        <v>16</v>
      </c>
      <c r="L2290" s="13">
        <v>13</v>
      </c>
      <c r="M2290" s="13">
        <v>34</v>
      </c>
      <c r="N2290" s="24" t="s">
        <v>3174</v>
      </c>
      <c r="O2290" s="24" t="s">
        <v>25</v>
      </c>
      <c r="P2290" s="45" t="s">
        <v>25</v>
      </c>
      <c r="Q2290" s="47">
        <f>VLOOKUP(B2290,[2]COMPLETE_DIVIDEND_DATA!$B:$BA,52,0)</f>
        <v>0</v>
      </c>
      <c r="R2290" s="48">
        <f t="shared" si="36"/>
        <v>34</v>
      </c>
    </row>
    <row r="2291" spans="1:18" s="2" customFormat="1" x14ac:dyDescent="0.2">
      <c r="A2291" s="9">
        <v>402324</v>
      </c>
      <c r="B2291" s="20">
        <v>9472000642</v>
      </c>
      <c r="C2291" s="6" t="s">
        <v>449</v>
      </c>
      <c r="D2291" s="5">
        <v>19.350000000000001</v>
      </c>
      <c r="E2291" s="5">
        <v>10</v>
      </c>
      <c r="F2291" s="5">
        <v>8</v>
      </c>
      <c r="G2291" s="17">
        <v>31</v>
      </c>
      <c r="H2291" s="17">
        <v>31</v>
      </c>
      <c r="I2291" s="17">
        <v>0</v>
      </c>
      <c r="J2291" s="13">
        <v>31</v>
      </c>
      <c r="K2291" s="13">
        <v>8</v>
      </c>
      <c r="L2291" s="13">
        <v>6</v>
      </c>
      <c r="M2291" s="13">
        <v>17</v>
      </c>
      <c r="N2291" s="24" t="s">
        <v>3175</v>
      </c>
      <c r="O2291" s="24" t="s">
        <v>25</v>
      </c>
      <c r="P2291" s="45" t="s">
        <v>25</v>
      </c>
      <c r="Q2291" s="47">
        <f>VLOOKUP(B2291,[2]COMPLETE_DIVIDEND_DATA!$B:$BA,52,0)</f>
        <v>0</v>
      </c>
      <c r="R2291" s="48">
        <f t="shared" si="36"/>
        <v>17</v>
      </c>
    </row>
    <row r="2292" spans="1:18" s="2" customFormat="1" x14ac:dyDescent="0.2">
      <c r="A2292" s="9">
        <v>402325</v>
      </c>
      <c r="B2292" s="20">
        <v>9472000659</v>
      </c>
      <c r="C2292" s="6" t="s">
        <v>3176</v>
      </c>
      <c r="D2292" s="5">
        <v>20.63</v>
      </c>
      <c r="E2292" s="5">
        <v>10</v>
      </c>
      <c r="F2292" s="5">
        <v>8</v>
      </c>
      <c r="G2292" s="17">
        <v>63</v>
      </c>
      <c r="H2292" s="17">
        <v>63</v>
      </c>
      <c r="I2292" s="17">
        <v>0</v>
      </c>
      <c r="J2292" s="13">
        <v>63</v>
      </c>
      <c r="K2292" s="13">
        <v>16</v>
      </c>
      <c r="L2292" s="13">
        <v>13</v>
      </c>
      <c r="M2292" s="13">
        <v>34</v>
      </c>
      <c r="N2292" s="24" t="s">
        <v>3177</v>
      </c>
      <c r="O2292" s="24" t="s">
        <v>25</v>
      </c>
      <c r="P2292" s="45" t="s">
        <v>25</v>
      </c>
      <c r="Q2292" s="47">
        <f>VLOOKUP(B2292,[2]COMPLETE_DIVIDEND_DATA!$B:$BA,52,0)</f>
        <v>0</v>
      </c>
      <c r="R2292" s="48">
        <f t="shared" si="36"/>
        <v>34</v>
      </c>
    </row>
    <row r="2293" spans="1:18" s="2" customFormat="1" x14ac:dyDescent="0.2">
      <c r="A2293" s="9">
        <v>402326</v>
      </c>
      <c r="B2293" s="20">
        <v>9472013561</v>
      </c>
      <c r="C2293" s="6" t="s">
        <v>3178</v>
      </c>
      <c r="D2293" s="5">
        <v>19.350000000000001</v>
      </c>
      <c r="E2293" s="5">
        <v>10</v>
      </c>
      <c r="F2293" s="5">
        <v>8</v>
      </c>
      <c r="G2293" s="17">
        <v>31</v>
      </c>
      <c r="H2293" s="17">
        <v>31</v>
      </c>
      <c r="I2293" s="17">
        <v>0</v>
      </c>
      <c r="J2293" s="13">
        <v>31</v>
      </c>
      <c r="K2293" s="13">
        <v>8</v>
      </c>
      <c r="L2293" s="13">
        <v>6</v>
      </c>
      <c r="M2293" s="13">
        <v>17</v>
      </c>
      <c r="N2293" s="24" t="s">
        <v>3179</v>
      </c>
      <c r="O2293" s="24" t="s">
        <v>25</v>
      </c>
      <c r="P2293" s="45" t="s">
        <v>25</v>
      </c>
      <c r="Q2293" s="47">
        <f>VLOOKUP(B2293,[2]COMPLETE_DIVIDEND_DATA!$B:$BA,52,0)</f>
        <v>0</v>
      </c>
      <c r="R2293" s="48">
        <f t="shared" si="36"/>
        <v>17</v>
      </c>
    </row>
    <row r="2294" spans="1:18" s="2" customFormat="1" x14ac:dyDescent="0.2">
      <c r="A2294" s="9">
        <v>402327</v>
      </c>
      <c r="B2294" s="20">
        <v>9472016879</v>
      </c>
      <c r="C2294" s="6" t="s">
        <v>3180</v>
      </c>
      <c r="D2294" s="5">
        <v>20.63</v>
      </c>
      <c r="E2294" s="5">
        <v>10</v>
      </c>
      <c r="F2294" s="5">
        <v>8</v>
      </c>
      <c r="G2294" s="17">
        <v>63</v>
      </c>
      <c r="H2294" s="17">
        <v>63</v>
      </c>
      <c r="I2294" s="17">
        <v>0</v>
      </c>
      <c r="J2294" s="13">
        <v>63</v>
      </c>
      <c r="K2294" s="13">
        <v>16</v>
      </c>
      <c r="L2294" s="13">
        <v>13</v>
      </c>
      <c r="M2294" s="13">
        <v>34</v>
      </c>
      <c r="N2294" s="24" t="s">
        <v>3181</v>
      </c>
      <c r="O2294" s="24" t="s">
        <v>25</v>
      </c>
      <c r="P2294" s="45" t="s">
        <v>25</v>
      </c>
      <c r="Q2294" s="47">
        <f>VLOOKUP(B2294,[2]COMPLETE_DIVIDEND_DATA!$B:$BA,52,0)</f>
        <v>0</v>
      </c>
      <c r="R2294" s="48">
        <f t="shared" si="36"/>
        <v>34</v>
      </c>
    </row>
    <row r="2295" spans="1:18" s="2" customFormat="1" x14ac:dyDescent="0.2">
      <c r="A2295" s="9">
        <v>402328</v>
      </c>
      <c r="B2295" s="20">
        <v>9472018230</v>
      </c>
      <c r="C2295" s="6" t="s">
        <v>3182</v>
      </c>
      <c r="D2295" s="5">
        <v>13.04</v>
      </c>
      <c r="E2295" s="5">
        <v>20</v>
      </c>
      <c r="F2295" s="5">
        <v>8</v>
      </c>
      <c r="G2295" s="17">
        <v>23</v>
      </c>
      <c r="H2295" s="17">
        <v>0</v>
      </c>
      <c r="I2295" s="17">
        <v>23</v>
      </c>
      <c r="J2295" s="13">
        <v>23</v>
      </c>
      <c r="K2295" s="13">
        <v>0</v>
      </c>
      <c r="L2295" s="13">
        <v>3</v>
      </c>
      <c r="M2295" s="13">
        <v>20</v>
      </c>
      <c r="N2295" s="24" t="s">
        <v>3183</v>
      </c>
      <c r="O2295" s="24" t="s">
        <v>25</v>
      </c>
      <c r="P2295" s="45" t="s">
        <v>25</v>
      </c>
      <c r="Q2295" s="47">
        <f>VLOOKUP(B2295,[2]COMPLETE_DIVIDEND_DATA!$B:$BA,52,0)</f>
        <v>0</v>
      </c>
      <c r="R2295" s="48">
        <f t="shared" si="36"/>
        <v>20</v>
      </c>
    </row>
    <row r="2296" spans="1:18" s="2" customFormat="1" x14ac:dyDescent="0.2">
      <c r="A2296" s="9">
        <v>402329</v>
      </c>
      <c r="B2296" s="20">
        <v>10181002996</v>
      </c>
      <c r="C2296" s="6" t="s">
        <v>3184</v>
      </c>
      <c r="D2296" s="5">
        <v>0</v>
      </c>
      <c r="E2296" s="5">
        <v>10</v>
      </c>
      <c r="F2296" s="5">
        <v>8</v>
      </c>
      <c r="G2296" s="17">
        <v>2</v>
      </c>
      <c r="H2296" s="17">
        <v>2</v>
      </c>
      <c r="I2296" s="17">
        <v>0</v>
      </c>
      <c r="J2296" s="13">
        <v>2</v>
      </c>
      <c r="K2296" s="13">
        <v>1</v>
      </c>
      <c r="L2296" s="13">
        <v>0</v>
      </c>
      <c r="M2296" s="13">
        <v>1</v>
      </c>
      <c r="N2296" s="24" t="s">
        <v>3185</v>
      </c>
      <c r="O2296" s="24" t="s">
        <v>25</v>
      </c>
      <c r="P2296" s="45" t="s">
        <v>25</v>
      </c>
      <c r="Q2296" s="47">
        <f>VLOOKUP(B2296,[2]COMPLETE_DIVIDEND_DATA!$B:$BA,52,0)</f>
        <v>0</v>
      </c>
      <c r="R2296" s="48">
        <f t="shared" si="36"/>
        <v>1</v>
      </c>
    </row>
    <row r="2297" spans="1:18" s="2" customFormat="1" hidden="1" x14ac:dyDescent="0.2">
      <c r="A2297" s="9">
        <v>402330</v>
      </c>
      <c r="B2297" s="20">
        <v>10231000647</v>
      </c>
      <c r="C2297" s="6" t="s">
        <v>3186</v>
      </c>
      <c r="D2297" s="5">
        <v>0</v>
      </c>
      <c r="E2297" s="5">
        <v>20</v>
      </c>
      <c r="F2297" s="5">
        <v>8</v>
      </c>
      <c r="G2297" s="17">
        <v>1</v>
      </c>
      <c r="H2297" s="17">
        <v>0</v>
      </c>
      <c r="I2297" s="17">
        <v>1</v>
      </c>
      <c r="J2297" s="13">
        <v>1</v>
      </c>
      <c r="K2297" s="13">
        <v>0</v>
      </c>
      <c r="L2297" s="13">
        <v>0</v>
      </c>
      <c r="M2297" s="13">
        <v>1</v>
      </c>
      <c r="N2297" s="24" t="s">
        <v>3187</v>
      </c>
      <c r="O2297" s="24" t="s">
        <v>25</v>
      </c>
      <c r="P2297" s="24" t="s">
        <v>25</v>
      </c>
      <c r="Q2297" s="38">
        <f>VLOOKUP(B2297,[2]COMPLETE_DIVIDEND_DATA!$B:$BA,52,0)</f>
        <v>1</v>
      </c>
      <c r="R2297" s="39">
        <f t="shared" si="36"/>
        <v>0</v>
      </c>
    </row>
    <row r="2298" spans="1:18" s="2" customFormat="1" x14ac:dyDescent="0.2">
      <c r="A2298" s="9">
        <v>402331</v>
      </c>
      <c r="B2298" s="20">
        <v>10231002510</v>
      </c>
      <c r="C2298" s="6" t="s">
        <v>3188</v>
      </c>
      <c r="D2298" s="5">
        <v>17.53</v>
      </c>
      <c r="E2298" s="5">
        <v>20</v>
      </c>
      <c r="F2298" s="5">
        <v>8</v>
      </c>
      <c r="G2298" s="17">
        <v>2219</v>
      </c>
      <c r="H2298" s="17">
        <v>0</v>
      </c>
      <c r="I2298" s="17">
        <v>2219</v>
      </c>
      <c r="J2298" s="13">
        <v>2219</v>
      </c>
      <c r="K2298" s="13">
        <v>0</v>
      </c>
      <c r="L2298" s="13">
        <v>389</v>
      </c>
      <c r="M2298" s="13">
        <v>1830</v>
      </c>
      <c r="N2298" s="24" t="s">
        <v>3189</v>
      </c>
      <c r="O2298" s="24" t="s">
        <v>25</v>
      </c>
      <c r="P2298" s="45" t="s">
        <v>25</v>
      </c>
      <c r="Q2298" s="47">
        <f>VLOOKUP(B2298,[2]COMPLETE_DIVIDEND_DATA!$B:$BA,52,0)</f>
        <v>0</v>
      </c>
      <c r="R2298" s="48">
        <f t="shared" si="36"/>
        <v>1830</v>
      </c>
    </row>
    <row r="2299" spans="1:18" s="2" customFormat="1" x14ac:dyDescent="0.2">
      <c r="A2299" s="9">
        <v>402332</v>
      </c>
      <c r="B2299" s="20">
        <v>10231010745</v>
      </c>
      <c r="C2299" s="6" t="s">
        <v>3190</v>
      </c>
      <c r="D2299" s="5">
        <v>16.66</v>
      </c>
      <c r="E2299" s="5">
        <v>20</v>
      </c>
      <c r="F2299" s="5">
        <v>8</v>
      </c>
      <c r="G2299" s="17">
        <v>12</v>
      </c>
      <c r="H2299" s="17">
        <v>0</v>
      </c>
      <c r="I2299" s="17">
        <v>12</v>
      </c>
      <c r="J2299" s="13">
        <v>12</v>
      </c>
      <c r="K2299" s="13">
        <v>0</v>
      </c>
      <c r="L2299" s="13">
        <v>2</v>
      </c>
      <c r="M2299" s="13">
        <v>10</v>
      </c>
      <c r="N2299" s="24" t="s">
        <v>3191</v>
      </c>
      <c r="O2299" s="24" t="s">
        <v>25</v>
      </c>
      <c r="P2299" s="45" t="s">
        <v>25</v>
      </c>
      <c r="Q2299" s="47">
        <f>VLOOKUP(B2299,[2]COMPLETE_DIVIDEND_DATA!$B:$BA,52,0)</f>
        <v>0</v>
      </c>
      <c r="R2299" s="48">
        <f t="shared" si="36"/>
        <v>10</v>
      </c>
    </row>
    <row r="2300" spans="1:18" s="2" customFormat="1" hidden="1" x14ac:dyDescent="0.2">
      <c r="A2300" s="9">
        <v>402333</v>
      </c>
      <c r="B2300" s="20">
        <v>10231011040</v>
      </c>
      <c r="C2300" s="6" t="s">
        <v>3192</v>
      </c>
      <c r="D2300" s="5">
        <v>15.55</v>
      </c>
      <c r="E2300" s="5">
        <v>20</v>
      </c>
      <c r="F2300" s="5">
        <v>8</v>
      </c>
      <c r="G2300" s="17">
        <v>45</v>
      </c>
      <c r="H2300" s="17">
        <v>0</v>
      </c>
      <c r="I2300" s="17">
        <v>45</v>
      </c>
      <c r="J2300" s="13">
        <v>45</v>
      </c>
      <c r="K2300" s="13">
        <v>0</v>
      </c>
      <c r="L2300" s="13">
        <v>7</v>
      </c>
      <c r="M2300" s="13">
        <v>38</v>
      </c>
      <c r="N2300" s="24" t="s">
        <v>3193</v>
      </c>
      <c r="O2300" s="24">
        <v>2884712</v>
      </c>
      <c r="P2300" s="24" t="s">
        <v>25</v>
      </c>
      <c r="Q2300" s="38">
        <f>VLOOKUP(B2300,[2]COMPLETE_DIVIDEND_DATA!$B:$BA,52,0)</f>
        <v>38</v>
      </c>
      <c r="R2300" s="39">
        <f t="shared" si="36"/>
        <v>0</v>
      </c>
    </row>
    <row r="2301" spans="1:18" s="2" customFormat="1" hidden="1" x14ac:dyDescent="0.2">
      <c r="A2301" s="9">
        <v>402334</v>
      </c>
      <c r="B2301" s="20">
        <v>10231011719</v>
      </c>
      <c r="C2301" s="6" t="s">
        <v>3194</v>
      </c>
      <c r="D2301" s="5">
        <v>0</v>
      </c>
      <c r="E2301" s="5">
        <v>20</v>
      </c>
      <c r="F2301" s="5">
        <v>8</v>
      </c>
      <c r="G2301" s="17">
        <v>1</v>
      </c>
      <c r="H2301" s="17">
        <v>0</v>
      </c>
      <c r="I2301" s="17">
        <v>1</v>
      </c>
      <c r="J2301" s="13">
        <v>1</v>
      </c>
      <c r="K2301" s="13">
        <v>0</v>
      </c>
      <c r="L2301" s="13">
        <v>0</v>
      </c>
      <c r="M2301" s="13">
        <v>1</v>
      </c>
      <c r="N2301" s="24" t="s">
        <v>3195</v>
      </c>
      <c r="O2301" s="24" t="s">
        <v>25</v>
      </c>
      <c r="P2301" s="24" t="s">
        <v>25</v>
      </c>
      <c r="Q2301" s="38">
        <f>VLOOKUP(B2301,[2]COMPLETE_DIVIDEND_DATA!$B:$BA,52,0)</f>
        <v>1</v>
      </c>
      <c r="R2301" s="39">
        <f t="shared" si="36"/>
        <v>0</v>
      </c>
    </row>
    <row r="2302" spans="1:18" s="2" customFormat="1" hidden="1" x14ac:dyDescent="0.2">
      <c r="A2302" s="9">
        <v>402335</v>
      </c>
      <c r="B2302" s="20">
        <v>10231013533</v>
      </c>
      <c r="C2302" s="6" t="s">
        <v>3196</v>
      </c>
      <c r="D2302" s="5">
        <v>0</v>
      </c>
      <c r="E2302" s="5">
        <v>20</v>
      </c>
      <c r="F2302" s="5">
        <v>8</v>
      </c>
      <c r="G2302" s="17">
        <v>2</v>
      </c>
      <c r="H2302" s="17">
        <v>0</v>
      </c>
      <c r="I2302" s="17">
        <v>2</v>
      </c>
      <c r="J2302" s="13">
        <v>2</v>
      </c>
      <c r="K2302" s="13">
        <v>0</v>
      </c>
      <c r="L2302" s="13">
        <v>0</v>
      </c>
      <c r="M2302" s="13">
        <v>2</v>
      </c>
      <c r="N2302" s="24" t="s">
        <v>3197</v>
      </c>
      <c r="O2302" s="24" t="s">
        <v>25</v>
      </c>
      <c r="P2302" s="24" t="s">
        <v>25</v>
      </c>
      <c r="Q2302" s="38">
        <f>VLOOKUP(B2302,[2]COMPLETE_DIVIDEND_DATA!$B:$BA,52,0)</f>
        <v>2</v>
      </c>
      <c r="R2302" s="39">
        <f t="shared" si="36"/>
        <v>0</v>
      </c>
    </row>
    <row r="2303" spans="1:18" s="2" customFormat="1" hidden="1" x14ac:dyDescent="0.2">
      <c r="A2303" s="9">
        <v>402336</v>
      </c>
      <c r="B2303" s="20">
        <v>10231013624</v>
      </c>
      <c r="C2303" s="6" t="s">
        <v>937</v>
      </c>
      <c r="D2303" s="5">
        <v>0</v>
      </c>
      <c r="E2303" s="5">
        <v>20</v>
      </c>
      <c r="F2303" s="5">
        <v>8</v>
      </c>
      <c r="G2303" s="17">
        <v>1</v>
      </c>
      <c r="H2303" s="17">
        <v>0</v>
      </c>
      <c r="I2303" s="17">
        <v>1</v>
      </c>
      <c r="J2303" s="13">
        <v>1</v>
      </c>
      <c r="K2303" s="13">
        <v>0</v>
      </c>
      <c r="L2303" s="13">
        <v>0</v>
      </c>
      <c r="M2303" s="13">
        <v>1</v>
      </c>
      <c r="N2303" s="24" t="s">
        <v>3198</v>
      </c>
      <c r="O2303" s="24" t="s">
        <v>25</v>
      </c>
      <c r="P2303" s="24" t="s">
        <v>25</v>
      </c>
      <c r="Q2303" s="38">
        <f>VLOOKUP(B2303,[2]COMPLETE_DIVIDEND_DATA!$B:$BA,52,0)</f>
        <v>1</v>
      </c>
      <c r="R2303" s="39">
        <f t="shared" si="36"/>
        <v>0</v>
      </c>
    </row>
    <row r="2304" spans="1:18" s="2" customFormat="1" hidden="1" x14ac:dyDescent="0.2">
      <c r="A2304" s="9">
        <v>402337</v>
      </c>
      <c r="B2304" s="20">
        <v>10231014267</v>
      </c>
      <c r="C2304" s="6" t="s">
        <v>204</v>
      </c>
      <c r="D2304" s="5">
        <v>14.99</v>
      </c>
      <c r="E2304" s="5">
        <v>20</v>
      </c>
      <c r="F2304" s="5">
        <v>8</v>
      </c>
      <c r="G2304" s="17">
        <v>3142</v>
      </c>
      <c r="H2304" s="17">
        <v>0</v>
      </c>
      <c r="I2304" s="17">
        <v>3142</v>
      </c>
      <c r="J2304" s="13">
        <v>3142</v>
      </c>
      <c r="K2304" s="13">
        <v>0</v>
      </c>
      <c r="L2304" s="13">
        <v>471</v>
      </c>
      <c r="M2304" s="13">
        <v>2671</v>
      </c>
      <c r="N2304" s="24" t="s">
        <v>3199</v>
      </c>
      <c r="O2304" s="24">
        <v>620507</v>
      </c>
      <c r="P2304" s="24" t="s">
        <v>25</v>
      </c>
      <c r="Q2304" s="38">
        <f>VLOOKUP(B2304,[2]COMPLETE_DIVIDEND_DATA!$B:$BA,52,0)</f>
        <v>2671</v>
      </c>
      <c r="R2304" s="39">
        <f t="shared" si="36"/>
        <v>0</v>
      </c>
    </row>
    <row r="2305" spans="1:18" s="2" customFormat="1" hidden="1" x14ac:dyDescent="0.2">
      <c r="A2305" s="9">
        <v>402338</v>
      </c>
      <c r="B2305" s="20">
        <v>10231014705</v>
      </c>
      <c r="C2305" s="6" t="s">
        <v>3200</v>
      </c>
      <c r="D2305" s="5">
        <v>0</v>
      </c>
      <c r="E2305" s="5">
        <v>20</v>
      </c>
      <c r="F2305" s="5">
        <v>8</v>
      </c>
      <c r="G2305" s="17">
        <v>1</v>
      </c>
      <c r="H2305" s="17">
        <v>0</v>
      </c>
      <c r="I2305" s="17">
        <v>1</v>
      </c>
      <c r="J2305" s="13">
        <v>1</v>
      </c>
      <c r="K2305" s="13">
        <v>0</v>
      </c>
      <c r="L2305" s="13">
        <v>0</v>
      </c>
      <c r="M2305" s="13">
        <v>1</v>
      </c>
      <c r="N2305" s="24" t="s">
        <v>3201</v>
      </c>
      <c r="O2305" s="24" t="s">
        <v>25</v>
      </c>
      <c r="P2305" s="24" t="s">
        <v>25</v>
      </c>
      <c r="Q2305" s="38">
        <f>VLOOKUP(B2305,[2]COMPLETE_DIVIDEND_DATA!$B:$BA,52,0)</f>
        <v>1</v>
      </c>
      <c r="R2305" s="39">
        <f t="shared" si="36"/>
        <v>0</v>
      </c>
    </row>
    <row r="2306" spans="1:18" s="2" customFormat="1" hidden="1" x14ac:dyDescent="0.2">
      <c r="A2306" s="9">
        <v>402339</v>
      </c>
      <c r="B2306" s="20">
        <v>10231014911</v>
      </c>
      <c r="C2306" s="6" t="s">
        <v>3202</v>
      </c>
      <c r="D2306" s="5">
        <v>0</v>
      </c>
      <c r="E2306" s="5">
        <v>20</v>
      </c>
      <c r="F2306" s="5">
        <v>8</v>
      </c>
      <c r="G2306" s="17">
        <v>1</v>
      </c>
      <c r="H2306" s="17">
        <v>0</v>
      </c>
      <c r="I2306" s="17">
        <v>1</v>
      </c>
      <c r="J2306" s="13">
        <v>1</v>
      </c>
      <c r="K2306" s="13">
        <v>0</v>
      </c>
      <c r="L2306" s="13">
        <v>0</v>
      </c>
      <c r="M2306" s="13">
        <v>1</v>
      </c>
      <c r="N2306" s="24" t="s">
        <v>3203</v>
      </c>
      <c r="O2306" s="24" t="s">
        <v>25</v>
      </c>
      <c r="P2306" s="24" t="s">
        <v>25</v>
      </c>
      <c r="Q2306" s="38">
        <f>VLOOKUP(B2306,[2]COMPLETE_DIVIDEND_DATA!$B:$BA,52,0)</f>
        <v>1</v>
      </c>
      <c r="R2306" s="39">
        <f t="shared" si="36"/>
        <v>0</v>
      </c>
    </row>
    <row r="2307" spans="1:18" s="2" customFormat="1" hidden="1" x14ac:dyDescent="0.2">
      <c r="A2307" s="9">
        <v>402340</v>
      </c>
      <c r="B2307" s="20">
        <v>10231014929</v>
      </c>
      <c r="C2307" s="6" t="s">
        <v>3204</v>
      </c>
      <c r="D2307" s="5">
        <v>0</v>
      </c>
      <c r="E2307" s="5">
        <v>20</v>
      </c>
      <c r="F2307" s="5">
        <v>8</v>
      </c>
      <c r="G2307" s="17">
        <v>1</v>
      </c>
      <c r="H2307" s="17">
        <v>0</v>
      </c>
      <c r="I2307" s="17">
        <v>1</v>
      </c>
      <c r="J2307" s="13">
        <v>1</v>
      </c>
      <c r="K2307" s="13">
        <v>0</v>
      </c>
      <c r="L2307" s="13">
        <v>0</v>
      </c>
      <c r="M2307" s="13">
        <v>1</v>
      </c>
      <c r="N2307" s="24" t="s">
        <v>3205</v>
      </c>
      <c r="O2307" s="24" t="s">
        <v>25</v>
      </c>
      <c r="P2307" s="24" t="s">
        <v>25</v>
      </c>
      <c r="Q2307" s="38">
        <f>VLOOKUP(B2307,[2]COMPLETE_DIVIDEND_DATA!$B:$BA,52,0)</f>
        <v>1</v>
      </c>
      <c r="R2307" s="39">
        <f t="shared" si="36"/>
        <v>0</v>
      </c>
    </row>
    <row r="2308" spans="1:18" s="2" customFormat="1" x14ac:dyDescent="0.2">
      <c r="A2308" s="9">
        <v>402341</v>
      </c>
      <c r="B2308" s="20">
        <v>10264000636</v>
      </c>
      <c r="C2308" s="6" t="s">
        <v>3206</v>
      </c>
      <c r="D2308" s="5">
        <v>15</v>
      </c>
      <c r="E2308" s="5">
        <v>20</v>
      </c>
      <c r="F2308" s="5">
        <v>8</v>
      </c>
      <c r="G2308" s="17">
        <v>70257</v>
      </c>
      <c r="H2308" s="17">
        <v>0</v>
      </c>
      <c r="I2308" s="17">
        <v>70257</v>
      </c>
      <c r="J2308" s="13">
        <v>70257</v>
      </c>
      <c r="K2308" s="13">
        <v>0</v>
      </c>
      <c r="L2308" s="13">
        <v>10539</v>
      </c>
      <c r="M2308" s="13">
        <v>59718</v>
      </c>
      <c r="N2308" s="24" t="s">
        <v>3207</v>
      </c>
      <c r="O2308" s="24" t="s">
        <v>25</v>
      </c>
      <c r="P2308" s="45" t="s">
        <v>25</v>
      </c>
      <c r="Q2308" s="47">
        <f>VLOOKUP(B2308,[2]COMPLETE_DIVIDEND_DATA!$B:$BA,52,0)</f>
        <v>0</v>
      </c>
      <c r="R2308" s="48">
        <f t="shared" si="36"/>
        <v>59718</v>
      </c>
    </row>
    <row r="2309" spans="1:18" s="2" customFormat="1" hidden="1" x14ac:dyDescent="0.2">
      <c r="A2309" s="9">
        <v>402342</v>
      </c>
      <c r="B2309" s="20">
        <v>10363000543</v>
      </c>
      <c r="C2309" s="6" t="s">
        <v>3208</v>
      </c>
      <c r="D2309" s="5">
        <v>15.38</v>
      </c>
      <c r="E2309" s="5">
        <v>20</v>
      </c>
      <c r="F2309" s="5">
        <v>8</v>
      </c>
      <c r="G2309" s="17">
        <v>26</v>
      </c>
      <c r="H2309" s="17">
        <v>0</v>
      </c>
      <c r="I2309" s="17">
        <v>26</v>
      </c>
      <c r="J2309" s="13">
        <v>26</v>
      </c>
      <c r="K2309" s="13">
        <v>0</v>
      </c>
      <c r="L2309" s="13">
        <v>4</v>
      </c>
      <c r="M2309" s="13">
        <v>22</v>
      </c>
      <c r="N2309" s="24" t="s">
        <v>3209</v>
      </c>
      <c r="O2309" s="24" t="s">
        <v>25</v>
      </c>
      <c r="P2309" s="24" t="s">
        <v>25</v>
      </c>
      <c r="Q2309" s="38">
        <f>VLOOKUP(B2309,[2]COMPLETE_DIVIDEND_DATA!$B:$BA,52,0)</f>
        <v>22</v>
      </c>
      <c r="R2309" s="39">
        <f t="shared" si="36"/>
        <v>0</v>
      </c>
    </row>
    <row r="2310" spans="1:18" s="2" customFormat="1" hidden="1" x14ac:dyDescent="0.2">
      <c r="A2310" s="9">
        <v>402343</v>
      </c>
      <c r="B2310" s="20">
        <v>10363001061</v>
      </c>
      <c r="C2310" s="6" t="s">
        <v>3210</v>
      </c>
      <c r="D2310" s="5">
        <v>14.98</v>
      </c>
      <c r="E2310" s="5">
        <v>20</v>
      </c>
      <c r="F2310" s="5">
        <v>8</v>
      </c>
      <c r="G2310" s="17">
        <v>1295</v>
      </c>
      <c r="H2310" s="17">
        <v>0</v>
      </c>
      <c r="I2310" s="17">
        <v>1295</v>
      </c>
      <c r="J2310" s="13">
        <v>1295</v>
      </c>
      <c r="K2310" s="13">
        <v>0</v>
      </c>
      <c r="L2310" s="13">
        <v>194</v>
      </c>
      <c r="M2310" s="13">
        <v>1101</v>
      </c>
      <c r="N2310" s="24" t="s">
        <v>3211</v>
      </c>
      <c r="O2310" s="24" t="s">
        <v>25</v>
      </c>
      <c r="P2310" s="24" t="s">
        <v>25</v>
      </c>
      <c r="Q2310" s="38">
        <f>VLOOKUP(B2310,[2]COMPLETE_DIVIDEND_DATA!$B:$BA,52,0)</f>
        <v>1101</v>
      </c>
      <c r="R2310" s="39">
        <f t="shared" si="36"/>
        <v>0</v>
      </c>
    </row>
    <row r="2311" spans="1:18" s="2" customFormat="1" x14ac:dyDescent="0.2">
      <c r="A2311" s="9">
        <v>402344</v>
      </c>
      <c r="B2311" s="20">
        <v>10363001905</v>
      </c>
      <c r="C2311" s="6" t="s">
        <v>3212</v>
      </c>
      <c r="D2311" s="5">
        <v>17.5</v>
      </c>
      <c r="E2311" s="5">
        <v>20</v>
      </c>
      <c r="F2311" s="5">
        <v>8</v>
      </c>
      <c r="G2311" s="17">
        <v>5000</v>
      </c>
      <c r="H2311" s="17">
        <v>0</v>
      </c>
      <c r="I2311" s="17">
        <v>5000</v>
      </c>
      <c r="J2311" s="13">
        <v>5000</v>
      </c>
      <c r="K2311" s="13">
        <v>0</v>
      </c>
      <c r="L2311" s="13">
        <v>875</v>
      </c>
      <c r="M2311" s="13">
        <v>4125</v>
      </c>
      <c r="N2311" s="24" t="s">
        <v>3213</v>
      </c>
      <c r="O2311" s="24" t="s">
        <v>25</v>
      </c>
      <c r="P2311" s="45" t="s">
        <v>25</v>
      </c>
      <c r="Q2311" s="47">
        <f>VLOOKUP(B2311,[2]COMPLETE_DIVIDEND_DATA!$B:$BA,52,0)</f>
        <v>0</v>
      </c>
      <c r="R2311" s="48">
        <f t="shared" si="36"/>
        <v>4125</v>
      </c>
    </row>
    <row r="2312" spans="1:18" s="2" customFormat="1" hidden="1" x14ac:dyDescent="0.2">
      <c r="A2312" s="9">
        <v>402345</v>
      </c>
      <c r="B2312" s="20">
        <v>10363002002</v>
      </c>
      <c r="C2312" s="6" t="s">
        <v>3214</v>
      </c>
      <c r="D2312" s="5">
        <v>16.190000000000001</v>
      </c>
      <c r="E2312" s="5">
        <v>20</v>
      </c>
      <c r="F2312" s="5">
        <v>8</v>
      </c>
      <c r="G2312" s="17">
        <v>142</v>
      </c>
      <c r="H2312" s="17">
        <v>0</v>
      </c>
      <c r="I2312" s="17">
        <v>142</v>
      </c>
      <c r="J2312" s="13">
        <v>142</v>
      </c>
      <c r="K2312" s="13">
        <v>0</v>
      </c>
      <c r="L2312" s="13">
        <v>23</v>
      </c>
      <c r="M2312" s="13">
        <v>119</v>
      </c>
      <c r="N2312" s="24" t="s">
        <v>3215</v>
      </c>
      <c r="O2312" s="24" t="s">
        <v>25</v>
      </c>
      <c r="P2312" s="24" t="s">
        <v>25</v>
      </c>
      <c r="Q2312" s="38">
        <f>VLOOKUP(B2312,[2]COMPLETE_DIVIDEND_DATA!$B:$BA,52,0)</f>
        <v>119</v>
      </c>
      <c r="R2312" s="39">
        <f t="shared" si="36"/>
        <v>0</v>
      </c>
    </row>
    <row r="2313" spans="1:18" s="2" customFormat="1" hidden="1" x14ac:dyDescent="0.2">
      <c r="A2313" s="9">
        <v>402346</v>
      </c>
      <c r="B2313" s="20">
        <v>10488005035</v>
      </c>
      <c r="C2313" s="6" t="s">
        <v>3216</v>
      </c>
      <c r="D2313" s="5">
        <v>0</v>
      </c>
      <c r="E2313" s="5">
        <v>10</v>
      </c>
      <c r="F2313" s="5">
        <v>8</v>
      </c>
      <c r="G2313" s="17">
        <v>3</v>
      </c>
      <c r="H2313" s="17">
        <v>3</v>
      </c>
      <c r="I2313" s="17">
        <v>0</v>
      </c>
      <c r="J2313" s="13">
        <v>3</v>
      </c>
      <c r="K2313" s="13">
        <v>1</v>
      </c>
      <c r="L2313" s="13">
        <v>0</v>
      </c>
      <c r="M2313" s="13">
        <v>2</v>
      </c>
      <c r="N2313" s="24" t="s">
        <v>3217</v>
      </c>
      <c r="O2313" s="24" t="s">
        <v>25</v>
      </c>
      <c r="P2313" s="24" t="s">
        <v>25</v>
      </c>
      <c r="Q2313" s="38">
        <f>VLOOKUP(B2313,[2]COMPLETE_DIVIDEND_DATA!$B:$BA,52,0)</f>
        <v>2</v>
      </c>
      <c r="R2313" s="39">
        <f t="shared" si="36"/>
        <v>0</v>
      </c>
    </row>
    <row r="2314" spans="1:18" s="2" customFormat="1" hidden="1" x14ac:dyDescent="0.2">
      <c r="A2314" s="9">
        <v>402347</v>
      </c>
      <c r="B2314" s="20">
        <v>10488008567</v>
      </c>
      <c r="C2314" s="6" t="s">
        <v>3218</v>
      </c>
      <c r="D2314" s="5">
        <v>20</v>
      </c>
      <c r="E2314" s="5">
        <v>10</v>
      </c>
      <c r="F2314" s="5">
        <v>8</v>
      </c>
      <c r="G2314" s="17">
        <v>9550</v>
      </c>
      <c r="H2314" s="17">
        <v>9550</v>
      </c>
      <c r="I2314" s="17">
        <v>0</v>
      </c>
      <c r="J2314" s="13">
        <v>9550</v>
      </c>
      <c r="K2314" s="13">
        <v>2388</v>
      </c>
      <c r="L2314" s="13">
        <v>1910</v>
      </c>
      <c r="M2314" s="13">
        <v>5252</v>
      </c>
      <c r="N2314" s="24" t="s">
        <v>3219</v>
      </c>
      <c r="O2314" s="24" t="s">
        <v>25</v>
      </c>
      <c r="P2314" s="24" t="s">
        <v>25</v>
      </c>
      <c r="Q2314" s="38">
        <f>VLOOKUP(B2314,[2]COMPLETE_DIVIDEND_DATA!$B:$BA,52,0)</f>
        <v>5252</v>
      </c>
      <c r="R2314" s="39">
        <f t="shared" si="36"/>
        <v>0</v>
      </c>
    </row>
    <row r="2315" spans="1:18" s="2" customFormat="1" hidden="1" x14ac:dyDescent="0.2">
      <c r="A2315" s="9">
        <v>402348</v>
      </c>
      <c r="B2315" s="20">
        <v>10488008674</v>
      </c>
      <c r="C2315" s="6" t="s">
        <v>3220</v>
      </c>
      <c r="D2315" s="5">
        <v>20</v>
      </c>
      <c r="E2315" s="5">
        <v>10</v>
      </c>
      <c r="F2315" s="5">
        <v>8</v>
      </c>
      <c r="G2315" s="17">
        <v>1575</v>
      </c>
      <c r="H2315" s="17">
        <v>1575</v>
      </c>
      <c r="I2315" s="17">
        <v>0</v>
      </c>
      <c r="J2315" s="13">
        <v>1575</v>
      </c>
      <c r="K2315" s="13">
        <v>394</v>
      </c>
      <c r="L2315" s="13">
        <v>315</v>
      </c>
      <c r="M2315" s="13">
        <v>866</v>
      </c>
      <c r="N2315" s="24" t="s">
        <v>3221</v>
      </c>
      <c r="O2315" s="24" t="s">
        <v>25</v>
      </c>
      <c r="P2315" s="24" t="s">
        <v>25</v>
      </c>
      <c r="Q2315" s="38">
        <f>VLOOKUP(B2315,[2]COMPLETE_DIVIDEND_DATA!$B:$BA,52,0)</f>
        <v>866</v>
      </c>
      <c r="R2315" s="39">
        <f t="shared" si="36"/>
        <v>0</v>
      </c>
    </row>
    <row r="2316" spans="1:18" s="2" customFormat="1" hidden="1" x14ac:dyDescent="0.2">
      <c r="A2316" s="9">
        <v>402349</v>
      </c>
      <c r="B2316" s="20">
        <v>10629001779</v>
      </c>
      <c r="C2316" s="6" t="s">
        <v>3194</v>
      </c>
      <c r="D2316" s="5">
        <v>19.989999999999998</v>
      </c>
      <c r="E2316" s="5">
        <v>20</v>
      </c>
      <c r="F2316" s="5">
        <v>8</v>
      </c>
      <c r="G2316" s="17">
        <v>5237</v>
      </c>
      <c r="H2316" s="17">
        <v>0</v>
      </c>
      <c r="I2316" s="17">
        <v>5237</v>
      </c>
      <c r="J2316" s="13">
        <v>5237</v>
      </c>
      <c r="K2316" s="13">
        <v>0</v>
      </c>
      <c r="L2316" s="13">
        <v>1047</v>
      </c>
      <c r="M2316" s="13">
        <v>4190</v>
      </c>
      <c r="N2316" s="24" t="s">
        <v>3222</v>
      </c>
      <c r="O2316" s="24" t="s">
        <v>25</v>
      </c>
      <c r="P2316" s="24" t="s">
        <v>25</v>
      </c>
      <c r="Q2316" s="38">
        <f>VLOOKUP(B2316,[2]COMPLETE_DIVIDEND_DATA!$B:$BA,52,0)</f>
        <v>4190</v>
      </c>
      <c r="R2316" s="39">
        <f t="shared" si="36"/>
        <v>0</v>
      </c>
    </row>
    <row r="2317" spans="1:18" s="2" customFormat="1" hidden="1" x14ac:dyDescent="0.2">
      <c r="A2317" s="9">
        <v>402350</v>
      </c>
      <c r="B2317" s="20">
        <v>10629005788</v>
      </c>
      <c r="C2317" s="6" t="s">
        <v>3223</v>
      </c>
      <c r="D2317" s="5">
        <v>15.04</v>
      </c>
      <c r="E2317" s="5">
        <v>10</v>
      </c>
      <c r="F2317" s="5">
        <v>8</v>
      </c>
      <c r="G2317" s="17">
        <v>1037</v>
      </c>
      <c r="H2317" s="17">
        <v>1037</v>
      </c>
      <c r="I2317" s="17">
        <v>0</v>
      </c>
      <c r="J2317" s="13">
        <v>1037</v>
      </c>
      <c r="K2317" s="13">
        <v>259</v>
      </c>
      <c r="L2317" s="13">
        <v>156</v>
      </c>
      <c r="M2317" s="13">
        <v>622</v>
      </c>
      <c r="N2317" s="24" t="s">
        <v>3224</v>
      </c>
      <c r="O2317" s="24" t="s">
        <v>25</v>
      </c>
      <c r="P2317" s="24" t="s">
        <v>25</v>
      </c>
      <c r="Q2317" s="38">
        <f>VLOOKUP(B2317,[2]COMPLETE_DIVIDEND_DATA!$B:$BA,52,0)</f>
        <v>622</v>
      </c>
      <c r="R2317" s="39">
        <f t="shared" si="36"/>
        <v>0</v>
      </c>
    </row>
    <row r="2318" spans="1:18" s="2" customFormat="1" hidden="1" x14ac:dyDescent="0.2">
      <c r="A2318" s="9">
        <v>402351</v>
      </c>
      <c r="B2318" s="20">
        <v>10629006810</v>
      </c>
      <c r="C2318" s="6" t="s">
        <v>3225</v>
      </c>
      <c r="D2318" s="5">
        <v>0</v>
      </c>
      <c r="E2318" s="5">
        <v>20</v>
      </c>
      <c r="F2318" s="5">
        <v>8</v>
      </c>
      <c r="G2318" s="17">
        <v>1</v>
      </c>
      <c r="H2318" s="17">
        <v>0</v>
      </c>
      <c r="I2318" s="17">
        <v>1</v>
      </c>
      <c r="J2318" s="13">
        <v>1</v>
      </c>
      <c r="K2318" s="13">
        <v>0</v>
      </c>
      <c r="L2318" s="13">
        <v>0</v>
      </c>
      <c r="M2318" s="13">
        <v>1</v>
      </c>
      <c r="N2318" s="24" t="s">
        <v>3226</v>
      </c>
      <c r="O2318" s="24" t="s">
        <v>25</v>
      </c>
      <c r="P2318" s="24" t="s">
        <v>25</v>
      </c>
      <c r="Q2318" s="38">
        <f>VLOOKUP(B2318,[2]COMPLETE_DIVIDEND_DATA!$B:$BA,52,0)</f>
        <v>1</v>
      </c>
      <c r="R2318" s="39">
        <f t="shared" si="36"/>
        <v>0</v>
      </c>
    </row>
    <row r="2319" spans="1:18" s="2" customFormat="1" x14ac:dyDescent="0.2">
      <c r="A2319" s="9">
        <v>402352</v>
      </c>
      <c r="B2319" s="20">
        <v>10629007818</v>
      </c>
      <c r="C2319" s="6" t="s">
        <v>3227</v>
      </c>
      <c r="D2319" s="5">
        <v>15</v>
      </c>
      <c r="E2319" s="5">
        <v>20</v>
      </c>
      <c r="F2319" s="5">
        <v>8</v>
      </c>
      <c r="G2319" s="17">
        <v>500</v>
      </c>
      <c r="H2319" s="17">
        <v>0</v>
      </c>
      <c r="I2319" s="17">
        <v>500</v>
      </c>
      <c r="J2319" s="13">
        <v>500</v>
      </c>
      <c r="K2319" s="13">
        <v>0</v>
      </c>
      <c r="L2319" s="13">
        <v>75</v>
      </c>
      <c r="M2319" s="13">
        <v>425</v>
      </c>
      <c r="N2319" s="24" t="s">
        <v>3228</v>
      </c>
      <c r="O2319" s="24" t="s">
        <v>25</v>
      </c>
      <c r="P2319" s="45" t="s">
        <v>25</v>
      </c>
      <c r="Q2319" s="47">
        <f>VLOOKUP(B2319,[2]COMPLETE_DIVIDEND_DATA!$B:$BA,52,0)</f>
        <v>0</v>
      </c>
      <c r="R2319" s="48">
        <f t="shared" si="36"/>
        <v>425</v>
      </c>
    </row>
    <row r="2320" spans="1:18" s="2" customFormat="1" hidden="1" x14ac:dyDescent="0.2">
      <c r="A2320" s="9">
        <v>402353</v>
      </c>
      <c r="B2320" s="20">
        <v>10629014715</v>
      </c>
      <c r="C2320" s="6" t="s">
        <v>3229</v>
      </c>
      <c r="D2320" s="5">
        <v>20.09</v>
      </c>
      <c r="E2320" s="5">
        <v>10</v>
      </c>
      <c r="F2320" s="5">
        <v>8</v>
      </c>
      <c r="G2320" s="17">
        <v>647</v>
      </c>
      <c r="H2320" s="17">
        <v>647</v>
      </c>
      <c r="I2320" s="17">
        <v>0</v>
      </c>
      <c r="J2320" s="13">
        <v>647</v>
      </c>
      <c r="K2320" s="13">
        <v>162</v>
      </c>
      <c r="L2320" s="13">
        <v>130</v>
      </c>
      <c r="M2320" s="13">
        <v>355</v>
      </c>
      <c r="N2320" s="24" t="s">
        <v>3230</v>
      </c>
      <c r="O2320" s="24" t="s">
        <v>25</v>
      </c>
      <c r="P2320" s="24" t="s">
        <v>25</v>
      </c>
      <c r="Q2320" s="38">
        <f>VLOOKUP(B2320,[2]COMPLETE_DIVIDEND_DATA!$B:$BA,52,0)</f>
        <v>355</v>
      </c>
      <c r="R2320" s="39">
        <f t="shared" si="36"/>
        <v>0</v>
      </c>
    </row>
    <row r="2321" spans="1:18" s="2" customFormat="1" hidden="1" x14ac:dyDescent="0.2">
      <c r="A2321" s="9">
        <v>402354</v>
      </c>
      <c r="B2321" s="20">
        <v>10629016520</v>
      </c>
      <c r="C2321" s="6" t="s">
        <v>3231</v>
      </c>
      <c r="D2321" s="5">
        <v>0</v>
      </c>
      <c r="E2321" s="5">
        <v>10</v>
      </c>
      <c r="F2321" s="5">
        <v>8</v>
      </c>
      <c r="G2321" s="17">
        <v>1</v>
      </c>
      <c r="H2321" s="17">
        <v>1</v>
      </c>
      <c r="I2321" s="17">
        <v>0</v>
      </c>
      <c r="J2321" s="13">
        <v>1</v>
      </c>
      <c r="K2321" s="13">
        <v>0</v>
      </c>
      <c r="L2321" s="13">
        <v>0</v>
      </c>
      <c r="M2321" s="13">
        <v>1</v>
      </c>
      <c r="N2321" s="24" t="s">
        <v>3232</v>
      </c>
      <c r="O2321" s="24" t="s">
        <v>25</v>
      </c>
      <c r="P2321" s="24" t="s">
        <v>25</v>
      </c>
      <c r="Q2321" s="38">
        <f>VLOOKUP(B2321,[2]COMPLETE_DIVIDEND_DATA!$B:$BA,52,0)</f>
        <v>1</v>
      </c>
      <c r="R2321" s="39">
        <f t="shared" si="36"/>
        <v>0</v>
      </c>
    </row>
    <row r="2322" spans="1:18" s="2" customFormat="1" hidden="1" x14ac:dyDescent="0.2">
      <c r="A2322" s="9">
        <v>402355</v>
      </c>
      <c r="B2322" s="20">
        <v>10629020845</v>
      </c>
      <c r="C2322" s="6" t="s">
        <v>1884</v>
      </c>
      <c r="D2322" s="5">
        <v>14.99</v>
      </c>
      <c r="E2322" s="5">
        <v>20</v>
      </c>
      <c r="F2322" s="5">
        <v>8</v>
      </c>
      <c r="G2322" s="17">
        <v>10142</v>
      </c>
      <c r="H2322" s="17">
        <v>0</v>
      </c>
      <c r="I2322" s="17">
        <v>10142</v>
      </c>
      <c r="J2322" s="13">
        <v>10142</v>
      </c>
      <c r="K2322" s="13">
        <v>0</v>
      </c>
      <c r="L2322" s="13">
        <v>1521</v>
      </c>
      <c r="M2322" s="13">
        <v>8621</v>
      </c>
      <c r="N2322" s="24" t="s">
        <v>1885</v>
      </c>
      <c r="O2322" s="24" t="s">
        <v>25</v>
      </c>
      <c r="P2322" s="24" t="s">
        <v>25</v>
      </c>
      <c r="Q2322" s="38">
        <f>VLOOKUP(B2322,[2]COMPLETE_DIVIDEND_DATA!$B:$BA,52,0)</f>
        <v>8621</v>
      </c>
      <c r="R2322" s="39">
        <f t="shared" si="36"/>
        <v>0</v>
      </c>
    </row>
    <row r="2323" spans="1:18" s="2" customFormat="1" x14ac:dyDescent="0.2">
      <c r="A2323" s="9">
        <v>402356</v>
      </c>
      <c r="B2323" s="20">
        <v>10629022510</v>
      </c>
      <c r="C2323" s="6" t="s">
        <v>3233</v>
      </c>
      <c r="D2323" s="5">
        <v>19.93</v>
      </c>
      <c r="E2323" s="5">
        <v>20</v>
      </c>
      <c r="F2323" s="5">
        <v>8</v>
      </c>
      <c r="G2323" s="17">
        <v>647</v>
      </c>
      <c r="H2323" s="17">
        <v>0</v>
      </c>
      <c r="I2323" s="17">
        <v>647</v>
      </c>
      <c r="J2323" s="13">
        <v>647</v>
      </c>
      <c r="K2323" s="13">
        <v>0</v>
      </c>
      <c r="L2323" s="13">
        <v>129</v>
      </c>
      <c r="M2323" s="13">
        <v>518</v>
      </c>
      <c r="N2323" s="24" t="s">
        <v>3234</v>
      </c>
      <c r="O2323" s="24" t="s">
        <v>25</v>
      </c>
      <c r="P2323" s="45" t="s">
        <v>25</v>
      </c>
      <c r="Q2323" s="47">
        <f>VLOOKUP(B2323,[2]COMPLETE_DIVIDEND_DATA!$B:$BA,52,0)</f>
        <v>0</v>
      </c>
      <c r="R2323" s="48">
        <f t="shared" si="36"/>
        <v>518</v>
      </c>
    </row>
    <row r="2324" spans="1:18" s="2" customFormat="1" hidden="1" x14ac:dyDescent="0.2">
      <c r="A2324" s="9">
        <v>402357</v>
      </c>
      <c r="B2324" s="20">
        <v>10629022858</v>
      </c>
      <c r="C2324" s="6" t="s">
        <v>3235</v>
      </c>
      <c r="D2324" s="5">
        <v>15</v>
      </c>
      <c r="E2324" s="5">
        <v>20</v>
      </c>
      <c r="F2324" s="5">
        <v>8</v>
      </c>
      <c r="G2324" s="17">
        <v>4500</v>
      </c>
      <c r="H2324" s="17">
        <v>0</v>
      </c>
      <c r="I2324" s="17">
        <v>4500</v>
      </c>
      <c r="J2324" s="13">
        <v>4500</v>
      </c>
      <c r="K2324" s="13">
        <v>0</v>
      </c>
      <c r="L2324" s="13">
        <v>675</v>
      </c>
      <c r="M2324" s="13">
        <v>3825</v>
      </c>
      <c r="N2324" s="24" t="s">
        <v>3236</v>
      </c>
      <c r="O2324" s="24" t="s">
        <v>25</v>
      </c>
      <c r="P2324" s="24" t="s">
        <v>25</v>
      </c>
      <c r="Q2324" s="38">
        <f>VLOOKUP(B2324,[2]COMPLETE_DIVIDEND_DATA!$B:$BA,52,0)</f>
        <v>3825</v>
      </c>
      <c r="R2324" s="39">
        <f t="shared" si="36"/>
        <v>0</v>
      </c>
    </row>
    <row r="2325" spans="1:18" s="2" customFormat="1" hidden="1" x14ac:dyDescent="0.2">
      <c r="A2325" s="9">
        <v>402358</v>
      </c>
      <c r="B2325" s="20">
        <v>10629025679</v>
      </c>
      <c r="C2325" s="6" t="s">
        <v>2355</v>
      </c>
      <c r="D2325" s="5">
        <v>15.2</v>
      </c>
      <c r="E2325" s="5">
        <v>20</v>
      </c>
      <c r="F2325" s="5">
        <v>9</v>
      </c>
      <c r="G2325" s="17">
        <v>500</v>
      </c>
      <c r="H2325" s="17">
        <v>0</v>
      </c>
      <c r="I2325" s="17">
        <v>500</v>
      </c>
      <c r="J2325" s="13">
        <v>500</v>
      </c>
      <c r="K2325" s="13">
        <v>0</v>
      </c>
      <c r="L2325" s="13">
        <v>76</v>
      </c>
      <c r="M2325" s="13">
        <v>424</v>
      </c>
      <c r="N2325" s="24" t="s">
        <v>2356</v>
      </c>
      <c r="O2325" s="24" t="s">
        <v>25</v>
      </c>
      <c r="P2325" s="24" t="s">
        <v>25</v>
      </c>
      <c r="Q2325" s="38">
        <f>VLOOKUP(B2325,[2]COMPLETE_DIVIDEND_DATA!$B:$BA,52,0)</f>
        <v>424</v>
      </c>
      <c r="R2325" s="39">
        <f t="shared" si="36"/>
        <v>0</v>
      </c>
    </row>
    <row r="2326" spans="1:18" s="2" customFormat="1" x14ac:dyDescent="0.2">
      <c r="A2326" s="9">
        <v>402359</v>
      </c>
      <c r="B2326" s="20">
        <v>10629027790</v>
      </c>
      <c r="C2326" s="6" t="s">
        <v>3237</v>
      </c>
      <c r="D2326" s="5">
        <v>19.93</v>
      </c>
      <c r="E2326" s="5">
        <v>20</v>
      </c>
      <c r="F2326" s="5">
        <v>8</v>
      </c>
      <c r="G2326" s="17">
        <v>311</v>
      </c>
      <c r="H2326" s="17">
        <v>0</v>
      </c>
      <c r="I2326" s="17">
        <v>311</v>
      </c>
      <c r="J2326" s="13">
        <v>311</v>
      </c>
      <c r="K2326" s="13">
        <v>0</v>
      </c>
      <c r="L2326" s="13">
        <v>62</v>
      </c>
      <c r="M2326" s="13">
        <v>249</v>
      </c>
      <c r="N2326" s="24" t="s">
        <v>3238</v>
      </c>
      <c r="O2326" s="24" t="s">
        <v>25</v>
      </c>
      <c r="P2326" s="45" t="s">
        <v>25</v>
      </c>
      <c r="Q2326" s="47">
        <f>VLOOKUP(B2326,[2]COMPLETE_DIVIDEND_DATA!$B:$BA,52,0)</f>
        <v>0</v>
      </c>
      <c r="R2326" s="48">
        <f t="shared" si="36"/>
        <v>249</v>
      </c>
    </row>
    <row r="2327" spans="1:18" s="2" customFormat="1" hidden="1" x14ac:dyDescent="0.2">
      <c r="A2327" s="9">
        <v>402360</v>
      </c>
      <c r="B2327" s="20">
        <v>10629039662</v>
      </c>
      <c r="C2327" s="6" t="s">
        <v>2072</v>
      </c>
      <c r="D2327" s="5">
        <v>14.99</v>
      </c>
      <c r="E2327" s="5">
        <v>20</v>
      </c>
      <c r="F2327" s="5">
        <v>8</v>
      </c>
      <c r="G2327" s="17">
        <v>647</v>
      </c>
      <c r="H2327" s="17">
        <v>0</v>
      </c>
      <c r="I2327" s="17">
        <v>647</v>
      </c>
      <c r="J2327" s="13">
        <v>647</v>
      </c>
      <c r="K2327" s="13">
        <v>0</v>
      </c>
      <c r="L2327" s="13">
        <v>97</v>
      </c>
      <c r="M2327" s="13">
        <v>550</v>
      </c>
      <c r="N2327" s="24" t="s">
        <v>2073</v>
      </c>
      <c r="O2327" s="24" t="s">
        <v>25</v>
      </c>
      <c r="P2327" s="24" t="s">
        <v>25</v>
      </c>
      <c r="Q2327" s="38">
        <f>VLOOKUP(B2327,[2]COMPLETE_DIVIDEND_DATA!$B:$BA,52,0)</f>
        <v>550</v>
      </c>
      <c r="R2327" s="39">
        <f t="shared" si="36"/>
        <v>0</v>
      </c>
    </row>
    <row r="2328" spans="1:18" s="2" customFormat="1" hidden="1" x14ac:dyDescent="0.2">
      <c r="A2328" s="9">
        <v>402361</v>
      </c>
      <c r="B2328" s="20">
        <v>10629039670</v>
      </c>
      <c r="C2328" s="6" t="s">
        <v>3239</v>
      </c>
      <c r="D2328" s="5">
        <v>15.01</v>
      </c>
      <c r="E2328" s="5">
        <v>20</v>
      </c>
      <c r="F2328" s="5">
        <v>8</v>
      </c>
      <c r="G2328" s="17">
        <v>2618</v>
      </c>
      <c r="H2328" s="17">
        <v>0</v>
      </c>
      <c r="I2328" s="17">
        <v>2618</v>
      </c>
      <c r="J2328" s="13">
        <v>2618</v>
      </c>
      <c r="K2328" s="13">
        <v>0</v>
      </c>
      <c r="L2328" s="13">
        <v>393</v>
      </c>
      <c r="M2328" s="13">
        <v>2225</v>
      </c>
      <c r="N2328" s="24" t="s">
        <v>3240</v>
      </c>
      <c r="O2328" s="24">
        <v>73736447</v>
      </c>
      <c r="P2328" s="24" t="s">
        <v>25</v>
      </c>
      <c r="Q2328" s="38">
        <f>VLOOKUP(B2328,[2]COMPLETE_DIVIDEND_DATA!$B:$BA,52,0)</f>
        <v>2225</v>
      </c>
      <c r="R2328" s="39">
        <f t="shared" si="36"/>
        <v>0</v>
      </c>
    </row>
    <row r="2329" spans="1:18" s="2" customFormat="1" x14ac:dyDescent="0.2">
      <c r="A2329" s="9">
        <v>402362</v>
      </c>
      <c r="B2329" s="20">
        <v>10629039795</v>
      </c>
      <c r="C2329" s="6" t="s">
        <v>3241</v>
      </c>
      <c r="D2329" s="5">
        <v>20.010000000000002</v>
      </c>
      <c r="E2329" s="5">
        <v>20</v>
      </c>
      <c r="F2329" s="5">
        <v>8</v>
      </c>
      <c r="G2329" s="17">
        <v>3888</v>
      </c>
      <c r="H2329" s="17">
        <v>0</v>
      </c>
      <c r="I2329" s="17">
        <v>3888</v>
      </c>
      <c r="J2329" s="13">
        <v>3888</v>
      </c>
      <c r="K2329" s="13">
        <v>0</v>
      </c>
      <c r="L2329" s="13">
        <v>778</v>
      </c>
      <c r="M2329" s="13">
        <v>3110</v>
      </c>
      <c r="N2329" s="24" t="s">
        <v>3242</v>
      </c>
      <c r="O2329" s="24" t="s">
        <v>25</v>
      </c>
      <c r="P2329" s="45" t="s">
        <v>25</v>
      </c>
      <c r="Q2329" s="47">
        <f>VLOOKUP(B2329,[2]COMPLETE_DIVIDEND_DATA!$B:$BA,52,0)</f>
        <v>0</v>
      </c>
      <c r="R2329" s="48">
        <f t="shared" si="36"/>
        <v>3110</v>
      </c>
    </row>
    <row r="2330" spans="1:18" s="2" customFormat="1" hidden="1" x14ac:dyDescent="0.2">
      <c r="A2330" s="9">
        <v>402363</v>
      </c>
      <c r="B2330" s="20">
        <v>10629045982</v>
      </c>
      <c r="C2330" s="6" t="s">
        <v>3243</v>
      </c>
      <c r="D2330" s="5">
        <v>20</v>
      </c>
      <c r="E2330" s="5">
        <v>20</v>
      </c>
      <c r="F2330" s="5">
        <v>8</v>
      </c>
      <c r="G2330" s="17">
        <v>12100</v>
      </c>
      <c r="H2330" s="17">
        <v>0</v>
      </c>
      <c r="I2330" s="17">
        <v>12100</v>
      </c>
      <c r="J2330" s="13">
        <v>12100</v>
      </c>
      <c r="K2330" s="13">
        <v>0</v>
      </c>
      <c r="L2330" s="13">
        <v>2420</v>
      </c>
      <c r="M2330" s="13">
        <v>9680</v>
      </c>
      <c r="N2330" s="24" t="s">
        <v>3244</v>
      </c>
      <c r="O2330" s="24" t="s">
        <v>25</v>
      </c>
      <c r="P2330" s="24" t="s">
        <v>25</v>
      </c>
      <c r="Q2330" s="38">
        <f>VLOOKUP(B2330,[2]COMPLETE_DIVIDEND_DATA!$B:$BA,52,0)</f>
        <v>9680</v>
      </c>
      <c r="R2330" s="39">
        <f t="shared" si="36"/>
        <v>0</v>
      </c>
    </row>
    <row r="2331" spans="1:18" s="2" customFormat="1" hidden="1" x14ac:dyDescent="0.2">
      <c r="A2331" s="9">
        <v>402364</v>
      </c>
      <c r="B2331" s="20">
        <v>10629047665</v>
      </c>
      <c r="C2331" s="6" t="s">
        <v>3245</v>
      </c>
      <c r="D2331" s="5">
        <v>15.04</v>
      </c>
      <c r="E2331" s="5">
        <v>10</v>
      </c>
      <c r="F2331" s="5">
        <v>8</v>
      </c>
      <c r="G2331" s="17">
        <v>525</v>
      </c>
      <c r="H2331" s="17">
        <v>525</v>
      </c>
      <c r="I2331" s="17">
        <v>0</v>
      </c>
      <c r="J2331" s="13">
        <v>525</v>
      </c>
      <c r="K2331" s="13">
        <v>131</v>
      </c>
      <c r="L2331" s="13">
        <v>79</v>
      </c>
      <c r="M2331" s="13">
        <v>315</v>
      </c>
      <c r="N2331" s="24" t="s">
        <v>3246</v>
      </c>
      <c r="O2331" s="24" t="s">
        <v>25</v>
      </c>
      <c r="P2331" s="24" t="s">
        <v>25</v>
      </c>
      <c r="Q2331" s="38">
        <f>VLOOKUP(B2331,[2]COMPLETE_DIVIDEND_DATA!$B:$BA,52,0)</f>
        <v>315</v>
      </c>
      <c r="R2331" s="39">
        <f t="shared" si="36"/>
        <v>0</v>
      </c>
    </row>
    <row r="2332" spans="1:18" s="2" customFormat="1" hidden="1" x14ac:dyDescent="0.2">
      <c r="A2332" s="9">
        <v>402365</v>
      </c>
      <c r="B2332" s="20">
        <v>10629048366</v>
      </c>
      <c r="C2332" s="6" t="s">
        <v>3247</v>
      </c>
      <c r="D2332" s="5">
        <v>20</v>
      </c>
      <c r="E2332" s="5">
        <v>20</v>
      </c>
      <c r="F2332" s="5">
        <v>8</v>
      </c>
      <c r="G2332" s="17">
        <v>10</v>
      </c>
      <c r="H2332" s="17">
        <v>0</v>
      </c>
      <c r="I2332" s="17">
        <v>10</v>
      </c>
      <c r="J2332" s="13">
        <v>10</v>
      </c>
      <c r="K2332" s="13">
        <v>0</v>
      </c>
      <c r="L2332" s="13">
        <v>2</v>
      </c>
      <c r="M2332" s="13">
        <v>8</v>
      </c>
      <c r="N2332" s="24" t="s">
        <v>3248</v>
      </c>
      <c r="O2332" s="24">
        <v>31395856</v>
      </c>
      <c r="P2332" s="24" t="s">
        <v>25</v>
      </c>
      <c r="Q2332" s="38">
        <f>VLOOKUP(B2332,[2]COMPLETE_DIVIDEND_DATA!$B:$BA,52,0)</f>
        <v>8</v>
      </c>
      <c r="R2332" s="39">
        <f t="shared" si="36"/>
        <v>0</v>
      </c>
    </row>
    <row r="2333" spans="1:18" s="2" customFormat="1" hidden="1" x14ac:dyDescent="0.2">
      <c r="A2333" s="9">
        <v>402366</v>
      </c>
      <c r="B2333" s="20">
        <v>10629049133</v>
      </c>
      <c r="C2333" s="6" t="s">
        <v>3249</v>
      </c>
      <c r="D2333" s="5">
        <v>20.010000000000002</v>
      </c>
      <c r="E2333" s="5">
        <v>10</v>
      </c>
      <c r="F2333" s="5">
        <v>8</v>
      </c>
      <c r="G2333" s="17">
        <v>3888</v>
      </c>
      <c r="H2333" s="17">
        <v>3888</v>
      </c>
      <c r="I2333" s="17">
        <v>0</v>
      </c>
      <c r="J2333" s="13">
        <v>3888</v>
      </c>
      <c r="K2333" s="13">
        <v>972</v>
      </c>
      <c r="L2333" s="13">
        <v>778</v>
      </c>
      <c r="M2333" s="13">
        <v>2138</v>
      </c>
      <c r="N2333" s="24" t="s">
        <v>3250</v>
      </c>
      <c r="O2333" s="24" t="s">
        <v>25</v>
      </c>
      <c r="P2333" s="24" t="s">
        <v>25</v>
      </c>
      <c r="Q2333" s="38">
        <f>VLOOKUP(B2333,[2]COMPLETE_DIVIDEND_DATA!$B:$BA,52,0)</f>
        <v>2138</v>
      </c>
      <c r="R2333" s="39">
        <f t="shared" si="36"/>
        <v>0</v>
      </c>
    </row>
    <row r="2334" spans="1:18" s="2" customFormat="1" hidden="1" x14ac:dyDescent="0.2">
      <c r="A2334" s="9">
        <v>402367</v>
      </c>
      <c r="B2334" s="20">
        <v>10629049869</v>
      </c>
      <c r="C2334" s="6" t="s">
        <v>3251</v>
      </c>
      <c r="D2334" s="5">
        <v>20</v>
      </c>
      <c r="E2334" s="5">
        <v>10</v>
      </c>
      <c r="F2334" s="5">
        <v>9</v>
      </c>
      <c r="G2334" s="17">
        <v>8388</v>
      </c>
      <c r="H2334" s="17">
        <v>8388</v>
      </c>
      <c r="I2334" s="17">
        <v>0</v>
      </c>
      <c r="J2334" s="13">
        <v>8388</v>
      </c>
      <c r="K2334" s="13">
        <v>2097</v>
      </c>
      <c r="L2334" s="13">
        <v>1678</v>
      </c>
      <c r="M2334" s="13">
        <v>4613</v>
      </c>
      <c r="N2334" s="24" t="s">
        <v>3252</v>
      </c>
      <c r="O2334" s="24" t="s">
        <v>25</v>
      </c>
      <c r="P2334" s="24" t="s">
        <v>25</v>
      </c>
      <c r="Q2334" s="38">
        <f>VLOOKUP(B2334,[2]COMPLETE_DIVIDEND_DATA!$B:$BA,52,0)</f>
        <v>4613</v>
      </c>
      <c r="R2334" s="39">
        <f t="shared" si="36"/>
        <v>0</v>
      </c>
    </row>
    <row r="2335" spans="1:18" s="2" customFormat="1" hidden="1" x14ac:dyDescent="0.2">
      <c r="A2335" s="9">
        <v>402368</v>
      </c>
      <c r="B2335" s="20">
        <v>10629052723</v>
      </c>
      <c r="C2335" s="6" t="s">
        <v>3253</v>
      </c>
      <c r="D2335" s="5">
        <v>19.829999999999998</v>
      </c>
      <c r="E2335" s="5">
        <v>20</v>
      </c>
      <c r="F2335" s="5">
        <v>8</v>
      </c>
      <c r="G2335" s="17">
        <v>121</v>
      </c>
      <c r="H2335" s="17">
        <v>0</v>
      </c>
      <c r="I2335" s="17">
        <v>121</v>
      </c>
      <c r="J2335" s="13">
        <v>121</v>
      </c>
      <c r="K2335" s="13">
        <v>0</v>
      </c>
      <c r="L2335" s="13">
        <v>24</v>
      </c>
      <c r="M2335" s="13">
        <v>97</v>
      </c>
      <c r="N2335" s="24" t="s">
        <v>3254</v>
      </c>
      <c r="O2335" s="24" t="s">
        <v>25</v>
      </c>
      <c r="P2335" s="24" t="s">
        <v>25</v>
      </c>
      <c r="Q2335" s="38">
        <f>VLOOKUP(B2335,[2]COMPLETE_DIVIDEND_DATA!$B:$BA,52,0)</f>
        <v>97</v>
      </c>
      <c r="R2335" s="39">
        <f t="shared" si="36"/>
        <v>0</v>
      </c>
    </row>
    <row r="2336" spans="1:18" s="2" customFormat="1" hidden="1" x14ac:dyDescent="0.2">
      <c r="A2336" s="9">
        <v>402369</v>
      </c>
      <c r="B2336" s="20">
        <v>10629054992</v>
      </c>
      <c r="C2336" s="6" t="s">
        <v>3255</v>
      </c>
      <c r="D2336" s="5">
        <v>20</v>
      </c>
      <c r="E2336" s="5">
        <v>20</v>
      </c>
      <c r="F2336" s="5">
        <v>8</v>
      </c>
      <c r="G2336" s="17">
        <v>500</v>
      </c>
      <c r="H2336" s="17">
        <v>0</v>
      </c>
      <c r="I2336" s="17">
        <v>500</v>
      </c>
      <c r="J2336" s="13">
        <v>500</v>
      </c>
      <c r="K2336" s="13">
        <v>0</v>
      </c>
      <c r="L2336" s="13">
        <v>100</v>
      </c>
      <c r="M2336" s="13">
        <v>400</v>
      </c>
      <c r="N2336" s="24" t="s">
        <v>3256</v>
      </c>
      <c r="O2336" s="24" t="s">
        <v>25</v>
      </c>
      <c r="P2336" s="24" t="s">
        <v>25</v>
      </c>
      <c r="Q2336" s="38">
        <f>VLOOKUP(B2336,[2]COMPLETE_DIVIDEND_DATA!$B:$BA,52,0)</f>
        <v>400</v>
      </c>
      <c r="R2336" s="39">
        <f t="shared" si="36"/>
        <v>0</v>
      </c>
    </row>
    <row r="2337" spans="1:18" s="2" customFormat="1" hidden="1" x14ac:dyDescent="0.2">
      <c r="A2337" s="9">
        <v>402370</v>
      </c>
      <c r="B2337" s="20">
        <v>10629055155</v>
      </c>
      <c r="C2337" s="6" t="s">
        <v>3257</v>
      </c>
      <c r="D2337" s="5">
        <v>20</v>
      </c>
      <c r="E2337" s="5">
        <v>10</v>
      </c>
      <c r="F2337" s="5">
        <v>9</v>
      </c>
      <c r="G2337" s="17">
        <v>44073</v>
      </c>
      <c r="H2337" s="17">
        <v>44073</v>
      </c>
      <c r="I2337" s="17">
        <v>0</v>
      </c>
      <c r="J2337" s="13">
        <v>44073</v>
      </c>
      <c r="K2337" s="13">
        <v>11018</v>
      </c>
      <c r="L2337" s="13">
        <v>8815</v>
      </c>
      <c r="M2337" s="13">
        <v>24240</v>
      </c>
      <c r="N2337" s="24" t="s">
        <v>3258</v>
      </c>
      <c r="O2337" s="24" t="s">
        <v>25</v>
      </c>
      <c r="P2337" s="24" t="s">
        <v>25</v>
      </c>
      <c r="Q2337" s="38">
        <f>VLOOKUP(B2337,[2]COMPLETE_DIVIDEND_DATA!$B:$BA,52,0)</f>
        <v>24240</v>
      </c>
      <c r="R2337" s="39">
        <f t="shared" ref="R2337:R2400" si="37">+M2337-Q2337</f>
        <v>0</v>
      </c>
    </row>
    <row r="2338" spans="1:18" s="2" customFormat="1" hidden="1" x14ac:dyDescent="0.2">
      <c r="A2338" s="9">
        <v>402371</v>
      </c>
      <c r="B2338" s="20">
        <v>10629056724</v>
      </c>
      <c r="C2338" s="6" t="s">
        <v>3259</v>
      </c>
      <c r="D2338" s="5">
        <v>20.03</v>
      </c>
      <c r="E2338" s="5">
        <v>10</v>
      </c>
      <c r="F2338" s="5">
        <v>8</v>
      </c>
      <c r="G2338" s="17">
        <v>1043</v>
      </c>
      <c r="H2338" s="17">
        <v>1043</v>
      </c>
      <c r="I2338" s="17">
        <v>0</v>
      </c>
      <c r="J2338" s="13">
        <v>1043</v>
      </c>
      <c r="K2338" s="13">
        <v>261</v>
      </c>
      <c r="L2338" s="13">
        <v>209</v>
      </c>
      <c r="M2338" s="13">
        <v>573</v>
      </c>
      <c r="N2338" s="24" t="s">
        <v>3260</v>
      </c>
      <c r="O2338" s="24" t="s">
        <v>25</v>
      </c>
      <c r="P2338" s="24" t="s">
        <v>25</v>
      </c>
      <c r="Q2338" s="38">
        <f>VLOOKUP(B2338,[2]COMPLETE_DIVIDEND_DATA!$B:$BA,52,0)</f>
        <v>573</v>
      </c>
      <c r="R2338" s="39">
        <f t="shared" si="37"/>
        <v>0</v>
      </c>
    </row>
    <row r="2339" spans="1:18" s="2" customFormat="1" hidden="1" x14ac:dyDescent="0.2">
      <c r="A2339" s="9">
        <v>402372</v>
      </c>
      <c r="B2339" s="20">
        <v>10629057235</v>
      </c>
      <c r="C2339" s="6" t="s">
        <v>3261</v>
      </c>
      <c r="D2339" s="5">
        <v>22.22</v>
      </c>
      <c r="E2339" s="5">
        <v>20</v>
      </c>
      <c r="F2339" s="5">
        <v>8</v>
      </c>
      <c r="G2339" s="17">
        <v>9</v>
      </c>
      <c r="H2339" s="17">
        <v>0</v>
      </c>
      <c r="I2339" s="17">
        <v>9</v>
      </c>
      <c r="J2339" s="13">
        <v>9</v>
      </c>
      <c r="K2339" s="13">
        <v>0</v>
      </c>
      <c r="L2339" s="13">
        <v>2</v>
      </c>
      <c r="M2339" s="13">
        <v>7</v>
      </c>
      <c r="N2339" s="24" t="s">
        <v>3262</v>
      </c>
      <c r="O2339" s="24" t="s">
        <v>25</v>
      </c>
      <c r="P2339" s="24" t="s">
        <v>25</v>
      </c>
      <c r="Q2339" s="38">
        <f>VLOOKUP(B2339,[2]COMPLETE_DIVIDEND_DATA!$B:$BA,52,0)</f>
        <v>7</v>
      </c>
      <c r="R2339" s="39">
        <f t="shared" si="37"/>
        <v>0</v>
      </c>
    </row>
    <row r="2340" spans="1:18" s="2" customFormat="1" hidden="1" x14ac:dyDescent="0.2">
      <c r="A2340" s="9">
        <v>402373</v>
      </c>
      <c r="B2340" s="20">
        <v>10629058902</v>
      </c>
      <c r="C2340" s="6" t="s">
        <v>3263</v>
      </c>
      <c r="D2340" s="5">
        <v>15</v>
      </c>
      <c r="E2340" s="5">
        <v>20</v>
      </c>
      <c r="F2340" s="5">
        <v>8</v>
      </c>
      <c r="G2340" s="17">
        <v>1000</v>
      </c>
      <c r="H2340" s="17">
        <v>0</v>
      </c>
      <c r="I2340" s="17">
        <v>1000</v>
      </c>
      <c r="J2340" s="13">
        <v>1000</v>
      </c>
      <c r="K2340" s="13">
        <v>0</v>
      </c>
      <c r="L2340" s="13">
        <v>150</v>
      </c>
      <c r="M2340" s="13">
        <v>850</v>
      </c>
      <c r="N2340" s="24" t="s">
        <v>3264</v>
      </c>
      <c r="O2340" s="24" t="s">
        <v>25</v>
      </c>
      <c r="P2340" s="24" t="s">
        <v>25</v>
      </c>
      <c r="Q2340" s="38">
        <f>VLOOKUP(B2340,[2]COMPLETE_DIVIDEND_DATA!$B:$BA,52,0)</f>
        <v>850</v>
      </c>
      <c r="R2340" s="39">
        <f t="shared" si="37"/>
        <v>0</v>
      </c>
    </row>
    <row r="2341" spans="1:18" s="2" customFormat="1" x14ac:dyDescent="0.2">
      <c r="A2341" s="9">
        <v>402374</v>
      </c>
      <c r="B2341" s="20">
        <v>10629065535</v>
      </c>
      <c r="C2341" s="6" t="s">
        <v>3265</v>
      </c>
      <c r="D2341" s="5">
        <v>20</v>
      </c>
      <c r="E2341" s="5">
        <v>20</v>
      </c>
      <c r="F2341" s="5">
        <v>8</v>
      </c>
      <c r="G2341" s="17">
        <v>10500</v>
      </c>
      <c r="H2341" s="17">
        <v>0</v>
      </c>
      <c r="I2341" s="17">
        <v>10500</v>
      </c>
      <c r="J2341" s="13">
        <v>10500</v>
      </c>
      <c r="K2341" s="13">
        <v>0</v>
      </c>
      <c r="L2341" s="13">
        <v>2100</v>
      </c>
      <c r="M2341" s="13">
        <v>8400</v>
      </c>
      <c r="N2341" s="24" t="s">
        <v>3266</v>
      </c>
      <c r="O2341" s="24" t="s">
        <v>25</v>
      </c>
      <c r="P2341" s="45" t="s">
        <v>25</v>
      </c>
      <c r="Q2341" s="47">
        <f>VLOOKUP(B2341,[2]COMPLETE_DIVIDEND_DATA!$B:$BA,52,0)</f>
        <v>0</v>
      </c>
      <c r="R2341" s="48">
        <f t="shared" si="37"/>
        <v>8400</v>
      </c>
    </row>
    <row r="2342" spans="1:18" s="2" customFormat="1" hidden="1" x14ac:dyDescent="0.2">
      <c r="A2342" s="9">
        <v>402375</v>
      </c>
      <c r="B2342" s="20">
        <v>10629066145</v>
      </c>
      <c r="C2342" s="6" t="s">
        <v>3267</v>
      </c>
      <c r="D2342" s="5">
        <v>18.329999999999998</v>
      </c>
      <c r="E2342" s="5">
        <v>20</v>
      </c>
      <c r="F2342" s="5">
        <v>8</v>
      </c>
      <c r="G2342" s="17">
        <v>60</v>
      </c>
      <c r="H2342" s="17">
        <v>0</v>
      </c>
      <c r="I2342" s="17">
        <v>60</v>
      </c>
      <c r="J2342" s="13">
        <v>60</v>
      </c>
      <c r="K2342" s="13">
        <v>0</v>
      </c>
      <c r="L2342" s="13">
        <v>11</v>
      </c>
      <c r="M2342" s="13">
        <v>49</v>
      </c>
      <c r="N2342" s="24" t="s">
        <v>3268</v>
      </c>
      <c r="O2342" s="24" t="s">
        <v>25</v>
      </c>
      <c r="P2342" s="24" t="s">
        <v>25</v>
      </c>
      <c r="Q2342" s="38">
        <f>VLOOKUP(B2342,[2]COMPLETE_DIVIDEND_DATA!$B:$BA,52,0)</f>
        <v>49</v>
      </c>
      <c r="R2342" s="39">
        <f t="shared" si="37"/>
        <v>0</v>
      </c>
    </row>
    <row r="2343" spans="1:18" s="2" customFormat="1" hidden="1" x14ac:dyDescent="0.2">
      <c r="A2343" s="9">
        <v>402376</v>
      </c>
      <c r="B2343" s="20">
        <v>10629068109</v>
      </c>
      <c r="C2343" s="6" t="s">
        <v>2820</v>
      </c>
      <c r="D2343" s="5">
        <v>15</v>
      </c>
      <c r="E2343" s="5">
        <v>20</v>
      </c>
      <c r="F2343" s="5">
        <v>8</v>
      </c>
      <c r="G2343" s="17">
        <v>3000</v>
      </c>
      <c r="H2343" s="17">
        <v>0</v>
      </c>
      <c r="I2343" s="17">
        <v>3000</v>
      </c>
      <c r="J2343" s="13">
        <v>3000</v>
      </c>
      <c r="K2343" s="13">
        <v>0</v>
      </c>
      <c r="L2343" s="13">
        <v>450</v>
      </c>
      <c r="M2343" s="13">
        <v>2550</v>
      </c>
      <c r="N2343" s="24" t="s">
        <v>2821</v>
      </c>
      <c r="O2343" s="24" t="s">
        <v>25</v>
      </c>
      <c r="P2343" s="24" t="s">
        <v>25</v>
      </c>
      <c r="Q2343" s="38">
        <f>VLOOKUP(B2343,[2]COMPLETE_DIVIDEND_DATA!$B:$BA,52,0)</f>
        <v>2550</v>
      </c>
      <c r="R2343" s="39">
        <f t="shared" si="37"/>
        <v>0</v>
      </c>
    </row>
    <row r="2344" spans="1:18" s="2" customFormat="1" x14ac:dyDescent="0.2">
      <c r="A2344" s="9">
        <v>402377</v>
      </c>
      <c r="B2344" s="20">
        <v>10629071806</v>
      </c>
      <c r="C2344" s="6" t="s">
        <v>3269</v>
      </c>
      <c r="D2344" s="5">
        <v>15.02</v>
      </c>
      <c r="E2344" s="5">
        <v>20</v>
      </c>
      <c r="F2344" s="5">
        <v>8</v>
      </c>
      <c r="G2344" s="17">
        <v>1571</v>
      </c>
      <c r="H2344" s="17">
        <v>0</v>
      </c>
      <c r="I2344" s="17">
        <v>1571</v>
      </c>
      <c r="J2344" s="13">
        <v>1571</v>
      </c>
      <c r="K2344" s="13">
        <v>0</v>
      </c>
      <c r="L2344" s="13">
        <v>236</v>
      </c>
      <c r="M2344" s="13">
        <v>1335</v>
      </c>
      <c r="N2344" s="24" t="s">
        <v>3270</v>
      </c>
      <c r="O2344" s="24" t="s">
        <v>25</v>
      </c>
      <c r="P2344" s="45" t="s">
        <v>25</v>
      </c>
      <c r="Q2344" s="47">
        <f>VLOOKUP(B2344,[2]COMPLETE_DIVIDEND_DATA!$B:$BA,52,0)</f>
        <v>0</v>
      </c>
      <c r="R2344" s="48">
        <f t="shared" si="37"/>
        <v>1335</v>
      </c>
    </row>
    <row r="2345" spans="1:18" s="2" customFormat="1" hidden="1" x14ac:dyDescent="0.2">
      <c r="A2345" s="9">
        <v>402378</v>
      </c>
      <c r="B2345" s="20">
        <v>10629076714</v>
      </c>
      <c r="C2345" s="6" t="s">
        <v>3271</v>
      </c>
      <c r="D2345" s="5">
        <v>20</v>
      </c>
      <c r="E2345" s="5">
        <v>20</v>
      </c>
      <c r="F2345" s="5">
        <v>8</v>
      </c>
      <c r="G2345" s="17">
        <v>10500</v>
      </c>
      <c r="H2345" s="17">
        <v>0</v>
      </c>
      <c r="I2345" s="17">
        <v>10500</v>
      </c>
      <c r="J2345" s="13">
        <v>10500</v>
      </c>
      <c r="K2345" s="13">
        <v>0</v>
      </c>
      <c r="L2345" s="13">
        <v>2100</v>
      </c>
      <c r="M2345" s="13">
        <v>8400</v>
      </c>
      <c r="N2345" s="24" t="s">
        <v>3272</v>
      </c>
      <c r="O2345" s="24" t="s">
        <v>25</v>
      </c>
      <c r="P2345" s="24" t="s">
        <v>25</v>
      </c>
      <c r="Q2345" s="38">
        <f>VLOOKUP(B2345,[2]COMPLETE_DIVIDEND_DATA!$B:$BA,52,0)</f>
        <v>8400</v>
      </c>
      <c r="R2345" s="39">
        <f t="shared" si="37"/>
        <v>0</v>
      </c>
    </row>
    <row r="2346" spans="1:18" s="2" customFormat="1" hidden="1" x14ac:dyDescent="0.2">
      <c r="A2346" s="9">
        <v>402379</v>
      </c>
      <c r="B2346" s="20">
        <v>10629077704</v>
      </c>
      <c r="C2346" s="6" t="s">
        <v>3273</v>
      </c>
      <c r="D2346" s="5">
        <v>20</v>
      </c>
      <c r="E2346" s="5">
        <v>20</v>
      </c>
      <c r="F2346" s="5">
        <v>8</v>
      </c>
      <c r="G2346" s="17">
        <v>300</v>
      </c>
      <c r="H2346" s="17">
        <v>0</v>
      </c>
      <c r="I2346" s="17">
        <v>300</v>
      </c>
      <c r="J2346" s="13">
        <v>300</v>
      </c>
      <c r="K2346" s="13">
        <v>0</v>
      </c>
      <c r="L2346" s="13">
        <v>60</v>
      </c>
      <c r="M2346" s="13">
        <v>240</v>
      </c>
      <c r="N2346" s="24" t="s">
        <v>3274</v>
      </c>
      <c r="O2346" s="24" t="s">
        <v>25</v>
      </c>
      <c r="P2346" s="24" t="s">
        <v>25</v>
      </c>
      <c r="Q2346" s="38">
        <f>VLOOKUP(B2346,[2]COMPLETE_DIVIDEND_DATA!$B:$BA,52,0)</f>
        <v>240</v>
      </c>
      <c r="R2346" s="39">
        <f t="shared" si="37"/>
        <v>0</v>
      </c>
    </row>
    <row r="2347" spans="1:18" s="2" customFormat="1" hidden="1" x14ac:dyDescent="0.2">
      <c r="A2347" s="9">
        <v>402380</v>
      </c>
      <c r="B2347" s="20">
        <v>10629078462</v>
      </c>
      <c r="C2347" s="6" t="s">
        <v>3275</v>
      </c>
      <c r="D2347" s="5">
        <v>14.99</v>
      </c>
      <c r="E2347" s="5">
        <v>10</v>
      </c>
      <c r="F2347" s="5">
        <v>8</v>
      </c>
      <c r="G2347" s="17">
        <v>3047</v>
      </c>
      <c r="H2347" s="17">
        <v>3047</v>
      </c>
      <c r="I2347" s="17">
        <v>0</v>
      </c>
      <c r="J2347" s="13">
        <v>3047</v>
      </c>
      <c r="K2347" s="13">
        <v>762</v>
      </c>
      <c r="L2347" s="13">
        <v>457</v>
      </c>
      <c r="M2347" s="13">
        <v>1828</v>
      </c>
      <c r="N2347" s="24" t="s">
        <v>3276</v>
      </c>
      <c r="O2347" s="24" t="s">
        <v>25</v>
      </c>
      <c r="P2347" s="24" t="s">
        <v>25</v>
      </c>
      <c r="Q2347" s="38">
        <f>VLOOKUP(B2347,[2]COMPLETE_DIVIDEND_DATA!$B:$BA,52,0)</f>
        <v>1828</v>
      </c>
      <c r="R2347" s="39">
        <f t="shared" si="37"/>
        <v>0</v>
      </c>
    </row>
    <row r="2348" spans="1:18" s="2" customFormat="1" hidden="1" x14ac:dyDescent="0.2">
      <c r="A2348" s="9">
        <v>402381</v>
      </c>
      <c r="B2348" s="20">
        <v>10629079031</v>
      </c>
      <c r="C2348" s="6" t="s">
        <v>2816</v>
      </c>
      <c r="D2348" s="5">
        <v>20</v>
      </c>
      <c r="E2348" s="5">
        <v>20</v>
      </c>
      <c r="F2348" s="5">
        <v>8</v>
      </c>
      <c r="G2348" s="17">
        <v>12500</v>
      </c>
      <c r="H2348" s="17">
        <v>0</v>
      </c>
      <c r="I2348" s="17">
        <v>12500</v>
      </c>
      <c r="J2348" s="13">
        <v>12500</v>
      </c>
      <c r="K2348" s="13">
        <v>0</v>
      </c>
      <c r="L2348" s="13">
        <v>2500</v>
      </c>
      <c r="M2348" s="13">
        <v>10000</v>
      </c>
      <c r="N2348" s="24" t="s">
        <v>2817</v>
      </c>
      <c r="O2348" s="24" t="s">
        <v>25</v>
      </c>
      <c r="P2348" s="24" t="s">
        <v>25</v>
      </c>
      <c r="Q2348" s="38">
        <f>VLOOKUP(B2348,[2]COMPLETE_DIVIDEND_DATA!$B:$BA,52,0)</f>
        <v>10000</v>
      </c>
      <c r="R2348" s="39">
        <f t="shared" si="37"/>
        <v>0</v>
      </c>
    </row>
    <row r="2349" spans="1:18" s="2" customFormat="1" hidden="1" x14ac:dyDescent="0.2">
      <c r="A2349" s="9">
        <v>402382</v>
      </c>
      <c r="B2349" s="20">
        <v>10629085186</v>
      </c>
      <c r="C2349" s="6" t="s">
        <v>3277</v>
      </c>
      <c r="D2349" s="5">
        <v>15.02</v>
      </c>
      <c r="E2349" s="5">
        <v>20</v>
      </c>
      <c r="F2349" s="5">
        <v>8</v>
      </c>
      <c r="G2349" s="17">
        <v>1571</v>
      </c>
      <c r="H2349" s="17">
        <v>0</v>
      </c>
      <c r="I2349" s="17">
        <v>1571</v>
      </c>
      <c r="J2349" s="13">
        <v>1571</v>
      </c>
      <c r="K2349" s="13">
        <v>0</v>
      </c>
      <c r="L2349" s="13">
        <v>236</v>
      </c>
      <c r="M2349" s="13">
        <v>1335</v>
      </c>
      <c r="N2349" s="24" t="s">
        <v>3278</v>
      </c>
      <c r="O2349" s="24" t="s">
        <v>25</v>
      </c>
      <c r="P2349" s="24" t="s">
        <v>25</v>
      </c>
      <c r="Q2349" s="38">
        <f>VLOOKUP(B2349,[2]COMPLETE_DIVIDEND_DATA!$B:$BA,52,0)</f>
        <v>1335</v>
      </c>
      <c r="R2349" s="39">
        <f t="shared" si="37"/>
        <v>0</v>
      </c>
    </row>
    <row r="2350" spans="1:18" s="2" customFormat="1" hidden="1" x14ac:dyDescent="0.2">
      <c r="A2350" s="9">
        <v>402383</v>
      </c>
      <c r="B2350" s="20">
        <v>10629086804</v>
      </c>
      <c r="C2350" s="6" t="s">
        <v>3279</v>
      </c>
      <c r="D2350" s="5">
        <v>15</v>
      </c>
      <c r="E2350" s="5">
        <v>20</v>
      </c>
      <c r="F2350" s="5">
        <v>8</v>
      </c>
      <c r="G2350" s="17">
        <v>5000</v>
      </c>
      <c r="H2350" s="17">
        <v>0</v>
      </c>
      <c r="I2350" s="17">
        <v>5000</v>
      </c>
      <c r="J2350" s="13">
        <v>5000</v>
      </c>
      <c r="K2350" s="13">
        <v>0</v>
      </c>
      <c r="L2350" s="13">
        <v>750</v>
      </c>
      <c r="M2350" s="13">
        <v>4250</v>
      </c>
      <c r="N2350" s="24" t="s">
        <v>1516</v>
      </c>
      <c r="O2350" s="24" t="s">
        <v>25</v>
      </c>
      <c r="P2350" s="24" t="s">
        <v>25</v>
      </c>
      <c r="Q2350" s="38">
        <f>VLOOKUP(B2350,[2]COMPLETE_DIVIDEND_DATA!$B:$BA,52,0)</f>
        <v>4250</v>
      </c>
      <c r="R2350" s="39">
        <f t="shared" si="37"/>
        <v>0</v>
      </c>
    </row>
    <row r="2351" spans="1:18" s="2" customFormat="1" hidden="1" x14ac:dyDescent="0.2">
      <c r="A2351" s="9">
        <v>402384</v>
      </c>
      <c r="B2351" s="20">
        <v>10629089899</v>
      </c>
      <c r="C2351" s="6" t="s">
        <v>3280</v>
      </c>
      <c r="D2351" s="5">
        <v>15.02</v>
      </c>
      <c r="E2351" s="5">
        <v>20</v>
      </c>
      <c r="F2351" s="5">
        <v>8</v>
      </c>
      <c r="G2351" s="17">
        <v>1571</v>
      </c>
      <c r="H2351" s="17">
        <v>0</v>
      </c>
      <c r="I2351" s="17">
        <v>1571</v>
      </c>
      <c r="J2351" s="13">
        <v>1571</v>
      </c>
      <c r="K2351" s="13">
        <v>0</v>
      </c>
      <c r="L2351" s="13">
        <v>236</v>
      </c>
      <c r="M2351" s="13">
        <v>1335</v>
      </c>
      <c r="N2351" s="24" t="s">
        <v>3281</v>
      </c>
      <c r="O2351" s="24" t="s">
        <v>25</v>
      </c>
      <c r="P2351" s="24" t="s">
        <v>25</v>
      </c>
      <c r="Q2351" s="38">
        <f>VLOOKUP(B2351,[2]COMPLETE_DIVIDEND_DATA!$B:$BA,52,0)</f>
        <v>1335</v>
      </c>
      <c r="R2351" s="39">
        <f t="shared" si="37"/>
        <v>0</v>
      </c>
    </row>
    <row r="2352" spans="1:18" s="2" customFormat="1" hidden="1" x14ac:dyDescent="0.2">
      <c r="A2352" s="9">
        <v>402385</v>
      </c>
      <c r="B2352" s="20">
        <v>10629091895</v>
      </c>
      <c r="C2352" s="6" t="s">
        <v>3282</v>
      </c>
      <c r="D2352" s="5">
        <v>14.28</v>
      </c>
      <c r="E2352" s="5">
        <v>20</v>
      </c>
      <c r="F2352" s="5">
        <v>8</v>
      </c>
      <c r="G2352" s="17">
        <v>14</v>
      </c>
      <c r="H2352" s="17">
        <v>0</v>
      </c>
      <c r="I2352" s="17">
        <v>14</v>
      </c>
      <c r="J2352" s="13">
        <v>14</v>
      </c>
      <c r="K2352" s="13">
        <v>0</v>
      </c>
      <c r="L2352" s="13">
        <v>2</v>
      </c>
      <c r="M2352" s="13">
        <v>12</v>
      </c>
      <c r="N2352" s="24" t="s">
        <v>3283</v>
      </c>
      <c r="O2352" s="24">
        <v>19451423</v>
      </c>
      <c r="P2352" s="24" t="s">
        <v>25</v>
      </c>
      <c r="Q2352" s="38">
        <f>VLOOKUP(B2352,[2]COMPLETE_DIVIDEND_DATA!$B:$BA,52,0)</f>
        <v>12</v>
      </c>
      <c r="R2352" s="39">
        <f t="shared" si="37"/>
        <v>0</v>
      </c>
    </row>
    <row r="2353" spans="1:18" s="2" customFormat="1" hidden="1" x14ac:dyDescent="0.2">
      <c r="A2353" s="9">
        <v>402386</v>
      </c>
      <c r="B2353" s="20">
        <v>10629092588</v>
      </c>
      <c r="C2353" s="6" t="s">
        <v>2347</v>
      </c>
      <c r="D2353" s="5">
        <v>20.07</v>
      </c>
      <c r="E2353" s="5">
        <v>20</v>
      </c>
      <c r="F2353" s="5">
        <v>8</v>
      </c>
      <c r="G2353" s="17">
        <v>523</v>
      </c>
      <c r="H2353" s="17">
        <v>0</v>
      </c>
      <c r="I2353" s="17">
        <v>523</v>
      </c>
      <c r="J2353" s="13">
        <v>523</v>
      </c>
      <c r="K2353" s="13">
        <v>0</v>
      </c>
      <c r="L2353" s="13">
        <v>105</v>
      </c>
      <c r="M2353" s="13">
        <v>418</v>
      </c>
      <c r="N2353" s="24" t="s">
        <v>3284</v>
      </c>
      <c r="O2353" s="24" t="s">
        <v>25</v>
      </c>
      <c r="P2353" s="24" t="s">
        <v>25</v>
      </c>
      <c r="Q2353" s="38">
        <f>VLOOKUP(B2353,[2]COMPLETE_DIVIDEND_DATA!$B:$BA,52,0)</f>
        <v>418</v>
      </c>
      <c r="R2353" s="39">
        <f t="shared" si="37"/>
        <v>0</v>
      </c>
    </row>
    <row r="2354" spans="1:18" s="2" customFormat="1" x14ac:dyDescent="0.2">
      <c r="A2354" s="9">
        <v>402387</v>
      </c>
      <c r="B2354" s="20">
        <v>10629094832</v>
      </c>
      <c r="C2354" s="6" t="s">
        <v>3285</v>
      </c>
      <c r="D2354" s="5">
        <v>20</v>
      </c>
      <c r="E2354" s="5">
        <v>20</v>
      </c>
      <c r="F2354" s="5">
        <v>8</v>
      </c>
      <c r="G2354" s="17">
        <v>1500</v>
      </c>
      <c r="H2354" s="17">
        <v>0</v>
      </c>
      <c r="I2354" s="17">
        <v>1500</v>
      </c>
      <c r="J2354" s="13">
        <v>1500</v>
      </c>
      <c r="K2354" s="13">
        <v>0</v>
      </c>
      <c r="L2354" s="13">
        <v>300</v>
      </c>
      <c r="M2354" s="13">
        <v>1200</v>
      </c>
      <c r="N2354" s="24" t="s">
        <v>3286</v>
      </c>
      <c r="O2354" s="24" t="s">
        <v>25</v>
      </c>
      <c r="P2354" s="45" t="s">
        <v>25</v>
      </c>
      <c r="Q2354" s="47">
        <f>VLOOKUP(B2354,[2]COMPLETE_DIVIDEND_DATA!$B:$BA,52,0)</f>
        <v>0</v>
      </c>
      <c r="R2354" s="48">
        <f t="shared" si="37"/>
        <v>1200</v>
      </c>
    </row>
    <row r="2355" spans="1:18" s="2" customFormat="1" hidden="1" x14ac:dyDescent="0.2">
      <c r="A2355" s="9">
        <v>402388</v>
      </c>
      <c r="B2355" s="20">
        <v>10629098965</v>
      </c>
      <c r="C2355" s="6" t="s">
        <v>3287</v>
      </c>
      <c r="D2355" s="5">
        <v>14.91</v>
      </c>
      <c r="E2355" s="5">
        <v>20</v>
      </c>
      <c r="F2355" s="5">
        <v>9</v>
      </c>
      <c r="G2355" s="17">
        <v>523</v>
      </c>
      <c r="H2355" s="17">
        <v>0</v>
      </c>
      <c r="I2355" s="17">
        <v>523</v>
      </c>
      <c r="J2355" s="13">
        <v>523</v>
      </c>
      <c r="K2355" s="13">
        <v>0</v>
      </c>
      <c r="L2355" s="13">
        <v>78</v>
      </c>
      <c r="M2355" s="13">
        <v>445</v>
      </c>
      <c r="N2355" s="24" t="s">
        <v>3288</v>
      </c>
      <c r="O2355" s="24" t="s">
        <v>25</v>
      </c>
      <c r="P2355" s="24" t="s">
        <v>25</v>
      </c>
      <c r="Q2355" s="38">
        <f>VLOOKUP(B2355,[2]COMPLETE_DIVIDEND_DATA!$B:$BA,52,0)</f>
        <v>445</v>
      </c>
      <c r="R2355" s="39">
        <f t="shared" si="37"/>
        <v>0</v>
      </c>
    </row>
    <row r="2356" spans="1:18" s="2" customFormat="1" hidden="1" x14ac:dyDescent="0.2">
      <c r="A2356" s="9">
        <v>402389</v>
      </c>
      <c r="B2356" s="20">
        <v>10629106305</v>
      </c>
      <c r="C2356" s="6" t="s">
        <v>3289</v>
      </c>
      <c r="D2356" s="5">
        <v>14.99</v>
      </c>
      <c r="E2356" s="5">
        <v>20</v>
      </c>
      <c r="F2356" s="5">
        <v>8</v>
      </c>
      <c r="G2356" s="17">
        <v>3142</v>
      </c>
      <c r="H2356" s="17">
        <v>0</v>
      </c>
      <c r="I2356" s="17">
        <v>3142</v>
      </c>
      <c r="J2356" s="13">
        <v>3142</v>
      </c>
      <c r="K2356" s="13">
        <v>0</v>
      </c>
      <c r="L2356" s="13">
        <v>471</v>
      </c>
      <c r="M2356" s="13">
        <v>2671</v>
      </c>
      <c r="N2356" s="24" t="s">
        <v>3290</v>
      </c>
      <c r="O2356" s="24" t="s">
        <v>25</v>
      </c>
      <c r="P2356" s="24" t="s">
        <v>25</v>
      </c>
      <c r="Q2356" s="38">
        <f>VLOOKUP(B2356,[2]COMPLETE_DIVIDEND_DATA!$B:$BA,52,0)</f>
        <v>2671</v>
      </c>
      <c r="R2356" s="39">
        <f t="shared" si="37"/>
        <v>0</v>
      </c>
    </row>
    <row r="2357" spans="1:18" s="2" customFormat="1" hidden="1" x14ac:dyDescent="0.2">
      <c r="A2357" s="9">
        <v>402390</v>
      </c>
      <c r="B2357" s="20">
        <v>10629107881</v>
      </c>
      <c r="C2357" s="6" t="s">
        <v>3291</v>
      </c>
      <c r="D2357" s="5">
        <v>15</v>
      </c>
      <c r="E2357" s="5">
        <v>20</v>
      </c>
      <c r="F2357" s="5">
        <v>8</v>
      </c>
      <c r="G2357" s="17">
        <v>1000</v>
      </c>
      <c r="H2357" s="17">
        <v>0</v>
      </c>
      <c r="I2357" s="17">
        <v>1000</v>
      </c>
      <c r="J2357" s="13">
        <v>1000</v>
      </c>
      <c r="K2357" s="13">
        <v>0</v>
      </c>
      <c r="L2357" s="13">
        <v>150</v>
      </c>
      <c r="M2357" s="13">
        <v>850</v>
      </c>
      <c r="N2357" s="24" t="s">
        <v>3292</v>
      </c>
      <c r="O2357" s="24">
        <v>12678040</v>
      </c>
      <c r="P2357" s="24" t="s">
        <v>25</v>
      </c>
      <c r="Q2357" s="38">
        <f>VLOOKUP(B2357,[2]COMPLETE_DIVIDEND_DATA!$B:$BA,52,0)</f>
        <v>850</v>
      </c>
      <c r="R2357" s="39">
        <f t="shared" si="37"/>
        <v>0</v>
      </c>
    </row>
    <row r="2358" spans="1:18" s="2" customFormat="1" hidden="1" x14ac:dyDescent="0.2">
      <c r="A2358" s="9">
        <v>402391</v>
      </c>
      <c r="B2358" s="20">
        <v>10629111529</v>
      </c>
      <c r="C2358" s="6" t="s">
        <v>3293</v>
      </c>
      <c r="D2358" s="5">
        <v>13.04</v>
      </c>
      <c r="E2358" s="5">
        <v>20</v>
      </c>
      <c r="F2358" s="5">
        <v>8</v>
      </c>
      <c r="G2358" s="17">
        <v>23</v>
      </c>
      <c r="H2358" s="17">
        <v>0</v>
      </c>
      <c r="I2358" s="17">
        <v>23</v>
      </c>
      <c r="J2358" s="13">
        <v>23</v>
      </c>
      <c r="K2358" s="13">
        <v>0</v>
      </c>
      <c r="L2358" s="13">
        <v>3</v>
      </c>
      <c r="M2358" s="13">
        <v>20</v>
      </c>
      <c r="N2358" s="24" t="s">
        <v>3294</v>
      </c>
      <c r="O2358" s="24" t="s">
        <v>25</v>
      </c>
      <c r="P2358" s="24" t="s">
        <v>25</v>
      </c>
      <c r="Q2358" s="38">
        <f>VLOOKUP(B2358,[2]COMPLETE_DIVIDEND_DATA!$B:$BA,52,0)</f>
        <v>20</v>
      </c>
      <c r="R2358" s="39">
        <f t="shared" si="37"/>
        <v>0</v>
      </c>
    </row>
    <row r="2359" spans="1:18" s="2" customFormat="1" x14ac:dyDescent="0.2">
      <c r="A2359" s="9">
        <v>402392</v>
      </c>
      <c r="B2359" s="20">
        <v>10629114762</v>
      </c>
      <c r="C2359" s="6" t="s">
        <v>3295</v>
      </c>
      <c r="D2359" s="5">
        <v>20</v>
      </c>
      <c r="E2359" s="5">
        <v>10</v>
      </c>
      <c r="F2359" s="5">
        <v>8</v>
      </c>
      <c r="G2359" s="17">
        <v>870</v>
      </c>
      <c r="H2359" s="17">
        <v>870</v>
      </c>
      <c r="I2359" s="17">
        <v>0</v>
      </c>
      <c r="J2359" s="13">
        <v>870</v>
      </c>
      <c r="K2359" s="13">
        <v>218</v>
      </c>
      <c r="L2359" s="13">
        <v>174</v>
      </c>
      <c r="M2359" s="13">
        <v>478</v>
      </c>
      <c r="N2359" s="24" t="s">
        <v>3296</v>
      </c>
      <c r="O2359" s="24" t="s">
        <v>25</v>
      </c>
      <c r="P2359" s="45" t="s">
        <v>25</v>
      </c>
      <c r="Q2359" s="47">
        <f>VLOOKUP(B2359,[2]COMPLETE_DIVIDEND_DATA!$B:$BA,52,0)</f>
        <v>0</v>
      </c>
      <c r="R2359" s="48">
        <f t="shared" si="37"/>
        <v>478</v>
      </c>
    </row>
    <row r="2360" spans="1:18" s="2" customFormat="1" hidden="1" x14ac:dyDescent="0.2">
      <c r="A2360" s="9">
        <v>402393</v>
      </c>
      <c r="B2360" s="20">
        <v>10629117302</v>
      </c>
      <c r="C2360" s="6" t="s">
        <v>3297</v>
      </c>
      <c r="D2360" s="5">
        <v>14.99</v>
      </c>
      <c r="E2360" s="5">
        <v>10</v>
      </c>
      <c r="F2360" s="5">
        <v>8</v>
      </c>
      <c r="G2360" s="17">
        <v>647</v>
      </c>
      <c r="H2360" s="17">
        <v>647</v>
      </c>
      <c r="I2360" s="17">
        <v>0</v>
      </c>
      <c r="J2360" s="13">
        <v>647</v>
      </c>
      <c r="K2360" s="13">
        <v>162</v>
      </c>
      <c r="L2360" s="13">
        <v>97</v>
      </c>
      <c r="M2360" s="13">
        <v>388</v>
      </c>
      <c r="N2360" s="24" t="s">
        <v>3298</v>
      </c>
      <c r="O2360" s="24" t="s">
        <v>25</v>
      </c>
      <c r="P2360" s="24" t="s">
        <v>25</v>
      </c>
      <c r="Q2360" s="38">
        <f>VLOOKUP(B2360,[2]COMPLETE_DIVIDEND_DATA!$B:$BA,52,0)</f>
        <v>388</v>
      </c>
      <c r="R2360" s="39">
        <f t="shared" si="37"/>
        <v>0</v>
      </c>
    </row>
    <row r="2361" spans="1:18" s="2" customFormat="1" hidden="1" x14ac:dyDescent="0.2">
      <c r="A2361" s="9">
        <v>402394</v>
      </c>
      <c r="B2361" s="20">
        <v>10629118870</v>
      </c>
      <c r="C2361" s="6" t="s">
        <v>3299</v>
      </c>
      <c r="D2361" s="5">
        <v>14.93</v>
      </c>
      <c r="E2361" s="5">
        <v>10</v>
      </c>
      <c r="F2361" s="5">
        <v>8</v>
      </c>
      <c r="G2361" s="17">
        <v>1312</v>
      </c>
      <c r="H2361" s="17">
        <v>1312</v>
      </c>
      <c r="I2361" s="17">
        <v>0</v>
      </c>
      <c r="J2361" s="13">
        <v>1312</v>
      </c>
      <c r="K2361" s="13">
        <v>328</v>
      </c>
      <c r="L2361" s="13">
        <v>196</v>
      </c>
      <c r="M2361" s="13">
        <v>788</v>
      </c>
      <c r="N2361" s="24" t="s">
        <v>3300</v>
      </c>
      <c r="O2361" s="24" t="s">
        <v>25</v>
      </c>
      <c r="P2361" s="24" t="s">
        <v>25</v>
      </c>
      <c r="Q2361" s="38">
        <f>VLOOKUP(B2361,[2]COMPLETE_DIVIDEND_DATA!$B:$BA,52,0)</f>
        <v>788</v>
      </c>
      <c r="R2361" s="39">
        <f t="shared" si="37"/>
        <v>0</v>
      </c>
    </row>
    <row r="2362" spans="1:18" s="2" customFormat="1" hidden="1" x14ac:dyDescent="0.2">
      <c r="A2362" s="9">
        <v>402395</v>
      </c>
      <c r="B2362" s="20">
        <v>10629123433</v>
      </c>
      <c r="C2362" s="6" t="s">
        <v>3301</v>
      </c>
      <c r="D2362" s="5">
        <v>14.91</v>
      </c>
      <c r="E2362" s="5">
        <v>10</v>
      </c>
      <c r="F2362" s="5">
        <v>8</v>
      </c>
      <c r="G2362" s="17">
        <v>248</v>
      </c>
      <c r="H2362" s="17">
        <v>248</v>
      </c>
      <c r="I2362" s="17">
        <v>0</v>
      </c>
      <c r="J2362" s="13">
        <v>248</v>
      </c>
      <c r="K2362" s="13">
        <v>62</v>
      </c>
      <c r="L2362" s="13">
        <v>37</v>
      </c>
      <c r="M2362" s="13">
        <v>149</v>
      </c>
      <c r="N2362" s="24" t="s">
        <v>3302</v>
      </c>
      <c r="O2362" s="24" t="s">
        <v>25</v>
      </c>
      <c r="P2362" s="24" t="s">
        <v>25</v>
      </c>
      <c r="Q2362" s="38">
        <f>VLOOKUP(B2362,[2]COMPLETE_DIVIDEND_DATA!$B:$BA,52,0)</f>
        <v>149</v>
      </c>
      <c r="R2362" s="39">
        <f t="shared" si="37"/>
        <v>0</v>
      </c>
    </row>
    <row r="2363" spans="1:18" s="2" customFormat="1" x14ac:dyDescent="0.2">
      <c r="A2363" s="9">
        <v>402396</v>
      </c>
      <c r="B2363" s="20">
        <v>10629127376</v>
      </c>
      <c r="C2363" s="6" t="s">
        <v>3303</v>
      </c>
      <c r="D2363" s="5">
        <v>20</v>
      </c>
      <c r="E2363" s="5">
        <v>10</v>
      </c>
      <c r="F2363" s="5">
        <v>8</v>
      </c>
      <c r="G2363" s="17">
        <v>1500</v>
      </c>
      <c r="H2363" s="17">
        <v>1500</v>
      </c>
      <c r="I2363" s="17">
        <v>0</v>
      </c>
      <c r="J2363" s="13">
        <v>1500</v>
      </c>
      <c r="K2363" s="13">
        <v>375</v>
      </c>
      <c r="L2363" s="13">
        <v>300</v>
      </c>
      <c r="M2363" s="13">
        <v>825</v>
      </c>
      <c r="N2363" s="24" t="s">
        <v>3304</v>
      </c>
      <c r="O2363" s="24" t="s">
        <v>25</v>
      </c>
      <c r="P2363" s="45" t="s">
        <v>25</v>
      </c>
      <c r="Q2363" s="47">
        <f>VLOOKUP(B2363,[2]COMPLETE_DIVIDEND_DATA!$B:$BA,52,0)</f>
        <v>0</v>
      </c>
      <c r="R2363" s="48">
        <f t="shared" si="37"/>
        <v>825</v>
      </c>
    </row>
    <row r="2364" spans="1:18" s="2" customFormat="1" hidden="1" x14ac:dyDescent="0.2">
      <c r="A2364" s="9">
        <v>402397</v>
      </c>
      <c r="B2364" s="20">
        <v>10629129554</v>
      </c>
      <c r="C2364" s="6" t="s">
        <v>3305</v>
      </c>
      <c r="D2364" s="5">
        <v>15</v>
      </c>
      <c r="E2364" s="5">
        <v>10</v>
      </c>
      <c r="F2364" s="5">
        <v>9</v>
      </c>
      <c r="G2364" s="17">
        <v>1000</v>
      </c>
      <c r="H2364" s="17">
        <v>1000</v>
      </c>
      <c r="I2364" s="17">
        <v>0</v>
      </c>
      <c r="J2364" s="13">
        <v>1000</v>
      </c>
      <c r="K2364" s="13">
        <v>250</v>
      </c>
      <c r="L2364" s="13">
        <v>150</v>
      </c>
      <c r="M2364" s="13">
        <v>600</v>
      </c>
      <c r="N2364" s="24" t="s">
        <v>3306</v>
      </c>
      <c r="O2364" s="24" t="s">
        <v>25</v>
      </c>
      <c r="P2364" s="24" t="s">
        <v>25</v>
      </c>
      <c r="Q2364" s="38">
        <f>VLOOKUP(B2364,[2]COMPLETE_DIVIDEND_DATA!$B:$BA,52,0)</f>
        <v>600</v>
      </c>
      <c r="R2364" s="39">
        <f t="shared" si="37"/>
        <v>0</v>
      </c>
    </row>
    <row r="2365" spans="1:18" s="2" customFormat="1" hidden="1" x14ac:dyDescent="0.2">
      <c r="A2365" s="9">
        <v>402398</v>
      </c>
      <c r="B2365" s="20">
        <v>10629139504</v>
      </c>
      <c r="C2365" s="6" t="s">
        <v>3307</v>
      </c>
      <c r="D2365" s="5">
        <v>19.96</v>
      </c>
      <c r="E2365" s="5">
        <v>20</v>
      </c>
      <c r="F2365" s="5">
        <v>8</v>
      </c>
      <c r="G2365" s="17">
        <v>1047</v>
      </c>
      <c r="H2365" s="17">
        <v>0</v>
      </c>
      <c r="I2365" s="17">
        <v>1047</v>
      </c>
      <c r="J2365" s="13">
        <v>1047</v>
      </c>
      <c r="K2365" s="13">
        <v>0</v>
      </c>
      <c r="L2365" s="13">
        <v>209</v>
      </c>
      <c r="M2365" s="13">
        <v>838</v>
      </c>
      <c r="N2365" s="24" t="s">
        <v>3308</v>
      </c>
      <c r="O2365" s="24" t="s">
        <v>25</v>
      </c>
      <c r="P2365" s="24" t="s">
        <v>25</v>
      </c>
      <c r="Q2365" s="38">
        <f>VLOOKUP(B2365,[2]COMPLETE_DIVIDEND_DATA!$B:$BA,52,0)</f>
        <v>838</v>
      </c>
      <c r="R2365" s="39">
        <f t="shared" si="37"/>
        <v>0</v>
      </c>
    </row>
    <row r="2366" spans="1:18" s="2" customFormat="1" hidden="1" x14ac:dyDescent="0.2">
      <c r="A2366" s="9">
        <v>402399</v>
      </c>
      <c r="B2366" s="20">
        <v>10629144397</v>
      </c>
      <c r="C2366" s="6" t="s">
        <v>3309</v>
      </c>
      <c r="D2366" s="5">
        <v>20.04</v>
      </c>
      <c r="E2366" s="5">
        <v>10</v>
      </c>
      <c r="F2366" s="5">
        <v>8</v>
      </c>
      <c r="G2366" s="17">
        <v>484</v>
      </c>
      <c r="H2366" s="17">
        <v>484</v>
      </c>
      <c r="I2366" s="17">
        <v>0</v>
      </c>
      <c r="J2366" s="13">
        <v>484</v>
      </c>
      <c r="K2366" s="13">
        <v>121</v>
      </c>
      <c r="L2366" s="13">
        <v>97</v>
      </c>
      <c r="M2366" s="13">
        <v>266</v>
      </c>
      <c r="N2366" s="24" t="s">
        <v>437</v>
      </c>
      <c r="O2366" s="24" t="s">
        <v>25</v>
      </c>
      <c r="P2366" s="24" t="s">
        <v>25</v>
      </c>
      <c r="Q2366" s="38">
        <f>VLOOKUP(B2366,[2]COMPLETE_DIVIDEND_DATA!$B:$BA,52,0)</f>
        <v>266</v>
      </c>
      <c r="R2366" s="39">
        <f t="shared" si="37"/>
        <v>0</v>
      </c>
    </row>
    <row r="2367" spans="1:18" s="2" customFormat="1" x14ac:dyDescent="0.2">
      <c r="A2367" s="9">
        <v>402400</v>
      </c>
      <c r="B2367" s="20">
        <v>10629145592</v>
      </c>
      <c r="C2367" s="6" t="s">
        <v>3310</v>
      </c>
      <c r="D2367" s="5">
        <v>20</v>
      </c>
      <c r="E2367" s="5">
        <v>10</v>
      </c>
      <c r="F2367" s="5">
        <v>8</v>
      </c>
      <c r="G2367" s="17">
        <v>500</v>
      </c>
      <c r="H2367" s="17">
        <v>500</v>
      </c>
      <c r="I2367" s="17">
        <v>0</v>
      </c>
      <c r="J2367" s="13">
        <v>500</v>
      </c>
      <c r="K2367" s="13">
        <v>125</v>
      </c>
      <c r="L2367" s="13">
        <v>100</v>
      </c>
      <c r="M2367" s="13">
        <v>275</v>
      </c>
      <c r="N2367" s="24" t="s">
        <v>3311</v>
      </c>
      <c r="O2367" s="24" t="s">
        <v>25</v>
      </c>
      <c r="P2367" s="45" t="s">
        <v>25</v>
      </c>
      <c r="Q2367" s="47">
        <f>VLOOKUP(B2367,[2]COMPLETE_DIVIDEND_DATA!$B:$BA,52,0)</f>
        <v>0</v>
      </c>
      <c r="R2367" s="48">
        <f t="shared" si="37"/>
        <v>275</v>
      </c>
    </row>
    <row r="2368" spans="1:18" s="2" customFormat="1" hidden="1" x14ac:dyDescent="0.2">
      <c r="A2368" s="9">
        <v>402401</v>
      </c>
      <c r="B2368" s="20">
        <v>10629146137</v>
      </c>
      <c r="C2368" s="6" t="s">
        <v>3312</v>
      </c>
      <c r="D2368" s="5">
        <v>20</v>
      </c>
      <c r="E2368" s="5">
        <v>20</v>
      </c>
      <c r="F2368" s="5">
        <v>8</v>
      </c>
      <c r="G2368" s="17">
        <v>20</v>
      </c>
      <c r="H2368" s="17">
        <v>0</v>
      </c>
      <c r="I2368" s="17">
        <v>20</v>
      </c>
      <c r="J2368" s="13">
        <v>20</v>
      </c>
      <c r="K2368" s="13">
        <v>0</v>
      </c>
      <c r="L2368" s="13">
        <v>4</v>
      </c>
      <c r="M2368" s="13">
        <v>16</v>
      </c>
      <c r="N2368" s="24" t="s">
        <v>3313</v>
      </c>
      <c r="O2368" s="24" t="s">
        <v>25</v>
      </c>
      <c r="P2368" s="24" t="s">
        <v>25</v>
      </c>
      <c r="Q2368" s="38">
        <f>VLOOKUP(B2368,[2]COMPLETE_DIVIDEND_DATA!$B:$BA,52,0)</f>
        <v>16</v>
      </c>
      <c r="R2368" s="39">
        <f t="shared" si="37"/>
        <v>0</v>
      </c>
    </row>
    <row r="2369" spans="1:18" s="2" customFormat="1" hidden="1" x14ac:dyDescent="0.2">
      <c r="A2369" s="9">
        <v>402402</v>
      </c>
      <c r="B2369" s="20">
        <v>10629154834</v>
      </c>
      <c r="C2369" s="6" t="s">
        <v>479</v>
      </c>
      <c r="D2369" s="5">
        <v>20</v>
      </c>
      <c r="E2369" s="5">
        <v>20</v>
      </c>
      <c r="F2369" s="5">
        <v>8</v>
      </c>
      <c r="G2369" s="17">
        <v>6480</v>
      </c>
      <c r="H2369" s="17">
        <v>0</v>
      </c>
      <c r="I2369" s="17">
        <v>6480</v>
      </c>
      <c r="J2369" s="13">
        <v>6480</v>
      </c>
      <c r="K2369" s="13">
        <v>0</v>
      </c>
      <c r="L2369" s="13">
        <v>1296</v>
      </c>
      <c r="M2369" s="13">
        <v>5184</v>
      </c>
      <c r="N2369" s="24" t="s">
        <v>3314</v>
      </c>
      <c r="O2369" s="24" t="s">
        <v>25</v>
      </c>
      <c r="P2369" s="24" t="s">
        <v>25</v>
      </c>
      <c r="Q2369" s="38">
        <f>VLOOKUP(B2369,[2]COMPLETE_DIVIDEND_DATA!$B:$BA,52,0)</f>
        <v>5184</v>
      </c>
      <c r="R2369" s="39">
        <f t="shared" si="37"/>
        <v>0</v>
      </c>
    </row>
    <row r="2370" spans="1:18" s="2" customFormat="1" hidden="1" x14ac:dyDescent="0.2">
      <c r="A2370" s="9">
        <v>402403</v>
      </c>
      <c r="B2370" s="20">
        <v>10629164734</v>
      </c>
      <c r="C2370" s="6" t="s">
        <v>3315</v>
      </c>
      <c r="D2370" s="5">
        <v>15</v>
      </c>
      <c r="E2370" s="5">
        <v>20</v>
      </c>
      <c r="F2370" s="5">
        <v>8</v>
      </c>
      <c r="G2370" s="17">
        <v>11000</v>
      </c>
      <c r="H2370" s="17">
        <v>0</v>
      </c>
      <c r="I2370" s="17">
        <v>11000</v>
      </c>
      <c r="J2370" s="13">
        <v>11000</v>
      </c>
      <c r="K2370" s="13">
        <v>0</v>
      </c>
      <c r="L2370" s="13">
        <v>1650</v>
      </c>
      <c r="M2370" s="13">
        <v>9350</v>
      </c>
      <c r="N2370" s="24" t="s">
        <v>3316</v>
      </c>
      <c r="O2370" s="24" t="s">
        <v>25</v>
      </c>
      <c r="P2370" s="24" t="s">
        <v>25</v>
      </c>
      <c r="Q2370" s="38">
        <f>VLOOKUP(B2370,[2]COMPLETE_DIVIDEND_DATA!$B:$BA,52,0)</f>
        <v>9350</v>
      </c>
      <c r="R2370" s="39">
        <f t="shared" si="37"/>
        <v>0</v>
      </c>
    </row>
    <row r="2371" spans="1:18" s="2" customFormat="1" x14ac:dyDescent="0.2">
      <c r="A2371" s="9">
        <v>402404</v>
      </c>
      <c r="B2371" s="20">
        <v>10785001037</v>
      </c>
      <c r="C2371" s="6" t="s">
        <v>3317</v>
      </c>
      <c r="D2371" s="5">
        <v>14.94</v>
      </c>
      <c r="E2371" s="5">
        <v>10</v>
      </c>
      <c r="F2371" s="5">
        <v>8</v>
      </c>
      <c r="G2371" s="17">
        <v>388</v>
      </c>
      <c r="H2371" s="17">
        <v>388</v>
      </c>
      <c r="I2371" s="17">
        <v>0</v>
      </c>
      <c r="J2371" s="13">
        <v>388</v>
      </c>
      <c r="K2371" s="13">
        <v>97</v>
      </c>
      <c r="L2371" s="13">
        <v>58</v>
      </c>
      <c r="M2371" s="13">
        <v>233</v>
      </c>
      <c r="N2371" s="24" t="s">
        <v>3318</v>
      </c>
      <c r="O2371" s="24" t="s">
        <v>25</v>
      </c>
      <c r="P2371" s="45" t="s">
        <v>25</v>
      </c>
      <c r="Q2371" s="47">
        <f>VLOOKUP(B2371,[2]COMPLETE_DIVIDEND_DATA!$B:$BA,52,0)</f>
        <v>0</v>
      </c>
      <c r="R2371" s="48">
        <f t="shared" si="37"/>
        <v>233</v>
      </c>
    </row>
    <row r="2372" spans="1:18" s="2" customFormat="1" hidden="1" x14ac:dyDescent="0.2">
      <c r="A2372" s="9">
        <v>402405</v>
      </c>
      <c r="B2372" s="20">
        <v>10827001908</v>
      </c>
      <c r="C2372" s="6" t="s">
        <v>3319</v>
      </c>
      <c r="D2372" s="5">
        <v>20</v>
      </c>
      <c r="E2372" s="5">
        <v>20</v>
      </c>
      <c r="F2372" s="5">
        <v>8</v>
      </c>
      <c r="G2372" s="17">
        <v>500</v>
      </c>
      <c r="H2372" s="17">
        <v>0</v>
      </c>
      <c r="I2372" s="17">
        <v>500</v>
      </c>
      <c r="J2372" s="13">
        <v>500</v>
      </c>
      <c r="K2372" s="13">
        <v>0</v>
      </c>
      <c r="L2372" s="13">
        <v>100</v>
      </c>
      <c r="M2372" s="13">
        <v>400</v>
      </c>
      <c r="N2372" s="24" t="s">
        <v>3320</v>
      </c>
      <c r="O2372" s="24" t="s">
        <v>25</v>
      </c>
      <c r="P2372" s="24" t="s">
        <v>25</v>
      </c>
      <c r="Q2372" s="38">
        <f>VLOOKUP(B2372,[2]COMPLETE_DIVIDEND_DATA!$B:$BA,52,0)</f>
        <v>400</v>
      </c>
      <c r="R2372" s="39">
        <f t="shared" si="37"/>
        <v>0</v>
      </c>
    </row>
    <row r="2373" spans="1:18" s="2" customFormat="1" hidden="1" x14ac:dyDescent="0.2">
      <c r="A2373" s="9">
        <v>402406</v>
      </c>
      <c r="B2373" s="20">
        <v>10827002823</v>
      </c>
      <c r="C2373" s="6" t="s">
        <v>3321</v>
      </c>
      <c r="D2373" s="5">
        <v>15.01</v>
      </c>
      <c r="E2373" s="5">
        <v>20</v>
      </c>
      <c r="F2373" s="5">
        <v>8</v>
      </c>
      <c r="G2373" s="17">
        <v>1285</v>
      </c>
      <c r="H2373" s="17">
        <v>0</v>
      </c>
      <c r="I2373" s="17">
        <v>1285</v>
      </c>
      <c r="J2373" s="13">
        <v>1285</v>
      </c>
      <c r="K2373" s="13">
        <v>0</v>
      </c>
      <c r="L2373" s="13">
        <v>193</v>
      </c>
      <c r="M2373" s="13">
        <v>1092</v>
      </c>
      <c r="N2373" s="24" t="s">
        <v>3322</v>
      </c>
      <c r="O2373" s="24">
        <v>15220354</v>
      </c>
      <c r="P2373" s="24" t="s">
        <v>25</v>
      </c>
      <c r="Q2373" s="38">
        <f>VLOOKUP(B2373,[2]COMPLETE_DIVIDEND_DATA!$B:$BA,52,0)</f>
        <v>1092</v>
      </c>
      <c r="R2373" s="39">
        <f t="shared" si="37"/>
        <v>0</v>
      </c>
    </row>
    <row r="2374" spans="1:18" s="2" customFormat="1" hidden="1" x14ac:dyDescent="0.2">
      <c r="A2374" s="9">
        <v>402407</v>
      </c>
      <c r="B2374" s="20">
        <v>10827003144</v>
      </c>
      <c r="C2374" s="6" t="s">
        <v>3323</v>
      </c>
      <c r="D2374" s="5">
        <v>15</v>
      </c>
      <c r="E2374" s="5">
        <v>20</v>
      </c>
      <c r="F2374" s="5">
        <v>8</v>
      </c>
      <c r="G2374" s="17">
        <v>5000</v>
      </c>
      <c r="H2374" s="17">
        <v>0</v>
      </c>
      <c r="I2374" s="17">
        <v>5000</v>
      </c>
      <c r="J2374" s="13">
        <v>5000</v>
      </c>
      <c r="K2374" s="13">
        <v>0</v>
      </c>
      <c r="L2374" s="13">
        <v>750</v>
      </c>
      <c r="M2374" s="13">
        <v>4250</v>
      </c>
      <c r="N2374" s="24" t="s">
        <v>3324</v>
      </c>
      <c r="O2374" s="24">
        <v>40221667</v>
      </c>
      <c r="P2374" s="24" t="s">
        <v>25</v>
      </c>
      <c r="Q2374" s="38">
        <f>VLOOKUP(B2374,[2]COMPLETE_DIVIDEND_DATA!$B:$BA,52,0)</f>
        <v>4250</v>
      </c>
      <c r="R2374" s="39">
        <f t="shared" si="37"/>
        <v>0</v>
      </c>
    </row>
    <row r="2375" spans="1:18" s="2" customFormat="1" hidden="1" x14ac:dyDescent="0.2">
      <c r="A2375" s="9">
        <v>402408</v>
      </c>
      <c r="B2375" s="20">
        <v>10827003276</v>
      </c>
      <c r="C2375" s="6" t="s">
        <v>2727</v>
      </c>
      <c r="D2375" s="5">
        <v>20.010000000000002</v>
      </c>
      <c r="E2375" s="5">
        <v>20</v>
      </c>
      <c r="F2375" s="5">
        <v>8</v>
      </c>
      <c r="G2375" s="17">
        <v>5237</v>
      </c>
      <c r="H2375" s="17">
        <v>0</v>
      </c>
      <c r="I2375" s="17">
        <v>5237</v>
      </c>
      <c r="J2375" s="13">
        <v>5237</v>
      </c>
      <c r="K2375" s="13">
        <v>0</v>
      </c>
      <c r="L2375" s="13">
        <v>1048</v>
      </c>
      <c r="M2375" s="13">
        <v>4189</v>
      </c>
      <c r="N2375" s="24" t="s">
        <v>3325</v>
      </c>
      <c r="O2375" s="24" t="s">
        <v>25</v>
      </c>
      <c r="P2375" s="24" t="s">
        <v>25</v>
      </c>
      <c r="Q2375" s="38">
        <f>VLOOKUP(B2375,[2]COMPLETE_DIVIDEND_DATA!$B:$BA,52,0)</f>
        <v>4189</v>
      </c>
      <c r="R2375" s="39">
        <f t="shared" si="37"/>
        <v>0</v>
      </c>
    </row>
    <row r="2376" spans="1:18" s="2" customFormat="1" hidden="1" x14ac:dyDescent="0.2">
      <c r="A2376" s="9">
        <v>402409</v>
      </c>
      <c r="B2376" s="20">
        <v>11072000737</v>
      </c>
      <c r="C2376" s="6" t="s">
        <v>744</v>
      </c>
      <c r="D2376" s="5">
        <v>17.5</v>
      </c>
      <c r="E2376" s="5">
        <v>20</v>
      </c>
      <c r="F2376" s="5">
        <v>8</v>
      </c>
      <c r="G2376" s="17">
        <v>5380</v>
      </c>
      <c r="H2376" s="17">
        <v>0</v>
      </c>
      <c r="I2376" s="17">
        <v>5380</v>
      </c>
      <c r="J2376" s="13">
        <v>5380</v>
      </c>
      <c r="K2376" s="13">
        <v>0</v>
      </c>
      <c r="L2376" s="13">
        <v>942</v>
      </c>
      <c r="M2376" s="13">
        <v>4438</v>
      </c>
      <c r="N2376" s="24" t="s">
        <v>2203</v>
      </c>
      <c r="O2376" s="24">
        <v>6455999</v>
      </c>
      <c r="P2376" s="24" t="s">
        <v>25</v>
      </c>
      <c r="Q2376" s="38">
        <f>VLOOKUP(B2376,[2]COMPLETE_DIVIDEND_DATA!$B:$BA,52,0)</f>
        <v>4438</v>
      </c>
      <c r="R2376" s="39">
        <f t="shared" si="37"/>
        <v>0</v>
      </c>
    </row>
    <row r="2377" spans="1:18" s="2" customFormat="1" hidden="1" x14ac:dyDescent="0.2">
      <c r="A2377" s="9">
        <v>402410</v>
      </c>
      <c r="B2377" s="20">
        <v>11072001446</v>
      </c>
      <c r="C2377" s="6" t="s">
        <v>3326</v>
      </c>
      <c r="D2377" s="5">
        <v>17.600000000000001</v>
      </c>
      <c r="E2377" s="5">
        <v>20</v>
      </c>
      <c r="F2377" s="5">
        <v>8</v>
      </c>
      <c r="G2377" s="17">
        <v>500</v>
      </c>
      <c r="H2377" s="17">
        <v>0</v>
      </c>
      <c r="I2377" s="17">
        <v>500</v>
      </c>
      <c r="J2377" s="13">
        <v>500</v>
      </c>
      <c r="K2377" s="13">
        <v>0</v>
      </c>
      <c r="L2377" s="13">
        <v>88</v>
      </c>
      <c r="M2377" s="13">
        <v>412</v>
      </c>
      <c r="N2377" s="24" t="s">
        <v>3327</v>
      </c>
      <c r="O2377" s="24" t="s">
        <v>25</v>
      </c>
      <c r="P2377" s="24" t="s">
        <v>25</v>
      </c>
      <c r="Q2377" s="38">
        <f>VLOOKUP(B2377,[2]COMPLETE_DIVIDEND_DATA!$B:$BA,52,0)</f>
        <v>412</v>
      </c>
      <c r="R2377" s="39">
        <f t="shared" si="37"/>
        <v>0</v>
      </c>
    </row>
    <row r="2378" spans="1:18" s="2" customFormat="1" hidden="1" x14ac:dyDescent="0.2">
      <c r="A2378" s="9">
        <v>402411</v>
      </c>
      <c r="B2378" s="20">
        <v>11072001487</v>
      </c>
      <c r="C2378" s="6" t="s">
        <v>1033</v>
      </c>
      <c r="D2378" s="5">
        <v>0</v>
      </c>
      <c r="E2378" s="5">
        <v>20</v>
      </c>
      <c r="F2378" s="5">
        <v>8</v>
      </c>
      <c r="G2378" s="17">
        <v>2</v>
      </c>
      <c r="H2378" s="17">
        <v>0</v>
      </c>
      <c r="I2378" s="17">
        <v>2</v>
      </c>
      <c r="J2378" s="13">
        <v>2</v>
      </c>
      <c r="K2378" s="13">
        <v>0</v>
      </c>
      <c r="L2378" s="13">
        <v>0</v>
      </c>
      <c r="M2378" s="13">
        <v>2</v>
      </c>
      <c r="N2378" s="24" t="s">
        <v>3328</v>
      </c>
      <c r="O2378" s="24">
        <v>39086771</v>
      </c>
      <c r="P2378" s="24" t="s">
        <v>25</v>
      </c>
      <c r="Q2378" s="38">
        <f>VLOOKUP(B2378,[2]COMPLETE_DIVIDEND_DATA!$B:$BA,52,0)</f>
        <v>2</v>
      </c>
      <c r="R2378" s="39">
        <f t="shared" si="37"/>
        <v>0</v>
      </c>
    </row>
    <row r="2379" spans="1:18" s="2" customFormat="1" hidden="1" x14ac:dyDescent="0.2">
      <c r="A2379" s="9">
        <v>402412</v>
      </c>
      <c r="B2379" s="20">
        <v>11072005546</v>
      </c>
      <c r="C2379" s="6" t="s">
        <v>3329</v>
      </c>
      <c r="D2379" s="5">
        <v>17.52</v>
      </c>
      <c r="E2379" s="5">
        <v>20</v>
      </c>
      <c r="F2379" s="5">
        <v>8</v>
      </c>
      <c r="G2379" s="17">
        <v>702</v>
      </c>
      <c r="H2379" s="17">
        <v>0</v>
      </c>
      <c r="I2379" s="17">
        <v>702</v>
      </c>
      <c r="J2379" s="13">
        <v>702</v>
      </c>
      <c r="K2379" s="13">
        <v>0</v>
      </c>
      <c r="L2379" s="13">
        <v>123</v>
      </c>
      <c r="M2379" s="13">
        <v>579</v>
      </c>
      <c r="N2379" s="24" t="s">
        <v>3330</v>
      </c>
      <c r="O2379" s="24" t="s">
        <v>25</v>
      </c>
      <c r="P2379" s="24" t="s">
        <v>25</v>
      </c>
      <c r="Q2379" s="38">
        <f>VLOOKUP(B2379,[2]COMPLETE_DIVIDEND_DATA!$B:$BA,52,0)</f>
        <v>579</v>
      </c>
      <c r="R2379" s="39">
        <f t="shared" si="37"/>
        <v>0</v>
      </c>
    </row>
    <row r="2380" spans="1:18" s="2" customFormat="1" hidden="1" x14ac:dyDescent="0.2">
      <c r="A2380" s="9">
        <v>402413</v>
      </c>
      <c r="B2380" s="20">
        <v>11072006825</v>
      </c>
      <c r="C2380" s="6" t="s">
        <v>3331</v>
      </c>
      <c r="D2380" s="5">
        <v>15</v>
      </c>
      <c r="E2380" s="5">
        <v>20</v>
      </c>
      <c r="F2380" s="5">
        <v>8</v>
      </c>
      <c r="G2380" s="17">
        <v>8737</v>
      </c>
      <c r="H2380" s="17">
        <v>0</v>
      </c>
      <c r="I2380" s="17">
        <v>8737</v>
      </c>
      <c r="J2380" s="13">
        <v>8737</v>
      </c>
      <c r="K2380" s="13">
        <v>0</v>
      </c>
      <c r="L2380" s="13">
        <v>1311</v>
      </c>
      <c r="M2380" s="13">
        <v>7426</v>
      </c>
      <c r="N2380" s="24" t="s">
        <v>3332</v>
      </c>
      <c r="O2380" s="24" t="s">
        <v>25</v>
      </c>
      <c r="P2380" s="24" t="s">
        <v>25</v>
      </c>
      <c r="Q2380" s="38">
        <f>VLOOKUP(B2380,[2]COMPLETE_DIVIDEND_DATA!$B:$BA,52,0)</f>
        <v>7426</v>
      </c>
      <c r="R2380" s="39">
        <f t="shared" si="37"/>
        <v>0</v>
      </c>
    </row>
    <row r="2381" spans="1:18" s="2" customFormat="1" x14ac:dyDescent="0.2">
      <c r="A2381" s="9">
        <v>402414</v>
      </c>
      <c r="B2381" s="20">
        <v>11072009969</v>
      </c>
      <c r="C2381" s="6" t="s">
        <v>3333</v>
      </c>
      <c r="D2381" s="5">
        <v>14.99</v>
      </c>
      <c r="E2381" s="5">
        <v>20</v>
      </c>
      <c r="F2381" s="5">
        <v>8</v>
      </c>
      <c r="G2381" s="17">
        <v>6808</v>
      </c>
      <c r="H2381" s="17">
        <v>0</v>
      </c>
      <c r="I2381" s="17">
        <v>6808</v>
      </c>
      <c r="J2381" s="13">
        <v>6808</v>
      </c>
      <c r="K2381" s="13">
        <v>0</v>
      </c>
      <c r="L2381" s="13">
        <v>1021</v>
      </c>
      <c r="M2381" s="13">
        <v>5787</v>
      </c>
      <c r="N2381" s="24" t="s">
        <v>3334</v>
      </c>
      <c r="O2381" s="24" t="s">
        <v>25</v>
      </c>
      <c r="P2381" s="45" t="s">
        <v>25</v>
      </c>
      <c r="Q2381" s="47">
        <f>VLOOKUP(B2381,[2]COMPLETE_DIVIDEND_DATA!$B:$BA,52,0)</f>
        <v>0</v>
      </c>
      <c r="R2381" s="48">
        <f t="shared" si="37"/>
        <v>5787</v>
      </c>
    </row>
    <row r="2382" spans="1:18" s="2" customFormat="1" hidden="1" x14ac:dyDescent="0.2">
      <c r="A2382" s="9">
        <v>402415</v>
      </c>
      <c r="B2382" s="20">
        <v>11072011221</v>
      </c>
      <c r="C2382" s="6" t="s">
        <v>288</v>
      </c>
      <c r="D2382" s="5">
        <v>19.989999999999998</v>
      </c>
      <c r="E2382" s="5">
        <v>20</v>
      </c>
      <c r="F2382" s="5">
        <v>8</v>
      </c>
      <c r="G2382" s="17">
        <v>21997</v>
      </c>
      <c r="H2382" s="17">
        <v>0</v>
      </c>
      <c r="I2382" s="17">
        <v>21997</v>
      </c>
      <c r="J2382" s="13">
        <v>21997</v>
      </c>
      <c r="K2382" s="13">
        <v>0</v>
      </c>
      <c r="L2382" s="13">
        <v>4399</v>
      </c>
      <c r="M2382" s="13">
        <v>17598</v>
      </c>
      <c r="N2382" s="24" t="s">
        <v>3335</v>
      </c>
      <c r="O2382" s="24" t="s">
        <v>25</v>
      </c>
      <c r="P2382" s="24" t="s">
        <v>25</v>
      </c>
      <c r="Q2382" s="38">
        <f>VLOOKUP(B2382,[2]COMPLETE_DIVIDEND_DATA!$B:$BA,52,0)</f>
        <v>17598</v>
      </c>
      <c r="R2382" s="39">
        <f t="shared" si="37"/>
        <v>0</v>
      </c>
    </row>
    <row r="2383" spans="1:18" s="2" customFormat="1" hidden="1" x14ac:dyDescent="0.2">
      <c r="A2383" s="9">
        <v>402416</v>
      </c>
      <c r="B2383" s="20">
        <v>11072013987</v>
      </c>
      <c r="C2383" s="6" t="s">
        <v>3336</v>
      </c>
      <c r="D2383" s="5">
        <v>17.309999999999999</v>
      </c>
      <c r="E2383" s="5">
        <v>20</v>
      </c>
      <c r="F2383" s="5">
        <v>8</v>
      </c>
      <c r="G2383" s="17">
        <v>283</v>
      </c>
      <c r="H2383" s="17">
        <v>0</v>
      </c>
      <c r="I2383" s="17">
        <v>283</v>
      </c>
      <c r="J2383" s="13">
        <v>283</v>
      </c>
      <c r="K2383" s="13">
        <v>0</v>
      </c>
      <c r="L2383" s="13">
        <v>49</v>
      </c>
      <c r="M2383" s="13">
        <v>234</v>
      </c>
      <c r="N2383" s="24" t="s">
        <v>3337</v>
      </c>
      <c r="O2383" s="24" t="s">
        <v>25</v>
      </c>
      <c r="P2383" s="24" t="s">
        <v>25</v>
      </c>
      <c r="Q2383" s="38">
        <f>VLOOKUP(B2383,[2]COMPLETE_DIVIDEND_DATA!$B:$BA,52,0)</f>
        <v>234</v>
      </c>
      <c r="R2383" s="39">
        <f t="shared" si="37"/>
        <v>0</v>
      </c>
    </row>
    <row r="2384" spans="1:18" s="2" customFormat="1" hidden="1" x14ac:dyDescent="0.2">
      <c r="A2384" s="9">
        <v>402417</v>
      </c>
      <c r="B2384" s="20">
        <v>11072015727</v>
      </c>
      <c r="C2384" s="6" t="s">
        <v>3338</v>
      </c>
      <c r="D2384" s="5">
        <v>20</v>
      </c>
      <c r="E2384" s="5">
        <v>20</v>
      </c>
      <c r="F2384" s="5">
        <v>8</v>
      </c>
      <c r="G2384" s="17">
        <v>50</v>
      </c>
      <c r="H2384" s="17">
        <v>0</v>
      </c>
      <c r="I2384" s="17">
        <v>50</v>
      </c>
      <c r="J2384" s="13">
        <v>50</v>
      </c>
      <c r="K2384" s="13">
        <v>0</v>
      </c>
      <c r="L2384" s="13">
        <v>10</v>
      </c>
      <c r="M2384" s="13">
        <v>40</v>
      </c>
      <c r="N2384" s="24" t="s">
        <v>3339</v>
      </c>
      <c r="O2384" s="24" t="s">
        <v>25</v>
      </c>
      <c r="P2384" s="24" t="s">
        <v>25</v>
      </c>
      <c r="Q2384" s="38">
        <f>VLOOKUP(B2384,[2]COMPLETE_DIVIDEND_DATA!$B:$BA,52,0)</f>
        <v>40</v>
      </c>
      <c r="R2384" s="39">
        <f t="shared" si="37"/>
        <v>0</v>
      </c>
    </row>
    <row r="2385" spans="1:18" s="2" customFormat="1" hidden="1" x14ac:dyDescent="0.2">
      <c r="A2385" s="9">
        <v>402418</v>
      </c>
      <c r="B2385" s="20">
        <v>11072016279</v>
      </c>
      <c r="C2385" s="6" t="s">
        <v>3340</v>
      </c>
      <c r="D2385" s="5">
        <v>17.5</v>
      </c>
      <c r="E2385" s="5">
        <v>20</v>
      </c>
      <c r="F2385" s="5">
        <v>8</v>
      </c>
      <c r="G2385" s="17">
        <v>1571</v>
      </c>
      <c r="H2385" s="17">
        <v>0</v>
      </c>
      <c r="I2385" s="17">
        <v>1571</v>
      </c>
      <c r="J2385" s="13">
        <v>1571</v>
      </c>
      <c r="K2385" s="13">
        <v>0</v>
      </c>
      <c r="L2385" s="13">
        <v>275</v>
      </c>
      <c r="M2385" s="13">
        <v>1296</v>
      </c>
      <c r="N2385" s="24" t="s">
        <v>3341</v>
      </c>
      <c r="O2385" s="24" t="s">
        <v>25</v>
      </c>
      <c r="P2385" s="24" t="s">
        <v>25</v>
      </c>
      <c r="Q2385" s="38">
        <f>VLOOKUP(B2385,[2]COMPLETE_DIVIDEND_DATA!$B:$BA,52,0)</f>
        <v>1296</v>
      </c>
      <c r="R2385" s="39">
        <f t="shared" si="37"/>
        <v>0</v>
      </c>
    </row>
    <row r="2386" spans="1:18" s="2" customFormat="1" hidden="1" x14ac:dyDescent="0.2">
      <c r="A2386" s="9">
        <v>402419</v>
      </c>
      <c r="B2386" s="20">
        <v>11387018609</v>
      </c>
      <c r="C2386" s="6" t="s">
        <v>2130</v>
      </c>
      <c r="D2386" s="5">
        <v>15</v>
      </c>
      <c r="E2386" s="5">
        <v>20</v>
      </c>
      <c r="F2386" s="5">
        <v>8</v>
      </c>
      <c r="G2386" s="17">
        <v>500</v>
      </c>
      <c r="H2386" s="17">
        <v>0</v>
      </c>
      <c r="I2386" s="17">
        <v>500</v>
      </c>
      <c r="J2386" s="13">
        <v>500</v>
      </c>
      <c r="K2386" s="13">
        <v>0</v>
      </c>
      <c r="L2386" s="13">
        <v>75</v>
      </c>
      <c r="M2386" s="13">
        <v>425</v>
      </c>
      <c r="N2386" s="24" t="s">
        <v>2131</v>
      </c>
      <c r="O2386" s="24" t="s">
        <v>25</v>
      </c>
      <c r="P2386" s="24" t="s">
        <v>25</v>
      </c>
      <c r="Q2386" s="38">
        <f>VLOOKUP(B2386,[2]COMPLETE_DIVIDEND_DATA!$B:$BA,52,0)</f>
        <v>425</v>
      </c>
      <c r="R2386" s="39">
        <f t="shared" si="37"/>
        <v>0</v>
      </c>
    </row>
    <row r="2387" spans="1:18" s="2" customFormat="1" hidden="1" x14ac:dyDescent="0.2">
      <c r="A2387" s="9">
        <v>402420</v>
      </c>
      <c r="B2387" s="20">
        <v>11387041643</v>
      </c>
      <c r="C2387" s="6" t="s">
        <v>3342</v>
      </c>
      <c r="D2387" s="5">
        <v>15.06</v>
      </c>
      <c r="E2387" s="5">
        <v>20</v>
      </c>
      <c r="F2387" s="5">
        <v>8</v>
      </c>
      <c r="G2387" s="17">
        <v>1500</v>
      </c>
      <c r="H2387" s="17">
        <v>0</v>
      </c>
      <c r="I2387" s="17">
        <v>1500</v>
      </c>
      <c r="J2387" s="13">
        <v>1500</v>
      </c>
      <c r="K2387" s="13">
        <v>0</v>
      </c>
      <c r="L2387" s="13">
        <v>226</v>
      </c>
      <c r="M2387" s="13">
        <v>1274</v>
      </c>
      <c r="N2387" s="24" t="s">
        <v>3343</v>
      </c>
      <c r="O2387" s="24" t="s">
        <v>25</v>
      </c>
      <c r="P2387" s="24" t="s">
        <v>25</v>
      </c>
      <c r="Q2387" s="38">
        <f>VLOOKUP(B2387,[2]COMPLETE_DIVIDEND_DATA!$B:$BA,52,0)</f>
        <v>1274</v>
      </c>
      <c r="R2387" s="39">
        <f t="shared" si="37"/>
        <v>0</v>
      </c>
    </row>
    <row r="2388" spans="1:18" s="2" customFormat="1" hidden="1" x14ac:dyDescent="0.2">
      <c r="A2388" s="9">
        <v>402421</v>
      </c>
      <c r="B2388" s="20">
        <v>11544003683</v>
      </c>
      <c r="C2388" s="6" t="s">
        <v>547</v>
      </c>
      <c r="D2388" s="5">
        <v>15</v>
      </c>
      <c r="E2388" s="5">
        <v>20</v>
      </c>
      <c r="F2388" s="5">
        <v>8</v>
      </c>
      <c r="G2388" s="17">
        <v>100000</v>
      </c>
      <c r="H2388" s="17">
        <v>0</v>
      </c>
      <c r="I2388" s="17">
        <v>100000</v>
      </c>
      <c r="J2388" s="13">
        <v>100000</v>
      </c>
      <c r="K2388" s="13">
        <v>0</v>
      </c>
      <c r="L2388" s="13">
        <v>15000</v>
      </c>
      <c r="M2388" s="13">
        <v>85000</v>
      </c>
      <c r="N2388" s="24" t="s">
        <v>3344</v>
      </c>
      <c r="O2388" s="24" t="s">
        <v>25</v>
      </c>
      <c r="P2388" s="24" t="s">
        <v>25</v>
      </c>
      <c r="Q2388" s="38">
        <f>VLOOKUP(B2388,[2]COMPLETE_DIVIDEND_DATA!$B:$BA,52,0)</f>
        <v>85000</v>
      </c>
      <c r="R2388" s="39">
        <f t="shared" si="37"/>
        <v>0</v>
      </c>
    </row>
    <row r="2389" spans="1:18" s="2" customFormat="1" hidden="1" x14ac:dyDescent="0.2">
      <c r="A2389" s="9">
        <v>402422</v>
      </c>
      <c r="B2389" s="20">
        <v>11544012312</v>
      </c>
      <c r="C2389" s="6" t="s">
        <v>3345</v>
      </c>
      <c r="D2389" s="5">
        <v>15</v>
      </c>
      <c r="E2389" s="5">
        <v>20</v>
      </c>
      <c r="F2389" s="5">
        <v>8</v>
      </c>
      <c r="G2389" s="17">
        <v>2000</v>
      </c>
      <c r="H2389" s="17">
        <v>0</v>
      </c>
      <c r="I2389" s="17">
        <v>2000</v>
      </c>
      <c r="J2389" s="13">
        <v>2000</v>
      </c>
      <c r="K2389" s="13">
        <v>0</v>
      </c>
      <c r="L2389" s="13">
        <v>300</v>
      </c>
      <c r="M2389" s="13">
        <v>1700</v>
      </c>
      <c r="N2389" s="24" t="s">
        <v>3346</v>
      </c>
      <c r="O2389" s="24">
        <v>6469627</v>
      </c>
      <c r="P2389" s="24" t="s">
        <v>25</v>
      </c>
      <c r="Q2389" s="38">
        <f>VLOOKUP(B2389,[2]COMPLETE_DIVIDEND_DATA!$B:$BA,52,0)</f>
        <v>1700</v>
      </c>
      <c r="R2389" s="39">
        <f t="shared" si="37"/>
        <v>0</v>
      </c>
    </row>
    <row r="2390" spans="1:18" s="2" customFormat="1" hidden="1" x14ac:dyDescent="0.2">
      <c r="A2390" s="9">
        <v>402423</v>
      </c>
      <c r="B2390" s="20">
        <v>11544012320</v>
      </c>
      <c r="C2390" s="6" t="s">
        <v>3347</v>
      </c>
      <c r="D2390" s="5">
        <v>20</v>
      </c>
      <c r="E2390" s="5">
        <v>20</v>
      </c>
      <c r="F2390" s="5">
        <v>9</v>
      </c>
      <c r="G2390" s="17">
        <v>3000</v>
      </c>
      <c r="H2390" s="17">
        <v>0</v>
      </c>
      <c r="I2390" s="17">
        <v>3000</v>
      </c>
      <c r="J2390" s="13">
        <v>3000</v>
      </c>
      <c r="K2390" s="13">
        <v>0</v>
      </c>
      <c r="L2390" s="13">
        <v>600</v>
      </c>
      <c r="M2390" s="13">
        <v>2400</v>
      </c>
      <c r="N2390" s="24" t="s">
        <v>3348</v>
      </c>
      <c r="O2390" s="24" t="s">
        <v>25</v>
      </c>
      <c r="P2390" s="24" t="s">
        <v>25</v>
      </c>
      <c r="Q2390" s="38">
        <f>VLOOKUP(B2390,[2]COMPLETE_DIVIDEND_DATA!$B:$BA,52,0)</f>
        <v>2400</v>
      </c>
      <c r="R2390" s="39">
        <f t="shared" si="37"/>
        <v>0</v>
      </c>
    </row>
    <row r="2391" spans="1:18" s="2" customFormat="1" hidden="1" x14ac:dyDescent="0.2">
      <c r="A2391" s="9">
        <v>402424</v>
      </c>
      <c r="B2391" s="20">
        <v>11676001039</v>
      </c>
      <c r="C2391" s="6" t="s">
        <v>3349</v>
      </c>
      <c r="D2391" s="5">
        <v>25</v>
      </c>
      <c r="E2391" s="5">
        <v>20</v>
      </c>
      <c r="F2391" s="5">
        <v>8</v>
      </c>
      <c r="G2391" s="17">
        <v>8</v>
      </c>
      <c r="H2391" s="17">
        <v>0</v>
      </c>
      <c r="I2391" s="17">
        <v>8</v>
      </c>
      <c r="J2391" s="13">
        <v>8</v>
      </c>
      <c r="K2391" s="13">
        <v>0</v>
      </c>
      <c r="L2391" s="13">
        <v>2</v>
      </c>
      <c r="M2391" s="13">
        <v>6</v>
      </c>
      <c r="N2391" s="24" t="s">
        <v>3350</v>
      </c>
      <c r="O2391" s="24" t="s">
        <v>25</v>
      </c>
      <c r="P2391" s="24" t="s">
        <v>25</v>
      </c>
      <c r="Q2391" s="38">
        <f>VLOOKUP(B2391,[2]COMPLETE_DIVIDEND_DATA!$B:$BA,52,0)</f>
        <v>6</v>
      </c>
      <c r="R2391" s="39">
        <f t="shared" si="37"/>
        <v>0</v>
      </c>
    </row>
    <row r="2392" spans="1:18" s="2" customFormat="1" hidden="1" x14ac:dyDescent="0.2">
      <c r="A2392" s="9">
        <v>402425</v>
      </c>
      <c r="B2392" s="20">
        <v>11676001047</v>
      </c>
      <c r="C2392" s="6" t="s">
        <v>3351</v>
      </c>
      <c r="D2392" s="5">
        <v>25</v>
      </c>
      <c r="E2392" s="5">
        <v>20</v>
      </c>
      <c r="F2392" s="5">
        <v>8</v>
      </c>
      <c r="G2392" s="17">
        <v>8</v>
      </c>
      <c r="H2392" s="17">
        <v>0</v>
      </c>
      <c r="I2392" s="17">
        <v>8</v>
      </c>
      <c r="J2392" s="13">
        <v>8</v>
      </c>
      <c r="K2392" s="13">
        <v>0</v>
      </c>
      <c r="L2392" s="13">
        <v>2</v>
      </c>
      <c r="M2392" s="13">
        <v>6</v>
      </c>
      <c r="N2392" s="24" t="s">
        <v>3352</v>
      </c>
      <c r="O2392" s="24" t="s">
        <v>25</v>
      </c>
      <c r="P2392" s="24" t="s">
        <v>25</v>
      </c>
      <c r="Q2392" s="38">
        <f>VLOOKUP(B2392,[2]COMPLETE_DIVIDEND_DATA!$B:$BA,52,0)</f>
        <v>6</v>
      </c>
      <c r="R2392" s="39">
        <f t="shared" si="37"/>
        <v>0</v>
      </c>
    </row>
    <row r="2393" spans="1:18" s="2" customFormat="1" hidden="1" x14ac:dyDescent="0.2">
      <c r="A2393" s="9">
        <v>402426</v>
      </c>
      <c r="B2393" s="20">
        <v>11676001054</v>
      </c>
      <c r="C2393" s="6" t="s">
        <v>3353</v>
      </c>
      <c r="D2393" s="5">
        <v>25</v>
      </c>
      <c r="E2393" s="5">
        <v>20</v>
      </c>
      <c r="F2393" s="5">
        <v>8</v>
      </c>
      <c r="G2393" s="17">
        <v>8</v>
      </c>
      <c r="H2393" s="17">
        <v>0</v>
      </c>
      <c r="I2393" s="17">
        <v>8</v>
      </c>
      <c r="J2393" s="13">
        <v>8</v>
      </c>
      <c r="K2393" s="13">
        <v>0</v>
      </c>
      <c r="L2393" s="13">
        <v>2</v>
      </c>
      <c r="M2393" s="13">
        <v>6</v>
      </c>
      <c r="N2393" s="24" t="s">
        <v>3354</v>
      </c>
      <c r="O2393" s="24" t="s">
        <v>25</v>
      </c>
      <c r="P2393" s="24" t="s">
        <v>25</v>
      </c>
      <c r="Q2393" s="38">
        <f>VLOOKUP(B2393,[2]COMPLETE_DIVIDEND_DATA!$B:$BA,52,0)</f>
        <v>6</v>
      </c>
      <c r="R2393" s="39">
        <f t="shared" si="37"/>
        <v>0</v>
      </c>
    </row>
    <row r="2394" spans="1:18" s="2" customFormat="1" hidden="1" x14ac:dyDescent="0.2">
      <c r="A2394" s="9">
        <v>402427</v>
      </c>
      <c r="B2394" s="20">
        <v>11676001062</v>
      </c>
      <c r="C2394" s="6" t="s">
        <v>3355</v>
      </c>
      <c r="D2394" s="5">
        <v>25</v>
      </c>
      <c r="E2394" s="5">
        <v>20</v>
      </c>
      <c r="F2394" s="5">
        <v>8</v>
      </c>
      <c r="G2394" s="17">
        <v>8</v>
      </c>
      <c r="H2394" s="17">
        <v>0</v>
      </c>
      <c r="I2394" s="17">
        <v>8</v>
      </c>
      <c r="J2394" s="13">
        <v>8</v>
      </c>
      <c r="K2394" s="13">
        <v>0</v>
      </c>
      <c r="L2394" s="13">
        <v>2</v>
      </c>
      <c r="M2394" s="13">
        <v>6</v>
      </c>
      <c r="N2394" s="24" t="s">
        <v>3356</v>
      </c>
      <c r="O2394" s="24" t="s">
        <v>25</v>
      </c>
      <c r="P2394" s="24" t="s">
        <v>25</v>
      </c>
      <c r="Q2394" s="38">
        <f>VLOOKUP(B2394,[2]COMPLETE_DIVIDEND_DATA!$B:$BA,52,0)</f>
        <v>6</v>
      </c>
      <c r="R2394" s="39">
        <f t="shared" si="37"/>
        <v>0</v>
      </c>
    </row>
    <row r="2395" spans="1:18" s="2" customFormat="1" hidden="1" x14ac:dyDescent="0.2">
      <c r="A2395" s="9">
        <v>402428</v>
      </c>
      <c r="B2395" s="20">
        <v>11676003415</v>
      </c>
      <c r="C2395" s="6" t="s">
        <v>3357</v>
      </c>
      <c r="D2395" s="5">
        <v>19.93</v>
      </c>
      <c r="E2395" s="5">
        <v>20</v>
      </c>
      <c r="F2395" s="5">
        <v>8</v>
      </c>
      <c r="G2395" s="17">
        <v>647</v>
      </c>
      <c r="H2395" s="17">
        <v>0</v>
      </c>
      <c r="I2395" s="17">
        <v>647</v>
      </c>
      <c r="J2395" s="13">
        <v>647</v>
      </c>
      <c r="K2395" s="13">
        <v>0</v>
      </c>
      <c r="L2395" s="13">
        <v>129</v>
      </c>
      <c r="M2395" s="13">
        <v>518</v>
      </c>
      <c r="N2395" s="24" t="s">
        <v>3358</v>
      </c>
      <c r="O2395" s="24" t="s">
        <v>25</v>
      </c>
      <c r="P2395" s="24" t="s">
        <v>25</v>
      </c>
      <c r="Q2395" s="38">
        <f>VLOOKUP(B2395,[2]COMPLETE_DIVIDEND_DATA!$B:$BA,52,0)</f>
        <v>518</v>
      </c>
      <c r="R2395" s="39">
        <f t="shared" si="37"/>
        <v>0</v>
      </c>
    </row>
    <row r="2396" spans="1:18" s="2" customFormat="1" hidden="1" x14ac:dyDescent="0.2">
      <c r="A2396" s="9">
        <v>402429</v>
      </c>
      <c r="B2396" s="20">
        <v>11692012430</v>
      </c>
      <c r="C2396" s="6" t="s">
        <v>231</v>
      </c>
      <c r="D2396" s="5">
        <v>19.96</v>
      </c>
      <c r="E2396" s="5">
        <v>20</v>
      </c>
      <c r="F2396" s="5">
        <v>8</v>
      </c>
      <c r="G2396" s="17">
        <v>1047</v>
      </c>
      <c r="H2396" s="17">
        <v>0</v>
      </c>
      <c r="I2396" s="17">
        <v>1047</v>
      </c>
      <c r="J2396" s="13">
        <v>1047</v>
      </c>
      <c r="K2396" s="13">
        <v>0</v>
      </c>
      <c r="L2396" s="13">
        <v>209</v>
      </c>
      <c r="M2396" s="13">
        <v>838</v>
      </c>
      <c r="N2396" s="24" t="s">
        <v>3359</v>
      </c>
      <c r="O2396" s="24" t="s">
        <v>25</v>
      </c>
      <c r="P2396" s="24" t="s">
        <v>25</v>
      </c>
      <c r="Q2396" s="38">
        <f>VLOOKUP(B2396,[2]COMPLETE_DIVIDEND_DATA!$B:$BA,52,0)</f>
        <v>838</v>
      </c>
      <c r="R2396" s="39">
        <f t="shared" si="37"/>
        <v>0</v>
      </c>
    </row>
    <row r="2397" spans="1:18" s="2" customFormat="1" hidden="1" x14ac:dyDescent="0.2">
      <c r="A2397" s="9">
        <v>402430</v>
      </c>
      <c r="B2397" s="20">
        <v>11692012455</v>
      </c>
      <c r="C2397" s="6" t="s">
        <v>3360</v>
      </c>
      <c r="D2397" s="5">
        <v>19.14</v>
      </c>
      <c r="E2397" s="5">
        <v>20</v>
      </c>
      <c r="F2397" s="5">
        <v>8</v>
      </c>
      <c r="G2397" s="17">
        <v>47</v>
      </c>
      <c r="H2397" s="17">
        <v>0</v>
      </c>
      <c r="I2397" s="17">
        <v>47</v>
      </c>
      <c r="J2397" s="13">
        <v>47</v>
      </c>
      <c r="K2397" s="13">
        <v>0</v>
      </c>
      <c r="L2397" s="13">
        <v>9</v>
      </c>
      <c r="M2397" s="13">
        <v>38</v>
      </c>
      <c r="N2397" s="24" t="s">
        <v>3361</v>
      </c>
      <c r="O2397" s="24" t="s">
        <v>25</v>
      </c>
      <c r="P2397" s="24" t="s">
        <v>25</v>
      </c>
      <c r="Q2397" s="38">
        <f>VLOOKUP(B2397,[2]COMPLETE_DIVIDEND_DATA!$B:$BA,52,0)</f>
        <v>38</v>
      </c>
      <c r="R2397" s="39">
        <f t="shared" si="37"/>
        <v>0</v>
      </c>
    </row>
    <row r="2398" spans="1:18" s="2" customFormat="1" hidden="1" x14ac:dyDescent="0.2">
      <c r="A2398" s="9">
        <v>402431</v>
      </c>
      <c r="B2398" s="20">
        <v>11692016712</v>
      </c>
      <c r="C2398" s="6" t="s">
        <v>1173</v>
      </c>
      <c r="D2398" s="5">
        <v>17.39</v>
      </c>
      <c r="E2398" s="5">
        <v>20</v>
      </c>
      <c r="F2398" s="5">
        <v>8</v>
      </c>
      <c r="G2398" s="17">
        <v>23</v>
      </c>
      <c r="H2398" s="17">
        <v>0</v>
      </c>
      <c r="I2398" s="17">
        <v>23</v>
      </c>
      <c r="J2398" s="13">
        <v>23</v>
      </c>
      <c r="K2398" s="13">
        <v>0</v>
      </c>
      <c r="L2398" s="13">
        <v>4</v>
      </c>
      <c r="M2398" s="13">
        <v>19</v>
      </c>
      <c r="N2398" s="24" t="s">
        <v>3362</v>
      </c>
      <c r="O2398" s="24" t="s">
        <v>25</v>
      </c>
      <c r="P2398" s="24" t="s">
        <v>25</v>
      </c>
      <c r="Q2398" s="38">
        <f>VLOOKUP(B2398,[2]COMPLETE_DIVIDEND_DATA!$B:$BA,52,0)</f>
        <v>19</v>
      </c>
      <c r="R2398" s="39">
        <f t="shared" si="37"/>
        <v>0</v>
      </c>
    </row>
    <row r="2399" spans="1:18" s="2" customFormat="1" hidden="1" x14ac:dyDescent="0.2">
      <c r="A2399" s="9">
        <v>402432</v>
      </c>
      <c r="B2399" s="20">
        <v>11692018742</v>
      </c>
      <c r="C2399" s="6" t="s">
        <v>3363</v>
      </c>
      <c r="D2399" s="5">
        <v>17.5</v>
      </c>
      <c r="E2399" s="5">
        <v>20</v>
      </c>
      <c r="F2399" s="5">
        <v>8</v>
      </c>
      <c r="G2399" s="17">
        <v>10000</v>
      </c>
      <c r="H2399" s="17">
        <v>0</v>
      </c>
      <c r="I2399" s="17">
        <v>10000</v>
      </c>
      <c r="J2399" s="13">
        <v>10000</v>
      </c>
      <c r="K2399" s="13">
        <v>0</v>
      </c>
      <c r="L2399" s="13">
        <v>1750</v>
      </c>
      <c r="M2399" s="13">
        <v>8250</v>
      </c>
      <c r="N2399" s="24" t="s">
        <v>3364</v>
      </c>
      <c r="O2399" s="24">
        <v>34617825</v>
      </c>
      <c r="P2399" s="24" t="s">
        <v>25</v>
      </c>
      <c r="Q2399" s="38">
        <f>VLOOKUP(B2399,[2]COMPLETE_DIVIDEND_DATA!$B:$BA,52,0)</f>
        <v>8250</v>
      </c>
      <c r="R2399" s="39">
        <f t="shared" si="37"/>
        <v>0</v>
      </c>
    </row>
    <row r="2400" spans="1:18" s="2" customFormat="1" hidden="1" x14ac:dyDescent="0.2">
      <c r="A2400" s="9">
        <v>402433</v>
      </c>
      <c r="B2400" s="20">
        <v>11692021779</v>
      </c>
      <c r="C2400" s="6" t="s">
        <v>3365</v>
      </c>
      <c r="D2400" s="5">
        <v>20</v>
      </c>
      <c r="E2400" s="5">
        <v>20</v>
      </c>
      <c r="F2400" s="5">
        <v>8</v>
      </c>
      <c r="G2400" s="17">
        <v>7000</v>
      </c>
      <c r="H2400" s="17">
        <v>0</v>
      </c>
      <c r="I2400" s="17">
        <v>7000</v>
      </c>
      <c r="J2400" s="13">
        <v>7000</v>
      </c>
      <c r="K2400" s="13">
        <v>0</v>
      </c>
      <c r="L2400" s="13">
        <v>1400</v>
      </c>
      <c r="M2400" s="13">
        <v>5600</v>
      </c>
      <c r="N2400" s="24" t="s">
        <v>3366</v>
      </c>
      <c r="O2400" s="24" t="s">
        <v>25</v>
      </c>
      <c r="P2400" s="24" t="s">
        <v>25</v>
      </c>
      <c r="Q2400" s="38">
        <f>VLOOKUP(B2400,[2]COMPLETE_DIVIDEND_DATA!$B:$BA,52,0)</f>
        <v>5600</v>
      </c>
      <c r="R2400" s="39">
        <f t="shared" si="37"/>
        <v>0</v>
      </c>
    </row>
    <row r="2401" spans="1:18" s="2" customFormat="1" hidden="1" x14ac:dyDescent="0.2">
      <c r="A2401" s="9">
        <v>402434</v>
      </c>
      <c r="B2401" s="20">
        <v>11692025358</v>
      </c>
      <c r="C2401" s="6" t="s">
        <v>3367</v>
      </c>
      <c r="D2401" s="5">
        <v>20</v>
      </c>
      <c r="E2401" s="5">
        <v>20</v>
      </c>
      <c r="F2401" s="5">
        <v>8</v>
      </c>
      <c r="G2401" s="17">
        <v>1000</v>
      </c>
      <c r="H2401" s="17">
        <v>0</v>
      </c>
      <c r="I2401" s="17">
        <v>1000</v>
      </c>
      <c r="J2401" s="13">
        <v>1000</v>
      </c>
      <c r="K2401" s="13">
        <v>0</v>
      </c>
      <c r="L2401" s="13">
        <v>200</v>
      </c>
      <c r="M2401" s="13">
        <v>800</v>
      </c>
      <c r="N2401" s="24" t="s">
        <v>3368</v>
      </c>
      <c r="O2401" s="24" t="s">
        <v>25</v>
      </c>
      <c r="P2401" s="24" t="s">
        <v>25</v>
      </c>
      <c r="Q2401" s="38">
        <f>VLOOKUP(B2401,[2]COMPLETE_DIVIDEND_DATA!$B:$BA,52,0)</f>
        <v>800</v>
      </c>
      <c r="R2401" s="39">
        <f t="shared" ref="R2401:R2464" si="38">+M2401-Q2401</f>
        <v>0</v>
      </c>
    </row>
    <row r="2402" spans="1:18" s="2" customFormat="1" hidden="1" x14ac:dyDescent="0.2">
      <c r="A2402" s="9">
        <v>402435</v>
      </c>
      <c r="B2402" s="20">
        <v>11692027560</v>
      </c>
      <c r="C2402" s="6" t="s">
        <v>3369</v>
      </c>
      <c r="D2402" s="5">
        <v>14.98</v>
      </c>
      <c r="E2402" s="5">
        <v>20</v>
      </c>
      <c r="F2402" s="5">
        <v>8</v>
      </c>
      <c r="G2402" s="17">
        <v>2095</v>
      </c>
      <c r="H2402" s="17">
        <v>0</v>
      </c>
      <c r="I2402" s="17">
        <v>2095</v>
      </c>
      <c r="J2402" s="13">
        <v>2095</v>
      </c>
      <c r="K2402" s="13">
        <v>0</v>
      </c>
      <c r="L2402" s="13">
        <v>314</v>
      </c>
      <c r="M2402" s="13">
        <v>1781</v>
      </c>
      <c r="N2402" s="24" t="s">
        <v>3370</v>
      </c>
      <c r="O2402" s="24" t="s">
        <v>25</v>
      </c>
      <c r="P2402" s="24" t="s">
        <v>25</v>
      </c>
      <c r="Q2402" s="38">
        <f>VLOOKUP(B2402,[2]COMPLETE_DIVIDEND_DATA!$B:$BA,52,0)</f>
        <v>1781</v>
      </c>
      <c r="R2402" s="39">
        <f t="shared" si="38"/>
        <v>0</v>
      </c>
    </row>
    <row r="2403" spans="1:18" s="2" customFormat="1" hidden="1" x14ac:dyDescent="0.2">
      <c r="A2403" s="9">
        <v>402436</v>
      </c>
      <c r="B2403" s="20">
        <v>11759002482</v>
      </c>
      <c r="C2403" s="6" t="s">
        <v>2565</v>
      </c>
      <c r="D2403" s="5">
        <v>20</v>
      </c>
      <c r="E2403" s="5">
        <v>20</v>
      </c>
      <c r="F2403" s="5">
        <v>8</v>
      </c>
      <c r="G2403" s="17">
        <v>283293</v>
      </c>
      <c r="H2403" s="17">
        <v>0</v>
      </c>
      <c r="I2403" s="17">
        <v>283293</v>
      </c>
      <c r="J2403" s="13">
        <v>283293</v>
      </c>
      <c r="K2403" s="13">
        <v>0</v>
      </c>
      <c r="L2403" s="13">
        <v>56659</v>
      </c>
      <c r="M2403" s="13">
        <v>226634</v>
      </c>
      <c r="N2403" s="24" t="s">
        <v>3371</v>
      </c>
      <c r="O2403" s="24" t="s">
        <v>25</v>
      </c>
      <c r="P2403" s="24" t="s">
        <v>25</v>
      </c>
      <c r="Q2403" s="38">
        <f>VLOOKUP(B2403,[2]COMPLETE_DIVIDEND_DATA!$B:$BA,52,0)</f>
        <v>226634</v>
      </c>
      <c r="R2403" s="39">
        <f t="shared" si="38"/>
        <v>0</v>
      </c>
    </row>
    <row r="2404" spans="1:18" s="2" customFormat="1" hidden="1" x14ac:dyDescent="0.2">
      <c r="A2404" s="9">
        <v>402437</v>
      </c>
      <c r="B2404" s="20">
        <v>11759002797</v>
      </c>
      <c r="C2404" s="6" t="s">
        <v>3372</v>
      </c>
      <c r="D2404" s="5">
        <v>19.98</v>
      </c>
      <c r="E2404" s="5">
        <v>20</v>
      </c>
      <c r="F2404" s="5">
        <v>8</v>
      </c>
      <c r="G2404" s="17">
        <v>2752</v>
      </c>
      <c r="H2404" s="17">
        <v>0</v>
      </c>
      <c r="I2404" s="17">
        <v>2752</v>
      </c>
      <c r="J2404" s="13">
        <v>2752</v>
      </c>
      <c r="K2404" s="13">
        <v>0</v>
      </c>
      <c r="L2404" s="13">
        <v>550</v>
      </c>
      <c r="M2404" s="13">
        <v>2202</v>
      </c>
      <c r="N2404" s="24" t="s">
        <v>3373</v>
      </c>
      <c r="O2404" s="24" t="s">
        <v>25</v>
      </c>
      <c r="P2404" s="24" t="s">
        <v>25</v>
      </c>
      <c r="Q2404" s="38">
        <f>VLOOKUP(B2404,[2]COMPLETE_DIVIDEND_DATA!$B:$BA,52,0)</f>
        <v>2202</v>
      </c>
      <c r="R2404" s="39">
        <f t="shared" si="38"/>
        <v>0</v>
      </c>
    </row>
    <row r="2405" spans="1:18" s="2" customFormat="1" hidden="1" x14ac:dyDescent="0.2">
      <c r="A2405" s="9">
        <v>402438</v>
      </c>
      <c r="B2405" s="20">
        <v>11759021912</v>
      </c>
      <c r="C2405" s="6" t="s">
        <v>3374</v>
      </c>
      <c r="D2405" s="5">
        <v>20</v>
      </c>
      <c r="E2405" s="5">
        <v>20</v>
      </c>
      <c r="F2405" s="5">
        <v>8</v>
      </c>
      <c r="G2405" s="17">
        <v>1000</v>
      </c>
      <c r="H2405" s="17">
        <v>0</v>
      </c>
      <c r="I2405" s="17">
        <v>1000</v>
      </c>
      <c r="J2405" s="13">
        <v>1000</v>
      </c>
      <c r="K2405" s="13">
        <v>0</v>
      </c>
      <c r="L2405" s="13">
        <v>200</v>
      </c>
      <c r="M2405" s="13">
        <v>800</v>
      </c>
      <c r="N2405" s="24" t="s">
        <v>3375</v>
      </c>
      <c r="O2405" s="24" t="s">
        <v>25</v>
      </c>
      <c r="P2405" s="24" t="s">
        <v>25</v>
      </c>
      <c r="Q2405" s="38">
        <f>VLOOKUP(B2405,[2]COMPLETE_DIVIDEND_DATA!$B:$BA,52,0)</f>
        <v>800</v>
      </c>
      <c r="R2405" s="39">
        <f t="shared" si="38"/>
        <v>0</v>
      </c>
    </row>
    <row r="2406" spans="1:18" s="2" customFormat="1" hidden="1" x14ac:dyDescent="0.2">
      <c r="A2406" s="9">
        <v>402439</v>
      </c>
      <c r="B2406" s="20">
        <v>11759023124</v>
      </c>
      <c r="C2406" s="6" t="s">
        <v>3376</v>
      </c>
      <c r="D2406" s="5">
        <v>18.73</v>
      </c>
      <c r="E2406" s="5">
        <v>20</v>
      </c>
      <c r="F2406" s="5">
        <v>8</v>
      </c>
      <c r="G2406" s="17">
        <v>1500</v>
      </c>
      <c r="H2406" s="17">
        <v>0</v>
      </c>
      <c r="I2406" s="17">
        <v>1500</v>
      </c>
      <c r="J2406" s="13">
        <v>1500</v>
      </c>
      <c r="K2406" s="13">
        <v>0</v>
      </c>
      <c r="L2406" s="13">
        <v>281</v>
      </c>
      <c r="M2406" s="13">
        <v>1219</v>
      </c>
      <c r="N2406" s="24" t="s">
        <v>3377</v>
      </c>
      <c r="O2406" s="24" t="s">
        <v>25</v>
      </c>
      <c r="P2406" s="24" t="s">
        <v>25</v>
      </c>
      <c r="Q2406" s="38">
        <f>VLOOKUP(B2406,[2]COMPLETE_DIVIDEND_DATA!$B:$BA,52,0)</f>
        <v>1219</v>
      </c>
      <c r="R2406" s="39">
        <f t="shared" si="38"/>
        <v>0</v>
      </c>
    </row>
    <row r="2407" spans="1:18" s="2" customFormat="1" hidden="1" x14ac:dyDescent="0.2">
      <c r="A2407" s="9">
        <v>402440</v>
      </c>
      <c r="B2407" s="20">
        <v>12005001319</v>
      </c>
      <c r="C2407" s="6" t="s">
        <v>3378</v>
      </c>
      <c r="D2407" s="5">
        <v>20</v>
      </c>
      <c r="E2407" s="5">
        <v>20</v>
      </c>
      <c r="F2407" s="5">
        <v>8</v>
      </c>
      <c r="G2407" s="17">
        <v>6080</v>
      </c>
      <c r="H2407" s="17">
        <v>0</v>
      </c>
      <c r="I2407" s="17">
        <v>6080</v>
      </c>
      <c r="J2407" s="13">
        <v>6080</v>
      </c>
      <c r="K2407" s="13">
        <v>0</v>
      </c>
      <c r="L2407" s="13">
        <v>1216</v>
      </c>
      <c r="M2407" s="13">
        <v>4864</v>
      </c>
      <c r="N2407" s="24" t="s">
        <v>3379</v>
      </c>
      <c r="O2407" s="24" t="s">
        <v>25</v>
      </c>
      <c r="P2407" s="24" t="s">
        <v>25</v>
      </c>
      <c r="Q2407" s="38">
        <f>VLOOKUP(B2407,[2]COMPLETE_DIVIDEND_DATA!$B:$BA,52,0)</f>
        <v>4864</v>
      </c>
      <c r="R2407" s="39">
        <f t="shared" si="38"/>
        <v>0</v>
      </c>
    </row>
    <row r="2408" spans="1:18" s="2" customFormat="1" hidden="1" x14ac:dyDescent="0.2">
      <c r="A2408" s="9">
        <v>402441</v>
      </c>
      <c r="B2408" s="20">
        <v>12005006748</v>
      </c>
      <c r="C2408" s="6" t="s">
        <v>3380</v>
      </c>
      <c r="D2408" s="5">
        <v>20</v>
      </c>
      <c r="E2408" s="5">
        <v>20</v>
      </c>
      <c r="F2408" s="5">
        <v>8</v>
      </c>
      <c r="G2408" s="17">
        <v>3000</v>
      </c>
      <c r="H2408" s="17">
        <v>0</v>
      </c>
      <c r="I2408" s="17">
        <v>3000</v>
      </c>
      <c r="J2408" s="13">
        <v>3000</v>
      </c>
      <c r="K2408" s="13">
        <v>0</v>
      </c>
      <c r="L2408" s="13">
        <v>600</v>
      </c>
      <c r="M2408" s="13">
        <v>2400</v>
      </c>
      <c r="N2408" s="24" t="s">
        <v>3381</v>
      </c>
      <c r="O2408" s="24" t="s">
        <v>25</v>
      </c>
      <c r="P2408" s="24" t="s">
        <v>25</v>
      </c>
      <c r="Q2408" s="38">
        <f>VLOOKUP(B2408,[2]COMPLETE_DIVIDEND_DATA!$B:$BA,52,0)</f>
        <v>2400</v>
      </c>
      <c r="R2408" s="39">
        <f t="shared" si="38"/>
        <v>0</v>
      </c>
    </row>
    <row r="2409" spans="1:18" s="2" customFormat="1" hidden="1" x14ac:dyDescent="0.2">
      <c r="A2409" s="9">
        <v>402442</v>
      </c>
      <c r="B2409" s="20">
        <v>12005006854</v>
      </c>
      <c r="C2409" s="6" t="s">
        <v>2405</v>
      </c>
      <c r="D2409" s="5">
        <v>17.47</v>
      </c>
      <c r="E2409" s="5">
        <v>20</v>
      </c>
      <c r="F2409" s="5">
        <v>8</v>
      </c>
      <c r="G2409" s="17">
        <v>1047</v>
      </c>
      <c r="H2409" s="17">
        <v>0</v>
      </c>
      <c r="I2409" s="17">
        <v>1047</v>
      </c>
      <c r="J2409" s="13">
        <v>1047</v>
      </c>
      <c r="K2409" s="13">
        <v>0</v>
      </c>
      <c r="L2409" s="13">
        <v>183</v>
      </c>
      <c r="M2409" s="13">
        <v>864</v>
      </c>
      <c r="N2409" s="24" t="s">
        <v>3382</v>
      </c>
      <c r="O2409" s="24" t="s">
        <v>25</v>
      </c>
      <c r="P2409" s="24" t="s">
        <v>25</v>
      </c>
      <c r="Q2409" s="38">
        <f>VLOOKUP(B2409,[2]COMPLETE_DIVIDEND_DATA!$B:$BA,52,0)</f>
        <v>864</v>
      </c>
      <c r="R2409" s="39">
        <f t="shared" si="38"/>
        <v>0</v>
      </c>
    </row>
    <row r="2410" spans="1:18" s="2" customFormat="1" hidden="1" x14ac:dyDescent="0.2">
      <c r="A2410" s="9">
        <v>402443</v>
      </c>
      <c r="B2410" s="20">
        <v>12013002936</v>
      </c>
      <c r="C2410" s="6" t="s">
        <v>3383</v>
      </c>
      <c r="D2410" s="5">
        <v>14.99</v>
      </c>
      <c r="E2410" s="5">
        <v>20</v>
      </c>
      <c r="F2410" s="5">
        <v>8</v>
      </c>
      <c r="G2410" s="17">
        <v>1047</v>
      </c>
      <c r="H2410" s="17">
        <v>0</v>
      </c>
      <c r="I2410" s="17">
        <v>1047</v>
      </c>
      <c r="J2410" s="13">
        <v>1047</v>
      </c>
      <c r="K2410" s="13">
        <v>0</v>
      </c>
      <c r="L2410" s="13">
        <v>157</v>
      </c>
      <c r="M2410" s="13">
        <v>890</v>
      </c>
      <c r="N2410" s="24" t="s">
        <v>3384</v>
      </c>
      <c r="O2410" s="24" t="s">
        <v>25</v>
      </c>
      <c r="P2410" s="24" t="s">
        <v>25</v>
      </c>
      <c r="Q2410" s="38">
        <f>VLOOKUP(B2410,[2]COMPLETE_DIVIDEND_DATA!$B:$BA,52,0)</f>
        <v>890</v>
      </c>
      <c r="R2410" s="39">
        <f t="shared" si="38"/>
        <v>0</v>
      </c>
    </row>
    <row r="2411" spans="1:18" s="2" customFormat="1" hidden="1" x14ac:dyDescent="0.2">
      <c r="A2411" s="9">
        <v>402444</v>
      </c>
      <c r="B2411" s="20">
        <v>12013003967</v>
      </c>
      <c r="C2411" s="6" t="s">
        <v>3385</v>
      </c>
      <c r="D2411" s="5">
        <v>15.01</v>
      </c>
      <c r="E2411" s="5">
        <v>20</v>
      </c>
      <c r="F2411" s="5">
        <v>8</v>
      </c>
      <c r="G2411" s="17">
        <v>2118</v>
      </c>
      <c r="H2411" s="17">
        <v>0</v>
      </c>
      <c r="I2411" s="17">
        <v>2118</v>
      </c>
      <c r="J2411" s="13">
        <v>2118</v>
      </c>
      <c r="K2411" s="13">
        <v>0</v>
      </c>
      <c r="L2411" s="13">
        <v>318</v>
      </c>
      <c r="M2411" s="13">
        <v>1800</v>
      </c>
      <c r="N2411" s="24" t="s">
        <v>3386</v>
      </c>
      <c r="O2411" s="24" t="s">
        <v>25</v>
      </c>
      <c r="P2411" s="24" t="s">
        <v>25</v>
      </c>
      <c r="Q2411" s="38">
        <f>VLOOKUP(B2411,[2]COMPLETE_DIVIDEND_DATA!$B:$BA,52,0)</f>
        <v>1800</v>
      </c>
      <c r="R2411" s="39">
        <f t="shared" si="38"/>
        <v>0</v>
      </c>
    </row>
    <row r="2412" spans="1:18" s="2" customFormat="1" x14ac:dyDescent="0.2">
      <c r="A2412" s="9">
        <v>402445</v>
      </c>
      <c r="B2412" s="20">
        <v>12203012221</v>
      </c>
      <c r="C2412" s="6" t="s">
        <v>3387</v>
      </c>
      <c r="D2412" s="5">
        <v>20</v>
      </c>
      <c r="E2412" s="5">
        <v>10</v>
      </c>
      <c r="F2412" s="5">
        <v>8</v>
      </c>
      <c r="G2412" s="17">
        <v>20000</v>
      </c>
      <c r="H2412" s="17">
        <v>20000</v>
      </c>
      <c r="I2412" s="17">
        <v>0</v>
      </c>
      <c r="J2412" s="13">
        <v>20000</v>
      </c>
      <c r="K2412" s="13">
        <v>5000</v>
      </c>
      <c r="L2412" s="13">
        <v>4000</v>
      </c>
      <c r="M2412" s="13">
        <v>11000</v>
      </c>
      <c r="N2412" s="24" t="s">
        <v>3388</v>
      </c>
      <c r="O2412" s="24" t="s">
        <v>25</v>
      </c>
      <c r="P2412" s="45" t="s">
        <v>25</v>
      </c>
      <c r="Q2412" s="47">
        <f>VLOOKUP(B2412,[2]COMPLETE_DIVIDEND_DATA!$B:$BA,52,0)</f>
        <v>0</v>
      </c>
      <c r="R2412" s="48">
        <f t="shared" si="38"/>
        <v>11000</v>
      </c>
    </row>
    <row r="2413" spans="1:18" s="2" customFormat="1" hidden="1" x14ac:dyDescent="0.2">
      <c r="A2413" s="9">
        <v>402446</v>
      </c>
      <c r="B2413" s="20">
        <v>12203012874</v>
      </c>
      <c r="C2413" s="6" t="s">
        <v>3389</v>
      </c>
      <c r="D2413" s="5">
        <v>20</v>
      </c>
      <c r="E2413" s="5">
        <v>10</v>
      </c>
      <c r="F2413" s="5">
        <v>9</v>
      </c>
      <c r="G2413" s="17">
        <v>3500</v>
      </c>
      <c r="H2413" s="17">
        <v>3500</v>
      </c>
      <c r="I2413" s="17">
        <v>0</v>
      </c>
      <c r="J2413" s="13">
        <v>3500</v>
      </c>
      <c r="K2413" s="13">
        <v>875</v>
      </c>
      <c r="L2413" s="13">
        <v>700</v>
      </c>
      <c r="M2413" s="13">
        <v>1925</v>
      </c>
      <c r="N2413" s="24" t="s">
        <v>3390</v>
      </c>
      <c r="O2413" s="24" t="s">
        <v>25</v>
      </c>
      <c r="P2413" s="24" t="s">
        <v>25</v>
      </c>
      <c r="Q2413" s="38">
        <f>VLOOKUP(B2413,[2]COMPLETE_DIVIDEND_DATA!$B:$BA,52,0)</f>
        <v>1925</v>
      </c>
      <c r="R2413" s="39">
        <f t="shared" si="38"/>
        <v>0</v>
      </c>
    </row>
    <row r="2414" spans="1:18" s="2" customFormat="1" hidden="1" x14ac:dyDescent="0.2">
      <c r="A2414" s="9">
        <v>402447</v>
      </c>
      <c r="B2414" s="20">
        <v>12203013815</v>
      </c>
      <c r="C2414" s="6" t="s">
        <v>3391</v>
      </c>
      <c r="D2414" s="5">
        <v>19.93</v>
      </c>
      <c r="E2414" s="5">
        <v>10</v>
      </c>
      <c r="F2414" s="5">
        <v>8</v>
      </c>
      <c r="G2414" s="17">
        <v>647</v>
      </c>
      <c r="H2414" s="17">
        <v>647</v>
      </c>
      <c r="I2414" s="17">
        <v>0</v>
      </c>
      <c r="J2414" s="13">
        <v>647</v>
      </c>
      <c r="K2414" s="13">
        <v>162</v>
      </c>
      <c r="L2414" s="13">
        <v>129</v>
      </c>
      <c r="M2414" s="13">
        <v>356</v>
      </c>
      <c r="N2414" s="24" t="s">
        <v>3392</v>
      </c>
      <c r="O2414" s="24" t="s">
        <v>25</v>
      </c>
      <c r="P2414" s="24" t="s">
        <v>25</v>
      </c>
      <c r="Q2414" s="38">
        <f>VLOOKUP(B2414,[2]COMPLETE_DIVIDEND_DATA!$B:$BA,52,0)</f>
        <v>356</v>
      </c>
      <c r="R2414" s="39">
        <f t="shared" si="38"/>
        <v>0</v>
      </c>
    </row>
    <row r="2415" spans="1:18" s="2" customFormat="1" x14ac:dyDescent="0.2">
      <c r="A2415" s="9">
        <v>402448</v>
      </c>
      <c r="B2415" s="20">
        <v>12369000764</v>
      </c>
      <c r="C2415" s="6" t="s">
        <v>3393</v>
      </c>
      <c r="D2415" s="5">
        <v>20</v>
      </c>
      <c r="E2415" s="5">
        <v>10</v>
      </c>
      <c r="F2415" s="5">
        <v>8</v>
      </c>
      <c r="G2415" s="17">
        <v>1060</v>
      </c>
      <c r="H2415" s="17">
        <v>1060</v>
      </c>
      <c r="I2415" s="17">
        <v>0</v>
      </c>
      <c r="J2415" s="13">
        <v>1060</v>
      </c>
      <c r="K2415" s="13">
        <v>265</v>
      </c>
      <c r="L2415" s="13">
        <v>212</v>
      </c>
      <c r="M2415" s="13">
        <v>583</v>
      </c>
      <c r="N2415" s="24" t="s">
        <v>3394</v>
      </c>
      <c r="O2415" s="24" t="s">
        <v>25</v>
      </c>
      <c r="P2415" s="45" t="s">
        <v>25</v>
      </c>
      <c r="Q2415" s="47">
        <f>VLOOKUP(B2415,[2]COMPLETE_DIVIDEND_DATA!$B:$BA,52,0)</f>
        <v>0</v>
      </c>
      <c r="R2415" s="48">
        <f t="shared" si="38"/>
        <v>583</v>
      </c>
    </row>
    <row r="2416" spans="1:18" s="2" customFormat="1" hidden="1" x14ac:dyDescent="0.2">
      <c r="A2416" s="9">
        <v>402449</v>
      </c>
      <c r="B2416" s="20">
        <v>12484008284</v>
      </c>
      <c r="C2416" s="6" t="s">
        <v>3395</v>
      </c>
      <c r="D2416" s="5">
        <v>15</v>
      </c>
      <c r="E2416" s="5">
        <v>20</v>
      </c>
      <c r="F2416" s="5">
        <v>8</v>
      </c>
      <c r="G2416" s="17">
        <v>20000</v>
      </c>
      <c r="H2416" s="17">
        <v>0</v>
      </c>
      <c r="I2416" s="17">
        <v>20000</v>
      </c>
      <c r="J2416" s="13">
        <v>20000</v>
      </c>
      <c r="K2416" s="13">
        <v>0</v>
      </c>
      <c r="L2416" s="13">
        <v>3000</v>
      </c>
      <c r="M2416" s="13">
        <v>17000</v>
      </c>
      <c r="N2416" s="24" t="s">
        <v>3396</v>
      </c>
      <c r="O2416" s="24" t="s">
        <v>25</v>
      </c>
      <c r="P2416" s="24" t="s">
        <v>25</v>
      </c>
      <c r="Q2416" s="38">
        <f>VLOOKUP(B2416,[2]COMPLETE_DIVIDEND_DATA!$B:$BA,52,0)</f>
        <v>17000</v>
      </c>
      <c r="R2416" s="39">
        <f t="shared" si="38"/>
        <v>0</v>
      </c>
    </row>
    <row r="2417" spans="1:18" s="2" customFormat="1" ht="22.5" hidden="1" x14ac:dyDescent="0.2">
      <c r="A2417" s="9">
        <v>402450</v>
      </c>
      <c r="B2417" s="20">
        <v>12492001569</v>
      </c>
      <c r="C2417" s="6" t="s">
        <v>3397</v>
      </c>
      <c r="D2417" s="5">
        <v>0</v>
      </c>
      <c r="E2417" s="5">
        <v>20</v>
      </c>
      <c r="F2417" s="5">
        <v>8</v>
      </c>
      <c r="G2417" s="17">
        <v>1</v>
      </c>
      <c r="H2417" s="17">
        <v>0</v>
      </c>
      <c r="I2417" s="17">
        <v>1</v>
      </c>
      <c r="J2417" s="13">
        <v>1</v>
      </c>
      <c r="K2417" s="13">
        <v>0</v>
      </c>
      <c r="L2417" s="13">
        <v>0</v>
      </c>
      <c r="M2417" s="13">
        <v>1</v>
      </c>
      <c r="N2417" s="24" t="s">
        <v>3398</v>
      </c>
      <c r="O2417" s="24" t="s">
        <v>25</v>
      </c>
      <c r="P2417" s="24" t="s">
        <v>25</v>
      </c>
      <c r="Q2417" s="38">
        <f>VLOOKUP(B2417,[2]COMPLETE_DIVIDEND_DATA!$B:$BA,52,0)</f>
        <v>1</v>
      </c>
      <c r="R2417" s="39">
        <f t="shared" si="38"/>
        <v>0</v>
      </c>
    </row>
    <row r="2418" spans="1:18" s="2" customFormat="1" hidden="1" x14ac:dyDescent="0.2">
      <c r="A2418" s="9">
        <v>402451</v>
      </c>
      <c r="B2418" s="20">
        <v>12716002022</v>
      </c>
      <c r="C2418" s="6" t="s">
        <v>3399</v>
      </c>
      <c r="D2418" s="5">
        <v>15</v>
      </c>
      <c r="E2418" s="5">
        <v>20</v>
      </c>
      <c r="F2418" s="5">
        <v>8</v>
      </c>
      <c r="G2418" s="17">
        <v>3000</v>
      </c>
      <c r="H2418" s="17">
        <v>0</v>
      </c>
      <c r="I2418" s="17">
        <v>3000</v>
      </c>
      <c r="J2418" s="13">
        <v>3000</v>
      </c>
      <c r="K2418" s="13">
        <v>0</v>
      </c>
      <c r="L2418" s="13">
        <v>450</v>
      </c>
      <c r="M2418" s="13">
        <v>2550</v>
      </c>
      <c r="N2418" s="24" t="s">
        <v>3400</v>
      </c>
      <c r="O2418" s="24" t="s">
        <v>25</v>
      </c>
      <c r="P2418" s="24" t="s">
        <v>25</v>
      </c>
      <c r="Q2418" s="38">
        <f>VLOOKUP(B2418,[2]COMPLETE_DIVIDEND_DATA!$B:$BA,52,0)</f>
        <v>2550</v>
      </c>
      <c r="R2418" s="39">
        <f t="shared" si="38"/>
        <v>0</v>
      </c>
    </row>
    <row r="2419" spans="1:18" s="2" customFormat="1" hidden="1" x14ac:dyDescent="0.2">
      <c r="A2419" s="9">
        <v>402452</v>
      </c>
      <c r="B2419" s="20">
        <v>12732001543</v>
      </c>
      <c r="C2419" s="6" t="s">
        <v>3360</v>
      </c>
      <c r="D2419" s="5">
        <v>17.600000000000001</v>
      </c>
      <c r="E2419" s="5">
        <v>20</v>
      </c>
      <c r="F2419" s="5">
        <v>8</v>
      </c>
      <c r="G2419" s="17">
        <v>500</v>
      </c>
      <c r="H2419" s="17">
        <v>0</v>
      </c>
      <c r="I2419" s="17">
        <v>500</v>
      </c>
      <c r="J2419" s="13">
        <v>500</v>
      </c>
      <c r="K2419" s="13">
        <v>0</v>
      </c>
      <c r="L2419" s="13">
        <v>88</v>
      </c>
      <c r="M2419" s="13">
        <v>412</v>
      </c>
      <c r="N2419" s="24" t="s">
        <v>3401</v>
      </c>
      <c r="O2419" s="24" t="s">
        <v>25</v>
      </c>
      <c r="P2419" s="24" t="s">
        <v>25</v>
      </c>
      <c r="Q2419" s="38">
        <f>VLOOKUP(B2419,[2]COMPLETE_DIVIDEND_DATA!$B:$BA,52,0)</f>
        <v>412</v>
      </c>
      <c r="R2419" s="39">
        <f t="shared" si="38"/>
        <v>0</v>
      </c>
    </row>
    <row r="2420" spans="1:18" s="2" customFormat="1" hidden="1" x14ac:dyDescent="0.2">
      <c r="A2420" s="9">
        <v>402453</v>
      </c>
      <c r="B2420" s="20">
        <v>12732007060</v>
      </c>
      <c r="C2420" s="6" t="s">
        <v>3402</v>
      </c>
      <c r="D2420" s="5">
        <v>19.989999999999998</v>
      </c>
      <c r="E2420" s="5">
        <v>20</v>
      </c>
      <c r="F2420" s="5">
        <v>8</v>
      </c>
      <c r="G2420" s="17">
        <v>7856</v>
      </c>
      <c r="H2420" s="17">
        <v>0</v>
      </c>
      <c r="I2420" s="17">
        <v>7856</v>
      </c>
      <c r="J2420" s="13">
        <v>7856</v>
      </c>
      <c r="K2420" s="13">
        <v>0</v>
      </c>
      <c r="L2420" s="13">
        <v>1571</v>
      </c>
      <c r="M2420" s="13">
        <v>6285</v>
      </c>
      <c r="N2420" s="24" t="s">
        <v>3403</v>
      </c>
      <c r="O2420" s="24">
        <v>43591132</v>
      </c>
      <c r="P2420" s="24" t="s">
        <v>25</v>
      </c>
      <c r="Q2420" s="38">
        <f>VLOOKUP(B2420,[2]COMPLETE_DIVIDEND_DATA!$B:$BA,52,0)</f>
        <v>6285</v>
      </c>
      <c r="R2420" s="39">
        <f t="shared" si="38"/>
        <v>0</v>
      </c>
    </row>
    <row r="2421" spans="1:18" s="2" customFormat="1" x14ac:dyDescent="0.2">
      <c r="A2421" s="9">
        <v>402454</v>
      </c>
      <c r="B2421" s="20">
        <v>13417001525</v>
      </c>
      <c r="C2421" s="6" t="s">
        <v>3404</v>
      </c>
      <c r="D2421" s="5">
        <v>20</v>
      </c>
      <c r="E2421" s="5">
        <v>10</v>
      </c>
      <c r="F2421" s="5">
        <v>8</v>
      </c>
      <c r="G2421" s="17">
        <v>85</v>
      </c>
      <c r="H2421" s="17">
        <v>85</v>
      </c>
      <c r="I2421" s="17">
        <v>0</v>
      </c>
      <c r="J2421" s="13">
        <v>85</v>
      </c>
      <c r="K2421" s="13">
        <v>21</v>
      </c>
      <c r="L2421" s="13">
        <v>17</v>
      </c>
      <c r="M2421" s="13">
        <v>47</v>
      </c>
      <c r="N2421" s="24" t="s">
        <v>1219</v>
      </c>
      <c r="O2421" s="24" t="s">
        <v>25</v>
      </c>
      <c r="P2421" s="45" t="s">
        <v>25</v>
      </c>
      <c r="Q2421" s="47">
        <f>VLOOKUP(B2421,[2]COMPLETE_DIVIDEND_DATA!$B:$BA,52,0)</f>
        <v>0</v>
      </c>
      <c r="R2421" s="48">
        <f t="shared" si="38"/>
        <v>47</v>
      </c>
    </row>
    <row r="2422" spans="1:18" s="2" customFormat="1" hidden="1" x14ac:dyDescent="0.2">
      <c r="A2422" s="9">
        <v>402455</v>
      </c>
      <c r="B2422" s="20">
        <v>13417014742</v>
      </c>
      <c r="C2422" s="6" t="s">
        <v>3405</v>
      </c>
      <c r="D2422" s="5">
        <v>15.18</v>
      </c>
      <c r="E2422" s="5">
        <v>20</v>
      </c>
      <c r="F2422" s="5">
        <v>8</v>
      </c>
      <c r="G2422" s="17">
        <v>237</v>
      </c>
      <c r="H2422" s="17">
        <v>0</v>
      </c>
      <c r="I2422" s="17">
        <v>237</v>
      </c>
      <c r="J2422" s="13">
        <v>237</v>
      </c>
      <c r="K2422" s="13">
        <v>0</v>
      </c>
      <c r="L2422" s="13">
        <v>36</v>
      </c>
      <c r="M2422" s="13">
        <v>201</v>
      </c>
      <c r="N2422" s="24" t="s">
        <v>2314</v>
      </c>
      <c r="O2422" s="24" t="s">
        <v>25</v>
      </c>
      <c r="P2422" s="24" t="s">
        <v>25</v>
      </c>
      <c r="Q2422" s="38">
        <f>VLOOKUP(B2422,[2]COMPLETE_DIVIDEND_DATA!$B:$BA,52,0)</f>
        <v>201</v>
      </c>
      <c r="R2422" s="39">
        <f t="shared" si="38"/>
        <v>0</v>
      </c>
    </row>
    <row r="2423" spans="1:18" s="2" customFormat="1" x14ac:dyDescent="0.2">
      <c r="A2423" s="9">
        <v>402456</v>
      </c>
      <c r="B2423" s="20">
        <v>13417025607</v>
      </c>
      <c r="C2423" s="6" t="s">
        <v>3406</v>
      </c>
      <c r="D2423" s="5">
        <v>20</v>
      </c>
      <c r="E2423" s="5">
        <v>20</v>
      </c>
      <c r="F2423" s="5">
        <v>8</v>
      </c>
      <c r="G2423" s="17">
        <v>1295</v>
      </c>
      <c r="H2423" s="17">
        <v>0</v>
      </c>
      <c r="I2423" s="17">
        <v>1295</v>
      </c>
      <c r="J2423" s="13">
        <v>1295</v>
      </c>
      <c r="K2423" s="13">
        <v>0</v>
      </c>
      <c r="L2423" s="13">
        <v>259</v>
      </c>
      <c r="M2423" s="13">
        <v>1036</v>
      </c>
      <c r="N2423" s="24" t="s">
        <v>3407</v>
      </c>
      <c r="O2423" s="24" t="s">
        <v>25</v>
      </c>
      <c r="P2423" s="45" t="s">
        <v>25</v>
      </c>
      <c r="Q2423" s="47">
        <f>VLOOKUP(B2423,[2]COMPLETE_DIVIDEND_DATA!$B:$BA,52,0)</f>
        <v>0</v>
      </c>
      <c r="R2423" s="48">
        <f t="shared" si="38"/>
        <v>1036</v>
      </c>
    </row>
    <row r="2424" spans="1:18" s="2" customFormat="1" x14ac:dyDescent="0.2">
      <c r="A2424" s="9">
        <v>402457</v>
      </c>
      <c r="B2424" s="20">
        <v>13417035085</v>
      </c>
      <c r="C2424" s="6" t="s">
        <v>2644</v>
      </c>
      <c r="D2424" s="5">
        <v>17.239999999999998</v>
      </c>
      <c r="E2424" s="5">
        <v>20</v>
      </c>
      <c r="F2424" s="5">
        <v>8</v>
      </c>
      <c r="G2424" s="17">
        <v>58</v>
      </c>
      <c r="H2424" s="17">
        <v>0</v>
      </c>
      <c r="I2424" s="17">
        <v>58</v>
      </c>
      <c r="J2424" s="13">
        <v>58</v>
      </c>
      <c r="K2424" s="13">
        <v>0</v>
      </c>
      <c r="L2424" s="13">
        <v>10</v>
      </c>
      <c r="M2424" s="13">
        <v>48</v>
      </c>
      <c r="N2424" s="24" t="s">
        <v>2645</v>
      </c>
      <c r="O2424" s="24" t="s">
        <v>25</v>
      </c>
      <c r="P2424" s="45" t="s">
        <v>25</v>
      </c>
      <c r="Q2424" s="47">
        <f>VLOOKUP(B2424,[2]COMPLETE_DIVIDEND_DATA!$B:$BA,52,0)</f>
        <v>0</v>
      </c>
      <c r="R2424" s="48">
        <f t="shared" si="38"/>
        <v>48</v>
      </c>
    </row>
    <row r="2425" spans="1:18" s="2" customFormat="1" hidden="1" x14ac:dyDescent="0.2">
      <c r="A2425" s="9">
        <v>402458</v>
      </c>
      <c r="B2425" s="20">
        <v>13482001619</v>
      </c>
      <c r="C2425" s="6" t="s">
        <v>3408</v>
      </c>
      <c r="D2425" s="5">
        <v>20</v>
      </c>
      <c r="E2425" s="5">
        <v>10</v>
      </c>
      <c r="F2425" s="5">
        <v>8</v>
      </c>
      <c r="G2425" s="17">
        <v>1000</v>
      </c>
      <c r="H2425" s="17">
        <v>1000</v>
      </c>
      <c r="I2425" s="17">
        <v>0</v>
      </c>
      <c r="J2425" s="13">
        <v>1000</v>
      </c>
      <c r="K2425" s="13">
        <v>250</v>
      </c>
      <c r="L2425" s="13">
        <v>200</v>
      </c>
      <c r="M2425" s="13">
        <v>550</v>
      </c>
      <c r="N2425" s="24" t="s">
        <v>3042</v>
      </c>
      <c r="O2425" s="24" t="s">
        <v>25</v>
      </c>
      <c r="P2425" s="24" t="s">
        <v>25</v>
      </c>
      <c r="Q2425" s="38">
        <f>VLOOKUP(B2425,[2]COMPLETE_DIVIDEND_DATA!$B:$BA,52,0)</f>
        <v>550</v>
      </c>
      <c r="R2425" s="39">
        <f t="shared" si="38"/>
        <v>0</v>
      </c>
    </row>
    <row r="2426" spans="1:18" s="2" customFormat="1" hidden="1" x14ac:dyDescent="0.2">
      <c r="A2426" s="9">
        <v>402459</v>
      </c>
      <c r="B2426" s="20">
        <v>14100000507</v>
      </c>
      <c r="C2426" s="6" t="s">
        <v>2703</v>
      </c>
      <c r="D2426" s="5">
        <v>14.91</v>
      </c>
      <c r="E2426" s="5">
        <v>20</v>
      </c>
      <c r="F2426" s="5">
        <v>8</v>
      </c>
      <c r="G2426" s="17">
        <v>523</v>
      </c>
      <c r="H2426" s="17">
        <v>0</v>
      </c>
      <c r="I2426" s="17">
        <v>523</v>
      </c>
      <c r="J2426" s="13">
        <v>523</v>
      </c>
      <c r="K2426" s="13">
        <v>0</v>
      </c>
      <c r="L2426" s="13">
        <v>78</v>
      </c>
      <c r="M2426" s="13">
        <v>445</v>
      </c>
      <c r="N2426" s="24" t="s">
        <v>3409</v>
      </c>
      <c r="O2426" s="24">
        <v>5236967</v>
      </c>
      <c r="P2426" s="24" t="s">
        <v>25</v>
      </c>
      <c r="Q2426" s="38">
        <f>VLOOKUP(B2426,[2]COMPLETE_DIVIDEND_DATA!$B:$BA,52,0)</f>
        <v>445</v>
      </c>
      <c r="R2426" s="39">
        <f t="shared" si="38"/>
        <v>0</v>
      </c>
    </row>
    <row r="2427" spans="1:18" s="2" customFormat="1" hidden="1" x14ac:dyDescent="0.2">
      <c r="A2427" s="9">
        <v>402460</v>
      </c>
      <c r="B2427" s="20">
        <v>14100000812</v>
      </c>
      <c r="C2427" s="6" t="s">
        <v>3410</v>
      </c>
      <c r="D2427" s="5">
        <v>14.99</v>
      </c>
      <c r="E2427" s="5">
        <v>20</v>
      </c>
      <c r="F2427" s="5">
        <v>8</v>
      </c>
      <c r="G2427" s="17">
        <v>29375</v>
      </c>
      <c r="H2427" s="17">
        <v>0</v>
      </c>
      <c r="I2427" s="17">
        <v>29375</v>
      </c>
      <c r="J2427" s="13">
        <v>29375</v>
      </c>
      <c r="K2427" s="13">
        <v>0</v>
      </c>
      <c r="L2427" s="13">
        <v>4406</v>
      </c>
      <c r="M2427" s="13">
        <v>24969</v>
      </c>
      <c r="N2427" s="24" t="s">
        <v>3411</v>
      </c>
      <c r="O2427" s="24">
        <v>14068940</v>
      </c>
      <c r="P2427" s="24" t="s">
        <v>25</v>
      </c>
      <c r="Q2427" s="38">
        <f>VLOOKUP(B2427,[2]COMPLETE_DIVIDEND_DATA!$B:$BA,52,0)</f>
        <v>24969</v>
      </c>
      <c r="R2427" s="39">
        <f t="shared" si="38"/>
        <v>0</v>
      </c>
    </row>
    <row r="2428" spans="1:18" s="2" customFormat="1" hidden="1" x14ac:dyDescent="0.2">
      <c r="A2428" s="9">
        <v>402461</v>
      </c>
      <c r="B2428" s="20">
        <v>14100000887</v>
      </c>
      <c r="C2428" s="6" t="s">
        <v>3412</v>
      </c>
      <c r="D2428" s="5">
        <v>20.05</v>
      </c>
      <c r="E2428" s="5">
        <v>20</v>
      </c>
      <c r="F2428" s="5">
        <v>8</v>
      </c>
      <c r="G2428" s="17">
        <v>1047</v>
      </c>
      <c r="H2428" s="17">
        <v>0</v>
      </c>
      <c r="I2428" s="17">
        <v>1047</v>
      </c>
      <c r="J2428" s="13">
        <v>1047</v>
      </c>
      <c r="K2428" s="13">
        <v>0</v>
      </c>
      <c r="L2428" s="13">
        <v>210</v>
      </c>
      <c r="M2428" s="13">
        <v>837</v>
      </c>
      <c r="N2428" s="24" t="s">
        <v>3413</v>
      </c>
      <c r="O2428" s="24" t="s">
        <v>25</v>
      </c>
      <c r="P2428" s="24" t="s">
        <v>25</v>
      </c>
      <c r="Q2428" s="38">
        <f>VLOOKUP(B2428,[2]COMPLETE_DIVIDEND_DATA!$B:$BA,52,0)</f>
        <v>837</v>
      </c>
      <c r="R2428" s="39">
        <f t="shared" si="38"/>
        <v>0</v>
      </c>
    </row>
    <row r="2429" spans="1:18" s="2" customFormat="1" hidden="1" x14ac:dyDescent="0.2">
      <c r="A2429" s="9">
        <v>402462</v>
      </c>
      <c r="B2429" s="20">
        <v>14233001054</v>
      </c>
      <c r="C2429" s="6" t="s">
        <v>3414</v>
      </c>
      <c r="D2429" s="5">
        <v>16.66</v>
      </c>
      <c r="E2429" s="5">
        <v>20</v>
      </c>
      <c r="F2429" s="5">
        <v>8</v>
      </c>
      <c r="G2429" s="17">
        <v>12</v>
      </c>
      <c r="H2429" s="17">
        <v>0</v>
      </c>
      <c r="I2429" s="17">
        <v>12</v>
      </c>
      <c r="J2429" s="13">
        <v>12</v>
      </c>
      <c r="K2429" s="13">
        <v>0</v>
      </c>
      <c r="L2429" s="13">
        <v>2</v>
      </c>
      <c r="M2429" s="13">
        <v>10</v>
      </c>
      <c r="N2429" s="24" t="s">
        <v>3415</v>
      </c>
      <c r="O2429" s="24" t="s">
        <v>25</v>
      </c>
      <c r="P2429" s="24" t="s">
        <v>25</v>
      </c>
      <c r="Q2429" s="38">
        <f>VLOOKUP(B2429,[2]COMPLETE_DIVIDEND_DATA!$B:$BA,52,0)</f>
        <v>10</v>
      </c>
      <c r="R2429" s="39">
        <f t="shared" si="38"/>
        <v>0</v>
      </c>
    </row>
    <row r="2430" spans="1:18" s="2" customFormat="1" hidden="1" x14ac:dyDescent="0.2">
      <c r="A2430" s="9">
        <v>402463</v>
      </c>
      <c r="B2430" s="20">
        <v>14233001120</v>
      </c>
      <c r="C2430" s="6" t="s">
        <v>3416</v>
      </c>
      <c r="D2430" s="5">
        <v>16.66</v>
      </c>
      <c r="E2430" s="5">
        <v>20</v>
      </c>
      <c r="F2430" s="5">
        <v>8</v>
      </c>
      <c r="G2430" s="17">
        <v>12</v>
      </c>
      <c r="H2430" s="17">
        <v>0</v>
      </c>
      <c r="I2430" s="17">
        <v>12</v>
      </c>
      <c r="J2430" s="13">
        <v>12</v>
      </c>
      <c r="K2430" s="13">
        <v>0</v>
      </c>
      <c r="L2430" s="13">
        <v>2</v>
      </c>
      <c r="M2430" s="13">
        <v>10</v>
      </c>
      <c r="N2430" s="24" t="s">
        <v>3417</v>
      </c>
      <c r="O2430" s="24" t="s">
        <v>25</v>
      </c>
      <c r="P2430" s="24" t="s">
        <v>25</v>
      </c>
      <c r="Q2430" s="38">
        <f>VLOOKUP(B2430,[2]COMPLETE_DIVIDEND_DATA!$B:$BA,52,0)</f>
        <v>10</v>
      </c>
      <c r="R2430" s="39">
        <f t="shared" si="38"/>
        <v>0</v>
      </c>
    </row>
    <row r="2431" spans="1:18" s="2" customFormat="1" hidden="1" x14ac:dyDescent="0.2">
      <c r="A2431" s="9">
        <v>402464</v>
      </c>
      <c r="B2431" s="20">
        <v>14233001641</v>
      </c>
      <c r="C2431" s="6" t="s">
        <v>3418</v>
      </c>
      <c r="D2431" s="5">
        <v>16.66</v>
      </c>
      <c r="E2431" s="5">
        <v>20</v>
      </c>
      <c r="F2431" s="5">
        <v>8</v>
      </c>
      <c r="G2431" s="17">
        <v>12</v>
      </c>
      <c r="H2431" s="17">
        <v>0</v>
      </c>
      <c r="I2431" s="17">
        <v>12</v>
      </c>
      <c r="J2431" s="13">
        <v>12</v>
      </c>
      <c r="K2431" s="13">
        <v>0</v>
      </c>
      <c r="L2431" s="13">
        <v>2</v>
      </c>
      <c r="M2431" s="13">
        <v>10</v>
      </c>
      <c r="N2431" s="24" t="s">
        <v>3419</v>
      </c>
      <c r="O2431" s="24" t="s">
        <v>25</v>
      </c>
      <c r="P2431" s="24" t="s">
        <v>25</v>
      </c>
      <c r="Q2431" s="38">
        <f>VLOOKUP(B2431,[2]COMPLETE_DIVIDEND_DATA!$B:$BA,52,0)</f>
        <v>10</v>
      </c>
      <c r="R2431" s="39">
        <f t="shared" si="38"/>
        <v>0</v>
      </c>
    </row>
    <row r="2432" spans="1:18" s="2" customFormat="1" hidden="1" x14ac:dyDescent="0.2">
      <c r="A2432" s="9">
        <v>402465</v>
      </c>
      <c r="B2432" s="20">
        <v>14233005485</v>
      </c>
      <c r="C2432" s="6" t="s">
        <v>3420</v>
      </c>
      <c r="D2432" s="5">
        <v>20</v>
      </c>
      <c r="E2432" s="5">
        <v>30</v>
      </c>
      <c r="F2432" s="5">
        <v>8</v>
      </c>
      <c r="G2432" s="17">
        <v>20</v>
      </c>
      <c r="H2432" s="17">
        <v>0</v>
      </c>
      <c r="I2432" s="17">
        <v>20</v>
      </c>
      <c r="J2432" s="13">
        <v>20</v>
      </c>
      <c r="K2432" s="13">
        <v>0</v>
      </c>
      <c r="L2432" s="13">
        <v>4</v>
      </c>
      <c r="M2432" s="13">
        <v>16</v>
      </c>
      <c r="N2432" s="24" t="s">
        <v>3421</v>
      </c>
      <c r="O2432" s="24">
        <v>39900118</v>
      </c>
      <c r="P2432" s="24" t="s">
        <v>25</v>
      </c>
      <c r="Q2432" s="38">
        <f>VLOOKUP(B2432,[2]COMPLETE_DIVIDEND_DATA!$B:$BA,52,0)</f>
        <v>16</v>
      </c>
      <c r="R2432" s="39">
        <f t="shared" si="38"/>
        <v>0</v>
      </c>
    </row>
    <row r="2433" spans="1:18" s="2" customFormat="1" x14ac:dyDescent="0.2">
      <c r="A2433" s="9">
        <v>402466</v>
      </c>
      <c r="B2433" s="20">
        <v>14233006582</v>
      </c>
      <c r="C2433" s="6" t="s">
        <v>3422</v>
      </c>
      <c r="D2433" s="5">
        <v>20.07</v>
      </c>
      <c r="E2433" s="5">
        <v>20</v>
      </c>
      <c r="F2433" s="5">
        <v>8</v>
      </c>
      <c r="G2433" s="17">
        <v>1295</v>
      </c>
      <c r="H2433" s="17">
        <v>0</v>
      </c>
      <c r="I2433" s="17">
        <v>1295</v>
      </c>
      <c r="J2433" s="13">
        <v>1295</v>
      </c>
      <c r="K2433" s="13">
        <v>0</v>
      </c>
      <c r="L2433" s="13">
        <v>260</v>
      </c>
      <c r="M2433" s="13">
        <v>1035</v>
      </c>
      <c r="N2433" s="24" t="s">
        <v>1725</v>
      </c>
      <c r="O2433" s="24" t="s">
        <v>25</v>
      </c>
      <c r="P2433" s="45" t="s">
        <v>25</v>
      </c>
      <c r="Q2433" s="47">
        <f>VLOOKUP(B2433,[2]COMPLETE_DIVIDEND_DATA!$B:$BA,52,0)</f>
        <v>0</v>
      </c>
      <c r="R2433" s="48">
        <f t="shared" si="38"/>
        <v>1035</v>
      </c>
    </row>
    <row r="2434" spans="1:18" s="2" customFormat="1" hidden="1" x14ac:dyDescent="0.2">
      <c r="A2434" s="9">
        <v>402467</v>
      </c>
      <c r="B2434" s="20">
        <v>14233006723</v>
      </c>
      <c r="C2434" s="6" t="s">
        <v>3423</v>
      </c>
      <c r="D2434" s="5">
        <v>19.88</v>
      </c>
      <c r="E2434" s="5">
        <v>20</v>
      </c>
      <c r="F2434" s="5">
        <v>8</v>
      </c>
      <c r="G2434" s="17">
        <v>523</v>
      </c>
      <c r="H2434" s="17">
        <v>0</v>
      </c>
      <c r="I2434" s="17">
        <v>523</v>
      </c>
      <c r="J2434" s="13">
        <v>523</v>
      </c>
      <c r="K2434" s="13">
        <v>0</v>
      </c>
      <c r="L2434" s="13">
        <v>104</v>
      </c>
      <c r="M2434" s="13">
        <v>419</v>
      </c>
      <c r="N2434" s="24" t="s">
        <v>3424</v>
      </c>
      <c r="O2434" s="24" t="s">
        <v>25</v>
      </c>
      <c r="P2434" s="24" t="s">
        <v>25</v>
      </c>
      <c r="Q2434" s="38">
        <f>VLOOKUP(B2434,[2]COMPLETE_DIVIDEND_DATA!$B:$BA,52,0)</f>
        <v>419</v>
      </c>
      <c r="R2434" s="39">
        <f t="shared" si="38"/>
        <v>0</v>
      </c>
    </row>
    <row r="2435" spans="1:18" s="2" customFormat="1" hidden="1" x14ac:dyDescent="0.2">
      <c r="A2435" s="9">
        <v>402468</v>
      </c>
      <c r="B2435" s="20">
        <v>14233008588</v>
      </c>
      <c r="C2435" s="6" t="s">
        <v>409</v>
      </c>
      <c r="D2435" s="5">
        <v>19.84</v>
      </c>
      <c r="E2435" s="5">
        <v>20</v>
      </c>
      <c r="F2435" s="5">
        <v>8</v>
      </c>
      <c r="G2435" s="17">
        <v>262</v>
      </c>
      <c r="H2435" s="17">
        <v>0</v>
      </c>
      <c r="I2435" s="17">
        <v>262</v>
      </c>
      <c r="J2435" s="13">
        <v>262</v>
      </c>
      <c r="K2435" s="13">
        <v>0</v>
      </c>
      <c r="L2435" s="13">
        <v>52</v>
      </c>
      <c r="M2435" s="13">
        <v>210</v>
      </c>
      <c r="N2435" s="24" t="s">
        <v>3425</v>
      </c>
      <c r="O2435" s="24" t="s">
        <v>25</v>
      </c>
      <c r="P2435" s="24" t="s">
        <v>25</v>
      </c>
      <c r="Q2435" s="38">
        <f>VLOOKUP(B2435,[2]COMPLETE_DIVIDEND_DATA!$B:$BA,52,0)</f>
        <v>210</v>
      </c>
      <c r="R2435" s="39">
        <f t="shared" si="38"/>
        <v>0</v>
      </c>
    </row>
    <row r="2436" spans="1:18" s="2" customFormat="1" hidden="1" x14ac:dyDescent="0.2">
      <c r="A2436" s="9">
        <v>402469</v>
      </c>
      <c r="B2436" s="20">
        <v>14233012804</v>
      </c>
      <c r="C2436" s="6" t="s">
        <v>3426</v>
      </c>
      <c r="D2436" s="5">
        <v>20.2</v>
      </c>
      <c r="E2436" s="5">
        <v>20</v>
      </c>
      <c r="F2436" s="5">
        <v>8</v>
      </c>
      <c r="G2436" s="17">
        <v>772</v>
      </c>
      <c r="H2436" s="17">
        <v>0</v>
      </c>
      <c r="I2436" s="17">
        <v>772</v>
      </c>
      <c r="J2436" s="13">
        <v>772</v>
      </c>
      <c r="K2436" s="13">
        <v>0</v>
      </c>
      <c r="L2436" s="13">
        <v>156</v>
      </c>
      <c r="M2436" s="13">
        <v>616</v>
      </c>
      <c r="N2436" s="24" t="s">
        <v>3427</v>
      </c>
      <c r="O2436" s="24" t="s">
        <v>25</v>
      </c>
      <c r="P2436" s="24" t="s">
        <v>25</v>
      </c>
      <c r="Q2436" s="38">
        <f>VLOOKUP(B2436,[2]COMPLETE_DIVIDEND_DATA!$B:$BA,52,0)</f>
        <v>616</v>
      </c>
      <c r="R2436" s="39">
        <f t="shared" si="38"/>
        <v>0</v>
      </c>
    </row>
    <row r="2437" spans="1:18" s="2" customFormat="1" hidden="1" x14ac:dyDescent="0.2">
      <c r="A2437" s="9">
        <v>402470</v>
      </c>
      <c r="B2437" s="20">
        <v>14233021110</v>
      </c>
      <c r="C2437" s="6" t="s">
        <v>932</v>
      </c>
      <c r="D2437" s="5">
        <v>19.940000000000001</v>
      </c>
      <c r="E2437" s="5">
        <v>20</v>
      </c>
      <c r="F2437" s="5">
        <v>8</v>
      </c>
      <c r="G2437" s="17">
        <v>391</v>
      </c>
      <c r="H2437" s="17">
        <v>0</v>
      </c>
      <c r="I2437" s="17">
        <v>391</v>
      </c>
      <c r="J2437" s="13">
        <v>391</v>
      </c>
      <c r="K2437" s="13">
        <v>0</v>
      </c>
      <c r="L2437" s="13">
        <v>78</v>
      </c>
      <c r="M2437" s="13">
        <v>313</v>
      </c>
      <c r="N2437" s="24" t="s">
        <v>3428</v>
      </c>
      <c r="O2437" s="24">
        <v>21622086</v>
      </c>
      <c r="P2437" s="24" t="s">
        <v>25</v>
      </c>
      <c r="Q2437" s="38">
        <f>VLOOKUP(B2437,[2]COMPLETE_DIVIDEND_DATA!$B:$BA,52,0)</f>
        <v>313</v>
      </c>
      <c r="R2437" s="39">
        <f t="shared" si="38"/>
        <v>0</v>
      </c>
    </row>
    <row r="2438" spans="1:18" s="2" customFormat="1" hidden="1" x14ac:dyDescent="0.2">
      <c r="A2438" s="9">
        <v>402471</v>
      </c>
      <c r="B2438" s="20">
        <v>14233022027</v>
      </c>
      <c r="C2438" s="6" t="s">
        <v>2087</v>
      </c>
      <c r="D2438" s="5">
        <v>20</v>
      </c>
      <c r="E2438" s="5">
        <v>30</v>
      </c>
      <c r="F2438" s="5">
        <v>8</v>
      </c>
      <c r="G2438" s="17">
        <v>2100</v>
      </c>
      <c r="H2438" s="17">
        <v>0</v>
      </c>
      <c r="I2438" s="17">
        <v>2100</v>
      </c>
      <c r="J2438" s="13">
        <v>2100</v>
      </c>
      <c r="K2438" s="13">
        <v>0</v>
      </c>
      <c r="L2438" s="13">
        <v>420</v>
      </c>
      <c r="M2438" s="13">
        <v>1680</v>
      </c>
      <c r="N2438" s="24" t="s">
        <v>2088</v>
      </c>
      <c r="O2438" s="24" t="s">
        <v>25</v>
      </c>
      <c r="P2438" s="24" t="s">
        <v>25</v>
      </c>
      <c r="Q2438" s="38">
        <f>VLOOKUP(B2438,[2]COMPLETE_DIVIDEND_DATA!$B:$BA,52,0)</f>
        <v>1680</v>
      </c>
      <c r="R2438" s="39">
        <f t="shared" si="38"/>
        <v>0</v>
      </c>
    </row>
    <row r="2439" spans="1:18" s="2" customFormat="1" hidden="1" x14ac:dyDescent="0.2">
      <c r="A2439" s="9">
        <v>402472</v>
      </c>
      <c r="B2439" s="20">
        <v>14233025228</v>
      </c>
      <c r="C2439" s="6" t="s">
        <v>3429</v>
      </c>
      <c r="D2439" s="5">
        <v>16.7</v>
      </c>
      <c r="E2439" s="5">
        <v>20</v>
      </c>
      <c r="F2439" s="5">
        <v>8</v>
      </c>
      <c r="G2439" s="17">
        <v>2095</v>
      </c>
      <c r="H2439" s="17">
        <v>0</v>
      </c>
      <c r="I2439" s="17">
        <v>2095</v>
      </c>
      <c r="J2439" s="13">
        <v>2095</v>
      </c>
      <c r="K2439" s="13">
        <v>0</v>
      </c>
      <c r="L2439" s="13">
        <v>350</v>
      </c>
      <c r="M2439" s="13">
        <v>1745</v>
      </c>
      <c r="N2439" s="24" t="s">
        <v>3430</v>
      </c>
      <c r="O2439" s="24" t="s">
        <v>25</v>
      </c>
      <c r="P2439" s="24" t="s">
        <v>25</v>
      </c>
      <c r="Q2439" s="38">
        <f>VLOOKUP(B2439,[2]COMPLETE_DIVIDEND_DATA!$B:$BA,52,0)</f>
        <v>1745</v>
      </c>
      <c r="R2439" s="39">
        <f t="shared" si="38"/>
        <v>0</v>
      </c>
    </row>
    <row r="2440" spans="1:18" s="2" customFormat="1" hidden="1" x14ac:dyDescent="0.2">
      <c r="A2440" s="9">
        <v>402473</v>
      </c>
      <c r="B2440" s="20">
        <v>14241000022</v>
      </c>
      <c r="C2440" s="6" t="s">
        <v>3431</v>
      </c>
      <c r="D2440" s="5">
        <v>15</v>
      </c>
      <c r="E2440" s="5">
        <v>64</v>
      </c>
      <c r="F2440" s="5">
        <v>10</v>
      </c>
      <c r="G2440" s="17">
        <v>22100</v>
      </c>
      <c r="H2440" s="17">
        <v>0</v>
      </c>
      <c r="I2440" s="17">
        <v>22100</v>
      </c>
      <c r="J2440" s="13">
        <v>22100</v>
      </c>
      <c r="K2440" s="13">
        <v>0</v>
      </c>
      <c r="L2440" s="13">
        <v>3315</v>
      </c>
      <c r="M2440" s="13">
        <v>18785</v>
      </c>
      <c r="N2440" s="24" t="s">
        <v>25</v>
      </c>
      <c r="O2440" s="24">
        <v>41397304</v>
      </c>
      <c r="P2440" s="24" t="s">
        <v>25</v>
      </c>
      <c r="Q2440" s="38">
        <f>VLOOKUP(B2440,[2]COMPLETE_DIVIDEND_DATA!$B:$BA,52,0)</f>
        <v>18785</v>
      </c>
      <c r="R2440" s="39">
        <f t="shared" si="38"/>
        <v>0</v>
      </c>
    </row>
    <row r="2441" spans="1:18" s="2" customFormat="1" hidden="1" x14ac:dyDescent="0.2">
      <c r="A2441" s="9">
        <v>402474</v>
      </c>
      <c r="B2441" s="20">
        <v>14266000558</v>
      </c>
      <c r="C2441" s="6" t="s">
        <v>3432</v>
      </c>
      <c r="D2441" s="5">
        <v>14.96</v>
      </c>
      <c r="E2441" s="5">
        <v>20</v>
      </c>
      <c r="F2441" s="5">
        <v>8</v>
      </c>
      <c r="G2441" s="17">
        <v>1303</v>
      </c>
      <c r="H2441" s="17">
        <v>0</v>
      </c>
      <c r="I2441" s="17">
        <v>1303</v>
      </c>
      <c r="J2441" s="13">
        <v>1303</v>
      </c>
      <c r="K2441" s="13">
        <v>0</v>
      </c>
      <c r="L2441" s="13">
        <v>195</v>
      </c>
      <c r="M2441" s="13">
        <v>1108</v>
      </c>
      <c r="N2441" s="24" t="s">
        <v>3433</v>
      </c>
      <c r="O2441" s="24" t="s">
        <v>25</v>
      </c>
      <c r="P2441" s="24" t="s">
        <v>25</v>
      </c>
      <c r="Q2441" s="38">
        <f>VLOOKUP(B2441,[2]COMPLETE_DIVIDEND_DATA!$B:$BA,52,0)</f>
        <v>1108</v>
      </c>
      <c r="R2441" s="39">
        <f t="shared" si="38"/>
        <v>0</v>
      </c>
    </row>
    <row r="2442" spans="1:18" s="2" customFormat="1" x14ac:dyDescent="0.2">
      <c r="A2442" s="9">
        <v>402475</v>
      </c>
      <c r="B2442" s="20">
        <v>14274006026</v>
      </c>
      <c r="C2442" s="6" t="s">
        <v>3434</v>
      </c>
      <c r="D2442" s="5">
        <v>20</v>
      </c>
      <c r="E2442" s="5">
        <v>20</v>
      </c>
      <c r="F2442" s="5">
        <v>8</v>
      </c>
      <c r="G2442" s="17">
        <v>1185</v>
      </c>
      <c r="H2442" s="17">
        <v>0</v>
      </c>
      <c r="I2442" s="17">
        <v>1185</v>
      </c>
      <c r="J2442" s="13">
        <v>1185</v>
      </c>
      <c r="K2442" s="13">
        <v>0</v>
      </c>
      <c r="L2442" s="13">
        <v>237</v>
      </c>
      <c r="M2442" s="13">
        <v>948</v>
      </c>
      <c r="N2442" s="24" t="s">
        <v>1256</v>
      </c>
      <c r="O2442" s="24" t="s">
        <v>25</v>
      </c>
      <c r="P2442" s="45" t="s">
        <v>25</v>
      </c>
      <c r="Q2442" s="47">
        <f>VLOOKUP(B2442,[2]COMPLETE_DIVIDEND_DATA!$B:$BA,52,0)</f>
        <v>0</v>
      </c>
      <c r="R2442" s="48">
        <f t="shared" si="38"/>
        <v>948</v>
      </c>
    </row>
    <row r="2443" spans="1:18" s="2" customFormat="1" x14ac:dyDescent="0.2">
      <c r="A2443" s="9">
        <v>402476</v>
      </c>
      <c r="B2443" s="20">
        <v>14282000507</v>
      </c>
      <c r="C2443" s="6" t="s">
        <v>3435</v>
      </c>
      <c r="D2443" s="5">
        <v>20</v>
      </c>
      <c r="E2443" s="5">
        <v>20</v>
      </c>
      <c r="F2443" s="5">
        <v>8</v>
      </c>
      <c r="G2443" s="17">
        <v>35</v>
      </c>
      <c r="H2443" s="17">
        <v>0</v>
      </c>
      <c r="I2443" s="17">
        <v>35</v>
      </c>
      <c r="J2443" s="13">
        <v>35</v>
      </c>
      <c r="K2443" s="13">
        <v>0</v>
      </c>
      <c r="L2443" s="13">
        <v>7</v>
      </c>
      <c r="M2443" s="13">
        <v>28</v>
      </c>
      <c r="N2443" s="24" t="s">
        <v>3436</v>
      </c>
      <c r="O2443" s="24" t="s">
        <v>25</v>
      </c>
      <c r="P2443" s="45" t="s">
        <v>25</v>
      </c>
      <c r="Q2443" s="47">
        <f>VLOOKUP(B2443,[2]COMPLETE_DIVIDEND_DATA!$B:$BA,52,0)</f>
        <v>0</v>
      </c>
      <c r="R2443" s="48">
        <f t="shared" si="38"/>
        <v>28</v>
      </c>
    </row>
    <row r="2444" spans="1:18" s="2" customFormat="1" hidden="1" x14ac:dyDescent="0.2">
      <c r="A2444" s="9">
        <v>402477</v>
      </c>
      <c r="B2444" s="20">
        <v>14308005288</v>
      </c>
      <c r="C2444" s="6" t="s">
        <v>3437</v>
      </c>
      <c r="D2444" s="5">
        <v>15</v>
      </c>
      <c r="E2444" s="5">
        <v>20</v>
      </c>
      <c r="F2444" s="5">
        <v>8</v>
      </c>
      <c r="G2444" s="17">
        <v>9000</v>
      </c>
      <c r="H2444" s="17">
        <v>0</v>
      </c>
      <c r="I2444" s="17">
        <v>9000</v>
      </c>
      <c r="J2444" s="13">
        <v>9000</v>
      </c>
      <c r="K2444" s="13">
        <v>0</v>
      </c>
      <c r="L2444" s="13">
        <v>1350</v>
      </c>
      <c r="M2444" s="13">
        <v>7650</v>
      </c>
      <c r="N2444" s="24" t="s">
        <v>3438</v>
      </c>
      <c r="O2444" s="24">
        <v>35624248</v>
      </c>
      <c r="P2444" s="24" t="s">
        <v>25</v>
      </c>
      <c r="Q2444" s="38">
        <f>VLOOKUP(B2444,[2]COMPLETE_DIVIDEND_DATA!$B:$BA,52,0)</f>
        <v>7650</v>
      </c>
      <c r="R2444" s="39">
        <f t="shared" si="38"/>
        <v>0</v>
      </c>
    </row>
    <row r="2445" spans="1:18" s="2" customFormat="1" x14ac:dyDescent="0.2">
      <c r="A2445" s="9">
        <v>402478</v>
      </c>
      <c r="B2445" s="20">
        <v>14332001102</v>
      </c>
      <c r="C2445" s="6" t="s">
        <v>3439</v>
      </c>
      <c r="D2445" s="5">
        <v>20</v>
      </c>
      <c r="E2445" s="5">
        <v>20</v>
      </c>
      <c r="F2445" s="5">
        <v>8</v>
      </c>
      <c r="G2445" s="17">
        <v>500</v>
      </c>
      <c r="H2445" s="17">
        <v>0</v>
      </c>
      <c r="I2445" s="17">
        <v>500</v>
      </c>
      <c r="J2445" s="13">
        <v>500</v>
      </c>
      <c r="K2445" s="13">
        <v>0</v>
      </c>
      <c r="L2445" s="13">
        <v>100</v>
      </c>
      <c r="M2445" s="13">
        <v>400</v>
      </c>
      <c r="N2445" s="24" t="s">
        <v>3042</v>
      </c>
      <c r="O2445" s="24" t="s">
        <v>25</v>
      </c>
      <c r="P2445" s="45" t="s">
        <v>25</v>
      </c>
      <c r="Q2445" s="47">
        <f>VLOOKUP(B2445,[2]COMPLETE_DIVIDEND_DATA!$B:$BA,52,0)</f>
        <v>0</v>
      </c>
      <c r="R2445" s="48">
        <f t="shared" si="38"/>
        <v>400</v>
      </c>
    </row>
    <row r="2446" spans="1:18" s="2" customFormat="1" hidden="1" x14ac:dyDescent="0.2">
      <c r="A2446" s="9">
        <v>402479</v>
      </c>
      <c r="B2446" s="20">
        <v>14381001982</v>
      </c>
      <c r="C2446" s="6" t="s">
        <v>3440</v>
      </c>
      <c r="D2446" s="5">
        <v>20</v>
      </c>
      <c r="E2446" s="5">
        <v>20</v>
      </c>
      <c r="F2446" s="5">
        <v>8</v>
      </c>
      <c r="G2446" s="17">
        <v>6480</v>
      </c>
      <c r="H2446" s="17">
        <v>0</v>
      </c>
      <c r="I2446" s="17">
        <v>6480</v>
      </c>
      <c r="J2446" s="13">
        <v>6480</v>
      </c>
      <c r="K2446" s="13">
        <v>0</v>
      </c>
      <c r="L2446" s="13">
        <v>1296</v>
      </c>
      <c r="M2446" s="13">
        <v>5184</v>
      </c>
      <c r="N2446" s="24" t="s">
        <v>3441</v>
      </c>
      <c r="O2446" s="24" t="s">
        <v>25</v>
      </c>
      <c r="P2446" s="24" t="s">
        <v>25</v>
      </c>
      <c r="Q2446" s="38">
        <f>VLOOKUP(B2446,[2]COMPLETE_DIVIDEND_DATA!$B:$BA,52,0)</f>
        <v>5184</v>
      </c>
      <c r="R2446" s="39">
        <f t="shared" si="38"/>
        <v>0</v>
      </c>
    </row>
    <row r="2447" spans="1:18" s="2" customFormat="1" hidden="1" x14ac:dyDescent="0.2">
      <c r="A2447" s="9">
        <v>402480</v>
      </c>
      <c r="B2447" s="20">
        <v>14381019505</v>
      </c>
      <c r="C2447" s="6" t="s">
        <v>1801</v>
      </c>
      <c r="D2447" s="5">
        <v>12.5</v>
      </c>
      <c r="E2447" s="5">
        <v>20</v>
      </c>
      <c r="F2447" s="5">
        <v>8</v>
      </c>
      <c r="G2447" s="17">
        <v>16</v>
      </c>
      <c r="H2447" s="17">
        <v>0</v>
      </c>
      <c r="I2447" s="17">
        <v>16</v>
      </c>
      <c r="J2447" s="13">
        <v>16</v>
      </c>
      <c r="K2447" s="13">
        <v>0</v>
      </c>
      <c r="L2447" s="13">
        <v>2</v>
      </c>
      <c r="M2447" s="13">
        <v>14</v>
      </c>
      <c r="N2447" s="24" t="s">
        <v>1802</v>
      </c>
      <c r="O2447" s="24" t="s">
        <v>25</v>
      </c>
      <c r="P2447" s="24" t="s">
        <v>25</v>
      </c>
      <c r="Q2447" s="38">
        <f>VLOOKUP(B2447,[2]COMPLETE_DIVIDEND_DATA!$B:$BA,52,0)</f>
        <v>14</v>
      </c>
      <c r="R2447" s="39">
        <f t="shared" si="38"/>
        <v>0</v>
      </c>
    </row>
    <row r="2448" spans="1:18" s="2" customFormat="1" hidden="1" x14ac:dyDescent="0.2">
      <c r="A2448" s="9">
        <v>402481</v>
      </c>
      <c r="B2448" s="20">
        <v>14381023010</v>
      </c>
      <c r="C2448" s="6" t="s">
        <v>3442</v>
      </c>
      <c r="D2448" s="5">
        <v>19.96</v>
      </c>
      <c r="E2448" s="5">
        <v>20</v>
      </c>
      <c r="F2448" s="5">
        <v>8</v>
      </c>
      <c r="G2448" s="17">
        <v>1047</v>
      </c>
      <c r="H2448" s="17">
        <v>0</v>
      </c>
      <c r="I2448" s="17">
        <v>1047</v>
      </c>
      <c r="J2448" s="13">
        <v>1047</v>
      </c>
      <c r="K2448" s="13">
        <v>0</v>
      </c>
      <c r="L2448" s="13">
        <v>209</v>
      </c>
      <c r="M2448" s="13">
        <v>838</v>
      </c>
      <c r="N2448" s="24" t="s">
        <v>3443</v>
      </c>
      <c r="O2448" s="24" t="s">
        <v>25</v>
      </c>
      <c r="P2448" s="24" t="s">
        <v>25</v>
      </c>
      <c r="Q2448" s="38">
        <f>VLOOKUP(B2448,[2]COMPLETE_DIVIDEND_DATA!$B:$BA,52,0)</f>
        <v>838</v>
      </c>
      <c r="R2448" s="39">
        <f t="shared" si="38"/>
        <v>0</v>
      </c>
    </row>
    <row r="2449" spans="1:18" s="2" customFormat="1" x14ac:dyDescent="0.2">
      <c r="A2449" s="9">
        <v>402482</v>
      </c>
      <c r="B2449" s="20">
        <v>14449000598</v>
      </c>
      <c r="C2449" s="6" t="s">
        <v>3444</v>
      </c>
      <c r="D2449" s="5">
        <v>20</v>
      </c>
      <c r="E2449" s="5">
        <v>20</v>
      </c>
      <c r="F2449" s="5">
        <v>8</v>
      </c>
      <c r="G2449" s="17">
        <v>90</v>
      </c>
      <c r="H2449" s="17">
        <v>0</v>
      </c>
      <c r="I2449" s="17">
        <v>90</v>
      </c>
      <c r="J2449" s="13">
        <v>90</v>
      </c>
      <c r="K2449" s="13">
        <v>0</v>
      </c>
      <c r="L2449" s="13">
        <v>18</v>
      </c>
      <c r="M2449" s="13">
        <v>72</v>
      </c>
      <c r="N2449" s="24" t="s">
        <v>3445</v>
      </c>
      <c r="O2449" s="24" t="s">
        <v>25</v>
      </c>
      <c r="P2449" s="45" t="s">
        <v>25</v>
      </c>
      <c r="Q2449" s="47">
        <f>VLOOKUP(B2449,[2]COMPLETE_DIVIDEND_DATA!$B:$BA,52,0)</f>
        <v>0</v>
      </c>
      <c r="R2449" s="48">
        <f t="shared" si="38"/>
        <v>72</v>
      </c>
    </row>
    <row r="2450" spans="1:18" s="2" customFormat="1" hidden="1" x14ac:dyDescent="0.2">
      <c r="A2450" s="9">
        <v>402483</v>
      </c>
      <c r="B2450" s="20">
        <v>14449001463</v>
      </c>
      <c r="C2450" s="6" t="s">
        <v>3446</v>
      </c>
      <c r="D2450" s="5">
        <v>19.989999999999998</v>
      </c>
      <c r="E2450" s="5">
        <v>10</v>
      </c>
      <c r="F2450" s="5">
        <v>8</v>
      </c>
      <c r="G2450" s="17">
        <v>13537</v>
      </c>
      <c r="H2450" s="17">
        <v>13537</v>
      </c>
      <c r="I2450" s="17">
        <v>0</v>
      </c>
      <c r="J2450" s="13">
        <v>13537</v>
      </c>
      <c r="K2450" s="13">
        <v>3384</v>
      </c>
      <c r="L2450" s="13">
        <v>2707</v>
      </c>
      <c r="M2450" s="13">
        <v>7446</v>
      </c>
      <c r="N2450" s="24" t="s">
        <v>3447</v>
      </c>
      <c r="O2450" s="24" t="s">
        <v>25</v>
      </c>
      <c r="P2450" s="24" t="s">
        <v>25</v>
      </c>
      <c r="Q2450" s="38">
        <f>VLOOKUP(B2450,[2]COMPLETE_DIVIDEND_DATA!$B:$BA,52,0)</f>
        <v>7446</v>
      </c>
      <c r="R2450" s="39">
        <f t="shared" si="38"/>
        <v>0</v>
      </c>
    </row>
    <row r="2451" spans="1:18" s="2" customFormat="1" hidden="1" x14ac:dyDescent="0.2">
      <c r="A2451" s="9">
        <v>402484</v>
      </c>
      <c r="B2451" s="20">
        <v>14522000027</v>
      </c>
      <c r="C2451" s="6" t="s">
        <v>3448</v>
      </c>
      <c r="D2451" s="5">
        <v>14.95</v>
      </c>
      <c r="E2451" s="5">
        <v>64</v>
      </c>
      <c r="F2451" s="5">
        <v>10</v>
      </c>
      <c r="G2451" s="17">
        <v>1003</v>
      </c>
      <c r="H2451" s="17">
        <v>0</v>
      </c>
      <c r="I2451" s="17">
        <v>1003</v>
      </c>
      <c r="J2451" s="13">
        <v>1003</v>
      </c>
      <c r="K2451" s="13">
        <v>0</v>
      </c>
      <c r="L2451" s="13">
        <v>150</v>
      </c>
      <c r="M2451" s="13">
        <v>853</v>
      </c>
      <c r="N2451" s="24" t="s">
        <v>25</v>
      </c>
      <c r="O2451" s="24">
        <v>31691714</v>
      </c>
      <c r="P2451" s="24" t="s">
        <v>25</v>
      </c>
      <c r="Q2451" s="38">
        <f>VLOOKUP(B2451,[2]COMPLETE_DIVIDEND_DATA!$B:$BA,52,0)</f>
        <v>853</v>
      </c>
      <c r="R2451" s="39">
        <f t="shared" si="38"/>
        <v>0</v>
      </c>
    </row>
    <row r="2452" spans="1:18" s="2" customFormat="1" hidden="1" x14ac:dyDescent="0.2">
      <c r="A2452" s="9">
        <v>402485</v>
      </c>
      <c r="B2452" s="20">
        <v>14621000835</v>
      </c>
      <c r="C2452" s="6" t="s">
        <v>3449</v>
      </c>
      <c r="D2452" s="5">
        <v>19.989999999999998</v>
      </c>
      <c r="E2452" s="5">
        <v>20</v>
      </c>
      <c r="F2452" s="5">
        <v>8</v>
      </c>
      <c r="G2452" s="17">
        <v>5237</v>
      </c>
      <c r="H2452" s="17">
        <v>0</v>
      </c>
      <c r="I2452" s="17">
        <v>5237</v>
      </c>
      <c r="J2452" s="13">
        <v>5237</v>
      </c>
      <c r="K2452" s="13">
        <v>0</v>
      </c>
      <c r="L2452" s="13">
        <v>1047</v>
      </c>
      <c r="M2452" s="13">
        <v>4190</v>
      </c>
      <c r="N2452" s="24" t="s">
        <v>3450</v>
      </c>
      <c r="O2452" s="24" t="s">
        <v>25</v>
      </c>
      <c r="P2452" s="24" t="s">
        <v>25</v>
      </c>
      <c r="Q2452" s="38">
        <f>VLOOKUP(B2452,[2]COMPLETE_DIVIDEND_DATA!$B:$BA,52,0)</f>
        <v>4190</v>
      </c>
      <c r="R2452" s="39">
        <f t="shared" si="38"/>
        <v>0</v>
      </c>
    </row>
    <row r="2453" spans="1:18" s="2" customFormat="1" hidden="1" x14ac:dyDescent="0.2">
      <c r="A2453" s="9">
        <v>402486</v>
      </c>
      <c r="B2453" s="20">
        <v>14639003036</v>
      </c>
      <c r="C2453" s="6" t="s">
        <v>3451</v>
      </c>
      <c r="D2453" s="5">
        <v>14.88</v>
      </c>
      <c r="E2453" s="5">
        <v>20</v>
      </c>
      <c r="F2453" s="5">
        <v>8</v>
      </c>
      <c r="G2453" s="17">
        <v>262</v>
      </c>
      <c r="H2453" s="17">
        <v>0</v>
      </c>
      <c r="I2453" s="17">
        <v>262</v>
      </c>
      <c r="J2453" s="13">
        <v>262</v>
      </c>
      <c r="K2453" s="13">
        <v>0</v>
      </c>
      <c r="L2453" s="13">
        <v>39</v>
      </c>
      <c r="M2453" s="13">
        <v>223</v>
      </c>
      <c r="N2453" s="24" t="s">
        <v>1405</v>
      </c>
      <c r="O2453" s="24" t="s">
        <v>25</v>
      </c>
      <c r="P2453" s="24" t="s">
        <v>25</v>
      </c>
      <c r="Q2453" s="38">
        <f>VLOOKUP(B2453,[2]COMPLETE_DIVIDEND_DATA!$B:$BA,52,0)</f>
        <v>223</v>
      </c>
      <c r="R2453" s="39">
        <f t="shared" si="38"/>
        <v>0</v>
      </c>
    </row>
    <row r="2454" spans="1:18" s="2" customFormat="1" hidden="1" x14ac:dyDescent="0.2">
      <c r="A2454" s="9">
        <v>402487</v>
      </c>
      <c r="B2454" s="20">
        <v>14639007094</v>
      </c>
      <c r="C2454" s="6" t="s">
        <v>3452</v>
      </c>
      <c r="D2454" s="5">
        <v>19.510000000000002</v>
      </c>
      <c r="E2454" s="5">
        <v>20</v>
      </c>
      <c r="F2454" s="5">
        <v>8</v>
      </c>
      <c r="G2454" s="17">
        <v>123</v>
      </c>
      <c r="H2454" s="17">
        <v>0</v>
      </c>
      <c r="I2454" s="17">
        <v>123</v>
      </c>
      <c r="J2454" s="13">
        <v>123</v>
      </c>
      <c r="K2454" s="13">
        <v>0</v>
      </c>
      <c r="L2454" s="13">
        <v>24</v>
      </c>
      <c r="M2454" s="13">
        <v>99</v>
      </c>
      <c r="N2454" s="24" t="s">
        <v>3453</v>
      </c>
      <c r="O2454" s="24" t="s">
        <v>25</v>
      </c>
      <c r="P2454" s="24" t="s">
        <v>25</v>
      </c>
      <c r="Q2454" s="38">
        <f>VLOOKUP(B2454,[2]COMPLETE_DIVIDEND_DATA!$B:$BA,52,0)</f>
        <v>99</v>
      </c>
      <c r="R2454" s="39">
        <f t="shared" si="38"/>
        <v>0</v>
      </c>
    </row>
    <row r="2455" spans="1:18" s="2" customFormat="1" hidden="1" x14ac:dyDescent="0.2">
      <c r="A2455" s="9">
        <v>402488</v>
      </c>
      <c r="B2455" s="20">
        <v>14639007318</v>
      </c>
      <c r="C2455" s="6" t="s">
        <v>3454</v>
      </c>
      <c r="D2455" s="5">
        <v>20.16</v>
      </c>
      <c r="E2455" s="5">
        <v>20</v>
      </c>
      <c r="F2455" s="5">
        <v>8</v>
      </c>
      <c r="G2455" s="17">
        <v>248</v>
      </c>
      <c r="H2455" s="17">
        <v>0</v>
      </c>
      <c r="I2455" s="17">
        <v>248</v>
      </c>
      <c r="J2455" s="13">
        <v>248</v>
      </c>
      <c r="K2455" s="13">
        <v>0</v>
      </c>
      <c r="L2455" s="13">
        <v>50</v>
      </c>
      <c r="M2455" s="13">
        <v>198</v>
      </c>
      <c r="N2455" s="24" t="s">
        <v>3455</v>
      </c>
      <c r="O2455" s="24" t="s">
        <v>25</v>
      </c>
      <c r="P2455" s="24" t="s">
        <v>25</v>
      </c>
      <c r="Q2455" s="38">
        <f>VLOOKUP(B2455,[2]COMPLETE_DIVIDEND_DATA!$B:$BA,52,0)</f>
        <v>198</v>
      </c>
      <c r="R2455" s="39">
        <f t="shared" si="38"/>
        <v>0</v>
      </c>
    </row>
    <row r="2456" spans="1:18" s="2" customFormat="1" hidden="1" x14ac:dyDescent="0.2">
      <c r="A2456" s="9">
        <v>402489</v>
      </c>
      <c r="B2456" s="20">
        <v>14720001179</v>
      </c>
      <c r="C2456" s="6" t="s">
        <v>3456</v>
      </c>
      <c r="D2456" s="5">
        <v>15.25</v>
      </c>
      <c r="E2456" s="5">
        <v>20</v>
      </c>
      <c r="F2456" s="5">
        <v>8</v>
      </c>
      <c r="G2456" s="17">
        <v>59</v>
      </c>
      <c r="H2456" s="17">
        <v>0</v>
      </c>
      <c r="I2456" s="17">
        <v>59</v>
      </c>
      <c r="J2456" s="13">
        <v>59</v>
      </c>
      <c r="K2456" s="13">
        <v>0</v>
      </c>
      <c r="L2456" s="13">
        <v>9</v>
      </c>
      <c r="M2456" s="13">
        <v>50</v>
      </c>
      <c r="N2456" s="24" t="s">
        <v>2297</v>
      </c>
      <c r="O2456" s="24" t="s">
        <v>25</v>
      </c>
      <c r="P2456" s="24" t="s">
        <v>25</v>
      </c>
      <c r="Q2456" s="38">
        <f>VLOOKUP(B2456,[2]COMPLETE_DIVIDEND_DATA!$B:$BA,52,0)</f>
        <v>50</v>
      </c>
      <c r="R2456" s="39">
        <f t="shared" si="38"/>
        <v>0</v>
      </c>
    </row>
    <row r="2457" spans="1:18" s="2" customFormat="1" hidden="1" x14ac:dyDescent="0.2">
      <c r="A2457" s="9">
        <v>402490</v>
      </c>
      <c r="B2457" s="20">
        <v>14720004173</v>
      </c>
      <c r="C2457" s="6" t="s">
        <v>3457</v>
      </c>
      <c r="D2457" s="5">
        <v>20.03</v>
      </c>
      <c r="E2457" s="5">
        <v>10</v>
      </c>
      <c r="F2457" s="5">
        <v>8</v>
      </c>
      <c r="G2457" s="17">
        <v>1178</v>
      </c>
      <c r="H2457" s="17">
        <v>1178</v>
      </c>
      <c r="I2457" s="17">
        <v>0</v>
      </c>
      <c r="J2457" s="13">
        <v>1178</v>
      </c>
      <c r="K2457" s="13">
        <v>295</v>
      </c>
      <c r="L2457" s="13">
        <v>236</v>
      </c>
      <c r="M2457" s="13">
        <v>647</v>
      </c>
      <c r="N2457" s="24" t="s">
        <v>3458</v>
      </c>
      <c r="O2457" s="24" t="s">
        <v>25</v>
      </c>
      <c r="P2457" s="24" t="s">
        <v>25</v>
      </c>
      <c r="Q2457" s="38">
        <f>VLOOKUP(B2457,[2]COMPLETE_DIVIDEND_DATA!$B:$BA,52,0)</f>
        <v>647</v>
      </c>
      <c r="R2457" s="39">
        <f t="shared" si="38"/>
        <v>0</v>
      </c>
    </row>
    <row r="2458" spans="1:18" s="2" customFormat="1" hidden="1" x14ac:dyDescent="0.2">
      <c r="A2458" s="9">
        <v>402491</v>
      </c>
      <c r="B2458" s="20">
        <v>14720005675</v>
      </c>
      <c r="C2458" s="6" t="s">
        <v>3459</v>
      </c>
      <c r="D2458" s="5">
        <v>16.66</v>
      </c>
      <c r="E2458" s="5">
        <v>20</v>
      </c>
      <c r="F2458" s="5">
        <v>8</v>
      </c>
      <c r="G2458" s="17">
        <v>12</v>
      </c>
      <c r="H2458" s="17">
        <v>0</v>
      </c>
      <c r="I2458" s="17">
        <v>12</v>
      </c>
      <c r="J2458" s="13">
        <v>12</v>
      </c>
      <c r="K2458" s="13">
        <v>0</v>
      </c>
      <c r="L2458" s="13">
        <v>2</v>
      </c>
      <c r="M2458" s="13">
        <v>10</v>
      </c>
      <c r="N2458" s="24" t="s">
        <v>3460</v>
      </c>
      <c r="O2458" s="24" t="s">
        <v>25</v>
      </c>
      <c r="P2458" s="24" t="s">
        <v>25</v>
      </c>
      <c r="Q2458" s="38">
        <f>VLOOKUP(B2458,[2]COMPLETE_DIVIDEND_DATA!$B:$BA,52,0)</f>
        <v>10</v>
      </c>
      <c r="R2458" s="39">
        <f t="shared" si="38"/>
        <v>0</v>
      </c>
    </row>
    <row r="2459" spans="1:18" s="2" customFormat="1" hidden="1" x14ac:dyDescent="0.2">
      <c r="A2459" s="9">
        <v>402492</v>
      </c>
      <c r="B2459" s="20">
        <v>15065000544</v>
      </c>
      <c r="C2459" s="6" t="s">
        <v>3461</v>
      </c>
      <c r="D2459" s="5">
        <v>15</v>
      </c>
      <c r="E2459" s="5">
        <v>20</v>
      </c>
      <c r="F2459" s="5">
        <v>8</v>
      </c>
      <c r="G2459" s="17">
        <v>500</v>
      </c>
      <c r="H2459" s="17">
        <v>0</v>
      </c>
      <c r="I2459" s="17">
        <v>500</v>
      </c>
      <c r="J2459" s="13">
        <v>500</v>
      </c>
      <c r="K2459" s="13">
        <v>0</v>
      </c>
      <c r="L2459" s="13">
        <v>75</v>
      </c>
      <c r="M2459" s="13">
        <v>425</v>
      </c>
      <c r="N2459" s="24" t="s">
        <v>3462</v>
      </c>
      <c r="O2459" s="24" t="s">
        <v>25</v>
      </c>
      <c r="P2459" s="24" t="s">
        <v>25</v>
      </c>
      <c r="Q2459" s="38">
        <f>VLOOKUP(B2459,[2]COMPLETE_DIVIDEND_DATA!$B:$BA,52,0)</f>
        <v>425</v>
      </c>
      <c r="R2459" s="39">
        <f t="shared" si="38"/>
        <v>0</v>
      </c>
    </row>
    <row r="2460" spans="1:18" s="2" customFormat="1" hidden="1" x14ac:dyDescent="0.2">
      <c r="A2460" s="9">
        <v>402493</v>
      </c>
      <c r="B2460" s="20">
        <v>15214001733</v>
      </c>
      <c r="C2460" s="6" t="s">
        <v>3463</v>
      </c>
      <c r="D2460" s="5">
        <v>15</v>
      </c>
      <c r="E2460" s="5">
        <v>20</v>
      </c>
      <c r="F2460" s="5">
        <v>8</v>
      </c>
      <c r="G2460" s="17">
        <v>5237</v>
      </c>
      <c r="H2460" s="17">
        <v>0</v>
      </c>
      <c r="I2460" s="17">
        <v>5237</v>
      </c>
      <c r="J2460" s="13">
        <v>5237</v>
      </c>
      <c r="K2460" s="13">
        <v>0</v>
      </c>
      <c r="L2460" s="13">
        <v>786</v>
      </c>
      <c r="M2460" s="13">
        <v>4451</v>
      </c>
      <c r="N2460" s="24" t="s">
        <v>3464</v>
      </c>
      <c r="O2460" s="24">
        <v>36256781</v>
      </c>
      <c r="P2460" s="24" t="s">
        <v>25</v>
      </c>
      <c r="Q2460" s="38">
        <f>VLOOKUP(B2460,[2]COMPLETE_DIVIDEND_DATA!$B:$BA,52,0)</f>
        <v>4451</v>
      </c>
      <c r="R2460" s="39">
        <f t="shared" si="38"/>
        <v>0</v>
      </c>
    </row>
    <row r="2461" spans="1:18" s="2" customFormat="1" hidden="1" x14ac:dyDescent="0.2">
      <c r="A2461" s="9">
        <v>402494</v>
      </c>
      <c r="B2461" s="20">
        <v>15818001367</v>
      </c>
      <c r="C2461" s="6" t="s">
        <v>3465</v>
      </c>
      <c r="D2461" s="5">
        <v>17.600000000000001</v>
      </c>
      <c r="E2461" s="5">
        <v>20</v>
      </c>
      <c r="F2461" s="5">
        <v>8</v>
      </c>
      <c r="G2461" s="17">
        <v>500</v>
      </c>
      <c r="H2461" s="17">
        <v>0</v>
      </c>
      <c r="I2461" s="17">
        <v>500</v>
      </c>
      <c r="J2461" s="13">
        <v>500</v>
      </c>
      <c r="K2461" s="13">
        <v>0</v>
      </c>
      <c r="L2461" s="13">
        <v>88</v>
      </c>
      <c r="M2461" s="13">
        <v>412</v>
      </c>
      <c r="N2461" s="24" t="s">
        <v>3466</v>
      </c>
      <c r="O2461" s="24" t="s">
        <v>25</v>
      </c>
      <c r="P2461" s="24" t="s">
        <v>25</v>
      </c>
      <c r="Q2461" s="38">
        <f>VLOOKUP(B2461,[2]COMPLETE_DIVIDEND_DATA!$B:$BA,52,0)</f>
        <v>412</v>
      </c>
      <c r="R2461" s="39">
        <f t="shared" si="38"/>
        <v>0</v>
      </c>
    </row>
    <row r="2462" spans="1:18" s="2" customFormat="1" hidden="1" x14ac:dyDescent="0.2">
      <c r="A2462" s="9">
        <v>402495</v>
      </c>
      <c r="B2462" s="20">
        <v>15818006242</v>
      </c>
      <c r="C2462" s="6" t="s">
        <v>3467</v>
      </c>
      <c r="D2462" s="5">
        <v>15.38</v>
      </c>
      <c r="E2462" s="5">
        <v>10</v>
      </c>
      <c r="F2462" s="5">
        <v>8</v>
      </c>
      <c r="G2462" s="17">
        <v>130</v>
      </c>
      <c r="H2462" s="17">
        <v>130</v>
      </c>
      <c r="I2462" s="17">
        <v>0</v>
      </c>
      <c r="J2462" s="13">
        <v>130</v>
      </c>
      <c r="K2462" s="13">
        <v>33</v>
      </c>
      <c r="L2462" s="13">
        <v>20</v>
      </c>
      <c r="M2462" s="13">
        <v>77</v>
      </c>
      <c r="N2462" s="24" t="s">
        <v>3468</v>
      </c>
      <c r="O2462" s="24" t="s">
        <v>25</v>
      </c>
      <c r="P2462" s="24" t="s">
        <v>25</v>
      </c>
      <c r="Q2462" s="38">
        <f>VLOOKUP(B2462,[2]COMPLETE_DIVIDEND_DATA!$B:$BA,52,0)</f>
        <v>77</v>
      </c>
      <c r="R2462" s="39">
        <f t="shared" si="38"/>
        <v>0</v>
      </c>
    </row>
    <row r="2463" spans="1:18" s="2" customFormat="1" hidden="1" x14ac:dyDescent="0.2">
      <c r="A2463" s="9">
        <v>402496</v>
      </c>
      <c r="B2463" s="20">
        <v>15818007125</v>
      </c>
      <c r="C2463" s="6" t="s">
        <v>99</v>
      </c>
      <c r="D2463" s="5">
        <v>15</v>
      </c>
      <c r="E2463" s="5">
        <v>10</v>
      </c>
      <c r="F2463" s="5">
        <v>8</v>
      </c>
      <c r="G2463" s="17">
        <v>6000</v>
      </c>
      <c r="H2463" s="17">
        <v>6000</v>
      </c>
      <c r="I2463" s="17">
        <v>0</v>
      </c>
      <c r="J2463" s="13">
        <v>6000</v>
      </c>
      <c r="K2463" s="13">
        <v>1500</v>
      </c>
      <c r="L2463" s="13">
        <v>900</v>
      </c>
      <c r="M2463" s="13">
        <v>3600</v>
      </c>
      <c r="N2463" s="24" t="s">
        <v>3469</v>
      </c>
      <c r="O2463" s="24" t="s">
        <v>25</v>
      </c>
      <c r="P2463" s="24" t="s">
        <v>25</v>
      </c>
      <c r="Q2463" s="38">
        <f>VLOOKUP(B2463,[2]COMPLETE_DIVIDEND_DATA!$B:$BA,52,0)</f>
        <v>3600</v>
      </c>
      <c r="R2463" s="39">
        <f t="shared" si="38"/>
        <v>0</v>
      </c>
    </row>
    <row r="2464" spans="1:18" s="2" customFormat="1" hidden="1" x14ac:dyDescent="0.2">
      <c r="A2464" s="9">
        <v>402497</v>
      </c>
      <c r="B2464" s="20">
        <v>15818008693</v>
      </c>
      <c r="C2464" s="6" t="s">
        <v>3470</v>
      </c>
      <c r="D2464" s="5">
        <v>20</v>
      </c>
      <c r="E2464" s="5">
        <v>20</v>
      </c>
      <c r="F2464" s="5">
        <v>8</v>
      </c>
      <c r="G2464" s="17">
        <v>16236</v>
      </c>
      <c r="H2464" s="17">
        <v>0</v>
      </c>
      <c r="I2464" s="17">
        <v>16236</v>
      </c>
      <c r="J2464" s="13">
        <v>16236</v>
      </c>
      <c r="K2464" s="13">
        <v>0</v>
      </c>
      <c r="L2464" s="13">
        <v>3248</v>
      </c>
      <c r="M2464" s="13">
        <v>12988</v>
      </c>
      <c r="N2464" s="24" t="s">
        <v>3471</v>
      </c>
      <c r="O2464" s="24" t="s">
        <v>25</v>
      </c>
      <c r="P2464" s="24" t="s">
        <v>25</v>
      </c>
      <c r="Q2464" s="38">
        <f>VLOOKUP(B2464,[2]COMPLETE_DIVIDEND_DATA!$B:$BA,52,0)</f>
        <v>12988</v>
      </c>
      <c r="R2464" s="39">
        <f t="shared" si="38"/>
        <v>0</v>
      </c>
    </row>
    <row r="2465" spans="1:18" s="2" customFormat="1" ht="22.5" hidden="1" x14ac:dyDescent="0.2">
      <c r="A2465" s="9">
        <v>402498</v>
      </c>
      <c r="B2465" s="20">
        <v>15867000026</v>
      </c>
      <c r="C2465" s="6" t="s">
        <v>3472</v>
      </c>
      <c r="D2465" s="5">
        <v>15</v>
      </c>
      <c r="E2465" s="5">
        <v>64</v>
      </c>
      <c r="F2465" s="5">
        <v>10</v>
      </c>
      <c r="G2465" s="17">
        <v>20000</v>
      </c>
      <c r="H2465" s="17">
        <v>0</v>
      </c>
      <c r="I2465" s="17">
        <v>20000</v>
      </c>
      <c r="J2465" s="13">
        <v>20000</v>
      </c>
      <c r="K2465" s="13">
        <v>0</v>
      </c>
      <c r="L2465" s="13">
        <v>3000</v>
      </c>
      <c r="M2465" s="13">
        <v>17000</v>
      </c>
      <c r="N2465" s="24" t="s">
        <v>25</v>
      </c>
      <c r="O2465" s="24">
        <v>42880467</v>
      </c>
      <c r="P2465" s="24" t="s">
        <v>25</v>
      </c>
      <c r="Q2465" s="38">
        <f>VLOOKUP(B2465,[2]COMPLETE_DIVIDEND_DATA!$B:$BA,52,0)</f>
        <v>17000</v>
      </c>
      <c r="R2465" s="39">
        <f t="shared" ref="R2465:R2471" si="39">+M2465-Q2465</f>
        <v>0</v>
      </c>
    </row>
    <row r="2466" spans="1:18" s="2" customFormat="1" hidden="1" x14ac:dyDescent="0.2">
      <c r="A2466" s="9">
        <v>402499</v>
      </c>
      <c r="B2466" s="20">
        <v>15875001148</v>
      </c>
      <c r="C2466" s="6" t="s">
        <v>3473</v>
      </c>
      <c r="D2466" s="5">
        <v>19.71</v>
      </c>
      <c r="E2466" s="5">
        <v>20</v>
      </c>
      <c r="F2466" s="5">
        <v>8</v>
      </c>
      <c r="G2466" s="17">
        <v>71</v>
      </c>
      <c r="H2466" s="17">
        <v>0</v>
      </c>
      <c r="I2466" s="17">
        <v>71</v>
      </c>
      <c r="J2466" s="13">
        <v>71</v>
      </c>
      <c r="K2466" s="13">
        <v>0</v>
      </c>
      <c r="L2466" s="13">
        <v>14</v>
      </c>
      <c r="M2466" s="13">
        <v>57</v>
      </c>
      <c r="N2466" s="24" t="s">
        <v>3474</v>
      </c>
      <c r="O2466" s="24" t="s">
        <v>25</v>
      </c>
      <c r="P2466" s="24" t="s">
        <v>25</v>
      </c>
      <c r="Q2466" s="38">
        <f>VLOOKUP(B2466,[2]COMPLETE_DIVIDEND_DATA!$B:$BA,52,0)</f>
        <v>57</v>
      </c>
      <c r="R2466" s="39">
        <f t="shared" si="39"/>
        <v>0</v>
      </c>
    </row>
    <row r="2467" spans="1:18" s="2" customFormat="1" hidden="1" x14ac:dyDescent="0.2">
      <c r="A2467" s="9">
        <v>402500</v>
      </c>
      <c r="B2467" s="20">
        <v>15990001003</v>
      </c>
      <c r="C2467" s="6" t="s">
        <v>3475</v>
      </c>
      <c r="D2467" s="5">
        <v>15.04</v>
      </c>
      <c r="E2467" s="5">
        <v>20</v>
      </c>
      <c r="F2467" s="5">
        <v>8</v>
      </c>
      <c r="G2467" s="17">
        <v>1555</v>
      </c>
      <c r="H2467" s="17">
        <v>0</v>
      </c>
      <c r="I2467" s="17">
        <v>1555</v>
      </c>
      <c r="J2467" s="13">
        <v>1555</v>
      </c>
      <c r="K2467" s="13">
        <v>0</v>
      </c>
      <c r="L2467" s="13">
        <v>234</v>
      </c>
      <c r="M2467" s="13">
        <v>1321</v>
      </c>
      <c r="N2467" s="24" t="s">
        <v>3476</v>
      </c>
      <c r="O2467" s="24" t="s">
        <v>25</v>
      </c>
      <c r="P2467" s="24" t="s">
        <v>25</v>
      </c>
      <c r="Q2467" s="38">
        <f>VLOOKUP(B2467,[2]COMPLETE_DIVIDEND_DATA!$B:$BA,52,0)</f>
        <v>1321</v>
      </c>
      <c r="R2467" s="39">
        <f t="shared" si="39"/>
        <v>0</v>
      </c>
    </row>
    <row r="2468" spans="1:18" s="2" customFormat="1" hidden="1" x14ac:dyDescent="0.2">
      <c r="A2468" s="9">
        <v>402501</v>
      </c>
      <c r="B2468" s="20">
        <v>16253003643</v>
      </c>
      <c r="C2468" s="6" t="s">
        <v>3477</v>
      </c>
      <c r="D2468" s="5">
        <v>20</v>
      </c>
      <c r="E2468" s="5">
        <v>20</v>
      </c>
      <c r="F2468" s="5">
        <v>8</v>
      </c>
      <c r="G2468" s="17">
        <v>140125</v>
      </c>
      <c r="H2468" s="17">
        <v>0</v>
      </c>
      <c r="I2468" s="17">
        <v>140125</v>
      </c>
      <c r="J2468" s="13">
        <v>140125</v>
      </c>
      <c r="K2468" s="13">
        <v>0</v>
      </c>
      <c r="L2468" s="13">
        <v>28025</v>
      </c>
      <c r="M2468" s="13">
        <v>112100</v>
      </c>
      <c r="N2468" s="24" t="s">
        <v>3478</v>
      </c>
      <c r="O2468" s="24">
        <v>11473908</v>
      </c>
      <c r="P2468" s="24" t="s">
        <v>25</v>
      </c>
      <c r="Q2468" s="38">
        <f>VLOOKUP(B2468,[2]COMPLETE_DIVIDEND_DATA!$B:$BA,52,0)</f>
        <v>112100</v>
      </c>
      <c r="R2468" s="39">
        <f t="shared" si="39"/>
        <v>0</v>
      </c>
    </row>
    <row r="2469" spans="1:18" s="2" customFormat="1" hidden="1" x14ac:dyDescent="0.2">
      <c r="A2469" s="9">
        <v>402502</v>
      </c>
      <c r="B2469" s="20">
        <v>16253003684</v>
      </c>
      <c r="C2469" s="6" t="s">
        <v>3479</v>
      </c>
      <c r="D2469" s="5">
        <v>14.99</v>
      </c>
      <c r="E2469" s="5">
        <v>20</v>
      </c>
      <c r="F2469" s="5">
        <v>8</v>
      </c>
      <c r="G2469" s="17">
        <v>25675</v>
      </c>
      <c r="H2469" s="17">
        <v>0</v>
      </c>
      <c r="I2469" s="17">
        <v>25675</v>
      </c>
      <c r="J2469" s="13">
        <v>25675</v>
      </c>
      <c r="K2469" s="13">
        <v>0</v>
      </c>
      <c r="L2469" s="13">
        <v>3851</v>
      </c>
      <c r="M2469" s="13">
        <v>21824</v>
      </c>
      <c r="N2469" s="24" t="s">
        <v>3480</v>
      </c>
      <c r="O2469" s="24">
        <v>71612122</v>
      </c>
      <c r="P2469" s="24" t="s">
        <v>25</v>
      </c>
      <c r="Q2469" s="38">
        <f>VLOOKUP(B2469,[2]COMPLETE_DIVIDEND_DATA!$B:$BA,52,0)</f>
        <v>21824</v>
      </c>
      <c r="R2469" s="39">
        <f t="shared" si="39"/>
        <v>0</v>
      </c>
    </row>
    <row r="2470" spans="1:18" s="2" customFormat="1" hidden="1" x14ac:dyDescent="0.2">
      <c r="A2470" s="9">
        <v>402503</v>
      </c>
      <c r="B2470" s="20">
        <v>16253006927</v>
      </c>
      <c r="C2470" s="6" t="s">
        <v>3481</v>
      </c>
      <c r="D2470" s="5">
        <v>15</v>
      </c>
      <c r="E2470" s="5">
        <v>20</v>
      </c>
      <c r="F2470" s="5">
        <v>8</v>
      </c>
      <c r="G2470" s="17">
        <v>3000</v>
      </c>
      <c r="H2470" s="17">
        <v>0</v>
      </c>
      <c r="I2470" s="17">
        <v>3000</v>
      </c>
      <c r="J2470" s="13">
        <v>3000</v>
      </c>
      <c r="K2470" s="13">
        <v>0</v>
      </c>
      <c r="L2470" s="13">
        <v>450</v>
      </c>
      <c r="M2470" s="13">
        <v>2550</v>
      </c>
      <c r="N2470" s="24" t="s">
        <v>3482</v>
      </c>
      <c r="O2470" s="24" t="s">
        <v>25</v>
      </c>
      <c r="P2470" s="24" t="s">
        <v>25</v>
      </c>
      <c r="Q2470" s="38">
        <f>VLOOKUP(B2470,[2]COMPLETE_DIVIDEND_DATA!$B:$BA,52,0)</f>
        <v>2550</v>
      </c>
      <c r="R2470" s="39">
        <f t="shared" si="39"/>
        <v>0</v>
      </c>
    </row>
    <row r="2471" spans="1:18" s="2" customFormat="1" hidden="1" x14ac:dyDescent="0.2">
      <c r="A2471" s="9">
        <v>402504</v>
      </c>
      <c r="B2471" s="20">
        <v>16345001448</v>
      </c>
      <c r="C2471" s="6" t="s">
        <v>854</v>
      </c>
      <c r="D2471" s="5">
        <v>15</v>
      </c>
      <c r="E2471" s="5">
        <v>20</v>
      </c>
      <c r="F2471" s="5">
        <v>8</v>
      </c>
      <c r="G2471" s="17">
        <v>2000</v>
      </c>
      <c r="H2471" s="17">
        <v>0</v>
      </c>
      <c r="I2471" s="17">
        <v>2000</v>
      </c>
      <c r="J2471" s="13">
        <v>2000</v>
      </c>
      <c r="K2471" s="13">
        <v>0</v>
      </c>
      <c r="L2471" s="13">
        <v>300</v>
      </c>
      <c r="M2471" s="13">
        <v>1700</v>
      </c>
      <c r="N2471" s="24" t="s">
        <v>3483</v>
      </c>
      <c r="O2471" s="24" t="s">
        <v>25</v>
      </c>
      <c r="P2471" s="24" t="s">
        <v>25</v>
      </c>
      <c r="Q2471" s="38">
        <f>VLOOKUP(B2471,[2]COMPLETE_DIVIDEND_DATA!$B:$BA,52,0)</f>
        <v>1700</v>
      </c>
      <c r="R2471" s="39">
        <f t="shared" si="39"/>
        <v>0</v>
      </c>
    </row>
    <row r="2472" spans="1:18" s="8" customFormat="1" x14ac:dyDescent="0.2">
      <c r="A2472" s="7">
        <f>COUNT(A7:A2471)</f>
        <v>2465</v>
      </c>
      <c r="B2472" s="7"/>
      <c r="C2472" s="7" t="s">
        <v>15</v>
      </c>
      <c r="D2472" s="7"/>
      <c r="E2472" s="7"/>
      <c r="F2472" s="7"/>
      <c r="G2472" s="18">
        <f t="shared" ref="G2472:L2472" si="40">SUM(G7:G2471)</f>
        <v>30123922</v>
      </c>
      <c r="H2472" s="18">
        <f t="shared" si="40"/>
        <v>1735246</v>
      </c>
      <c r="I2472" s="18">
        <f t="shared" si="40"/>
        <v>28388676</v>
      </c>
      <c r="J2472" s="25">
        <f t="shared" si="40"/>
        <v>30123922</v>
      </c>
      <c r="K2472" s="25">
        <f t="shared" si="40"/>
        <v>442990</v>
      </c>
      <c r="L2472" s="25">
        <f t="shared" si="40"/>
        <v>4624996.7249999996</v>
      </c>
      <c r="M2472" s="18">
        <f>SUM(M6:M2471)</f>
        <v>25055935.045000002</v>
      </c>
      <c r="N2472" s="25"/>
      <c r="O2472" s="26"/>
      <c r="P2472" s="25"/>
    </row>
    <row r="2473" spans="1:18" x14ac:dyDescent="0.2">
      <c r="Q2473" s="41">
        <f>SUM(Q7:Q2472)</f>
        <v>24109185</v>
      </c>
      <c r="R2473" s="41">
        <f>SUM(R7:R2472)</f>
        <v>946750.04500000004</v>
      </c>
    </row>
    <row r="2474" spans="1:18" x14ac:dyDescent="0.2">
      <c r="Q2474" s="40">
        <f>+M2472-Q2473</f>
        <v>946750.04500000179</v>
      </c>
    </row>
  </sheetData>
  <autoFilter ref="A1:R2473" xr:uid="{9F26BDD2-9E7D-45BF-8CD3-24F1380ABDFE}">
    <filterColumn colId="17">
      <filters blank="1">
        <filter val="1"/>
        <filter val="1,018"/>
        <filter val="1,025"/>
        <filter val="1,035"/>
        <filter val="1,036"/>
        <filter val="1,041"/>
        <filter val="1,042"/>
        <filter val="1,046"/>
        <filter val="1,076"/>
        <filter val="1,087"/>
        <filter val="1,101"/>
        <filter val="1,123"/>
        <filter val="1,156"/>
        <filter val="1,162"/>
        <filter val="1,170"/>
        <filter val="1,174"/>
        <filter val="1,186"/>
        <filter val="1,200"/>
        <filter val="1,220"/>
        <filter val="1,233"/>
        <filter val="1,295"/>
        <filter val="1,335"/>
        <filter val="1,357"/>
        <filter val="1,413"/>
        <filter val="1,433"/>
        <filter val="1,451"/>
        <filter val="1,522"/>
        <filter val="1,556"/>
        <filter val="1,566"/>
        <filter val="1,582"/>
        <filter val="1,600"/>
        <filter val="1,676"/>
        <filter val="1,700"/>
        <filter val="1,736"/>
        <filter val="1,778"/>
        <filter val="1,795"/>
        <filter val="1,796"/>
        <filter val="1,799"/>
        <filter val="1,811"/>
        <filter val="1,817"/>
        <filter val="1,830"/>
        <filter val="1,840"/>
        <filter val="1,871"/>
        <filter val="1,952"/>
        <filter val="1,958"/>
        <filter val="10"/>
        <filter val="100"/>
        <filter val="102"/>
        <filter val="103"/>
        <filter val="104"/>
        <filter val="106"/>
        <filter val="107,850"/>
        <filter val="108"/>
        <filter val="109"/>
        <filter val="11"/>
        <filter val="11,000"/>
        <filter val="110"/>
        <filter val="111"/>
        <filter val="112"/>
        <filter val="114"/>
        <filter val="115"/>
        <filter val="117"/>
        <filter val="119"/>
        <filter val="12"/>
        <filter val="12,303"/>
        <filter val="122"/>
        <filter val="123"/>
        <filter val="125"/>
        <filter val="126"/>
        <filter val="129"/>
        <filter val="13"/>
        <filter val="130"/>
        <filter val="133"/>
        <filter val="134"/>
        <filter val="135"/>
        <filter val="138"/>
        <filter val="139"/>
        <filter val="14"/>
        <filter val="140"/>
        <filter val="142"/>
        <filter val="144"/>
        <filter val="147"/>
        <filter val="148"/>
        <filter val="15"/>
        <filter val="150"/>
        <filter val="152"/>
        <filter val="154"/>
        <filter val="155"/>
        <filter val="156"/>
        <filter val="16"/>
        <filter val="16,527"/>
        <filter val="16,684"/>
        <filter val="160"/>
        <filter val="162"/>
        <filter val="163"/>
        <filter val="164"/>
        <filter val="166"/>
        <filter val="168"/>
        <filter val="17"/>
        <filter val="170"/>
        <filter val="171"/>
        <filter val="172"/>
        <filter val="175"/>
        <filter val="18"/>
        <filter val="180"/>
        <filter val="183"/>
        <filter val="185"/>
        <filter val="186"/>
        <filter val="188"/>
        <filter val="19"/>
        <filter val="190"/>
        <filter val="196"/>
        <filter val="197"/>
        <filter val="198"/>
        <filter val="199"/>
        <filter val="2"/>
        <filter val="2,074"/>
        <filter val="2,155"/>
        <filter val="2,178"/>
        <filter val="2,245"/>
        <filter val="2,401"/>
        <filter val="2,503"/>
        <filter val="2,611"/>
        <filter val="2,832"/>
        <filter val="2,878"/>
        <filter val="2,881"/>
        <filter val="20"/>
        <filter val="205"/>
        <filter val="206"/>
        <filter val="207"/>
        <filter val="21"/>
        <filter val="210"/>
        <filter val="212"/>
        <filter val="214"/>
        <filter val="215"/>
        <filter val="216"/>
        <filter val="22"/>
        <filter val="220"/>
        <filter val="221"/>
        <filter val="223"/>
        <filter val="229"/>
        <filter val="23"/>
        <filter val="230"/>
        <filter val="232"/>
        <filter val="233"/>
        <filter val="234"/>
        <filter val="244"/>
        <filter val="249"/>
        <filter val="25"/>
        <filter val="256"/>
        <filter val="26"/>
        <filter val="262"/>
        <filter val="267"/>
        <filter val="27"/>
        <filter val="27,805"/>
        <filter val="275"/>
        <filter val="279"/>
        <filter val="28"/>
        <filter val="284"/>
        <filter val="285"/>
        <filter val="287"/>
        <filter val="289"/>
        <filter val="29"/>
        <filter val="294"/>
        <filter val="298"/>
        <filter val="3"/>
        <filter val="3,110"/>
        <filter val="3,304"/>
        <filter val="3,590"/>
        <filter val="3,645"/>
        <filter val="3,711"/>
        <filter val="3,984"/>
        <filter val="30"/>
        <filter val="301"/>
        <filter val="304"/>
        <filter val="306"/>
        <filter val="31"/>
        <filter val="310"/>
        <filter val="311"/>
        <filter val="312"/>
        <filter val="32"/>
        <filter val="322"/>
        <filter val="328"/>
        <filter val="33"/>
        <filter val="331"/>
        <filter val="34"/>
        <filter val="348"/>
        <filter val="35"/>
        <filter val="356"/>
        <filter val="359"/>
        <filter val="36"/>
        <filter val="360"/>
        <filter val="362"/>
        <filter val="364"/>
        <filter val="37"/>
        <filter val="371"/>
        <filter val="378"/>
        <filter val="38"/>
        <filter val="388"/>
        <filter val="393"/>
        <filter val="4"/>
        <filter val="4,125"/>
        <filter val="4,422"/>
        <filter val="4,599"/>
        <filter val="4,990"/>
        <filter val="40"/>
        <filter val="400"/>
        <filter val="405"/>
        <filter val="406"/>
        <filter val="409"/>
        <filter val="412"/>
        <filter val="414"/>
        <filter val="419"/>
        <filter val="421"/>
        <filter val="424"/>
        <filter val="425"/>
        <filter val="430"/>
        <filter val="433"/>
        <filter val="439"/>
        <filter val="44"/>
        <filter val="445"/>
        <filter val="446"/>
        <filter val="45"/>
        <filter val="450"/>
        <filter val="451"/>
        <filter val="452"/>
        <filter val="46"/>
        <filter val="47"/>
        <filter val="474"/>
        <filter val="476"/>
        <filter val="478"/>
        <filter val="48"/>
        <filter val="485"/>
        <filter val="486"/>
        <filter val="489"/>
        <filter val="49"/>
        <filter val="499"/>
        <filter val="5"/>
        <filter val="5,080"/>
        <filter val="5,184"/>
        <filter val="5,224"/>
        <filter val="5,346"/>
        <filter val="5,787"/>
        <filter val="50"/>
        <filter val="500"/>
        <filter val="502"/>
        <filter val="503"/>
        <filter val="504"/>
        <filter val="51"/>
        <filter val="512"/>
        <filter val="516"/>
        <filter val="517"/>
        <filter val="518"/>
        <filter val="52"/>
        <filter val="522"/>
        <filter val="525"/>
        <filter val="53"/>
        <filter val="530"/>
        <filter val="532"/>
        <filter val="539"/>
        <filter val="54"/>
        <filter val="541"/>
        <filter val="542"/>
        <filter val="543"/>
        <filter val="544"/>
        <filter val="55"/>
        <filter val="550"/>
        <filter val="559"/>
        <filter val="56"/>
        <filter val="57"/>
        <filter val="573"/>
        <filter val="577"/>
        <filter val="58"/>
        <filter val="583"/>
        <filter val="59"/>
        <filter val="59,718"/>
        <filter val="6"/>
        <filter val="6,471"/>
        <filter val="6,645"/>
        <filter val="6,951"/>
        <filter val="601"/>
        <filter val="606"/>
        <filter val="61"/>
        <filter val="617"/>
        <filter val="62"/>
        <filter val="622"/>
        <filter val="623"/>
        <filter val="624"/>
        <filter val="626"/>
        <filter val="629"/>
        <filter val="635"/>
        <filter val="646"/>
        <filter val="647"/>
        <filter val="65"/>
        <filter val="655"/>
        <filter val="66"/>
        <filter val="661"/>
        <filter val="662"/>
        <filter val="666"/>
        <filter val="67"/>
        <filter val="68"/>
        <filter val="680"/>
        <filter val="685"/>
        <filter val="686"/>
        <filter val="689"/>
        <filter val="69"/>
        <filter val="7"/>
        <filter val="70"/>
        <filter val="71"/>
        <filter val="711"/>
        <filter val="712"/>
        <filter val="716"/>
        <filter val="719"/>
        <filter val="72"/>
        <filter val="723"/>
        <filter val="726"/>
        <filter val="727"/>
        <filter val="73"/>
        <filter val="731"/>
        <filter val="733"/>
        <filter val="742"/>
        <filter val="75"/>
        <filter val="754"/>
        <filter val="76"/>
        <filter val="768"/>
        <filter val="77"/>
        <filter val="777"/>
        <filter val="78"/>
        <filter val="79"/>
        <filter val="795"/>
        <filter val="8"/>
        <filter val="8,000"/>
        <filter val="8,400"/>
        <filter val="8,631"/>
        <filter val="80"/>
        <filter val="800"/>
        <filter val="81"/>
        <filter val="810"/>
        <filter val="82"/>
        <filter val="825"/>
        <filter val="83"/>
        <filter val="834"/>
        <filter val="840"/>
        <filter val="843"/>
        <filter val="848"/>
        <filter val="85"/>
        <filter val="853"/>
        <filter val="859"/>
        <filter val="86"/>
        <filter val="860"/>
        <filter val="871"/>
        <filter val="874"/>
        <filter val="89"/>
        <filter val="892"/>
        <filter val="9"/>
        <filter val="9,003"/>
        <filter val="9,121"/>
        <filter val="9,623"/>
        <filter val="90"/>
        <filter val="92"/>
        <filter val="922"/>
        <filter val="931"/>
        <filter val="935"/>
        <filter val="937"/>
        <filter val="94"/>
        <filter val="942"/>
        <filter val="948"/>
        <filter val="95"/>
        <filter val="956"/>
        <filter val="97"/>
        <filter val="978,617"/>
        <filter val="98"/>
        <filter val="983"/>
        <filter val="99"/>
        <filter val="997"/>
        <filter val="998"/>
        <filter val="Unclimed Dividend"/>
      </filters>
    </filterColumn>
  </autoFilter>
  <sortState ref="A8:P55">
    <sortCondition ref="D8:D55"/>
    <sortCondition ref="B8:B55"/>
  </sortState>
  <printOptions horizontalCentered="1"/>
  <pageMargins left="0.2" right="0.13" top="0.2" bottom="0.35" header="0.14000000000000001" footer="0.17"/>
  <pageSetup paperSize="9" scale="81" orientation="landscape" horizontalDpi="1200" verticalDpi="1200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"/>
  <sheetViews>
    <sheetView topLeftCell="C1" workbookViewId="0">
      <pane ySplit="5" topLeftCell="A17" activePane="bottomLeft" state="frozen"/>
      <selection pane="bottomLeft" activeCell="O33" sqref="O33"/>
    </sheetView>
  </sheetViews>
  <sheetFormatPr defaultColWidth="10.140625" defaultRowHeight="11.25" x14ac:dyDescent="0.2"/>
  <cols>
    <col min="1" max="1" width="8" style="2" bestFit="1" customWidth="1"/>
    <col min="2" max="2" width="11.28515625" style="2" bestFit="1" customWidth="1"/>
    <col min="3" max="3" width="34.140625" style="1" bestFit="1" customWidth="1"/>
    <col min="4" max="4" width="6" style="2" bestFit="1" customWidth="1"/>
    <col min="5" max="5" width="5.5703125" style="2" bestFit="1" customWidth="1"/>
    <col min="6" max="6" width="4.85546875" style="2" bestFit="1" customWidth="1"/>
    <col min="7" max="9" width="9.85546875" style="14" bestFit="1" customWidth="1"/>
    <col min="10" max="10" width="12" style="10" bestFit="1" customWidth="1"/>
    <col min="11" max="12" width="11.140625" style="10" bestFit="1" customWidth="1"/>
    <col min="13" max="13" width="12" style="10" bestFit="1" customWidth="1"/>
    <col min="14" max="14" width="14.140625" style="1" bestFit="1" customWidth="1"/>
    <col min="15" max="15" width="18.28515625" style="1" bestFit="1" customWidth="1"/>
    <col min="16" max="16384" width="10.140625" style="1"/>
  </cols>
  <sheetData>
    <row r="1" spans="1:15" x14ac:dyDescent="0.2">
      <c r="A1" s="133" t="s">
        <v>22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15" x14ac:dyDescent="0.2">
      <c r="A2" s="133" t="s">
        <v>23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15" x14ac:dyDescent="0.2">
      <c r="B3" s="134"/>
      <c r="C3" s="134"/>
      <c r="M3" s="19"/>
    </row>
    <row r="4" spans="1:15" s="2" customFormat="1" x14ac:dyDescent="0.2">
      <c r="A4" s="3" t="s">
        <v>1</v>
      </c>
      <c r="B4" s="3" t="s">
        <v>2</v>
      </c>
      <c r="C4" s="3" t="s">
        <v>3</v>
      </c>
      <c r="D4" s="3" t="s">
        <v>8</v>
      </c>
      <c r="E4" s="3" t="s">
        <v>4</v>
      </c>
      <c r="F4" s="3" t="s">
        <v>17</v>
      </c>
      <c r="G4" s="15" t="s">
        <v>5</v>
      </c>
      <c r="H4" s="15" t="s">
        <v>4</v>
      </c>
      <c r="I4" s="15" t="s">
        <v>6</v>
      </c>
      <c r="J4" s="11" t="s">
        <v>7</v>
      </c>
      <c r="K4" s="11" t="s">
        <v>4</v>
      </c>
      <c r="L4" s="11" t="s">
        <v>8</v>
      </c>
      <c r="M4" s="11" t="s">
        <v>9</v>
      </c>
      <c r="N4" s="46" t="s">
        <v>3484</v>
      </c>
      <c r="O4" s="60" t="s">
        <v>3485</v>
      </c>
    </row>
    <row r="5" spans="1:15" s="2" customFormat="1" x14ac:dyDescent="0.2">
      <c r="A5" s="4" t="s">
        <v>0</v>
      </c>
      <c r="B5" s="4" t="s">
        <v>10</v>
      </c>
      <c r="C5" s="4"/>
      <c r="D5" s="4" t="s">
        <v>14</v>
      </c>
      <c r="E5" s="4" t="s">
        <v>16</v>
      </c>
      <c r="F5" s="4" t="s">
        <v>16</v>
      </c>
      <c r="G5" s="16" t="s">
        <v>11</v>
      </c>
      <c r="H5" s="16" t="s">
        <v>11</v>
      </c>
      <c r="I5" s="16" t="s">
        <v>11</v>
      </c>
      <c r="J5" s="12" t="s">
        <v>1</v>
      </c>
      <c r="K5" s="12" t="s">
        <v>12</v>
      </c>
      <c r="L5" s="12" t="s">
        <v>12</v>
      </c>
      <c r="M5" s="12" t="s">
        <v>13</v>
      </c>
      <c r="N5" s="46"/>
      <c r="O5" s="60"/>
    </row>
    <row r="6" spans="1:15" s="2" customFormat="1" x14ac:dyDescent="0.2">
      <c r="A6" s="9"/>
      <c r="B6" s="20"/>
      <c r="C6" s="6"/>
      <c r="D6" s="5"/>
      <c r="E6" s="5"/>
      <c r="F6" s="5"/>
      <c r="G6" s="17"/>
      <c r="H6" s="17"/>
      <c r="I6" s="17"/>
      <c r="J6" s="13"/>
      <c r="K6" s="13"/>
      <c r="L6" s="13"/>
      <c r="M6" s="13"/>
      <c r="N6" s="46"/>
      <c r="O6" s="60"/>
    </row>
    <row r="7" spans="1:15" s="2" customFormat="1" ht="22.5" x14ac:dyDescent="0.2">
      <c r="A7" s="9">
        <v>400002</v>
      </c>
      <c r="B7" s="20">
        <v>101</v>
      </c>
      <c r="C7" s="6" t="s">
        <v>26</v>
      </c>
      <c r="D7" s="5">
        <v>0</v>
      </c>
      <c r="E7" s="5">
        <v>40</v>
      </c>
      <c r="F7" s="5">
        <v>3</v>
      </c>
      <c r="G7" s="17">
        <v>311</v>
      </c>
      <c r="H7" s="17">
        <v>0</v>
      </c>
      <c r="I7" s="17">
        <v>311</v>
      </c>
      <c r="J7" s="13">
        <v>311</v>
      </c>
      <c r="K7" s="13">
        <v>0</v>
      </c>
      <c r="L7" s="13">
        <v>0</v>
      </c>
      <c r="M7" s="13">
        <v>311</v>
      </c>
      <c r="N7" s="47">
        <f>VLOOKUP(B7,[2]COMPLETE_DIVIDEND_DATA!$B:$BA,52,0)</f>
        <v>0</v>
      </c>
      <c r="O7" s="61">
        <f>+M7-N7</f>
        <v>311</v>
      </c>
    </row>
    <row r="8" spans="1:15" s="2" customFormat="1" ht="22.5" x14ac:dyDescent="0.2">
      <c r="A8" s="9">
        <v>401163</v>
      </c>
      <c r="B8" s="20">
        <v>4089</v>
      </c>
      <c r="C8" s="6" t="s">
        <v>1207</v>
      </c>
      <c r="D8" s="5">
        <v>0</v>
      </c>
      <c r="E8" s="5">
        <v>44</v>
      </c>
      <c r="F8" s="5">
        <v>4</v>
      </c>
      <c r="G8" s="17">
        <v>9121</v>
      </c>
      <c r="H8" s="17">
        <v>0</v>
      </c>
      <c r="I8" s="17">
        <v>9121</v>
      </c>
      <c r="J8" s="13">
        <v>9121</v>
      </c>
      <c r="K8" s="13">
        <v>0</v>
      </c>
      <c r="L8" s="13">
        <v>0</v>
      </c>
      <c r="M8" s="13">
        <v>9121</v>
      </c>
      <c r="N8" s="47">
        <f>VLOOKUP(B8,[2]COMPLETE_DIVIDEND_DATA!$B:$BA,52,0)</f>
        <v>0</v>
      </c>
      <c r="O8" s="61">
        <f t="shared" ref="O8:O31" si="0">+M8-N8</f>
        <v>9121</v>
      </c>
    </row>
    <row r="9" spans="1:15" s="2" customFormat="1" ht="22.5" x14ac:dyDescent="0.2">
      <c r="A9" s="9">
        <v>401213</v>
      </c>
      <c r="B9" s="20">
        <v>4237</v>
      </c>
      <c r="C9" s="6" t="s">
        <v>1266</v>
      </c>
      <c r="D9" s="5">
        <v>0</v>
      </c>
      <c r="E9" s="5">
        <v>40</v>
      </c>
      <c r="F9" s="5">
        <v>3</v>
      </c>
      <c r="G9" s="17">
        <v>122</v>
      </c>
      <c r="H9" s="17">
        <v>0</v>
      </c>
      <c r="I9" s="17">
        <v>122</v>
      </c>
      <c r="J9" s="13">
        <v>122</v>
      </c>
      <c r="K9" s="13">
        <v>0</v>
      </c>
      <c r="L9" s="13">
        <v>0</v>
      </c>
      <c r="M9" s="13">
        <v>122</v>
      </c>
      <c r="N9" s="47">
        <f>VLOOKUP(B9,[2]COMPLETE_DIVIDEND_DATA!$B:$BA,52,0)</f>
        <v>0</v>
      </c>
      <c r="O9" s="61">
        <f t="shared" si="0"/>
        <v>122</v>
      </c>
    </row>
    <row r="10" spans="1:15" s="2" customFormat="1" ht="22.5" x14ac:dyDescent="0.2">
      <c r="A10" s="9">
        <v>401321</v>
      </c>
      <c r="B10" s="20">
        <v>100066</v>
      </c>
      <c r="C10" s="6" t="s">
        <v>1398</v>
      </c>
      <c r="D10" s="5">
        <v>0</v>
      </c>
      <c r="E10" s="5">
        <v>41</v>
      </c>
      <c r="F10" s="5">
        <v>6</v>
      </c>
      <c r="G10" s="17">
        <v>1811</v>
      </c>
      <c r="H10" s="17">
        <v>0</v>
      </c>
      <c r="I10" s="17">
        <v>1811</v>
      </c>
      <c r="J10" s="13">
        <v>1811</v>
      </c>
      <c r="K10" s="13">
        <v>0</v>
      </c>
      <c r="L10" s="13">
        <v>0</v>
      </c>
      <c r="M10" s="13">
        <v>1811</v>
      </c>
      <c r="N10" s="47">
        <f>VLOOKUP(B10,[2]COMPLETE_DIVIDEND_DATA!$B:$BA,52,0)</f>
        <v>0</v>
      </c>
      <c r="O10" s="61">
        <f t="shared" si="0"/>
        <v>1811</v>
      </c>
    </row>
    <row r="11" spans="1:15" s="2" customFormat="1" x14ac:dyDescent="0.2">
      <c r="A11" s="9">
        <v>401813</v>
      </c>
      <c r="B11" s="20">
        <v>3525087235</v>
      </c>
      <c r="C11" s="6" t="s">
        <v>2293</v>
      </c>
      <c r="D11" s="5">
        <v>0</v>
      </c>
      <c r="E11" s="5">
        <v>64</v>
      </c>
      <c r="F11" s="5">
        <v>10</v>
      </c>
      <c r="G11" s="17">
        <v>1</v>
      </c>
      <c r="H11" s="17">
        <v>0</v>
      </c>
      <c r="I11" s="17">
        <v>1</v>
      </c>
      <c r="J11" s="13">
        <v>1</v>
      </c>
      <c r="K11" s="13">
        <v>0</v>
      </c>
      <c r="L11" s="13">
        <v>0</v>
      </c>
      <c r="M11" s="13">
        <v>1</v>
      </c>
      <c r="N11" s="47">
        <f>VLOOKUP(B11,[2]COMPLETE_DIVIDEND_DATA!$B:$BA,52,0)</f>
        <v>1</v>
      </c>
      <c r="O11" s="61">
        <f t="shared" si="0"/>
        <v>0</v>
      </c>
    </row>
    <row r="12" spans="1:15" s="2" customFormat="1" x14ac:dyDescent="0.2">
      <c r="A12" s="9">
        <v>402011</v>
      </c>
      <c r="B12" s="20">
        <v>4705087224</v>
      </c>
      <c r="C12" s="6" t="s">
        <v>2641</v>
      </c>
      <c r="D12" s="5">
        <v>0</v>
      </c>
      <c r="E12" s="5">
        <v>64</v>
      </c>
      <c r="F12" s="5">
        <v>10</v>
      </c>
      <c r="G12" s="17">
        <v>362521</v>
      </c>
      <c r="H12" s="17">
        <v>0</v>
      </c>
      <c r="I12" s="17">
        <v>362521</v>
      </c>
      <c r="J12" s="13">
        <v>362521</v>
      </c>
      <c r="K12" s="13">
        <v>0</v>
      </c>
      <c r="L12" s="13">
        <v>0</v>
      </c>
      <c r="M12" s="13">
        <v>362521</v>
      </c>
      <c r="N12" s="47">
        <f>VLOOKUP(B12,[2]COMPLETE_DIVIDEND_DATA!$B:$BA,52,0)</f>
        <v>362521</v>
      </c>
      <c r="O12" s="61">
        <f t="shared" si="0"/>
        <v>0</v>
      </c>
    </row>
    <row r="13" spans="1:15" s="2" customFormat="1" x14ac:dyDescent="0.2">
      <c r="A13" s="9">
        <v>402484</v>
      </c>
      <c r="B13" s="20">
        <v>14522000027</v>
      </c>
      <c r="C13" s="6" t="s">
        <v>3448</v>
      </c>
      <c r="D13" s="5">
        <v>14.95</v>
      </c>
      <c r="E13" s="5">
        <v>64</v>
      </c>
      <c r="F13" s="5">
        <v>10</v>
      </c>
      <c r="G13" s="17">
        <v>1003</v>
      </c>
      <c r="H13" s="17">
        <v>0</v>
      </c>
      <c r="I13" s="17">
        <v>1003</v>
      </c>
      <c r="J13" s="13">
        <v>1003</v>
      </c>
      <c r="K13" s="13">
        <v>0</v>
      </c>
      <c r="L13" s="13">
        <v>150</v>
      </c>
      <c r="M13" s="13">
        <v>853</v>
      </c>
      <c r="N13" s="47">
        <f>VLOOKUP(B13,[2]COMPLETE_DIVIDEND_DATA!$B:$BA,52,0)</f>
        <v>853</v>
      </c>
      <c r="O13" s="61">
        <f t="shared" si="0"/>
        <v>0</v>
      </c>
    </row>
    <row r="14" spans="1:15" s="2" customFormat="1" x14ac:dyDescent="0.2">
      <c r="A14" s="9">
        <v>402019</v>
      </c>
      <c r="B14" s="20">
        <v>4879000028</v>
      </c>
      <c r="C14" s="6" t="s">
        <v>2655</v>
      </c>
      <c r="D14" s="5">
        <v>14.96</v>
      </c>
      <c r="E14" s="5">
        <v>64</v>
      </c>
      <c r="F14" s="5">
        <v>10</v>
      </c>
      <c r="G14" s="17">
        <v>648</v>
      </c>
      <c r="H14" s="17">
        <v>0</v>
      </c>
      <c r="I14" s="17">
        <v>648</v>
      </c>
      <c r="J14" s="13">
        <v>648</v>
      </c>
      <c r="K14" s="13">
        <v>0</v>
      </c>
      <c r="L14" s="13">
        <v>97</v>
      </c>
      <c r="M14" s="13">
        <v>551</v>
      </c>
      <c r="N14" s="47">
        <f>VLOOKUP(B14,[2]COMPLETE_DIVIDEND_DATA!$B:$BA,52,0)</f>
        <v>551</v>
      </c>
      <c r="O14" s="61">
        <f t="shared" si="0"/>
        <v>0</v>
      </c>
    </row>
    <row r="15" spans="1:15" s="2" customFormat="1" x14ac:dyDescent="0.2">
      <c r="A15" s="9">
        <v>401593</v>
      </c>
      <c r="B15" s="20">
        <v>3277009220</v>
      </c>
      <c r="C15" s="6" t="s">
        <v>1910</v>
      </c>
      <c r="D15" s="5">
        <v>14.99</v>
      </c>
      <c r="E15" s="5">
        <v>64</v>
      </c>
      <c r="F15" s="5">
        <v>6</v>
      </c>
      <c r="G15" s="17">
        <v>19443</v>
      </c>
      <c r="H15" s="17">
        <v>0</v>
      </c>
      <c r="I15" s="17">
        <v>19443</v>
      </c>
      <c r="J15" s="13">
        <v>19443</v>
      </c>
      <c r="K15" s="13">
        <v>0</v>
      </c>
      <c r="L15" s="13">
        <v>2916</v>
      </c>
      <c r="M15" s="13">
        <v>16527</v>
      </c>
      <c r="N15" s="47">
        <f>VLOOKUP(B15,[2]COMPLETE_DIVIDEND_DATA!$B:$BA,52,0)</f>
        <v>0</v>
      </c>
      <c r="O15" s="61">
        <f t="shared" si="0"/>
        <v>16527</v>
      </c>
    </row>
    <row r="16" spans="1:15" s="2" customFormat="1" x14ac:dyDescent="0.2">
      <c r="A16" s="9">
        <v>402150</v>
      </c>
      <c r="B16" s="20">
        <v>6122109553</v>
      </c>
      <c r="C16" s="6" t="s">
        <v>2880</v>
      </c>
      <c r="D16" s="5">
        <v>15</v>
      </c>
      <c r="E16" s="5">
        <v>64</v>
      </c>
      <c r="F16" s="5">
        <v>10</v>
      </c>
      <c r="G16" s="17">
        <v>86500</v>
      </c>
      <c r="H16" s="17">
        <v>0</v>
      </c>
      <c r="I16" s="17">
        <v>86500</v>
      </c>
      <c r="J16" s="13">
        <v>86500</v>
      </c>
      <c r="K16" s="13">
        <v>0</v>
      </c>
      <c r="L16" s="13">
        <v>12975</v>
      </c>
      <c r="M16" s="13">
        <v>73525</v>
      </c>
      <c r="N16" s="47">
        <f>VLOOKUP(B16,[2]COMPLETE_DIVIDEND_DATA!$B:$BA,52,0)</f>
        <v>73525</v>
      </c>
      <c r="O16" s="61">
        <f t="shared" si="0"/>
        <v>0</v>
      </c>
    </row>
    <row r="17" spans="1:15" s="2" customFormat="1" ht="22.5" x14ac:dyDescent="0.2">
      <c r="A17" s="9">
        <v>402291</v>
      </c>
      <c r="B17" s="20">
        <v>7286000027</v>
      </c>
      <c r="C17" s="6" t="s">
        <v>3118</v>
      </c>
      <c r="D17" s="5">
        <v>15</v>
      </c>
      <c r="E17" s="5">
        <v>64</v>
      </c>
      <c r="F17" s="5">
        <v>10</v>
      </c>
      <c r="G17" s="17">
        <v>1393</v>
      </c>
      <c r="H17" s="17">
        <v>0</v>
      </c>
      <c r="I17" s="17">
        <v>1393</v>
      </c>
      <c r="J17" s="13">
        <v>1393</v>
      </c>
      <c r="K17" s="13">
        <v>0</v>
      </c>
      <c r="L17" s="13">
        <v>209</v>
      </c>
      <c r="M17" s="13">
        <v>1184</v>
      </c>
      <c r="N17" s="47">
        <f>VLOOKUP(B17,[2]COMPLETE_DIVIDEND_DATA!$B:$BA,52,0)</f>
        <v>1184</v>
      </c>
      <c r="O17" s="61">
        <f t="shared" si="0"/>
        <v>0</v>
      </c>
    </row>
    <row r="18" spans="1:15" s="2" customFormat="1" x14ac:dyDescent="0.2">
      <c r="A18" s="9">
        <v>402316</v>
      </c>
      <c r="B18" s="20">
        <v>7419011803</v>
      </c>
      <c r="C18" s="6" t="s">
        <v>3161</v>
      </c>
      <c r="D18" s="5">
        <v>15</v>
      </c>
      <c r="E18" s="5">
        <v>64</v>
      </c>
      <c r="F18" s="5">
        <v>10</v>
      </c>
      <c r="G18" s="17">
        <v>48500</v>
      </c>
      <c r="H18" s="17">
        <v>0</v>
      </c>
      <c r="I18" s="17">
        <v>48500</v>
      </c>
      <c r="J18" s="13">
        <v>48500</v>
      </c>
      <c r="K18" s="13">
        <v>0</v>
      </c>
      <c r="L18" s="13">
        <v>7275</v>
      </c>
      <c r="M18" s="13">
        <v>41225</v>
      </c>
      <c r="N18" s="47">
        <f>VLOOKUP(B18,[2]COMPLETE_DIVIDEND_DATA!$B:$BA,52,0)</f>
        <v>41225</v>
      </c>
      <c r="O18" s="61">
        <f t="shared" si="0"/>
        <v>0</v>
      </c>
    </row>
    <row r="19" spans="1:15" s="2" customFormat="1" x14ac:dyDescent="0.2">
      <c r="A19" s="9">
        <v>402473</v>
      </c>
      <c r="B19" s="20">
        <v>14241000022</v>
      </c>
      <c r="C19" s="6" t="s">
        <v>3431</v>
      </c>
      <c r="D19" s="5">
        <v>15</v>
      </c>
      <c r="E19" s="5">
        <v>64</v>
      </c>
      <c r="F19" s="5">
        <v>10</v>
      </c>
      <c r="G19" s="17">
        <v>22100</v>
      </c>
      <c r="H19" s="17">
        <v>0</v>
      </c>
      <c r="I19" s="17">
        <v>22100</v>
      </c>
      <c r="J19" s="13">
        <v>22100</v>
      </c>
      <c r="K19" s="13">
        <v>0</v>
      </c>
      <c r="L19" s="13">
        <v>3315</v>
      </c>
      <c r="M19" s="13">
        <v>18785</v>
      </c>
      <c r="N19" s="47">
        <f>VLOOKUP(B19,[2]COMPLETE_DIVIDEND_DATA!$B:$BA,52,0)</f>
        <v>18785</v>
      </c>
      <c r="O19" s="61">
        <f t="shared" si="0"/>
        <v>0</v>
      </c>
    </row>
    <row r="20" spans="1:15" s="2" customFormat="1" ht="22.5" x14ac:dyDescent="0.2">
      <c r="A20" s="9">
        <v>402498</v>
      </c>
      <c r="B20" s="20">
        <v>15867000026</v>
      </c>
      <c r="C20" s="6" t="s">
        <v>3472</v>
      </c>
      <c r="D20" s="5">
        <v>15</v>
      </c>
      <c r="E20" s="5">
        <v>64</v>
      </c>
      <c r="F20" s="5">
        <v>10</v>
      </c>
      <c r="G20" s="17">
        <v>20000</v>
      </c>
      <c r="H20" s="17">
        <v>0</v>
      </c>
      <c r="I20" s="17">
        <v>20000</v>
      </c>
      <c r="J20" s="13">
        <v>20000</v>
      </c>
      <c r="K20" s="13">
        <v>0</v>
      </c>
      <c r="L20" s="13">
        <v>3000</v>
      </c>
      <c r="M20" s="13">
        <v>17000</v>
      </c>
      <c r="N20" s="47">
        <f>VLOOKUP(B20,[2]COMPLETE_DIVIDEND_DATA!$B:$BA,52,0)</f>
        <v>17000</v>
      </c>
      <c r="O20" s="61">
        <f t="shared" si="0"/>
        <v>0</v>
      </c>
    </row>
    <row r="21" spans="1:15" s="2" customFormat="1" x14ac:dyDescent="0.2">
      <c r="A21" s="9">
        <v>401516</v>
      </c>
      <c r="B21" s="20">
        <v>1917000033</v>
      </c>
      <c r="C21" s="6" t="s">
        <v>1769</v>
      </c>
      <c r="D21" s="5">
        <v>19.93</v>
      </c>
      <c r="E21" s="5">
        <v>64</v>
      </c>
      <c r="F21" s="5">
        <v>10</v>
      </c>
      <c r="G21" s="17">
        <v>647</v>
      </c>
      <c r="H21" s="17">
        <v>0</v>
      </c>
      <c r="I21" s="17">
        <v>647</v>
      </c>
      <c r="J21" s="13">
        <v>647</v>
      </c>
      <c r="K21" s="13">
        <v>0</v>
      </c>
      <c r="L21" s="13">
        <v>129</v>
      </c>
      <c r="M21" s="13">
        <v>518</v>
      </c>
      <c r="N21" s="47">
        <f>VLOOKUP(B21,[2]COMPLETE_DIVIDEND_DATA!$B:$BA,52,0)</f>
        <v>0</v>
      </c>
      <c r="O21" s="61">
        <f t="shared" si="0"/>
        <v>518</v>
      </c>
    </row>
    <row r="22" spans="1:15" s="2" customFormat="1" x14ac:dyDescent="0.2">
      <c r="A22" s="9">
        <v>401541</v>
      </c>
      <c r="B22" s="20">
        <v>3210000028</v>
      </c>
      <c r="C22" s="6" t="s">
        <v>1814</v>
      </c>
      <c r="D22" s="5">
        <v>19.95</v>
      </c>
      <c r="E22" s="5">
        <v>64</v>
      </c>
      <c r="F22" s="5">
        <v>10</v>
      </c>
      <c r="G22" s="17">
        <v>907</v>
      </c>
      <c r="H22" s="17">
        <v>0</v>
      </c>
      <c r="I22" s="17">
        <v>907</v>
      </c>
      <c r="J22" s="13">
        <v>907</v>
      </c>
      <c r="K22" s="13">
        <v>0</v>
      </c>
      <c r="L22" s="13">
        <v>181</v>
      </c>
      <c r="M22" s="13">
        <v>726</v>
      </c>
      <c r="N22" s="47">
        <f>VLOOKUP(B22,[2]COMPLETE_DIVIDEND_DATA!$B:$BA,52,0)</f>
        <v>0</v>
      </c>
      <c r="O22" s="61">
        <f t="shared" si="0"/>
        <v>726</v>
      </c>
    </row>
    <row r="23" spans="1:15" s="2" customFormat="1" ht="22.5" x14ac:dyDescent="0.2">
      <c r="A23" s="9">
        <v>400001</v>
      </c>
      <c r="B23" s="20">
        <v>11</v>
      </c>
      <c r="C23" s="6" t="s">
        <v>24</v>
      </c>
      <c r="D23" s="5">
        <v>20</v>
      </c>
      <c r="E23" s="5">
        <v>46</v>
      </c>
      <c r="F23" s="5">
        <v>12</v>
      </c>
      <c r="G23" s="17">
        <v>8089</v>
      </c>
      <c r="H23" s="17">
        <v>0</v>
      </c>
      <c r="I23" s="17">
        <v>8089</v>
      </c>
      <c r="J23" s="13">
        <v>8089</v>
      </c>
      <c r="K23" s="13">
        <v>0</v>
      </c>
      <c r="L23" s="13">
        <v>1618</v>
      </c>
      <c r="M23" s="13">
        <v>6471</v>
      </c>
      <c r="N23" s="47">
        <f>VLOOKUP(B23,[2]COMPLETE_DIVIDEND_DATA!$B:$BA,52,0)</f>
        <v>0</v>
      </c>
      <c r="O23" s="61">
        <f t="shared" si="0"/>
        <v>6471</v>
      </c>
    </row>
    <row r="24" spans="1:15" s="2" customFormat="1" x14ac:dyDescent="0.2">
      <c r="A24" s="9">
        <v>401281</v>
      </c>
      <c r="B24" s="20">
        <v>4534</v>
      </c>
      <c r="C24" s="6" t="s">
        <v>1338</v>
      </c>
      <c r="D24" s="5">
        <v>20</v>
      </c>
      <c r="E24" s="5">
        <v>60</v>
      </c>
      <c r="F24" s="5">
        <v>10</v>
      </c>
      <c r="G24" s="17">
        <v>3264</v>
      </c>
      <c r="H24" s="17">
        <v>0</v>
      </c>
      <c r="I24" s="17">
        <v>3264</v>
      </c>
      <c r="J24" s="13">
        <v>3264</v>
      </c>
      <c r="K24" s="13">
        <v>0</v>
      </c>
      <c r="L24" s="13">
        <v>653</v>
      </c>
      <c r="M24" s="13">
        <v>2611</v>
      </c>
      <c r="N24" s="47">
        <f>VLOOKUP(B24,[2]COMPLETE_DIVIDEND_DATA!$B:$BA,52,0)</f>
        <v>0</v>
      </c>
      <c r="O24" s="61">
        <f t="shared" si="0"/>
        <v>2611</v>
      </c>
    </row>
    <row r="25" spans="1:15" s="2" customFormat="1" x14ac:dyDescent="0.2">
      <c r="A25" s="9">
        <v>401370</v>
      </c>
      <c r="B25" s="20">
        <v>364019255</v>
      </c>
      <c r="C25" s="6" t="s">
        <v>1490</v>
      </c>
      <c r="D25" s="5">
        <v>20</v>
      </c>
      <c r="E25" s="5">
        <v>64</v>
      </c>
      <c r="F25" s="5">
        <v>4</v>
      </c>
      <c r="G25" s="17">
        <v>134813</v>
      </c>
      <c r="H25" s="17">
        <v>0</v>
      </c>
      <c r="I25" s="17">
        <v>134813</v>
      </c>
      <c r="J25" s="13">
        <v>134813</v>
      </c>
      <c r="K25" s="13">
        <v>0</v>
      </c>
      <c r="L25" s="13">
        <v>26963</v>
      </c>
      <c r="M25" s="13">
        <v>107850</v>
      </c>
      <c r="N25" s="47">
        <f>VLOOKUP(B25,[2]COMPLETE_DIVIDEND_DATA!$B:$BA,52,0)</f>
        <v>0</v>
      </c>
      <c r="O25" s="61">
        <f t="shared" si="0"/>
        <v>107850</v>
      </c>
    </row>
    <row r="26" spans="1:15" s="2" customFormat="1" x14ac:dyDescent="0.2">
      <c r="A26" s="9">
        <v>401998</v>
      </c>
      <c r="B26" s="20">
        <v>4630007284</v>
      </c>
      <c r="C26" s="6" t="s">
        <v>2621</v>
      </c>
      <c r="D26" s="5">
        <v>20</v>
      </c>
      <c r="E26" s="5">
        <v>64</v>
      </c>
      <c r="F26" s="5">
        <v>4</v>
      </c>
      <c r="G26" s="17">
        <v>15379</v>
      </c>
      <c r="H26" s="17">
        <v>0</v>
      </c>
      <c r="I26" s="17">
        <v>15379</v>
      </c>
      <c r="J26" s="13">
        <v>15379</v>
      </c>
      <c r="K26" s="13">
        <v>0</v>
      </c>
      <c r="L26" s="13">
        <v>3076</v>
      </c>
      <c r="M26" s="13">
        <v>12303</v>
      </c>
      <c r="N26" s="47">
        <f>VLOOKUP(B26,[2]COMPLETE_DIVIDEND_DATA!$B:$BA,52,0)</f>
        <v>0</v>
      </c>
      <c r="O26" s="61">
        <f t="shared" si="0"/>
        <v>12303</v>
      </c>
    </row>
    <row r="27" spans="1:15" s="2" customFormat="1" x14ac:dyDescent="0.2">
      <c r="A27" s="9">
        <v>401318</v>
      </c>
      <c r="B27" s="20">
        <v>100060</v>
      </c>
      <c r="C27" s="6" t="s">
        <v>1318</v>
      </c>
      <c r="D27" s="5">
        <v>20.02</v>
      </c>
      <c r="E27" s="5">
        <v>60</v>
      </c>
      <c r="F27" s="5">
        <v>10</v>
      </c>
      <c r="G27" s="17">
        <v>1678</v>
      </c>
      <c r="H27" s="17">
        <v>1678</v>
      </c>
      <c r="I27" s="17">
        <v>0</v>
      </c>
      <c r="J27" s="13">
        <v>1678</v>
      </c>
      <c r="K27" s="13">
        <v>420</v>
      </c>
      <c r="L27" s="13">
        <v>336</v>
      </c>
      <c r="M27" s="13">
        <v>922</v>
      </c>
      <c r="N27" s="47">
        <f>VLOOKUP(B27,[2]COMPLETE_DIVIDEND_DATA!$B:$BA,52,0)</f>
        <v>0</v>
      </c>
      <c r="O27" s="61">
        <f t="shared" si="0"/>
        <v>922</v>
      </c>
    </row>
    <row r="28" spans="1:15" s="2" customFormat="1" x14ac:dyDescent="0.2">
      <c r="A28" s="9">
        <v>401319</v>
      </c>
      <c r="B28" s="20">
        <v>100061</v>
      </c>
      <c r="C28" s="6" t="s">
        <v>1318</v>
      </c>
      <c r="D28" s="5">
        <v>20.05</v>
      </c>
      <c r="E28" s="5">
        <v>60</v>
      </c>
      <c r="F28" s="5">
        <v>10</v>
      </c>
      <c r="G28" s="17">
        <v>773</v>
      </c>
      <c r="H28" s="17">
        <v>773</v>
      </c>
      <c r="I28" s="17">
        <v>0</v>
      </c>
      <c r="J28" s="13">
        <v>773</v>
      </c>
      <c r="K28" s="13">
        <v>193</v>
      </c>
      <c r="L28" s="13">
        <v>155</v>
      </c>
      <c r="M28" s="13">
        <v>425</v>
      </c>
      <c r="N28" s="47">
        <f>VLOOKUP(B28,[2]COMPLETE_DIVIDEND_DATA!$B:$BA,52,0)</f>
        <v>0</v>
      </c>
      <c r="O28" s="61">
        <f t="shared" si="0"/>
        <v>425</v>
      </c>
    </row>
    <row r="29" spans="1:15" s="2" customFormat="1" ht="22.5" x14ac:dyDescent="0.2">
      <c r="A29" s="9">
        <v>402272</v>
      </c>
      <c r="B29" s="20">
        <v>6999000022</v>
      </c>
      <c r="C29" s="6" t="s">
        <v>3088</v>
      </c>
      <c r="D29" s="5">
        <v>20.059999999999999</v>
      </c>
      <c r="E29" s="5">
        <v>64</v>
      </c>
      <c r="F29" s="5">
        <v>10</v>
      </c>
      <c r="G29" s="17">
        <v>653</v>
      </c>
      <c r="H29" s="17">
        <v>0</v>
      </c>
      <c r="I29" s="17">
        <v>653</v>
      </c>
      <c r="J29" s="13">
        <v>653</v>
      </c>
      <c r="K29" s="13">
        <v>0</v>
      </c>
      <c r="L29" s="13">
        <v>131</v>
      </c>
      <c r="M29" s="13">
        <v>522</v>
      </c>
      <c r="N29" s="47">
        <f>VLOOKUP(B29,[2]COMPLETE_DIVIDEND_DATA!$B:$BA,52,0)</f>
        <v>0</v>
      </c>
      <c r="O29" s="61">
        <f t="shared" si="0"/>
        <v>522</v>
      </c>
    </row>
    <row r="30" spans="1:15" s="2" customFormat="1" x14ac:dyDescent="0.2">
      <c r="A30" s="9">
        <v>401517</v>
      </c>
      <c r="B30" s="20">
        <v>1917000041</v>
      </c>
      <c r="C30" s="6" t="s">
        <v>1769</v>
      </c>
      <c r="D30" s="5">
        <v>20.28</v>
      </c>
      <c r="E30" s="5">
        <v>64</v>
      </c>
      <c r="F30" s="5">
        <v>10</v>
      </c>
      <c r="G30" s="17">
        <v>138</v>
      </c>
      <c r="H30" s="17">
        <v>0</v>
      </c>
      <c r="I30" s="17">
        <v>138</v>
      </c>
      <c r="J30" s="13">
        <v>138</v>
      </c>
      <c r="K30" s="13">
        <v>0</v>
      </c>
      <c r="L30" s="13">
        <v>28</v>
      </c>
      <c r="M30" s="13">
        <v>110</v>
      </c>
      <c r="N30" s="47">
        <f>VLOOKUP(B30,[2]COMPLETE_DIVIDEND_DATA!$B:$BA,52,0)</f>
        <v>0</v>
      </c>
      <c r="O30" s="61">
        <f t="shared" si="0"/>
        <v>110</v>
      </c>
    </row>
    <row r="31" spans="1:15" s="2" customFormat="1" x14ac:dyDescent="0.2">
      <c r="A31" s="9">
        <v>402273</v>
      </c>
      <c r="B31" s="20">
        <v>7005000029</v>
      </c>
      <c r="C31" s="6" t="s">
        <v>3089</v>
      </c>
      <c r="D31" s="5">
        <v>20.309999999999999</v>
      </c>
      <c r="E31" s="5">
        <v>64</v>
      </c>
      <c r="F31" s="5">
        <v>10</v>
      </c>
      <c r="G31" s="17">
        <v>128</v>
      </c>
      <c r="H31" s="17">
        <v>0</v>
      </c>
      <c r="I31" s="17">
        <v>128</v>
      </c>
      <c r="J31" s="13">
        <v>128</v>
      </c>
      <c r="K31" s="13">
        <v>0</v>
      </c>
      <c r="L31" s="13">
        <v>26</v>
      </c>
      <c r="M31" s="13">
        <v>102</v>
      </c>
      <c r="N31" s="47">
        <f>VLOOKUP(B31,[2]COMPLETE_DIVIDEND_DATA!$B:$BA,52,0)</f>
        <v>0</v>
      </c>
      <c r="O31" s="61">
        <f t="shared" si="0"/>
        <v>102</v>
      </c>
    </row>
    <row r="32" spans="1:15" s="8" customFormat="1" x14ac:dyDescent="0.2">
      <c r="A32" s="7">
        <f>COUNT(A7:A31)</f>
        <v>25</v>
      </c>
      <c r="B32" s="7"/>
      <c r="C32" s="7" t="s">
        <v>15</v>
      </c>
      <c r="D32" s="7"/>
      <c r="E32" s="7"/>
      <c r="F32" s="7"/>
      <c r="G32" s="18">
        <f t="shared" ref="G32:M32" si="1">SUM(G7:G31)</f>
        <v>739943</v>
      </c>
      <c r="H32" s="18">
        <f t="shared" si="1"/>
        <v>2451</v>
      </c>
      <c r="I32" s="18">
        <f t="shared" si="1"/>
        <v>737492</v>
      </c>
      <c r="J32" s="25">
        <f t="shared" si="1"/>
        <v>739943</v>
      </c>
      <c r="K32" s="25">
        <f t="shared" si="1"/>
        <v>613</v>
      </c>
      <c r="L32" s="25">
        <f t="shared" si="1"/>
        <v>63233</v>
      </c>
      <c r="M32" s="25">
        <f t="shared" si="1"/>
        <v>676097</v>
      </c>
      <c r="O32" s="62">
        <f>SUM(O7:O31)</f>
        <v>160452</v>
      </c>
    </row>
  </sheetData>
  <sortState ref="A7:M31">
    <sortCondition ref="D7:D31"/>
    <sortCondition ref="A7:A31"/>
  </sortState>
  <mergeCells count="3">
    <mergeCell ref="A1:M1"/>
    <mergeCell ref="A2:M2"/>
    <mergeCell ref="B3:C3"/>
  </mergeCells>
  <printOptions horizontalCentered="1"/>
  <pageMargins left="0.2" right="0.13" top="0.2" bottom="0.35" header="0.14000000000000001" footer="0.17"/>
  <pageSetup paperSize="9" scale="81" orientation="landscape" horizontalDpi="1200" verticalDpi="1200" r:id="rId1"/>
  <headerFooter alignWithMargins="0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1B7A-04A0-494A-A6F6-1BE2AF29AC5F}">
  <dimension ref="A1:S146"/>
  <sheetViews>
    <sheetView view="pageBreakPreview" topLeftCell="A4" zoomScale="60" zoomScaleNormal="100" workbookViewId="0">
      <pane xSplit="2" ySplit="1" topLeftCell="C5" activePane="bottomRight" state="frozen"/>
      <selection activeCell="A4" sqref="A4"/>
      <selection pane="topRight" activeCell="D4" sqref="D4"/>
      <selection pane="bottomLeft" activeCell="A5" sqref="A5"/>
      <selection pane="bottomRight" activeCell="B4" sqref="B4"/>
    </sheetView>
  </sheetViews>
  <sheetFormatPr defaultRowHeight="15" x14ac:dyDescent="0.25"/>
  <cols>
    <col min="1" max="1" width="5.5703125" style="83" bestFit="1" customWidth="1"/>
    <col min="2" max="2" width="56.7109375" style="83" bestFit="1" customWidth="1"/>
    <col min="3" max="3" width="11.28515625" style="83" customWidth="1"/>
    <col min="4" max="4" width="15.42578125" style="85" customWidth="1"/>
    <col min="5" max="5" width="30.5703125" style="84" bestFit="1" customWidth="1"/>
    <col min="6" max="6" width="44.7109375" style="83" bestFit="1" customWidth="1"/>
    <col min="7" max="7" width="88.5703125" style="83" bestFit="1" customWidth="1"/>
    <col min="8" max="8" width="19.7109375" style="83" bestFit="1" customWidth="1"/>
    <col min="9" max="9" width="40.7109375" style="83" bestFit="1" customWidth="1"/>
    <col min="10" max="16384" width="9.140625" style="83"/>
  </cols>
  <sheetData>
    <row r="1" spans="1:9" ht="15.75" thickBot="1" x14ac:dyDescent="0.3"/>
    <row r="2" spans="1:9" ht="16.5" thickBot="1" x14ac:dyDescent="0.3">
      <c r="A2" s="135" t="s">
        <v>22</v>
      </c>
      <c r="B2" s="136"/>
      <c r="C2" s="136"/>
      <c r="D2" s="136"/>
      <c r="E2" s="136"/>
      <c r="F2" s="136"/>
      <c r="G2" s="137"/>
      <c r="H2" s="119"/>
    </row>
    <row r="3" spans="1:9" ht="15.75" thickBot="1" x14ac:dyDescent="0.3"/>
    <row r="4" spans="1:9" ht="15.75" thickBot="1" x14ac:dyDescent="0.3">
      <c r="A4" s="118" t="s">
        <v>18158</v>
      </c>
      <c r="B4" s="117" t="s">
        <v>18157</v>
      </c>
      <c r="C4" s="117"/>
      <c r="D4" s="116" t="s">
        <v>18156</v>
      </c>
      <c r="E4" s="89" t="s">
        <v>18155</v>
      </c>
      <c r="F4" s="116" t="s">
        <v>18154</v>
      </c>
      <c r="G4" s="115" t="s">
        <v>18153</v>
      </c>
      <c r="H4" s="114" t="s">
        <v>18152</v>
      </c>
      <c r="I4" s="96" t="s">
        <v>18151</v>
      </c>
    </row>
    <row r="5" spans="1:9" x14ac:dyDescent="0.25">
      <c r="A5" s="101">
        <v>2</v>
      </c>
      <c r="B5" s="96" t="s">
        <v>18150</v>
      </c>
      <c r="C5" s="100" t="s">
        <v>18149</v>
      </c>
      <c r="D5" s="99">
        <v>10</v>
      </c>
      <c r="E5" s="98"/>
      <c r="F5" s="96"/>
      <c r="G5" s="97" t="s">
        <v>25</v>
      </c>
      <c r="H5" s="96" t="s">
        <v>17948</v>
      </c>
      <c r="I5" s="96" t="s">
        <v>17953</v>
      </c>
    </row>
    <row r="6" spans="1:9" x14ac:dyDescent="0.25">
      <c r="A6" s="101">
        <v>28</v>
      </c>
      <c r="B6" s="96" t="s">
        <v>2623</v>
      </c>
      <c r="C6" s="100" t="s">
        <v>18148</v>
      </c>
      <c r="D6" s="99">
        <v>6</v>
      </c>
      <c r="E6" s="98"/>
      <c r="F6" s="96"/>
      <c r="G6" s="97" t="s">
        <v>25</v>
      </c>
      <c r="H6" s="96" t="s">
        <v>17948</v>
      </c>
      <c r="I6" s="96" t="s">
        <v>17953</v>
      </c>
    </row>
    <row r="7" spans="1:9" x14ac:dyDescent="0.25">
      <c r="A7" s="101">
        <v>47</v>
      </c>
      <c r="B7" s="96" t="s">
        <v>18147</v>
      </c>
      <c r="C7" s="100" t="s">
        <v>18146</v>
      </c>
      <c r="D7" s="99">
        <v>300</v>
      </c>
      <c r="E7" s="98" t="s">
        <v>18145</v>
      </c>
      <c r="F7" s="96" t="s">
        <v>3596</v>
      </c>
      <c r="G7" s="97" t="s">
        <v>18144</v>
      </c>
      <c r="H7" s="96" t="s">
        <v>17948</v>
      </c>
      <c r="I7" s="96" t="s">
        <v>17947</v>
      </c>
    </row>
    <row r="8" spans="1:9" x14ac:dyDescent="0.25">
      <c r="A8" s="101">
        <v>48</v>
      </c>
      <c r="B8" s="96" t="s">
        <v>18143</v>
      </c>
      <c r="C8" s="100" t="s">
        <v>18142</v>
      </c>
      <c r="D8" s="99">
        <v>102960</v>
      </c>
      <c r="E8" s="98"/>
      <c r="F8" s="96"/>
      <c r="G8" s="97" t="s">
        <v>25</v>
      </c>
      <c r="H8" s="96" t="s">
        <v>17948</v>
      </c>
      <c r="I8" s="96" t="s">
        <v>17953</v>
      </c>
    </row>
    <row r="9" spans="1:9" x14ac:dyDescent="0.25">
      <c r="A9" s="101">
        <v>54</v>
      </c>
      <c r="B9" s="96" t="s">
        <v>18141</v>
      </c>
      <c r="C9" s="100" t="s">
        <v>18140</v>
      </c>
      <c r="D9" s="99">
        <v>101</v>
      </c>
      <c r="E9" s="98"/>
      <c r="F9" s="96"/>
      <c r="G9" s="97" t="s">
        <v>25</v>
      </c>
      <c r="H9" s="96" t="s">
        <v>17948</v>
      </c>
      <c r="I9" s="96" t="s">
        <v>17953</v>
      </c>
    </row>
    <row r="10" spans="1:9" x14ac:dyDescent="0.25">
      <c r="A10" s="101">
        <v>75</v>
      </c>
      <c r="B10" s="96" t="s">
        <v>1547</v>
      </c>
      <c r="C10" s="100" t="s">
        <v>18139</v>
      </c>
      <c r="D10" s="99">
        <v>550</v>
      </c>
      <c r="E10" s="98" t="s">
        <v>18138</v>
      </c>
      <c r="F10" s="96" t="s">
        <v>18137</v>
      </c>
      <c r="G10" s="97" t="s">
        <v>18136</v>
      </c>
      <c r="H10" s="96" t="s">
        <v>17948</v>
      </c>
      <c r="I10" s="96" t="s">
        <v>17947</v>
      </c>
    </row>
    <row r="11" spans="1:9" x14ac:dyDescent="0.25">
      <c r="A11" s="101">
        <v>81</v>
      </c>
      <c r="B11" s="96" t="s">
        <v>18135</v>
      </c>
      <c r="C11" s="100" t="s">
        <v>18134</v>
      </c>
      <c r="D11" s="99">
        <v>800</v>
      </c>
      <c r="E11" s="98"/>
      <c r="F11" s="96"/>
      <c r="G11" s="97" t="s">
        <v>25</v>
      </c>
      <c r="H11" s="96" t="s">
        <v>17948</v>
      </c>
      <c r="I11" s="96" t="s">
        <v>17953</v>
      </c>
    </row>
    <row r="12" spans="1:9" x14ac:dyDescent="0.25">
      <c r="A12" s="101">
        <v>101</v>
      </c>
      <c r="B12" s="96" t="s">
        <v>1611</v>
      </c>
      <c r="C12" s="100" t="s">
        <v>18133</v>
      </c>
      <c r="D12" s="99">
        <v>21</v>
      </c>
      <c r="E12" s="98"/>
      <c r="F12" s="96"/>
      <c r="G12" s="97" t="s">
        <v>25</v>
      </c>
      <c r="H12" s="96" t="s">
        <v>17948</v>
      </c>
      <c r="I12" s="96" t="s">
        <v>17953</v>
      </c>
    </row>
    <row r="13" spans="1:9" x14ac:dyDescent="0.25">
      <c r="A13" s="101">
        <v>102</v>
      </c>
      <c r="B13" s="96" t="s">
        <v>1613</v>
      </c>
      <c r="C13" s="100" t="s">
        <v>18132</v>
      </c>
      <c r="D13" s="99">
        <v>481</v>
      </c>
      <c r="E13" s="98"/>
      <c r="F13" s="96"/>
      <c r="G13" s="97" t="s">
        <v>25</v>
      </c>
      <c r="H13" s="96" t="s">
        <v>17948</v>
      </c>
      <c r="I13" s="96" t="s">
        <v>17953</v>
      </c>
    </row>
    <row r="14" spans="1:9" x14ac:dyDescent="0.25">
      <c r="A14" s="101">
        <v>105</v>
      </c>
      <c r="B14" s="96" t="s">
        <v>1621</v>
      </c>
      <c r="C14" s="100" t="s">
        <v>18131</v>
      </c>
      <c r="D14" s="99">
        <v>893</v>
      </c>
      <c r="E14" s="98"/>
      <c r="F14" s="96"/>
      <c r="G14" s="97" t="s">
        <v>25</v>
      </c>
      <c r="H14" s="96" t="s">
        <v>17948</v>
      </c>
      <c r="I14" s="96" t="s">
        <v>17953</v>
      </c>
    </row>
    <row r="15" spans="1:9" x14ac:dyDescent="0.25">
      <c r="A15" s="101">
        <v>115</v>
      </c>
      <c r="B15" s="96" t="s">
        <v>1634</v>
      </c>
      <c r="C15" s="100" t="s">
        <v>18130</v>
      </c>
      <c r="D15" s="99">
        <v>1</v>
      </c>
      <c r="E15" s="98"/>
      <c r="F15" s="96"/>
      <c r="G15" s="97" t="s">
        <v>25</v>
      </c>
      <c r="H15" s="96" t="s">
        <v>17948</v>
      </c>
      <c r="I15" s="96" t="s">
        <v>17953</v>
      </c>
    </row>
    <row r="16" spans="1:9" x14ac:dyDescent="0.25">
      <c r="A16" s="101">
        <v>134</v>
      </c>
      <c r="B16" s="96" t="s">
        <v>1671</v>
      </c>
      <c r="C16" s="100" t="s">
        <v>18129</v>
      </c>
      <c r="D16" s="99">
        <v>400</v>
      </c>
      <c r="E16" s="98"/>
      <c r="F16" s="96"/>
      <c r="G16" s="97" t="s">
        <v>25</v>
      </c>
      <c r="H16" s="96" t="s">
        <v>17948</v>
      </c>
      <c r="I16" s="96" t="s">
        <v>17953</v>
      </c>
    </row>
    <row r="17" spans="1:10" x14ac:dyDescent="0.25">
      <c r="A17" s="101">
        <v>138</v>
      </c>
      <c r="B17" s="96" t="s">
        <v>1682</v>
      </c>
      <c r="C17" s="100" t="s">
        <v>18128</v>
      </c>
      <c r="D17" s="99">
        <v>276</v>
      </c>
      <c r="E17" s="98"/>
      <c r="F17" s="96"/>
      <c r="G17" s="97" t="s">
        <v>25</v>
      </c>
      <c r="H17" s="96" t="s">
        <v>17948</v>
      </c>
      <c r="I17" s="96" t="s">
        <v>17953</v>
      </c>
    </row>
    <row r="18" spans="1:10" x14ac:dyDescent="0.25">
      <c r="A18" s="101">
        <v>140</v>
      </c>
      <c r="B18" s="96" t="s">
        <v>1686</v>
      </c>
      <c r="C18" s="100" t="s">
        <v>18127</v>
      </c>
      <c r="D18" s="99">
        <v>1027</v>
      </c>
      <c r="E18" s="98"/>
      <c r="F18" s="96"/>
      <c r="G18" s="97" t="s">
        <v>25</v>
      </c>
      <c r="H18" s="96" t="s">
        <v>17948</v>
      </c>
      <c r="I18" s="96" t="s">
        <v>17953</v>
      </c>
    </row>
    <row r="19" spans="1:10" x14ac:dyDescent="0.25">
      <c r="A19" s="101">
        <v>148</v>
      </c>
      <c r="B19" s="96" t="s">
        <v>18126</v>
      </c>
      <c r="C19" s="100" t="s">
        <v>18125</v>
      </c>
      <c r="D19" s="99">
        <v>531</v>
      </c>
      <c r="E19" s="98"/>
      <c r="F19" s="96"/>
      <c r="G19" s="97" t="s">
        <v>25</v>
      </c>
      <c r="H19" s="96" t="s">
        <v>17948</v>
      </c>
      <c r="I19" s="96" t="s">
        <v>17953</v>
      </c>
    </row>
    <row r="20" spans="1:10" x14ac:dyDescent="0.25">
      <c r="A20" s="101">
        <v>151</v>
      </c>
      <c r="B20" s="96" t="s">
        <v>1702</v>
      </c>
      <c r="C20" s="100" t="s">
        <v>18124</v>
      </c>
      <c r="D20" s="99">
        <v>65</v>
      </c>
      <c r="E20" s="98"/>
      <c r="F20" s="96"/>
      <c r="G20" s="97" t="s">
        <v>25</v>
      </c>
      <c r="H20" s="96" t="s">
        <v>17948</v>
      </c>
      <c r="I20" s="96" t="s">
        <v>17953</v>
      </c>
    </row>
    <row r="21" spans="1:10" x14ac:dyDescent="0.25">
      <c r="A21" s="101">
        <v>152</v>
      </c>
      <c r="B21" s="96" t="s">
        <v>18123</v>
      </c>
      <c r="C21" s="100" t="s">
        <v>18122</v>
      </c>
      <c r="D21" s="99">
        <v>1114</v>
      </c>
      <c r="E21" s="98"/>
      <c r="F21" s="96"/>
      <c r="G21" s="97" t="s">
        <v>25</v>
      </c>
      <c r="H21" s="96" t="s">
        <v>17948</v>
      </c>
      <c r="I21" s="96" t="s">
        <v>17953</v>
      </c>
    </row>
    <row r="22" spans="1:10" x14ac:dyDescent="0.25">
      <c r="A22" s="101">
        <v>154</v>
      </c>
      <c r="B22" s="96" t="s">
        <v>18121</v>
      </c>
      <c r="C22" s="100" t="s">
        <v>18120</v>
      </c>
      <c r="D22" s="99">
        <v>1024</v>
      </c>
      <c r="E22" s="98"/>
      <c r="F22" s="96"/>
      <c r="G22" s="97" t="s">
        <v>25</v>
      </c>
      <c r="H22" s="96" t="s">
        <v>17948</v>
      </c>
      <c r="I22" s="96" t="s">
        <v>17953</v>
      </c>
    </row>
    <row r="23" spans="1:10" x14ac:dyDescent="0.25">
      <c r="A23" s="101">
        <v>155</v>
      </c>
      <c r="B23" s="96" t="s">
        <v>1706</v>
      </c>
      <c r="C23" s="100" t="s">
        <v>18119</v>
      </c>
      <c r="D23" s="99">
        <v>3765</v>
      </c>
      <c r="E23" s="98"/>
      <c r="F23" s="96"/>
      <c r="G23" s="97" t="s">
        <v>25</v>
      </c>
      <c r="H23" s="96" t="s">
        <v>17948</v>
      </c>
      <c r="I23" s="96" t="s">
        <v>17953</v>
      </c>
    </row>
    <row r="24" spans="1:10" x14ac:dyDescent="0.25">
      <c r="A24" s="101">
        <v>160</v>
      </c>
      <c r="B24" s="96" t="s">
        <v>1714</v>
      </c>
      <c r="C24" s="100" t="s">
        <v>18118</v>
      </c>
      <c r="D24" s="99">
        <v>36</v>
      </c>
      <c r="E24" s="98"/>
      <c r="F24" s="96"/>
      <c r="G24" s="97" t="s">
        <v>25</v>
      </c>
      <c r="H24" s="96" t="s">
        <v>17948</v>
      </c>
      <c r="I24" s="96" t="s">
        <v>17953</v>
      </c>
    </row>
    <row r="25" spans="1:10" x14ac:dyDescent="0.25">
      <c r="A25" s="101">
        <v>182</v>
      </c>
      <c r="B25" s="96" t="s">
        <v>1769</v>
      </c>
      <c r="C25" s="100" t="s">
        <v>18117</v>
      </c>
      <c r="D25" s="99">
        <v>494</v>
      </c>
      <c r="E25" s="98"/>
      <c r="F25" s="96"/>
      <c r="G25" s="97" t="s">
        <v>25</v>
      </c>
      <c r="H25" s="96" t="s">
        <v>17948</v>
      </c>
      <c r="I25" s="96" t="s">
        <v>17953</v>
      </c>
    </row>
    <row r="26" spans="1:10" x14ac:dyDescent="0.25">
      <c r="A26" s="101">
        <v>183</v>
      </c>
      <c r="B26" s="96" t="s">
        <v>1769</v>
      </c>
      <c r="C26" s="100" t="s">
        <v>18116</v>
      </c>
      <c r="D26" s="99">
        <v>106</v>
      </c>
      <c r="E26" s="98"/>
      <c r="F26" s="96"/>
      <c r="G26" s="97" t="s">
        <v>25</v>
      </c>
      <c r="H26" s="96" t="s">
        <v>17948</v>
      </c>
      <c r="I26" s="96" t="s">
        <v>17953</v>
      </c>
    </row>
    <row r="27" spans="1:10" x14ac:dyDescent="0.25">
      <c r="A27" s="101">
        <v>184</v>
      </c>
      <c r="B27" s="96" t="s">
        <v>1778</v>
      </c>
      <c r="C27" s="100" t="s">
        <v>18115</v>
      </c>
      <c r="D27" s="99">
        <v>1052</v>
      </c>
      <c r="E27" s="98" t="s">
        <v>18114</v>
      </c>
      <c r="F27" s="96" t="s">
        <v>3596</v>
      </c>
      <c r="G27" s="97" t="s">
        <v>18113</v>
      </c>
      <c r="H27" s="96" t="s">
        <v>17948</v>
      </c>
      <c r="I27" s="96" t="s">
        <v>17947</v>
      </c>
    </row>
    <row r="28" spans="1:10" x14ac:dyDescent="0.25">
      <c r="A28" s="101">
        <v>199</v>
      </c>
      <c r="B28" s="96" t="s">
        <v>18112</v>
      </c>
      <c r="C28" s="100" t="s">
        <v>18111</v>
      </c>
      <c r="D28" s="99">
        <v>2078</v>
      </c>
      <c r="E28" s="98"/>
      <c r="F28" s="96"/>
      <c r="G28" s="97" t="s">
        <v>25</v>
      </c>
      <c r="H28" s="96" t="s">
        <v>17948</v>
      </c>
      <c r="I28" s="96" t="s">
        <v>17953</v>
      </c>
    </row>
    <row r="29" spans="1:10" x14ac:dyDescent="0.25">
      <c r="A29" s="101">
        <v>200</v>
      </c>
      <c r="B29" s="96" t="s">
        <v>1814</v>
      </c>
      <c r="C29" s="100" t="s">
        <v>18110</v>
      </c>
      <c r="D29" s="99">
        <v>693</v>
      </c>
      <c r="E29" s="98"/>
      <c r="F29" s="96"/>
      <c r="G29" s="97" t="s">
        <v>25</v>
      </c>
      <c r="H29" s="96" t="s">
        <v>17948</v>
      </c>
      <c r="I29" s="96" t="s">
        <v>17953</v>
      </c>
    </row>
    <row r="30" spans="1:10" x14ac:dyDescent="0.25">
      <c r="A30" s="101">
        <v>224</v>
      </c>
      <c r="B30" s="96" t="s">
        <v>1868</v>
      </c>
      <c r="C30" s="100" t="s">
        <v>18109</v>
      </c>
      <c r="D30" s="99">
        <v>285</v>
      </c>
      <c r="E30" s="98"/>
      <c r="F30" s="96"/>
      <c r="G30" s="97" t="s">
        <v>25</v>
      </c>
      <c r="H30" s="96" t="s">
        <v>17948</v>
      </c>
      <c r="I30" s="96" t="s">
        <v>17953</v>
      </c>
    </row>
    <row r="31" spans="1:10" x14ac:dyDescent="0.25">
      <c r="A31" s="101">
        <v>225</v>
      </c>
      <c r="B31" s="96" t="s">
        <v>1710</v>
      </c>
      <c r="C31" s="100" t="s">
        <v>18108</v>
      </c>
      <c r="D31" s="99">
        <v>1</v>
      </c>
      <c r="E31" s="98"/>
      <c r="F31" s="96"/>
      <c r="G31" s="97" t="s">
        <v>25</v>
      </c>
      <c r="H31" s="96" t="s">
        <v>17948</v>
      </c>
      <c r="I31" s="96" t="s">
        <v>17953</v>
      </c>
    </row>
    <row r="32" spans="1:10" x14ac:dyDescent="0.25">
      <c r="A32" s="101">
        <v>228</v>
      </c>
      <c r="B32" s="96" t="s">
        <v>1874</v>
      </c>
      <c r="C32" s="100" t="s">
        <v>18107</v>
      </c>
      <c r="D32" s="99">
        <v>15778</v>
      </c>
      <c r="E32" s="98"/>
      <c r="F32" s="96"/>
      <c r="G32" s="97" t="s">
        <v>25</v>
      </c>
      <c r="H32" s="96" t="s">
        <v>17948</v>
      </c>
      <c r="I32" s="96" t="s">
        <v>17953</v>
      </c>
      <c r="J32" s="83" t="s">
        <v>18106</v>
      </c>
    </row>
    <row r="33" spans="1:9" x14ac:dyDescent="0.25">
      <c r="A33" s="101">
        <v>245</v>
      </c>
      <c r="B33" s="96" t="s">
        <v>1303</v>
      </c>
      <c r="C33" s="100" t="s">
        <v>18105</v>
      </c>
      <c r="D33" s="99">
        <v>211</v>
      </c>
      <c r="E33" s="98"/>
      <c r="F33" s="96"/>
      <c r="G33" s="97" t="s">
        <v>25</v>
      </c>
      <c r="H33" s="96" t="s">
        <v>17948</v>
      </c>
      <c r="I33" s="96" t="s">
        <v>17953</v>
      </c>
    </row>
    <row r="34" spans="1:9" x14ac:dyDescent="0.25">
      <c r="A34" s="101">
        <v>247</v>
      </c>
      <c r="B34" s="96" t="s">
        <v>1911</v>
      </c>
      <c r="C34" s="100" t="s">
        <v>18104</v>
      </c>
      <c r="D34" s="99">
        <v>42</v>
      </c>
      <c r="E34" s="98"/>
      <c r="F34" s="96"/>
      <c r="G34" s="97" t="s">
        <v>25</v>
      </c>
      <c r="H34" s="96" t="s">
        <v>17948</v>
      </c>
      <c r="I34" s="96" t="s">
        <v>17953</v>
      </c>
    </row>
    <row r="35" spans="1:9" x14ac:dyDescent="0.25">
      <c r="A35" s="101">
        <v>248</v>
      </c>
      <c r="B35" s="96" t="s">
        <v>2593</v>
      </c>
      <c r="C35" s="100" t="s">
        <v>18103</v>
      </c>
      <c r="D35" s="99">
        <v>134</v>
      </c>
      <c r="E35" s="98"/>
      <c r="F35" s="96"/>
      <c r="G35" s="97" t="s">
        <v>25</v>
      </c>
      <c r="H35" s="96" t="s">
        <v>17948</v>
      </c>
      <c r="I35" s="96" t="s">
        <v>17953</v>
      </c>
    </row>
    <row r="36" spans="1:9" x14ac:dyDescent="0.25">
      <c r="A36" s="101">
        <v>256</v>
      </c>
      <c r="B36" s="96" t="s">
        <v>1927</v>
      </c>
      <c r="C36" s="100" t="s">
        <v>18102</v>
      </c>
      <c r="D36" s="99">
        <v>2390</v>
      </c>
      <c r="E36" s="98"/>
      <c r="F36" s="96"/>
      <c r="G36" s="97" t="s">
        <v>25</v>
      </c>
      <c r="H36" s="96" t="s">
        <v>17948</v>
      </c>
      <c r="I36" s="96" t="s">
        <v>17953</v>
      </c>
    </row>
    <row r="37" spans="1:9" x14ac:dyDescent="0.25">
      <c r="A37" s="101">
        <v>263</v>
      </c>
      <c r="B37" s="96" t="s">
        <v>1939</v>
      </c>
      <c r="C37" s="100" t="s">
        <v>18101</v>
      </c>
      <c r="D37" s="99">
        <v>518</v>
      </c>
      <c r="E37" s="98"/>
      <c r="F37" s="96"/>
      <c r="G37" s="97" t="s">
        <v>25</v>
      </c>
      <c r="H37" s="96" t="s">
        <v>17948</v>
      </c>
      <c r="I37" s="96" t="s">
        <v>17953</v>
      </c>
    </row>
    <row r="38" spans="1:9" x14ac:dyDescent="0.25">
      <c r="A38" s="101">
        <v>269</v>
      </c>
      <c r="B38" s="96" t="s">
        <v>1945</v>
      </c>
      <c r="C38" s="100" t="s">
        <v>18100</v>
      </c>
      <c r="D38" s="99">
        <v>5</v>
      </c>
      <c r="E38" s="98"/>
      <c r="F38" s="96"/>
      <c r="G38" s="97" t="s">
        <v>25</v>
      </c>
      <c r="H38" s="96" t="s">
        <v>17948</v>
      </c>
      <c r="I38" s="96" t="s">
        <v>17953</v>
      </c>
    </row>
    <row r="39" spans="1:9" x14ac:dyDescent="0.25">
      <c r="A39" s="101">
        <v>271</v>
      </c>
      <c r="B39" s="96" t="s">
        <v>1949</v>
      </c>
      <c r="C39" s="100" t="s">
        <v>18099</v>
      </c>
      <c r="D39" s="99">
        <v>6</v>
      </c>
      <c r="E39" s="98"/>
      <c r="F39" s="96"/>
      <c r="G39" s="97" t="s">
        <v>25</v>
      </c>
      <c r="H39" s="96" t="s">
        <v>17948</v>
      </c>
      <c r="I39" s="96" t="s">
        <v>17953</v>
      </c>
    </row>
    <row r="40" spans="1:9" x14ac:dyDescent="0.25">
      <c r="A40" s="101">
        <v>284</v>
      </c>
      <c r="B40" s="96" t="s">
        <v>1971</v>
      </c>
      <c r="C40" s="100" t="s">
        <v>18098</v>
      </c>
      <c r="D40" s="99">
        <v>24</v>
      </c>
      <c r="E40" s="98"/>
      <c r="F40" s="96"/>
      <c r="G40" s="97" t="s">
        <v>25</v>
      </c>
      <c r="H40" s="96" t="s">
        <v>17948</v>
      </c>
      <c r="I40" s="96" t="s">
        <v>17953</v>
      </c>
    </row>
    <row r="41" spans="1:9" x14ac:dyDescent="0.25">
      <c r="A41" s="101">
        <v>287</v>
      </c>
      <c r="B41" s="96" t="s">
        <v>110</v>
      </c>
      <c r="C41" s="100" t="s">
        <v>18097</v>
      </c>
      <c r="D41" s="99">
        <v>1</v>
      </c>
      <c r="E41" s="98"/>
      <c r="F41" s="96"/>
      <c r="G41" s="97" t="s">
        <v>25</v>
      </c>
      <c r="H41" s="96" t="s">
        <v>17948</v>
      </c>
      <c r="I41" s="96" t="s">
        <v>17953</v>
      </c>
    </row>
    <row r="42" spans="1:9" x14ac:dyDescent="0.25">
      <c r="A42" s="101">
        <v>289</v>
      </c>
      <c r="B42" s="96" t="s">
        <v>18096</v>
      </c>
      <c r="C42" s="100" t="s">
        <v>18095</v>
      </c>
      <c r="D42" s="99">
        <v>1</v>
      </c>
      <c r="E42" s="98"/>
      <c r="F42" s="96"/>
      <c r="G42" s="97" t="s">
        <v>25</v>
      </c>
      <c r="H42" s="96" t="s">
        <v>17948</v>
      </c>
      <c r="I42" s="96" t="s">
        <v>17953</v>
      </c>
    </row>
    <row r="43" spans="1:9" x14ac:dyDescent="0.25">
      <c r="A43" s="101">
        <v>292</v>
      </c>
      <c r="B43" s="96" t="s">
        <v>8863</v>
      </c>
      <c r="C43" s="100" t="s">
        <v>18094</v>
      </c>
      <c r="D43" s="99">
        <v>1</v>
      </c>
      <c r="E43" s="98"/>
      <c r="F43" s="96"/>
      <c r="G43" s="97" t="s">
        <v>25</v>
      </c>
      <c r="H43" s="96" t="s">
        <v>17948</v>
      </c>
      <c r="I43" s="96" t="s">
        <v>17953</v>
      </c>
    </row>
    <row r="44" spans="1:9" x14ac:dyDescent="0.25">
      <c r="A44" s="101">
        <v>293</v>
      </c>
      <c r="B44" s="96" t="s">
        <v>1986</v>
      </c>
      <c r="C44" s="100" t="s">
        <v>18093</v>
      </c>
      <c r="D44" s="99">
        <v>1</v>
      </c>
      <c r="E44" s="98"/>
      <c r="F44" s="96"/>
      <c r="G44" s="97" t="s">
        <v>25</v>
      </c>
      <c r="H44" s="96" t="s">
        <v>17948</v>
      </c>
      <c r="I44" s="96" t="s">
        <v>17953</v>
      </c>
    </row>
    <row r="45" spans="1:9" x14ac:dyDescent="0.25">
      <c r="A45" s="101">
        <v>294</v>
      </c>
      <c r="B45" s="96" t="s">
        <v>1988</v>
      </c>
      <c r="C45" s="100" t="s">
        <v>18092</v>
      </c>
      <c r="D45" s="99">
        <v>2</v>
      </c>
      <c r="E45" s="98"/>
      <c r="F45" s="96"/>
      <c r="G45" s="97" t="s">
        <v>25</v>
      </c>
      <c r="H45" s="96" t="s">
        <v>17948</v>
      </c>
      <c r="I45" s="96" t="s">
        <v>17953</v>
      </c>
    </row>
    <row r="46" spans="1:9" x14ac:dyDescent="0.25">
      <c r="A46" s="101">
        <v>298</v>
      </c>
      <c r="B46" s="96" t="s">
        <v>1994</v>
      </c>
      <c r="C46" s="100" t="s">
        <v>18091</v>
      </c>
      <c r="D46" s="99">
        <v>122</v>
      </c>
      <c r="E46" s="98"/>
      <c r="F46" s="96"/>
      <c r="G46" s="97" t="s">
        <v>25</v>
      </c>
      <c r="H46" s="96" t="s">
        <v>17948</v>
      </c>
      <c r="I46" s="96" t="s">
        <v>17953</v>
      </c>
    </row>
    <row r="47" spans="1:9" x14ac:dyDescent="0.25">
      <c r="A47" s="101">
        <v>302</v>
      </c>
      <c r="B47" s="96" t="s">
        <v>18090</v>
      </c>
      <c r="C47" s="100" t="s">
        <v>18089</v>
      </c>
      <c r="D47" s="99">
        <v>3</v>
      </c>
      <c r="E47" s="98"/>
      <c r="F47" s="96"/>
      <c r="G47" s="97" t="s">
        <v>25</v>
      </c>
      <c r="H47" s="96" t="s">
        <v>17948</v>
      </c>
      <c r="I47" s="96" t="s">
        <v>17953</v>
      </c>
    </row>
    <row r="48" spans="1:9" x14ac:dyDescent="0.25">
      <c r="A48" s="101">
        <v>303</v>
      </c>
      <c r="B48" s="96" t="s">
        <v>1021</v>
      </c>
      <c r="C48" s="100" t="s">
        <v>18088</v>
      </c>
      <c r="D48" s="99">
        <v>1</v>
      </c>
      <c r="E48" s="98"/>
      <c r="F48" s="96"/>
      <c r="G48" s="97" t="s">
        <v>25</v>
      </c>
      <c r="H48" s="96" t="s">
        <v>17948</v>
      </c>
      <c r="I48" s="96" t="s">
        <v>17953</v>
      </c>
    </row>
    <row r="49" spans="1:9" x14ac:dyDescent="0.25">
      <c r="A49" s="101">
        <v>306</v>
      </c>
      <c r="B49" s="96" t="s">
        <v>2007</v>
      </c>
      <c r="C49" s="100" t="s">
        <v>18087</v>
      </c>
      <c r="D49" s="99">
        <v>454</v>
      </c>
      <c r="E49" s="98"/>
      <c r="F49" s="96"/>
      <c r="G49" s="97" t="s">
        <v>25</v>
      </c>
      <c r="H49" s="96" t="s">
        <v>17948</v>
      </c>
      <c r="I49" s="96" t="s">
        <v>17953</v>
      </c>
    </row>
    <row r="50" spans="1:9" x14ac:dyDescent="0.25">
      <c r="A50" s="101">
        <v>310</v>
      </c>
      <c r="B50" s="96" t="s">
        <v>518</v>
      </c>
      <c r="C50" s="100" t="s">
        <v>18086</v>
      </c>
      <c r="D50" s="99">
        <v>1</v>
      </c>
      <c r="E50" s="98"/>
      <c r="F50" s="96"/>
      <c r="G50" s="97" t="s">
        <v>25</v>
      </c>
      <c r="H50" s="96" t="s">
        <v>17948</v>
      </c>
      <c r="I50" s="96" t="s">
        <v>17953</v>
      </c>
    </row>
    <row r="51" spans="1:9" x14ac:dyDescent="0.25">
      <c r="A51" s="101">
        <v>316</v>
      </c>
      <c r="B51" s="96" t="s">
        <v>2025</v>
      </c>
      <c r="C51" s="100" t="s">
        <v>18085</v>
      </c>
      <c r="D51" s="99">
        <v>696</v>
      </c>
      <c r="E51" s="98" t="s">
        <v>18084</v>
      </c>
      <c r="F51" s="96" t="s">
        <v>3557</v>
      </c>
      <c r="G51" s="97" t="s">
        <v>18083</v>
      </c>
      <c r="H51" s="96" t="s">
        <v>17948</v>
      </c>
      <c r="I51" s="96" t="s">
        <v>17947</v>
      </c>
    </row>
    <row r="52" spans="1:9" x14ac:dyDescent="0.25">
      <c r="A52" s="101">
        <v>324</v>
      </c>
      <c r="B52" s="96" t="s">
        <v>1533</v>
      </c>
      <c r="C52" s="100" t="s">
        <v>18082</v>
      </c>
      <c r="D52" s="99">
        <v>3403</v>
      </c>
      <c r="E52" s="98"/>
      <c r="F52" s="96"/>
      <c r="G52" s="97" t="s">
        <v>25</v>
      </c>
      <c r="H52" s="96" t="s">
        <v>17948</v>
      </c>
      <c r="I52" s="96" t="s">
        <v>17953</v>
      </c>
    </row>
    <row r="53" spans="1:9" x14ac:dyDescent="0.25">
      <c r="A53" s="101">
        <v>325</v>
      </c>
      <c r="B53" s="96" t="s">
        <v>101</v>
      </c>
      <c r="C53" s="100" t="s">
        <v>18081</v>
      </c>
      <c r="D53" s="99">
        <v>1</v>
      </c>
      <c r="E53" s="98"/>
      <c r="F53" s="96"/>
      <c r="G53" s="97" t="s">
        <v>25</v>
      </c>
      <c r="H53" s="96" t="s">
        <v>17948</v>
      </c>
      <c r="I53" s="96" t="s">
        <v>17953</v>
      </c>
    </row>
    <row r="54" spans="1:9" x14ac:dyDescent="0.25">
      <c r="A54" s="101">
        <v>328</v>
      </c>
      <c r="B54" s="96" t="s">
        <v>2046</v>
      </c>
      <c r="C54" s="100" t="s">
        <v>18080</v>
      </c>
      <c r="D54" s="99">
        <v>1</v>
      </c>
      <c r="E54" s="98"/>
      <c r="F54" s="96"/>
      <c r="G54" s="97" t="s">
        <v>25</v>
      </c>
      <c r="H54" s="96" t="s">
        <v>17948</v>
      </c>
      <c r="I54" s="96" t="s">
        <v>17953</v>
      </c>
    </row>
    <row r="55" spans="1:9" ht="15.75" customHeight="1" x14ac:dyDescent="0.25">
      <c r="A55" s="101">
        <v>329</v>
      </c>
      <c r="B55" s="96" t="s">
        <v>2048</v>
      </c>
      <c r="C55" s="100" t="s">
        <v>18079</v>
      </c>
      <c r="D55" s="99">
        <v>18</v>
      </c>
      <c r="E55" s="98"/>
      <c r="F55" s="96"/>
      <c r="G55" s="97" t="s">
        <v>25</v>
      </c>
      <c r="H55" s="96" t="s">
        <v>17948</v>
      </c>
      <c r="I55" s="96" t="s">
        <v>17953</v>
      </c>
    </row>
    <row r="56" spans="1:9" x14ac:dyDescent="0.25">
      <c r="A56" s="101">
        <v>345</v>
      </c>
      <c r="B56" s="96" t="s">
        <v>2076</v>
      </c>
      <c r="C56" s="100" t="s">
        <v>18078</v>
      </c>
      <c r="D56" s="99">
        <v>2400</v>
      </c>
      <c r="E56" s="98"/>
      <c r="F56" s="96"/>
      <c r="G56" s="97" t="s">
        <v>25</v>
      </c>
      <c r="H56" s="96" t="s">
        <v>17948</v>
      </c>
      <c r="I56" s="96" t="s">
        <v>17953</v>
      </c>
    </row>
    <row r="57" spans="1:9" x14ac:dyDescent="0.25">
      <c r="A57" s="101">
        <v>347</v>
      </c>
      <c r="B57" s="96" t="s">
        <v>2079</v>
      </c>
      <c r="C57" s="100" t="s">
        <v>18077</v>
      </c>
      <c r="D57" s="99">
        <v>49</v>
      </c>
      <c r="E57" s="98"/>
      <c r="F57" s="96"/>
      <c r="G57" s="97" t="s">
        <v>25</v>
      </c>
      <c r="H57" s="96" t="s">
        <v>17948</v>
      </c>
      <c r="I57" s="96" t="s">
        <v>17953</v>
      </c>
    </row>
    <row r="58" spans="1:9" x14ac:dyDescent="0.25">
      <c r="A58" s="101">
        <v>350</v>
      </c>
      <c r="B58" s="96" t="s">
        <v>2085</v>
      </c>
      <c r="C58" s="100" t="s">
        <v>18076</v>
      </c>
      <c r="D58" s="99">
        <v>1</v>
      </c>
      <c r="E58" s="98"/>
      <c r="F58" s="96"/>
      <c r="G58" s="97" t="s">
        <v>25</v>
      </c>
      <c r="H58" s="96" t="s">
        <v>17948</v>
      </c>
      <c r="I58" s="96" t="s">
        <v>17953</v>
      </c>
    </row>
    <row r="59" spans="1:9" x14ac:dyDescent="0.25">
      <c r="A59" s="101">
        <v>361</v>
      </c>
      <c r="B59" s="96" t="s">
        <v>2102</v>
      </c>
      <c r="C59" s="100" t="s">
        <v>18075</v>
      </c>
      <c r="D59" s="99">
        <v>1980</v>
      </c>
      <c r="E59" s="98"/>
      <c r="F59" s="96"/>
      <c r="G59" s="97" t="s">
        <v>25</v>
      </c>
      <c r="H59" s="96" t="s">
        <v>17948</v>
      </c>
      <c r="I59" s="96" t="s">
        <v>17953</v>
      </c>
    </row>
    <row r="60" spans="1:9" x14ac:dyDescent="0.25">
      <c r="A60" s="101">
        <v>369</v>
      </c>
      <c r="B60" s="96" t="s">
        <v>962</v>
      </c>
      <c r="C60" s="100" t="s">
        <v>18074</v>
      </c>
      <c r="D60" s="99">
        <v>1</v>
      </c>
      <c r="E60" s="98" t="s">
        <v>18073</v>
      </c>
      <c r="F60" s="96" t="s">
        <v>3697</v>
      </c>
      <c r="G60" s="97" t="s">
        <v>18072</v>
      </c>
      <c r="H60" s="96" t="s">
        <v>17948</v>
      </c>
      <c r="I60" s="96" t="s">
        <v>17947</v>
      </c>
    </row>
    <row r="61" spans="1:9" x14ac:dyDescent="0.25">
      <c r="A61" s="101">
        <v>379</v>
      </c>
      <c r="B61" s="96" t="s">
        <v>1149</v>
      </c>
      <c r="C61" s="100" t="s">
        <v>18071</v>
      </c>
      <c r="D61" s="99">
        <v>1</v>
      </c>
      <c r="E61" s="98"/>
      <c r="F61" s="96"/>
      <c r="G61" s="97" t="s">
        <v>25</v>
      </c>
      <c r="H61" s="96" t="s">
        <v>17948</v>
      </c>
      <c r="I61" s="96" t="s">
        <v>17953</v>
      </c>
    </row>
    <row r="62" spans="1:9" x14ac:dyDescent="0.25">
      <c r="A62" s="101">
        <v>436</v>
      </c>
      <c r="B62" s="96" t="s">
        <v>18070</v>
      </c>
      <c r="C62" s="100" t="s">
        <v>18069</v>
      </c>
      <c r="D62" s="99">
        <v>2250</v>
      </c>
      <c r="E62" s="98"/>
      <c r="F62" s="96"/>
      <c r="G62" s="97" t="s">
        <v>25</v>
      </c>
      <c r="H62" s="96" t="s">
        <v>17948</v>
      </c>
      <c r="I62" s="96" t="s">
        <v>17953</v>
      </c>
    </row>
    <row r="63" spans="1:9" x14ac:dyDescent="0.25">
      <c r="A63" s="101">
        <v>447</v>
      </c>
      <c r="B63" s="96" t="s">
        <v>2248</v>
      </c>
      <c r="C63" s="100" t="s">
        <v>18068</v>
      </c>
      <c r="D63" s="99">
        <v>4950</v>
      </c>
      <c r="E63" s="98">
        <v>8120101531132</v>
      </c>
      <c r="F63" s="96" t="s">
        <v>18067</v>
      </c>
      <c r="G63" s="97" t="s">
        <v>10391</v>
      </c>
      <c r="H63" s="96" t="s">
        <v>17948</v>
      </c>
      <c r="I63" s="96" t="s">
        <v>17947</v>
      </c>
    </row>
    <row r="64" spans="1:9" x14ac:dyDescent="0.25">
      <c r="A64" s="101">
        <v>463</v>
      </c>
      <c r="B64" s="96" t="s">
        <v>2279</v>
      </c>
      <c r="C64" s="100" t="s">
        <v>18066</v>
      </c>
      <c r="D64" s="99">
        <v>154</v>
      </c>
      <c r="E64" s="98"/>
      <c r="F64" s="96"/>
      <c r="G64" s="97" t="s">
        <v>25</v>
      </c>
      <c r="H64" s="96" t="s">
        <v>17948</v>
      </c>
      <c r="I64" s="96" t="s">
        <v>17953</v>
      </c>
    </row>
    <row r="65" spans="1:19" x14ac:dyDescent="0.25">
      <c r="A65" s="101">
        <v>467</v>
      </c>
      <c r="B65" s="96" t="s">
        <v>2287</v>
      </c>
      <c r="C65" s="100" t="s">
        <v>18065</v>
      </c>
      <c r="D65" s="99">
        <v>16</v>
      </c>
      <c r="E65" s="98"/>
      <c r="F65" s="96"/>
      <c r="G65" s="97" t="s">
        <v>25</v>
      </c>
      <c r="H65" s="96" t="s">
        <v>17948</v>
      </c>
      <c r="I65" s="96" t="s">
        <v>17953</v>
      </c>
    </row>
    <row r="66" spans="1:19" x14ac:dyDescent="0.25">
      <c r="A66" s="101">
        <v>473</v>
      </c>
      <c r="B66" s="96" t="s">
        <v>2302</v>
      </c>
      <c r="C66" s="100" t="s">
        <v>18064</v>
      </c>
      <c r="D66" s="99">
        <v>1</v>
      </c>
      <c r="E66" s="98"/>
      <c r="F66" s="96"/>
      <c r="G66" s="97" t="s">
        <v>25</v>
      </c>
      <c r="H66" s="96" t="s">
        <v>17948</v>
      </c>
      <c r="I66" s="96" t="s">
        <v>17953</v>
      </c>
    </row>
    <row r="67" spans="1:19" x14ac:dyDescent="0.25">
      <c r="A67" s="101">
        <v>474</v>
      </c>
      <c r="B67" s="96" t="s">
        <v>387</v>
      </c>
      <c r="C67" s="100" t="s">
        <v>18063</v>
      </c>
      <c r="D67" s="99">
        <v>10</v>
      </c>
      <c r="E67" s="98"/>
      <c r="F67" s="96"/>
      <c r="G67" s="97" t="s">
        <v>25</v>
      </c>
      <c r="H67" s="96" t="s">
        <v>17948</v>
      </c>
      <c r="I67" s="96" t="s">
        <v>17953</v>
      </c>
    </row>
    <row r="68" spans="1:19" x14ac:dyDescent="0.25">
      <c r="A68" s="113">
        <v>563</v>
      </c>
      <c r="B68" s="108" t="s">
        <v>2476</v>
      </c>
      <c r="C68" s="112" t="s">
        <v>18062</v>
      </c>
      <c r="D68" s="111">
        <v>80000</v>
      </c>
      <c r="E68" s="110"/>
      <c r="F68" s="108"/>
      <c r="G68" s="109" t="s">
        <v>25</v>
      </c>
      <c r="H68" s="108" t="s">
        <v>17948</v>
      </c>
      <c r="I68" s="108" t="s">
        <v>17953</v>
      </c>
      <c r="J68" s="138" t="s">
        <v>18061</v>
      </c>
      <c r="K68" s="139"/>
      <c r="L68" s="139"/>
      <c r="M68" s="139"/>
      <c r="N68" s="139"/>
      <c r="O68" s="139"/>
      <c r="P68" s="139"/>
      <c r="Q68" s="139"/>
      <c r="R68" s="139"/>
      <c r="S68" s="139"/>
    </row>
    <row r="69" spans="1:19" x14ac:dyDescent="0.25">
      <c r="A69" s="101">
        <v>564</v>
      </c>
      <c r="B69" s="96" t="s">
        <v>2478</v>
      </c>
      <c r="C69" s="100" t="s">
        <v>18060</v>
      </c>
      <c r="D69" s="99">
        <v>800</v>
      </c>
      <c r="E69" s="98"/>
      <c r="F69" s="96"/>
      <c r="G69" s="97" t="s">
        <v>25</v>
      </c>
      <c r="H69" s="96" t="s">
        <v>17948</v>
      </c>
      <c r="I69" s="96" t="s">
        <v>17953</v>
      </c>
    </row>
    <row r="70" spans="1:19" x14ac:dyDescent="0.25">
      <c r="A70" s="101">
        <v>567</v>
      </c>
      <c r="B70" s="96" t="s">
        <v>18059</v>
      </c>
      <c r="C70" s="100" t="s">
        <v>18058</v>
      </c>
      <c r="D70" s="99">
        <v>800</v>
      </c>
      <c r="E70" s="98"/>
      <c r="F70" s="96"/>
      <c r="G70" s="97" t="s">
        <v>25</v>
      </c>
      <c r="H70" s="96" t="s">
        <v>17948</v>
      </c>
      <c r="I70" s="96" t="s">
        <v>17953</v>
      </c>
    </row>
    <row r="71" spans="1:19" x14ac:dyDescent="0.25">
      <c r="A71" s="101">
        <v>570</v>
      </c>
      <c r="B71" s="96" t="s">
        <v>18057</v>
      </c>
      <c r="C71" s="100" t="s">
        <v>18056</v>
      </c>
      <c r="D71" s="99">
        <v>4000</v>
      </c>
      <c r="E71" s="98"/>
      <c r="F71" s="96"/>
      <c r="G71" s="97" t="s">
        <v>25</v>
      </c>
      <c r="H71" s="96" t="s">
        <v>17948</v>
      </c>
      <c r="I71" s="96" t="s">
        <v>17953</v>
      </c>
    </row>
    <row r="72" spans="1:19" x14ac:dyDescent="0.25">
      <c r="A72" s="101">
        <v>572</v>
      </c>
      <c r="B72" s="96" t="s">
        <v>2492</v>
      </c>
      <c r="C72" s="100" t="s">
        <v>18055</v>
      </c>
      <c r="D72" s="99">
        <v>3</v>
      </c>
      <c r="E72" s="98"/>
      <c r="F72" s="96"/>
      <c r="G72" s="97" t="s">
        <v>25</v>
      </c>
      <c r="H72" s="96" t="s">
        <v>17948</v>
      </c>
      <c r="I72" s="96" t="s">
        <v>17953</v>
      </c>
    </row>
    <row r="73" spans="1:19" x14ac:dyDescent="0.25">
      <c r="A73" s="101">
        <v>573</v>
      </c>
      <c r="B73" s="96" t="s">
        <v>2494</v>
      </c>
      <c r="C73" s="100" t="s">
        <v>18054</v>
      </c>
      <c r="D73" s="99">
        <v>742</v>
      </c>
      <c r="E73" s="98"/>
      <c r="F73" s="96"/>
      <c r="G73" s="97" t="s">
        <v>25</v>
      </c>
      <c r="H73" s="96" t="s">
        <v>17948</v>
      </c>
      <c r="I73" s="96" t="s">
        <v>17953</v>
      </c>
    </row>
    <row r="74" spans="1:19" x14ac:dyDescent="0.25">
      <c r="A74" s="101">
        <v>602</v>
      </c>
      <c r="B74" s="96" t="s">
        <v>2545</v>
      </c>
      <c r="C74" s="100" t="s">
        <v>18053</v>
      </c>
      <c r="D74" s="99">
        <v>102</v>
      </c>
      <c r="E74" s="98"/>
      <c r="F74" s="96"/>
      <c r="G74" s="97" t="s">
        <v>25</v>
      </c>
      <c r="H74" s="96" t="s">
        <v>17948</v>
      </c>
      <c r="I74" s="96" t="s">
        <v>17953</v>
      </c>
    </row>
    <row r="75" spans="1:19" x14ac:dyDescent="0.25">
      <c r="A75" s="101">
        <v>626</v>
      </c>
      <c r="B75" s="96" t="s">
        <v>2575</v>
      </c>
      <c r="C75" s="100" t="s">
        <v>18052</v>
      </c>
      <c r="D75" s="99">
        <v>1485</v>
      </c>
      <c r="E75" s="98"/>
      <c r="F75" s="96"/>
      <c r="G75" s="97" t="s">
        <v>25</v>
      </c>
      <c r="H75" s="96" t="s">
        <v>17948</v>
      </c>
      <c r="I75" s="96" t="s">
        <v>17953</v>
      </c>
    </row>
    <row r="76" spans="1:19" x14ac:dyDescent="0.25">
      <c r="A76" s="101">
        <v>632</v>
      </c>
      <c r="B76" s="96" t="s">
        <v>962</v>
      </c>
      <c r="C76" s="100" t="s">
        <v>18051</v>
      </c>
      <c r="D76" s="99">
        <v>1</v>
      </c>
      <c r="E76" s="98" t="s">
        <v>18048</v>
      </c>
      <c r="F76" s="96" t="s">
        <v>12623</v>
      </c>
      <c r="G76" s="97" t="s">
        <v>18050</v>
      </c>
      <c r="H76" s="96" t="s">
        <v>17948</v>
      </c>
      <c r="I76" s="96" t="s">
        <v>17947</v>
      </c>
    </row>
    <row r="77" spans="1:19" x14ac:dyDescent="0.25">
      <c r="A77" s="101">
        <v>635</v>
      </c>
      <c r="B77" s="96" t="s">
        <v>2595</v>
      </c>
      <c r="C77" s="100" t="s">
        <v>18049</v>
      </c>
      <c r="D77" s="99">
        <v>214.5</v>
      </c>
      <c r="E77" s="98" t="s">
        <v>18048</v>
      </c>
      <c r="F77" s="96" t="s">
        <v>3697</v>
      </c>
      <c r="G77" s="97" t="s">
        <v>8584</v>
      </c>
      <c r="H77" s="96" t="s">
        <v>17948</v>
      </c>
      <c r="I77" s="96" t="s">
        <v>17947</v>
      </c>
    </row>
    <row r="78" spans="1:19" x14ac:dyDescent="0.25">
      <c r="A78" s="101">
        <v>645</v>
      </c>
      <c r="B78" s="96" t="s">
        <v>18047</v>
      </c>
      <c r="C78" s="100" t="s">
        <v>18046</v>
      </c>
      <c r="D78" s="99">
        <v>340</v>
      </c>
      <c r="E78" s="98"/>
      <c r="F78" s="96"/>
      <c r="G78" s="97" t="s">
        <v>25</v>
      </c>
      <c r="H78" s="96" t="s">
        <v>17948</v>
      </c>
      <c r="I78" s="96" t="s">
        <v>17953</v>
      </c>
    </row>
    <row r="79" spans="1:19" x14ac:dyDescent="0.25">
      <c r="A79" s="101">
        <v>647</v>
      </c>
      <c r="B79" s="96" t="s">
        <v>2621</v>
      </c>
      <c r="C79" s="100" t="s">
        <v>18045</v>
      </c>
      <c r="D79" s="99">
        <v>11746</v>
      </c>
      <c r="E79" s="98"/>
      <c r="F79" s="96"/>
      <c r="G79" s="97" t="s">
        <v>25</v>
      </c>
      <c r="H79" s="96" t="s">
        <v>17948</v>
      </c>
      <c r="I79" s="96" t="s">
        <v>17953</v>
      </c>
    </row>
    <row r="80" spans="1:19" x14ac:dyDescent="0.25">
      <c r="A80" s="101">
        <v>653</v>
      </c>
      <c r="B80" s="96" t="s">
        <v>2631</v>
      </c>
      <c r="C80" s="100" t="s">
        <v>18044</v>
      </c>
      <c r="D80" s="99">
        <v>73</v>
      </c>
      <c r="E80" s="98"/>
      <c r="F80" s="96"/>
      <c r="G80" s="97" t="s">
        <v>25</v>
      </c>
      <c r="H80" s="96" t="s">
        <v>17948</v>
      </c>
      <c r="I80" s="96" t="s">
        <v>17953</v>
      </c>
    </row>
    <row r="81" spans="1:9" x14ac:dyDescent="0.25">
      <c r="A81" s="101">
        <v>663</v>
      </c>
      <c r="B81" s="96" t="s">
        <v>2651</v>
      </c>
      <c r="C81" s="100" t="s">
        <v>18043</v>
      </c>
      <c r="D81" s="99">
        <v>4409</v>
      </c>
      <c r="E81" s="98"/>
      <c r="F81" s="96"/>
      <c r="G81" s="97" t="s">
        <v>25</v>
      </c>
      <c r="H81" s="96" t="s">
        <v>17948</v>
      </c>
      <c r="I81" s="96" t="s">
        <v>17953</v>
      </c>
    </row>
    <row r="82" spans="1:9" x14ac:dyDescent="0.25">
      <c r="A82" s="101">
        <v>666</v>
      </c>
      <c r="B82" s="96" t="s">
        <v>1003</v>
      </c>
      <c r="C82" s="100" t="s">
        <v>18042</v>
      </c>
      <c r="D82" s="99">
        <v>2</v>
      </c>
      <c r="E82" s="98"/>
      <c r="F82" s="96"/>
      <c r="G82" s="97" t="s">
        <v>25</v>
      </c>
      <c r="H82" s="96" t="s">
        <v>17948</v>
      </c>
      <c r="I82" s="96" t="s">
        <v>17953</v>
      </c>
    </row>
    <row r="83" spans="1:9" x14ac:dyDescent="0.25">
      <c r="A83" s="101">
        <v>672</v>
      </c>
      <c r="B83" s="96" t="s">
        <v>231</v>
      </c>
      <c r="C83" s="100" t="s">
        <v>18041</v>
      </c>
      <c r="D83" s="99">
        <v>990</v>
      </c>
      <c r="E83" s="98" t="s">
        <v>18040</v>
      </c>
      <c r="F83" s="96" t="s">
        <v>18039</v>
      </c>
      <c r="G83" s="97" t="s">
        <v>18038</v>
      </c>
      <c r="H83" s="96" t="s">
        <v>17948</v>
      </c>
      <c r="I83" s="96" t="s">
        <v>17947</v>
      </c>
    </row>
    <row r="84" spans="1:9" x14ac:dyDescent="0.25">
      <c r="A84" s="101">
        <v>693</v>
      </c>
      <c r="B84" s="96" t="s">
        <v>18037</v>
      </c>
      <c r="C84" s="100" t="s">
        <v>18036</v>
      </c>
      <c r="D84" s="99">
        <v>400</v>
      </c>
      <c r="E84" s="98"/>
      <c r="F84" s="96"/>
      <c r="G84" s="97" t="s">
        <v>25</v>
      </c>
      <c r="H84" s="96" t="s">
        <v>17948</v>
      </c>
      <c r="I84" s="96" t="s">
        <v>17953</v>
      </c>
    </row>
    <row r="85" spans="1:9" x14ac:dyDescent="0.25">
      <c r="A85" s="101">
        <v>714</v>
      </c>
      <c r="B85" s="96" t="s">
        <v>2732</v>
      </c>
      <c r="C85" s="100" t="s">
        <v>18035</v>
      </c>
      <c r="D85" s="99">
        <v>1051</v>
      </c>
      <c r="E85" s="98"/>
      <c r="F85" s="96"/>
      <c r="G85" s="97" t="s">
        <v>25</v>
      </c>
      <c r="H85" s="96" t="s">
        <v>17948</v>
      </c>
      <c r="I85" s="96" t="s">
        <v>17953</v>
      </c>
    </row>
    <row r="86" spans="1:9" x14ac:dyDescent="0.25">
      <c r="A86" s="101">
        <v>715</v>
      </c>
      <c r="B86" s="96" t="s">
        <v>2734</v>
      </c>
      <c r="C86" s="100" t="s">
        <v>18034</v>
      </c>
      <c r="D86" s="99">
        <v>47</v>
      </c>
      <c r="E86" s="98"/>
      <c r="F86" s="96"/>
      <c r="G86" s="97" t="s">
        <v>25</v>
      </c>
      <c r="H86" s="96" t="s">
        <v>17948</v>
      </c>
      <c r="I86" s="96" t="s">
        <v>17953</v>
      </c>
    </row>
    <row r="87" spans="1:9" x14ac:dyDescent="0.25">
      <c r="A87" s="101">
        <v>716</v>
      </c>
      <c r="B87" s="96" t="s">
        <v>2736</v>
      </c>
      <c r="C87" s="100" t="s">
        <v>18033</v>
      </c>
      <c r="D87" s="99">
        <v>211</v>
      </c>
      <c r="E87" s="98"/>
      <c r="F87" s="96"/>
      <c r="G87" s="97" t="s">
        <v>25</v>
      </c>
      <c r="H87" s="96" t="s">
        <v>17948</v>
      </c>
      <c r="I87" s="96" t="s">
        <v>17953</v>
      </c>
    </row>
    <row r="88" spans="1:9" x14ac:dyDescent="0.25">
      <c r="A88" s="101">
        <v>717</v>
      </c>
      <c r="B88" s="96" t="s">
        <v>2738</v>
      </c>
      <c r="C88" s="100" t="s">
        <v>18032</v>
      </c>
      <c r="D88" s="99">
        <v>129</v>
      </c>
      <c r="E88" s="98"/>
      <c r="F88" s="96"/>
      <c r="G88" s="97" t="s">
        <v>25</v>
      </c>
      <c r="H88" s="96" t="s">
        <v>17948</v>
      </c>
      <c r="I88" s="96" t="s">
        <v>17953</v>
      </c>
    </row>
    <row r="89" spans="1:9" ht="16.5" customHeight="1" x14ac:dyDescent="0.25">
      <c r="A89" s="101">
        <v>721</v>
      </c>
      <c r="B89" s="96" t="s">
        <v>2746</v>
      </c>
      <c r="C89" s="100" t="s">
        <v>18031</v>
      </c>
      <c r="D89" s="99">
        <v>251</v>
      </c>
      <c r="E89" s="98"/>
      <c r="F89" s="96"/>
      <c r="G89" s="97" t="s">
        <v>25</v>
      </c>
      <c r="H89" s="96" t="s">
        <v>17948</v>
      </c>
      <c r="I89" s="96" t="s">
        <v>17953</v>
      </c>
    </row>
    <row r="90" spans="1:9" x14ac:dyDescent="0.25">
      <c r="A90" s="101">
        <v>726</v>
      </c>
      <c r="B90" s="96" t="s">
        <v>2762</v>
      </c>
      <c r="C90" s="100" t="s">
        <v>18030</v>
      </c>
      <c r="D90" s="99">
        <v>22</v>
      </c>
      <c r="E90" s="98"/>
      <c r="F90" s="96"/>
      <c r="G90" s="97" t="s">
        <v>25</v>
      </c>
      <c r="H90" s="96" t="s">
        <v>17948</v>
      </c>
      <c r="I90" s="96" t="s">
        <v>17953</v>
      </c>
    </row>
    <row r="91" spans="1:9" x14ac:dyDescent="0.25">
      <c r="A91" s="101">
        <v>738</v>
      </c>
      <c r="B91" s="96" t="s">
        <v>2778</v>
      </c>
      <c r="C91" s="100" t="s">
        <v>18029</v>
      </c>
      <c r="D91" s="99">
        <v>141</v>
      </c>
      <c r="E91" s="98"/>
      <c r="F91" s="96"/>
      <c r="G91" s="97" t="s">
        <v>25</v>
      </c>
      <c r="H91" s="96" t="s">
        <v>17948</v>
      </c>
      <c r="I91" s="96" t="s">
        <v>17953</v>
      </c>
    </row>
    <row r="92" spans="1:9" x14ac:dyDescent="0.25">
      <c r="A92" s="101">
        <v>739</v>
      </c>
      <c r="B92" s="96" t="s">
        <v>18028</v>
      </c>
      <c r="C92" s="100" t="s">
        <v>18027</v>
      </c>
      <c r="D92" s="99">
        <v>8500</v>
      </c>
      <c r="E92" s="98"/>
      <c r="F92" s="96"/>
      <c r="G92" s="97" t="s">
        <v>25</v>
      </c>
      <c r="H92" s="96" t="s">
        <v>17948</v>
      </c>
      <c r="I92" s="96" t="s">
        <v>17953</v>
      </c>
    </row>
    <row r="93" spans="1:9" x14ac:dyDescent="0.25">
      <c r="A93" s="101">
        <v>740</v>
      </c>
      <c r="B93" s="96" t="s">
        <v>18026</v>
      </c>
      <c r="C93" s="100" t="s">
        <v>18025</v>
      </c>
      <c r="D93" s="99">
        <v>6400</v>
      </c>
      <c r="E93" s="98"/>
      <c r="F93" s="96"/>
      <c r="G93" s="97" t="s">
        <v>25</v>
      </c>
      <c r="H93" s="96" t="s">
        <v>17948</v>
      </c>
      <c r="I93" s="96" t="s">
        <v>17953</v>
      </c>
    </row>
    <row r="94" spans="1:9" x14ac:dyDescent="0.25">
      <c r="A94" s="101">
        <v>743</v>
      </c>
      <c r="B94" s="96" t="s">
        <v>2785</v>
      </c>
      <c r="C94" s="100" t="s">
        <v>18024</v>
      </c>
      <c r="D94" s="99">
        <v>494</v>
      </c>
      <c r="E94" s="98"/>
      <c r="F94" s="96"/>
      <c r="G94" s="97" t="s">
        <v>25</v>
      </c>
      <c r="H94" s="96" t="s">
        <v>17948</v>
      </c>
      <c r="I94" s="96" t="s">
        <v>17953</v>
      </c>
    </row>
    <row r="95" spans="1:9" x14ac:dyDescent="0.25">
      <c r="A95" s="101">
        <v>777</v>
      </c>
      <c r="B95" s="96" t="s">
        <v>2840</v>
      </c>
      <c r="C95" s="100" t="s">
        <v>18023</v>
      </c>
      <c r="D95" s="99">
        <v>340</v>
      </c>
      <c r="E95" s="98"/>
      <c r="F95" s="96"/>
      <c r="G95" s="97" t="s">
        <v>25</v>
      </c>
      <c r="H95" s="96" t="s">
        <v>17948</v>
      </c>
      <c r="I95" s="96" t="s">
        <v>17953</v>
      </c>
    </row>
    <row r="96" spans="1:9" x14ac:dyDescent="0.25">
      <c r="A96" s="101">
        <v>778</v>
      </c>
      <c r="B96" s="96" t="s">
        <v>997</v>
      </c>
      <c r="C96" s="100" t="s">
        <v>18022</v>
      </c>
      <c r="D96" s="99">
        <v>275</v>
      </c>
      <c r="E96" s="98"/>
      <c r="F96" s="96"/>
      <c r="G96" s="97" t="s">
        <v>25</v>
      </c>
      <c r="H96" s="96" t="s">
        <v>17948</v>
      </c>
      <c r="I96" s="96" t="s">
        <v>17953</v>
      </c>
    </row>
    <row r="97" spans="1:9" x14ac:dyDescent="0.25">
      <c r="A97" s="101">
        <v>804</v>
      </c>
      <c r="B97" s="96" t="s">
        <v>18021</v>
      </c>
      <c r="C97" s="100" t="s">
        <v>18020</v>
      </c>
      <c r="D97" s="99">
        <v>26</v>
      </c>
      <c r="E97" s="98"/>
      <c r="F97" s="96"/>
      <c r="G97" s="97" t="s">
        <v>25</v>
      </c>
      <c r="H97" s="96" t="s">
        <v>17948</v>
      </c>
      <c r="I97" s="96" t="s">
        <v>17953</v>
      </c>
    </row>
    <row r="98" spans="1:9" x14ac:dyDescent="0.25">
      <c r="A98" s="101">
        <v>808</v>
      </c>
      <c r="B98" s="96" t="s">
        <v>1833</v>
      </c>
      <c r="C98" s="100" t="s">
        <v>18019</v>
      </c>
      <c r="D98" s="99">
        <v>1</v>
      </c>
      <c r="E98" s="98"/>
      <c r="F98" s="96"/>
      <c r="G98" s="97" t="s">
        <v>25</v>
      </c>
      <c r="H98" s="96" t="s">
        <v>17948</v>
      </c>
      <c r="I98" s="96" t="s">
        <v>17953</v>
      </c>
    </row>
    <row r="99" spans="1:9" x14ac:dyDescent="0.25">
      <c r="A99" s="101">
        <v>827</v>
      </c>
      <c r="B99" s="96" t="s">
        <v>2938</v>
      </c>
      <c r="C99" s="100" t="s">
        <v>18018</v>
      </c>
      <c r="D99" s="99">
        <v>548</v>
      </c>
      <c r="E99" s="98" t="s">
        <v>18017</v>
      </c>
      <c r="F99" s="96" t="s">
        <v>3545</v>
      </c>
      <c r="G99" s="97" t="s">
        <v>6710</v>
      </c>
      <c r="H99" s="96" t="s">
        <v>17948</v>
      </c>
      <c r="I99" s="96" t="s">
        <v>18016</v>
      </c>
    </row>
    <row r="100" spans="1:9" x14ac:dyDescent="0.25">
      <c r="A100" s="101">
        <v>828</v>
      </c>
      <c r="B100" s="96" t="s">
        <v>2940</v>
      </c>
      <c r="C100" s="100" t="s">
        <v>18015</v>
      </c>
      <c r="D100" s="99">
        <v>1700</v>
      </c>
      <c r="E100" s="98">
        <v>14605853</v>
      </c>
      <c r="F100" s="96" t="s">
        <v>18014</v>
      </c>
      <c r="G100" s="97" t="s">
        <v>18013</v>
      </c>
      <c r="H100" s="96" t="s">
        <v>17948</v>
      </c>
      <c r="I100" s="96" t="s">
        <v>17947</v>
      </c>
    </row>
    <row r="101" spans="1:9" x14ac:dyDescent="0.25">
      <c r="A101" s="101">
        <v>841</v>
      </c>
      <c r="B101" s="96" t="s">
        <v>2972</v>
      </c>
      <c r="C101" s="100" t="s">
        <v>18012</v>
      </c>
      <c r="D101" s="99">
        <v>26</v>
      </c>
      <c r="E101" s="98"/>
      <c r="F101" s="96"/>
      <c r="G101" s="97" t="s">
        <v>25</v>
      </c>
      <c r="H101" s="96" t="s">
        <v>17948</v>
      </c>
      <c r="I101" s="96" t="s">
        <v>17953</v>
      </c>
    </row>
    <row r="102" spans="1:9" x14ac:dyDescent="0.25">
      <c r="A102" s="101">
        <v>861</v>
      </c>
      <c r="B102" s="96" t="s">
        <v>3009</v>
      </c>
      <c r="C102" s="100" t="s">
        <v>18011</v>
      </c>
      <c r="D102" s="99">
        <v>817</v>
      </c>
      <c r="E102" s="98"/>
      <c r="F102" s="96"/>
      <c r="G102" s="97" t="s">
        <v>25</v>
      </c>
      <c r="H102" s="96" t="s">
        <v>17948</v>
      </c>
      <c r="I102" s="96" t="s">
        <v>17953</v>
      </c>
    </row>
    <row r="103" spans="1:9" x14ac:dyDescent="0.25">
      <c r="A103" s="101">
        <v>881</v>
      </c>
      <c r="B103" s="96" t="s">
        <v>3048</v>
      </c>
      <c r="C103" s="100" t="s">
        <v>18010</v>
      </c>
      <c r="D103" s="99">
        <v>163</v>
      </c>
      <c r="E103" s="98"/>
      <c r="F103" s="96"/>
      <c r="G103" s="97" t="s">
        <v>25</v>
      </c>
      <c r="H103" s="96" t="s">
        <v>17948</v>
      </c>
      <c r="I103" s="96" t="s">
        <v>17953</v>
      </c>
    </row>
    <row r="104" spans="1:9" x14ac:dyDescent="0.25">
      <c r="A104" s="101">
        <v>911</v>
      </c>
      <c r="B104" s="96" t="s">
        <v>18009</v>
      </c>
      <c r="C104" s="100" t="s">
        <v>18008</v>
      </c>
      <c r="D104" s="99">
        <v>185</v>
      </c>
      <c r="E104" s="98"/>
      <c r="F104" s="96"/>
      <c r="G104" s="97" t="s">
        <v>25</v>
      </c>
      <c r="H104" s="96" t="s">
        <v>17948</v>
      </c>
      <c r="I104" s="96" t="s">
        <v>17953</v>
      </c>
    </row>
    <row r="105" spans="1:9" x14ac:dyDescent="0.25">
      <c r="A105" s="101">
        <v>912</v>
      </c>
      <c r="B105" s="96" t="s">
        <v>3088</v>
      </c>
      <c r="C105" s="100" t="s">
        <v>18007</v>
      </c>
      <c r="D105" s="99">
        <v>499</v>
      </c>
      <c r="E105" s="98"/>
      <c r="F105" s="96"/>
      <c r="G105" s="97" t="s">
        <v>25</v>
      </c>
      <c r="H105" s="96" t="s">
        <v>17948</v>
      </c>
      <c r="I105" s="96" t="s">
        <v>17953</v>
      </c>
    </row>
    <row r="106" spans="1:9" x14ac:dyDescent="0.25">
      <c r="A106" s="101">
        <v>913</v>
      </c>
      <c r="B106" s="96" t="s">
        <v>3089</v>
      </c>
      <c r="C106" s="100" t="s">
        <v>18006</v>
      </c>
      <c r="D106" s="99">
        <v>105</v>
      </c>
      <c r="E106" s="98"/>
      <c r="F106" s="96"/>
      <c r="G106" s="97" t="s">
        <v>25</v>
      </c>
      <c r="H106" s="96" t="s">
        <v>17948</v>
      </c>
      <c r="I106" s="96" t="s">
        <v>17953</v>
      </c>
    </row>
    <row r="107" spans="1:9" x14ac:dyDescent="0.25">
      <c r="A107" s="101">
        <v>933</v>
      </c>
      <c r="B107" s="96" t="s">
        <v>3111</v>
      </c>
      <c r="C107" s="100" t="s">
        <v>18005</v>
      </c>
      <c r="D107" s="99">
        <v>1</v>
      </c>
      <c r="E107" s="98"/>
      <c r="F107" s="96"/>
      <c r="G107" s="97" t="s">
        <v>25</v>
      </c>
      <c r="H107" s="96" t="s">
        <v>17948</v>
      </c>
      <c r="I107" s="96" t="s">
        <v>17953</v>
      </c>
    </row>
    <row r="108" spans="1:9" x14ac:dyDescent="0.25">
      <c r="A108" s="101">
        <v>934</v>
      </c>
      <c r="B108" s="96" t="s">
        <v>1833</v>
      </c>
      <c r="C108" s="100" t="s">
        <v>18004</v>
      </c>
      <c r="D108" s="99">
        <v>1</v>
      </c>
      <c r="E108" s="98"/>
      <c r="F108" s="96"/>
      <c r="G108" s="97" t="s">
        <v>25</v>
      </c>
      <c r="H108" s="96" t="s">
        <v>17948</v>
      </c>
      <c r="I108" s="96" t="s">
        <v>17953</v>
      </c>
    </row>
    <row r="109" spans="1:9" x14ac:dyDescent="0.25">
      <c r="A109" s="101">
        <v>961</v>
      </c>
      <c r="B109" s="96" t="s">
        <v>3163</v>
      </c>
      <c r="C109" s="100" t="s">
        <v>18003</v>
      </c>
      <c r="D109" s="99">
        <v>2</v>
      </c>
      <c r="E109" s="98"/>
      <c r="F109" s="96"/>
      <c r="G109" s="97" t="s">
        <v>25</v>
      </c>
      <c r="H109" s="96" t="s">
        <v>17948</v>
      </c>
      <c r="I109" s="96" t="s">
        <v>17953</v>
      </c>
    </row>
    <row r="110" spans="1:9" x14ac:dyDescent="0.25">
      <c r="A110" s="101">
        <v>966</v>
      </c>
      <c r="B110" s="96" t="s">
        <v>3173</v>
      </c>
      <c r="C110" s="100" t="s">
        <v>18002</v>
      </c>
      <c r="D110" s="99">
        <v>34</v>
      </c>
      <c r="E110" s="98"/>
      <c r="F110" s="96"/>
      <c r="G110" s="97" t="s">
        <v>25</v>
      </c>
      <c r="H110" s="96" t="s">
        <v>17948</v>
      </c>
      <c r="I110" s="96" t="s">
        <v>17953</v>
      </c>
    </row>
    <row r="111" spans="1:9" x14ac:dyDescent="0.25">
      <c r="A111" s="101">
        <v>967</v>
      </c>
      <c r="B111" s="96" t="s">
        <v>449</v>
      </c>
      <c r="C111" s="100" t="s">
        <v>18001</v>
      </c>
      <c r="D111" s="99">
        <v>17</v>
      </c>
      <c r="E111" s="98"/>
      <c r="F111" s="96"/>
      <c r="G111" s="97" t="s">
        <v>25</v>
      </c>
      <c r="H111" s="96" t="s">
        <v>17948</v>
      </c>
      <c r="I111" s="96" t="s">
        <v>17953</v>
      </c>
    </row>
    <row r="112" spans="1:9" x14ac:dyDescent="0.25">
      <c r="A112" s="101">
        <v>968</v>
      </c>
      <c r="B112" s="96" t="s">
        <v>3176</v>
      </c>
      <c r="C112" s="100" t="s">
        <v>18000</v>
      </c>
      <c r="D112" s="99">
        <v>34</v>
      </c>
      <c r="E112" s="98"/>
      <c r="F112" s="96"/>
      <c r="G112" s="97" t="s">
        <v>25</v>
      </c>
      <c r="H112" s="96" t="s">
        <v>17948</v>
      </c>
      <c r="I112" s="96" t="s">
        <v>17953</v>
      </c>
    </row>
    <row r="113" spans="1:9" x14ac:dyDescent="0.25">
      <c r="A113" s="101">
        <v>969</v>
      </c>
      <c r="B113" s="96" t="s">
        <v>3178</v>
      </c>
      <c r="C113" s="100" t="s">
        <v>17999</v>
      </c>
      <c r="D113" s="99">
        <v>17</v>
      </c>
      <c r="E113" s="98"/>
      <c r="F113" s="96"/>
      <c r="G113" s="97" t="s">
        <v>25</v>
      </c>
      <c r="H113" s="96" t="s">
        <v>17948</v>
      </c>
      <c r="I113" s="96" t="s">
        <v>17953</v>
      </c>
    </row>
    <row r="114" spans="1:9" x14ac:dyDescent="0.25">
      <c r="A114" s="101">
        <v>970</v>
      </c>
      <c r="B114" s="96" t="s">
        <v>3180</v>
      </c>
      <c r="C114" s="100" t="s">
        <v>17998</v>
      </c>
      <c r="D114" s="99">
        <v>34</v>
      </c>
      <c r="E114" s="98"/>
      <c r="F114" s="96"/>
      <c r="G114" s="97" t="s">
        <v>25</v>
      </c>
      <c r="H114" s="96" t="s">
        <v>17948</v>
      </c>
      <c r="I114" s="96" t="s">
        <v>17953</v>
      </c>
    </row>
    <row r="115" spans="1:9" x14ac:dyDescent="0.25">
      <c r="A115" s="101">
        <v>972</v>
      </c>
      <c r="B115" s="96" t="s">
        <v>17997</v>
      </c>
      <c r="C115" s="100" t="s">
        <v>17996</v>
      </c>
      <c r="D115" s="99">
        <v>144</v>
      </c>
      <c r="E115" s="98"/>
      <c r="F115" s="96"/>
      <c r="G115" s="97" t="s">
        <v>25</v>
      </c>
      <c r="H115" s="96" t="s">
        <v>17948</v>
      </c>
      <c r="I115" s="96" t="s">
        <v>17953</v>
      </c>
    </row>
    <row r="116" spans="1:9" x14ac:dyDescent="0.25">
      <c r="A116" s="101">
        <v>973</v>
      </c>
      <c r="B116" s="96" t="s">
        <v>3184</v>
      </c>
      <c r="C116" s="100" t="s">
        <v>17995</v>
      </c>
      <c r="D116" s="99">
        <v>1</v>
      </c>
      <c r="E116" s="98"/>
      <c r="F116" s="96"/>
      <c r="G116" s="97" t="s">
        <v>25</v>
      </c>
      <c r="H116" s="96" t="s">
        <v>17948</v>
      </c>
      <c r="I116" s="96" t="s">
        <v>17953</v>
      </c>
    </row>
    <row r="117" spans="1:9" x14ac:dyDescent="0.25">
      <c r="A117" s="101">
        <v>978</v>
      </c>
      <c r="B117" s="96" t="s">
        <v>3194</v>
      </c>
      <c r="C117" s="100" t="s">
        <v>17994</v>
      </c>
      <c r="D117" s="99">
        <v>1</v>
      </c>
      <c r="E117" s="98"/>
      <c r="F117" s="96"/>
      <c r="G117" s="97" t="s">
        <v>25</v>
      </c>
      <c r="H117" s="96" t="s">
        <v>17948</v>
      </c>
      <c r="I117" s="96" t="s">
        <v>17953</v>
      </c>
    </row>
    <row r="118" spans="1:9" x14ac:dyDescent="0.25">
      <c r="A118" s="101">
        <v>980</v>
      </c>
      <c r="B118" s="96" t="s">
        <v>937</v>
      </c>
      <c r="C118" s="100" t="s">
        <v>17993</v>
      </c>
      <c r="D118" s="99">
        <v>1</v>
      </c>
      <c r="E118" s="98"/>
      <c r="F118" s="96"/>
      <c r="G118" s="97" t="s">
        <v>25</v>
      </c>
      <c r="H118" s="96" t="s">
        <v>17948</v>
      </c>
      <c r="I118" s="96" t="s">
        <v>17953</v>
      </c>
    </row>
    <row r="119" spans="1:9" x14ac:dyDescent="0.25">
      <c r="A119" s="101">
        <v>983</v>
      </c>
      <c r="B119" s="96" t="s">
        <v>3202</v>
      </c>
      <c r="C119" s="100" t="s">
        <v>17992</v>
      </c>
      <c r="D119" s="99">
        <v>1</v>
      </c>
      <c r="E119" s="98"/>
      <c r="F119" s="96"/>
      <c r="G119" s="97" t="s">
        <v>25</v>
      </c>
      <c r="H119" s="96" t="s">
        <v>17948</v>
      </c>
      <c r="I119" s="96" t="s">
        <v>17953</v>
      </c>
    </row>
    <row r="120" spans="1:9" x14ac:dyDescent="0.25">
      <c r="A120" s="101">
        <v>984</v>
      </c>
      <c r="B120" s="96" t="s">
        <v>3204</v>
      </c>
      <c r="C120" s="100" t="s">
        <v>17991</v>
      </c>
      <c r="D120" s="99">
        <v>1</v>
      </c>
      <c r="E120" s="98"/>
      <c r="F120" s="96"/>
      <c r="G120" s="97" t="s">
        <v>25</v>
      </c>
      <c r="H120" s="96" t="s">
        <v>17948</v>
      </c>
      <c r="I120" s="96" t="s">
        <v>17953</v>
      </c>
    </row>
    <row r="121" spans="1:9" x14ac:dyDescent="0.25">
      <c r="A121" s="101">
        <v>989</v>
      </c>
      <c r="B121" s="96" t="s">
        <v>3214</v>
      </c>
      <c r="C121" s="100" t="s">
        <v>17990</v>
      </c>
      <c r="D121" s="99">
        <v>2500</v>
      </c>
      <c r="E121" s="98" t="s">
        <v>17989</v>
      </c>
      <c r="F121" s="96" t="s">
        <v>9739</v>
      </c>
      <c r="G121" s="97" t="s">
        <v>5186</v>
      </c>
      <c r="H121" s="96" t="s">
        <v>17948</v>
      </c>
      <c r="I121" s="96" t="s">
        <v>17947</v>
      </c>
    </row>
    <row r="122" spans="1:9" x14ac:dyDescent="0.25">
      <c r="A122" s="101">
        <v>991</v>
      </c>
      <c r="B122" s="96" t="s">
        <v>3194</v>
      </c>
      <c r="C122" s="100" t="s">
        <v>17988</v>
      </c>
      <c r="D122" s="99">
        <v>4000</v>
      </c>
      <c r="E122" s="98"/>
      <c r="F122" s="96"/>
      <c r="G122" s="97" t="s">
        <v>25</v>
      </c>
      <c r="H122" s="96" t="s">
        <v>17948</v>
      </c>
      <c r="I122" s="96" t="s">
        <v>17953</v>
      </c>
    </row>
    <row r="123" spans="1:9" x14ac:dyDescent="0.25">
      <c r="A123" s="101">
        <v>995</v>
      </c>
      <c r="B123" s="96" t="s">
        <v>3231</v>
      </c>
      <c r="C123" s="100" t="s">
        <v>17987</v>
      </c>
      <c r="D123" s="99">
        <v>1</v>
      </c>
      <c r="E123" s="98" t="s">
        <v>17986</v>
      </c>
      <c r="F123" s="96" t="s">
        <v>3521</v>
      </c>
      <c r="G123" s="97" t="s">
        <v>7827</v>
      </c>
      <c r="H123" s="96" t="s">
        <v>17948</v>
      </c>
      <c r="I123" s="96" t="s">
        <v>17947</v>
      </c>
    </row>
    <row r="124" spans="1:9" x14ac:dyDescent="0.25">
      <c r="A124" s="101">
        <v>997</v>
      </c>
      <c r="B124" s="96" t="s">
        <v>3233</v>
      </c>
      <c r="C124" s="100" t="s">
        <v>17985</v>
      </c>
      <c r="D124" s="99">
        <v>494</v>
      </c>
      <c r="E124" s="98" t="s">
        <v>5016</v>
      </c>
      <c r="F124" s="96" t="s">
        <v>5015</v>
      </c>
      <c r="G124" s="97" t="s">
        <v>5014</v>
      </c>
      <c r="H124" s="96" t="s">
        <v>17948</v>
      </c>
      <c r="I124" s="96" t="s">
        <v>17947</v>
      </c>
    </row>
    <row r="125" spans="1:9" x14ac:dyDescent="0.25">
      <c r="A125" s="101">
        <v>999</v>
      </c>
      <c r="B125" s="96" t="s">
        <v>3237</v>
      </c>
      <c r="C125" s="100" t="s">
        <v>17984</v>
      </c>
      <c r="D125" s="99">
        <v>238</v>
      </c>
      <c r="E125" s="98" t="s">
        <v>4983</v>
      </c>
      <c r="F125" s="96" t="s">
        <v>4982</v>
      </c>
      <c r="G125" s="97" t="s">
        <v>4981</v>
      </c>
      <c r="H125" s="96" t="s">
        <v>17948</v>
      </c>
      <c r="I125" s="96" t="s">
        <v>17947</v>
      </c>
    </row>
    <row r="126" spans="1:9" x14ac:dyDescent="0.25">
      <c r="A126" s="101">
        <v>1000</v>
      </c>
      <c r="B126" s="96" t="s">
        <v>17983</v>
      </c>
      <c r="C126" s="100" t="s">
        <v>17982</v>
      </c>
      <c r="D126" s="99">
        <v>990</v>
      </c>
      <c r="E126" s="98">
        <v>42010101681623</v>
      </c>
      <c r="F126" s="96" t="s">
        <v>3596</v>
      </c>
      <c r="G126" s="97" t="s">
        <v>17981</v>
      </c>
      <c r="H126" s="96" t="s">
        <v>17948</v>
      </c>
      <c r="I126" s="96" t="s">
        <v>17947</v>
      </c>
    </row>
    <row r="127" spans="1:9" x14ac:dyDescent="0.25">
      <c r="A127" s="101">
        <v>1003</v>
      </c>
      <c r="B127" s="96" t="s">
        <v>3241</v>
      </c>
      <c r="C127" s="100" t="s">
        <v>17980</v>
      </c>
      <c r="D127" s="99">
        <v>2970</v>
      </c>
      <c r="E127" s="98"/>
      <c r="F127" s="96"/>
      <c r="G127" s="97" t="s">
        <v>25</v>
      </c>
      <c r="H127" s="96" t="s">
        <v>17948</v>
      </c>
      <c r="I127" s="96" t="s">
        <v>17953</v>
      </c>
    </row>
    <row r="128" spans="1:9" x14ac:dyDescent="0.25">
      <c r="A128" s="101">
        <v>1013</v>
      </c>
      <c r="B128" s="96" t="s">
        <v>3259</v>
      </c>
      <c r="C128" s="100" t="s">
        <v>17979</v>
      </c>
      <c r="D128" s="99">
        <v>548</v>
      </c>
      <c r="E128" s="98" t="s">
        <v>17978</v>
      </c>
      <c r="F128" s="96" t="s">
        <v>17977</v>
      </c>
      <c r="G128" s="97" t="s">
        <v>4846</v>
      </c>
      <c r="H128" s="96" t="s">
        <v>17948</v>
      </c>
      <c r="I128" s="96" t="s">
        <v>17947</v>
      </c>
    </row>
    <row r="129" spans="1:10" x14ac:dyDescent="0.25">
      <c r="A129" s="101">
        <v>1019</v>
      </c>
      <c r="B129" s="96" t="s">
        <v>3275</v>
      </c>
      <c r="C129" s="100" t="s">
        <v>17976</v>
      </c>
      <c r="D129" s="99">
        <v>600</v>
      </c>
      <c r="E129" s="98"/>
      <c r="F129" s="96"/>
      <c r="G129" s="97" t="s">
        <v>25</v>
      </c>
      <c r="H129" s="96" t="s">
        <v>17948</v>
      </c>
      <c r="I129" s="96" t="s">
        <v>17953</v>
      </c>
    </row>
    <row r="130" spans="1:10" x14ac:dyDescent="0.25">
      <c r="A130" s="101">
        <v>1031</v>
      </c>
      <c r="B130" s="96" t="s">
        <v>3297</v>
      </c>
      <c r="C130" s="100" t="s">
        <v>17975</v>
      </c>
      <c r="D130" s="99">
        <v>371</v>
      </c>
      <c r="E130" s="98">
        <v>1176293701</v>
      </c>
      <c r="F130" s="96" t="s">
        <v>4631</v>
      </c>
      <c r="G130" s="97" t="s">
        <v>4630</v>
      </c>
      <c r="H130" s="96" t="s">
        <v>17948</v>
      </c>
      <c r="I130" s="96" t="s">
        <v>17947</v>
      </c>
    </row>
    <row r="131" spans="1:10" x14ac:dyDescent="0.25">
      <c r="A131" s="101">
        <v>1045</v>
      </c>
      <c r="B131" s="96" t="s">
        <v>1033</v>
      </c>
      <c r="C131" s="100" t="s">
        <v>17974</v>
      </c>
      <c r="D131" s="99">
        <v>2</v>
      </c>
      <c r="E131" s="98"/>
      <c r="F131" s="96"/>
      <c r="G131" s="97" t="s">
        <v>25</v>
      </c>
      <c r="H131" s="96" t="s">
        <v>17948</v>
      </c>
      <c r="I131" s="96" t="s">
        <v>17953</v>
      </c>
    </row>
    <row r="132" spans="1:10" x14ac:dyDescent="0.25">
      <c r="A132" s="101">
        <v>1049</v>
      </c>
      <c r="B132" s="96" t="s">
        <v>3333</v>
      </c>
      <c r="C132" s="100" t="s">
        <v>17973</v>
      </c>
      <c r="D132" s="99">
        <v>5525</v>
      </c>
      <c r="E132" s="98"/>
      <c r="F132" s="96"/>
      <c r="G132" s="97" t="s">
        <v>25</v>
      </c>
      <c r="H132" s="96" t="s">
        <v>17948</v>
      </c>
      <c r="I132" s="96" t="s">
        <v>17953</v>
      </c>
    </row>
    <row r="133" spans="1:10" x14ac:dyDescent="0.25">
      <c r="A133" s="101">
        <v>1059</v>
      </c>
      <c r="B133" s="96" t="s">
        <v>17972</v>
      </c>
      <c r="C133" s="100" t="s">
        <v>17971</v>
      </c>
      <c r="D133" s="99">
        <v>1531</v>
      </c>
      <c r="E133" s="98" t="s">
        <v>17970</v>
      </c>
      <c r="F133" s="96" t="s">
        <v>3596</v>
      </c>
      <c r="G133" s="97" t="s">
        <v>17969</v>
      </c>
      <c r="H133" s="96" t="s">
        <v>17948</v>
      </c>
      <c r="I133" s="96" t="s">
        <v>17947</v>
      </c>
    </row>
    <row r="134" spans="1:10" x14ac:dyDescent="0.25">
      <c r="A134" s="101">
        <v>1061</v>
      </c>
      <c r="B134" s="96" t="s">
        <v>3351</v>
      </c>
      <c r="C134" s="100" t="s">
        <v>17968</v>
      </c>
      <c r="D134" s="99">
        <v>6</v>
      </c>
      <c r="E134" s="98"/>
      <c r="F134" s="96"/>
      <c r="G134" s="97" t="s">
        <v>25</v>
      </c>
      <c r="H134" s="96" t="s">
        <v>17948</v>
      </c>
      <c r="I134" s="96" t="s">
        <v>17953</v>
      </c>
    </row>
    <row r="135" spans="1:10" x14ac:dyDescent="0.25">
      <c r="A135" s="101">
        <v>1067</v>
      </c>
      <c r="B135" s="96" t="s">
        <v>231</v>
      </c>
      <c r="C135" s="100" t="s">
        <v>17967</v>
      </c>
      <c r="D135" s="99">
        <v>800</v>
      </c>
      <c r="E135" s="98"/>
      <c r="F135" s="96"/>
      <c r="G135" s="97" t="s">
        <v>25</v>
      </c>
      <c r="H135" s="96" t="s">
        <v>17948</v>
      </c>
      <c r="I135" s="96" t="s">
        <v>17953</v>
      </c>
    </row>
    <row r="136" spans="1:10" x14ac:dyDescent="0.25">
      <c r="A136" s="101">
        <v>1086</v>
      </c>
      <c r="B136" s="96" t="s">
        <v>17966</v>
      </c>
      <c r="C136" s="100" t="s">
        <v>17965</v>
      </c>
      <c r="D136" s="99">
        <v>825</v>
      </c>
      <c r="E136" s="98"/>
      <c r="F136" s="96"/>
      <c r="G136" s="97" t="s">
        <v>25</v>
      </c>
      <c r="H136" s="96" t="s">
        <v>17948</v>
      </c>
      <c r="I136" s="96" t="s">
        <v>17953</v>
      </c>
    </row>
    <row r="137" spans="1:10" x14ac:dyDescent="0.25">
      <c r="A137" s="107">
        <v>1089</v>
      </c>
      <c r="B137" s="102" t="s">
        <v>3397</v>
      </c>
      <c r="C137" s="106" t="s">
        <v>17964</v>
      </c>
      <c r="D137" s="105">
        <v>1</v>
      </c>
      <c r="E137" s="104"/>
      <c r="F137" s="102"/>
      <c r="G137" s="103" t="s">
        <v>25</v>
      </c>
      <c r="H137" s="102" t="s">
        <v>17948</v>
      </c>
      <c r="I137" s="102" t="s">
        <v>17953</v>
      </c>
    </row>
    <row r="138" spans="1:10" x14ac:dyDescent="0.25">
      <c r="A138" s="101">
        <v>1093</v>
      </c>
      <c r="B138" s="96" t="s">
        <v>3406</v>
      </c>
      <c r="C138" s="100" t="s">
        <v>17963</v>
      </c>
      <c r="D138" s="99">
        <v>990</v>
      </c>
      <c r="E138" s="98" t="s">
        <v>3994</v>
      </c>
      <c r="F138" s="96" t="s">
        <v>3697</v>
      </c>
      <c r="G138" s="97" t="s">
        <v>3993</v>
      </c>
      <c r="H138" s="96" t="s">
        <v>17948</v>
      </c>
      <c r="I138" s="96" t="s">
        <v>17947</v>
      </c>
    </row>
    <row r="139" spans="1:10" x14ac:dyDescent="0.25">
      <c r="A139" s="101">
        <v>1095</v>
      </c>
      <c r="B139" s="96" t="s">
        <v>17962</v>
      </c>
      <c r="C139" s="100" t="s">
        <v>17961</v>
      </c>
      <c r="D139" s="99">
        <v>340</v>
      </c>
      <c r="E139" s="98"/>
      <c r="F139" s="96"/>
      <c r="G139" s="97" t="s">
        <v>25</v>
      </c>
      <c r="H139" s="96" t="s">
        <v>17948</v>
      </c>
      <c r="I139" s="96" t="s">
        <v>17953</v>
      </c>
    </row>
    <row r="140" spans="1:10" x14ac:dyDescent="0.25">
      <c r="A140" s="101">
        <v>1096</v>
      </c>
      <c r="B140" s="96" t="s">
        <v>17960</v>
      </c>
      <c r="C140" s="100" t="s">
        <v>17959</v>
      </c>
      <c r="D140" s="99">
        <v>7425</v>
      </c>
      <c r="E140" s="98"/>
      <c r="F140" s="96"/>
      <c r="G140" s="97" t="s">
        <v>25</v>
      </c>
      <c r="H140" s="96" t="s">
        <v>17948</v>
      </c>
      <c r="I140" s="96" t="s">
        <v>17953</v>
      </c>
      <c r="J140" s="83" t="s">
        <v>17958</v>
      </c>
    </row>
    <row r="141" spans="1:10" x14ac:dyDescent="0.25">
      <c r="A141" s="101">
        <v>1106</v>
      </c>
      <c r="B141" s="96" t="s">
        <v>3422</v>
      </c>
      <c r="C141" s="100" t="s">
        <v>17957</v>
      </c>
      <c r="D141" s="99">
        <v>990</v>
      </c>
      <c r="E141" s="98"/>
      <c r="F141" s="96"/>
      <c r="G141" s="97" t="s">
        <v>25</v>
      </c>
      <c r="H141" s="96" t="s">
        <v>17948</v>
      </c>
      <c r="I141" s="96" t="s">
        <v>17953</v>
      </c>
    </row>
    <row r="142" spans="1:10" x14ac:dyDescent="0.25">
      <c r="A142" s="101">
        <v>1115</v>
      </c>
      <c r="B142" s="96" t="s">
        <v>3435</v>
      </c>
      <c r="C142" s="100" t="s">
        <v>17956</v>
      </c>
      <c r="D142" s="99">
        <v>27</v>
      </c>
      <c r="E142" s="98" t="s">
        <v>3748</v>
      </c>
      <c r="F142" s="96" t="s">
        <v>3747</v>
      </c>
      <c r="G142" s="97" t="s">
        <v>3746</v>
      </c>
      <c r="H142" s="96" t="s">
        <v>17948</v>
      </c>
      <c r="I142" s="96" t="s">
        <v>17947</v>
      </c>
    </row>
    <row r="143" spans="1:10" x14ac:dyDescent="0.25">
      <c r="A143" s="101">
        <v>1118</v>
      </c>
      <c r="B143" s="96" t="s">
        <v>17955</v>
      </c>
      <c r="C143" s="100" t="s">
        <v>17954</v>
      </c>
      <c r="D143" s="99">
        <v>800</v>
      </c>
      <c r="E143" s="98"/>
      <c r="F143" s="96"/>
      <c r="G143" s="97" t="s">
        <v>25</v>
      </c>
      <c r="H143" s="96" t="s">
        <v>17948</v>
      </c>
      <c r="I143" s="96" t="s">
        <v>17953</v>
      </c>
    </row>
    <row r="144" spans="1:10" x14ac:dyDescent="0.25">
      <c r="A144" s="101">
        <v>1133</v>
      </c>
      <c r="B144" s="96" t="s">
        <v>17952</v>
      </c>
      <c r="C144" s="100" t="s">
        <v>17951</v>
      </c>
      <c r="D144" s="99">
        <v>8000</v>
      </c>
      <c r="E144" s="98" t="s">
        <v>17950</v>
      </c>
      <c r="F144" s="96" t="s">
        <v>17949</v>
      </c>
      <c r="G144" s="97" t="s">
        <v>9550</v>
      </c>
      <c r="H144" s="96" t="s">
        <v>17948</v>
      </c>
      <c r="I144" s="96" t="s">
        <v>17947</v>
      </c>
    </row>
    <row r="145" spans="1:8" ht="15.75" thickBot="1" x14ac:dyDescent="0.3">
      <c r="A145" s="95"/>
      <c r="B145" s="93"/>
      <c r="C145" s="93"/>
      <c r="D145" s="120">
        <f>SUM(D5:D144)</f>
        <v>322998.5</v>
      </c>
      <c r="E145" s="94"/>
      <c r="F145" s="93"/>
      <c r="G145" s="92"/>
      <c r="H145" s="86"/>
    </row>
    <row r="146" spans="1:8" ht="16.5" thickBot="1" x14ac:dyDescent="0.3">
      <c r="A146" s="91"/>
      <c r="B146" s="90"/>
      <c r="C146" s="90"/>
      <c r="D146" s="121">
        <f>SUM(D145)</f>
        <v>322998.5</v>
      </c>
      <c r="E146" s="89"/>
      <c r="F146" s="88"/>
      <c r="G146" s="87"/>
      <c r="H146" s="86"/>
    </row>
  </sheetData>
  <mergeCells count="2">
    <mergeCell ref="A2:G2"/>
    <mergeCell ref="J68:S68"/>
  </mergeCells>
  <pageMargins left="0.7" right="0.7" top="0.75" bottom="0.75" header="0.3" footer="0.3"/>
  <pageSetup scale="3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Summary</vt:lpstr>
      <vt:lpstr>2019</vt:lpstr>
      <vt:lpstr>2018</vt:lpstr>
      <vt:lpstr>2018-1</vt:lpstr>
      <vt:lpstr>2017</vt:lpstr>
      <vt:lpstr>COMPLETE_DATA</vt:lpstr>
      <vt:lpstr>'2017'!Print_Area</vt:lpstr>
      <vt:lpstr>'2018'!Print_Titles</vt:lpstr>
      <vt:lpstr>'2018-1'!Print_Titles</vt:lpstr>
    </vt:vector>
  </TitlesOfParts>
  <Company>thk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hmg</dc:creator>
  <cp:lastModifiedBy>Kamran Yousaf</cp:lastModifiedBy>
  <cp:lastPrinted>2017-05-18T12:22:11Z</cp:lastPrinted>
  <dcterms:created xsi:type="dcterms:W3CDTF">2008-09-24T07:03:21Z</dcterms:created>
  <dcterms:modified xsi:type="dcterms:W3CDTF">2022-07-04T10:22:42Z</dcterms:modified>
</cp:coreProperties>
</file>